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elissa/Downloads/"/>
    </mc:Choice>
  </mc:AlternateContent>
  <xr:revisionPtr revIDLastSave="0" documentId="13_ncr:1_{FA814DAE-295C-354B-A1E3-6B0422B4BE76}" xr6:coauthVersionLast="47" xr6:coauthVersionMax="47" xr10:uidLastSave="{00000000-0000-0000-0000-000000000000}"/>
  <bookViews>
    <workbookView xWindow="0" yWindow="500" windowWidth="21840" windowHeight="13140" activeTab="1" xr2:uid="{00000000-000D-0000-FFFF-FFFF00000000}"/>
  </bookViews>
  <sheets>
    <sheet name="Weekly report" sheetId="4" r:id="rId1"/>
    <sheet name="Weekly Statistics" sheetId="6" r:id="rId2"/>
    <sheet name="Weekly Raw Data" sheetId="5" r:id="rId3"/>
    <sheet name="Weekly Raw Data (2)" sheetId="92" state="hidden" r:id="rId4"/>
    <sheet name="Sheet1" sheetId="91" state="hidden" r:id="rId5"/>
    <sheet name="Slurry Removal Plan 2021" sheetId="84" state="hidden" r:id="rId6"/>
    <sheet name="Sheet3" sheetId="90" state="hidden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</externalReferences>
  <definedNames>
    <definedName name="_______DAT1">#REF!</definedName>
    <definedName name="______ab1" hidden="1">{"AHLGANDG",#N/A,FALSE,"GANDG";"OSGANDG",#N/A,FALSE,"GANDG"}</definedName>
    <definedName name="______abc1" hidden="1">{"AHLGANDG",#N/A,FALSE,"GANDG";"OSGANDG",#N/A,FALSE,"GANDG"}</definedName>
    <definedName name="______BAL1">#REF!</definedName>
    <definedName name="______BAL2">#REF!</definedName>
    <definedName name="______Bid1">#REF!</definedName>
    <definedName name="______Bid2">#REF!</definedName>
    <definedName name="______Bid3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ep1">[3]DCOST!$B$1:$S$63</definedName>
    <definedName name="______DEP11">[3]DCOST!$V$1:$AK$63</definedName>
    <definedName name="______DEP2">[3]DCOST!$B$66:$S$127</definedName>
    <definedName name="______DEP22">[3]DCOST!$V$66:$AK$127</definedName>
    <definedName name="______jab2001">#REF!</definedName>
    <definedName name="______lem2001">#REF!</definedName>
    <definedName name="______nv2001">#REF!</definedName>
    <definedName name="______pag2001">#REF!</definedName>
    <definedName name="______QTR1">[4]MISC!$D$10</definedName>
    <definedName name="______QTR2">[4]MISC!$G$10</definedName>
    <definedName name="______QTR3">[4]MISC!$J$10</definedName>
    <definedName name="______QTR4">[4]MISC!$M$10</definedName>
    <definedName name="______tes2">0</definedName>
    <definedName name="______tes3" hidden="1">#REF!</definedName>
    <definedName name="______tes4">#REF!</definedName>
    <definedName name="______tes5">#REF!</definedName>
    <definedName name="______tes6">#REF!</definedName>
    <definedName name="______tu65">#REF!</definedName>
    <definedName name="______tue56" hidden="1">{#N/A,#N/A,FALSE,"RR-T";#N/A,#N/A,FALSE,"RR-2";#N/A,#N/A,FALSE,"RR-3";#N/A,#N/A,FALSE,"RR-4";#N/A,#N/A,FALSE,"RR-5";#N/A,#N/A,FALSE,"RR-6";#N/A,#N/A,FALSE,"RR-7";#N/A,#N/A,FALSE,"RR-8"}</definedName>
    <definedName name="______tyu7">#REF!</definedName>
    <definedName name="______wrn1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______yu7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_____ab1" hidden="1">{"AHLGANDG",#N/A,FALSE,"GANDG";"OSGANDG",#N/A,FALSE,"GANDG"}</definedName>
    <definedName name="_____abc1" hidden="1">{"AHLGANDG",#N/A,FALSE,"GANDG";"OSGANDG",#N/A,FALSE,"GANDG"}</definedName>
    <definedName name="_____BAL1">#REF!</definedName>
    <definedName name="_____BAL2">#REF!</definedName>
    <definedName name="_____Bid1">#REF!</definedName>
    <definedName name="_____Bid2">#REF!</definedName>
    <definedName name="_____Bid3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ep1">[3]DCOST!$B$1:$S$63</definedName>
    <definedName name="_____DEP11">[3]DCOST!$V$1:$AK$63</definedName>
    <definedName name="_____DEP2">[3]DCOST!$B$66:$S$127</definedName>
    <definedName name="_____DEP22">[3]DCOST!$V$66:$AK$127</definedName>
    <definedName name="_____jab2001">#REF!</definedName>
    <definedName name="_____lem2001">#REF!</definedName>
    <definedName name="_____nv2001">#REF!</definedName>
    <definedName name="_____pag2001">#REF!</definedName>
    <definedName name="_____QTR1">[4]MISC!$D$10</definedName>
    <definedName name="_____QTR2">[4]MISC!$G$10</definedName>
    <definedName name="_____QTR3">[4]MISC!$J$10</definedName>
    <definedName name="_____QTR4">[4]MISC!$M$10</definedName>
    <definedName name="_____tes2">0</definedName>
    <definedName name="_____tes3" hidden="1">#REF!</definedName>
    <definedName name="_____tes4">#REF!</definedName>
    <definedName name="_____tes5">#REF!</definedName>
    <definedName name="_____tes6">#REF!</definedName>
    <definedName name="_____tu65">#REF!</definedName>
    <definedName name="_____tue56" hidden="1">{#N/A,#N/A,FALSE,"RR-T";#N/A,#N/A,FALSE,"RR-2";#N/A,#N/A,FALSE,"RR-3";#N/A,#N/A,FALSE,"RR-4";#N/A,#N/A,FALSE,"RR-5";#N/A,#N/A,FALSE,"RR-6";#N/A,#N/A,FALSE,"RR-7";#N/A,#N/A,FALSE,"RR-8"}</definedName>
    <definedName name="_____tyu7">#REF!</definedName>
    <definedName name="_____wrn1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_____yu7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____ab1" hidden="1">{"AHLGANDG",#N/A,FALSE,"GANDG";"OSGANDG",#N/A,FALSE,"GANDG"}</definedName>
    <definedName name="____abc1" hidden="1">{"AHLGANDG",#N/A,FALSE,"GANDG";"OSGANDG",#N/A,FALSE,"GANDG"}</definedName>
    <definedName name="____APR99">#REF!</definedName>
    <definedName name="____b1">#REF!</definedName>
    <definedName name="____b2">#REF!</definedName>
    <definedName name="____BAL1">#REF!</definedName>
    <definedName name="____BAL2">#REF!</definedName>
    <definedName name="____Bid1">#REF!</definedName>
    <definedName name="____Bid2">#REF!</definedName>
    <definedName name="____Bid3">#REF!</definedName>
    <definedName name="____BS01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98">#REF!</definedName>
    <definedName name="____dep1">#REF!</definedName>
    <definedName name="____DEP11">#REF!</definedName>
    <definedName name="____DEP2">#REF!</definedName>
    <definedName name="____DEP22">#REF!</definedName>
    <definedName name="____FEB99">#REF!</definedName>
    <definedName name="____jab2001">#REF!</definedName>
    <definedName name="____JAN99">#REF!</definedName>
    <definedName name="____jun08">[5]JAN!#REF!</definedName>
    <definedName name="____lem2001">#REF!</definedName>
    <definedName name="____MAR99">#REF!</definedName>
    <definedName name="____MAY99">#REF!</definedName>
    <definedName name="____MGM1">#REF!</definedName>
    <definedName name="____MGM2">#REF!</definedName>
    <definedName name="____nv2001">#REF!</definedName>
    <definedName name="____pag2001">#REF!</definedName>
    <definedName name="____QTR1">[6]MISC!$D$10</definedName>
    <definedName name="____QTR2">[6]MISC!$G$10</definedName>
    <definedName name="____QTR3">[6]MISC!$J$10</definedName>
    <definedName name="____QTR4">[6]MISC!$M$10</definedName>
    <definedName name="____tes2">0</definedName>
    <definedName name="____tes3" hidden="1">#REF!</definedName>
    <definedName name="____tes4">#REF!</definedName>
    <definedName name="____tes5">#REF!</definedName>
    <definedName name="____tes6">#REF!</definedName>
    <definedName name="____tu65">#REF!</definedName>
    <definedName name="____tue56" hidden="1">{#N/A,#N/A,FALSE,"RR-T";#N/A,#N/A,FALSE,"RR-2";#N/A,#N/A,FALSE,"RR-3";#N/A,#N/A,FALSE,"RR-4";#N/A,#N/A,FALSE,"RR-5";#N/A,#N/A,FALSE,"RR-6";#N/A,#N/A,FALSE,"RR-7";#N/A,#N/A,FALSE,"RR-8"}</definedName>
    <definedName name="____tyu7">#REF!</definedName>
    <definedName name="____wrn1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____yu7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___1_2_MASTER_SUMMARY_YEARLY">#REF!</definedName>
    <definedName name="___ab1" hidden="1">{"AHLGANDG",#N/A,FALSE,"GANDG";"OSGANDG",#N/A,FALSE,"GANDG"}</definedName>
    <definedName name="___abc1" hidden="1">{"AHLGANDG",#N/A,FALSE,"GANDG";"OSGANDG",#N/A,FALSE,"GANDG"}</definedName>
    <definedName name="___APR99">#REF!</definedName>
    <definedName name="___b1">#REF!</definedName>
    <definedName name="___b2">#REF!</definedName>
    <definedName name="___BAL1">#REF!</definedName>
    <definedName name="___BAL2">#REF!</definedName>
    <definedName name="___Bid1">#REF!</definedName>
    <definedName name="___Bid2">#REF!</definedName>
    <definedName name="___Bid3">#REF!</definedName>
    <definedName name="___BS01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98">#REF!</definedName>
    <definedName name="___dep1">#REF!</definedName>
    <definedName name="___DEP11">#REF!</definedName>
    <definedName name="___DEP2">#REF!</definedName>
    <definedName name="___DEP22">#REF!</definedName>
    <definedName name="___FEB1">[7]feb_Adjust!$B$8:$AK$74</definedName>
    <definedName name="___FEB99">#REF!</definedName>
    <definedName name="___jab2001">#REF!</definedName>
    <definedName name="___JAN1">[7]jan_Adjust!$B$8:$AK$73</definedName>
    <definedName name="___JAN99">#REF!</definedName>
    <definedName name="___jun08">[5]JAN!#REF!</definedName>
    <definedName name="___lem2001">#REF!</definedName>
    <definedName name="___MAR1">[7]Mar_Adjust!$B$8:$AO$78</definedName>
    <definedName name="___MAR99">#REF!</definedName>
    <definedName name="___MAY99">#REF!</definedName>
    <definedName name="___MGM1">#REF!</definedName>
    <definedName name="___MGM2">#REF!</definedName>
    <definedName name="___MSN04">#REF!</definedName>
    <definedName name="___nv2001">#REF!</definedName>
    <definedName name="___pag2001">#REF!</definedName>
    <definedName name="___QTR1">[6]MISC!$D$10</definedName>
    <definedName name="___QTR2">[6]MISC!$G$10</definedName>
    <definedName name="___QTR3">[6]MISC!$J$10</definedName>
    <definedName name="___QTR4">[6]MISC!$M$10</definedName>
    <definedName name="___RU99">[8]Table!$A$3:$F$41</definedName>
    <definedName name="___SR2002">[9]Matrix!$A$15:$G$19</definedName>
    <definedName name="___SR2003">[9]Matrix!$A$42:$D$46</definedName>
    <definedName name="___tes1">[10]Coding!$A$53:$AB$53</definedName>
    <definedName name="___tes2">0</definedName>
    <definedName name="___tes3" hidden="1">#REF!</definedName>
    <definedName name="___tes4">#REF!</definedName>
    <definedName name="___tes5">#REF!</definedName>
    <definedName name="___tes6">#REF!</definedName>
    <definedName name="___tes7">[10]Coding!$F$3:$F$11</definedName>
    <definedName name="___tes8">[10]Coding!$A$95:$A$98</definedName>
    <definedName name="___tes9">OFFSET([10]Coding!$AG$1,1,0,COUNTA([10]Coding!$AG$1:$AG$65536)-1,1)</definedName>
    <definedName name="___TFA2">[11]Tables!$K$7:$R$21</definedName>
    <definedName name="___tu65">#REF!</definedName>
    <definedName name="___tue56" hidden="1">{#N/A,#N/A,FALSE,"RR-T";#N/A,#N/A,FALSE,"RR-2";#N/A,#N/A,FALSE,"RR-3";#N/A,#N/A,FALSE,"RR-4";#N/A,#N/A,FALSE,"RR-5";#N/A,#N/A,FALSE,"RR-6";#N/A,#N/A,FALSE,"RR-7";#N/A,#N/A,FALSE,"RR-8"}</definedName>
    <definedName name="___tyu7">#REF!</definedName>
    <definedName name="___wrn1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___yu7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__1_2_MASTER_SUMMARY_YEARLY">#REF!</definedName>
    <definedName name="__123Graph_A" hidden="1">#REF!</definedName>
    <definedName name="__123Graph_B" hidden="1">#N/A</definedName>
    <definedName name="__123Graph_C" hidden="1">#REF!</definedName>
    <definedName name="__123Graph_D" hidden="1">#N/A</definedName>
    <definedName name="__123Graph_E" hidden="1">#REF!</definedName>
    <definedName name="__123Graph_F" hidden="1">#N/A</definedName>
    <definedName name="__123Graph_X" hidden="1">#N/A</definedName>
    <definedName name="__2_MASTER_SUMMARY_YEARLY">#REF!</definedName>
    <definedName name="__ab1" hidden="1">{"AHLGANDG",#N/A,FALSE,"GANDG";"OSGANDG",#N/A,FALSE,"GANDG"}</definedName>
    <definedName name="__abc1" hidden="1">{"AHLGANDG",#N/A,FALSE,"GANDG";"OSGANDG",#N/A,FALSE,"GANDG"}</definedName>
    <definedName name="__APR99">#REF!</definedName>
    <definedName name="__b1">#REF!</definedName>
    <definedName name="__b2">#REF!</definedName>
    <definedName name="__BAL1">#REF!</definedName>
    <definedName name="__BAL2">#REF!</definedName>
    <definedName name="__Bid1">#REF!</definedName>
    <definedName name="__Bid2">#REF!</definedName>
    <definedName name="__Bid3">#REF!</definedName>
    <definedName name="__BS01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98">#REF!</definedName>
    <definedName name="__dep1">#REF!</definedName>
    <definedName name="__DEP11">#REF!</definedName>
    <definedName name="__DEP2">#REF!</definedName>
    <definedName name="__DEP22">#REF!</definedName>
    <definedName name="__FEB1">[7]feb_Adjust!$B$8:$AK$74</definedName>
    <definedName name="__FEB99">#REF!</definedName>
    <definedName name="__IntlFixup" hidden="1">TRUE</definedName>
    <definedName name="__jab2001">#REF!</definedName>
    <definedName name="__JAN1">[7]jan_Adjust!$B$8:$AK$73</definedName>
    <definedName name="__JAN99">#REF!</definedName>
    <definedName name="__jun08">[5]JAN!#REF!</definedName>
    <definedName name="__Key2" hidden="1">#REF!</definedName>
    <definedName name="__lem2001">#REF!</definedName>
    <definedName name="__MAR1">[7]Mar_Adjust!$B$8:$AO$78</definedName>
    <definedName name="__MAR99">#REF!</definedName>
    <definedName name="__MAY99">#REF!</definedName>
    <definedName name="__MGM1">#REF!</definedName>
    <definedName name="__MGM2">#REF!</definedName>
    <definedName name="__MSN04">#REF!</definedName>
    <definedName name="__nv2001">#REF!</definedName>
    <definedName name="__pag2001">#REF!</definedName>
    <definedName name="__QTR1">[6]MISC!$D$10</definedName>
    <definedName name="__QTR2">[6]MISC!$G$10</definedName>
    <definedName name="__QTR3">[6]MISC!$J$10</definedName>
    <definedName name="__QTR4">[6]MISC!$M$10</definedName>
    <definedName name="__RU99">[8]Table!$A$3:$F$41</definedName>
    <definedName name="__SR2002">[9]Matrix!$A$15:$G$19</definedName>
    <definedName name="__SR2003">[9]Matrix!$A$42:$D$46</definedName>
    <definedName name="__tes1">[10]Coding!$A$53:$AB$53</definedName>
    <definedName name="__tes2">0</definedName>
    <definedName name="__tes3" hidden="1">#REF!</definedName>
    <definedName name="__tes4">#REF!</definedName>
    <definedName name="__tes5">#REF!</definedName>
    <definedName name="__tes6">#REF!</definedName>
    <definedName name="__tes7">[10]Coding!$F$3:$F$11</definedName>
    <definedName name="__tes8">[10]Coding!$A$95:$A$98</definedName>
    <definedName name="__tes9">OFFSET([10]Coding!$AG$1,1,0,COUNTA([10]Coding!$AG$1:$AG$65536)-1,1)</definedName>
    <definedName name="__TFA2">[11]Tables!$K$7:$R$21</definedName>
    <definedName name="__TOC_0_2">'[12]List Of Participants'!#REF!</definedName>
    <definedName name="__tu65">#REF!</definedName>
    <definedName name="__tue56" hidden="1">{#N/A,#N/A,FALSE,"RR-T";#N/A,#N/A,FALSE,"RR-2";#N/A,#N/A,FALSE,"RR-3";#N/A,#N/A,FALSE,"RR-4";#N/A,#N/A,FALSE,"RR-5";#N/A,#N/A,FALSE,"RR-6";#N/A,#N/A,FALSE,"RR-7";#N/A,#N/A,FALSE,"RR-8"}</definedName>
    <definedName name="__tyu7">#REF!</definedName>
    <definedName name="__wrn1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__yu7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_001">NA()</definedName>
    <definedName name="_01.PREOP">NA()</definedName>
    <definedName name="_01.PROD_LATI">NA()</definedName>
    <definedName name="_02.PROD_BIN">NA()</definedName>
    <definedName name="_03.SHIPPING">NA()</definedName>
    <definedName name="_04.OPT_EXP">NA()</definedName>
    <definedName name="_1">#REF!</definedName>
    <definedName name="_1_2_MASTER_SUMMARY_YEARLY">#REF!</definedName>
    <definedName name="_11">#REF!</definedName>
    <definedName name="_112______0GA">'[13]RM&amp;S'!#REF!</definedName>
    <definedName name="_11BS01_">#REF!</definedName>
    <definedName name="_126_____0GA">'[13]RM&amp;S'!#REF!</definedName>
    <definedName name="_14_">#REF!</definedName>
    <definedName name="_140____0GA">'[13]RM&amp;S'!#REF!</definedName>
    <definedName name="_14A">#N/A</definedName>
    <definedName name="_14B">#N/A</definedName>
    <definedName name="_14C">#N/A</definedName>
    <definedName name="_14D">#N/A</definedName>
    <definedName name="_15">#REF!</definedName>
    <definedName name="_154___0GA">'[13]RM&amp;S'!#REF!</definedName>
    <definedName name="_15A">#N/A</definedName>
    <definedName name="_15B">#N/A</definedName>
    <definedName name="_15C">#N/A</definedName>
    <definedName name="_168_0GA">'[14]RM&amp;S'!#REF!</definedName>
    <definedName name="_1a">#REF!</definedName>
    <definedName name="_1b">#REF!</definedName>
    <definedName name="_2">#REF!</definedName>
    <definedName name="_2_">#REF!</definedName>
    <definedName name="_2_2_MASTER_SUMMARY_YEARLY">#REF!</definedName>
    <definedName name="_2_MASTER_SUMMARY_YEARLY">#REF!</definedName>
    <definedName name="_2017" hidden="1">#REF!</definedName>
    <definedName name="_28_">#REF!</definedName>
    <definedName name="_2a">#REF!</definedName>
    <definedName name="_2b">#REF!</definedName>
    <definedName name="_3">#REF!</definedName>
    <definedName name="_4_0GA">'[13]RM&amp;S'!#REF!</definedName>
    <definedName name="_42_">#REF!</definedName>
    <definedName name="_5">'[1]98인원계획'!#REF!</definedName>
    <definedName name="_56_">#REF!</definedName>
    <definedName name="_5a">#REF!</definedName>
    <definedName name="_5b1_">#REF!</definedName>
    <definedName name="_6" localSheetId="5">'[1]98인원계획'!#REF!</definedName>
    <definedName name="_6">'[1]98인원계획'!#REF!</definedName>
    <definedName name="_7._Conditional_Payments_Policy_and_Practice___Conditional_Overtime_Payments">'[15]Organization Information'!#REF!</definedName>
    <definedName name="_70_">#REF!</definedName>
    <definedName name="_8">#REF!</definedName>
    <definedName name="_84_">#REF!</definedName>
    <definedName name="_8A">#REF!</definedName>
    <definedName name="_8b2_">#REF!</definedName>
    <definedName name="_94HEDGE">'[16]OLD HEDGING'!$A$1:$Q$45</definedName>
    <definedName name="_94TAX">'[16]1994 TAX ANALYSIS'!$A$1:$T$34</definedName>
    <definedName name="_98_______0GA">'[13]RM&amp;S'!#REF!</definedName>
    <definedName name="_a">#REF!</definedName>
    <definedName name="_ab1" hidden="1">{"AHLGANDG",#N/A,FALSE,"GANDG";"OSGANDG",#N/A,FALSE,"GANDG"}</definedName>
    <definedName name="_abc1" hidden="1">{"AHLGANDG",#N/A,FALSE,"GANDG";"OSGANDG",#N/A,FALSE,"GANDG"}</definedName>
    <definedName name="_APR99">#REF!</definedName>
    <definedName name="_aut">"Glenn Luk, Deutsche Bank AG"</definedName>
    <definedName name="_b1">#REF!</definedName>
    <definedName name="_b2">#REF!</definedName>
    <definedName name="_BAL1">#REF!</definedName>
    <definedName name="_BAL2">#REF!</definedName>
    <definedName name="_Bid1">#REF!</definedName>
    <definedName name="_Bid2">#REF!</definedName>
    <definedName name="_Bid3">#REF!</definedName>
    <definedName name="_BS01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98">#REF!</definedName>
    <definedName name="_dep1">#REF!</definedName>
    <definedName name="_DEP11">#REF!</definedName>
    <definedName name="_DEP2">#REF!</definedName>
    <definedName name="_DEP22">#REF!</definedName>
    <definedName name="_FEB1">[7]feb_Adjust!$B$8:$AK$74</definedName>
    <definedName name="_FEB99">#REF!</definedName>
    <definedName name="_Fill" localSheetId="5" hidden="1">[17]KAMPAR!$A$12:$A$51</definedName>
    <definedName name="_Fill" hidden="1">[18]KAMPAR!$A$12:$A$51</definedName>
    <definedName name="_Fill_4">NA()</definedName>
    <definedName name="_fILLE" hidden="1">#REF!</definedName>
    <definedName name="_xlnm._FilterDatabase" localSheetId="0" hidden="1">'Weekly report'!$B$2:$X$40</definedName>
    <definedName name="_GO_TO_A_">#N/A</definedName>
    <definedName name="_HOME__END__D__">#N/A</definedName>
    <definedName name="_J">#N/A</definedName>
    <definedName name="_jab2001">#REF!</definedName>
    <definedName name="_JAN1">[7]jan_Adjust!$B$8:$AK$73</definedName>
    <definedName name="_JAN99">#REF!</definedName>
    <definedName name="_JU6">#REF!</definedName>
    <definedName name="_jun08">[5]JAN!#REF!</definedName>
    <definedName name="_Key1" localSheetId="5" hidden="1">#REF!</definedName>
    <definedName name="_Key1" localSheetId="2" hidden="1">'[19]2102'!#REF!</definedName>
    <definedName name="_Key1" localSheetId="3" hidden="1">'[19]2102'!#REF!</definedName>
    <definedName name="_Key1" localSheetId="1" hidden="1">'[19]2102'!#REF!</definedName>
    <definedName name="_Key1" hidden="1">'[19]2102'!#REF!</definedName>
    <definedName name="_Key2" localSheetId="5" hidden="1">#REF!</definedName>
    <definedName name="_Key2" localSheetId="2" hidden="1">'[19]2102'!#REF!</definedName>
    <definedName name="_Key2" localSheetId="3" hidden="1">'[19]2102'!#REF!</definedName>
    <definedName name="_Key2" localSheetId="1" hidden="1">'[19]2102'!#REF!</definedName>
    <definedName name="_Key2" hidden="1">'[19]2102'!#REF!</definedName>
    <definedName name="_key4" hidden="1">#REF!</definedName>
    <definedName name="_lem2001">#REF!</definedName>
    <definedName name="_MAR1">[7]Mar_Adjust!$B$8:$AO$78</definedName>
    <definedName name="_MAR99">#REF!</definedName>
    <definedName name="_MAY99">#REF!</definedName>
    <definedName name="_MGM1">#REF!</definedName>
    <definedName name="_MGM2">#REF!</definedName>
    <definedName name="_MSN04">#REF!</definedName>
    <definedName name="_nv2001">#REF!</definedName>
    <definedName name="_Order1" hidden="1">255</definedName>
    <definedName name="_Order2" hidden="1">255</definedName>
    <definedName name="_pag2001">#REF!</definedName>
    <definedName name="_Parse_Out" hidden="1">#REF!</definedName>
    <definedName name="_QTR1">[6]MISC!$D$10</definedName>
    <definedName name="_QTR2">[6]MISC!$G$10</definedName>
    <definedName name="_QTR3">[6]MISC!$J$10</definedName>
    <definedName name="_QTR4">[6]MISC!$M$10</definedName>
    <definedName name="_Regression_Int">1</definedName>
    <definedName name="_RU99">[20]Table!$A$3:$F$41</definedName>
    <definedName name="_Sort" localSheetId="5" hidden="1">#REF!</definedName>
    <definedName name="_Sort" localSheetId="2" hidden="1">'[19]2102'!#REF!</definedName>
    <definedName name="_Sort" localSheetId="3" hidden="1">'[19]2102'!#REF!</definedName>
    <definedName name="_Sort" localSheetId="1" hidden="1">'[19]2102'!#REF!</definedName>
    <definedName name="_Sort" hidden="1">'[19]2102'!#REF!</definedName>
    <definedName name="_SR2002">[9]Matrix!$A$15:$G$19</definedName>
    <definedName name="_SR2003">[9]Matrix!$A$42:$D$46</definedName>
    <definedName name="_T314999">NA()</definedName>
    <definedName name="_Table1_Out" hidden="1">#REF!</definedName>
    <definedName name="_tes1">[10]Coding!$A$53:$AB$53</definedName>
    <definedName name="_tes2">[10]Coding!$A$50:$AB$50</definedName>
    <definedName name="_tes3">[10]Coding!$A$82:$A$83</definedName>
    <definedName name="_tes4">[10]Coding!$F$68:$F$87</definedName>
    <definedName name="_tes5">[10]Coding!$C$56:$C$95</definedName>
    <definedName name="_tes6">[10]Coding!$A$135:$A$136</definedName>
    <definedName name="_tes7">[10]Coding!$F$3:$F$11</definedName>
    <definedName name="_tes8">[10]Coding!$A$95:$A$98</definedName>
    <definedName name="_tes9">OFFSET([10]Coding!$AG$1,1,0,COUNTA([10]Coding!$AG$1:$AG$65536)-1,1)</definedName>
    <definedName name="_TFA2">[11]Tables!$K$7:$R$21</definedName>
    <definedName name="_tu65">#REF!</definedName>
    <definedName name="_tue56" hidden="1">{#N/A,#N/A,FALSE,"RR-T";#N/A,#N/A,FALSE,"RR-2";#N/A,#N/A,FALSE,"RR-3";#N/A,#N/A,FALSE,"RR-4";#N/A,#N/A,FALSE,"RR-5";#N/A,#N/A,FALSE,"RR-6";#N/A,#N/A,FALSE,"RR-7";#N/A,#N/A,FALSE,"RR-8"}</definedName>
    <definedName name="_tyu7">#REF!</definedName>
    <definedName name="_wrn1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_yu7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\a">#REF!</definedName>
    <definedName name="\b" localSheetId="5">[1]계획서!#REF!</definedName>
    <definedName name="\b">[1]계획서!#REF!</definedName>
    <definedName name="\C">#REF!</definedName>
    <definedName name="\d" localSheetId="5">[1]계획서!#REF!</definedName>
    <definedName name="\d">[1]계획서!#REF!</definedName>
    <definedName name="\e" localSheetId="5">[1]계획서!#REF!</definedName>
    <definedName name="\e">[1]계획서!#REF!</definedName>
    <definedName name="\f" localSheetId="5">'[1]98년차.XLS'!#REF!</definedName>
    <definedName name="\f">'[1]98년차.XLS'!#REF!</definedName>
    <definedName name="\g" localSheetId="5">'[1]98년차.XLS'!#REF!</definedName>
    <definedName name="\g">'[1]98년차.XLS'!#REF!</definedName>
    <definedName name="\h" localSheetId="5">'[1]98년차.XLS'!#REF!</definedName>
    <definedName name="\h">'[1]98년차.XLS'!#REF!</definedName>
    <definedName name="\i" localSheetId="5">'[1]98년차.XLS'!#REF!</definedName>
    <definedName name="\i">'[1]98년차.XLS'!#REF!</definedName>
    <definedName name="\j">#N/A</definedName>
    <definedName name="\k">#N/A</definedName>
    <definedName name="\l">#N/A</definedName>
    <definedName name="\M">#REF!</definedName>
    <definedName name="\n" localSheetId="5">'[1]98인원계획'!#REF!</definedName>
    <definedName name="\n">'[1]98인원계획'!#REF!</definedName>
    <definedName name="\O">#REF!</definedName>
    <definedName name="\p">#N/A</definedName>
    <definedName name="\R">#REF!</definedName>
    <definedName name="\S">#REF!</definedName>
    <definedName name="\w" localSheetId="5">'[1]98인원계획'!#REF!</definedName>
    <definedName name="\w">'[1]98인원계획'!#REF!</definedName>
    <definedName name="\x" localSheetId="5">'[1]98인건비'!#REF!</definedName>
    <definedName name="\x">'[1]98인건비'!#REF!</definedName>
    <definedName name="\Z">[2]Prod!#REF!</definedName>
    <definedName name="A">'[21]Test Depre'!#REF!</definedName>
    <definedName name="a_lem_gross">#REF!</definedName>
    <definedName name="a_lem_net">#REF!</definedName>
    <definedName name="a_nv_net">#REF!</definedName>
    <definedName name="a_ta_gross">#REF!</definedName>
    <definedName name="a_ta_net">#REF!</definedName>
    <definedName name="A._PENGEMBANGAN_KELEMBAGAAN_FORUM_DAS_BRANTAS">#REF!</definedName>
    <definedName name="A01.PA_Plan">[22]Data!$B$73:$AH$82</definedName>
    <definedName name="A02.PA_Actual">[22]Data!$B$86:$AH$95</definedName>
    <definedName name="A03.UA_Actual">[22]Data!$B$112:$AH$121</definedName>
    <definedName name="A04.Prodty_Plan">[22]Data!$B$3:$AH$16</definedName>
    <definedName name="A05.Prodty_Actual">[22]Data!$B$20:$AH$33</definedName>
    <definedName name="A06.Prod_Actual">[22]Data!$B$150:$AH$153</definedName>
    <definedName name="A07.Dist_Plan">[22]Data!$B$37:$AG$46</definedName>
    <definedName name="A08.Dist_Actual">[22]Data!$B$157:$AH$161</definedName>
    <definedName name="A09.Fuel">[22]Data!$B$166:$AH$173</definedName>
    <definedName name="A10.Fuel_EGI">[22]Data!$B$177:$AH$208</definedName>
    <definedName name="A11.HM">[22]Data!$B$212:$AH$243</definedName>
    <definedName name="A12.Idle">[22]Data!$B$139:$AG$144</definedName>
    <definedName name="AA">#REF!</definedName>
    <definedName name="aaa">[23]COSTSALES!#REF!</definedName>
    <definedName name="aaa_employees">#REF!</definedName>
    <definedName name="aaa_nicf">#REF!</definedName>
    <definedName name="aaa_office_and_it">#REF!</definedName>
    <definedName name="aaa_professional_fees_and_other">#REF!</definedName>
    <definedName name="aaaa">#REF!</definedName>
    <definedName name="aaaaaa">#REF!</definedName>
    <definedName name="AAAAAAAA">#REF!</definedName>
    <definedName name="AAAAAAAAA">#REF!</definedName>
    <definedName name="aaaaaaaaaa">#REF!</definedName>
    <definedName name="AAAAAAAAAAAAAAAAAAAAA">[24]!eeeeeeeeeeeeee</definedName>
    <definedName name="aaaak">#REF!</definedName>
    <definedName name="AASSSSSSSSSSSSS">#REF!</definedName>
    <definedName name="ab" hidden="1">{"AHLGANDG",#N/A,FALSE,"GANDG";"OSGANDG",#N/A,FALSE,"GANDG"}</definedName>
    <definedName name="ababababababab">#REF!</definedName>
    <definedName name="ABBOT_P_P_P">#REF!</definedName>
    <definedName name="ABBOT_PROB">#REF!</definedName>
    <definedName name="abc">[25]임차도급!#REF!</definedName>
    <definedName name="ABUDHABI">'[26]OTH INT'!$A$54:$V$62</definedName>
    <definedName name="AC">#REF!</definedName>
    <definedName name="acc">[5]JAN!#REF!</definedName>
    <definedName name="account111111">#REF!</definedName>
    <definedName name="ACQ">[2]Prod!#REF!</definedName>
    <definedName name="Acq_pct_intan">#REF!</definedName>
    <definedName name="Acq_pct_tan">#REF!</definedName>
    <definedName name="Acq_value_usd">#REF!</definedName>
    <definedName name="Act_Cost">[22]Data!$B$316:$AH$324</definedName>
    <definedName name="ACTUAL">#REF!</definedName>
    <definedName name="ad">#N/A</definedName>
    <definedName name="add">#REF!</definedName>
    <definedName name="adfgh">#REF!</definedName>
    <definedName name="adjusment">#REF!</definedName>
    <definedName name="Adjustment">#REF!</definedName>
    <definedName name="ADMIN">#REF!</definedName>
    <definedName name="ads">#REF!</definedName>
    <definedName name="adul">#REF!</definedName>
    <definedName name="ADUL2">#REF!</definedName>
    <definedName name="AFE_Status">'[27]AFE Status'!#REF!</definedName>
    <definedName name="AFSlookup">#REF!</definedName>
    <definedName name="AGRWET" hidden="1">{#N/A,#N/A,FALSE,"PR-2";#N/A,#N/A,FALSE,"RR-2";#N/A,#N/A,FALSE,"CF-2";#N/A,#N/A,FALSE,"BS-2"}</definedName>
    <definedName name="agung">#REF!</definedName>
    <definedName name="AGUNG_NUGROHO">#REF!</definedName>
    <definedName name="agung08888">#REF!</definedName>
    <definedName name="Agus_H">#REF!</definedName>
    <definedName name="AGUST">#REF!</definedName>
    <definedName name="AH_equity">#REF!</definedName>
    <definedName name="ahghb">#REF!</definedName>
    <definedName name="AICP">#REF!</definedName>
    <definedName name="akdf">[28]Contract!$D$36</definedName>
    <definedName name="aksdjrme">[28]Contract!$E$176</definedName>
    <definedName name="AlgeriaProd">#REF!</definedName>
    <definedName name="ali">#REF!</definedName>
    <definedName name="alim">#REF!</definedName>
    <definedName name="ALL">#REF!</definedName>
    <definedName name="AllType">[29]Formula!$E$2:$F$84</definedName>
    <definedName name="AlmatyOff">#REF!</definedName>
    <definedName name="AMETHYST_PROB">#REF!</definedName>
    <definedName name="AMETHYST_PROVED">#REF!</definedName>
    <definedName name="Andaman">#REF!</definedName>
    <definedName name="AndamanNICF">#REF!</definedName>
    <definedName name="Andri">#REF!</definedName>
    <definedName name="Andrie_Suhardi">#REF!</definedName>
    <definedName name="ANGLIA_PROB_POS">#REF!</definedName>
    <definedName name="ANGLIA_PROVED">#REF!</definedName>
    <definedName name="anscount">1</definedName>
    <definedName name="antonm">#REF!</definedName>
    <definedName name="antons">#REF!</definedName>
    <definedName name="anuku">#REF!</definedName>
    <definedName name="AP_2">[24]!MCOST2</definedName>
    <definedName name="APPLETON_POSS">#REF!</definedName>
    <definedName name="APPLETON_PROB">#REF!</definedName>
    <definedName name="APR">#N/A</definedName>
    <definedName name="April">#REF!</definedName>
    <definedName name="APRIL05">#REF!</definedName>
    <definedName name="APsummary">[24]!MCOST2</definedName>
    <definedName name="AR">#REF!</definedName>
    <definedName name="ARBR_40_S_P_P_P">#REF!</definedName>
    <definedName name="ARBR_ZECH_P_P_P">#REF!</definedName>
    <definedName name="ARBROATH">[2]Prod!#REF!</definedName>
    <definedName name="Ardiansyah">#REF!</definedName>
    <definedName name="ARKWRIGHT_P_P_P">#REF!</definedName>
    <definedName name="arman">#REF!</definedName>
    <definedName name="arp">[5]JAN!#REF!</definedName>
    <definedName name="Arsyad">#REF!</definedName>
    <definedName name="AS" localSheetId="5">'[1]98인건비'!#REF!</definedName>
    <definedName name="AS">'[1]98인건비'!#REF!</definedName>
    <definedName name="AS2DocOpenMode">"AS2DocumentEdit"</definedName>
    <definedName name="asa">#REF!</definedName>
    <definedName name="asdf">#REF!</definedName>
    <definedName name="ASDFFF" hidden="1">{#N/A,#N/A,FALSE,"ADDS";#N/A,#N/A,FALSE,"NIRPT";#N/A,#N/A,FALSE,"YREND";#N/A,#N/A,FALSE,"PROD";#N/A,#N/A,FALSE,"pr-t";#N/A,#N/A,FALSE,"RR-T";#N/A,#N/A,FALSE,"CF-t"}</definedName>
    <definedName name="ASSDGGSG" hidden="1">{#N/A,#N/A,FALSE,"PR-7";#N/A,#N/A,FALSE,"RR-7";#N/A,#N/A,FALSE,"CF-7";#N/A,#N/A,FALSE,"BS-7"}</definedName>
    <definedName name="AU.E.T">#REF!</definedName>
    <definedName name="AU.R.T">#REF!</definedName>
    <definedName name="AUG">[30]VOLUMES!$J$4</definedName>
    <definedName name="August">#REF!</definedName>
    <definedName name="AUGusto">[5]JAN!#REF!</definedName>
    <definedName name="avc">#REF!</definedName>
    <definedName name="AverageRate">#REF!</definedName>
    <definedName name="AverageRateYTD">#REF!</definedName>
    <definedName name="AVG_Distance">[22]Data!$B$51:$AG$69</definedName>
    <definedName name="b">[24]!MCOST2</definedName>
    <definedName name="B15ABC1">#REF!</definedName>
    <definedName name="B15BC">#REF!</definedName>
    <definedName name="B16ABC">#REF!</definedName>
    <definedName name="B16BC">#REF!</definedName>
    <definedName name="B17ABC">#REF!</definedName>
    <definedName name="B17BC">#REF!</definedName>
    <definedName name="B702BBC">#REF!</definedName>
    <definedName name="B703ABC">#REF!</definedName>
    <definedName name="B703BBC">#REF!</definedName>
    <definedName name="BA">#REF!</definedName>
    <definedName name="Badrun">#REF!</definedName>
    <definedName name="Bahrudin">#REF!</definedName>
    <definedName name="BAIRD_PVD_PROB">#REF!</definedName>
    <definedName name="BALANCE01">#REF!</definedName>
    <definedName name="BALANCE02">#REF!</definedName>
    <definedName name="BALANCE03">#REF!</definedName>
    <definedName name="BALANCE04">#REF!</definedName>
    <definedName name="BALANCE05">#REF!</definedName>
    <definedName name="balance05new">#REF!</definedName>
    <definedName name="BALANCE06">#REF!</definedName>
    <definedName name="Balance06new">#REF!</definedName>
    <definedName name="BALANCE07">#REF!</definedName>
    <definedName name="BALANCE08">#REF!</definedName>
    <definedName name="BALANCE09">#REF!</definedName>
    <definedName name="BALANCE10">#REF!</definedName>
    <definedName name="BALANCE11">#REF!</definedName>
    <definedName name="BALANCE12">#REF!</definedName>
    <definedName name="balance22">#REF!</definedName>
    <definedName name="BALSHEET">#REF!</definedName>
    <definedName name="BALSHEETSTAT">#REF!</definedName>
    <definedName name="BANDT">[31]bANT!$A$6:$C$443</definedName>
    <definedName name="BangkokOff">#REF!</definedName>
    <definedName name="Bank1">#REF!</definedName>
    <definedName name="Bank1Co">#REF!</definedName>
    <definedName name="Bank1Fax">#REF!</definedName>
    <definedName name="Bank1Name">#REF!</definedName>
    <definedName name="Bank2">#REF!</definedName>
    <definedName name="Bank2Co">#REF!</definedName>
    <definedName name="Bank2Fax">#REF!</definedName>
    <definedName name="Bank2Name">#REF!</definedName>
    <definedName name="Bank3">#REF!</definedName>
    <definedName name="Bank3Co">#REF!</definedName>
    <definedName name="Bank3Fax">#REF!</definedName>
    <definedName name="Bank3Name">#REF!</definedName>
    <definedName name="Bantex">[32]Bant!$A$5:$C$443</definedName>
    <definedName name="Bantopt">[33]Bant!$A$5:$C$443</definedName>
    <definedName name="BAS">#REF!</definedName>
    <definedName name="base">#REF!</definedName>
    <definedName name="base_c1">NA()</definedName>
    <definedName name="base_c1_10">NA()</definedName>
    <definedName name="base_e">NA()</definedName>
    <definedName name="base_e_10">NA()</definedName>
    <definedName name="base01">'[20]Eligible-Data'!$A$165:$C$196</definedName>
    <definedName name="basic">[34]Gaji!#REF!</definedName>
    <definedName name="bb">#REF!</definedName>
    <definedName name="bbbbbbbbbbbbb">#REF!</definedName>
    <definedName name="bbbbbbbbbbbbbbbb">#REF!</definedName>
    <definedName name="BBL_DAY">#REF!</definedName>
    <definedName name="BBLS">#REF!</definedName>
    <definedName name="BBLS_DAY">#REF!</definedName>
    <definedName name="BBS">#REF!</definedName>
    <definedName name="BC">#REF!</definedName>
    <definedName name="BCHGY">#REF!</definedName>
    <definedName name="BCS">#REF!</definedName>
    <definedName name="BD">#REF!</definedName>
    <definedName name="BDSBH">[35]임차도급!#REF!</definedName>
    <definedName name="bdu" hidden="1">{#N/A,#N/A,FALSE,"Prod";#N/A,#N/A,FALSE,"Royprod";#N/A,#N/A,FALSE,"Liftprod";#N/A,#N/A,FALSE,"Lifts";#N/A,#N/A,FALSE,"Equity"}</definedName>
    <definedName name="BEAUFORT_P_P_P">#REF!</definedName>
    <definedName name="beli">#REF!</definedName>
    <definedName name="BELL_PROB_POSS">#REF!</definedName>
    <definedName name="BELL_PROVED">#REF!</definedName>
    <definedName name="BERYL_A_POSS">#REF!</definedName>
    <definedName name="BERYL_A_PROB">#REF!</definedName>
    <definedName name="BERYL_A_PROVED">#REF!</definedName>
    <definedName name="BERYL_B_GC_POSS">#REF!</definedName>
    <definedName name="BERYL_B_GC_PROB">#REF!</definedName>
    <definedName name="BERYL_B_GC_PROV">#REF!</definedName>
    <definedName name="BERYL_B_POSS">#REF!</definedName>
    <definedName name="BERYL_B_PROB">#REF!</definedName>
    <definedName name="BERYL_B_PROVED">#REF!</definedName>
    <definedName name="BESSEMER_P_P_P">#REF!</definedName>
    <definedName name="bfdnbfd">[35]임차도급!#REF!</definedName>
    <definedName name="BFGBTG">#REF!</definedName>
    <definedName name="bfgnf">[35]임차도급!#REF!</definedName>
    <definedName name="BFGNHTN">#REF!</definedName>
    <definedName name="BHNHG">#REF!</definedName>
    <definedName name="Bids">#REF!</definedName>
    <definedName name="BIMA_유가보상">#REF!</definedName>
    <definedName name="Binu">NA()</definedName>
    <definedName name="Binu_2">NA()</definedName>
    <definedName name="BIODATA">[36]BIODATA!$A$1:$IV$65536</definedName>
    <definedName name="BLAH">[2]Prod!#REF!</definedName>
    <definedName name="BLASHEET3">[37]AHCBALYR2!$B$5:$AD$65</definedName>
    <definedName name="BLK_113_28_POSS">#REF!</definedName>
    <definedName name="BLK_211_23_POSS">#REF!</definedName>
    <definedName name="BLK_9_13_P_P_P">#REF!</definedName>
    <definedName name="blora2001">#REF!</definedName>
    <definedName name="BNIRP">'[38]bni(rp)'!$A$4:$F$83</definedName>
    <definedName name="BNIUSD">'[38]bni($)'!$A$4:$F$33</definedName>
    <definedName name="Board_Slide_1">'[39]Monthly £ 1'!#REF!</definedName>
    <definedName name="Board_Slide_2">'[39]Monthly £ 1'!#REF!</definedName>
    <definedName name="Bobi_Hartono">#REF!</definedName>
    <definedName name="BOE">#REF!</definedName>
    <definedName name="Bonuses_etc">#REF!</definedName>
    <definedName name="Book2">#N/A</definedName>
    <definedName name="bottom">#REF!</definedName>
    <definedName name="BPDRP">'[38]bpd(rp)'!$A$4:$F$12</definedName>
    <definedName name="Brent_2001">#REF!</definedName>
    <definedName name="Brent_2002">#REF!</definedName>
    <definedName name="bs">#REF!</definedName>
    <definedName name="BUDGET">'[40]Budget 2003 Infor'!$C$5:$CD$22</definedName>
    <definedName name="BUDONLY">#REF!</definedName>
    <definedName name="Bugetd" hidden="1">#REF!</definedName>
    <definedName name="bulan">[41]rule!$O$2:$O$15</definedName>
    <definedName name="Buma_C">#REF!</definedName>
    <definedName name="BUMA_C원탄">#REF!</definedName>
    <definedName name="Buma_M">#REF!</definedName>
    <definedName name="BUMA_M원탄">#REF!</definedName>
    <definedName name="Burhannudin">#REF!</definedName>
    <definedName name="BusinessUnit">[42]Coding!$A$47:$AB$47</definedName>
    <definedName name="buyer">[43]Royalty!$B$1035:$B$1095</definedName>
    <definedName name="BUYER1">[44]MAR!$C$77:$C$121</definedName>
    <definedName name="C_">#REF!</definedName>
    <definedName name="C_HANASP\인건비">'[1]98인원계획'!#REF!</definedName>
    <definedName name="calc">#REF!</definedName>
    <definedName name="calcul">#REF!</definedName>
    <definedName name="Calendarday">#REF!</definedName>
    <definedName name="calory_north">#REF!</definedName>
    <definedName name="calory_south">#REF!</definedName>
    <definedName name="CAPEX">#REF!</definedName>
    <definedName name="CAPEX_AMETHYST">#REF!</definedName>
    <definedName name="CAPEX_ANGLIA">#REF!</definedName>
    <definedName name="CAPEX_BERYL">#REF!</definedName>
    <definedName name="CAPEX_FORTIES">#REF!</definedName>
    <definedName name="CAPEX_FULMAR">#REF!</definedName>
    <definedName name="CAPEX_HUTTON">#REF!</definedName>
    <definedName name="CAPEX_INDE">#REF!</definedName>
    <definedName name="CAPEX_LEMAN">#REF!</definedName>
    <definedName name="CAPEX_NESS">#REF!</definedName>
    <definedName name="CAPEX_SAGE">#REF!</definedName>
    <definedName name="CAPTAIN_POSS">#REF!</definedName>
    <definedName name="CarBenefitCode">[45]Validation!$K$2:$K$4</definedName>
    <definedName name="Cargo_Binu">NA()</definedName>
    <definedName name="Cargo_Binu_2">NA()</definedName>
    <definedName name="Cargo_Lati">NA()</definedName>
    <definedName name="Cargo_Lati_2">NA()</definedName>
    <definedName name="case1_income_stmt">#REF!</definedName>
    <definedName name="case1_stats">#REF!</definedName>
    <definedName name="Cash">[38]cash!$A$4:$F$61</definedName>
    <definedName name="CASHF1">'[16]CASH FLOW'!$A$1:$Q$45</definedName>
    <definedName name="CASHFL">#REF!</definedName>
    <definedName name="cashflow">#REF!</definedName>
    <definedName name="Category1">[46]Hyperion!$B$5</definedName>
    <definedName name="Category2">[46]Hyperion!$B$6</definedName>
    <definedName name="Category3">[46]Hyperion!$B$7</definedName>
    <definedName name="Category4">[47]INPUT!#REF!</definedName>
    <definedName name="CB">[48]plan!$AN$7</definedName>
    <definedName name="CBI">#REF!</definedName>
    <definedName name="CBP">#REF!</definedName>
    <definedName name="CBWorkbookPriority">-1124542051</definedName>
    <definedName name="CC">[48]plan!$AN$6</definedName>
    <definedName name="cccc">#REF!</definedName>
    <definedName name="cccccccccccccc">#REF!</definedName>
    <definedName name="cccccccccccccccccc">#REF!</definedName>
    <definedName name="CCR">#REF!</definedName>
    <definedName name="CD">#REF!</definedName>
    <definedName name="CE">[48]plan!$AN$4</definedName>
    <definedName name="CF">[48]plan!$AN$9</definedName>
    <definedName name="chart">#REF!</definedName>
    <definedName name="Clad" localSheetId="3">BlankMacro1</definedName>
    <definedName name="Clad">BlankMacro1</definedName>
    <definedName name="CLAIR_PROB_POSS">#REF!</definedName>
    <definedName name="CM">[48]plan!$AN$8</definedName>
    <definedName name="CN">[48]plan!$AN$5</definedName>
    <definedName name="CN.E.T">#REF!</definedName>
    <definedName name="CN.R.T">#REF!</definedName>
    <definedName name="coa">OFFSET([49]Master_Data!$D$16,0,0,COUNTA([49]Master_Data!$D$16:$D$43)-COUNTIF([49]Master_Data!$D$16:$D$43,[49]Master_Data!$D$43),1)</definedName>
    <definedName name="coal_north">#REF!</definedName>
    <definedName name="coal_south">#REF!</definedName>
    <definedName name="coal_total">#REF!</definedName>
    <definedName name="cobaitem">#REF!</definedName>
    <definedName name="CODE">#REF!</definedName>
    <definedName name="Coeff_gas_capex">#REF!</definedName>
    <definedName name="Coeff_gas_opex">#REF!</definedName>
    <definedName name="Coeff_gas_price">#REF!</definedName>
    <definedName name="Coeff_gas_price_escl">#REF!</definedName>
    <definedName name="Coeff_gen_cost_escl">#REF!</definedName>
    <definedName name="Coeff_oil_capex">#REF!</definedName>
    <definedName name="Coeff_oil_opex">#REF!</definedName>
    <definedName name="Coeff_oil_price">#REF!</definedName>
    <definedName name="Coeff_oil_price_escl">#REF!</definedName>
    <definedName name="comm_serv">[50]TOTAL!$A$1:$CN$143</definedName>
    <definedName name="comm_total">[50]CHARTS!$A$38:$P$73</definedName>
    <definedName name="compaire">#REF!</definedName>
    <definedName name="CompName">#REF!</definedName>
    <definedName name="compressor">NA()</definedName>
    <definedName name="CONDS">[2]Prod!#REF!</definedName>
    <definedName name="Confirm_Internal">#REF!</definedName>
    <definedName name="contact_List">#REF!</definedName>
    <definedName name="Contc_pct_profitoil">#REF!</definedName>
    <definedName name="Contents">[24]!MCOST2</definedName>
    <definedName name="ControlPoint">#REF!</definedName>
    <definedName name="conversion">#REF!</definedName>
    <definedName name="Corp_out">[51]POTENTIAL!$A$1:$K$2</definedName>
    <definedName name="Correctionlist">#REF!</definedName>
    <definedName name="COS">#REF!</definedName>
    <definedName name="cost_98">#REF!</definedName>
    <definedName name="cost_99">#REF!</definedName>
    <definedName name="Cost_of_Manufactured__99">#REF!</definedName>
    <definedName name="costing">[24]!MCOST2</definedName>
    <definedName name="COSUBCO1">#REF!</definedName>
    <definedName name="COSUBCO2">#REF!</definedName>
    <definedName name="COSUBCO3">#REF!</definedName>
    <definedName name="COSUBCO4">#REF!</definedName>
    <definedName name="COSUBCO5">#REF!</definedName>
    <definedName name="COSUBCO6">#REF!</definedName>
    <definedName name="COSUBOB1">#REF!</definedName>
    <definedName name="COSUBOB10">#REF!</definedName>
    <definedName name="COSUBOB11">#REF!</definedName>
    <definedName name="COSUBOB12">#REF!</definedName>
    <definedName name="COSUBOB2">#REF!</definedName>
    <definedName name="COSUBOB3">#REF!</definedName>
    <definedName name="COSUBOB4">#REF!</definedName>
    <definedName name="COSUBOB5">#REF!</definedName>
    <definedName name="COSUBOB6">#REF!</definedName>
    <definedName name="COSUBOB7">#REF!</definedName>
    <definedName name="COSUBOB8">#REF!</definedName>
    <definedName name="COSUBOB9">#REF!</definedName>
    <definedName name="Cotrans_유가보상">#REF!</definedName>
    <definedName name="counter">'[34]Slip Gaji'!$E$5</definedName>
    <definedName name="CountryBS">#REF!</definedName>
    <definedName name="Countrycapex">#REF!</definedName>
    <definedName name="CountryKPI">#REF!</definedName>
    <definedName name="countryNI">#REF!</definedName>
    <definedName name="cpp">NA()</definedName>
    <definedName name="crit">#REF!</definedName>
    <definedName name="_xlnm.Criteria">#N/A</definedName>
    <definedName name="CSALES01">[52]COSTSALES!#REF!</definedName>
    <definedName name="CSALES02" localSheetId="5">[23]COSTSALES!#REF!</definedName>
    <definedName name="CSALES02">[23]COSTSALES!#REF!</definedName>
    <definedName name="CSALES03" localSheetId="5">[23]COSTSALES!#REF!</definedName>
    <definedName name="CSALES03">[23]COSTSALES!#REF!</definedName>
    <definedName name="CSALES04" localSheetId="5">[23]COSTSALES!#REF!</definedName>
    <definedName name="CSALES04">[23]COSTSALES!#REF!</definedName>
    <definedName name="CSALES05" localSheetId="5">[23]COSTSALES!#REF!</definedName>
    <definedName name="CSALES05">[23]COSTSALES!#REF!</definedName>
    <definedName name="csales05x">[53]COSTSALES!#REF!</definedName>
    <definedName name="CSALES06" localSheetId="5">[23]COSTSALES!#REF!</definedName>
    <definedName name="CSALES06">[23]COSTSALES!#REF!</definedName>
    <definedName name="CSALES07" localSheetId="5">[23]COSTSALES!#REF!</definedName>
    <definedName name="CSALES07">[23]COSTSALES!#REF!</definedName>
    <definedName name="CSALES08" localSheetId="5">[23]COSTSALES!#REF!</definedName>
    <definedName name="CSALES08">[23]COSTSALES!#REF!</definedName>
    <definedName name="CSALES09" localSheetId="5">[23]COSTSALES!#REF!</definedName>
    <definedName name="CSALES09">[23]COSTSALES!#REF!</definedName>
    <definedName name="CSALES10" localSheetId="5">[23]COSTSALES!#REF!</definedName>
    <definedName name="CSALES10">[23]COSTSALES!#REF!</definedName>
    <definedName name="CSALES11" localSheetId="5">[23]COSTSALES!#REF!</definedName>
    <definedName name="CSALES11">[23]COSTSALES!#REF!</definedName>
    <definedName name="CSALES12" localSheetId="5">[23]COSTSALES!#REF!</definedName>
    <definedName name="CSALES12">[23]COSTSALES!#REF!</definedName>
    <definedName name="CT">#REF!</definedName>
    <definedName name="Current_Row">#REF!</definedName>
    <definedName name="CurSal">[54]Davina!$L$10</definedName>
    <definedName name="Customer">NA()</definedName>
    <definedName name="CYEAR">'[55]Common Input'!$C$2</definedName>
    <definedName name="d">#N/A</definedName>
    <definedName name="D1602520">'[21]Test Depre'!#REF!</definedName>
    <definedName name="DafAkun">'[56]BukuKas-kah ini'!$H$9:$H$20</definedName>
    <definedName name="Dalle">#REF!</definedName>
    <definedName name="dani">#REF!</definedName>
    <definedName name="Darmawansyah">#REF!</definedName>
    <definedName name="Darmin">#REF!</definedName>
    <definedName name="darno">#REF!</definedName>
    <definedName name="dat">#REF!</definedName>
    <definedName name="data">#REF!</definedName>
    <definedName name="Data_Section">[57]Master_Data!$B$104:$C$109</definedName>
    <definedName name="data1">[20]Data!$A$131:$C$162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Area">#REF!</definedName>
    <definedName name="_xlnm.Database" localSheetId="5">#REF!</definedName>
    <definedName name="_xlnm.Database">#REF!</definedName>
    <definedName name="DataRange">NA()</definedName>
    <definedName name="datatest">#REF!</definedName>
    <definedName name="Date">[58]SAP!$C$4</definedName>
    <definedName name="DateLabel">#REF!</definedName>
    <definedName name="DateTitle">#REF!</definedName>
    <definedName name="DAUNT_P_P_P">#REF!</definedName>
    <definedName name="DAVY_POSS">#REF!</definedName>
    <definedName name="DAVY_PVD_PROB">#REF!</definedName>
    <definedName name="dayat">#REF!</definedName>
    <definedName name="Days">#REF!</definedName>
    <definedName name="DaysInMonth">#REF!</definedName>
    <definedName name="DaysInPriorMonth">#REF!</definedName>
    <definedName name="dbgdfrhb">#REF!</definedName>
    <definedName name="dbo_KL_Timesheets_Total_Hours_0308">#REF!</definedName>
    <definedName name="DBPlanNumber">[42]Coding!$A$53:$AB$53</definedName>
    <definedName name="DCPlanNumber">[42]Coding!$A$50:$AB$50</definedName>
    <definedName name="dd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DA_AMETHYST">#REF!</definedName>
    <definedName name="DDA_ANGLIA">#REF!</definedName>
    <definedName name="DDA_FORTIES">#REF!</definedName>
    <definedName name="DDA_FULMAR">#REF!</definedName>
    <definedName name="DDA_HUTTON">#REF!</definedName>
    <definedName name="DDA_INDE">#REF!</definedName>
    <definedName name="DDA_LEMAN">#REF!</definedName>
    <definedName name="DDA_NESS">#REF!</definedName>
    <definedName name="DDA_SAGE">#REF!</definedName>
    <definedName name="ddd">'[59]D-04'!#REF!</definedName>
    <definedName name="dddd" hidden="1">#REF!</definedName>
    <definedName name="DDDDD">#REF!</definedName>
    <definedName name="DDDDDD">#REF!</definedName>
    <definedName name="DDDDDDD">#REF!</definedName>
    <definedName name="dddddddddd">#REF!</definedName>
    <definedName name="ddddddddddd">[60]기본Data!$G$5</definedName>
    <definedName name="DDown_Field1_Int_cost_rec">#REF!</definedName>
    <definedName name="DDown_Field1_invcredit">#REF!</definedName>
    <definedName name="DDown_Field1_Status">#REF!</definedName>
    <definedName name="DDown_Field2_Int_cost_rec">#REF!</definedName>
    <definedName name="DDown_Field2_invcredit">#REF!</definedName>
    <definedName name="DDown_Field2_Status">#REF!</definedName>
    <definedName name="DDown_Field3_Int_cost_rec">#REF!</definedName>
    <definedName name="DDown_Field3_invcredit">#REF!</definedName>
    <definedName name="DDown_Field3_Status">#REF!</definedName>
    <definedName name="DDown_Field4_Int_cost_rec">#REF!</definedName>
    <definedName name="DDown_Field4_invcredit">#REF!</definedName>
    <definedName name="DDown_Field4_Status">#REF!</definedName>
    <definedName name="DDown_Field5_Int_cost_rec">#REF!</definedName>
    <definedName name="DDown_Field5_invcredit">#REF!</definedName>
    <definedName name="DDown_Field5_Status">#REF!</definedName>
    <definedName name="DDown_Field6_Int_cost_rec">#REF!</definedName>
    <definedName name="DDown_Field6_invcredit">#REF!</definedName>
    <definedName name="DDown_Field6_Status">#REF!</definedName>
    <definedName name="DDown_Gen_DDnA">#REF!</definedName>
    <definedName name="DDown_Gen_NIcalc">#REF!</definedName>
    <definedName name="DDown_Gen_pastlosses">#REF!</definedName>
    <definedName name="DDown_Gen_Reimbursement">#REF!</definedName>
    <definedName name="Deal_No">#REF!</definedName>
    <definedName name="DEC">[30]VOLUMES!$N$4</definedName>
    <definedName name="December">#REF!</definedName>
    <definedName name="declining_mk">#REF!</definedName>
    <definedName name="declining_ng">#REF!</definedName>
    <definedName name="de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PARTEMENTAL_COSTING_ON_JAN._MAR.99">#N/A</definedName>
    <definedName name="DEPARTEMENTAL_COSTING_ON_MARCH_99">"MCOST1"</definedName>
    <definedName name="DEPLETION_AMETHYST">#REF!</definedName>
    <definedName name="DEPLETION_ANGLIA">#REF!</definedName>
    <definedName name="DEPLETION_BERYL">#REF!</definedName>
    <definedName name="DEPLETION_FORTIES">#REF!</definedName>
    <definedName name="DEPLETION_FULMAR">#REF!</definedName>
    <definedName name="DEPLETION_HUTTON">#REF!</definedName>
    <definedName name="DEPLETION_INDE">#REF!</definedName>
    <definedName name="DEPLETION_LEMAN">#REF!</definedName>
    <definedName name="DEPLETION_NESS">#REF!</definedName>
    <definedName name="DEPLETION_SAGE">#REF!</definedName>
    <definedName name="depreciation_prod">#REF!</definedName>
    <definedName name="Depreciation_waste">#REF!</definedName>
    <definedName name="DEPT">#N/A</definedName>
    <definedName name="description_jan">#N/A</definedName>
    <definedName name="DETAIL">#REF!</definedName>
    <definedName name="DETAIL_ASSUMSION" hidden="1">#REF!</definedName>
    <definedName name="DETAIL_HSE_INSP">[61]Master_Data!$D$15:$D$94</definedName>
    <definedName name="Details">#REF!</definedName>
    <definedName name="Dev_well_pct_tan">#REF!</definedName>
    <definedName name="DF">#REF!</definedName>
    <definedName name="DFHJFJ">#REF!</definedName>
    <definedName name="dfsdf">#REF!</definedName>
    <definedName name="dfsfs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DG" hidden="1">{#N/A,#N/A,FALSE,"PR-3";#N/A,#N/A,FALSE,"CF-3";#N/A,#N/A,FALSE,"BS-3";#N/A,#N/A,FALSE,"RR-3"}</definedName>
    <definedName name="DHDFH">#REF!</definedName>
    <definedName name="dhe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DHFJGJ">#REF!</definedName>
    <definedName name="DHFJHF">#REF!</definedName>
    <definedName name="dhhsjj">#REF!</definedName>
    <definedName name="dian">#REF!</definedName>
    <definedName name="Dim">OFFSET([49]Master_Data!$B$49,0,0,COUNTA([49]Master_Data!$B$49:$B$57),1)</definedName>
    <definedName name="dina">#REF!</definedName>
    <definedName name="Directory1">#REF!</definedName>
    <definedName name="Directory10">#REF!</definedName>
    <definedName name="Directory11">#REF!</definedName>
    <definedName name="Directory2">#REF!</definedName>
    <definedName name="Directory3">#REF!</definedName>
    <definedName name="Directory4">#REF!</definedName>
    <definedName name="Directory5">#REF!</definedName>
    <definedName name="Directory6">#REF!</definedName>
    <definedName name="Directory7">#REF!</definedName>
    <definedName name="Directory8">#REF!</definedName>
    <definedName name="Directory9">#REF!</definedName>
    <definedName name="Diretory9">#REF!</definedName>
    <definedName name="DirName">[58]SAP!$N$2</definedName>
    <definedName name="DisbPrint">#REF!</definedName>
    <definedName name="Disiplin">#REF!</definedName>
    <definedName name="Distance">[22]Data!$B$157:$AG$161</definedName>
    <definedName name="DJ">'[1]98인원계획'!#REF!</definedName>
    <definedName name="djbfkdfbu" hidden="1">#REF!</definedName>
    <definedName name="djfgjkjf">#REF!</definedName>
    <definedName name="DJFJF">#REF!</definedName>
    <definedName name="djfkbv">#REF!</definedName>
    <definedName name="djfl">[24]!MCOST2</definedName>
    <definedName name="djgfjf">#REF!</definedName>
    <definedName name="djgfjg">#REF!</definedName>
    <definedName name="djgjghj">#REF!</definedName>
    <definedName name="djgjgj">#REF!</definedName>
    <definedName name="DJHFJNF">#REF!</definedName>
    <definedName name="djjgggg">#REF!</definedName>
    <definedName name="dkttktk">#REF!</definedName>
    <definedName name="dljfal">'[59]D-04'!#REF!</definedName>
    <definedName name="DMO_pct_price">#REF!</definedName>
    <definedName name="DMO_pct_vol">#REF!</definedName>
    <definedName name="dndn">#REF!</definedName>
    <definedName name="dnfn">#REF!</definedName>
    <definedName name="Do_Not_Print">#REF!</definedName>
    <definedName name="DocDate">[58]SAP!$C$4</definedName>
    <definedName name="DocType">[58]SAP!$B$4</definedName>
    <definedName name="DOLBUD1">'[39]Monthly £ 1'!#REF!</definedName>
    <definedName name="DOLBUD2">'[39]Monthly £ 1'!#REF!</definedName>
    <definedName name="DOLLARS_BUDGET_RATE">'[39]Monthly £ 1'!#REF!</definedName>
    <definedName name="DOLVAR1">#REF!</definedName>
    <definedName name="DOLVAR2">#REF!</definedName>
    <definedName name="dorr">[62]Input!#REF!</definedName>
    <definedName name="Drill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DRILLAHLSTG">#REF!</definedName>
    <definedName name="DRILLAHLUSD">#REF!</definedName>
    <definedName name="drilling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DRILLOSSTG">#REF!</definedName>
    <definedName name="DRILLOSUSD">#REF!</definedName>
    <definedName name="Drive">#REF!</definedName>
    <definedName name="DS">#REF!</definedName>
    <definedName name="DSGDAH">[35]임차도급!#REF!</definedName>
    <definedName name="dsgggg" hidden="1">{#N/A,#N/A,FALSE,"RR-T";#N/A,#N/A,FALSE,"RR-2";#N/A,#N/A,FALSE,"RR-3";#N/A,#N/A,FALSE,"RR-4";#N/A,#N/A,FALSE,"RR-5";#N/A,#N/A,FALSE,"RR-6";#N/A,#N/A,FALSE,"RR-7";#N/A,#N/A,FALSE,"RR-8"}</definedName>
    <definedName name="dshjngn">'[63]D-04'!#REF!</definedName>
    <definedName name="dsjjk">#REF!</definedName>
    <definedName name="dsklfsdf">[64]!MCOST2</definedName>
    <definedName name="duit">[65]Sheet1!#REF!</definedName>
    <definedName name="durian">SUMPRODUCT(([66]Des!$X1=[66]Des!$R$4:$R$45)*([66]Des!A$3=[66]Des!$E$4:$E$45),[66]Des!$K$4:$K$45)</definedName>
    <definedName name="DURWARD_P_P_P">#REF!</definedName>
    <definedName name="DW_YTD">#REF!</definedName>
    <definedName name="dwi">#REF!</definedName>
    <definedName name="e">#REF!</definedName>
    <definedName name="E_MAIL">#REF!</definedName>
    <definedName name="E_Rate">[67]Contract!$C$5</definedName>
    <definedName name="EASING_CASE_SUM">#REF!</definedName>
    <definedName name="ectract">#REF!</definedName>
    <definedName name="Education">[68]validation!$H$2:$H$10</definedName>
    <definedName name="ee" hidden="1">{#N/A,#N/A,FALSE,"PR-2";#N/A,#N/A,FALSE,"RR-2";#N/A,#N/A,FALSE,"CF-2";#N/A,#N/A,FALSE,"BS-2"}</definedName>
    <definedName name="eee">#REF!</definedName>
    <definedName name="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eeeeeeeeeeeeee">[69]MCOST1!$B$69:$X$131</definedName>
    <definedName name="eew">#REF!</definedName>
    <definedName name="eligible">'[20]Eligible-Data'!$A$130:$C$161</definedName>
    <definedName name="EMPDATA">#REF!</definedName>
    <definedName name="empgrup1">#REF!</definedName>
    <definedName name="empl05">'[20]Eligible-Data'!$A$201:$D$232</definedName>
    <definedName name="employee">#REF!</definedName>
    <definedName name="employee_kirean">#REF!</definedName>
    <definedName name="employee_korean">#REF!</definedName>
    <definedName name="employee_local">#REF!</definedName>
    <definedName name="EmployeeType">[45]Validation!$I$2:$I$3</definedName>
    <definedName name="EMPUSER">#REF!</definedName>
    <definedName name="Engineering">'[70]G&amp;A -Malaysia '!#REF!</definedName>
    <definedName name="EntityCapex">#REF!</definedName>
    <definedName name="EntityNI">#REF!</definedName>
    <definedName name="ere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ert" hidden="1">{#N/A,#N/A,TRUE,"Alba"}</definedName>
    <definedName name="ertew" hidden="1">{#N/A,#N/A,FALSE,"PR-4";#N/A,#N/A,FALSE,"RR-4";#N/A,#N/A,FALSE,"CF-4";#N/A,#N/A,FALSE,"BS-4"}</definedName>
    <definedName name="ertwery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ertyuer" xml:space="preserve">    [71]JIB0607!$A$2:$A$161</definedName>
    <definedName name="erueu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eryenb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EV__LASTREFTIME__">39911.9424884259</definedName>
    <definedName name="EVER_40S_PVD_PB">#REF!</definedName>
    <definedName name="EVER_AND_P_P_P">#REF!</definedName>
    <definedName name="EVER_AND_PVD_PB">#REF!</definedName>
    <definedName name="ewyry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EX_Aus">0.5467</definedName>
    <definedName name="EXCA_COAL">#REF!</definedName>
    <definedName name="EXCA_OB">#REF!</definedName>
    <definedName name="Excel_BuiltIn_Print_Area">NA()</definedName>
    <definedName name="Excel_BuiltIn_Print_Area_2">[72]vra!#REF!</definedName>
    <definedName name="exchange">[73]임차도급!#REF!</definedName>
    <definedName name="exchangerate">[60]기본Data!$G$5</definedName>
    <definedName name="exp_op">[50]CHARTS!$A$1:$P$37</definedName>
    <definedName name="Expat_List_for_JRM">#REF!</definedName>
    <definedName name="Expl_Drilling">#REF!</definedName>
    <definedName name="exploration">'[70]G&amp;A -Malaysia '!#REF!</definedName>
    <definedName name="External_Header">#REF!</definedName>
    <definedName name="_xlnm.Extract">#REF!</definedName>
    <definedName name="EYEAR">'[55]Common Input'!$C$3</definedName>
    <definedName name="eyueherth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f">#REF!</definedName>
    <definedName name="fadli">#REF!</definedName>
    <definedName name="family">#REF!</definedName>
    <definedName name="fbnfbf">#REF!</definedName>
    <definedName name="FCS_LINE_INPUTS">[74]INPUT!$A$1:$T$60</definedName>
    <definedName name="FD">#REF!</definedName>
    <definedName name="fdasfasdfasd">[10]Coding!$A$86:$A$87</definedName>
    <definedName name="FDHFHF">'[63]D-04'!#REF!</definedName>
    <definedName name="fdhgdj">'[63]D-04'!#REF!</definedName>
    <definedName name="fdsf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dshfjj">[35]임차도급!#REF!</definedName>
    <definedName name="fdws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EB">[75]FEB!$B$7:$AM$100</definedName>
    <definedName name="February">#REF!</definedName>
    <definedName name="FEESAHL">#REF!</definedName>
    <definedName name="FEESOSOP">#REF!</definedName>
    <definedName name="FERGUS_P_P_P">#REF!</definedName>
    <definedName name="FF">#REF!</definedName>
    <definedName name="FFFF">[76]Input!#REF!</definedName>
    <definedName name="ffffffffffffffff">#REF!</definedName>
    <definedName name="ffffffffffffffffffff">#REF!</definedName>
    <definedName name="FFFG" hidden="1">{#N/A,#N/A,FALSE,"BS-T";#N/A,#N/A,FALSE,"BS-2";#N/A,#N/A,FALSE,"BS-3";#N/A,#N/A,FALSE,"BS-4";#N/A,#N/A,FALSE,"BS-5";#N/A,#N/A,FALSE,"BS-6";#N/A,#N/A,FALSE,"BS-7";#N/A,#N/A,FALSE,"BS-8"}</definedName>
    <definedName name="fgdh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dfh" hidden="1">{"AHLGANDG",#N/A,FALSE,"GANDG";"OSGANDG",#N/A,FALSE,"GANDG"}</definedName>
    <definedName name="fgh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u76" hidden="1">{#N/A,#N/A,FALSE,"ADDS";#N/A,#N/A,FALSE,"NIRPT";#N/A,#N/A,FALSE,"YREND";#N/A,#N/A,FALSE,"PROD";#N/A,#N/A,FALSE,"pr-t";#N/A,#N/A,FALSE,"RR-T";#N/A,#N/A,FALSE,"CF-t"}</definedName>
    <definedName name="FGJFFJ">#REF!</definedName>
    <definedName name="FGJFJF">[35]임차도급!#REF!</definedName>
    <definedName name="FHDFH">#REF!</definedName>
    <definedName name="FHFDHF">#REF!</definedName>
    <definedName name="FHFDHFH">#REF!</definedName>
    <definedName name="FHFGJ">#REF!</definedName>
    <definedName name="fhgfhdf" hidden="1">{"AHLGANDG",#N/A,FALSE,"GANDG";"OSGANDG",#N/A,FALSE,"GANDG"}</definedName>
    <definedName name="fhjd">#REF!</definedName>
    <definedName name="Field1_adj_costoil">#REF!</definedName>
    <definedName name="Field1_cont_profitoil">#REF!</definedName>
    <definedName name="Field1_contc_FTP">#REF!</definedName>
    <definedName name="Field1_oil_enttl">#REF!</definedName>
    <definedName name="Field1_PTM_cash_reimbs">#REF!</definedName>
    <definedName name="Field2_oil_enttl">#REF!</definedName>
    <definedName name="Fields">#REF!</definedName>
    <definedName name="FIFE_P_P_P">#REF!</definedName>
    <definedName name="FILE">#REF!</definedName>
    <definedName name="File1">#REF!</definedName>
    <definedName name="File10">#REF!</definedName>
    <definedName name="File11">#REF!</definedName>
    <definedName name="File2">#REF!</definedName>
    <definedName name="File3">#REF!</definedName>
    <definedName name="File4">#REF!</definedName>
    <definedName name="File5">#REF!</definedName>
    <definedName name="File5A">#REF!</definedName>
    <definedName name="File5B">#REF!</definedName>
    <definedName name="File5C">#REF!</definedName>
    <definedName name="File5D">#REF!</definedName>
    <definedName name="File6">#REF!</definedName>
    <definedName name="File7">#REF!</definedName>
    <definedName name="File8">#REF!</definedName>
    <definedName name="File9">#REF!</definedName>
    <definedName name="FileName">#REF!</definedName>
    <definedName name="FileName1">#REF!</definedName>
    <definedName name="FileName10">#REF!</definedName>
    <definedName name="FileName11">#REF!</definedName>
    <definedName name="FileName2">#REF!</definedName>
    <definedName name="FileName3">#REF!</definedName>
    <definedName name="FileName4">#REF!</definedName>
    <definedName name="FileName5">#REF!</definedName>
    <definedName name="FileName6">#REF!</definedName>
    <definedName name="FileName7">#REF!</definedName>
    <definedName name="FileName8">#REF!</definedName>
    <definedName name="FileName9">#REF!</definedName>
    <definedName name="FileSP">#REF!</definedName>
    <definedName name="FILETYPE">'[30]Misc Input'!$B$4</definedName>
    <definedName name="Fill" hidden="1">#REF!</definedName>
    <definedName name="finance_and_admin">'[70]G&amp;A -Malaysia '!#REF!</definedName>
    <definedName name="FITSalRange03">'[77]2003 Salary Range'!$A$46:$D$49</definedName>
    <definedName name="Fixed_Assets">'[78]Fixed Assets'!$F$27</definedName>
    <definedName name="FJFFJJ">#REF!</definedName>
    <definedName name="FJFFKJ">#REF!</definedName>
    <definedName name="FJFG">#REF!</definedName>
    <definedName name="FJFGJG">'[63]D-04'!#REF!</definedName>
    <definedName name="fjfgjgjg">#REF!</definedName>
    <definedName name="FJFGN">#REF!</definedName>
    <definedName name="FJFGNG">#REF!</definedName>
    <definedName name="FJGFNJ">'[63]D-04'!#REF!</definedName>
    <definedName name="fjmnf">#REF!</definedName>
    <definedName name="fklsdjfiwf">[67]Contract!$C$5</definedName>
    <definedName name="fmfgm">[35]임차도급!#REF!</definedName>
    <definedName name="fnfgmnf">#REF!</definedName>
    <definedName name="fnfgn">#REF!</definedName>
    <definedName name="fnfn">#REF!</definedName>
    <definedName name="fnnn">#REF!</definedName>
    <definedName name="FORB_PROB_POSS">#REF!</definedName>
    <definedName name="FORECAST__ALBA">'[79]#REF'!$A$59:$O$134</definedName>
    <definedName name="FORECAST__BERYL">#REF!</definedName>
    <definedName name="FORECAST_EVEREST">#REF!</definedName>
    <definedName name="FORECAST_INDE">#REF!</definedName>
    <definedName name="FTP_rate">#REF!</definedName>
    <definedName name="Fuel">[22]Data!$B$177:$AG$208</definedName>
    <definedName name="fuel_cons">[80]Technical_Assumption!$D$12:$F$22</definedName>
    <definedName name="Fuel_MTD">[22]Data!$B$247:$AG$277</definedName>
    <definedName name="Fuel_STO">[22]Data!$B$166:$AG$173</definedName>
    <definedName name="FULMAR">#REF!</definedName>
    <definedName name="FULMAR_PVD_PROB">#REF!</definedName>
    <definedName name="g">#REF!</definedName>
    <definedName name="G_A_ACCRUAL">#REF!</definedName>
    <definedName name="G.S_유가보상">#REF!</definedName>
    <definedName name="GABON">[81]CANADA!#REF!</definedName>
    <definedName name="gaji">#REF!</definedName>
    <definedName name="gajio">#REF!</definedName>
    <definedName name="GAMMA_PROB_POSS">#REF!</definedName>
    <definedName name="GandA">#REF!</definedName>
    <definedName name="GandA_Analysis">#REF!</definedName>
    <definedName name="ganotes">#REF!</definedName>
    <definedName name="GAS">#REF!</definedName>
    <definedName name="gas_mksplit">#REF!</definedName>
    <definedName name="gas_ngsplit">#REF!</definedName>
    <definedName name="gas_price_2000">#REF!</definedName>
    <definedName name="gas_price_2001">#REF!</definedName>
    <definedName name="Gas_singa_2001">#REF!</definedName>
    <definedName name="gasphase1">#REF!</definedName>
    <definedName name="GDSGD">'[63]D-04'!#REF!</definedName>
    <definedName name="GDSGDG">#REF!</definedName>
    <definedName name="Gen_1st_bonus">#REF!</definedName>
    <definedName name="Gen_1st_cumprod">#REF!</definedName>
    <definedName name="Gen_2nd_bonus">#REF!</definedName>
    <definedName name="Gen_2nd_cumprod">#REF!</definedName>
    <definedName name="Gen_3rd_bonus">#REF!</definedName>
    <definedName name="Gen_3rd_cumprod">#REF!</definedName>
    <definedName name="Gen_4th_bonus">#REF!</definedName>
    <definedName name="Gen_4th_cumprod">#REF!</definedName>
    <definedName name="Gen_5th_bonus">#REF!</definedName>
    <definedName name="Gen_5th_cumprod">#REF!</definedName>
    <definedName name="Gen_escl_cost">#REF!</definedName>
    <definedName name="Gen_reimb_uplift">#REF!</definedName>
    <definedName name="Gen_sign_bonus">#REF!</definedName>
    <definedName name="Geological">[78]Exploration!$H$20</definedName>
    <definedName name="Geophysical">[78]Exploration!$H$26</definedName>
    <definedName name="gfdh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gfhdfh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gfjdhsfdksf">'[1]98년차.XLS'!#REF!</definedName>
    <definedName name="GFNMJY">#REF!</definedName>
    <definedName name="GGAHL">#REF!</definedName>
    <definedName name="GGG">#REF!</definedName>
    <definedName name="GGOS">#REF!</definedName>
    <definedName name="ghd" xml:space="preserve">    [71]JIB0607!$A$2:$A$161</definedName>
    <definedName name="GHDFGYTJNYT">#REF!</definedName>
    <definedName name="ghdfh" hidden="1">{"AHLGANDG",#N/A,FALSE,"GANDG";"OSGANDG",#N/A,FALSE,"GANDG"}</definedName>
    <definedName name="ghjku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ghst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GMAHCMBBL">#REF!</definedName>
    <definedName name="GMOOFFMBBL">#REF!</definedName>
    <definedName name="GNGHN">#REF!</definedName>
    <definedName name="GNRL_OB">#REF!</definedName>
    <definedName name="GO" hidden="1">{#N/A,#N/A,FALSE,"PR-3";#N/A,#N/A,FALSE,"CF-3";#N/A,#N/A,FALSE,"BS-3";#N/A,#N/A,FALSE,"RR-3"}</definedName>
    <definedName name="good">#REF!</definedName>
    <definedName name="GradeSR">#REF!</definedName>
    <definedName name="GROSSPROD">#REF!</definedName>
    <definedName name="GROUP_1">[82]MATERIAL!$D$7:$F$30</definedName>
    <definedName name="GROUP_2">[82]MATERIAL!$D$31:$F$36</definedName>
    <definedName name="GROUP_3">[82]MATERIAL!$D$37:$F$46</definedName>
    <definedName name="GROUP_4">[82]MATERIAL!$D$47:$F$53</definedName>
    <definedName name="GRUP">NA()</definedName>
    <definedName name="GSA">#REF!</definedName>
    <definedName name="GT">#REF!</definedName>
    <definedName name="GULF_OF_MEXICO__AHC_OPERATED">#REF!</definedName>
    <definedName name="GULF_OF_MEXICO__OUTSIDE_OPERATED">#REF!</definedName>
    <definedName name="gundi2001">#REF!</definedName>
    <definedName name="H">#REF!</definedName>
    <definedName name="H_Equipment">#REF!</definedName>
    <definedName name="HA">#REF!</definedName>
    <definedName name="Hairul">#REF!</definedName>
    <definedName name="HALLEY_POSS">#REF!</definedName>
    <definedName name="HALLEY_PROB">#REF!</definedName>
    <definedName name="HAMISH_PVD_PROB">#REF!</definedName>
    <definedName name="Hamrullah">#REF!</definedName>
    <definedName name="HANAY_PROB_POSS">#REF!</definedName>
    <definedName name="HAUL_COAL">#REF!</definedName>
    <definedName name="HAUL_OB">#REF!</definedName>
    <definedName name="HB">#REF!</definedName>
    <definedName name="HC">#REF!</definedName>
    <definedName name="HD">#REF!</definedName>
    <definedName name="hduyjujk" hidden="1">{#N/A,#N/A,FALSE,"PR-2";#N/A,#N/A,FALSE,"RR-2";#N/A,#N/A,FALSE,"CF-2";#N/A,#N/A,FALSE,"BS-2"}</definedName>
    <definedName name="head_c1">NA()</definedName>
    <definedName name="head_c1_10">NA()</definedName>
    <definedName name="head_e">NA()</definedName>
    <definedName name="head_e_10">NA()</definedName>
    <definedName name="HEADCOUNT">#REF!</definedName>
    <definedName name="HEADS">#REF!</definedName>
    <definedName name="HEDGE">'[16]OLD HEDGING YTD ETC'!$AA$97:$AI$143</definedName>
    <definedName name="HENDY">#REF!</definedName>
    <definedName name="HFDH">#REF!</definedName>
    <definedName name="HFDHDFH">#REF!</definedName>
    <definedName name="hfgngvn">#REF!</definedName>
    <definedName name="hgfhh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hggyug">#REF!</definedName>
    <definedName name="hgjfth">#REF!</definedName>
    <definedName name="hhgfdg" hidden="1">{"AHLGANDG",#N/A,FALSE,"GANDG";"OSGANDG",#N/A,FALSE,"GANDG"}</definedName>
    <definedName name="HHH">#REF!</definedName>
    <definedName name="hjgj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hk">[83]Control!$G$18</definedName>
    <definedName name="HM">[22]Data!$B$212:$AG$243</definedName>
    <definedName name="HO">#REF!</definedName>
    <definedName name="Holiday">#REF!</definedName>
    <definedName name="HomeCountry">[84]Lookup!$D$2:$D$21</definedName>
    <definedName name="hometown">OFFSET([49]General_Assumption!$D$46,0,0,COUNTA([49]General_Assumption!$D$46:$D$99),1)</definedName>
    <definedName name="House___Etc">#REF!</definedName>
    <definedName name="HRF">#REF!</definedName>
    <definedName name="HS">[48]plan!$AK$13</definedName>
    <definedName name="HT">[48]plan!$AK$14</definedName>
    <definedName name="HTML_CodePage">949</definedName>
    <definedName name="HTML_Control">{"'장비'!$A$3:$M$12"}</definedName>
    <definedName name="HTML_Description">""</definedName>
    <definedName name="HTML_Email">""</definedName>
    <definedName name="HTML_Header">"장비"</definedName>
    <definedName name="HTML_LastUpdate">"97-08-05"</definedName>
    <definedName name="HTML_LineAfter">FALSE</definedName>
    <definedName name="HTML_LineBefore">FALSE</definedName>
    <definedName name="HTML_Name">"이진화"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"가산동미라보"</definedName>
    <definedName name="HTRBTNT">#REF!</definedName>
    <definedName name="htyerju" hidden="1">{#N/A,#N/A,FALSE,"PR-2";#N/A,#N/A,FALSE,"RR-2";#N/A,#N/A,FALSE,"CF-2";#N/A,#N/A,FALSE,"BS-2"}</definedName>
    <definedName name="HUDSON_POSS">#REF!</definedName>
    <definedName name="HUDSON_PROB">#REF!</definedName>
    <definedName name="HUDSON_PROVED">#REF!</definedName>
    <definedName name="HUTTON">[2]Prod!#REF!</definedName>
    <definedName name="IA" hidden="1">255</definedName>
    <definedName name="Idle">[22]Data!$B$139:$AG$144</definedName>
    <definedName name="IDNO">[54]Davina!$H$4</definedName>
    <definedName name="IIB">#REF!</definedName>
    <definedName name="IIIB">#REF!</definedName>
    <definedName name="ika">#REF!</definedName>
    <definedName name="iktrkur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ImportCosts">'[85]CAPEX Import'!$A$2:$G$68</definedName>
    <definedName name="IMT">#REF!</definedName>
    <definedName name="IN">#REF!</definedName>
    <definedName name="inci3">#REF!</definedName>
    <definedName name="inci4">#REF!</definedName>
    <definedName name="income_02">#REF!</definedName>
    <definedName name="INCOME01">#REF!</definedName>
    <definedName name="INCOME02">#REF!</definedName>
    <definedName name="INCOME03">#REF!</definedName>
    <definedName name="INCOME04">#REF!</definedName>
    <definedName name="INCOME05">#REF!</definedName>
    <definedName name="INCOME06">#REF!</definedName>
    <definedName name="INCOME07">#REF!</definedName>
    <definedName name="INCOME08">#REF!</definedName>
    <definedName name="INCOME09">#REF!</definedName>
    <definedName name="INCOME093">#REF!</definedName>
    <definedName name="INCOME10">#REF!</definedName>
    <definedName name="INCOME11">#REF!</definedName>
    <definedName name="INCOME12">#REF!</definedName>
    <definedName name="income20">#REF!</definedName>
    <definedName name="incomestatement">#REF!</definedName>
    <definedName name="INCREASE">#REF!</definedName>
    <definedName name="INDEF_PVD_PROB">#REF!</definedName>
    <definedName name="INDEF_SATEL_SUM">#REF!</definedName>
    <definedName name="INDEX">#REF!</definedName>
    <definedName name="INDONESIA">#REF!</definedName>
    <definedName name="INDWC">#REF!</definedName>
    <definedName name="INHEAD">#REF!</definedName>
    <definedName name="INPUT">#REF!</definedName>
    <definedName name="INSENACT">#REF!</definedName>
    <definedName name="Insitu_270308">'[86]2008'!$D$4:$M$1209</definedName>
    <definedName name="Interest_rate_pct_Libor">#REF!</definedName>
    <definedName name="Internal_Details">#REF!</definedName>
    <definedName name="inv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Inv_credit_pct_interest">#REF!</definedName>
    <definedName name="INV2A">#REF!</definedName>
    <definedName name="Inventory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Inventory_ROM">#REF!</definedName>
    <definedName name="Inventory_TMCT">#REF!</definedName>
    <definedName name="iofjsdfnl">SUMPRODUCT(([66]Des!$X1=[66]Des!$R$4:$R$45)*([66]Des!A$3=[66]Des!$E$4:$E$45),[66]Des!$K$4:$K$45)</definedName>
    <definedName name="irma">[87]기본Data!$G$5</definedName>
    <definedName name="ISH">#REF!</definedName>
    <definedName name="ISI">#REF!</definedName>
    <definedName name="ItemDist">#REF!</definedName>
    <definedName name="ItemFactors">#REF!</definedName>
    <definedName name="IVANHOE_PVD_PRO">#REF!</definedName>
    <definedName name="IVRR">[2]Prod!#REF!</definedName>
    <definedName name="Iwan">#REF!</definedName>
    <definedName name="jabung_gasentitlement">#REF!</definedName>
    <definedName name="JakartaOff">#REF!</definedName>
    <definedName name="jamb2001">#REF!</definedName>
    <definedName name="jamsos">#REF!</definedName>
    <definedName name="JAN">[75]JAN!$B$7:$AM$78</definedName>
    <definedName name="Jan_coal">[28]Contract!$M$106</definedName>
    <definedName name="Jan_Rom">[28]Contract!$D$35</definedName>
    <definedName name="Jan_sales">#REF!</definedName>
    <definedName name="Jan_TMCT">[28]Contract!$D$36</definedName>
    <definedName name="Jan_Trans">[28]Contract!$E$176</definedName>
    <definedName name="January">#REF!</definedName>
    <definedName name="JASA_AKTUARIS">NA()</definedName>
    <definedName name="JASA_CATERING">NA()</definedName>
    <definedName name="JASA_DESIGN_INTERIOR">NA()</definedName>
    <definedName name="JASA_INSTALASI">NA()</definedName>
    <definedName name="JASA_INTERNET">NA()</definedName>
    <definedName name="JASA_KONSULTAN">NA()</definedName>
    <definedName name="JASA_KUSTODIAN">NA()</definedName>
    <definedName name="JASA_MAINTENANCE">NA()</definedName>
    <definedName name="JASA_MANAGEMENT">NA()</definedName>
    <definedName name="JASA_PELAKSANAAN_KONSTRUKSI">NA()</definedName>
    <definedName name="JASA_PENUNJANG_TAMBANG">NA()</definedName>
    <definedName name="JASA_PENYEDIAAN_TENAGA_KERJA">NA()</definedName>
    <definedName name="JASA_PERENCANAAN_KONSTRUKSI">NA()</definedName>
    <definedName name="JASA_SOFTWARE_KOMPUTER">NA()</definedName>
    <definedName name="JASA_TAMBANG">NA()</definedName>
    <definedName name="JASA_TEHNIK">NA()</definedName>
    <definedName name="Jemmy_PS">#REF!</definedName>
    <definedName name="JFGJFKJ">#REF!</definedName>
    <definedName name="jfgjn">'[63]D-04'!#REF!</definedName>
    <definedName name="jfgmnfg">'[63]D-04'!#REF!</definedName>
    <definedName name="jghjh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JK">#REF!</definedName>
    <definedName name="jklajdlfnsfow">#REF!</definedName>
    <definedName name="JKT_SM">#N/A</definedName>
    <definedName name="JOB_FTP_rate">#REF!</definedName>
    <definedName name="JobPos">#REF!</definedName>
    <definedName name="JOURNALS_AMETHYST">#REF!</definedName>
    <definedName name="JOURNALS_ANGLIA">#REF!</definedName>
    <definedName name="JOURNALS_BERYL">#REF!</definedName>
    <definedName name="JOURNALS_FORTIES">#REF!</definedName>
    <definedName name="JOURNALS_FULMAR">#REF!</definedName>
    <definedName name="JOURNALS_HUTTON">#REF!</definedName>
    <definedName name="JOURNALS_INDE">#REF!</definedName>
    <definedName name="JOURNALS_LEMAN">#REF!</definedName>
    <definedName name="JOURNALS_NESS">#REF!</definedName>
    <definedName name="JOURNALS_SAGE">#REF!</definedName>
    <definedName name="JP.E.T">#REF!</definedName>
    <definedName name="JP.R.T">#REF!</definedName>
    <definedName name="JR.E.T">#REF!</definedName>
    <definedName name="JR.R.T">#REF!</definedName>
    <definedName name="JTI">#REF!</definedName>
    <definedName name="jtyj">#REF!</definedName>
    <definedName name="jtyjytujtj" hidden="1">{#N/A,#N/A,FALSE,"CEO-SHEET"}</definedName>
    <definedName name="juamdi">#REF!</definedName>
    <definedName name="Jul">#N/A</definedName>
    <definedName name="juli">#REF!</definedName>
    <definedName name="July">#REF!</definedName>
    <definedName name="Jum_Unit">[22]Data!$B$125:$AG$135</definedName>
    <definedName name="jumadi">[35]임차도급!#REF!</definedName>
    <definedName name="JUN">[30]VOLUMES!$H$4</definedName>
    <definedName name="June">#REF!</definedName>
    <definedName name="JUNI">#REF!</definedName>
    <definedName name="jyejy">#REF!</definedName>
    <definedName name="K">[88]Procedure!#REF!</definedName>
    <definedName name="KATRIN_PROB_POS">#REF!</definedName>
    <definedName name="kayla">#REF!</definedName>
    <definedName name="ke" hidden="1">'[89]2102'!#REF!</definedName>
    <definedName name="KEBDRP">'[38]kebd(rp)'!$A$4:$F$45</definedName>
    <definedName name="KEBDUSD">'[38]kebd($)'!$A$4:$F$27</definedName>
    <definedName name="kehadiran">#REF!</definedName>
    <definedName name="KELAS_RAWAT">#REF!</definedName>
    <definedName name="Khorat">#REF!</definedName>
    <definedName name="KhoratBS">#REF!</definedName>
    <definedName name="KhoratNICF">#REF!</definedName>
    <definedName name="kkkk">#REF!</definedName>
    <definedName name="kldjflkaolo">#REF!</definedName>
    <definedName name="KODE_ACC">NA()</definedName>
    <definedName name="KODE_LK">NA()</definedName>
    <definedName name="KODE_LP">NA()</definedName>
    <definedName name="Konversi">'[22]Konversi Jarak'!$A$4:$B$34</definedName>
    <definedName name="kpp">'[90]  '!$O$5</definedName>
    <definedName name="KualaOff">#REF!</definedName>
    <definedName name="kurs">#REF!</definedName>
    <definedName name="kyu">#REF!</definedName>
    <definedName name="L">#REF!</definedName>
    <definedName name="LA">#REF!</definedName>
    <definedName name="LAST1">#REF!</definedName>
    <definedName name="LAST11">#REF!</definedName>
    <definedName name="LAST8">#REF!</definedName>
    <definedName name="Lastmonth">#REF!</definedName>
    <definedName name="Lati">NA()</definedName>
    <definedName name="Lati_2">NA()</definedName>
    <definedName name="LB">#REF!</definedName>
    <definedName name="LC">#REF!</definedName>
    <definedName name="LCOST">#REF!</definedName>
    <definedName name="LD">#REF!</definedName>
    <definedName name="LDEPR11">#REF!</definedName>
    <definedName name="LDEPR8">#REF!</definedName>
    <definedName name="LE">[68]validation!$D$2:$D$3</definedName>
    <definedName name="Lem_gross">#REF!</definedName>
    <definedName name="LEMAN_P_P_P">#REF!</definedName>
    <definedName name="LematangBS">#REF!</definedName>
    <definedName name="LematangConsol">#REF!</definedName>
    <definedName name="LematangNICF">#REF!</definedName>
    <definedName name="LemConsol">#REF!</definedName>
    <definedName name="LemHarimau">#REF!</definedName>
    <definedName name="LemHarimauBS">#REF!</definedName>
    <definedName name="LemHarimauNICF">#REF!</definedName>
    <definedName name="LemSinga">#REF!</definedName>
    <definedName name="LemSingaBS">#REF!</definedName>
    <definedName name="LemSingaNICF">#REF!</definedName>
    <definedName name="LESLEY">[2]Prod!#REF!</definedName>
    <definedName name="lfjskldfj">[65]Sheet1!#REF!</definedName>
    <definedName name="LFTPROD">[2]Prod!#REF!</definedName>
    <definedName name="LIFTINGS">[2]Prod!#REF!</definedName>
    <definedName name="limcount">1</definedName>
    <definedName name="LINE">NA()</definedName>
    <definedName name="LINV2A">#REF!</definedName>
    <definedName name="LIST">#REF!</definedName>
    <definedName name="LIST1">#REF!</definedName>
    <definedName name="LIST2">'[59]D-04'!#REF!</definedName>
    <definedName name="LIST3">'[59]D-04'!#REF!</definedName>
    <definedName name="lll" hidden="1">{#N/A,#N/A,FALSE,"표 (2)";#N/A,#N/A,FALSE,"목차";#N/A,#N/A,FALSE,"매출계획";#N/A,#N/A,FALSE,"가격현황";#N/A,#N/A,FALSE,"수주계획";#N/A,#N/A,FALSE,"수금계획";#N/A,#N/A,FALSE,"주요업무"}</definedName>
    <definedName name="llll">#REF!</definedName>
    <definedName name="llllllllllll">#REF!</definedName>
    <definedName name="lllllllllllllll">#REF!</definedName>
    <definedName name="llllllllllllllll">#REF!</definedName>
    <definedName name="lllllllllllllllll">#REF!</definedName>
    <definedName name="llllllllllllllllllllll">#REF!</definedName>
    <definedName name="llllllllllllllllllllllllllllllllll">#REF!</definedName>
    <definedName name="LO">#REF!</definedName>
    <definedName name="LOAD_COAL">#REF!</definedName>
    <definedName name="LOAD_OB">#REF!</definedName>
    <definedName name="loader">NA()</definedName>
    <definedName name="locate">[91]BOMAG!#REF!</definedName>
    <definedName name="Location">[92]Lookup!$I$2:$I$36</definedName>
    <definedName name="LOGISTIC_HEAVY_EQUIP">"log"</definedName>
    <definedName name="LOMOND_PROVED">#REF!</definedName>
    <definedName name="LondonOff">#REF!</definedName>
    <definedName name="lose">#REF!</definedName>
    <definedName name="LOVERLFT">#REF!</definedName>
    <definedName name="lpg">#REF!</definedName>
    <definedName name="lpg_mksplit">#REF!</definedName>
    <definedName name="lpg_ngsplit">#REF!</definedName>
    <definedName name="LPROD8">#REF!</definedName>
    <definedName name="LRSV2A">#REF!</definedName>
    <definedName name="LTI">[92]Lookup!$L$2:$L$3</definedName>
    <definedName name="LTM">[2]Prod!#REF!</definedName>
    <definedName name="m">#REF!</definedName>
    <definedName name="M_Hemi">#REF!</definedName>
    <definedName name="M_Pajriansyah">#REF!</definedName>
    <definedName name="M_Saparudin">#REF!</definedName>
    <definedName name="M.QTD">[46]Hyperion!$B$14</definedName>
    <definedName name="M.YTD">[46]Hyperion!$B$15</definedName>
    <definedName name="machine_plan">#N/A</definedName>
    <definedName name="machine_plan_abc">#N/A</definedName>
    <definedName name="machine_plan_abm">#N/A</definedName>
    <definedName name="Macro6">[93]!Macro6</definedName>
    <definedName name="Macro7">[93]!Macro7</definedName>
    <definedName name="Mal304NI">#REF!</definedName>
    <definedName name="Mal306NI">#REF!</definedName>
    <definedName name="Malay304">#REF!</definedName>
    <definedName name="Malay306">#REF!</definedName>
    <definedName name="management">'[70]G&amp;A -Malaysia '!#REF!</definedName>
    <definedName name="MAR">[75]MAR!$B$7:$AM$104</definedName>
    <definedName name="mar_sales">#REF!</definedName>
    <definedName name="March">#REF!</definedName>
    <definedName name="MARI_HEI_PROB">#REF!</definedName>
    <definedName name="MARI_MAU_PB_POS">#REF!</definedName>
    <definedName name="MARM_PVD_PROB">#REF!</definedName>
    <definedName name="masuk">#REF!</definedName>
    <definedName name="Matrix">#REF!</definedName>
    <definedName name="MATRIX_PIAP">'[94]Matrix CPR'!#REF!</definedName>
    <definedName name="MatrixCPRJS">'[95]Matrix CPR'!#REF!</definedName>
    <definedName name="MatrixCPRMSS">'[96]Matrix CPR'!#REF!</definedName>
    <definedName name="MATRIXNPIAP">'[94]Matrix CPR'!#REF!</definedName>
    <definedName name="May">#REF!</definedName>
    <definedName name="Mayy">#N/A</definedName>
    <definedName name="mccp">#REF!</definedName>
    <definedName name="MCF">#REF!</definedName>
    <definedName name="MCF_DAY">#REF!</definedName>
    <definedName name="MCOST1">#REF!</definedName>
    <definedName name="MCOST2">[23]MCOST1!$A$64:$W$124</definedName>
    <definedName name="MEI">#REF!</definedName>
    <definedName name="MemoPrint">#REF!</definedName>
    <definedName name="MENU">#REF!</definedName>
    <definedName name="MERCRYPROB_POSS">#REF!</definedName>
    <definedName name="MF">[42]Coding!$A$82:$A$83</definedName>
    <definedName name="MGG">#REF!</definedName>
    <definedName name="mghm">#REF!</definedName>
    <definedName name="mghmg">#REF!</definedName>
    <definedName name="MHA_유가보상">#REF!</definedName>
    <definedName name="MINING">"prod"</definedName>
    <definedName name="mk_condsplit">#REF!</definedName>
    <definedName name="mk_oilentitlement">#REF!</definedName>
    <definedName name="mk_split">#REF!</definedName>
    <definedName name="MMP">#REF!</definedName>
    <definedName name="month">[97]Prod!#REF!</definedName>
    <definedName name="Month1">#REF!</definedName>
    <definedName name="Month2">#REF!</definedName>
    <definedName name="Month3">#REF!</definedName>
    <definedName name="Month4">[88]Procedure!#REF!</definedName>
    <definedName name="MonthActuals">#REF!</definedName>
    <definedName name="MonthEndRate">#REF!</definedName>
    <definedName name="MonthEndRateYTD">#REF!</definedName>
    <definedName name="MonthForecast">#REF!</definedName>
    <definedName name="MonthForecast2">#REF!</definedName>
    <definedName name="MonthNum">#REF!</definedName>
    <definedName name="MonthNum1">#REF!</definedName>
    <definedName name="Months">#REF!</definedName>
    <definedName name="MONTROSE_P_P_P">#REF!</definedName>
    <definedName name="MP">#REF!</definedName>
    <definedName name="MTGS">#REF!</definedName>
    <definedName name="Muchlis">#REF!</definedName>
    <definedName name="mufit">#REF!</definedName>
    <definedName name="Mulyadi">#REF!</definedName>
    <definedName name="myPeriod">[58]Parameters!$C$13</definedName>
    <definedName name="N">#REF!</definedName>
    <definedName name="NA.E.T">#REF!</definedName>
    <definedName name="NA.R.T">#REF!</definedName>
    <definedName name="naik">#REF!</definedName>
    <definedName name="nama">[98]MA!$F$5:$F$31</definedName>
    <definedName name="NAMA_ACC">NA()</definedName>
    <definedName name="NamaGL">[29]Formula!#REF!</definedName>
    <definedName name="name">'[99]General Info'!$I$5</definedName>
    <definedName name="name1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name2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nani">#REF!</definedName>
    <definedName name="NatunaB">#REF!</definedName>
    <definedName name="NCJHSGCYU">#REF!</definedName>
    <definedName name="ncvn">#REF!</definedName>
    <definedName name="ND_YTD">#REF!</definedName>
    <definedName name="NDMBBL">#REF!</definedName>
    <definedName name="negara">[100]bybuyer!$C$7:$C$109</definedName>
    <definedName name="NEPT_PROB_POSS">#REF!</definedName>
    <definedName name="NESS">#REF!</definedName>
    <definedName name="NESS_GC_PROVED">#REF!</definedName>
    <definedName name="NESS_P_P_P">#REF!</definedName>
    <definedName name="NETDEBT">#N/A</definedName>
    <definedName name="NETINC">#REF!</definedName>
    <definedName name="Netincome">#REF!</definedName>
    <definedName name="NETINCSTAT">'[101]AHCNI (2)'!#REF!</definedName>
    <definedName name="NETPROD">[2]Prod!#REF!</definedName>
    <definedName name="NEVIS_GC_POSS">#REF!</definedName>
    <definedName name="NEVIS_GC_PROB">#REF!</definedName>
    <definedName name="NEVIS_GC_PROVED">#REF!</definedName>
    <definedName name="NEVIS_POSS">#REF!</definedName>
    <definedName name="NEVIS_PROB">#REF!</definedName>
    <definedName name="NEVIS_PROVED">#REF!</definedName>
    <definedName name="New">'[20]Total Earnings'!$AB$224:$AC$231</definedName>
    <definedName name="new_10">NA()</definedName>
    <definedName name="NewSR">#REF!</definedName>
    <definedName name="nfgbf">#REF!</definedName>
    <definedName name="nfgn">#REF!</definedName>
    <definedName name="nfgngf">#REF!</definedName>
    <definedName name="nfgvn">#REF!</definedName>
    <definedName name="nfvgnv">#REF!</definedName>
    <definedName name="ng_condsplit">#REF!</definedName>
    <definedName name="ng_oilentitlement">#REF!</definedName>
    <definedName name="ng_split">#REF!</definedName>
    <definedName name="NGFDNT">#REF!</definedName>
    <definedName name="NGFJGF">#REF!</definedName>
    <definedName name="ngl_price_2000">#REF!</definedName>
    <definedName name="ngl_price_2001">#REF!</definedName>
    <definedName name="ngng">#REF!</definedName>
    <definedName name="NI">#REF!</definedName>
    <definedName name="NI_MANUAL">#REF!</definedName>
    <definedName name="NI_PRICE">[102]NIBUFIELD!#REF!</definedName>
    <definedName name="NIBYFIELD">#REF!</definedName>
    <definedName name="NIBYUNIT">[102]NIBUFIELD!#REF!</definedName>
    <definedName name="nicf_1">#REF!</definedName>
    <definedName name="nicf_2">#REF!</definedName>
    <definedName name="nicf_3">#REF!</definedName>
    <definedName name="nicf_4">#REF!</definedName>
    <definedName name="nicf_boe">#REF!</definedName>
    <definedName name="nicf_mak">#REF!</definedName>
    <definedName name="nicf_ng">#REF!</definedName>
    <definedName name="nicf_summary">#REF!</definedName>
    <definedName name="nik">[98]MA!$D$5:$D$31</definedName>
    <definedName name="NILAI">#REF!</definedName>
    <definedName name="NIRPT" hidden="1">{#N/A,#N/A,FALSE,"BS-1";#N/A,#N/A,FALSE,"BS-T";#N/A,#N/A,FALSE,"BS-2";#N/A,#N/A,FALSE,"BS-3";#N/A,#N/A,FALSE,"BS-4";#N/A,#N/A,FALSE,"BS-5";#N/A,#N/A,FALSE,"BS-6";#N/A,#N/A,FALSE,"BS-7";#N/A,#N/A,FALSE,"BS-8"}</definedName>
    <definedName name="NIRPTNEW" hidden="1">{#N/A,#N/A,FALSE,"BS-1";#N/A,#N/A,FALSE,"BS-T";#N/A,#N/A,FALSE,"BS-2";#N/A,#N/A,FALSE,"BS-3";#N/A,#N/A,FALSE,"BS-4";#N/A,#N/A,FALSE,"BS-5";#N/A,#N/A,FALSE,"BS-6";#N/A,#N/A,FALSE,"BS-7";#N/A,#N/A,FALSE,"BS-8"}</definedName>
    <definedName name="nnfngf">#REF!</definedName>
    <definedName name="NoPer">'[56]BukuKas-kah ini'!$D$9:$D$38</definedName>
    <definedName name="NOV">[30]VOLUMES!$M$4</definedName>
    <definedName name="November">#REF!</definedName>
    <definedName name="Nr">#REF!</definedName>
    <definedName name="NRPP">[103]PMR76HA3!$A$5:$C$444</definedName>
    <definedName name="nsheets_bu">#REF!</definedName>
    <definedName name="NSJKTA07">'[104]Propose Range'!$T$136:$AB$140</definedName>
    <definedName name="nuge">#REF!</definedName>
    <definedName name="nugee">#REF!</definedName>
    <definedName name="nugeraha">#REF!</definedName>
    <definedName name="nugroho">#REF!</definedName>
    <definedName name="numFiles">#REF!</definedName>
    <definedName name="NVNHGN">#REF!</definedName>
    <definedName name="nxjhax">'[63]D-04'!#REF!</definedName>
    <definedName name="O">#REF!</definedName>
    <definedName name="o_o_cost_a">#N/A</definedName>
    <definedName name="OCT">[30]VOLUMES!$L$4</definedName>
    <definedName name="October">#REF!</definedName>
    <definedName name="OF_PRINT">#REF!</definedName>
    <definedName name="OFFICEDETAIL">#REF!</definedName>
    <definedName name="OfficesConsol">#REF!</definedName>
    <definedName name="OFFICESUM">#REF!</definedName>
    <definedName name="OIL">'[105]EXPL-ADDS'!#REF!</definedName>
    <definedName name="Oil_P.">[106]Contract!$C$6</definedName>
    <definedName name="oil_price_2000">#REF!</definedName>
    <definedName name="oil_price_2001">#REF!</definedName>
    <definedName name="OK" hidden="1">{#N/A,#N/A,FALSE,"BS-T";#N/A,#N/A,FALSE,"BS-2";#N/A,#N/A,FALSE,"BS-3";#N/A,#N/A,FALSE,"BS-4";#N/A,#N/A,FALSE,"BS-5";#N/A,#N/A,FALSE,"BS-6";#N/A,#N/A,FALSE,"BS-7";#N/A,#N/A,FALSE,"BS-8"}</definedName>
    <definedName name="OKLKKL">#REF!</definedName>
    <definedName name="old">NA()</definedName>
    <definedName name="old_10">NA()</definedName>
    <definedName name="ON_PRINT">#REF!</definedName>
    <definedName name="OONMBBL">#REF!</definedName>
    <definedName name="oooooooooo">#REF!</definedName>
    <definedName name="ooooooooooooooo">#REF!</definedName>
    <definedName name="operations">[50]TOTAL!$A$1:$CO$100</definedName>
    <definedName name="operator">[107]bantuan!$B$2:$C$30</definedName>
    <definedName name="OpexData">#REF!</definedName>
    <definedName name="OpexImportTable">#REF!</definedName>
    <definedName name="Org_Size">[42]Coding!$F$68:$F$87</definedName>
    <definedName name="OrgCode">#REF!</definedName>
    <definedName name="OSBL">{"'장비'!$A$3:$M$12"}</definedName>
    <definedName name="OSBL1">{"'장비'!$A$3:$M$12"}</definedName>
    <definedName name="ot">#REF!</definedName>
    <definedName name="OtherCosts">'[85]CAPEX Import'!$J$1:$K$4</definedName>
    <definedName name="OTI">#REF!</definedName>
    <definedName name="OUT">#REF!</definedName>
    <definedName name="outlet">INDIRECT("Sheet1!$D$7:$D$"&amp;COUNTA([108]sortby!$D$1:$D$65536)+5)</definedName>
    <definedName name="OUTPUT_JOURNALS">#REF!</definedName>
    <definedName name="OVERLFT">#REF!</definedName>
    <definedName name="P">#REF!</definedName>
    <definedName name="P_2105">#REF!</definedName>
    <definedName name="P_RP">#REF!</definedName>
    <definedName name="P_US">#REF!</definedName>
    <definedName name="P1_">#N/A</definedName>
    <definedName name="P10_">#N/A</definedName>
    <definedName name="P16_">#N/A</definedName>
    <definedName name="P2_">#N/A</definedName>
    <definedName name="P3_">#N/A</definedName>
    <definedName name="P30_">#N/A</definedName>
    <definedName name="P31_">#N/A</definedName>
    <definedName name="P32_">#N/A</definedName>
    <definedName name="P4_">#N/A</definedName>
    <definedName name="P5_">#N/A</definedName>
    <definedName name="P6_">#N/A</definedName>
    <definedName name="P7_">#N/A</definedName>
    <definedName name="P8_">#N/A</definedName>
    <definedName name="P9_">#N/A</definedName>
    <definedName name="PA_Actual">[22]Data!$B$86:$AG$95</definedName>
    <definedName name="PA_Plan">[22]Data!$B$73:$AG$82</definedName>
    <definedName name="PACK">#REF!</definedName>
    <definedName name="Pagatan">#REF!</definedName>
    <definedName name="PagatanBS">#REF!</definedName>
    <definedName name="PagatanNICF">#REF!</definedName>
    <definedName name="PAGE1">#REF!</definedName>
    <definedName name="PAGE11B">'[16]OLD HEDGING YTD ETC'!$A$1:$T$45</definedName>
    <definedName name="Page2">#REF!</definedName>
    <definedName name="PAGE21">#REF!</definedName>
    <definedName name="PAGE3">#REF!</definedName>
    <definedName name="page4">#REF!</definedName>
    <definedName name="page6">#REF!</definedName>
    <definedName name="page7">#REF!</definedName>
    <definedName name="PAGE8">'[16]OLD BS RATIOS'!$A$1:$Q$42</definedName>
    <definedName name="PAJAK">[109]TABEL!$I$8:$N$18</definedName>
    <definedName name="Pama_유가보상">#REF!</definedName>
    <definedName name="pancaran">[110]COSTSALES!#REF!</definedName>
    <definedName name="pang2001">#REF!</definedName>
    <definedName name="Pangkah">#REF!</definedName>
    <definedName name="PangkahBS">#REF!</definedName>
    <definedName name="PangkahNICF">#REF!</definedName>
    <definedName name="param" hidden="1">'[111]Hitung ulang PPh '!#REF!</definedName>
    <definedName name="Past_cost">#REF!</definedName>
    <definedName name="Pay_Package">[84]Lookup!$C$2:$C$10</definedName>
    <definedName name="Payment_Date">#REF!</definedName>
    <definedName name="payment_summary">#REF!</definedName>
    <definedName name="Payroll">#REF!</definedName>
    <definedName name="payslip">#REF!</definedName>
    <definedName name="PBC">#REF!</definedName>
    <definedName name="PBC_List">#REF!</definedName>
    <definedName name="PD">#REF!</definedName>
    <definedName name="pendi">#REF!</definedName>
    <definedName name="perc">{"0.5","0.55","0.6","0.65","0.7","0.75","0.8","0.85","0.9","0.95","1","1.05","1.1","1.15","1.2","1.25","1.3","1.35","1.4","1.45","1.5","1.55","1.6","1.65","1.7","1.75","1.8","1.85","1.9","1.95","2"}</definedName>
    <definedName name="perc_2">{"0.5","0.55","0.6","0.65","0.7","0.75","0.8","0.85","0.9","0.95","1","1.05","1.1","1.15","1.2","1.25","1.3","1.35","1.4","1.45","1.5","1.55","1.6","1.65","1.7","1.75","1.8","1.85","1.9","1.95","2"}</definedName>
    <definedName name="perc_4">{"0.5","0.55","0.6","0.65","0.7","0.75","0.8","0.85","0.9","0.95","1","1.05","1.1","1.15","1.2","1.25","1.3","1.35","1.4","1.45","1.5","1.55","1.6","1.65","1.7","1.75","1.8","1.85","1.9","1.95","2"}</definedName>
    <definedName name="Period_1">[47]INPUT!$B$9</definedName>
    <definedName name="Period_2">[47]INPUT!#REF!</definedName>
    <definedName name="Period_3">[46]Hyperion!$B$11</definedName>
    <definedName name="Period_4">[46]Hyperion!$B$12</definedName>
    <definedName name="PERTH_P_P_P">#REF!</definedName>
    <definedName name="Phase1_Dev">[78]Development!$F$59</definedName>
    <definedName name="PhuHorm">#REF!</definedName>
    <definedName name="PhuHormNICF">#REF!</definedName>
    <definedName name="PICA_3">#REF!</definedName>
    <definedName name="PICA2">#REF!</definedName>
    <definedName name="PISA">#REF!</definedName>
    <definedName name="PISA2">[112]REFERENSI!$A$2:$A$10</definedName>
    <definedName name="PLAN">#REF!</definedName>
    <definedName name="PLANT_HEAVY_EQUIP">"plant"</definedName>
    <definedName name="populasi">#REF!</definedName>
    <definedName name="PositionClass">[42]Coding!$C$56:$C$95</definedName>
    <definedName name="PositionFocus">[42]Coding!$A$135:$A$136</definedName>
    <definedName name="PostingDate">[58]SAP!$F$4</definedName>
    <definedName name="PP_LIFTING">#REF!</definedName>
    <definedName name="PPCOL">'[113]PRELIM BUDGET'!$A$5:$N$39</definedName>
    <definedName name="PPH_23_BUNGA">NA()</definedName>
    <definedName name="PPH_PASAL_26">NA()</definedName>
    <definedName name="ppppppppppp">#REF!</definedName>
    <definedName name="ppppppppppppp">#REF!</definedName>
    <definedName name="ppppppppppppppp">#REF!</definedName>
    <definedName name="PPT">#REF!</definedName>
    <definedName name="PreDev">#REF!</definedName>
    <definedName name="PREPARER">'[55]Common Input'!$C$8</definedName>
    <definedName name="PRes">'[114]D-04'!#REF!</definedName>
    <definedName name="Price">#REF!</definedName>
    <definedName name="Price_escl_gas">#REF!</definedName>
    <definedName name="Price_escl_oil">#REF!</definedName>
    <definedName name="Price_future_gas">#REF!</definedName>
    <definedName name="Price_future_oil">#REF!</definedName>
    <definedName name="Price_WAP">#REF!</definedName>
    <definedName name="PRICES">[102]NIBUFIELD!#REF!</definedName>
    <definedName name="PRICES_MANUAL">#REF!</definedName>
    <definedName name="_xlnm.Print_Area" localSheetId="5">'Slurry Removal Plan 2021'!$A$2:$U$23</definedName>
    <definedName name="_xlnm.Print_Area" localSheetId="0">'Weekly report'!$B$1:$Y$85</definedName>
    <definedName name="_xlnm.Print_Area" localSheetId="1">'Weekly Statistics'!$A$1:$O$72</definedName>
    <definedName name="_xlnm.Print_Area">#REF!</definedName>
    <definedName name="PRINT_AREA_BBLS_DAY">#REF!</definedName>
    <definedName name="PRINT_AREA_MCF_DAY">#REF!</definedName>
    <definedName name="Print_Area_MI">#REF!</definedName>
    <definedName name="PRINT_AREA_MI1">#REF!</definedName>
    <definedName name="_xlnm.Print_Titles">#REF!</definedName>
    <definedName name="Print_Titles_MI">#REF!</definedName>
    <definedName name="PRINT1">#REF!</definedName>
    <definedName name="PRINT2">#REF!</definedName>
    <definedName name="PRINTAH11">[2]Prod!#REF!</definedName>
    <definedName name="PRINTAH12">#REF!</definedName>
    <definedName name="PRINTAH13">[2]Prod!#REF!</definedName>
    <definedName name="PRINTAH14">#REF!</definedName>
    <definedName name="PriorMonth">#REF!</definedName>
    <definedName name="PriorMonth1">#REF!</definedName>
    <definedName name="PriorMonth2">#REF!</definedName>
    <definedName name="PRIORMTH">#REF!</definedName>
    <definedName name="PriorYearMonth">#REF!</definedName>
    <definedName name="PRIORYTD">#REF!</definedName>
    <definedName name="prnt_1">#REF!</definedName>
    <definedName name="procurement">'[70]G&amp;A -Malaysia '!#REF!</definedName>
    <definedName name="PROD">[46]Hyperion!$B$13</definedName>
    <definedName name="PROD_COAL">'[115]DP Report'!$F$42:$F$42</definedName>
    <definedName name="PROD_OB">'[115]DP Report'!$F$33:$F$33</definedName>
    <definedName name="PROD8">#REF!</definedName>
    <definedName name="PROD94">'[16]PROD SALES &amp; GROSS'!$A$1:$U$46</definedName>
    <definedName name="PROD97OIL">#REF!</definedName>
    <definedName name="PRODEXP">[102]NIBUFIELD!#REF!</definedName>
    <definedName name="Prodty_Actual">[22]Data!$B$20:$AG$33</definedName>
    <definedName name="Prodty_Plan">[22]Data!$B$3:$AG$16</definedName>
    <definedName name="production">#REF!</definedName>
    <definedName name="PRODUCTION_MANUAL">#REF!</definedName>
    <definedName name="production01">#REF!</definedName>
    <definedName name="ProjectName">#REF!</definedName>
    <definedName name="PSC_split1_gas">#REF!</definedName>
    <definedName name="PSC_split1_oil">#REF!</definedName>
    <definedName name="PSC_split2_gas">#REF!</definedName>
    <definedName name="PSC_split2_oil">#REF!</definedName>
    <definedName name="PSC_split3_gas">#REF!</definedName>
    <definedName name="PSC_split3_oil">#REF!</definedName>
    <definedName name="Psls" localSheetId="5" hidden="1">#REF!</definedName>
    <definedName name="Psls" hidden="1">#REF!</definedName>
    <definedName name="PT">#REF!</definedName>
    <definedName name="PTKP">[109]TABEL!$I$8:$I$18</definedName>
    <definedName name="PTM_backin_equity">#REF!</definedName>
    <definedName name="PTM_JOB_equity">#REF!</definedName>
    <definedName name="PV">#REF!</definedName>
    <definedName name="pw">#REF!</definedName>
    <definedName name="PYEAR">'[55]Common Input'!$C$4</definedName>
    <definedName name="PYEARTYPE">'[30]Misc Input'!$B$5</definedName>
    <definedName name="PYTD1">#REF!</definedName>
    <definedName name="PYTD11">#REF!</definedName>
    <definedName name="PYTDDMO">#REF!</definedName>
    <definedName name="PYTDINCR">#REF!</definedName>
    <definedName name="PYTDPR2A">#REF!</definedName>
    <definedName name="PYTDTAX">#REF!</definedName>
    <definedName name="q">#REF!</definedName>
    <definedName name="Qatar">#REF!</definedName>
    <definedName name="QatarBS">#REF!</definedName>
    <definedName name="QatarNICF">#REF!</definedName>
    <definedName name="QP">'[1]98인건비'!#REF!</definedName>
    <definedName name="QQ">'[1]98인건비'!#REF!</definedName>
    <definedName name="qqq">[116]Sheet1!#REF!</definedName>
    <definedName name="qqqqqqqqq">#REF!</definedName>
    <definedName name="qqqqqqqqqqqqq">#REF!</definedName>
    <definedName name="qqqqqqqqqqqqqq">#REF!</definedName>
    <definedName name="qry_Delloite">#REF!</definedName>
    <definedName name="QTY_7">NA()</definedName>
    <definedName name="Qualcode">[42]Coding!$F$3:$F$11</definedName>
    <definedName name="R_15">#REF!</definedName>
    <definedName name="R_223">#REF!</definedName>
    <definedName name="radit">[1]계획서!#REF!</definedName>
    <definedName name="Rahmadi">#REF!</definedName>
    <definedName name="Rahman">#REF!</definedName>
    <definedName name="Rahmat">#REF!</definedName>
    <definedName name="Rahmat_TH">#REF!</definedName>
    <definedName name="rainfall">#REF!</definedName>
    <definedName name="random">#REF!</definedName>
    <definedName name="RANGE">#REF!</definedName>
    <definedName name="Range06">'[95]Propose Range06'!$A$110:$D$114</definedName>
    <definedName name="RangeFIS07">'[104]Propose Range'!$A$133:$D$137</definedName>
    <definedName name="RangeFIT07">'[104]Propose Range'!$A$144:$D$147</definedName>
    <definedName name="RARA">[117]OFFICE!#REF!</definedName>
    <definedName name="RATE">#REF!</definedName>
    <definedName name="RawDataPrint">#REF!</definedName>
    <definedName name="rcc">#REF!</definedName>
    <definedName name="RD">#REF!</definedName>
    <definedName name="Recon">#REF!</definedName>
    <definedName name="_xlnm.Recorder">#REF!</definedName>
    <definedName name="REFDESA">#REF!</definedName>
    <definedName name="REFKECAMATAN">#REF!</definedName>
    <definedName name="REFPPK">#REF!</definedName>
    <definedName name="Regional">[42]Coding!$A$95:$A$98</definedName>
    <definedName name="RegularCP">#REF!</definedName>
    <definedName name="rekap">'[118]Hitung ulang PPh '!#REF!</definedName>
    <definedName name="REMODELING">#REF!</definedName>
    <definedName name="Rent1">#REF!</definedName>
    <definedName name="rerr">#REF!</definedName>
    <definedName name="reserve_ratio">#REF!</definedName>
    <definedName name="Reset">#REF!</definedName>
    <definedName name="REST">#REF!</definedName>
    <definedName name="ret" hidden="1">{#N/A,#N/A,FALSE,"PR-4";#N/A,#N/A,FALSE,"RR-4";#N/A,#N/A,FALSE,"CF-4";#N/A,#N/A,FALSE,"BS-4"}</definedName>
    <definedName name="retb" hidden="1">{#N/A,#N/A,FALSE,"CF-t";#N/A,#N/A,FALSE,"CF-2";#N/A,#N/A,FALSE,"CF-3";#N/A,#N/A,FALSE,"CF-4";#N/A,#N/A,FALSE,"CF-5";#N/A,#N/A,FALSE,"CF-6";#N/A,#N/A,FALSE,"CF-7";#N/A,#N/A,FALSE,"CF-8"}</definedName>
    <definedName name="revenue_total">#REF!</definedName>
    <definedName name="REVENUES">#REF!</definedName>
    <definedName name="rmks">INDEX([66]Des!$AH$4:$AH$25,MATCH([66]Des!XFA1,[66]Des!$AG$4:$AG$25,0))</definedName>
    <definedName name="rntnrt">#REF!</definedName>
    <definedName name="ROBROY_PVD_PROB">#REF!</definedName>
    <definedName name="Role">[68]validation!$F$2:$F$3</definedName>
    <definedName name="Rotation">#REF!</definedName>
    <definedName name="roto_north_2도급">#REF!</definedName>
    <definedName name="roto_north_thiess">#REF!</definedName>
    <definedName name="ROUND">#REF!</definedName>
    <definedName name="RP">[54]Davina!$A$81:$B$108</definedName>
    <definedName name="rrrrrrrrrrrrrrr">#REF!</definedName>
    <definedName name="RSV2A">#REF!</definedName>
    <definedName name="rtg" hidden="1">{#N/A,#N/A,TRUE,"Alba"}</definedName>
    <definedName name="rtuyu7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rtyjtyjyj">#REF!</definedName>
    <definedName name="Ruby_Riandy">#REF!</definedName>
    <definedName name="Ruli_Efendi">#REF!</definedName>
    <definedName name="Rusli">#REF!</definedName>
    <definedName name="RVMBBL">#REF!</definedName>
    <definedName name="S">[24]!MCOST2</definedName>
    <definedName name="sa" hidden="1">#REF!</definedName>
    <definedName name="saa">[119]Gaji!$A$8:$AZ$272</definedName>
    <definedName name="sabri">#REF!</definedName>
    <definedName name="sac">[120]validation!$G$2:$G$92</definedName>
    <definedName name="Sadran">#REF!</definedName>
    <definedName name="safsgg">#REF!</definedName>
    <definedName name="sai">SUMPRODUCT(([66]Nov!A$3=[66]Nov!$E$3:$E$282)*([66]Nov!$X1=[66]Nov!$R$3:$R$282),[66]Nov!$K$3:$K$282)</definedName>
    <definedName name="SAL">[54]Davina!$L$5</definedName>
    <definedName name="salah">[24]!MCOST2</definedName>
    <definedName name="salah2">[24]!MCOST2</definedName>
    <definedName name="salah3">#N/A</definedName>
    <definedName name="SALARY">[34]Gaji!$A$8:$AW$263</definedName>
    <definedName name="sale_abroad">#REF!</definedName>
    <definedName name="sale_kepco_high">#REF!</definedName>
    <definedName name="sale_kepco_low">#REF!</definedName>
    <definedName name="sale_kepco_total">#REF!</definedName>
    <definedName name="sale_total">#REF!</definedName>
    <definedName name="Saleh">#REF!</definedName>
    <definedName name="Sales_2">#REF!</definedName>
    <definedName name="Sales_Total">#REF!</definedName>
    <definedName name="SalRange">[20]BS_Scale!$A$31:$D$35</definedName>
    <definedName name="SalRange03">'[77]2003 Salary Range'!$A$25:$K$29</definedName>
    <definedName name="SalRange04">#REF!</definedName>
    <definedName name="SalRange05">'[121]2005 SRange'!$A$78:$D$82</definedName>
    <definedName name="SalRangeFIT04">#REF!</definedName>
    <definedName name="SalRangeJktNS03">#REF!</definedName>
    <definedName name="Sam_Depreciation">#REF!</definedName>
    <definedName name="sanian">#REF!</definedName>
    <definedName name="SAP_Export___Sum_for_Export">#REF!</definedName>
    <definedName name="sawe">#REF!</definedName>
    <definedName name="Sayuti_Murdin">#REF!</definedName>
    <definedName name="SC">#REF!</definedName>
    <definedName name="Scale">#REF!</definedName>
    <definedName name="SCHIEL_P_P_P">#REF!</definedName>
    <definedName name="Score">[20]Adjustment!$A$2:$F$9</definedName>
    <definedName name="ScoreMSS">'[96]Matrix CPR'!#REF!</definedName>
    <definedName name="SCOTT_POSS">#REF!</definedName>
    <definedName name="SCOTT_PROB">#REF!</definedName>
    <definedName name="SCOTT_PROVED">#REF!</definedName>
    <definedName name="scotttar">[2]Prod!#REF!</definedName>
    <definedName name="sda">#N/A</definedName>
    <definedName name="SDDER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sdf" hidden="1">{#N/A,#N/A,FALSE,"PR-7";#N/A,#N/A,FALSE,"RR-7";#N/A,#N/A,FALSE,"CF-7";#N/A,#N/A,FALSE,"BS-7"}</definedName>
    <definedName name="sdfe" hidden="1">{#N/A,#N/A,FALSE,"pr-t";#N/A,#N/A,FALSE,"PR-2";#N/A,#N/A,FALSE,"PR-3";#N/A,#N/A,FALSE,"PR-4";#N/A,#N/A,FALSE,"PR-5";#N/A,#N/A,FALSE,"PR-6";#N/A,#N/A,FALSE,"PR-7";#N/A,#N/A,FALSE,"PR-8"}</definedName>
    <definedName name="sdfsdf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sdifj" hidden="1">{#N/A,#N/A,FALSE,"BS-1";#N/A,#N/A,FALSE,"BS-T";#N/A,#N/A,FALSE,"BS-2";#N/A,#N/A,FALSE,"BS-3";#N/A,#N/A,FALSE,"BS-4";#N/A,#N/A,FALSE,"BS-5";#N/A,#N/A,FALSE,"BS-6";#N/A,#N/A,FALSE,"BS-7";#N/A,#N/A,FALSE,"BS-8"}</definedName>
    <definedName name="sdkl" hidden="1">{#N/A,#N/A,FALSE,"BS-T";#N/A,#N/A,FALSE,"BS-2";#N/A,#N/A,FALSE,"BS-3";#N/A,#N/A,FALSE,"BS-4";#N/A,#N/A,FALSE,"BS-5";#N/A,#N/A,FALSE,"BS-6";#N/A,#N/A,FALSE,"BS-7";#N/A,#N/A,FALSE,"BS-8"}</definedName>
    <definedName name="sdsds">[1]계획서!#REF!</definedName>
    <definedName name="Sekaligus">'[9]2003 Salary Range'!$A$15:$G$19</definedName>
    <definedName name="SelectedMonth">[88]Variables!$B$32</definedName>
    <definedName name="SelectedYear">#REF!</definedName>
    <definedName name="SEMBBL">#REF!</definedName>
    <definedName name="sencount">1</definedName>
    <definedName name="SEP">[30]VOLUMES!$K$4</definedName>
    <definedName name="September">#REF!</definedName>
    <definedName name="Seq">#REF!</definedName>
    <definedName name="SEWA_HARTA">NA()</definedName>
    <definedName name="sfwefq">#REF!</definedName>
    <definedName name="SG.E.T">#REF!</definedName>
    <definedName name="SG.R.T">#REF!</definedName>
    <definedName name="SGDGD">#REF!</definedName>
    <definedName name="sghfgh">[35]임차도급!#REF!</definedName>
    <definedName name="sgs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SHARED_FORMULA_14_67_14_67_0">2.05/28</definedName>
    <definedName name="SHARED_FORMULA_14_67_14_67_2">2.05/28</definedName>
    <definedName name="SHARED_FORMULA_18_57_18_57_0">28+18</definedName>
    <definedName name="SHARED_FORMULA_18_57_18_57_2">28+18</definedName>
    <definedName name="SHDMNFM">#REF!</definedName>
    <definedName name="SHHDFJF">#REF!</definedName>
    <definedName name="ship2">#REF!</definedName>
    <definedName name="Shiping">#REF!</definedName>
    <definedName name="Shiping1">#REF!</definedName>
    <definedName name="shrink">#REF!</definedName>
    <definedName name="shwer">[24]!MCOST2</definedName>
    <definedName name="SIGMA_PROB_POSS">#REF!</definedName>
    <definedName name="SIM_Depreciation">#REF!</definedName>
    <definedName name="SIMS_유가보상">#REF!</definedName>
    <definedName name="SingaporeOff">#REF!</definedName>
    <definedName name="SISA7">NA()</definedName>
    <definedName name="SITE">{"'장비'!$A$3:$M$12"}</definedName>
    <definedName name="SITE설치비">[122]설치일정표!#REF!</definedName>
    <definedName name="Skills">[84]Lookup!$H$2:$H$12</definedName>
    <definedName name="SLIP">[123]Sheet1!$B$7:$AF$32</definedName>
    <definedName name="sm">#N/A</definedName>
    <definedName name="SMJ_유가보상">#REF!</definedName>
    <definedName name="SMJCoal_유가보상">#REF!</definedName>
    <definedName name="SNM">{"'장비'!$A$3:$M$12"}</definedName>
    <definedName name="SO">#REF!</definedName>
    <definedName name="SOLAN_POSS">#REF!</definedName>
    <definedName name="solar_2_3">#N/A</definedName>
    <definedName name="Sortminor">#REF!</definedName>
    <definedName name="SourceFileCell">#REF!</definedName>
    <definedName name="SP">#REF!</definedName>
    <definedName name="SPRD_COAL">#REF!</definedName>
    <definedName name="SPRD_OB">#REF!</definedName>
    <definedName name="SR">#REF!</definedName>
    <definedName name="SR_standard_north">#REF!</definedName>
    <definedName name="SR2001NS">[9]Matrix!$A$8:$H$12</definedName>
    <definedName name="SR2001R">#REF!</definedName>
    <definedName name="SR2001R_Trans">'[20]Salary Ranges 2002'!$P$7:$W$19</definedName>
    <definedName name="SR2001T">#REF!</definedName>
    <definedName name="SR2002_New">#REF!</definedName>
    <definedName name="SR2002T">[9]Matrix!$A$33:$G$36</definedName>
    <definedName name="SR2002T_New">#REF!</definedName>
    <definedName name="SR2003T">#REF!</definedName>
    <definedName name="SR99R">[20]SalRange2!#REF!</definedName>
    <definedName name="SR99RN">[20]SalRange2!#REF!</definedName>
    <definedName name="SR99T">[20]SalRange2!#REF!</definedName>
    <definedName name="SRJKTFJN03">#REF!</definedName>
    <definedName name="SRJKTNS04">#REF!</definedName>
    <definedName name="SRJKTNS05">'[124]2005 SRange'!$T$112:$AB$116</definedName>
    <definedName name="ss">[24]!MCOST2</definedName>
    <definedName name="sss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ssss">[24]!MCOST2</definedName>
    <definedName name="SSSSS">#REF!</definedName>
    <definedName name="ssssss" localSheetId="5">#REF!</definedName>
    <definedName name="ssssss">#REF!</definedName>
    <definedName name="sssssss">#N/A</definedName>
    <definedName name="ssssssssss">#REF!</definedName>
    <definedName name="Start_Trade">#REF!</definedName>
    <definedName name="startpoint">#REF!</definedName>
    <definedName name="StartRecording">NA()</definedName>
    <definedName name="stat">'[125]AHCNI (2)'!$B$73:$S$79</definedName>
    <definedName name="STATUS">#REF!</definedName>
    <definedName name="STATUS_PEG">#REF!</definedName>
    <definedName name="STBAIK">#REF!</definedName>
    <definedName name="STGBUD1">#REF!</definedName>
    <definedName name="STGBUD2">#REF!</definedName>
    <definedName name="STGVAR1">#REF!</definedName>
    <definedName name="STGVAR2">#REF!</definedName>
    <definedName name="stp">#REF!</definedName>
    <definedName name="Subs_studies">[78]Development!$F$32</definedName>
    <definedName name="suhadi">#REF!</definedName>
    <definedName name="Sum">[49]Master_Data!$B$48</definedName>
    <definedName name="SUMBLK9_13">#REF!</definedName>
    <definedName name="summary">#REF!</definedName>
    <definedName name="summary_2001">#REF!</definedName>
    <definedName name="SUMMBBL">#REF!</definedName>
    <definedName name="SUMR16">#REF!</definedName>
    <definedName name="Supardiansyah">#REF!</definedName>
    <definedName name="Swaps">#REF!</definedName>
    <definedName name="SWITCH">#REF!</definedName>
    <definedName name="SWMBBL">#REF!</definedName>
    <definedName name="swq">[64]!MCOST2</definedName>
    <definedName name="syr">#REF!</definedName>
    <definedName name="T">#REF!</definedName>
    <definedName name="tabel">#REF!</definedName>
    <definedName name="Table">#REF!</definedName>
    <definedName name="Table_1st_yr_prod">#REF!</definedName>
    <definedName name="Table_Past_OilnGas_Price">#REF!</definedName>
    <definedName name="TABLE1">#REF!</definedName>
    <definedName name="TABLE2">#REF!</definedName>
    <definedName name="TABLE3">#REF!</definedName>
    <definedName name="TABLE4">#REF!</definedName>
    <definedName name="TABLE5">#REF!</definedName>
    <definedName name="TABLE6">#REF!</definedName>
    <definedName name="Target">[29]Formula!#REF!</definedName>
    <definedName name="TARIFFS">[2]Prod!#REF!</definedName>
    <definedName name="tarmidi">#REF!</definedName>
    <definedName name="taryo">#REF!</definedName>
    <definedName name="tax_calc">#REF!</definedName>
    <definedName name="Tax_income_pct_rate">#REF!</definedName>
    <definedName name="Tax_Local">[58]TaxLocal_Original!$G$52</definedName>
    <definedName name="TaxBracket">[126]TaxExpat!#REF!</definedName>
    <definedName name="TAXFIELD">'[16]1994 &amp;1995 TAX CHARGE'!$E$75:$N$149</definedName>
    <definedName name="TAXREC">'[16]1994 &amp;1995 TAX CHARGE'!$A$1:$V$38</definedName>
    <definedName name="TaxTV">10%</definedName>
    <definedName name="TaxXL">5%</definedName>
    <definedName name="tbhrtb">#REF!</definedName>
    <definedName name="TC_Agus_H">'[127]Agus H'!$N$14:$N$44</definedName>
    <definedName name="TC_Andri">'[127]Ahmad Wardihan'!$N$14:$N$44</definedName>
    <definedName name="TC_Andrie_Suhardi">'[127]Andrie Suhardi'!$N$14:$N$44</definedName>
    <definedName name="TC_Ardiansyah">[127]Ardiansyah!$N$14:$N$44</definedName>
    <definedName name="TC_Arsyad">[127]Arsyad!$N$14:$N$44</definedName>
    <definedName name="TC_Badrun">[127]Badrun!$N$14:$N$44</definedName>
    <definedName name="TC_Bahrudin">[127]Bahrudin!$N$14:$N$44</definedName>
    <definedName name="TC_Bobi_Hartono">'[127]Bobi Hartono'!$N$14:$N$44</definedName>
    <definedName name="TC_Burhannudin">[127]Burhannudin!$N$14:$N$44</definedName>
    <definedName name="TC_Dale">[127]Dalle!$N$14:$N$44</definedName>
    <definedName name="TC_Darmawansyah">[127]Darmawansyah!$N$14:$N$44</definedName>
    <definedName name="TC_Darmin">[127]Darmin!$N$14:$N$44</definedName>
    <definedName name="TC_Hairul">[127]Hairul!$N$14:$N$44</definedName>
    <definedName name="TC_Hamrullah">[127]Hamrulah!$N$14:$N$44</definedName>
    <definedName name="TC_Iwan">[127]Iwan!$N$14:$N$44</definedName>
    <definedName name="TC_Jemmy_PS">'[127]Jemmy PS'!$N$14:$N$44</definedName>
    <definedName name="TC_M_Hemi">'[127]M Helmi'!$N$14:$N$44</definedName>
    <definedName name="TC_M_Pajriansyah">'[127]M Pajriansyah'!$N$14:$N$44</definedName>
    <definedName name="TC_M_Saparudin">'[127]M Saparudin'!$N$14:$N$44</definedName>
    <definedName name="TC_Muchlis">[127]Muchlis!$N$14:$N$44</definedName>
    <definedName name="TC_Mulyadi">[127]Mulyadi!$N$14:$N$44</definedName>
    <definedName name="TC_Rahmadi">[127]Rahmadi!$N$14:$N$44</definedName>
    <definedName name="TC_Rahman">[127]Rahman!$N$14:$N$44</definedName>
    <definedName name="TC_Rahmat">[127]Rahmat!$N$14:$N$44</definedName>
    <definedName name="TC_Rahmat_TH">'[127]Rahmat TH'!$N$14:$N$44</definedName>
    <definedName name="TC_Rubi_Riandy">'[127]Rubi Riandy'!$N$14:$N$44</definedName>
    <definedName name="TC_Ruli_Efendy">'[127]Ruli Efendi'!$N$14:$N$44</definedName>
    <definedName name="TC_Rusli">[127]Rusli!$N$14:$N$44</definedName>
    <definedName name="TC_Sadran">[127]Sadran!$N$14:$N$44</definedName>
    <definedName name="TC_Sahyuti_Murdin">'[127]Sayuti Murdin'!$N$14:$N$44</definedName>
    <definedName name="TC_Saleh">[127]Saleh!$N$14:$N$44</definedName>
    <definedName name="TC_Supardiansyah">[127]Supardiansyah!$N$14:$N$44</definedName>
    <definedName name="TC_Udin">[127]Udin!$N$14:$N$44</definedName>
    <definedName name="TE">[20]Table!$A$83:$B$90</definedName>
    <definedName name="TeacherCP">#REF!</definedName>
    <definedName name="TeacherSR">#REF!</definedName>
    <definedName name="TELFORD_GC_PVD">#REF!</definedName>
    <definedName name="TELFORD_POSS">#REF!</definedName>
    <definedName name="TELFORD_PROB">#REF!</definedName>
    <definedName name="TELFORD_PROVED">#REF!</definedName>
    <definedName name="TEMP">#N/A</definedName>
    <definedName name="tes">[10]Coding!$A$47:$AB$47</definedName>
    <definedName name="tess">[128]Lookup!$I$2:$I$36</definedName>
    <definedName name="test">[24]!MCOST2</definedName>
    <definedName name="TEST0">#REF!</definedName>
    <definedName name="test1">[24]!MCOST2</definedName>
    <definedName name="test10">#N/A</definedName>
    <definedName name="TEST11">[129]Sheet1!#REF!</definedName>
    <definedName name="TEST12">[129]Sheet1!#REF!</definedName>
    <definedName name="TEST13">[129]Sheet1!#REF!</definedName>
    <definedName name="TEST14">[129]Sheet1!#REF!</definedName>
    <definedName name="TEST15">[129]Sheet1!#REF!</definedName>
    <definedName name="TEST16">[129]Sheet1!#REF!</definedName>
    <definedName name="TEST17">[129]Sheet1!#REF!</definedName>
    <definedName name="TEST18">[129]Sheet1!#REF!</definedName>
    <definedName name="TEST19">[129]Sheet1!#REF!</definedName>
    <definedName name="TEST2">[129]Sheet1!#REF!</definedName>
    <definedName name="TEST20">[129]Sheet1!#REF!</definedName>
    <definedName name="TEST21">[129]Sheet1!#REF!</definedName>
    <definedName name="TEST22">[129]Sheet1!#REF!</definedName>
    <definedName name="TEST23">[129]Sheet1!#REF!</definedName>
    <definedName name="TEST24">[129]Sheet1!#REF!</definedName>
    <definedName name="TEST25">[129]Sheet1!#REF!</definedName>
    <definedName name="TEST26">[129]Sheet1!#REF!</definedName>
    <definedName name="TEST27">[129]Sheet1!#REF!</definedName>
    <definedName name="TEST28">[130]raw!#REF!</definedName>
    <definedName name="TEST29">[130]raw!#REF!</definedName>
    <definedName name="test3">#N/A</definedName>
    <definedName name="TEST30">[130]raw!#REF!</definedName>
    <definedName name="TEST31">[130]raw!#REF!</definedName>
    <definedName name="TEST32">[130]raw!#REF!</definedName>
    <definedName name="TEST33">[130]raw!#REF!</definedName>
    <definedName name="TEST34">[130]raw!#REF!</definedName>
    <definedName name="TEST35">[130]raw!#REF!</definedName>
    <definedName name="TEST36">[130]raw!#REF!</definedName>
    <definedName name="TEST4">[129]Sheet1!#REF!</definedName>
    <definedName name="TEST5">[129]Sheet1!#REF!</definedName>
    <definedName name="TEST6">[129]Sheet1!#REF!</definedName>
    <definedName name="TEST7">[129]Sheet1!#REF!</definedName>
    <definedName name="TEST8">[129]Sheet1!#REF!</definedName>
    <definedName name="TEST9">[129]Sheet1!#REF!</definedName>
    <definedName name="testA" hidden="1">{#N/A,#N/A,FALSE,"PR-7";#N/A,#N/A,FALSE,"RR-7";#N/A,#N/A,FALSE,"CF-7";#N/A,#N/A,FALSE,"BS-7"}</definedName>
    <definedName name="testB" hidden="1">{#N/A,#N/A,FALSE,"PR-5";#N/A,#N/A,FALSE,"RR-5";#N/A,#N/A,FALSE,"CF-5";#N/A,#N/A,FALSE,"BS-5"}</definedName>
    <definedName name="testC" hidden="1">{#N/A,#N/A,FALSE,"pr-t";#N/A,#N/A,FALSE,"PR-2";#N/A,#N/A,FALSE,"PR-3";#N/A,#N/A,FALSE,"PR-4";#N/A,#N/A,FALSE,"PR-5";#N/A,#N/A,FALSE,"PR-6";#N/A,#N/A,FALSE,"PR-7";#N/A,#N/A,FALSE,"PR-8"}</definedName>
    <definedName name="testE" hidden="1">{#N/A,#N/A,FALSE,"RR-T";#N/A,#N/A,FALSE,"RR-2";#N/A,#N/A,FALSE,"RR-3";#N/A,#N/A,FALSE,"RR-4";#N/A,#N/A,FALSE,"RR-5";#N/A,#N/A,FALSE,"RR-6";#N/A,#N/A,FALSE,"RR-7";#N/A,#N/A,FALSE,"RR-8"}</definedName>
    <definedName name="TESTF" hidden="1">{#N/A,#N/A,FALSE,"PR-3";#N/A,#N/A,FALSE,"CF-3";#N/A,#N/A,FALSE,"BS-3";#N/A,#N/A,FALSE,"RR-3"}</definedName>
    <definedName name="TESTHKEY">#REF!</definedName>
    <definedName name="TESTKEYS">#REF!</definedName>
    <definedName name="TESTUS" hidden="1">{#N/A,#N/A,FALSE,"PR-2";#N/A,#N/A,FALSE,"RR-2";#N/A,#N/A,FALSE,"CF-2";#N/A,#N/A,FALSE,"BS-2"}</definedName>
    <definedName name="TESTVKEY">#REF!</definedName>
    <definedName name="testy">#N/A</definedName>
    <definedName name="TextRefCopyRangeCount">2</definedName>
    <definedName name="tf">[69]COSTSALES!#REF!</definedName>
    <definedName name="TFA">#REF!</definedName>
    <definedName name="TGradeSR">#REF!</definedName>
    <definedName name="ThaiB1127BS">#REF!</definedName>
    <definedName name="ThaiB1127NICF">#REF!</definedName>
    <definedName name="thh">'[63]D-04'!#REF!</definedName>
    <definedName name="Thiess_유가보상">#REF!</definedName>
    <definedName name="This_year">DATE(YEAR((DATE(95,1,1))-1900),MONTH('[20]National Staff'!$AL1),DAY(DATE(95,1,1)))</definedName>
    <definedName name="THIS1">#REF!</definedName>
    <definedName name="THIS11">#REF!</definedName>
    <definedName name="THIS8">#REF!</definedName>
    <definedName name="threeyear">[2]Prod!#REF!</definedName>
    <definedName name="Time">#REF!</definedName>
    <definedName name="TIOGA_GAS_PLANT__INC.">#REF!</definedName>
    <definedName name="tipe">'[131]Tabel FPI'!#REF!</definedName>
    <definedName name="title3">#REF!</definedName>
    <definedName name="tnrrt">'[63]D-04'!#REF!</definedName>
    <definedName name="TOC_Contents">#REF!</definedName>
    <definedName name="TOC_Page">#REF!</definedName>
    <definedName name="TODAY">TODAY()</definedName>
    <definedName name="TOM">[97]Prod!#REF!</definedName>
    <definedName name="top">#REF!</definedName>
    <definedName name="Total">#REF!</definedName>
    <definedName name="Total_1st_prod">#REF!</definedName>
    <definedName name="TOTAL_BBLS">#REF!</definedName>
    <definedName name="Total_end_prod">#REF!</definedName>
    <definedName name="tpm">#REF!</definedName>
    <definedName name="tr">#REF!</definedName>
    <definedName name="TRAETSFG">#REF!</definedName>
    <definedName name="Training">#REF!</definedName>
    <definedName name="TRAN">[54]Davina!$L$6</definedName>
    <definedName name="TRANS">[2]Prod!#REF!</definedName>
    <definedName name="Trans_Total">[132]Contract!$E$176</definedName>
    <definedName name="Transport_Accom_Index">[133]General_Assumption!$D$43:$J$89</definedName>
    <definedName name="transport_samindo">#REF!</definedName>
    <definedName name="transport_thiess">#REF!</definedName>
    <definedName name="transport_total">#REF!</definedName>
    <definedName name="TRS_Codes_shortlist">OFFSET([42]Coding!$AG$1,1,0,COUNTA([42]Coding!$AG$1:$AG$65536)-1,1)</definedName>
    <definedName name="truejhetjh" hidden="1">{#N/A,#N/A,TRUE,"Alba"}</definedName>
    <definedName name="tryry">#REF!</definedName>
    <definedName name="tryueruje" hidden="1">{#N/A,#N/A,FALSE,"BS-1";#N/A,#N/A,FALSE,"BS-T";#N/A,#N/A,FALSE,"BS-2";#N/A,#N/A,FALSE,"BS-3";#N/A,#N/A,FALSE,"BS-4";#N/A,#N/A,FALSE,"BS-5";#N/A,#N/A,FALSE,"BS-6";#N/A,#N/A,FALSE,"BS-7";#N/A,#N/A,FALSE,"BS-8"}</definedName>
    <definedName name="tryuyu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ts">#REF!</definedName>
    <definedName name="tt">#REF!</definedName>
    <definedName name="tuyer" hidden="1">{#N/A,#N/A,FALSE,"Prod";#N/A,#N/A,FALSE,"Royprod";#N/A,#N/A,FALSE,"Liftprod";#N/A,#N/A,FALSE,"Lifts";#N/A,#N/A,FALSE,"Equity"}</definedName>
    <definedName name="type">'[99]General Info'!$I$24</definedName>
    <definedName name="TypeDT">[134]Bantuan!$E$2:$F$124</definedName>
    <definedName name="tyst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UA_Actual">[22]Data!$B$112:$AG$121</definedName>
    <definedName name="UA_Plan">[22]Data!$B$99:$AG$108</definedName>
    <definedName name="Udin">#REF!</definedName>
    <definedName name="uiu8i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Unfit">#REF!</definedName>
    <definedName name="UnitCostexclDevilsIsland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UPDATE_HSE_INSP">[61]Master_Data!$D$15:$D$94</definedName>
    <definedName name="UPDATE_LAB_ANALYSIS" hidden="1">#REF!</definedName>
    <definedName name="UPS">#REF!</definedName>
    <definedName name="USDollar_Extract">#REF!</definedName>
    <definedName name="uteryuer" hidden="1">{#N/A,#N/A,FALSE,"PR-7";#N/A,#N/A,FALSE,"RR-7";#N/A,#N/A,FALSE,"CF-7";#N/A,#N/A,FALSE,"BS-7"}</definedName>
    <definedName name="utjytr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uu">#REF!</definedName>
    <definedName name="uuu" xml:space="preserve">    [71]JIB0607!$A$2:$A$161</definedName>
    <definedName name="uuuuuuuuuuuu">#REF!</definedName>
    <definedName name="uuuuuuuuuuuuu">#REF!</definedName>
    <definedName name="V">#REF!</definedName>
    <definedName name="VB">[20]Table!$A$115:$B$119</definedName>
    <definedName name="VCDGDH">[35]임차도급!#REF!</definedName>
    <definedName name="Vehicle">#REF!</definedName>
    <definedName name="VersionRange">#REF!</definedName>
    <definedName name="VFBRT">'[63]D-04'!#REF!</definedName>
    <definedName name="VFEBTEH">#REF!</definedName>
    <definedName name="VGFNHGN">#REF!</definedName>
    <definedName name="Viet162">#REF!</definedName>
    <definedName name="VietnamOff">#REF!</definedName>
    <definedName name="VNGHNG">#REF!</definedName>
    <definedName name="w">[64]!MCOST2</definedName>
    <definedName name="W_Day">#REF!</definedName>
    <definedName name="wage">[135]인건비!$G$3</definedName>
    <definedName name="waste_north">#REF!</definedName>
    <definedName name="waste_north_contractor">#REF!</definedName>
    <definedName name="waste_north_kideco">#REF!</definedName>
    <definedName name="waste_south">#REF!</definedName>
    <definedName name="waste_total">#REF!</definedName>
    <definedName name="waste_total_contractor">#REF!</definedName>
    <definedName name="waste_total_kideco">#REF!</definedName>
    <definedName name="WB">[48]plan!$AK$7</definedName>
    <definedName name="WC">[48]plan!$AK$6</definedName>
    <definedName name="WE">[48]plan!$AK$4</definedName>
    <definedName name="WELLCLASS">#REF!</definedName>
    <definedName name="Wells">#REF!</definedName>
    <definedName name="WF">[48]plan!$AK$9</definedName>
    <definedName name="Wh">#REF!</definedName>
    <definedName name="WHIL_WOLL_POSS">#REF!</definedName>
    <definedName name="WHIT_WOLL_PROB">#REF!</definedName>
    <definedName name="wira">[64]!MCOST2</definedName>
    <definedName name="wkj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M">[48]plan!$AK$8</definedName>
    <definedName name="WN">[48]plan!$AK$5</definedName>
    <definedName name="wn.1" hidden="1">{"AHLGANDG",#N/A,FALSE,"GANDG";"OSGANDG",#N/A,FALSE,"GANDG"}</definedName>
    <definedName name="WNA">#REF!</definedName>
    <definedName name="wordinsert">#REF!</definedName>
    <definedName name="Work_Programme_Budget">'[27]WP&amp;B'!#REF!</definedName>
    <definedName name="workingday_thismonth">#REF!</definedName>
    <definedName name="workingday_year">#REF!</definedName>
    <definedName name="WorkingExperiance">#REF!</definedName>
    <definedName name="wp_pagatan">#REF!</definedName>
    <definedName name="WP_Pangkah">#REF!</definedName>
    <definedName name="WP_SINGA">#REF!</definedName>
    <definedName name="WPB_Total">'[27]WP&amp;B'!#REF!</definedName>
    <definedName name="wq">#REF!</definedName>
    <definedName name="wqira">[64]!MCOST2</definedName>
    <definedName name="wrgwfwefewfw">#REF!</definedName>
    <definedName name="wrn.Accrual._.Schedule." hidden="1">{"Accrual Schedule",#N/A,FALSE,"FEB"}</definedName>
    <definedName name="wrn.Alba." hidden="1">{#N/A,#N/A,TRUE,"Alba"}</definedName>
    <definedName name="wrn.ALL.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wrn.All._.Pages." hidden="1">{#N/A,#N/A,FALSE,"PACK";#N/A,#N/A,FALSE,"Prod";#N/A,#N/A,FALSE,"Royprod";#N/A,#N/A,FALSE,"Liftprod";#N/A,#N/A,FALSE,"Lifts";#N/A,#N/A,FALSE,"Equity";#N/A,#N/A,FALSE,"Transp'n";#N/A,#N/A,FALSE,"Gasprices";#N/A,#N/A,FALSE,"Variances"}</definedName>
    <definedName name="wrn.BS." hidden="1">{#N/A,#N/A,FALSE,"BS-T";#N/A,#N/A,FALSE,"BS-2";#N/A,#N/A,FALSE,"BS-3";#N/A,#N/A,FALSE,"BS-4";#N/A,#N/A,FALSE,"BS-5";#N/A,#N/A,FALSE,"BS-6";#N/A,#N/A,FALSE,"BS-7";#N/A,#N/A,FALSE,"BS-8"}</definedName>
    <definedName name="wrn.CANADA." hidden="1">{#N/A,#N/A,FALSE,"PR-4";#N/A,#N/A,FALSE,"RR-4";#N/A,#N/A,FALSE,"CF-4";#N/A,#N/A,FALSE,"BS-4"}</definedName>
    <definedName name="wrn.CEO._.Sheet." hidden="1">{#N/A,#N/A,FALSE,"CEO-SHEET"}</definedName>
    <definedName name="wrn.CF." hidden="1">{#N/A,#N/A,FALSE,"CF-t";#N/A,#N/A,FALSE,"CF-2";#N/A,#N/A,FALSE,"CF-3";#N/A,#N/A,FALSE,"CF-4";#N/A,#N/A,FALSE,"CF-5";#N/A,#N/A,FALSE,"CF-6";#N/A,#N/A,FALSE,"CF-7";#N/A,#N/A,FALSE,"CF-8"}</definedName>
    <definedName name="wrn.CF._.WITH._.MODEL." hidden="1">{"CF STATEMENT",#N/A,FALSE,"CF STATEMENT";#N/A,#N/A,FALSE,"MODEL"}</definedName>
    <definedName name="wrn.COSA._.FS._.국문." hidden="1">{#N/A,#N/A,FALSE,"BS";#N/A,#N/A,FALSE,"PL";#N/A,#N/A,FALSE,"처분";#N/A,#N/A,FALSE,"현금";#N/A,#N/A,FALSE,"매출";#N/A,#N/A,FALSE,"원가";#N/A,#N/A,FALSE,"경영"}</definedName>
    <definedName name="wrn.GEN.._.INFO.." hidden="1">{#N/A,#N/A,FALSE,"OWNERSHIP"}</definedName>
    <definedName name="wrn.GRAPH." hidden="1">{#N/A,#N/A,FALSE,"ADDS";#N/A,#N/A,FALSE,"NIRPT";#N/A,#N/A,FALSE,"YREND";#N/A,#N/A,FALSE,"PROD";#N/A,#N/A,FALSE,"pr-t";#N/A,#N/A,FALSE,"RR-T";#N/A,#N/A,FALSE,"CF-t"}</definedName>
    <definedName name="wrn.GRKL.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Information._.Schedule." hidden="1">{"Information Schedule",#N/A,FALSE,"FEB"}</definedName>
    <definedName name="wrn.Input." hidden="1">{#N/A,#N/A,FALSE,"Input"}</definedName>
    <definedName name="wrn.INTER." hidden="1">{#N/A,#N/A,FALSE,"PR-7";#N/A,#N/A,FALSE,"RR-7";#N/A,#N/A,FALSE,"CF-7";#N/A,#N/A,FALSE,"BS-7"}</definedName>
    <definedName name="wrn.Kakap.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Lead._.Schedule.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Lookup._.Area." hidden="1">{#N/A,#N/A,FALSE,"Lookup Area"}</definedName>
    <definedName name="wrn.Mini._.Printout." hidden="1">{#N/A,#N/A,FALSE,"COVER";#N/A,#N/A,FALSE,"SUMMARY";#N/A,#N/A,FALSE,"OUTPUTS";#N/A,#N/A,FALSE,"PRODUCTION"}</definedName>
    <definedName name="wrn.NORWAY." hidden="1">{#N/A,#N/A,FALSE,"PR-5";#N/A,#N/A,FALSE,"RR-5";#N/A,#N/A,FALSE,"CF-5";#N/A,#N/A,FALSE,"BS-5"}</definedName>
    <definedName name="wrn.OPEX._.AND._.CAPEX." hidden="1">{#N/A,#N/A,FALSE,"OE &amp; CAP INV";#N/A,#N/A,FALSE,"DEPREC"}</definedName>
    <definedName name="wrn.OPS.._.INFO.." hidden="1">{#N/A,#N/A,FALSE,"WELL COUNTS";#N/A,#N/A,FALSE,"OWNERSHIP"}</definedName>
    <definedName name="wrn.PR." hidden="1">{#N/A,#N/A,FALSE,"pr-t";#N/A,#N/A,FALSE,"PR-2";#N/A,#N/A,FALSE,"PR-3";#N/A,#N/A,FALSE,"PR-4";#N/A,#N/A,FALSE,"PR-5";#N/A,#N/A,FALSE,"PR-6";#N/A,#N/A,FALSE,"PR-7";#N/A,#N/A,FALSE,"PR-8"}</definedName>
    <definedName name="wrn.PRICES." hidden="1">{#N/A,#N/A,FALSE,"PRICES"}</definedName>
    <definedName name="wrn.Production._.and._.Lifts." hidden="1">{#N/A,#N/A,FALSE,"Prod";#N/A,#N/A,FALSE,"Royprod";#N/A,#N/A,FALSE,"Liftprod";#N/A,#N/A,FALSE,"Lifts";#N/A,#N/A,FALSE,"Equity"}</definedName>
    <definedName name="wrn.REP1." hidden="1">{"AHLGANDG",#N/A,FALSE,"GANDG";"OSGANDG",#N/A,FALSE,"GANDG"}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RR." hidden="1">{#N/A,#N/A,FALSE,"RR-T";#N/A,#N/A,FALSE,"RR-2";#N/A,#N/A,FALSE,"RR-3";#N/A,#N/A,FALSE,"RR-4";#N/A,#N/A,FALSE,"RR-5";#N/A,#N/A,FALSE,"RR-6";#N/A,#N/A,FALSE,"RR-7";#N/A,#N/A,FALSE,"RR-8"}</definedName>
    <definedName name="wrn.SR._.SHEET." hidden="1">{#N/A,#N/A,FALSE,"SR-SHEET"}</definedName>
    <definedName name="wrn.uk." hidden="1">{#N/A,#N/A,FALSE,"PR-3";#N/A,#N/A,FALSE,"CF-3";#N/A,#N/A,FALSE,"BS-3";#N/A,#N/A,FALSE,"RR-3"}</definedName>
    <definedName name="wrn.US." hidden="1">{#N/A,#N/A,FALSE,"PR-2";#N/A,#N/A,FALSE,"RR-2";#N/A,#N/A,FALSE,"CF-2";#N/A,#N/A,FALSE,"BS-2"}</definedName>
    <definedName name="wrn.VOLUMES." hidden="1">{#N/A,#N/A,FALSE,"INLET STREAMS";#N/A,#N/A,FALSE,"CO2 VOLUMES";#N/A,#N/A,FALSE,"PRODUCTION";#N/A,#N/A,FALSE,"RESIDUE GAS";#N/A,#N/A,FALSE,"FUEL GAS VOLUMES";#N/A,#N/A,FALSE,"YIELD TABLES"}</definedName>
    <definedName name="wrn.계획." hidden="1">{#N/A,#N/A,FALSE,"표 (2)";#N/A,#N/A,FALSE,"목차";#N/A,#N/A,FALSE,"매출계획";#N/A,#N/A,FALSE,"가격현황";#N/A,#N/A,FALSE,"수주계획";#N/A,#N/A,FALSE,"수금계획";#N/A,#N/A,FALSE,"주요업무"}</definedName>
    <definedName name="wrn.광학적._.특성." hidden="1">{#N/A,#N/A,FALSE,"관로 72c"}</definedName>
    <definedName name="WTDYRS4">#REF!</definedName>
    <definedName name="WTDYRS5">#N/A</definedName>
    <definedName name="WTDYRS6">#REF!</definedName>
    <definedName name="WTDYRS7">#N/A</definedName>
    <definedName name="wwrw">#N/A</definedName>
    <definedName name="www">#REF!</definedName>
    <definedName name="wwwqqqq">#REF!</definedName>
    <definedName name="wwwwwww">#REF!</definedName>
    <definedName name="wwwwwwwwwwwww">#REF!</definedName>
    <definedName name="wwwwwwwwwwwwww">#REF!</definedName>
    <definedName name="wyy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x" hidden="1">{#N/A,#N/A,FALSE,"BS-T";#N/A,#N/A,FALSE,"BS-2";#N/A,#N/A,FALSE,"BS-3";#N/A,#N/A,FALSE,"BS-4";#N/A,#N/A,FALSE,"BS-5";#N/A,#N/A,FALSE,"BS-6";#N/A,#N/A,FALSE,"BS-7";#N/A,#N/A,FALSE,"BS-8"}</definedName>
    <definedName name="XDDADADADSASA">#REF!</definedName>
    <definedName name="XX" hidden="1">{#N/A,#N/A,FALSE,"BS-1";#N/A,#N/A,FALSE,"BS-T";#N/A,#N/A,FALSE,"BS-2";#N/A,#N/A,FALSE,"BS-3";#N/A,#N/A,FALSE,"BS-4";#N/A,#N/A,FALSE,"BS-5";#N/A,#N/A,FALSE,"BS-6";#N/A,#N/A,FALSE,"BS-7";#N/A,#N/A,FALSE,"BS-8"}</definedName>
    <definedName name="XXX" hidden="1">{#N/A,#N/A,FALSE,"CF-1";#N/A,#N/A,FALSE,"CF-t";#N/A,#N/A,FALSE,"CF-2";#N/A,#N/A,FALSE,"CF-3";#N/A,#N/A,FALSE,"CF-4";#N/A,#N/A,FALSE,"CF-5";#N/A,#N/A,FALSE,"CF-6";#N/A,#N/A,FALSE,"CF-7";#N/A,#N/A,FALSE,"CF-8"}</definedName>
    <definedName name="XYZ" hidden="1">{#N/A,#N/A,FALSE,"pr-t";#N/A,#N/A,FALSE,"PR-2";#N/A,#N/A,FALSE,"PR-3";#N/A,#N/A,FALSE,"PR-4";#N/A,#N/A,FALSE,"PR-5";#N/A,#N/A,FALSE,"PR-6";#N/A,#N/A,FALSE,"PR-7";#N/A,#N/A,FALSE,"PR-8";#N/A,#N/A,FALSE,"RR-T";#N/A,#N/A,FALSE,"RR-2";#N/A,#N/A,FALSE,"RR-3";#N/A,#N/A,FALSE,"RR-4";#N/A,#N/A,FALSE,"RR-5";#N/A,#N/A,FALSE,"RR-6";#N/A,#N/A,FALSE,"RR-7";#N/A,#N/A,FALSE,"RR-8";#N/A,#N/A,FALSE,"CF-t";#N/A,#N/A,FALSE,"CF-2";#N/A,#N/A,FALSE,"CF-3";#N/A,#N/A,FALSE,"CF-4";#N/A,#N/A,FALSE,"CF-5";#N/A,#N/A,FALSE,"CF-6";#N/A,#N/A,FALSE,"CF-7";#N/A,#N/A,FALSE,"CF-8";#N/A,#N/A,FALSE,"BS-T";#N/A,#N/A,FALSE,"BS-2";#N/A,#N/A,FALSE,"BS-3";#N/A,#N/A,FALSE,"BS-4";#N/A,#N/A,FALSE,"BS-5";#N/A,#N/A,FALSE,"BS-6";#N/A,#N/A,FALSE,"BS-7";#N/A,#N/A,FALSE,"BS-8";#N/A,#N/A,FALSE,"ADDS";#N/A,#N/A,FALSE,"NIRPT";#N/A,#N/A,FALSE,"YREND";#N/A,#N/A,FALSE,"PROD"}</definedName>
    <definedName name="Y">#REF!</definedName>
    <definedName name="Y2001_headcount">#REF!</definedName>
    <definedName name="Y2001_local_salaries">#REF!</definedName>
    <definedName name="yani">#REF!</definedName>
    <definedName name="year">'[99]General Info'!$I$25</definedName>
    <definedName name="Year_discounting">#REF!</definedName>
    <definedName name="Year_purchase">#REF!</definedName>
    <definedName name="Year_sign_PSC">#REF!</definedName>
    <definedName name="Year1">#REF!</definedName>
    <definedName name="Year2">#REF!</definedName>
    <definedName name="Year3">#REF!</definedName>
    <definedName name="Years">#REF!</definedName>
    <definedName name="Yemen">#REF!</definedName>
    <definedName name="YemenBS">#REF!</definedName>
    <definedName name="YemenNICF">#REF!</definedName>
    <definedName name="Yes_No">[136]Coding!$A$305:$A$306</definedName>
    <definedName name="yetye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yhtu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N">[42]Coding!$A$86:$A$87</definedName>
    <definedName name="YORK_POSS">#REF!</definedName>
    <definedName name="YORK_PROB">#REF!</definedName>
    <definedName name="YPJRange05">'[121]2005 SRange'!$A$89:$D$92</definedName>
    <definedName name="YPJRange06">'[95]Propose Range06'!$A$121:$D$124</definedName>
    <definedName name="YTD1">#REF!</definedName>
    <definedName name="YTDdays">#REF!</definedName>
    <definedName name="YTDDMO">#REF!</definedName>
    <definedName name="YTDINCR">#REF!</definedName>
    <definedName name="YTDPR2A">#REF!</definedName>
    <definedName name="YTDTAX">#REF!</definedName>
    <definedName name="ytjut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YTNGFBF">#REF!</definedName>
    <definedName name="yttr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tur">#REF!</definedName>
    <definedName name="ytuy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yudin">#REF!</definedName>
    <definedName name="YU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z">#REF!</definedName>
    <definedName name="zx" hidden="1">#REF!</definedName>
    <definedName name="zzzz">#REF!</definedName>
    <definedName name="zzzzz">#REF!</definedName>
    <definedName name="ㄱㄷ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가나ㅏ">[137]data!$A$1:$G$215</definedName>
    <definedName name="감가상각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거래처">#REF!</definedName>
    <definedName name="거래처CODE">#REF!</definedName>
    <definedName name="거래처명">#REF!</definedName>
    <definedName name="경남금액">#REF!</definedName>
    <definedName name="경남기간12">#REF!</definedName>
    <definedName name="경남예금">#REF!</definedName>
    <definedName name="경남외환금리">#REF!</definedName>
    <definedName name="경남원화">'[138]9.22'!$J$19:$J$21</definedName>
    <definedName name="경남원화1">#REF!</definedName>
    <definedName name="경남원화2">#REF!</definedName>
    <definedName name="경남원화3">#REF!</definedName>
    <definedName name="경남원화4">#REF!</definedName>
    <definedName name="경남원화금리">'[138]9.22'!$K$19:$K$21</definedName>
    <definedName name="경남원화금리1">#REF!</definedName>
    <definedName name="경남원화금리2">#REF!</definedName>
    <definedName name="경남원화금리3">#REF!</definedName>
    <definedName name="경남원화금리4">#REF!</definedName>
    <definedName name="경남이자">#REF!</definedName>
    <definedName name="계정코드">[139]계정code!$A$2:$C$674</definedName>
    <definedName name="과거영역">#REF!</definedName>
    <definedName name="관리">#REF!</definedName>
    <definedName name="관세사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광" hidden="1">{#N/A,#N/A,FALSE,"관로 72c"}</definedName>
    <definedName name="국민원화2">#REF!</definedName>
    <definedName name="국민원화3">#REF!</definedName>
    <definedName name="국민원화4">#REF!</definedName>
    <definedName name="국민원화금리2">#REF!</definedName>
    <definedName name="국민원화금리3">#REF!</definedName>
    <definedName name="국민원화금리4">#REF!</definedName>
    <definedName name="규격">#REF!</definedName>
    <definedName name="금리">'[138]7.8'!$K$11:$K$54</definedName>
    <definedName name="금액">'[138]7.8'!$J$11:$J$54</definedName>
    <definedName name="금액1">#REF!</definedName>
    <definedName name="금액2">#REF!</definedName>
    <definedName name="금액3">#REF!</definedName>
    <definedName name="금액4">#REF!</definedName>
    <definedName name="금액5">#REF!</definedName>
    <definedName name="금액6">#REF!</definedName>
    <definedName name="기">'[140]거래처코드 '!$A$1:$H$65536</definedName>
    <definedName name="길">#N/A</definedName>
    <definedName name="김">#REF!</definedName>
    <definedName name="기업금액">#REF!</definedName>
    <definedName name="기업기간">#REF!</definedName>
    <definedName name="기업예금">#REF!</definedName>
    <definedName name="기업원화">'[138]9.22'!$J$40:$J$41</definedName>
    <definedName name="기업원화1">#REF!</definedName>
    <definedName name="기업원화2">#REF!</definedName>
    <definedName name="기업원화3">#REF!</definedName>
    <definedName name="기업원화4">#REF!</definedName>
    <definedName name="기업원화금리">'[138]9.22'!$K$40:$K$41</definedName>
    <definedName name="기업원화금리1">#REF!</definedName>
    <definedName name="기업원화금리2">#REF!</definedName>
    <definedName name="기업원화금리3">#REF!</definedName>
    <definedName name="기업원화금리4">#REF!</definedName>
    <definedName name="기업이자">#REF!</definedName>
    <definedName name="ㄴㄴㄴ">#REF!</definedName>
    <definedName name="ㄴㄹ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ㅇㄹ">[24]!MCOST2</definedName>
    <definedName name="ㄴㅇㄹㄴㅁ" hidden="1">{#N/A,#N/A,FALSE,"표 (2)";#N/A,#N/A,FALSE,"목차";#N/A,#N/A,FALSE,"매출계획";#N/A,#N/A,FALSE,"가격현황";#N/A,#N/A,FALSE,"수주계획";#N/A,#N/A,FALSE,"수금계획";#N/A,#N/A,FALSE,"주요업무"}</definedName>
    <definedName name="ㄴㅇㄻㄶ">[24]!MCOST2</definedName>
    <definedName name="남동_700">#REF!</definedName>
    <definedName name="납품수량">#REF!</definedName>
    <definedName name="노무비계">#REF!</definedName>
    <definedName name="노무비용">#REF!</definedName>
    <definedName name="농협원화2">#REF!</definedName>
    <definedName name="농협원화3">#REF!</definedName>
    <definedName name="농협원화4">#REF!</definedName>
    <definedName name="농협원화44">#REF!</definedName>
    <definedName name="농협원화금리2">#REF!</definedName>
    <definedName name="농협원화금리3">#REF!</definedName>
    <definedName name="농협원화금리4">#REF!</definedName>
    <definedName name="ㄷㄷㄷ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단가">#REF!</definedName>
    <definedName name="단위">#REF!</definedName>
    <definedName name="대차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대차대조표일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대해_유가보상">#REF!</definedName>
    <definedName name="동양원화3">#REF!</definedName>
    <definedName name="동양원화금리3">#REF!</definedName>
    <definedName name="ㄸㄱ구믇533424019">#REF!</definedName>
    <definedName name="랴" hidden="1">#REF!</definedName>
    <definedName name="ㅁ" localSheetId="3">BlankMacro1</definedName>
    <definedName name="ㅁ">BlankMacro1</definedName>
    <definedName name="ㅁ1">#REF!</definedName>
    <definedName name="ㅁ2">[141]VXXXXXXXXXXXXXXXXXXXXXXXX!#REF!</definedName>
    <definedName name="ㅁ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ㅁㄴㅇ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ㅁㄴㅇ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ㅁㄴㅇㄹㅇㄴ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ㅁㅁㅁ">#REF!</definedName>
    <definedName name="마" hidden="1">{#N/A,#N/A,FALSE,"BS";#N/A,#N/A,FALSE,"PL";#N/A,#N/A,FALSE,"처분";#N/A,#N/A,FALSE,"현금";#N/A,#N/A,FALSE,"매출";#N/A,#N/A,FALSE,"원가";#N/A,#N/A,FALSE,"경영"}</definedName>
    <definedName name="매출계획">#REF!</definedName>
    <definedName name="메롱" hidden="1">{#N/A,#N/A,FALSE,"표 (2)";#N/A,#N/A,FALSE,"목차";#N/A,#N/A,FALSE,"매출계획";#N/A,#N/A,FALSE,"가격현황";#N/A,#N/A,FALSE,"수주계획";#N/A,#N/A,FALSE,"수금계획";#N/A,#N/A,FALSE,"주요업무"}</definedName>
    <definedName name="메롱1" hidden="1">{#N/A,#N/A,FALSE,"표 (2)";#N/A,#N/A,FALSE,"목차";#N/A,#N/A,FALSE,"매출계획";#N/A,#N/A,FALSE,"가격현황";#N/A,#N/A,FALSE,"수주계획";#N/A,#N/A,FALSE,"수금계획";#N/A,#N/A,FALSE,"주요업무"}</definedName>
    <definedName name="모재" localSheetId="3">BlankMacro1</definedName>
    <definedName name="모재">BlankMacro1</definedName>
    <definedName name="목차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몰라" hidden="1">{#N/A,#N/A,FALSE,"표 (2)";#N/A,#N/A,FALSE,"목차";#N/A,#N/A,FALSE,"매출계획";#N/A,#N/A,FALSE,"가격현황";#N/A,#N/A,FALSE,"수주계획";#N/A,#N/A,FALSE,"수금계획";#N/A,#N/A,FALSE,"주요업무"}</definedName>
    <definedName name="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민" hidden="1">{#N/A,#N/A,FALSE,"표 (2)";#N/A,#N/A,FALSE,"목차";#N/A,#N/A,FALSE,"매출계획";#N/A,#N/A,FALSE,"가격현황";#N/A,#N/A,FALSE,"수주계획";#N/A,#N/A,FALSE,"수금계획";#N/A,#N/A,FALSE,"주요업무"}</definedName>
    <definedName name="미임고자재">#REF!</definedName>
    <definedName name="미입고자재">#REF!</definedName>
    <definedName name="ㅂ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ㅂㅂㅂㅂㅂ">#REF!</definedName>
    <definedName name="ㅂ죱ㅈ교">#REF!</definedName>
    <definedName name="발주번호">#REF!</definedName>
    <definedName name="범위">#REF!</definedName>
    <definedName name="범위2">#REF!</definedName>
    <definedName name="부서">#REF!</definedName>
    <definedName name="비교">#REF!</definedName>
    <definedName name="비율1">#REF!</definedName>
    <definedName name="비율2">#REF!</definedName>
    <definedName name="비율3">#REF!</definedName>
    <definedName name="비율4">#REF!</definedName>
    <definedName name="비율5">#REF!</definedName>
    <definedName name="비율제목1">#REF!</definedName>
    <definedName name="비율제목2">#REF!</definedName>
    <definedName name="비율제목3">#REF!</definedName>
    <definedName name="비율제목4">#REF!</definedName>
    <definedName name="비율제목5">#REF!</definedName>
    <definedName name="사삿">[67]Contract!$C$5</definedName>
    <definedName name="사장님">'[1]98년차.XLS'!#REF!</definedName>
    <definedName name="산업금액">#REF!</definedName>
    <definedName name="산업예금">#REF!</definedName>
    <definedName name="산업예금1">#REF!</definedName>
    <definedName name="산업원화">'[138]9.22'!$J$44:$J$50</definedName>
    <definedName name="산업원화1">#REF!</definedName>
    <definedName name="산업원화2">#REF!</definedName>
    <definedName name="산업원화3">#REF!</definedName>
    <definedName name="산업원화4">#REF!</definedName>
    <definedName name="산업원화금리">'[138]9.22'!$K$44:$K$50</definedName>
    <definedName name="산업원화금리1">#REF!</definedName>
    <definedName name="산업원화금리2">#REF!</definedName>
    <definedName name="산업원화금리3">#REF!</definedName>
    <definedName name="산업원화금리4">#REF!</definedName>
    <definedName name="산업이자">#REF!</definedName>
    <definedName name="삼월">'[142]통신선 5월 누계 전표'!#REF!</definedName>
    <definedName name="삼인도_유가보상">#REF!</definedName>
    <definedName name="생관">#REF!</definedName>
    <definedName name="생산">[23]COSTSALES!#REF!</definedName>
    <definedName name="생산관리">#REF!</definedName>
    <definedName name="선재수급" hidden="1">{#N/A,#N/A,FALSE,"표 (2)";#N/A,#N/A,FALSE,"목차";#N/A,#N/A,FALSE,"매출계획";#N/A,#N/A,FALSE,"가격현황";#N/A,#N/A,FALSE,"수주계획";#N/A,#N/A,FALSE,"수금계획";#N/A,#N/A,FALSE,"주요업무"}</definedName>
    <definedName name="세율">#REF!</definedName>
    <definedName name="쇼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수정제조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발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시산표">#REF!</definedName>
    <definedName name="신부1">#REF!</definedName>
    <definedName name="신부2">#REF!</definedName>
    <definedName name="신비1">#REF!</definedName>
    <definedName name="신비2">#REF!</definedName>
    <definedName name="신수1">#REF!</definedName>
    <definedName name="신수2">#REF!</definedName>
    <definedName name="신신자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자">#REF!</definedName>
    <definedName name="신자1">#REF!</definedName>
    <definedName name="신자2">#REF!</definedName>
    <definedName name="신한금리">'[138]9.22'!$J$42:$J$43</definedName>
    <definedName name="신한금액">#REF!</definedName>
    <definedName name="신한예금">#REF!</definedName>
    <definedName name="신한원화">'[138]9.22'!$J$42:$J$43</definedName>
    <definedName name="신한원화1">#REF!</definedName>
    <definedName name="신한원화2">#REF!</definedName>
    <definedName name="신한원화3">#REF!</definedName>
    <definedName name="신한원화4">#REF!</definedName>
    <definedName name="신한원화금리">'[138]9.22'!$K$42:$K$43</definedName>
    <definedName name="신한원화금리1">#REF!</definedName>
    <definedName name="신한원화금리2">#REF!</definedName>
    <definedName name="신한원화금리3">#REF!</definedName>
    <definedName name="신한원화금리4">#REF!</definedName>
    <definedName name="신한이자">#REF!</definedName>
    <definedName name="신한이자1">#REF!</definedName>
    <definedName name="ㅇ">[24]!MCOST2</definedName>
    <definedName name="ㅇㄴ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ㄴㄻㅇ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ㄷ">#REF!</definedName>
    <definedName name="ㅇㄹ" hidden="1">{#N/A,#N/A,FALSE,"관로 72c"}</definedName>
    <definedName name="ㅇㅇ" hidden="1">'[143]2102'!#REF!</definedName>
    <definedName name="ㅇㅀㄱ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여외비1">[144]영외수비2!$A$18075:$IV$19000</definedName>
    <definedName name="연도1">#REF!</definedName>
    <definedName name="연도2">#REF!</definedName>
    <definedName name="연도3">#REF!</definedName>
    <definedName name="연도4">#REF!</definedName>
    <definedName name="연도5">#REF!</definedName>
    <definedName name="연도별제조원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연습">#REF!</definedName>
    <definedName name="영외수1">[144]영외수비2!$A$2:$IV$1035</definedName>
    <definedName name="외화금리">'[138]7.8'!$K$59:$K$70</definedName>
    <definedName name="외화금리1">#REF!</definedName>
    <definedName name="외화금액">'[138]7.8'!$I$59:$J$70</definedName>
    <definedName name="외화금액1">#REF!</definedName>
    <definedName name="외화금액2">#REF!</definedName>
    <definedName name="외화원화3">#REF!</definedName>
    <definedName name="외화원화금리3">#REF!</definedName>
    <definedName name="외환금액">#REF!</definedName>
    <definedName name="외환기간12">#REF!</definedName>
    <definedName name="외환예금">#REF!</definedName>
    <definedName name="외환원화">'[138]9.22'!$J$11:$J$18</definedName>
    <definedName name="외환원화1">#REF!</definedName>
    <definedName name="외환원화2">#REF!</definedName>
    <definedName name="외환원화4">#REF!</definedName>
    <definedName name="외환원화금리">'[138]9.22'!$K$11:$K$18</definedName>
    <definedName name="외환원화금리0">#REF!</definedName>
    <definedName name="외환원화금리1">#REF!</definedName>
    <definedName name="외환원화금리2">#REF!</definedName>
    <definedName name="외환원화금리4">#REF!</definedName>
    <definedName name="외환이자">#REF!</definedName>
    <definedName name="요약1">#REF!</definedName>
    <definedName name="우리금액">#REF!</definedName>
    <definedName name="우리기간">#REF!</definedName>
    <definedName name="우리예금">#REF!</definedName>
    <definedName name="우리원화">'[138]9.22'!$J$28:$J$34</definedName>
    <definedName name="우리원화1">#REF!</definedName>
    <definedName name="우리원화2">#REF!</definedName>
    <definedName name="우리원화3">#REF!</definedName>
    <definedName name="우리원화4">#REF!</definedName>
    <definedName name="우리원화금리">'[138]9.22'!$K$28:$K$34</definedName>
    <definedName name="우리원화금리1">#REF!</definedName>
    <definedName name="우리원화금리2">#REF!</definedName>
    <definedName name="우리원화금리3">#REF!</definedName>
    <definedName name="우리원화금리4">#REF!</definedName>
    <definedName name="우리이자">#REF!</definedName>
    <definedName name="원가목차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탄환산BCM">#REF!</definedName>
    <definedName name="원화금리12">#REF!</definedName>
    <definedName name="원화금액12">#REF!</definedName>
    <definedName name="원화기간12">#REF!</definedName>
    <definedName name="월일">#REF!</definedName>
    <definedName name="이자율1">#REF!</definedName>
    <definedName name="인쇄영역">[145]첨부1!$B$1:$F$18,[145]첨부1!#REF!,[145]첨부1!#REF!</definedName>
    <definedName name="일반경비계">#REF!</definedName>
    <definedName name="일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잉?">#REF!</definedName>
    <definedName name="잉2" localSheetId="5">#REF!</definedName>
    <definedName name="잉2">#REF!</definedName>
    <definedName name="ㅈㅈㅈㅈ">#REF!</definedName>
    <definedName name="자산">'[146]210004'!$D$1:$W$2158</definedName>
    <definedName name="자재" localSheetId="3">BlankMacro1</definedName>
    <definedName name="자재">BlankMacro1</definedName>
    <definedName name="자재코드">#REF!</definedName>
    <definedName name="작업일수비">#REF!</definedName>
    <definedName name="재고">#REF!</definedName>
    <definedName name="재료비계">#REF!</definedName>
    <definedName name="전">#REF!</definedName>
    <definedName name="전기C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기요금2">#REF!</definedName>
    <definedName name="전체금리">#REF!</definedName>
    <definedName name="전체예금액">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일금액">#REF!</definedName>
    <definedName name="제일기간">#REF!</definedName>
    <definedName name="제일예금">#REF!</definedName>
    <definedName name="제일원화">'[138]9.22'!$J$35:$J$39</definedName>
    <definedName name="제일원화1">#REF!</definedName>
    <definedName name="제일원화2">#REF!</definedName>
    <definedName name="제일원화3">#REF!</definedName>
    <definedName name="제일원화4">#REF!</definedName>
    <definedName name="제일원화금리">'[138]9.22'!$K$35:$K$39</definedName>
    <definedName name="제일원화금리1">#REF!</definedName>
    <definedName name="제일원화금리2">#REF!</definedName>
    <definedName name="제일원화금리3">#REF!</definedName>
    <definedName name="제일원화금리4">#REF!</definedName>
    <definedName name="제일이자">#REF!</definedName>
    <definedName name="제조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회범위">#REF!</definedName>
    <definedName name="중점">#N/A</definedName>
    <definedName name="중점2">[24]!MCOST2</definedName>
    <definedName name="지자">#REF!</definedName>
    <definedName name="ㅋ">#N/A</definedName>
    <definedName name="코드">#REF!</definedName>
    <definedName name="ㅌㅋㄹㅊㅍ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템플리트모듈1" localSheetId="3">BlankMacro1</definedName>
    <definedName name="템플리트모듈1">BlankMacro1</definedName>
    <definedName name="템플리트모듈2" localSheetId="3">BlankMacro1</definedName>
    <definedName name="템플리트모듈2">BlankMacro1</definedName>
    <definedName name="템플리트모듈3" localSheetId="3">BlankMacro1</definedName>
    <definedName name="템플리트모듈3">BlankMacro1</definedName>
    <definedName name="템플리트모듈4" localSheetId="3">BlankMacro1</definedName>
    <definedName name="템플리트모듈4">BlankMacro1</definedName>
    <definedName name="템플리트모듈5" localSheetId="3">BlankMacro1</definedName>
    <definedName name="템플리트모듈5">BlankMacro1</definedName>
    <definedName name="템플리트모듈6" localSheetId="3">BlankMacro1</definedName>
    <definedName name="템플리트모듈6">BlankMacro1</definedName>
    <definedName name="투자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투자상세계획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투자자산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트라_유가보상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평균1">#REF!</definedName>
    <definedName name="평균2">#REF!</definedName>
    <definedName name="평균3">#REF!</definedName>
    <definedName name="평균4">#REF!</definedName>
    <definedName name="평균5">#REF!</definedName>
    <definedName name="폐석환산BCM">#REF!</definedName>
    <definedName name="품명">#REF!</definedName>
    <definedName name="하나금액">#REF!</definedName>
    <definedName name="하나기간">#REF!</definedName>
    <definedName name="하나예금">#REF!</definedName>
    <definedName name="하나외화">#REF!</definedName>
    <definedName name="하나원화">'[138]9.22'!$J$22:$J$26</definedName>
    <definedName name="하나원화1">#REF!</definedName>
    <definedName name="하나원화2">#REF!</definedName>
    <definedName name="하나원화3">#REF!</definedName>
    <definedName name="하나원화4">#REF!</definedName>
    <definedName name="하나원화금리">'[138]9.22'!$K$22:$K$26</definedName>
    <definedName name="하나원화금리0">#REF!</definedName>
    <definedName name="하나원화금리1">#REF!</definedName>
    <definedName name="하나원화금리2">#REF!</definedName>
    <definedName name="하나원화금리3">#REF!</definedName>
    <definedName name="하나원화금리4">#REF!</definedName>
    <definedName name="하나이자">#REF!</definedName>
    <definedName name="한은평균">#REF!</definedName>
    <definedName name="한은평균1">#REF!</definedName>
    <definedName name="한은평균2">#REF!</definedName>
    <definedName name="한은평균3">#REF!</definedName>
    <definedName name="한은평균4">#REF!</definedName>
    <definedName name="한은평균5">#REF!</definedName>
    <definedName name="합잔">#REF!</definedName>
    <definedName name="항목">#REF!</definedName>
    <definedName name="항목제목">#REF!</definedName>
    <definedName name="홍">#REF!</definedName>
    <definedName name="환율">[147]JKT경비!#REF!</definedName>
    <definedName name="ㅀㅇ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ㅐㅐ">[73]임차도급!#REF!</definedName>
    <definedName name="ㅐㅐㅐ">[60]기본Data!$G$5</definedName>
    <definedName name="ㅐㅐㅐㅐㅐ">[28]Contract!$D$35</definedName>
    <definedName name="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ㅣㅣ" hidden="1">{#N/A,#N/A,FALSE,"표 (2)";#N/A,#N/A,FALSE,"목차";#N/A,#N/A,FALSE,"매출계획";#N/A,#N/A,FALSE,"가격현황";#N/A,#N/A,FALSE,"수주계획";#N/A,#N/A,FALSE,"수금계획";#N/A,#N/A,FALSE,"주요업무"}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8" i="5" l="1"/>
  <c r="T28" i="5" s="1"/>
  <c r="P26" i="5"/>
  <c r="P23" i="5"/>
  <c r="P22" i="5"/>
  <c r="P21" i="5"/>
  <c r="P20" i="5"/>
  <c r="P19" i="5"/>
  <c r="P18" i="5"/>
  <c r="P17" i="5"/>
  <c r="P14" i="5"/>
  <c r="P13" i="5"/>
  <c r="P12" i="5"/>
  <c r="P10" i="5"/>
  <c r="P9" i="5"/>
  <c r="P8" i="5"/>
  <c r="P7" i="5"/>
  <c r="P6" i="5"/>
  <c r="P5" i="5"/>
  <c r="P4" i="5"/>
  <c r="AA29" i="5" l="1"/>
  <c r="J70" i="6" l="1"/>
  <c r="O45" i="4" l="1"/>
  <c r="L32" i="6"/>
  <c r="J32" i="6"/>
  <c r="C32" i="6"/>
  <c r="T26" i="5"/>
  <c r="L33" i="6" s="1"/>
  <c r="T24" i="5"/>
  <c r="L31" i="6" s="1"/>
  <c r="T23" i="5"/>
  <c r="L30" i="6" s="1"/>
  <c r="T22" i="5"/>
  <c r="L29" i="6" s="1"/>
  <c r="T21" i="5"/>
  <c r="L28" i="6" s="1"/>
  <c r="T20" i="5"/>
  <c r="L27" i="6" s="1"/>
  <c r="T19" i="5"/>
  <c r="T18" i="5"/>
  <c r="T17" i="5"/>
  <c r="T14" i="5"/>
  <c r="L17" i="6" s="1"/>
  <c r="T13" i="5"/>
  <c r="L16" i="6" s="1"/>
  <c r="T12" i="5"/>
  <c r="L15" i="6" s="1"/>
  <c r="T11" i="5"/>
  <c r="L14" i="6" s="1"/>
  <c r="T10" i="5"/>
  <c r="L13" i="6" s="1"/>
  <c r="T9" i="5"/>
  <c r="L12" i="6" s="1"/>
  <c r="T8" i="5"/>
  <c r="L11" i="6" s="1"/>
  <c r="T7" i="5"/>
  <c r="L10" i="6" s="1"/>
  <c r="T6" i="5"/>
  <c r="T5" i="5"/>
  <c r="T4" i="5"/>
  <c r="F30" i="6" l="1"/>
  <c r="F31" i="6"/>
  <c r="C26" i="6"/>
  <c r="C27" i="6"/>
  <c r="C28" i="6"/>
  <c r="C29" i="6"/>
  <c r="C30" i="6"/>
  <c r="C31" i="6"/>
  <c r="C33" i="6"/>
  <c r="C34" i="6"/>
  <c r="C10" i="6"/>
  <c r="C11" i="6"/>
  <c r="C12" i="6"/>
  <c r="C13" i="6"/>
  <c r="C14" i="6"/>
  <c r="C15" i="6"/>
  <c r="C16" i="6"/>
  <c r="C17" i="6"/>
  <c r="C18" i="6"/>
  <c r="U21" i="5"/>
  <c r="U8" i="5"/>
  <c r="J11" i="6" s="1"/>
  <c r="N11" i="6" s="1"/>
  <c r="R29" i="5"/>
  <c r="R15" i="5"/>
  <c r="D28" i="6" l="1"/>
  <c r="J28" i="6"/>
  <c r="D11" i="6"/>
  <c r="F28" i="6"/>
  <c r="F11" i="6"/>
  <c r="AA15" i="5"/>
  <c r="AB15" i="5"/>
  <c r="H11" i="6" l="1"/>
  <c r="N46" i="6"/>
  <c r="L46" i="6"/>
  <c r="F13" i="6" l="1"/>
  <c r="F14" i="6"/>
  <c r="F33" i="6"/>
  <c r="F29" i="6"/>
  <c r="L26" i="6"/>
  <c r="F26" i="6"/>
  <c r="F27" i="6"/>
  <c r="F16" i="6"/>
  <c r="F17" i="6"/>
  <c r="F15" i="6"/>
  <c r="F10" i="6"/>
  <c r="F12" i="6"/>
  <c r="AA2" i="5"/>
  <c r="F53" i="4"/>
  <c r="I53" i="4"/>
  <c r="U28" i="5" l="1"/>
  <c r="U27" i="5"/>
  <c r="U26" i="5"/>
  <c r="J33" i="6" s="1"/>
  <c r="U24" i="5"/>
  <c r="J31" i="6" s="1"/>
  <c r="U22" i="5"/>
  <c r="J29" i="6" s="1"/>
  <c r="U20" i="5"/>
  <c r="J27" i="6" s="1"/>
  <c r="U19" i="5"/>
  <c r="U18" i="5"/>
  <c r="U14" i="5"/>
  <c r="J17" i="6" s="1"/>
  <c r="U13" i="5"/>
  <c r="J16" i="6" s="1"/>
  <c r="U12" i="5"/>
  <c r="J15" i="6" s="1"/>
  <c r="U10" i="5"/>
  <c r="J13" i="6" s="1"/>
  <c r="U9" i="5"/>
  <c r="J12" i="6" s="1"/>
  <c r="U7" i="5"/>
  <c r="J10" i="6" s="1"/>
  <c r="U6" i="5"/>
  <c r="U5" i="5"/>
  <c r="D33" i="6" l="1"/>
  <c r="D26" i="6"/>
  <c r="J26" i="6"/>
  <c r="D27" i="6"/>
  <c r="D29" i="6"/>
  <c r="D31" i="6"/>
  <c r="D10" i="6"/>
  <c r="D12" i="6"/>
  <c r="D15" i="6"/>
  <c r="D16" i="6"/>
  <c r="D17" i="6"/>
  <c r="D13" i="6"/>
  <c r="U23" i="5"/>
  <c r="J30" i="6" s="1"/>
  <c r="D30" i="6" l="1"/>
  <c r="N29" i="6"/>
  <c r="H29" i="6" l="1"/>
  <c r="U4" i="5" l="1"/>
  <c r="N13" i="6" l="1"/>
  <c r="H13" i="6"/>
  <c r="R73" i="92"/>
  <c r="U73" i="92" s="1"/>
  <c r="R72" i="92"/>
  <c r="U72" i="92" s="1"/>
  <c r="R71" i="92"/>
  <c r="U71" i="92" s="1"/>
  <c r="R70" i="92"/>
  <c r="U70" i="92" s="1"/>
  <c r="R69" i="92"/>
  <c r="U69" i="92" s="1"/>
  <c r="R68" i="92"/>
  <c r="U68" i="92" s="1"/>
  <c r="R67" i="92"/>
  <c r="U67" i="92" s="1"/>
  <c r="R66" i="92"/>
  <c r="U66" i="92" s="1"/>
  <c r="R65" i="92"/>
  <c r="U65" i="92" s="1"/>
  <c r="R64" i="92"/>
  <c r="U64" i="92" s="1"/>
  <c r="R63" i="92"/>
  <c r="U63" i="92" s="1"/>
  <c r="R62" i="92"/>
  <c r="U62" i="92" s="1"/>
  <c r="R61" i="92"/>
  <c r="U61" i="92" s="1"/>
  <c r="R60" i="92"/>
  <c r="U60" i="92" s="1"/>
  <c r="U59" i="92"/>
  <c r="S59" i="92"/>
  <c r="V59" i="92" s="1"/>
  <c r="R59" i="92"/>
  <c r="V58" i="92"/>
  <c r="U58" i="92"/>
  <c r="T58" i="92"/>
  <c r="S58" i="92"/>
  <c r="R58" i="92"/>
  <c r="V57" i="92"/>
  <c r="U57" i="92"/>
  <c r="S57" i="92"/>
  <c r="R57" i="92"/>
  <c r="T57" i="92" s="1"/>
  <c r="V56" i="92"/>
  <c r="S56" i="92"/>
  <c r="R56" i="92"/>
  <c r="U56" i="92" s="1"/>
  <c r="U55" i="92"/>
  <c r="S55" i="92"/>
  <c r="V55" i="92" s="1"/>
  <c r="R55" i="92"/>
  <c r="U54" i="92"/>
  <c r="T54" i="92"/>
  <c r="S54" i="92"/>
  <c r="V54" i="92" s="1"/>
  <c r="R54" i="92"/>
  <c r="V53" i="92"/>
  <c r="U53" i="92"/>
  <c r="S53" i="92"/>
  <c r="R53" i="92"/>
  <c r="T53" i="92" s="1"/>
  <c r="V52" i="92"/>
  <c r="S52" i="92"/>
  <c r="R52" i="92"/>
  <c r="U52" i="92" s="1"/>
  <c r="U51" i="92"/>
  <c r="S51" i="92"/>
  <c r="V51" i="92" s="1"/>
  <c r="R51" i="92"/>
  <c r="V50" i="92"/>
  <c r="U50" i="92"/>
  <c r="T50" i="92"/>
  <c r="S50" i="92"/>
  <c r="R50" i="92"/>
  <c r="V49" i="92"/>
  <c r="U49" i="92"/>
  <c r="S49" i="92"/>
  <c r="R49" i="92"/>
  <c r="T49" i="92" s="1"/>
  <c r="V48" i="92"/>
  <c r="S48" i="92"/>
  <c r="R48" i="92"/>
  <c r="U48" i="92" s="1"/>
  <c r="S47" i="92"/>
  <c r="V47" i="92" s="1"/>
  <c r="R47" i="92"/>
  <c r="U47" i="92" s="1"/>
  <c r="U46" i="92"/>
  <c r="T46" i="92"/>
  <c r="S46" i="92"/>
  <c r="V46" i="92" s="1"/>
  <c r="R46" i="92"/>
  <c r="R44" i="92"/>
  <c r="U44" i="92" s="1"/>
  <c r="U43" i="92"/>
  <c r="R43" i="92"/>
  <c r="R42" i="92"/>
  <c r="U42" i="92" s="1"/>
  <c r="U41" i="92"/>
  <c r="R41" i="92"/>
  <c r="R40" i="92"/>
  <c r="U40" i="92" s="1"/>
  <c r="U39" i="92"/>
  <c r="R39" i="92"/>
  <c r="R38" i="92"/>
  <c r="U38" i="92" s="1"/>
  <c r="U37" i="92"/>
  <c r="R37" i="92"/>
  <c r="R36" i="92"/>
  <c r="U36" i="92" s="1"/>
  <c r="U35" i="92"/>
  <c r="R35" i="92"/>
  <c r="R34" i="92"/>
  <c r="U34" i="92" s="1"/>
  <c r="U33" i="92"/>
  <c r="R33" i="92"/>
  <c r="R32" i="92"/>
  <c r="U32" i="92" s="1"/>
  <c r="U31" i="92"/>
  <c r="R31" i="92"/>
  <c r="AB30" i="92"/>
  <c r="AA30" i="92"/>
  <c r="Z30" i="92"/>
  <c r="Y30" i="92"/>
  <c r="V30" i="92"/>
  <c r="U30" i="92"/>
  <c r="N30" i="92"/>
  <c r="L30" i="92"/>
  <c r="J30" i="92"/>
  <c r="H30" i="92"/>
  <c r="F30" i="92"/>
  <c r="D30" i="92"/>
  <c r="S29" i="92"/>
  <c r="P29" i="92"/>
  <c r="R29" i="92" s="1"/>
  <c r="S28" i="92"/>
  <c r="S27" i="92"/>
  <c r="P27" i="92"/>
  <c r="R27" i="92" s="1"/>
  <c r="S26" i="92"/>
  <c r="P26" i="92"/>
  <c r="R26" i="92" s="1"/>
  <c r="S25" i="92"/>
  <c r="R25" i="92"/>
  <c r="P25" i="92"/>
  <c r="S24" i="92"/>
  <c r="R24" i="92"/>
  <c r="S23" i="92"/>
  <c r="P23" i="92"/>
  <c r="R23" i="92" s="1"/>
  <c r="S22" i="92"/>
  <c r="R22" i="92"/>
  <c r="P22" i="92"/>
  <c r="S21" i="92"/>
  <c r="R21" i="92"/>
  <c r="P21" i="92"/>
  <c r="S20" i="92"/>
  <c r="P20" i="92"/>
  <c r="R20" i="92" s="1"/>
  <c r="S19" i="92"/>
  <c r="P19" i="92"/>
  <c r="R19" i="92" s="1"/>
  <c r="S18" i="92"/>
  <c r="S30" i="92" s="1"/>
  <c r="R18" i="92"/>
  <c r="AB17" i="92"/>
  <c r="AA17" i="92"/>
  <c r="Z17" i="92"/>
  <c r="Y17" i="92"/>
  <c r="V17" i="92"/>
  <c r="U17" i="92"/>
  <c r="N17" i="92"/>
  <c r="L17" i="92"/>
  <c r="J17" i="92"/>
  <c r="H17" i="92"/>
  <c r="F17" i="92"/>
  <c r="D17" i="92"/>
  <c r="R17" i="92" s="1"/>
  <c r="S16" i="92"/>
  <c r="P16" i="92"/>
  <c r="R16" i="92" s="1"/>
  <c r="S15" i="92"/>
  <c r="R15" i="92"/>
  <c r="P15" i="92"/>
  <c r="S14" i="92"/>
  <c r="R14" i="92"/>
  <c r="P14" i="92"/>
  <c r="S13" i="92"/>
  <c r="R13" i="92"/>
  <c r="S12" i="92"/>
  <c r="R12" i="92"/>
  <c r="P12" i="92"/>
  <c r="S11" i="92"/>
  <c r="R11" i="92"/>
  <c r="P11" i="92"/>
  <c r="S10" i="92"/>
  <c r="S9" i="92"/>
  <c r="R9" i="92"/>
  <c r="P9" i="92"/>
  <c r="S8" i="92"/>
  <c r="P8" i="92"/>
  <c r="R8" i="92" s="1"/>
  <c r="S7" i="92"/>
  <c r="P7" i="92"/>
  <c r="R7" i="92" s="1"/>
  <c r="S6" i="92"/>
  <c r="S17" i="92" s="1"/>
  <c r="P6" i="92"/>
  <c r="R6" i="92" s="1"/>
  <c r="S5" i="92"/>
  <c r="R5" i="92"/>
  <c r="P5" i="92"/>
  <c r="S4" i="92"/>
  <c r="P4" i="92"/>
  <c r="P17" i="92" s="1"/>
  <c r="F3" i="92"/>
  <c r="H3" i="92" s="1"/>
  <c r="J3" i="92" s="1"/>
  <c r="L3" i="92" s="1"/>
  <c r="N3" i="92" s="1"/>
  <c r="P3" i="92" s="1"/>
  <c r="Y2" i="92"/>
  <c r="AD1" i="92"/>
  <c r="AC1" i="92"/>
  <c r="D70" i="6"/>
  <c r="R4" i="92" l="1"/>
  <c r="P30" i="92"/>
  <c r="R30" i="92" s="1"/>
  <c r="T47" i="92"/>
  <c r="T51" i="92"/>
  <c r="T55" i="92"/>
  <c r="T48" i="92"/>
  <c r="T52" i="92"/>
  <c r="T56" i="92"/>
  <c r="T59" i="92"/>
  <c r="AB29" i="5" l="1"/>
  <c r="M45" i="4" l="1"/>
  <c r="AE1" i="5" l="1"/>
  <c r="M111" i="4" l="1"/>
  <c r="W29" i="5" l="1"/>
  <c r="X29" i="5"/>
  <c r="E70" i="6" l="1"/>
  <c r="F70" i="6"/>
  <c r="G70" i="6"/>
  <c r="H62" i="6" l="1"/>
  <c r="L41" i="6" l="1"/>
  <c r="N59" i="6" l="1"/>
  <c r="O59" i="6" s="1"/>
  <c r="N60" i="6"/>
  <c r="O60" i="6" s="1"/>
  <c r="N61" i="6"/>
  <c r="O61" i="6" s="1"/>
  <c r="N62" i="6"/>
  <c r="O62" i="6" s="1"/>
  <c r="N63" i="6"/>
  <c r="O63" i="6" s="1"/>
  <c r="N64" i="6"/>
  <c r="O64" i="6" s="1"/>
  <c r="N65" i="6"/>
  <c r="O65" i="6" s="1"/>
  <c r="N66" i="6"/>
  <c r="O66" i="6" s="1"/>
  <c r="N67" i="6"/>
  <c r="O67" i="6" s="1"/>
  <c r="N68" i="6"/>
  <c r="O68" i="6" s="1"/>
  <c r="N69" i="6"/>
  <c r="O69" i="6" s="1"/>
  <c r="H59" i="6"/>
  <c r="I59" i="6" s="1"/>
  <c r="H60" i="6"/>
  <c r="I60" i="6" s="1"/>
  <c r="H61" i="6"/>
  <c r="I61" i="6" s="1"/>
  <c r="I62" i="6"/>
  <c r="H63" i="6"/>
  <c r="I63" i="6" s="1"/>
  <c r="H64" i="6"/>
  <c r="I64" i="6" s="1"/>
  <c r="H65" i="6"/>
  <c r="I65" i="6" s="1"/>
  <c r="H66" i="6"/>
  <c r="I66" i="6" s="1"/>
  <c r="H67" i="6"/>
  <c r="I67" i="6" s="1"/>
  <c r="H68" i="6"/>
  <c r="I68" i="6" s="1"/>
  <c r="H69" i="6"/>
  <c r="I69" i="6" s="1"/>
  <c r="I45" i="4" l="1"/>
  <c r="S111" i="4" l="1"/>
  <c r="J7" i="6" l="1"/>
  <c r="F50" i="6" l="1"/>
  <c r="D50" i="6"/>
  <c r="J50" i="6"/>
  <c r="H50" i="6"/>
  <c r="L45" i="6"/>
  <c r="N45" i="6"/>
  <c r="L47" i="6"/>
  <c r="N47" i="6"/>
  <c r="L48" i="6"/>
  <c r="N48" i="6"/>
  <c r="L49" i="6"/>
  <c r="N49" i="6"/>
  <c r="J9" i="6"/>
  <c r="M91" i="4" l="1"/>
  <c r="J111" i="4"/>
  <c r="F54" i="4" s="1"/>
  <c r="L23" i="6"/>
  <c r="D9" i="6"/>
  <c r="F23" i="6" l="1"/>
  <c r="C25" i="6"/>
  <c r="C24" i="6"/>
  <c r="C23" i="6"/>
  <c r="C9" i="6"/>
  <c r="C8" i="6"/>
  <c r="D7" i="6"/>
  <c r="C7" i="6"/>
  <c r="U11" i="5" l="1"/>
  <c r="J14" i="6" s="1"/>
  <c r="D29" i="5"/>
  <c r="D14" i="6" l="1"/>
  <c r="H14" i="6" s="1"/>
  <c r="N15" i="6"/>
  <c r="H15" i="6"/>
  <c r="W15" i="5" l="1"/>
  <c r="AA45" i="4" l="1"/>
  <c r="J8" i="6"/>
  <c r="J19" i="6" s="1"/>
  <c r="F15" i="5"/>
  <c r="D15" i="5"/>
  <c r="L8" i="6" l="1"/>
  <c r="F8" i="6"/>
  <c r="D8" i="6"/>
  <c r="H8" i="6" l="1"/>
  <c r="N8" i="6"/>
  <c r="M54" i="6" l="1"/>
  <c r="K46" i="4" l="1"/>
  <c r="I46" i="4"/>
  <c r="O46" i="4"/>
  <c r="M46" i="4"/>
  <c r="AC45" i="4"/>
  <c r="AB45" i="4"/>
  <c r="K45" i="4"/>
  <c r="I47" i="4" l="1"/>
  <c r="M47" i="4"/>
  <c r="O47" i="4"/>
  <c r="K47" i="4"/>
  <c r="Q47" i="4" l="1"/>
  <c r="U56" i="5"/>
  <c r="X56" i="5" s="1"/>
  <c r="T56" i="5"/>
  <c r="U55" i="5"/>
  <c r="X55" i="5" s="1"/>
  <c r="T55" i="5"/>
  <c r="U54" i="5"/>
  <c r="X54" i="5" s="1"/>
  <c r="T54" i="5"/>
  <c r="W54" i="5" s="1"/>
  <c r="U53" i="5"/>
  <c r="X53" i="5" s="1"/>
  <c r="T53" i="5"/>
  <c r="W53" i="5" s="1"/>
  <c r="U52" i="5"/>
  <c r="X52" i="5" s="1"/>
  <c r="T52" i="5"/>
  <c r="U51" i="5"/>
  <c r="X51" i="5" s="1"/>
  <c r="T51" i="5"/>
  <c r="U50" i="5"/>
  <c r="X50" i="5" s="1"/>
  <c r="T50" i="5"/>
  <c r="W50" i="5" s="1"/>
  <c r="U49" i="5"/>
  <c r="X49" i="5" s="1"/>
  <c r="T49" i="5"/>
  <c r="W49" i="5" s="1"/>
  <c r="U48" i="5"/>
  <c r="X48" i="5" s="1"/>
  <c r="T48" i="5"/>
  <c r="U47" i="5"/>
  <c r="X47" i="5" s="1"/>
  <c r="T47" i="5"/>
  <c r="U46" i="5"/>
  <c r="X46" i="5" s="1"/>
  <c r="T46" i="5"/>
  <c r="W46" i="5" s="1"/>
  <c r="U45" i="5"/>
  <c r="X45" i="5" s="1"/>
  <c r="T45" i="5"/>
  <c r="W45" i="5" s="1"/>
  <c r="T41" i="5"/>
  <c r="W41" i="5" s="1"/>
  <c r="T40" i="5"/>
  <c r="W40" i="5" s="1"/>
  <c r="T39" i="5"/>
  <c r="W39" i="5" s="1"/>
  <c r="T38" i="5"/>
  <c r="W38" i="5" s="1"/>
  <c r="T37" i="5"/>
  <c r="W37" i="5" s="1"/>
  <c r="T36" i="5"/>
  <c r="W36" i="5" s="1"/>
  <c r="T35" i="5"/>
  <c r="W35" i="5" s="1"/>
  <c r="T34" i="5"/>
  <c r="W34" i="5" s="1"/>
  <c r="T33" i="5"/>
  <c r="W33" i="5" s="1"/>
  <c r="T32" i="5"/>
  <c r="W32" i="5" s="1"/>
  <c r="T31" i="5"/>
  <c r="W31" i="5" s="1"/>
  <c r="T30" i="5"/>
  <c r="W30" i="5" s="1"/>
  <c r="V47" i="5" l="1"/>
  <c r="V51" i="5"/>
  <c r="V55" i="5"/>
  <c r="W55" i="5"/>
  <c r="W51" i="5"/>
  <c r="W47" i="5"/>
  <c r="V48" i="5"/>
  <c r="V52" i="5"/>
  <c r="V56" i="5"/>
  <c r="W48" i="5"/>
  <c r="W52" i="5"/>
  <c r="W56" i="5"/>
  <c r="V46" i="5"/>
  <c r="V50" i="5"/>
  <c r="V54" i="5"/>
  <c r="V45" i="5"/>
  <c r="V49" i="5"/>
  <c r="V53" i="5"/>
  <c r="J29" i="5" l="1"/>
  <c r="AF100" i="4" l="1"/>
  <c r="AF101" i="4"/>
  <c r="AF102" i="4"/>
  <c r="AF103" i="4"/>
  <c r="AF104" i="4"/>
  <c r="AF105" i="4"/>
  <c r="AF106" i="4"/>
  <c r="AF107" i="4"/>
  <c r="AF108" i="4"/>
  <c r="AF109" i="4"/>
  <c r="AF110" i="4"/>
  <c r="AB108" i="4"/>
  <c r="AC108" i="4" s="1"/>
  <c r="AE108" i="4" s="1"/>
  <c r="AB107" i="4"/>
  <c r="AC107" i="4" s="1"/>
  <c r="AE107" i="4" s="1"/>
  <c r="AB103" i="4"/>
  <c r="AC103" i="4" s="1"/>
  <c r="AE103" i="4" s="1"/>
  <c r="AB102" i="4"/>
  <c r="AC102" i="4" s="1"/>
  <c r="AE102" i="4" s="1"/>
  <c r="AG102" i="4" s="1"/>
  <c r="AH102" i="4" s="1"/>
  <c r="AB101" i="4"/>
  <c r="AC101" i="4" s="1"/>
  <c r="AE101" i="4" s="1"/>
  <c r="AG101" i="4" s="1"/>
  <c r="AH101" i="4" s="1"/>
  <c r="AB100" i="4"/>
  <c r="AC100" i="4" s="1"/>
  <c r="AE100" i="4" s="1"/>
  <c r="AG100" i="4" s="1"/>
  <c r="AH100" i="4" s="1"/>
  <c r="AB98" i="4"/>
  <c r="AB99" i="4" s="1"/>
  <c r="AC99" i="4" s="1"/>
  <c r="AB97" i="4"/>
  <c r="AB96" i="4"/>
  <c r="AB95" i="4"/>
  <c r="AB104" i="4"/>
  <c r="AC104" i="4" s="1"/>
  <c r="AE104" i="4" s="1"/>
  <c r="AB105" i="4"/>
  <c r="AC105" i="4" s="1"/>
  <c r="AE105" i="4" s="1"/>
  <c r="AB106" i="4"/>
  <c r="AC106" i="4" s="1"/>
  <c r="AE106" i="4" s="1"/>
  <c r="AB109" i="4"/>
  <c r="AC109" i="4" s="1"/>
  <c r="AE109" i="4" s="1"/>
  <c r="AB110" i="4"/>
  <c r="AC110" i="4" s="1"/>
  <c r="AE110" i="4" s="1"/>
  <c r="AA109" i="4"/>
  <c r="AA104" i="4"/>
  <c r="AA105" i="4"/>
  <c r="AA106" i="4"/>
  <c r="AA107" i="4"/>
  <c r="AA108" i="4"/>
  <c r="AA103" i="4"/>
  <c r="AA96" i="4"/>
  <c r="AA97" i="4"/>
  <c r="AA98" i="4"/>
  <c r="AA99" i="4"/>
  <c r="AA100" i="4"/>
  <c r="AA101" i="4"/>
  <c r="AA102" i="4"/>
  <c r="AA95" i="4"/>
  <c r="I54" i="4"/>
  <c r="H111" i="4"/>
  <c r="P108" i="4"/>
  <c r="AG105" i="4" l="1"/>
  <c r="AH105" i="4" s="1"/>
  <c r="AG110" i="4"/>
  <c r="AH110" i="4" s="1"/>
  <c r="AG109" i="4"/>
  <c r="AH109" i="4" s="1"/>
  <c r="AG104" i="4"/>
  <c r="AH104" i="4" s="1"/>
  <c r="AG108" i="4"/>
  <c r="AH108" i="4" s="1"/>
  <c r="AG103" i="4"/>
  <c r="AH103" i="4" s="1"/>
  <c r="AG106" i="4"/>
  <c r="AH106" i="4" s="1"/>
  <c r="AG107" i="4"/>
  <c r="AH107" i="4" s="1"/>
  <c r="P111" i="4"/>
  <c r="AA46" i="4"/>
  <c r="AB46" i="4" l="1"/>
  <c r="AC46" i="4"/>
  <c r="P100" i="4"/>
  <c r="U16" i="5" l="1"/>
  <c r="J23" i="6" l="1"/>
  <c r="D23" i="6"/>
  <c r="E89" i="4" l="1"/>
  <c r="AF92" i="4"/>
  <c r="N37" i="4"/>
  <c r="P29" i="84"/>
  <c r="P28" i="84"/>
  <c r="P25" i="84"/>
  <c r="P24" i="84"/>
  <c r="P23" i="84"/>
  <c r="P21" i="84"/>
  <c r="P18" i="84"/>
  <c r="P14" i="84"/>
  <c r="P13" i="84"/>
  <c r="P12" i="84"/>
  <c r="P10" i="84"/>
  <c r="P9" i="84"/>
  <c r="P8" i="84"/>
  <c r="P7" i="84"/>
  <c r="P4" i="84"/>
  <c r="J34" i="6" l="1"/>
  <c r="D34" i="6"/>
  <c r="U17" i="5"/>
  <c r="U29" i="5" s="1"/>
  <c r="J24" i="6" l="1"/>
  <c r="D24" i="6"/>
  <c r="J25" i="6"/>
  <c r="D25" i="6"/>
  <c r="L34" i="6"/>
  <c r="F34" i="6"/>
  <c r="H34" i="6" s="1"/>
  <c r="L25" i="6"/>
  <c r="F25" i="6"/>
  <c r="F9" i="6"/>
  <c r="L9" i="6"/>
  <c r="H30" i="6" l="1"/>
  <c r="H25" i="6"/>
  <c r="U22" i="84" l="1"/>
  <c r="T22" i="84"/>
  <c r="S22" i="84"/>
  <c r="R22" i="84"/>
  <c r="Q22" i="84"/>
  <c r="W21" i="84"/>
  <c r="U20" i="84"/>
  <c r="T20" i="84"/>
  <c r="S20" i="84"/>
  <c r="R20" i="84"/>
  <c r="Q20" i="84"/>
  <c r="O20" i="84"/>
  <c r="N20" i="84"/>
  <c r="M20" i="84"/>
  <c r="L20" i="84"/>
  <c r="K20" i="84"/>
  <c r="J20" i="84"/>
  <c r="H20" i="84"/>
  <c r="G20" i="84"/>
  <c r="F20" i="84"/>
  <c r="E20" i="84"/>
  <c r="D20" i="84"/>
  <c r="W19" i="84"/>
  <c r="H19" i="84"/>
  <c r="F19" i="84"/>
  <c r="W18" i="84"/>
  <c r="W17" i="84"/>
  <c r="H17" i="84"/>
  <c r="F17" i="84"/>
  <c r="U16" i="84"/>
  <c r="T16" i="84"/>
  <c r="S16" i="84"/>
  <c r="R16" i="84"/>
  <c r="Q16" i="84"/>
  <c r="W15" i="84"/>
  <c r="H15" i="84"/>
  <c r="F15" i="84"/>
  <c r="W14" i="84"/>
  <c r="W13" i="84"/>
  <c r="W12" i="84"/>
  <c r="U11" i="84"/>
  <c r="T11" i="84"/>
  <c r="S11" i="84"/>
  <c r="R11" i="84"/>
  <c r="Q11" i="84"/>
  <c r="O11" i="84"/>
  <c r="N11" i="84"/>
  <c r="M11" i="84"/>
  <c r="L11" i="84"/>
  <c r="K11" i="84"/>
  <c r="J11" i="84"/>
  <c r="H11" i="84"/>
  <c r="G11" i="84"/>
  <c r="F11" i="84"/>
  <c r="E11" i="84"/>
  <c r="D11" i="84"/>
  <c r="W10" i="84"/>
  <c r="W9" i="84"/>
  <c r="W8" i="84"/>
  <c r="W7" i="84"/>
  <c r="T72" i="5"/>
  <c r="W72" i="5" s="1"/>
  <c r="T71" i="5"/>
  <c r="W71" i="5" s="1"/>
  <c r="T70" i="5"/>
  <c r="W70" i="5" s="1"/>
  <c r="T69" i="5"/>
  <c r="W69" i="5" s="1"/>
  <c r="T68" i="5"/>
  <c r="W68" i="5" s="1"/>
  <c r="T67" i="5"/>
  <c r="T66" i="5"/>
  <c r="T65" i="5"/>
  <c r="W65" i="5" s="1"/>
  <c r="T64" i="5"/>
  <c r="W64" i="5" s="1"/>
  <c r="T63" i="5"/>
  <c r="W63" i="5" s="1"/>
  <c r="T62" i="5"/>
  <c r="W62" i="5" s="1"/>
  <c r="T61" i="5"/>
  <c r="W61" i="5" s="1"/>
  <c r="T60" i="5"/>
  <c r="T59" i="5"/>
  <c r="W59" i="5" s="1"/>
  <c r="U58" i="5"/>
  <c r="X58" i="5" s="1"/>
  <c r="T58" i="5"/>
  <c r="U57" i="5"/>
  <c r="X57" i="5" s="1"/>
  <c r="T57" i="5"/>
  <c r="W57" i="5" s="1"/>
  <c r="T43" i="5"/>
  <c r="W43" i="5" s="1"/>
  <c r="T42" i="5"/>
  <c r="W42" i="5" s="1"/>
  <c r="AD29" i="5"/>
  <c r="AC29" i="5"/>
  <c r="N29" i="5"/>
  <c r="H29" i="5"/>
  <c r="F29" i="5"/>
  <c r="AD15" i="5"/>
  <c r="AC15" i="5"/>
  <c r="X15" i="5"/>
  <c r="J15" i="5"/>
  <c r="H15" i="5"/>
  <c r="F3" i="5"/>
  <c r="H3" i="5" s="1"/>
  <c r="J3" i="5" s="1"/>
  <c r="N44" i="6"/>
  <c r="L44" i="6"/>
  <c r="N43" i="6"/>
  <c r="L43" i="6"/>
  <c r="N42" i="6"/>
  <c r="L42" i="6"/>
  <c r="N41" i="6"/>
  <c r="N40" i="6"/>
  <c r="L40" i="6"/>
  <c r="N39" i="6"/>
  <c r="L39" i="6"/>
  <c r="P110" i="4"/>
  <c r="P109" i="4"/>
  <c r="P107" i="4"/>
  <c r="P106" i="4"/>
  <c r="P105" i="4"/>
  <c r="P104" i="4"/>
  <c r="P103" i="4"/>
  <c r="P102" i="4"/>
  <c r="P101" i="4"/>
  <c r="AF99" i="4"/>
  <c r="P99" i="4"/>
  <c r="AF98" i="4"/>
  <c r="P98" i="4"/>
  <c r="AF97" i="4"/>
  <c r="P97" i="4"/>
  <c r="AF96" i="4"/>
  <c r="P96" i="4"/>
  <c r="AF95" i="4"/>
  <c r="P95" i="4"/>
  <c r="AF94" i="4"/>
  <c r="P94" i="4"/>
  <c r="AF93" i="4"/>
  <c r="P93" i="4"/>
  <c r="P92" i="4"/>
  <c r="J91" i="4"/>
  <c r="H37" i="4"/>
  <c r="L3" i="5" l="1"/>
  <c r="N3" i="5" s="1"/>
  <c r="P3" i="5" s="1"/>
  <c r="R3" i="5" s="1"/>
  <c r="AF1" i="5"/>
  <c r="N14" i="6"/>
  <c r="H12" i="6"/>
  <c r="H17" i="6"/>
  <c r="H10" i="6"/>
  <c r="L50" i="6"/>
  <c r="N50" i="6"/>
  <c r="N17" i="6"/>
  <c r="N9" i="6"/>
  <c r="H9" i="6"/>
  <c r="N12" i="6"/>
  <c r="N10" i="6"/>
  <c r="AB94" i="4"/>
  <c r="AC94" i="4" s="1"/>
  <c r="AE94" i="4" s="1"/>
  <c r="AG94" i="4" s="1"/>
  <c r="AH94" i="4" s="1"/>
  <c r="AE99" i="4"/>
  <c r="AG99" i="4" s="1"/>
  <c r="AH99" i="4" s="1"/>
  <c r="W67" i="5"/>
  <c r="W20" i="84"/>
  <c r="P16" i="84"/>
  <c r="W16" i="84" s="1"/>
  <c r="AB93" i="4"/>
  <c r="H28" i="6"/>
  <c r="N25" i="6"/>
  <c r="H26" i="6"/>
  <c r="V58" i="5"/>
  <c r="W58" i="5"/>
  <c r="W66" i="5"/>
  <c r="V57" i="5"/>
  <c r="W60" i="5"/>
  <c r="AA47" i="4"/>
  <c r="Q46" i="4"/>
  <c r="U15" i="5"/>
  <c r="S46" i="4"/>
  <c r="L54" i="4"/>
  <c r="S45" i="4"/>
  <c r="Q45" i="4"/>
  <c r="H40" i="4" l="1"/>
  <c r="H16" i="6"/>
  <c r="N16" i="6"/>
  <c r="AC93" i="4"/>
  <c r="AE93" i="4" s="1"/>
  <c r="AG93" i="4" s="1"/>
  <c r="AH93" i="4" s="1"/>
  <c r="L34" i="4"/>
  <c r="R34" i="4"/>
  <c r="P22" i="84"/>
  <c r="W22" i="84"/>
  <c r="W11" i="84"/>
  <c r="N26" i="6"/>
  <c r="N30" i="6"/>
  <c r="H31" i="6"/>
  <c r="N33" i="6"/>
  <c r="H33" i="6"/>
  <c r="H27" i="6"/>
  <c r="D35" i="6"/>
  <c r="N39" i="4" s="1"/>
  <c r="N31" i="6"/>
  <c r="N27" i="6"/>
  <c r="D19" i="6"/>
  <c r="N40" i="4" s="1"/>
  <c r="J35" i="6"/>
  <c r="H39" i="4" s="1"/>
  <c r="H23" i="6"/>
  <c r="N34" i="6"/>
  <c r="N23" i="6"/>
  <c r="M70" i="6"/>
  <c r="N28" i="6"/>
  <c r="S47" i="4"/>
  <c r="L70" i="6"/>
  <c r="AC96" i="4"/>
  <c r="AE96" i="4" s="1"/>
  <c r="AG96" i="4" s="1"/>
  <c r="AH96" i="4" s="1"/>
  <c r="AC98" i="4"/>
  <c r="AE98" i="4" s="1"/>
  <c r="AG98" i="4" s="1"/>
  <c r="AH98" i="4" s="1"/>
  <c r="AC97" i="4"/>
  <c r="AE97" i="4" s="1"/>
  <c r="AG97" i="4" s="1"/>
  <c r="AH97" i="4" s="1"/>
  <c r="AB92" i="4"/>
  <c r="AC92" i="4" s="1"/>
  <c r="AE92" i="4" s="1"/>
  <c r="AC95" i="4"/>
  <c r="AE95" i="4" s="1"/>
  <c r="AG95" i="4" s="1"/>
  <c r="AH95" i="4" s="1"/>
  <c r="O70" i="6" l="1"/>
  <c r="O34" i="4"/>
  <c r="K70" i="6"/>
  <c r="H70" i="6"/>
  <c r="N70" i="6"/>
  <c r="I70" i="6"/>
  <c r="R35" i="4" s="1"/>
  <c r="L35" i="4" l="1"/>
  <c r="O35" i="4" s="1"/>
  <c r="AG92" i="4"/>
  <c r="AC111" i="4"/>
  <c r="O54" i="4" s="1"/>
  <c r="R54" i="4" s="1"/>
  <c r="AH92" i="4" l="1"/>
  <c r="N15" i="5"/>
  <c r="L15" i="5" l="1"/>
  <c r="F7" i="6" l="1"/>
  <c r="L7" i="6"/>
  <c r="P15" i="5"/>
  <c r="T15" i="5" s="1"/>
  <c r="L19" i="6" l="1"/>
  <c r="J40" i="4" s="1"/>
  <c r="L40" i="4" s="1"/>
  <c r="N7" i="6"/>
  <c r="N19" i="6" s="1"/>
  <c r="H7" i="6"/>
  <c r="L29" i="5"/>
  <c r="P29" i="5"/>
  <c r="T29" i="5" l="1"/>
  <c r="H19" i="6"/>
  <c r="F19" i="6"/>
  <c r="P40" i="4" s="1"/>
  <c r="R40" i="4" s="1"/>
  <c r="F24" i="6"/>
  <c r="L24" i="6"/>
  <c r="L35" i="6" l="1"/>
  <c r="J39" i="4" s="1"/>
  <c r="L39" i="4" s="1"/>
  <c r="N24" i="6"/>
  <c r="N35" i="6" s="1"/>
  <c r="F35" i="6"/>
  <c r="P39" i="4" s="1"/>
  <c r="R39" i="4" s="1"/>
  <c r="H24" i="6"/>
  <c r="H35" i="6" s="1"/>
</calcChain>
</file>

<file path=xl/sharedStrings.xml><?xml version="1.0" encoding="utf-8"?>
<sst xmlns="http://schemas.openxmlformats.org/spreadsheetml/2006/main" count="603" uniqueCount="318">
  <si>
    <t>[Production Team]</t>
  </si>
  <si>
    <t xml:space="preserve">    </t>
  </si>
  <si>
    <t>This Week</t>
  </si>
  <si>
    <t>Next Week</t>
  </si>
  <si>
    <t>Main</t>
  </si>
  <si>
    <t>- Continue Construct Lowest Point Sump Optimazation for Expose Coal (RTM)</t>
  </si>
  <si>
    <t>- Continue Loading Mud &amp; Coal Sump Optimazation for Expose Coal (RTM)</t>
  </si>
  <si>
    <t>Issues</t>
  </si>
  <si>
    <t>- Continue Expose Seam 12 group for coal inventory (RTM)</t>
  </si>
  <si>
    <t>- Continue Expose Seam 12 group for coal inventory (rtm)</t>
  </si>
  <si>
    <t>- Continue Prepare Access to OPD Area (Susubang)</t>
  </si>
  <si>
    <t xml:space="preserve">- Continue Running Seam 5 &amp; SM D2's Pump </t>
  </si>
  <si>
    <t>- Continue running Geotube (SM D)</t>
  </si>
  <si>
    <t>- Continue Maintanance East Side of Waste Dump 9's Ditch (SM D)</t>
  </si>
  <si>
    <t>Rainfall</t>
    <phoneticPr fontId="26" type="noConversion"/>
  </si>
  <si>
    <t xml:space="preserve"> - Rainfall</t>
    <phoneticPr fontId="26" type="noConversion"/>
  </si>
  <si>
    <t>(Unit : mm, hr/day)</t>
  </si>
  <si>
    <t>Coal &amp;</t>
    <phoneticPr fontId="26" type="noConversion"/>
  </si>
  <si>
    <t>Class</t>
  </si>
  <si>
    <t>Remarks</t>
  </si>
  <si>
    <t>Waste</t>
    <phoneticPr fontId="26" type="noConversion"/>
  </si>
  <si>
    <t>Actual</t>
  </si>
  <si>
    <t>Diff</t>
    <phoneticPr fontId="26" type="noConversion"/>
  </si>
  <si>
    <t>Standby hours</t>
  </si>
  <si>
    <t xml:space="preserve"> - Coal Production &amp; Waste Removal</t>
  </si>
  <si>
    <t>(Unit : Kton, Kbcm)</t>
  </si>
  <si>
    <t>Plan</t>
  </si>
  <si>
    <t>Coal</t>
  </si>
  <si>
    <t>Kton</t>
  </si>
  <si>
    <t>Waste</t>
  </si>
  <si>
    <t>KBcm</t>
  </si>
  <si>
    <t>Exposed</t>
  </si>
  <si>
    <t xml:space="preserve"> - Exposed Coal (Target : Exposed 14 days, Ready 7 days)</t>
  </si>
  <si>
    <t>(Unit : Kton)</t>
  </si>
  <si>
    <t>* Caculation for coal stock days</t>
  </si>
  <si>
    <r>
      <t xml:space="preserve">Remarks
</t>
    </r>
    <r>
      <rPr>
        <sz val="10"/>
        <rFont val="Arial"/>
        <family val="2"/>
      </rPr>
      <t>(Main Area)</t>
    </r>
  </si>
  <si>
    <t>Mar</t>
  </si>
  <si>
    <t>Ready</t>
  </si>
  <si>
    <t>area</t>
  </si>
  <si>
    <t>Daily Plan</t>
  </si>
  <si>
    <t>R S</t>
  </si>
  <si>
    <t>RTN, RTM, RTS, SSB</t>
  </si>
  <si>
    <t>RS</t>
  </si>
  <si>
    <t>S M</t>
  </si>
  <si>
    <t>SM-A/D</t>
  </si>
  <si>
    <t>SM</t>
  </si>
  <si>
    <t>TOTAL</t>
  </si>
  <si>
    <t>Stock Days</t>
  </si>
  <si>
    <t>Sump</t>
  </si>
  <si>
    <t>Volume of Water (Km³)</t>
  </si>
  <si>
    <t>In-flow
(Km³)</t>
  </si>
  <si>
    <t>Ex-flow
(Km³)</t>
  </si>
  <si>
    <t xml:space="preserve"> </t>
  </si>
  <si>
    <t>Hauling</t>
  </si>
  <si>
    <t xml:space="preserve"> - Management of Hauling Distance</t>
  </si>
  <si>
    <t>Distance</t>
  </si>
  <si>
    <t>- All area are in a good performance in order to mantain hauling distance</t>
  </si>
  <si>
    <t>Quality &amp;</t>
  </si>
  <si>
    <t>Recovery</t>
  </si>
  <si>
    <t>Road</t>
  </si>
  <si>
    <t>Access</t>
  </si>
  <si>
    <t>Slope
Stability</t>
  </si>
  <si>
    <t>Pit Maintenance</t>
  </si>
  <si>
    <t xml:space="preserve">                                                                                </t>
  </si>
  <si>
    <r>
      <t>(Unit : KM</t>
    </r>
    <r>
      <rPr>
        <sz val="10"/>
        <rFont val="HYSinMyeongJo-Medium"/>
        <family val="1"/>
        <charset val="129"/>
      </rPr>
      <t>³</t>
    </r>
    <r>
      <rPr>
        <sz val="10"/>
        <rFont val="Arial"/>
        <family val="2"/>
      </rPr>
      <t>, KM</t>
    </r>
    <r>
      <rPr>
        <sz val="10"/>
        <rFont val="HYSinMyeongJo-Medium"/>
        <family val="1"/>
        <charset val="129"/>
      </rPr>
      <t>³</t>
    </r>
    <r>
      <rPr>
        <sz val="10"/>
        <rFont val="Arial"/>
        <family val="2"/>
      </rPr>
      <t>/day)</t>
    </r>
  </si>
  <si>
    <t>Catchment
Area(ha)</t>
  </si>
  <si>
    <t>Volume of Water</t>
  </si>
  <si>
    <t>Pumping 
Capa.</t>
  </si>
  <si>
    <t>Pump Line
(Including Transfer)</t>
  </si>
  <si>
    <t>Weekly
Rain Fall</t>
  </si>
  <si>
    <t>In-flow</t>
  </si>
  <si>
    <t>전주 잔여량 +강우유입량</t>
  </si>
  <si>
    <t>주간 펌핑량</t>
  </si>
  <si>
    <t>예상잔여량</t>
  </si>
  <si>
    <t>diff</t>
  </si>
  <si>
    <t>Diff.</t>
  </si>
  <si>
    <t>Ex
-Pit</t>
  </si>
  <si>
    <t>RN</t>
  </si>
  <si>
    <t>7W</t>
  </si>
  <si>
    <t>2 line</t>
  </si>
  <si>
    <t>4W</t>
  </si>
  <si>
    <t xml:space="preserve"> RM</t>
  </si>
  <si>
    <t>3 line</t>
  </si>
  <si>
    <t>C3</t>
  </si>
  <si>
    <t>4 line</t>
  </si>
  <si>
    <t>RTS</t>
  </si>
  <si>
    <t>D1</t>
  </si>
  <si>
    <t>1 line</t>
  </si>
  <si>
    <t>D2</t>
  </si>
  <si>
    <t>E1</t>
  </si>
  <si>
    <t>3F</t>
  </si>
  <si>
    <t>C4</t>
  </si>
  <si>
    <t>G1</t>
  </si>
  <si>
    <t>Mensiwei</t>
  </si>
  <si>
    <t>Aw</t>
    <phoneticPr fontId="98" type="noConversion"/>
  </si>
  <si>
    <t>A1</t>
  </si>
  <si>
    <t>#6</t>
  </si>
  <si>
    <t>B</t>
  </si>
  <si>
    <t/>
  </si>
  <si>
    <t>3 D1</t>
  </si>
  <si>
    <t>6L D1</t>
  </si>
  <si>
    <t xml:space="preserve"> SSB</t>
  </si>
  <si>
    <t>Total</t>
  </si>
  <si>
    <t>&lt;Production Team&gt;</t>
  </si>
  <si>
    <t>Weekly Production Statistics</t>
  </si>
  <si>
    <t>OB</t>
  </si>
  <si>
    <t>Weekly</t>
  </si>
  <si>
    <t>Monthly</t>
  </si>
  <si>
    <t>(bcm)</t>
    <phoneticPr fontId="24" type="noConversion"/>
  </si>
  <si>
    <t>Sum</t>
  </si>
  <si>
    <t xml:space="preserve">    (톤)</t>
    <phoneticPr fontId="24" type="noConversion"/>
  </si>
  <si>
    <t xml:space="preserve"> (Ton)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</si>
  <si>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</si>
  <si>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Coal(Kton)</t>
  </si>
  <si>
    <t>Exposed</t>
    <phoneticPr fontId="24" type="noConversion"/>
  </si>
  <si>
    <t>Ready</t>
    <phoneticPr fontId="24" type="noConversion"/>
  </si>
  <si>
    <t>RTN</t>
  </si>
  <si>
    <t>C/D</t>
  </si>
  <si>
    <t>E/F</t>
  </si>
  <si>
    <t>G</t>
  </si>
  <si>
    <t>RTM</t>
  </si>
  <si>
    <t>SM-A</t>
  </si>
  <si>
    <t>SM-B</t>
  </si>
  <si>
    <t>SM-D1</t>
  </si>
  <si>
    <t>SM-D2</t>
  </si>
  <si>
    <t>SSB</t>
    <phoneticPr fontId="24" type="noConversion"/>
  </si>
  <si>
    <t>ROM
Temporary
(Kton)</t>
  </si>
  <si>
    <t>PTP</t>
  </si>
  <si>
    <t>SIMS</t>
  </si>
  <si>
    <t>SSB</t>
  </si>
  <si>
    <t>(ROM A)</t>
  </si>
  <si>
    <t>(ROM_SMA)</t>
  </si>
  <si>
    <t>Rain</t>
  </si>
  <si>
    <t>weekly</t>
  </si>
  <si>
    <t>(mm,hr)</t>
  </si>
  <si>
    <t>Rain
fall</t>
  </si>
  <si>
    <t>Rain
hour</t>
  </si>
  <si>
    <t>Road
Maintenance</t>
  </si>
  <si>
    <t>Fog
hour</t>
  </si>
  <si>
    <t>Disturb Hour(mm/hr)</t>
  </si>
  <si>
    <t>monthly</t>
  </si>
  <si>
    <t>Avg. Daily</t>
  </si>
  <si>
    <r>
      <t>A</t>
    </r>
    <r>
      <rPr>
        <sz val="10"/>
        <rFont val="Arial"/>
        <family val="2"/>
      </rPr>
      <t>/</t>
    </r>
    <r>
      <rPr>
        <sz val="11"/>
        <rFont val="Arial"/>
        <family val="2"/>
      </rPr>
      <t>B</t>
    </r>
  </si>
  <si>
    <r>
      <t>C</t>
    </r>
    <r>
      <rPr>
        <sz val="10"/>
        <rFont val="Arial"/>
        <family val="2"/>
      </rPr>
      <t>/D</t>
    </r>
  </si>
  <si>
    <t>SM-A</t>
    <phoneticPr fontId="24" type="noConversion"/>
  </si>
  <si>
    <t>Avg.</t>
  </si>
  <si>
    <t>Weekly sum</t>
    <phoneticPr fontId="24" type="noConversion"/>
  </si>
  <si>
    <t>Weekly Daily Plan</t>
    <phoneticPr fontId="24" type="noConversion"/>
  </si>
  <si>
    <t xml:space="preserve">Monthly cum </t>
    <phoneticPr fontId="24" type="noConversion"/>
  </si>
  <si>
    <t>Class</t>
    <phoneticPr fontId="24" type="noConversion"/>
  </si>
  <si>
    <t>Pit/Area</t>
    <phoneticPr fontId="24" type="noConversion"/>
  </si>
  <si>
    <t>Sun</t>
  </si>
  <si>
    <t>Mon</t>
  </si>
  <si>
    <t>Tue</t>
  </si>
  <si>
    <t>Wed</t>
  </si>
  <si>
    <t>Thu</t>
  </si>
  <si>
    <t>Fri</t>
  </si>
  <si>
    <t>Sat</t>
  </si>
  <si>
    <t>Weekly</t>
    <phoneticPr fontId="24" type="noConversion"/>
  </si>
  <si>
    <t>--&gt; data end of month bulan sebelumnya</t>
  </si>
  <si>
    <t>Actual</t>
    <phoneticPr fontId="24" type="noConversion"/>
  </si>
  <si>
    <t>Plan</t>
    <phoneticPr fontId="24" type="noConversion"/>
  </si>
  <si>
    <t>w/days</t>
    <phoneticPr fontId="24" type="noConversion"/>
  </si>
  <si>
    <t>daily plan</t>
    <phoneticPr fontId="24" type="noConversion"/>
  </si>
  <si>
    <t>plan</t>
  </si>
  <si>
    <t>actual</t>
    <phoneticPr fontId="24" type="noConversion"/>
  </si>
  <si>
    <t>Waste</t>
    <phoneticPr fontId="24" type="noConversion"/>
  </si>
  <si>
    <t>RN(Pama)</t>
  </si>
  <si>
    <t>RM(Pama)</t>
  </si>
  <si>
    <t>SM-A (SIMS)</t>
  </si>
  <si>
    <t>SM-B(PTP)</t>
  </si>
  <si>
    <t>SM-D1 (PTP)</t>
  </si>
  <si>
    <t>SM-D2 (DUM)</t>
  </si>
  <si>
    <t>total</t>
    <phoneticPr fontId="24" type="noConversion"/>
  </si>
  <si>
    <t>Coal</t>
    <phoneticPr fontId="24" type="noConversion"/>
  </si>
  <si>
    <t>RTN(Petro)</t>
  </si>
  <si>
    <t xml:space="preserve"> (ton)</t>
    <phoneticPr fontId="24" type="noConversion"/>
  </si>
  <si>
    <t>RTN(Pama)</t>
  </si>
  <si>
    <t>RS_CD(Pama)</t>
  </si>
  <si>
    <t>RS_G(Pama)</t>
  </si>
  <si>
    <t>SM-ABC(Sims)</t>
  </si>
  <si>
    <t>SM-ABC(PTP)</t>
  </si>
  <si>
    <t>SM-D(Petro)</t>
  </si>
  <si>
    <t>SM-D(DUM)</t>
  </si>
  <si>
    <t>SSB(Bima)</t>
  </si>
  <si>
    <t>Rainfall</t>
  </si>
  <si>
    <t>RN</t>
    <phoneticPr fontId="24" type="noConversion"/>
  </si>
  <si>
    <t xml:space="preserve">  (mm)</t>
    <phoneticPr fontId="24" type="noConversion"/>
  </si>
  <si>
    <t>B</t>
    <phoneticPr fontId="24" type="noConversion"/>
  </si>
  <si>
    <t>C</t>
    <phoneticPr fontId="24" type="noConversion"/>
  </si>
  <si>
    <t>E</t>
    <phoneticPr fontId="24" type="noConversion"/>
  </si>
  <si>
    <t>F</t>
    <phoneticPr fontId="24" type="noConversion"/>
  </si>
  <si>
    <t>M</t>
    <phoneticPr fontId="24" type="noConversion"/>
  </si>
  <si>
    <t>TCMT</t>
    <phoneticPr fontId="24" type="noConversion"/>
  </si>
  <si>
    <t>A-Bay</t>
    <phoneticPr fontId="24" type="noConversion"/>
  </si>
  <si>
    <t>Rain+Cleanup</t>
  </si>
  <si>
    <t xml:space="preserve">  (hr)</t>
    <phoneticPr fontId="24" type="noConversion"/>
  </si>
  <si>
    <t>*actual</t>
  </si>
  <si>
    <t>Fog</t>
    <phoneticPr fontId="24" type="noConversion"/>
  </si>
  <si>
    <t>SM-B</t>
    <phoneticPr fontId="24" type="noConversion"/>
  </si>
  <si>
    <t>TMCT</t>
    <phoneticPr fontId="24" type="noConversion"/>
  </si>
  <si>
    <t>Sat</t>
    <phoneticPr fontId="85" type="noConversion"/>
  </si>
  <si>
    <t>Sun</t>
    <phoneticPr fontId="85" type="noConversion"/>
  </si>
  <si>
    <t>Mon</t>
    <phoneticPr fontId="85" type="noConversion"/>
  </si>
  <si>
    <t>Tue</t>
    <phoneticPr fontId="85" type="noConversion"/>
  </si>
  <si>
    <t>Wed</t>
    <phoneticPr fontId="85" type="noConversion"/>
  </si>
  <si>
    <t>Thu</t>
    <phoneticPr fontId="85" type="noConversion"/>
  </si>
  <si>
    <t>Jan</t>
  </si>
  <si>
    <t xml:space="preserve"> (BCM)</t>
    <phoneticPr fontId="24" type="noConversion"/>
  </si>
  <si>
    <t>RN(KMI)</t>
  </si>
  <si>
    <t>E/F</t>
    <phoneticPr fontId="24" type="noConversion"/>
  </si>
  <si>
    <t>RM(PTP)</t>
  </si>
  <si>
    <t>SM-B(KMI)</t>
  </si>
  <si>
    <t>RS_EF(Pama)</t>
  </si>
  <si>
    <t>RM(Petro)</t>
  </si>
  <si>
    <t>Plan Slurry Removal 2021</t>
  </si>
  <si>
    <t>[Unit : Km3]</t>
  </si>
  <si>
    <t>PAMA</t>
  </si>
  <si>
    <t>Petrosea</t>
  </si>
  <si>
    <t>Description</t>
    <phoneticPr fontId="18" type="noConversion"/>
  </si>
  <si>
    <r>
      <t xml:space="preserve">Y2020
</t>
    </r>
    <r>
      <rPr>
        <sz val="10"/>
        <color theme="1"/>
        <rFont val="Arial"/>
        <family val="2"/>
      </rPr>
      <t>Balance
(Remainder)</t>
    </r>
    <r>
      <rPr>
        <sz val="11"/>
        <color theme="1"/>
        <rFont val="Arial"/>
        <family val="2"/>
      </rPr>
      <t xml:space="preserve">
⒜</t>
    </r>
  </si>
  <si>
    <t>Y2021</t>
  </si>
  <si>
    <t>Feb</t>
  </si>
  <si>
    <t>Apr</t>
  </si>
  <si>
    <t>May</t>
  </si>
  <si>
    <t>Jun</t>
  </si>
  <si>
    <t>Aug</t>
  </si>
  <si>
    <t>Sep</t>
  </si>
  <si>
    <t>Oct</t>
  </si>
  <si>
    <t>Nov</t>
  </si>
  <si>
    <t>Dec</t>
  </si>
  <si>
    <t>New Slurry
⒝</t>
  </si>
  <si>
    <t>Total Slurry
⒜+⒝</t>
  </si>
  <si>
    <t>Plan Slurry Removal</t>
    <phoneticPr fontId="18" type="noConversion"/>
  </si>
  <si>
    <t>Balance</t>
  </si>
  <si>
    <t>SM A1</t>
    <phoneticPr fontId="18" type="noConversion"/>
  </si>
  <si>
    <t>SM A6</t>
  </si>
  <si>
    <t>SM A3</t>
  </si>
  <si>
    <t>SMB</t>
  </si>
  <si>
    <t>RTS-C3</t>
  </si>
  <si>
    <t>RTS-D2</t>
  </si>
  <si>
    <t>RTS-G</t>
  </si>
  <si>
    <t>RTS-Gm</t>
  </si>
  <si>
    <t>BIMA</t>
  </si>
  <si>
    <t>SSB</t>
    <phoneticPr fontId="18" type="noConversion"/>
  </si>
  <si>
    <t>Month</t>
  </si>
  <si>
    <t>KMI</t>
  </si>
  <si>
    <t>DUM</t>
  </si>
  <si>
    <t>AVG</t>
  </si>
  <si>
    <t>RTS-AD</t>
  </si>
  <si>
    <t>RTS-EF</t>
  </si>
  <si>
    <t>RTS-AF</t>
  </si>
  <si>
    <t>SAMU/BIU</t>
  </si>
  <si>
    <t>SM A</t>
  </si>
  <si>
    <t>SM B</t>
  </si>
  <si>
    <t>SM D</t>
  </si>
  <si>
    <t>B/Plan</t>
  </si>
  <si>
    <t>Jul</t>
  </si>
  <si>
    <t>DIFF</t>
  </si>
  <si>
    <t>SM-6</t>
  </si>
  <si>
    <t xml:space="preserve">- Continue Construct Jalan Hauling SM AW </t>
  </si>
  <si>
    <t>SM 6</t>
  </si>
  <si>
    <t>- Prepare moving access road to access entrance SM D</t>
  </si>
  <si>
    <t>SM-B(Pama)</t>
  </si>
  <si>
    <t>SM-ABC(Pama)</t>
  </si>
  <si>
    <t>- Progress Plan Road SM B to SM C</t>
  </si>
  <si>
    <t>- Progress moving pipe water citizen to road replacement</t>
  </si>
  <si>
    <t>- Progress Plan Road to Bank Soil &amp; Intersection B4</t>
  </si>
  <si>
    <t>- Continue Dilation Sump Seam 5 at SM D</t>
  </si>
  <si>
    <t>SMB (Pama)</t>
  </si>
  <si>
    <t>SM6 (Pama)</t>
  </si>
  <si>
    <t>SM6(Pama)</t>
  </si>
  <si>
    <t>- Continue Construck Sump Temporary RTS G</t>
  </si>
  <si>
    <t>- Continue Loading Bundwall and Mud at Sump C3 West</t>
  </si>
  <si>
    <t>- Continue Progress Loading Slurry Removal at Remains ex AL 52 SM D</t>
  </si>
  <si>
    <t xml:space="preserve">   * Apr-May Based on trucking base </t>
  </si>
  <si>
    <t>SM-C8 (Pama)</t>
  </si>
  <si>
    <t>[May Plan : OB 16,984 KBcm, Coal 2,875 Kton]</t>
  </si>
  <si>
    <t>- Loading Mud at Inpit SM AW</t>
  </si>
  <si>
    <t>- Continue Cutback SM B2 Area (SIMS)</t>
  </si>
  <si>
    <t xml:space="preserve">             ※ Plan Slippery (Rain+Clean Up)  Disturb hour May : 3.19 hr/day</t>
  </si>
  <si>
    <t>A/Plan of May</t>
  </si>
  <si>
    <t>Plan (May)</t>
  </si>
  <si>
    <t>05/21</t>
  </si>
  <si>
    <t>Month to Date (01 ~ 31 May)</t>
  </si>
  <si>
    <t>Weekly (01 ~ 31 May)</t>
  </si>
  <si>
    <t>May 31th , 2023</t>
  </si>
  <si>
    <t xml:space="preserve"> - Sump Status (As of 31th May) </t>
  </si>
  <si>
    <t>Weekly (05/25~05/31)</t>
  </si>
  <si>
    <t>(Weekly: 05/25~05/31, Monthly: 05/01~05/31)</t>
  </si>
  <si>
    <t>Monthly (05/01~05/31)</t>
  </si>
  <si>
    <t>05/28</t>
  </si>
  <si>
    <t>Last Week (21th May )</t>
  </si>
  <si>
    <t>This Week (28th May)</t>
  </si>
  <si>
    <t>6</t>
  </si>
  <si>
    <t>30</t>
  </si>
  <si>
    <t>RS Coal : 2 days, SM Coal : 6 days</t>
  </si>
  <si>
    <t xml:space="preserve">   . Total Catchment Area 4,073 ha, Weekly Rainfall 103.7 mm (Max. RTM  175.0 mm, Min. SSB 3.0 mm)</t>
  </si>
  <si>
    <t>- Continue Prepare dumping at P3 Area OPD (Crossing citizen road) - SSB</t>
  </si>
  <si>
    <t>- Continue Focus to Finalization Semangka Blok Plan Inpit to RL 48 (1 Fleet) - SSB</t>
  </si>
  <si>
    <t>- Continue Construct Outer Drainage Area OPD West - SSB</t>
  </si>
  <si>
    <t>- Penurunan cut back area sisi selatan</t>
  </si>
  <si>
    <t xml:space="preserve">cut back sisi timur selatan </t>
  </si>
  <si>
    <t xml:space="preserve">progress area pit 1 sisi utara timur </t>
  </si>
  <si>
    <t xml:space="preserve">expose seam 8 untuk peralihan parit high wall </t>
  </si>
  <si>
    <t xml:space="preserve">construct access low wall sm 6 </t>
  </si>
  <si>
    <t>- Continue construct sump intermediate - RTM</t>
  </si>
  <si>
    <t>- Continue Loading mud at Main Sump RTM (2 x Dragflow) - RTM</t>
  </si>
  <si>
    <t>- Progress Area Pit 1 Sisi Utara - RTN</t>
  </si>
  <si>
    <t>- Penurunan Cut Back Area Sisi Selatan RTN</t>
  </si>
  <si>
    <t>oprimasi bb area bottom sm 6, seharusnya sudah loading lumpur</t>
  </si>
  <si>
    <t>- Coal Optimization at Bottom SM 6 Area</t>
  </si>
  <si>
    <t>- Construct Access Low Wall - SM 6</t>
  </si>
  <si>
    <t>- Expose Seam 8 to Displacement of the High Wall Ditch - SM 6</t>
  </si>
  <si>
    <t xml:space="preserve">- Comissioning Slurry Removal RTS G </t>
  </si>
  <si>
    <t>- Continue Progress Cutback 7B RTS (1 X PC2000) - RTS AF</t>
  </si>
  <si>
    <t>- Continue Loading Bundwall and Mud at Sump C3 West - RTS AF</t>
  </si>
  <si>
    <t>- Progress Loading Top Soil - SM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</si>
</sst>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9">
    <numFmt numFmtId="41" formatCode="_(* #,##0_);_(* \(#,##0\);_(* &quot;-&quot;_);_(@_)"/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_-* #,##0_-;\-* #,##0_-;_-* &quot;-&quot;_-;_-@_-"/>
    <numFmt numFmtId="166" formatCode="_-* #,##0.00_-;\-* #,##0.00_-;_-* &quot;-&quot;??_-;_-@_-"/>
    <numFmt numFmtId="167" formatCode="\ @"/>
    <numFmt numFmtId="168" formatCode="0.0"/>
    <numFmt numFmtId="169" formatCode="#,##0\ ;&quot;△&quot;#,##0\ ;\-\ "/>
    <numFmt numFmtId="170" formatCode="_-* #,##0.0_-;\-* #,##0.0_-;_-* &quot;-&quot;_-;_-@_-"/>
    <numFmt numFmtId="171" formatCode="#,##0.0"/>
    <numFmt numFmtId="172" formatCode="_-* #,##0_-;\-* #,##0_-;_-* &quot;-&quot;??_-;_-@_-"/>
    <numFmt numFmtId="173" formatCode="0.0%"/>
    <numFmt numFmtId="174" formatCode="#,###.0;\△#,###.0;"/>
    <numFmt numFmtId="175" formatCode="#,##0_ ;\-#,##0\ "/>
    <numFmt numFmtId="176" formatCode="#,###;\△#,###;"/>
    <numFmt numFmtId="177" formatCode="#,##0;\Δ#,##0"/>
    <numFmt numFmtId="178" formatCode="#,##0.0;\Δ#,##0.0"/>
    <numFmt numFmtId="179" formatCode="[$-409]d&quot;-&quot;mmm;@"/>
    <numFmt numFmtId="180" formatCode="#,##0_0;&quot;△&quot;#,##0_0"/>
    <numFmt numFmtId="181" formatCode="#,##0.0_0;&quot;△&quot;#,##0.0_0"/>
    <numFmt numFmtId="182" formatCode="0.0_ "/>
    <numFmt numFmtId="183" formatCode="#,##0.0\ ;&quot;△&quot;#,##0.0\ ;\-\ "/>
    <numFmt numFmtId="184" formatCode="0.00000000000000_ "/>
    <numFmt numFmtId="185" formatCode="_(* #,##0_);_(* \(#,##0\);_(* &quot;-&quot;??_);_(@_)"/>
    <numFmt numFmtId="186" formatCode="#,##0_ "/>
    <numFmt numFmtId="187" formatCode="#,##0\ \ \ \ \ \ \ ;&quot;△&quot;#,##0\ \ \ \ \ \ \ ;\-\ \ \ \ \ \ \ "/>
    <numFmt numFmtId="188" formatCode="#,##0.0\ \ ;&quot;△&quot;#,##0.0\ \ ;\-\ \ "/>
    <numFmt numFmtId="189" formatCode="#,##0\ \ \ \ \ ;&quot;△&quot;#,##0\ \ \ \ \ ;\-\ \ \ \ \ "/>
    <numFmt numFmtId="190" formatCode="#,###,;\Δ#,###,"/>
    <numFmt numFmtId="191" formatCode="#,##0;&quot;△&quot;#,##0"/>
    <numFmt numFmtId="192" formatCode="[$-409]d\-mmm;@"/>
    <numFmt numFmtId="193" formatCode="#,##0;\(#,##0\)"/>
    <numFmt numFmtId="194" formatCode="#,##0.00000;[Red]\-#,##0.00000"/>
    <numFmt numFmtId="195" formatCode="#,##0.0000000;[Red]\-#,##0.0000000"/>
    <numFmt numFmtId="196" formatCode="&quot;₩&quot;#,##0.00;&quot;₩&quot;&quot;₩&quot;&quot;₩&quot;&quot;₩&quot;&quot;₩&quot;&quot;₩&quot;&quot;₩&quot;\!\-#,##0.00"/>
    <numFmt numFmtId="197" formatCode="[Blue]#,##0.00;\∆#,##0.00"/>
    <numFmt numFmtId="198" formatCode="0.00_)"/>
    <numFmt numFmtId="199" formatCode="_(* #,##0.0_);_(* \(#,##0.0\);_(* &quot;-&quot;??_);_(@_)"/>
    <numFmt numFmtId="200" formatCode="_-* #,##0.00_-;\-* #,##0.00_-;_-* &quot;-&quot;_-;_-@_-"/>
  </numFmts>
  <fonts count="198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HY신명조"/>
      <family val="1"/>
      <charset val="129"/>
    </font>
    <font>
      <sz val="8"/>
      <name val="Arial"/>
      <family val="2"/>
    </font>
    <font>
      <sz val="8"/>
      <name val="돋움"/>
      <family val="3"/>
      <charset val="129"/>
    </font>
    <font>
      <sz val="10"/>
      <name val="Arial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9"/>
      <name val="GulimChe"/>
      <family val="3"/>
    </font>
    <font>
      <b/>
      <sz val="12"/>
      <name val="Arial"/>
      <family val="2"/>
    </font>
    <font>
      <sz val="12"/>
      <name val="???"/>
      <family val="1"/>
      <charset val="129"/>
    </font>
    <font>
      <sz val="12"/>
      <name val="???"/>
      <family val="1"/>
    </font>
    <font>
      <sz val="12"/>
      <name val="¹UAAA¼"/>
      <family val="3"/>
      <charset val="129"/>
    </font>
    <font>
      <sz val="10"/>
      <color indexed="8"/>
      <name val="Segoe UI"/>
      <family val="2"/>
    </font>
    <font>
      <sz val="10"/>
      <color indexed="9"/>
      <name val="Segoe UI"/>
      <family val="2"/>
    </font>
    <font>
      <sz val="11"/>
      <name val="µ¸¿ò"/>
      <family val="3"/>
      <charset val="129"/>
    </font>
    <font>
      <sz val="11"/>
      <name val="??"/>
      <family val="3"/>
      <charset val="129"/>
    </font>
    <font>
      <sz val="10"/>
      <color indexed="20"/>
      <name val="Segoe UI"/>
      <family val="2"/>
    </font>
    <font>
      <b/>
      <sz val="10"/>
      <color indexed="52"/>
      <name val="Segoe UI"/>
      <family val="2"/>
    </font>
    <font>
      <b/>
      <sz val="10"/>
      <color indexed="9"/>
      <name val="Segoe UI"/>
      <family val="2"/>
    </font>
    <font>
      <sz val="10"/>
      <color theme="1"/>
      <name val="Gulim"/>
      <family val="2"/>
    </font>
    <font>
      <i/>
      <sz val="10"/>
      <color indexed="23"/>
      <name val="Segoe UI"/>
      <family val="2"/>
    </font>
    <font>
      <sz val="10"/>
      <color indexed="17"/>
      <name val="Segoe UI"/>
      <family val="2"/>
    </font>
    <font>
      <b/>
      <sz val="15"/>
      <color indexed="56"/>
      <name val="Segoe UI"/>
      <family val="2"/>
    </font>
    <font>
      <b/>
      <sz val="13"/>
      <color indexed="56"/>
      <name val="Segoe UI"/>
      <family val="2"/>
    </font>
    <font>
      <b/>
      <sz val="11"/>
      <color indexed="56"/>
      <name val="Segoe UI"/>
      <family val="2"/>
    </font>
    <font>
      <u/>
      <sz val="10"/>
      <color indexed="12"/>
      <name val="Arial"/>
      <family val="2"/>
    </font>
    <font>
      <sz val="10"/>
      <color indexed="62"/>
      <name val="Segoe UI"/>
      <family val="2"/>
    </font>
    <font>
      <sz val="10"/>
      <color indexed="52"/>
      <name val="Segoe UI"/>
      <family val="2"/>
    </font>
    <font>
      <sz val="10"/>
      <color indexed="60"/>
      <name val="Segoe UI"/>
      <family val="2"/>
    </font>
    <font>
      <sz val="11"/>
      <color indexed="8"/>
      <name val="Calibri"/>
      <family val="2"/>
    </font>
    <font>
      <b/>
      <sz val="10"/>
      <color indexed="63"/>
      <name val="Segoe UI"/>
      <family val="2"/>
    </font>
    <font>
      <b/>
      <sz val="18"/>
      <color indexed="56"/>
      <name val="Cambria"/>
      <family val="2"/>
    </font>
    <font>
      <b/>
      <sz val="10"/>
      <color indexed="8"/>
      <name val="Segoe UI"/>
      <family val="2"/>
    </font>
    <font>
      <sz val="10"/>
      <color indexed="10"/>
      <name val="Segoe UI"/>
      <family val="2"/>
    </font>
    <font>
      <sz val="12"/>
      <name val="바탕체"/>
      <family val="1"/>
      <charset val="129"/>
    </font>
    <font>
      <sz val="11"/>
      <name val="굴림"/>
      <family val="3"/>
      <charset val="129"/>
    </font>
    <font>
      <sz val="11"/>
      <color indexed="10"/>
      <name val="Arial"/>
      <family val="2"/>
    </font>
    <font>
      <b/>
      <sz val="11"/>
      <name val="Arial"/>
      <family val="2"/>
    </font>
    <font>
      <b/>
      <sz val="11"/>
      <color indexed="10"/>
      <name val="Arial"/>
      <family val="2"/>
    </font>
    <font>
      <sz val="12"/>
      <name val="Arial"/>
      <family val="2"/>
    </font>
    <font>
      <sz val="11"/>
      <color indexed="49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1"/>
      <color theme="1"/>
      <name val="맑은 고딕"/>
      <family val="3"/>
      <charset val="129"/>
    </font>
    <font>
      <sz val="7"/>
      <name val="Arial"/>
      <family val="2"/>
    </font>
    <font>
      <sz val="11"/>
      <name val="Arial Narrow"/>
      <family val="2"/>
    </font>
    <font>
      <sz val="11"/>
      <name val="돋움"/>
      <family val="3"/>
      <charset val="129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sz val="12"/>
      <color rgb="FFFF0000"/>
      <name val="Arial"/>
      <family val="2"/>
    </font>
    <font>
      <sz val="13"/>
      <name val="Arial"/>
      <family val="2"/>
    </font>
    <font>
      <u/>
      <sz val="18"/>
      <name val="Arial"/>
      <family val="2"/>
    </font>
    <font>
      <sz val="12"/>
      <color rgb="FF0000FF"/>
      <name val="Arial"/>
      <family val="2"/>
    </font>
    <font>
      <sz val="8"/>
      <color theme="1"/>
      <name val="Arial"/>
      <family val="2"/>
    </font>
    <font>
      <sz val="10"/>
      <name val="HYSinMyeongJo-Medium"/>
      <family val="1"/>
      <charset val="129"/>
    </font>
    <font>
      <sz val="8"/>
      <name val="AuctionGothic Bold"/>
      <family val="3"/>
      <charset val="129"/>
    </font>
    <font>
      <b/>
      <sz val="11"/>
      <color rgb="FFFF0000"/>
      <name val="Arial"/>
      <family val="2"/>
    </font>
    <font>
      <u/>
      <sz val="20"/>
      <color rgb="FFFF0000"/>
      <name val="Arial"/>
      <family val="2"/>
    </font>
    <font>
      <u/>
      <sz val="18"/>
      <color rgb="FFFF0000"/>
      <name val="Arial"/>
      <family val="2"/>
    </font>
    <font>
      <sz val="14"/>
      <color rgb="FFFF0000"/>
      <name val="Arial"/>
      <family val="2"/>
    </font>
    <font>
      <sz val="9"/>
      <color rgb="FFFF0000"/>
      <name val="Arial"/>
      <family val="2"/>
    </font>
    <font>
      <sz val="10"/>
      <color indexed="62"/>
      <name val="Arial"/>
      <family val="2"/>
    </font>
    <font>
      <sz val="10"/>
      <color indexed="49"/>
      <name val="Arial"/>
      <family val="2"/>
    </font>
    <font>
      <b/>
      <sz val="10"/>
      <color indexed="10"/>
      <name val="Arial"/>
      <family val="2"/>
    </font>
    <font>
      <b/>
      <sz val="10"/>
      <color indexed="49"/>
      <name val="Arial"/>
      <family val="2"/>
    </font>
    <font>
      <sz val="10"/>
      <color indexed="40"/>
      <name val="Arial"/>
      <family val="2"/>
    </font>
    <font>
      <sz val="10"/>
      <color rgb="FF0000FF"/>
      <name val="굴림"/>
      <family val="3"/>
      <charset val="129"/>
    </font>
    <font>
      <sz val="10"/>
      <color rgb="FFFF0000"/>
      <name val="굴림"/>
      <family val="3"/>
      <charset val="129"/>
    </font>
    <font>
      <sz val="8"/>
      <name val="Calibri"/>
      <family val="3"/>
      <charset val="129"/>
      <scheme val="minor"/>
    </font>
    <font>
      <sz val="10"/>
      <color theme="1" tint="0.249977111117893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  <charset val="129"/>
    </font>
    <font>
      <sz val="10"/>
      <color theme="1" tint="0.499984740745262"/>
      <name val="Arial"/>
      <family val="2"/>
    </font>
    <font>
      <b/>
      <sz val="12"/>
      <color theme="1"/>
      <name val="Arial"/>
      <family val="2"/>
    </font>
    <font>
      <b/>
      <sz val="36"/>
      <color theme="1"/>
      <name val="Times New Roman"/>
      <family val="1"/>
    </font>
    <font>
      <sz val="12"/>
      <color theme="1"/>
      <name val="HYMyeongJo-Extra"/>
      <family val="1"/>
      <charset val="129"/>
    </font>
    <font>
      <sz val="10"/>
      <color theme="1"/>
      <name val="Times New Roman"/>
      <family val="1"/>
    </font>
    <font>
      <i/>
      <sz val="11"/>
      <color rgb="FFFF0000"/>
      <name val="Arial"/>
      <family val="2"/>
    </font>
    <font>
      <b/>
      <i/>
      <sz val="11"/>
      <color rgb="FFFF0000"/>
      <name val="Arial"/>
      <family val="2"/>
    </font>
    <font>
      <sz val="11"/>
      <color theme="1" tint="0.14999847407452621"/>
      <name val="Arial"/>
      <family val="2"/>
    </font>
    <font>
      <b/>
      <sz val="10"/>
      <color theme="1"/>
      <name val="Arial"/>
      <family val="2"/>
    </font>
    <font>
      <b/>
      <sz val="11"/>
      <color theme="1" tint="0.14999847407452621"/>
      <name val="Arial"/>
      <family val="2"/>
    </font>
    <font>
      <b/>
      <sz val="11"/>
      <color theme="1"/>
      <name val="HYSinMyeongJo-Medium"/>
      <family val="1"/>
      <charset val="129"/>
    </font>
    <font>
      <b/>
      <sz val="10"/>
      <color theme="1"/>
      <name val="HYSinMyeongJo-Medium"/>
      <family val="1"/>
      <charset val="129"/>
    </font>
    <font>
      <b/>
      <sz val="9"/>
      <color theme="1"/>
      <name val="HYSinMyeongJo-Medium"/>
      <family val="1"/>
      <charset val="129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i/>
      <sz val="10"/>
      <name val="Arial"/>
      <family val="2"/>
    </font>
    <font>
      <i/>
      <sz val="11"/>
      <name val="Arial"/>
      <family val="2"/>
    </font>
    <font>
      <sz val="8"/>
      <color theme="0"/>
      <name val="Arial"/>
      <family val="2"/>
    </font>
    <font>
      <sz val="8"/>
      <color theme="0" tint="-0.34998626667073579"/>
      <name val="Arial"/>
      <family val="2"/>
    </font>
    <font>
      <sz val="10"/>
      <name val="Tahoma"/>
      <family val="2"/>
    </font>
    <font>
      <sz val="10"/>
      <name val="MS Sans Serif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0"/>
      <name val="Helv"/>
      <family val="2"/>
    </font>
    <font>
      <sz val="10"/>
      <name val="Times New Roman"/>
      <family val="1"/>
    </font>
    <font>
      <b/>
      <sz val="12"/>
      <name val="Helv"/>
      <family val="2"/>
    </font>
    <font>
      <b/>
      <sz val="11"/>
      <name val="Helv"/>
      <family val="2"/>
    </font>
    <font>
      <sz val="9"/>
      <name val="‚l‚r ‚oƒSƒVƒbƒN"/>
      <family val="3"/>
      <charset val="128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4"/>
      <name val="뼻뮝"/>
      <family val="3"/>
      <charset val="129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Arial"/>
      <family val="2"/>
    </font>
    <font>
      <sz val="11"/>
      <name val="Garamond"/>
      <family val="1"/>
    </font>
    <font>
      <b/>
      <i/>
      <sz val="16"/>
      <name val="Helv"/>
      <family val="2"/>
    </font>
    <font>
      <b/>
      <sz val="18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sz val="10"/>
      <color indexed="8"/>
      <name val="Gulim"/>
      <family val="2"/>
    </font>
    <font>
      <u/>
      <sz val="9"/>
      <color indexed="12"/>
      <name val="GulimChe"/>
      <family val="3"/>
    </font>
    <font>
      <sz val="11"/>
      <color theme="1"/>
      <name val="Calibri"/>
      <family val="2"/>
      <charset val="1"/>
      <scheme val="minor"/>
    </font>
    <font>
      <b/>
      <sz val="15"/>
      <color indexed="54"/>
      <name val="Calibri"/>
      <family val="2"/>
      <charset val="1"/>
    </font>
    <font>
      <b/>
      <sz val="13"/>
      <color indexed="54"/>
      <name val="Calibri"/>
      <family val="2"/>
      <charset val="1"/>
    </font>
    <font>
      <b/>
      <sz val="11"/>
      <color indexed="54"/>
      <name val="Calibri"/>
      <family val="2"/>
      <charset val="1"/>
    </font>
    <font>
      <sz val="18"/>
      <color indexed="54"/>
      <name val="Calibri Light"/>
      <family val="2"/>
      <charset val="1"/>
    </font>
    <font>
      <b/>
      <sz val="12"/>
      <color rgb="FFFF0000"/>
      <name val="Arial"/>
      <family val="2"/>
    </font>
    <font>
      <sz val="10"/>
      <name val="Arial Narrow"/>
      <family val="2"/>
    </font>
    <font>
      <sz val="11"/>
      <color theme="1"/>
      <name val="Arial Narrow"/>
      <family val="2"/>
    </font>
  </fonts>
  <fills count="4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2" tint="-9.9978637043366805E-2"/>
        <bgColor indexed="64"/>
      </patternFill>
    </fill>
  </fills>
  <borders count="19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/>
      <bottom/>
      <diagonal/>
    </border>
    <border>
      <left style="thin">
        <color theme="1" tint="0.499984740745262"/>
      </left>
      <right style="hair">
        <color theme="1" tint="0.499984740745262"/>
      </right>
      <top/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/>
      <diagonal/>
    </border>
    <border>
      <left style="thin">
        <color theme="1" tint="0.499984740745262"/>
      </left>
      <right/>
      <top style="hair">
        <color auto="1"/>
      </top>
      <bottom style="hair">
        <color auto="1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/>
      <right style="thin">
        <color theme="1" tint="0.499984740745262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/>
      <diagonal/>
    </border>
    <border>
      <left style="thin">
        <color theme="1" tint="0.499984740745262"/>
      </left>
      <right/>
      <top style="thin">
        <color indexed="64"/>
      </top>
      <bottom style="hair">
        <color theme="1" tint="0.499984740745262"/>
      </bottom>
      <diagonal/>
    </border>
    <border>
      <left/>
      <right/>
      <top style="thin">
        <color indexed="64"/>
      </top>
      <bottom style="hair">
        <color theme="1" tint="0.499984740745262"/>
      </bottom>
      <diagonal/>
    </border>
    <border>
      <left/>
      <right style="thin">
        <color indexed="64"/>
      </right>
      <top style="thin">
        <color indexed="64"/>
      </top>
      <bottom style="hair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indexed="64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/>
      <right style="thin">
        <color indexed="64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/>
      <diagonal/>
    </border>
    <border>
      <left/>
      <right style="thin">
        <color indexed="64"/>
      </right>
      <top style="hair">
        <color theme="1" tint="0.499984740745262"/>
      </top>
      <bottom/>
      <diagonal/>
    </border>
    <border>
      <left style="thin">
        <color indexed="64"/>
      </left>
      <right style="thin">
        <color theme="1" tint="0.499984740745262"/>
      </right>
      <top style="hair">
        <color theme="1" tint="0.499984740745262"/>
      </top>
      <bottom/>
      <diagonal/>
    </border>
    <border>
      <left style="thin">
        <color theme="1" tint="0.499984740745262"/>
      </left>
      <right style="thin">
        <color indexed="64"/>
      </right>
      <top style="hair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/>
      <right style="thin">
        <color indexed="64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hair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/>
      <diagonal/>
    </border>
    <border>
      <left style="hair">
        <color theme="1" tint="0.499984740745262"/>
      </left>
      <right style="hair">
        <color theme="1" tint="0.499984740745262"/>
      </right>
      <top/>
      <bottom/>
      <diagonal/>
    </border>
    <border>
      <left style="thin">
        <color indexed="64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/>
      <right style="thin">
        <color indexed="64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indexed="64"/>
      </left>
      <right/>
      <top style="hair">
        <color theme="1" tint="0.499984740745262"/>
      </top>
      <bottom/>
      <diagonal/>
    </border>
    <border>
      <left style="thin">
        <color indexed="64"/>
      </left>
      <right/>
      <top style="hair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indexed="64"/>
      </left>
      <right/>
      <top style="thin">
        <color theme="1" tint="0.499984740745262"/>
      </top>
      <bottom style="hair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indexed="64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hair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/>
      <bottom style="hair">
        <color theme="1" tint="0.499984740745262"/>
      </bottom>
      <diagonal/>
    </border>
    <border>
      <left/>
      <right style="thin">
        <color indexed="64"/>
      </right>
      <top/>
      <bottom style="hair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indexed="64"/>
      </top>
      <bottom style="hair">
        <color indexed="64"/>
      </bottom>
      <diagonal/>
    </border>
    <border>
      <left style="thin">
        <color theme="1" tint="0.49998474074526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/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/>
      <diagonal/>
    </border>
    <border>
      <left/>
      <right style="thin">
        <color indexed="64"/>
      </right>
      <top style="thin">
        <color theme="1" tint="0.499984740745262"/>
      </top>
      <bottom/>
      <diagonal/>
    </border>
    <border>
      <left style="thin">
        <color indexed="64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/>
      <top style="thin">
        <color theme="1" tint="0.499984740745262"/>
      </top>
      <bottom style="thin">
        <color indexed="64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/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thick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hair">
        <color indexed="64"/>
      </top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9144">
    <xf numFmtId="179" fontId="0" fillId="0" borderId="0"/>
    <xf numFmtId="165" fontId="27" fillId="0" borderId="0" applyFont="0" applyFill="0" applyBorder="0" applyAlignment="0" applyProtection="0"/>
    <xf numFmtId="179" fontId="29" fillId="0" borderId="0"/>
    <xf numFmtId="179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9" fontId="32" fillId="0" borderId="0"/>
    <xf numFmtId="179" fontId="33" fillId="0" borderId="0"/>
    <xf numFmtId="9" fontId="34" fillId="0" borderId="0" applyFont="0" applyFill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8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9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0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2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3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5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6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1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4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5" fillId="17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8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5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6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6" fillId="21" borderId="0" applyNumberFormat="0" applyBorder="0" applyAlignment="0" applyProtection="0"/>
    <xf numFmtId="179" fontId="37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7" fillId="0" borderId="0"/>
    <xf numFmtId="179" fontId="37" fillId="0" borderId="0"/>
    <xf numFmtId="179" fontId="37" fillId="0" borderId="0"/>
    <xf numFmtId="179" fontId="37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8" fillId="0" borderId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2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3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24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19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0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6" fillId="25" borderId="0" applyNumberFormat="0" applyBorder="0" applyAlignment="0" applyProtection="0"/>
    <xf numFmtId="179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9" fillId="9" borderId="0" applyNumberFormat="0" applyBorder="0" applyAlignment="0" applyProtection="0"/>
    <xf numFmtId="179" fontId="34" fillId="0" borderId="0"/>
    <xf numFmtId="179" fontId="34" fillId="0" borderId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0" fillId="26" borderId="63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179" fontId="41" fillId="27" borderId="64" applyNumberFormat="0" applyAlignment="0" applyProtection="0"/>
    <xf numFmtId="43" fontId="2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2" fillId="0" borderId="0" applyFont="0" applyFill="0" applyBorder="0" applyAlignment="0" applyProtection="0"/>
    <xf numFmtId="166" fontId="27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3" fillId="0" borderId="0" applyNumberFormat="0" applyFill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44" fillId="10" borderId="0" applyNumberFormat="0" applyBorder="0" applyAlignment="0" applyProtection="0"/>
    <xf numFmtId="179" fontId="31" fillId="0" borderId="65" applyNumberFormat="0" applyAlignment="0" applyProtection="0">
      <alignment horizontal="left" vertical="center"/>
    </xf>
    <xf numFmtId="179" fontId="31" fillId="0" borderId="1">
      <alignment horizontal="left" vertical="center"/>
    </xf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5" fillId="0" borderId="66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6" fillId="0" borderId="67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68" applyNumberFormat="0" applyFill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7" fillId="0" borderId="0" applyNumberFormat="0" applyFill="0" applyBorder="0" applyAlignment="0" applyProtection="0"/>
    <xf numFmtId="179" fontId="48" fillId="0" borderId="0" applyNumberFormat="0" applyFill="0" applyBorder="0" applyAlignment="0" applyProtection="0">
      <alignment vertical="top"/>
      <protection locked="0"/>
    </xf>
    <xf numFmtId="179" fontId="48" fillId="0" borderId="0" applyNumberFormat="0" applyFill="0" applyBorder="0" applyAlignment="0" applyProtection="0">
      <alignment vertical="top"/>
      <protection locked="0"/>
    </xf>
    <xf numFmtId="179" fontId="48" fillId="0" borderId="0" applyNumberFormat="0" applyFill="0" applyBorder="0" applyAlignment="0" applyProtection="0">
      <alignment vertical="top"/>
      <protection locked="0"/>
    </xf>
    <xf numFmtId="179" fontId="48" fillId="0" borderId="0" applyNumberFormat="0" applyFill="0" applyBorder="0" applyAlignment="0" applyProtection="0">
      <alignment vertical="top"/>
      <protection locked="0"/>
    </xf>
    <xf numFmtId="179" fontId="48" fillId="0" borderId="0" applyNumberFormat="0" applyFill="0" applyBorder="0" applyAlignment="0" applyProtection="0">
      <alignment vertical="top"/>
      <protection locked="0"/>
    </xf>
    <xf numFmtId="179" fontId="48" fillId="0" borderId="0" applyNumberFormat="0" applyFill="0" applyBorder="0" applyAlignment="0" applyProtection="0">
      <alignment vertical="top"/>
      <protection locked="0"/>
    </xf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49" fillId="13" borderId="63" applyNumberFormat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0" fillId="0" borderId="69" applyNumberFormat="0" applyFill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51" fillId="28" borderId="0" applyNumberFormat="0" applyBorder="0" applyAlignment="0" applyProtection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52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35" fillId="0" borderId="0"/>
    <xf numFmtId="179" fontId="35" fillId="0" borderId="0"/>
    <xf numFmtId="179" fontId="27" fillId="0" borderId="0" applyNumberFormat="0" applyFont="0" applyFill="0" applyBorder="0" applyAlignment="0" applyProtection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35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52" fillId="0" borderId="0"/>
    <xf numFmtId="179" fontId="35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35" fillId="0" borderId="0"/>
    <xf numFmtId="179" fontId="35" fillId="0" borderId="0"/>
    <xf numFmtId="179" fontId="27" fillId="0" borderId="0"/>
    <xf numFmtId="179" fontId="42" fillId="0" borderId="0"/>
    <xf numFmtId="179" fontId="52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35" fillId="0" borderId="0"/>
    <xf numFmtId="179" fontId="42" fillId="0" borderId="0"/>
    <xf numFmtId="179" fontId="27" fillId="0" borderId="0"/>
    <xf numFmtId="179" fontId="52" fillId="0" borderId="0"/>
    <xf numFmtId="179" fontId="27" fillId="0" borderId="0"/>
    <xf numFmtId="179" fontId="27" fillId="0" borderId="0"/>
    <xf numFmtId="179" fontId="52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52" fillId="0" borderId="0"/>
    <xf numFmtId="179" fontId="27" fillId="0" borderId="0"/>
    <xf numFmtId="179" fontId="27" fillId="0" borderId="0"/>
    <xf numFmtId="179" fontId="52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27" fillId="0" borderId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27" fillId="29" borderId="70" applyNumberFormat="0" applyFont="0" applyAlignment="0" applyProtection="0"/>
    <xf numFmtId="179" fontId="27" fillId="29" borderId="70" applyNumberFormat="0" applyFont="0" applyAlignment="0" applyProtection="0"/>
    <xf numFmtId="179" fontId="27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27" fillId="29" borderId="70" applyNumberFormat="0" applyFont="0" applyAlignment="0" applyProtection="0"/>
    <xf numFmtId="179" fontId="27" fillId="29" borderId="70" applyNumberFormat="0" applyFont="0" applyAlignment="0" applyProtection="0"/>
    <xf numFmtId="179" fontId="27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35" fillId="29" borderId="70" applyNumberFormat="0" applyFon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179" fontId="53" fillId="26" borderId="71" applyNumberFormat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9" fontId="38" fillId="0" borderId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4" fillId="0" borderId="0" applyNumberFormat="0" applyFill="0" applyBorder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5" fillId="0" borderId="72" applyNumberFormat="0" applyFill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6" fillId="0" borderId="0" applyNumberFormat="0" applyFill="0" applyBorder="0" applyAlignment="0" applyProtection="0"/>
    <xf numFmtId="179" fontId="57" fillId="0" borderId="0" applyFont="0" applyFill="0" applyBorder="0" applyAlignment="0" applyProtection="0"/>
    <xf numFmtId="179" fontId="57" fillId="0" borderId="0" applyFont="0" applyFill="0" applyBorder="0" applyAlignment="0" applyProtection="0"/>
    <xf numFmtId="179" fontId="30" fillId="0" borderId="0"/>
    <xf numFmtId="43" fontId="30" fillId="0" borderId="0" applyFont="0" applyFill="0" applyBorder="0" applyAlignment="0" applyProtection="0"/>
    <xf numFmtId="179" fontId="29" fillId="0" borderId="0"/>
    <xf numFmtId="9" fontId="30" fillId="0" borderId="0" applyFont="0" applyFill="0" applyBorder="0" applyAlignment="0" applyProtection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29" fillId="0" borderId="0"/>
    <xf numFmtId="179" fontId="58" fillId="0" borderId="0">
      <alignment vertical="center"/>
    </xf>
    <xf numFmtId="179" fontId="30" fillId="0" borderId="0"/>
    <xf numFmtId="165" fontId="58" fillId="0" borderId="0" applyFont="0" applyFill="0" applyBorder="0" applyAlignment="0" applyProtection="0">
      <alignment vertical="center"/>
    </xf>
    <xf numFmtId="166" fontId="58" fillId="0" borderId="0" applyFont="0" applyFill="0" applyBorder="0" applyAlignment="0" applyProtection="0">
      <alignment vertical="center"/>
    </xf>
    <xf numFmtId="179" fontId="30" fillId="0" borderId="0"/>
    <xf numFmtId="179" fontId="30" fillId="0" borderId="0"/>
    <xf numFmtId="179" fontId="30" fillId="0" borderId="0"/>
    <xf numFmtId="179" fontId="68" fillId="0" borderId="0"/>
    <xf numFmtId="179" fontId="71" fillId="0" borderId="0">
      <alignment vertical="center"/>
    </xf>
    <xf numFmtId="179" fontId="23" fillId="0" borderId="0"/>
    <xf numFmtId="179" fontId="23" fillId="0" borderId="0"/>
    <xf numFmtId="165" fontId="27" fillId="0" borderId="0" applyFont="0" applyFill="0" applyBorder="0" applyAlignment="0" applyProtection="0"/>
    <xf numFmtId="179" fontId="23" fillId="0" borderId="0"/>
    <xf numFmtId="166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42" fillId="0" borderId="0" applyFont="0" applyFill="0" applyBorder="0" applyAlignment="0" applyProtection="0"/>
    <xf numFmtId="166" fontId="42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30" fillId="0" borderId="0" applyFont="0" applyFill="0" applyBorder="0" applyAlignment="0" applyProtection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65" fontId="58" fillId="0" borderId="0" applyFont="0" applyFill="0" applyBorder="0" applyAlignment="0" applyProtection="0">
      <alignment vertical="center"/>
    </xf>
    <xf numFmtId="166" fontId="58" fillId="0" borderId="0" applyFont="0" applyFill="0" applyBorder="0" applyAlignment="0" applyProtection="0">
      <alignment vertical="center"/>
    </xf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0" fontId="23" fillId="0" borderId="0"/>
    <xf numFmtId="0" fontId="32" fillId="0" borderId="0"/>
    <xf numFmtId="0" fontId="33" fillId="0" borderId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6" fillId="21" borderId="0" applyNumberFormat="0" applyBorder="0" applyAlignmen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3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24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0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6" fillId="25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39" fillId="9" borderId="0" applyNumberFormat="0" applyBorder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0" fillId="26" borderId="63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0" fontId="41" fillId="27" borderId="64" applyNumberFormat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7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44" fillId="10" borderId="0" applyNumberFormat="0" applyBorder="0" applyAlignment="0" applyProtection="0"/>
    <xf numFmtId="0" fontId="31" fillId="0" borderId="65" applyNumberFormat="0" applyAlignment="0" applyProtection="0">
      <alignment horizontal="left" vertical="center"/>
    </xf>
    <xf numFmtId="0" fontId="31" fillId="0" borderId="1">
      <alignment horizontal="left" vertical="center"/>
    </xf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5" fillId="0" borderId="66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6" fillId="0" borderId="67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68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9" fillId="13" borderId="63" applyNumberFormat="0" applyAlignment="0" applyProtection="0"/>
    <xf numFmtId="0" fontId="49" fillId="13" borderId="63" applyNumberFormat="0" applyAlignment="0" applyProtection="0"/>
    <xf numFmtId="0" fontId="49" fillId="13" borderId="63" applyNumberFormat="0" applyAlignment="0" applyProtection="0"/>
    <xf numFmtId="0" fontId="49" fillId="13" borderId="63" applyNumberFormat="0" applyAlignment="0" applyProtection="0"/>
    <xf numFmtId="0" fontId="49" fillId="13" borderId="63" applyNumberFormat="0" applyAlignment="0" applyProtection="0"/>
    <xf numFmtId="0" fontId="49" fillId="13" borderId="63" applyNumberFormat="0" applyAlignment="0" applyProtection="0"/>
    <xf numFmtId="0" fontId="49" fillId="13" borderId="63" applyNumberFormat="0" applyAlignment="0" applyProtection="0"/>
    <xf numFmtId="0" fontId="49" fillId="13" borderId="63" applyNumberFormat="0" applyAlignment="0" applyProtection="0"/>
    <xf numFmtId="0" fontId="49" fillId="13" borderId="63" applyNumberFormat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0" fillId="0" borderId="69" applyNumberFormat="0" applyFill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5" fillId="0" borderId="0"/>
    <xf numFmtId="0" fontId="35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5" fillId="0" borderId="0"/>
    <xf numFmtId="0" fontId="35" fillId="0" borderId="0"/>
    <xf numFmtId="0" fontId="27" fillId="0" borderId="0"/>
    <xf numFmtId="0" fontId="42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5" fillId="0" borderId="0"/>
    <xf numFmtId="0" fontId="42" fillId="0" borderId="0"/>
    <xf numFmtId="0" fontId="27" fillId="0" borderId="0"/>
    <xf numFmtId="0" fontId="52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52" fillId="0" borderId="0"/>
    <xf numFmtId="0" fontId="27" fillId="0" borderId="0"/>
    <xf numFmtId="0" fontId="5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27" fillId="29" borderId="70" applyNumberFormat="0" applyFont="0" applyAlignment="0" applyProtection="0"/>
    <xf numFmtId="0" fontId="27" fillId="29" borderId="70" applyNumberFormat="0" applyFont="0" applyAlignment="0" applyProtection="0"/>
    <xf numFmtId="0" fontId="27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27" fillId="29" borderId="70" applyNumberFormat="0" applyFont="0" applyAlignment="0" applyProtection="0"/>
    <xf numFmtId="0" fontId="27" fillId="29" borderId="70" applyNumberFormat="0" applyFont="0" applyAlignment="0" applyProtection="0"/>
    <xf numFmtId="0" fontId="27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35" fillId="29" borderId="70" applyNumberFormat="0" applyFon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53" fillId="26" borderId="71" applyNumberFormat="0" applyAlignment="0" applyProtection="0"/>
    <xf numFmtId="0" fontId="38" fillId="0" borderId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9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/>
    <xf numFmtId="0" fontId="22" fillId="0" borderId="0"/>
    <xf numFmtId="165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01" fillId="0" borderId="0">
      <alignment vertical="center"/>
    </xf>
    <xf numFmtId="165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165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2" fillId="0" borderId="0"/>
    <xf numFmtId="165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27" fillId="0" borderId="0"/>
    <xf numFmtId="41" fontId="27" fillId="0" borderId="0" applyFont="0" applyFill="0" applyBorder="0" applyAlignment="0" applyProtection="0"/>
    <xf numFmtId="0" fontId="27" fillId="0" borderId="0"/>
    <xf numFmtId="0" fontId="27" fillId="0" borderId="0"/>
    <xf numFmtId="0" fontId="30" fillId="0" borderId="0"/>
    <xf numFmtId="43" fontId="30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7" fillId="0" borderId="0" applyFont="0" applyFill="0" applyBorder="0" applyAlignment="0" applyProtection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179" fontId="10" fillId="0" borderId="0"/>
    <xf numFmtId="0" fontId="10" fillId="0" borderId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5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0" fontId="9" fillId="0" borderId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179" fontId="9" fillId="0" borderId="0"/>
    <xf numFmtId="0" fontId="9" fillId="0" borderId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7" fillId="0" borderId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122" fillId="0" borderId="0"/>
    <xf numFmtId="41" fontId="122" fillId="0" borderId="0" applyFont="0" applyFill="0" applyBorder="0" applyAlignment="0" applyProtection="0"/>
    <xf numFmtId="0" fontId="123" fillId="8" borderId="0" applyNumberFormat="0" applyBorder="0" applyAlignment="0" applyProtection="0">
      <alignment vertical="center"/>
    </xf>
    <xf numFmtId="0" fontId="123" fillId="9" borderId="0" applyNumberFormat="0" applyBorder="0" applyAlignment="0" applyProtection="0">
      <alignment vertical="center"/>
    </xf>
    <xf numFmtId="0" fontId="123" fillId="10" borderId="0" applyNumberFormat="0" applyBorder="0" applyAlignment="0" applyProtection="0">
      <alignment vertical="center"/>
    </xf>
    <xf numFmtId="0" fontId="123" fillId="11" borderId="0" applyNumberFormat="0" applyBorder="0" applyAlignment="0" applyProtection="0">
      <alignment vertical="center"/>
    </xf>
    <xf numFmtId="0" fontId="123" fillId="12" borderId="0" applyNumberFormat="0" applyBorder="0" applyAlignment="0" applyProtection="0">
      <alignment vertical="center"/>
    </xf>
    <xf numFmtId="0" fontId="123" fillId="13" borderId="0" applyNumberFormat="0" applyBorder="0" applyAlignment="0" applyProtection="0">
      <alignment vertical="center"/>
    </xf>
    <xf numFmtId="0" fontId="123" fillId="14" borderId="0" applyNumberFormat="0" applyBorder="0" applyAlignment="0" applyProtection="0">
      <alignment vertical="center"/>
    </xf>
    <xf numFmtId="0" fontId="123" fillId="15" borderId="0" applyNumberFormat="0" applyBorder="0" applyAlignment="0" applyProtection="0">
      <alignment vertical="center"/>
    </xf>
    <xf numFmtId="0" fontId="123" fillId="16" borderId="0" applyNumberFormat="0" applyBorder="0" applyAlignment="0" applyProtection="0">
      <alignment vertical="center"/>
    </xf>
    <xf numFmtId="0" fontId="123" fillId="11" borderId="0" applyNumberFormat="0" applyBorder="0" applyAlignment="0" applyProtection="0">
      <alignment vertical="center"/>
    </xf>
    <xf numFmtId="0" fontId="123" fillId="14" borderId="0" applyNumberFormat="0" applyBorder="0" applyAlignment="0" applyProtection="0">
      <alignment vertical="center"/>
    </xf>
    <xf numFmtId="0" fontId="123" fillId="17" borderId="0" applyNumberFormat="0" applyBorder="0" applyAlignment="0" applyProtection="0">
      <alignment vertical="center"/>
    </xf>
    <xf numFmtId="0" fontId="124" fillId="18" borderId="0" applyNumberFormat="0" applyBorder="0" applyAlignment="0" applyProtection="0">
      <alignment vertical="center"/>
    </xf>
    <xf numFmtId="0" fontId="124" fillId="15" borderId="0" applyNumberFormat="0" applyBorder="0" applyAlignment="0" applyProtection="0">
      <alignment vertical="center"/>
    </xf>
    <xf numFmtId="0" fontId="124" fillId="16" borderId="0" applyNumberFormat="0" applyBorder="0" applyAlignment="0" applyProtection="0">
      <alignment vertical="center"/>
    </xf>
    <xf numFmtId="0" fontId="124" fillId="19" borderId="0" applyNumberFormat="0" applyBorder="0" applyAlignment="0" applyProtection="0">
      <alignment vertical="center"/>
    </xf>
    <xf numFmtId="0" fontId="124" fillId="20" borderId="0" applyNumberFormat="0" applyBorder="0" applyAlignment="0" applyProtection="0">
      <alignment vertical="center"/>
    </xf>
    <xf numFmtId="0" fontId="124" fillId="21" borderId="0" applyNumberFormat="0" applyBorder="0" applyAlignment="0" applyProtection="0">
      <alignment vertical="center"/>
    </xf>
    <xf numFmtId="0" fontId="125" fillId="0" borderId="0"/>
    <xf numFmtId="185" fontId="71" fillId="0" borderId="0" applyFont="0" applyFill="0" applyBorder="0" applyAlignment="0" applyProtection="0"/>
    <xf numFmtId="193" fontId="126" fillId="0" borderId="0"/>
    <xf numFmtId="194" fontId="27" fillId="0" borderId="0"/>
    <xf numFmtId="195" fontId="27" fillId="0" borderId="0"/>
    <xf numFmtId="38" fontId="25" fillId="2" borderId="0" applyNumberFormat="0" applyBorder="0" applyAlignment="0" applyProtection="0"/>
    <xf numFmtId="0" fontId="127" fillId="0" borderId="0">
      <alignment horizontal="left"/>
    </xf>
    <xf numFmtId="10" fontId="25" fillId="2" borderId="2" applyNumberFormat="0" applyBorder="0" applyAlignment="0" applyProtection="0"/>
    <xf numFmtId="0" fontId="128" fillId="0" borderId="155"/>
    <xf numFmtId="196" fontId="57" fillId="0" borderId="0"/>
    <xf numFmtId="43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93" fontId="27" fillId="0" borderId="0"/>
    <xf numFmtId="0" fontId="129" fillId="0" borderId="0"/>
    <xf numFmtId="0" fontId="128" fillId="0" borderId="0"/>
    <xf numFmtId="0" fontId="124" fillId="22" borderId="0" applyNumberFormat="0" applyBorder="0" applyAlignment="0" applyProtection="0">
      <alignment vertical="center"/>
    </xf>
    <xf numFmtId="0" fontId="124" fillId="23" borderId="0" applyNumberFormat="0" applyBorder="0" applyAlignment="0" applyProtection="0">
      <alignment vertical="center"/>
    </xf>
    <xf numFmtId="0" fontId="124" fillId="24" borderId="0" applyNumberFormat="0" applyBorder="0" applyAlignment="0" applyProtection="0">
      <alignment vertical="center"/>
    </xf>
    <xf numFmtId="0" fontId="124" fillId="19" borderId="0" applyNumberFormat="0" applyBorder="0" applyAlignment="0" applyProtection="0">
      <alignment vertical="center"/>
    </xf>
    <xf numFmtId="0" fontId="124" fillId="20" borderId="0" applyNumberFormat="0" applyBorder="0" applyAlignment="0" applyProtection="0">
      <alignment vertical="center"/>
    </xf>
    <xf numFmtId="0" fontId="124" fillId="25" borderId="0" applyNumberFormat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1" fillId="26" borderId="63" applyNumberFormat="0" applyAlignment="0" applyProtection="0">
      <alignment vertical="center"/>
    </xf>
    <xf numFmtId="0" fontId="132" fillId="9" borderId="0" applyNumberFormat="0" applyBorder="0" applyAlignment="0" applyProtection="0">
      <alignment vertical="center"/>
    </xf>
    <xf numFmtId="40" fontId="133" fillId="0" borderId="0" applyFont="0" applyFill="0" applyBorder="0" applyAlignment="0" applyProtection="0"/>
    <xf numFmtId="38" fontId="133" fillId="0" borderId="0" applyFont="0" applyFill="0" applyBorder="0" applyAlignment="0" applyProtection="0"/>
    <xf numFmtId="0" fontId="71" fillId="29" borderId="70" applyNumberFormat="0" applyFont="0" applyAlignment="0" applyProtection="0">
      <alignment vertical="center"/>
    </xf>
    <xf numFmtId="0" fontId="133" fillId="0" borderId="0" applyFont="0" applyFill="0" applyBorder="0" applyAlignment="0" applyProtection="0"/>
    <xf numFmtId="0" fontId="1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22" fillId="0" borderId="0" applyFont="0" applyFill="0" applyBorder="0" applyAlignment="0" applyProtection="0"/>
    <xf numFmtId="0" fontId="134" fillId="28" borderId="0" applyNumberFormat="0" applyBorder="0" applyAlignment="0" applyProtection="0">
      <alignment vertical="center"/>
    </xf>
    <xf numFmtId="0" fontId="135" fillId="0" borderId="0"/>
    <xf numFmtId="0" fontId="136" fillId="0" borderId="0" applyNumberFormat="0" applyFill="0" applyBorder="0" applyAlignment="0" applyProtection="0">
      <alignment vertical="center"/>
    </xf>
    <xf numFmtId="0" fontId="137" fillId="27" borderId="64" applyNumberFormat="0" applyAlignment="0" applyProtection="0">
      <alignment vertical="center"/>
    </xf>
    <xf numFmtId="180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165" fontId="71" fillId="0" borderId="0" applyFont="0" applyFill="0" applyBorder="0" applyAlignment="0" applyProtection="0"/>
    <xf numFmtId="185" fontId="27" fillId="0" borderId="0" applyFont="0" applyFill="0" applyBorder="0" applyAlignment="0" applyProtection="0"/>
    <xf numFmtId="185" fontId="27" fillId="0" borderId="0" applyFont="0" applyFill="0" applyBorder="0" applyAlignment="0" applyProtection="0"/>
    <xf numFmtId="185" fontId="27" fillId="0" borderId="0" applyFont="0" applyFill="0" applyBorder="0" applyAlignment="0" applyProtection="0"/>
    <xf numFmtId="166" fontId="71" fillId="0" borderId="0" applyFont="0" applyFill="0" applyBorder="0" applyAlignment="0" applyProtection="0"/>
    <xf numFmtId="43" fontId="122" fillId="0" borderId="0" applyFont="0" applyFill="0" applyBorder="0" applyAlignment="0" applyProtection="0"/>
    <xf numFmtId="0" fontId="27" fillId="0" borderId="0"/>
    <xf numFmtId="0" fontId="138" fillId="0" borderId="69" applyNumberFormat="0" applyFill="0" applyAlignment="0" applyProtection="0">
      <alignment vertical="center"/>
    </xf>
    <xf numFmtId="0" fontId="139" fillId="0" borderId="72" applyNumberFormat="0" applyFill="0" applyAlignment="0" applyProtection="0">
      <alignment vertical="center"/>
    </xf>
    <xf numFmtId="0" fontId="140" fillId="13" borderId="63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66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0" borderId="68" applyNumberFormat="0" applyFill="0" applyAlignment="0" applyProtection="0">
      <alignment vertical="center"/>
    </xf>
    <xf numFmtId="0" fontId="144" fillId="0" borderId="0" applyNumberFormat="0" applyFill="0" applyBorder="0" applyAlignment="0" applyProtection="0">
      <alignment vertical="center"/>
    </xf>
    <xf numFmtId="0" fontId="145" fillId="10" borderId="0" applyNumberFormat="0" applyBorder="0" applyAlignment="0" applyProtection="0">
      <alignment vertical="center"/>
    </xf>
    <xf numFmtId="0" fontId="146" fillId="26" borderId="71" applyNumberFormat="0" applyAlignment="0" applyProtection="0">
      <alignment vertical="center"/>
    </xf>
    <xf numFmtId="0" fontId="27" fillId="0" borderId="0"/>
    <xf numFmtId="0" fontId="122" fillId="0" borderId="0"/>
    <xf numFmtId="0" fontId="147" fillId="0" borderId="0"/>
    <xf numFmtId="165" fontId="71" fillId="0" borderId="0" applyFont="0" applyFill="0" applyBorder="0" applyAlignment="0" applyProtection="0">
      <alignment vertical="center"/>
    </xf>
    <xf numFmtId="0" fontId="168" fillId="26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53" fillId="26" borderId="158" applyNumberFormat="0" applyAlignment="0" applyProtection="0"/>
    <xf numFmtId="0" fontId="55" fillId="0" borderId="159" applyNumberFormat="0" applyFill="0" applyAlignment="0" applyProtection="0"/>
    <xf numFmtId="0" fontId="146" fillId="26" borderId="158" applyNumberFormat="0" applyAlignment="0" applyProtection="0">
      <alignment vertical="center"/>
    </xf>
    <xf numFmtId="0" fontId="8" fillId="0" borderId="0"/>
    <xf numFmtId="43" fontId="8" fillId="0" borderId="0" applyFont="0" applyFill="0" applyBorder="0" applyAlignment="0" applyProtection="0"/>
    <xf numFmtId="0" fontId="149" fillId="8" borderId="0" applyNumberFormat="0" applyBorder="0" applyAlignment="0" applyProtection="0"/>
    <xf numFmtId="0" fontId="149" fillId="8" borderId="0" applyNumberFormat="0" applyBorder="0" applyAlignment="0" applyProtection="0"/>
    <xf numFmtId="0" fontId="149" fillId="9" borderId="0" applyNumberFormat="0" applyBorder="0" applyAlignment="0" applyProtection="0"/>
    <xf numFmtId="0" fontId="149" fillId="9" borderId="0" applyNumberFormat="0" applyBorder="0" applyAlignment="0" applyProtection="0"/>
    <xf numFmtId="0" fontId="149" fillId="10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12" borderId="0" applyNumberFormat="0" applyBorder="0" applyAlignment="0" applyProtection="0"/>
    <xf numFmtId="0" fontId="149" fillId="13" borderId="0" applyNumberFormat="0" applyBorder="0" applyAlignment="0" applyProtection="0"/>
    <xf numFmtId="0" fontId="149" fillId="13" borderId="0" applyNumberFormat="0" applyBorder="0" applyAlignment="0" applyProtection="0"/>
    <xf numFmtId="0" fontId="149" fillId="14" borderId="0" applyNumberFormat="0" applyBorder="0" applyAlignment="0" applyProtection="0"/>
    <xf numFmtId="0" fontId="149" fillId="14" borderId="0" applyNumberFormat="0" applyBorder="0" applyAlignment="0" applyProtection="0"/>
    <xf numFmtId="0" fontId="149" fillId="15" borderId="0" applyNumberFormat="0" applyBorder="0" applyAlignment="0" applyProtection="0"/>
    <xf numFmtId="0" fontId="149" fillId="15" borderId="0" applyNumberFormat="0" applyBorder="0" applyAlignment="0" applyProtection="0"/>
    <xf numFmtId="0" fontId="149" fillId="16" borderId="0" applyNumberFormat="0" applyBorder="0" applyAlignment="0" applyProtection="0"/>
    <xf numFmtId="0" fontId="149" fillId="16" borderId="0" applyNumberFormat="0" applyBorder="0" applyAlignment="0" applyProtection="0"/>
    <xf numFmtId="0" fontId="149" fillId="11" borderId="0" applyNumberFormat="0" applyBorder="0" applyAlignment="0" applyProtection="0"/>
    <xf numFmtId="0" fontId="149" fillId="11" borderId="0" applyNumberFormat="0" applyBorder="0" applyAlignment="0" applyProtection="0"/>
    <xf numFmtId="0" fontId="149" fillId="14" borderId="0" applyNumberFormat="0" applyBorder="0" applyAlignment="0" applyProtection="0"/>
    <xf numFmtId="0" fontId="149" fillId="14" borderId="0" applyNumberFormat="0" applyBorder="0" applyAlignment="0" applyProtection="0"/>
    <xf numFmtId="0" fontId="149" fillId="17" borderId="0" applyNumberFormat="0" applyBorder="0" applyAlignment="0" applyProtection="0"/>
    <xf numFmtId="0" fontId="149" fillId="17" borderId="0" applyNumberFormat="0" applyBorder="0" applyAlignment="0" applyProtection="0"/>
    <xf numFmtId="0" fontId="150" fillId="18" borderId="0" applyNumberFormat="0" applyBorder="0" applyAlignment="0" applyProtection="0"/>
    <xf numFmtId="0" fontId="150" fillId="18" borderId="0" applyNumberFormat="0" applyBorder="0" applyAlignment="0" applyProtection="0"/>
    <xf numFmtId="0" fontId="150" fillId="15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6" borderId="0" applyNumberFormat="0" applyBorder="0" applyAlignment="0" applyProtection="0"/>
    <xf numFmtId="0" fontId="150" fillId="19" borderId="0" applyNumberFormat="0" applyBorder="0" applyAlignment="0" applyProtection="0"/>
    <xf numFmtId="0" fontId="150" fillId="19" borderId="0" applyNumberFormat="0" applyBorder="0" applyAlignment="0" applyProtection="0"/>
    <xf numFmtId="0" fontId="150" fillId="20" borderId="0" applyNumberFormat="0" applyBorder="0" applyAlignment="0" applyProtection="0"/>
    <xf numFmtId="0" fontId="150" fillId="20" borderId="0" applyNumberFormat="0" applyBorder="0" applyAlignment="0" applyProtection="0"/>
    <xf numFmtId="0" fontId="150" fillId="21" borderId="0" applyNumberFormat="0" applyBorder="0" applyAlignment="0" applyProtection="0"/>
    <xf numFmtId="0" fontId="150" fillId="21" borderId="0" applyNumberFormat="0" applyBorder="0" applyAlignment="0" applyProtection="0"/>
    <xf numFmtId="0" fontId="150" fillId="22" borderId="0" applyNumberFormat="0" applyBorder="0" applyAlignment="0" applyProtection="0"/>
    <xf numFmtId="0" fontId="150" fillId="22" borderId="0" applyNumberFormat="0" applyBorder="0" applyAlignment="0" applyProtection="0"/>
    <xf numFmtId="0" fontId="150" fillId="23" borderId="0" applyNumberFormat="0" applyBorder="0" applyAlignment="0" applyProtection="0"/>
    <xf numFmtId="0" fontId="150" fillId="23" borderId="0" applyNumberFormat="0" applyBorder="0" applyAlignment="0" applyProtection="0"/>
    <xf numFmtId="0" fontId="150" fillId="24" borderId="0" applyNumberFormat="0" applyBorder="0" applyAlignment="0" applyProtection="0"/>
    <xf numFmtId="0" fontId="150" fillId="24" borderId="0" applyNumberFormat="0" applyBorder="0" applyAlignment="0" applyProtection="0"/>
    <xf numFmtId="0" fontId="150" fillId="19" borderId="0" applyNumberFormat="0" applyBorder="0" applyAlignment="0" applyProtection="0"/>
    <xf numFmtId="0" fontId="150" fillId="19" borderId="0" applyNumberFormat="0" applyBorder="0" applyAlignment="0" applyProtection="0"/>
    <xf numFmtId="0" fontId="150" fillId="20" borderId="0" applyNumberFormat="0" applyBorder="0" applyAlignment="0" applyProtection="0"/>
    <xf numFmtId="0" fontId="150" fillId="20" borderId="0" applyNumberFormat="0" applyBorder="0" applyAlignment="0" applyProtection="0"/>
    <xf numFmtId="0" fontId="150" fillId="25" borderId="0" applyNumberFormat="0" applyBorder="0" applyAlignment="0" applyProtection="0"/>
    <xf numFmtId="0" fontId="150" fillId="25" borderId="0" applyNumberFormat="0" applyBorder="0" applyAlignment="0" applyProtection="0"/>
    <xf numFmtId="0" fontId="151" fillId="9" borderId="0" applyNumberFormat="0" applyBorder="0" applyAlignment="0" applyProtection="0"/>
    <xf numFmtId="0" fontId="151" fillId="9" borderId="0" applyNumberFormat="0" applyBorder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153" fillId="27" borderId="64" applyNumberFormat="0" applyAlignment="0" applyProtection="0"/>
    <xf numFmtId="0" fontId="153" fillId="27" borderId="64" applyNumberFormat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5" fillId="10" borderId="0" applyNumberFormat="0" applyBorder="0" applyAlignment="0" applyProtection="0"/>
    <xf numFmtId="0" fontId="155" fillId="10" borderId="0" applyNumberFormat="0" applyBorder="0" applyAlignment="0" applyProtection="0"/>
    <xf numFmtId="0" fontId="156" fillId="0" borderId="66" applyNumberFormat="0" applyFill="0" applyAlignment="0" applyProtection="0"/>
    <xf numFmtId="0" fontId="156" fillId="0" borderId="66" applyNumberFormat="0" applyFill="0" applyAlignment="0" applyProtection="0"/>
    <xf numFmtId="0" fontId="157" fillId="0" borderId="67" applyNumberFormat="0" applyFill="0" applyAlignment="0" applyProtection="0"/>
    <xf numFmtId="0" fontId="157" fillId="0" borderId="67" applyNumberFormat="0" applyFill="0" applyAlignment="0" applyProtection="0"/>
    <xf numFmtId="0" fontId="158" fillId="0" borderId="68" applyNumberFormat="0" applyFill="0" applyAlignment="0" applyProtection="0"/>
    <xf numFmtId="0" fontId="158" fillId="0" borderId="68" applyNumberFormat="0" applyFill="0" applyAlignment="0" applyProtection="0"/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60" fillId="0" borderId="69" applyNumberFormat="0" applyFill="0" applyAlignment="0" applyProtection="0"/>
    <xf numFmtId="0" fontId="160" fillId="0" borderId="69" applyNumberFormat="0" applyFill="0" applyAlignment="0" applyProtection="0"/>
    <xf numFmtId="0" fontId="161" fillId="28" borderId="0" applyNumberFormat="0" applyBorder="0" applyAlignment="0" applyProtection="0"/>
    <xf numFmtId="0" fontId="161" fillId="28" borderId="0" applyNumberFormat="0" applyBorder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162" fillId="26" borderId="158" applyNumberFormat="0" applyAlignment="0" applyProtection="0"/>
    <xf numFmtId="0" fontId="162" fillId="26" borderId="158" applyNumberFormat="0" applyAlignment="0" applyProtection="0"/>
    <xf numFmtId="0" fontId="163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48" fillId="0" borderId="0"/>
    <xf numFmtId="0" fontId="62" fillId="0" borderId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4" borderId="0" applyNumberFormat="0" applyBorder="0" applyAlignment="0" applyProtection="0"/>
    <xf numFmtId="0" fontId="52" fillId="17" borderId="0" applyNumberFormat="0" applyBorder="0" applyAlignment="0" applyProtection="0"/>
    <xf numFmtId="0" fontId="166" fillId="18" borderId="0" applyNumberFormat="0" applyBorder="0" applyAlignment="0" applyProtection="0"/>
    <xf numFmtId="0" fontId="166" fillId="15" borderId="0" applyNumberFormat="0" applyBorder="0" applyAlignment="0" applyProtection="0"/>
    <xf numFmtId="0" fontId="166" fillId="16" borderId="0" applyNumberFormat="0" applyBorder="0" applyAlignment="0" applyProtection="0"/>
    <xf numFmtId="0" fontId="166" fillId="19" borderId="0" applyNumberFormat="0" applyBorder="0" applyAlignment="0" applyProtection="0"/>
    <xf numFmtId="0" fontId="166" fillId="20" borderId="0" applyNumberFormat="0" applyBorder="0" applyAlignment="0" applyProtection="0"/>
    <xf numFmtId="0" fontId="166" fillId="21" borderId="0" applyNumberFormat="0" applyBorder="0" applyAlignment="0" applyProtection="0"/>
    <xf numFmtId="0" fontId="166" fillId="22" borderId="0" applyNumberFormat="0" applyBorder="0" applyAlignment="0" applyProtection="0"/>
    <xf numFmtId="0" fontId="166" fillId="23" borderId="0" applyNumberFormat="0" applyBorder="0" applyAlignment="0" applyProtection="0"/>
    <xf numFmtId="0" fontId="166" fillId="24" borderId="0" applyNumberFormat="0" applyBorder="0" applyAlignment="0" applyProtection="0"/>
    <xf numFmtId="0" fontId="166" fillId="19" borderId="0" applyNumberFormat="0" applyBorder="0" applyAlignment="0" applyProtection="0"/>
    <xf numFmtId="0" fontId="166" fillId="20" borderId="0" applyNumberFormat="0" applyBorder="0" applyAlignment="0" applyProtection="0"/>
    <xf numFmtId="0" fontId="166" fillId="25" borderId="0" applyNumberFormat="0" applyBorder="0" applyAlignment="0" applyProtection="0"/>
    <xf numFmtId="0" fontId="167" fillId="9" borderId="0" applyNumberFormat="0" applyBorder="0" applyAlignment="0" applyProtection="0"/>
    <xf numFmtId="0" fontId="168" fillId="26" borderId="156" applyNumberFormat="0" applyAlignment="0" applyProtection="0"/>
    <xf numFmtId="0" fontId="169" fillId="27" borderId="64" applyNumberFormat="0" applyAlignment="0" applyProtection="0"/>
    <xf numFmtId="43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0" fontId="170" fillId="0" borderId="0" applyNumberFormat="0" applyFill="0" applyBorder="0" applyAlignment="0" applyProtection="0"/>
    <xf numFmtId="0" fontId="171" fillId="10" borderId="0" applyNumberFormat="0" applyBorder="0" applyAlignment="0" applyProtection="0"/>
    <xf numFmtId="0" fontId="172" fillId="0" borderId="66" applyNumberFormat="0" applyFill="0" applyAlignment="0" applyProtection="0"/>
    <xf numFmtId="0" fontId="173" fillId="0" borderId="67" applyNumberFormat="0" applyFill="0" applyAlignment="0" applyProtection="0"/>
    <xf numFmtId="0" fontId="174" fillId="0" borderId="68" applyNumberFormat="0" applyFill="0" applyAlignment="0" applyProtection="0"/>
    <xf numFmtId="0" fontId="174" fillId="0" borderId="0" applyNumberFormat="0" applyFill="0" applyBorder="0" applyAlignment="0" applyProtection="0"/>
    <xf numFmtId="0" fontId="175" fillId="13" borderId="156" applyNumberFormat="0" applyAlignment="0" applyProtection="0"/>
    <xf numFmtId="0" fontId="176" fillId="0" borderId="69" applyNumberFormat="0" applyFill="0" applyAlignment="0" applyProtection="0"/>
    <xf numFmtId="0" fontId="177" fillId="28" borderId="0" applyNumberFormat="0" applyBorder="0" applyAlignment="0" applyProtection="0"/>
    <xf numFmtId="0" fontId="159" fillId="13" borderId="177" applyNumberFormat="0" applyAlignment="0" applyProtection="0"/>
    <xf numFmtId="192" fontId="52" fillId="0" borderId="0"/>
    <xf numFmtId="0" fontId="62" fillId="29" borderId="157" applyNumberFormat="0" applyFont="0" applyAlignment="0" applyProtection="0"/>
    <xf numFmtId="0" fontId="178" fillId="26" borderId="158" applyNumberFormat="0" applyAlignment="0" applyProtection="0"/>
    <xf numFmtId="0" fontId="53" fillId="26" borderId="174" applyNumberFormat="0" applyAlignment="0" applyProtection="0"/>
    <xf numFmtId="0" fontId="179" fillId="0" borderId="159" applyNumberFormat="0" applyFill="0" applyAlignment="0" applyProtection="0"/>
    <xf numFmtId="0" fontId="180" fillId="0" borderId="0" applyNumberFormat="0" applyFill="0" applyBorder="0" applyAlignment="0" applyProtection="0"/>
    <xf numFmtId="43" fontId="5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40" fillId="13" borderId="177" applyNumberFormat="0" applyAlignment="0" applyProtection="0">
      <alignment vertical="center"/>
    </xf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140" fillId="13" borderId="171" applyNumberFormat="0" applyAlignment="0" applyProtection="0">
      <alignment vertical="center"/>
    </xf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168" fillId="26" borderId="177" applyNumberFormat="0" applyAlignment="0" applyProtection="0"/>
    <xf numFmtId="0" fontId="139" fillId="0" borderId="173" applyNumberFormat="0" applyFill="0" applyAlignment="0" applyProtection="0">
      <alignment vertical="center"/>
    </xf>
    <xf numFmtId="0" fontId="27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27" fillId="29" borderId="172" applyNumberFormat="0" applyFont="0" applyAlignment="0" applyProtection="0"/>
    <xf numFmtId="0" fontId="164" fillId="0" borderId="173" applyNumberFormat="0" applyFill="0" applyAlignment="0" applyProtection="0"/>
    <xf numFmtId="0" fontId="123" fillId="26" borderId="0" applyNumberFormat="0" applyBorder="0" applyAlignment="0" applyProtection="0">
      <alignment vertical="center"/>
    </xf>
    <xf numFmtId="0" fontId="123" fillId="13" borderId="0" applyNumberFormat="0" applyBorder="0" applyAlignment="0" applyProtection="0">
      <alignment vertical="center"/>
    </xf>
    <xf numFmtId="0" fontId="123" fillId="29" borderId="0" applyNumberFormat="0" applyBorder="0" applyAlignment="0" applyProtection="0">
      <alignment vertical="center"/>
    </xf>
    <xf numFmtId="0" fontId="123" fillId="26" borderId="0" applyNumberFormat="0" applyBorder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62" fillId="29" borderId="172" applyNumberFormat="0" applyFont="0" applyAlignment="0" applyProtection="0"/>
    <xf numFmtId="0" fontId="55" fillId="0" borderId="180" applyNumberFormat="0" applyFill="0" applyAlignment="0" applyProtection="0"/>
    <xf numFmtId="0" fontId="168" fillId="26" borderId="165" applyNumberFormat="0" applyAlignment="0" applyProtection="0"/>
    <xf numFmtId="0" fontId="159" fillId="13" borderId="171" applyNumberFormat="0" applyAlignment="0" applyProtection="0"/>
    <xf numFmtId="0" fontId="40" fillId="26" borderId="177" applyNumberFormat="0" applyAlignment="0" applyProtection="0"/>
    <xf numFmtId="0" fontId="71" fillId="29" borderId="172" applyNumberFormat="0" applyFon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82" fillId="29" borderId="169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131" fillId="26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3" fillId="26" borderId="179" applyNumberFormat="0" applyAlignment="0" applyProtection="0"/>
    <xf numFmtId="0" fontId="140" fillId="13" borderId="177" applyNumberFormat="0" applyAlignment="0" applyProtection="0">
      <alignment vertical="center"/>
    </xf>
    <xf numFmtId="0" fontId="53" fillId="26" borderId="174" applyNumberFormat="0" applyAlignment="0" applyProtection="0"/>
    <xf numFmtId="0" fontId="179" fillId="0" borderId="173" applyNumberFormat="0" applyFill="0" applyAlignment="0" applyProtection="0"/>
    <xf numFmtId="0" fontId="35" fillId="29" borderId="178" applyNumberFormat="0" applyFont="0" applyAlignment="0" applyProtection="0"/>
    <xf numFmtId="0" fontId="168" fillId="26" borderId="171" applyNumberFormat="0" applyAlignment="0" applyProtection="0"/>
    <xf numFmtId="0" fontId="53" fillId="26" borderId="179" applyNumberFormat="0" applyAlignment="0" applyProtection="0"/>
    <xf numFmtId="0" fontId="27" fillId="29" borderId="166" applyNumberFormat="0" applyFont="0" applyAlignment="0" applyProtection="0"/>
    <xf numFmtId="0" fontId="49" fillId="13" borderId="177" applyNumberFormat="0" applyAlignment="0" applyProtection="0"/>
    <xf numFmtId="0" fontId="55" fillId="0" borderId="180" applyNumberFormat="0" applyFill="0" applyAlignment="0" applyProtection="0"/>
    <xf numFmtId="0" fontId="123" fillId="26" borderId="0" applyNumberFormat="0" applyBorder="0" applyAlignment="0" applyProtection="0">
      <alignment vertical="center"/>
    </xf>
    <xf numFmtId="0" fontId="123" fillId="28" borderId="0" applyNumberFormat="0" applyBorder="0" applyAlignment="0" applyProtection="0">
      <alignment vertical="center"/>
    </xf>
    <xf numFmtId="0" fontId="123" fillId="26" borderId="0" applyNumberFormat="0" applyBorder="0" applyAlignment="0" applyProtection="0">
      <alignment vertical="center"/>
    </xf>
    <xf numFmtId="0" fontId="123" fillId="12" borderId="0" applyNumberFormat="0" applyBorder="0" applyAlignment="0" applyProtection="0">
      <alignment vertical="center"/>
    </xf>
    <xf numFmtId="0" fontId="123" fillId="13" borderId="0" applyNumberFormat="0" applyBorder="0" applyAlignment="0" applyProtection="0">
      <alignment vertical="center"/>
    </xf>
    <xf numFmtId="0" fontId="35" fillId="29" borderId="178" applyNumberFormat="0" applyFont="0" applyAlignment="0" applyProtection="0"/>
    <xf numFmtId="0" fontId="162" fillId="26" borderId="179" applyNumberFormat="0" applyAlignment="0" applyProtection="0"/>
    <xf numFmtId="0" fontId="140" fillId="13" borderId="177" applyNumberFormat="0" applyAlignment="0" applyProtection="0">
      <alignment vertical="center"/>
    </xf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52" fillId="26" borderId="177" applyNumberFormat="0" applyAlignment="0" applyProtection="0"/>
    <xf numFmtId="0" fontId="53" fillId="26" borderId="174" applyNumberFormat="0" applyAlignment="0" applyProtection="0"/>
    <xf numFmtId="0" fontId="49" fillId="13" borderId="177" applyNumberFormat="0" applyAlignment="0" applyProtection="0"/>
    <xf numFmtId="0" fontId="27" fillId="29" borderId="172" applyNumberFormat="0" applyFont="0" applyAlignment="0" applyProtection="0"/>
    <xf numFmtId="0" fontId="40" fillId="26" borderId="177" applyNumberFormat="0" applyAlignment="0" applyProtection="0"/>
    <xf numFmtId="0" fontId="131" fillId="26" borderId="171" applyNumberFormat="0" applyAlignment="0" applyProtection="0">
      <alignment vertical="center"/>
    </xf>
    <xf numFmtId="0" fontId="40" fillId="26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64" fillId="0" borderId="168" applyNumberFormat="0" applyFill="0" applyAlignment="0" applyProtection="0"/>
    <xf numFmtId="0" fontId="140" fillId="13" borderId="177" applyNumberFormat="0" applyAlignment="0" applyProtection="0">
      <alignment vertical="center"/>
    </xf>
    <xf numFmtId="0" fontId="152" fillId="26" borderId="171" applyNumberFormat="0" applyAlignment="0" applyProtection="0"/>
    <xf numFmtId="0" fontId="53" fillId="26" borderId="174" applyNumberForma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164" fillId="0" borderId="180" applyNumberFormat="0" applyFill="0" applyAlignment="0" applyProtection="0"/>
    <xf numFmtId="0" fontId="49" fillId="13" borderId="171" applyNumberFormat="0" applyAlignment="0" applyProtection="0"/>
    <xf numFmtId="0" fontId="49" fillId="13" borderId="177" applyNumberFormat="0" applyAlignment="0" applyProtection="0"/>
    <xf numFmtId="0" fontId="40" fillId="26" borderId="171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24" fillId="20" borderId="0" applyNumberFormat="0" applyBorder="0" applyAlignment="0" applyProtection="0">
      <alignment vertical="center"/>
    </xf>
    <xf numFmtId="0" fontId="124" fillId="28" borderId="0" applyNumberFormat="0" applyBorder="0" applyAlignment="0" applyProtection="0">
      <alignment vertical="center"/>
    </xf>
    <xf numFmtId="0" fontId="124" fillId="27" borderId="0" applyNumberFormat="0" applyBorder="0" applyAlignment="0" applyProtection="0">
      <alignment vertical="center"/>
    </xf>
    <xf numFmtId="0" fontId="124" fillId="13" borderId="0" applyNumberFormat="0" applyBorder="0" applyAlignment="0" applyProtection="0">
      <alignment vertical="center"/>
    </xf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71" fillId="29" borderId="172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40" fillId="26" borderId="171" applyNumberFormat="0" applyAlignment="0" applyProtection="0"/>
    <xf numFmtId="0" fontId="164" fillId="0" borderId="180" applyNumberFormat="0" applyFill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139" fillId="0" borderId="182" applyNumberFormat="0" applyFill="0" applyAlignment="0" applyProtection="0">
      <alignment vertical="center"/>
    </xf>
    <xf numFmtId="0" fontId="49" fillId="13" borderId="171" applyNumberFormat="0" applyAlignment="0" applyProtection="0"/>
    <xf numFmtId="0" fontId="178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162" fillId="26" borderId="179" applyNumberFormat="0" applyAlignment="0" applyProtection="0"/>
    <xf numFmtId="0" fontId="40" fillId="26" borderId="177" applyNumberFormat="0" applyAlignment="0" applyProtection="0"/>
    <xf numFmtId="0" fontId="35" fillId="29" borderId="172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53" fillId="26" borderId="174" applyNumberFormat="0" applyAlignment="0" applyProtection="0"/>
    <xf numFmtId="0" fontId="35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53" fillId="26" borderId="179" applyNumberFormat="0" applyAlignment="0" applyProtection="0"/>
    <xf numFmtId="0" fontId="159" fillId="13" borderId="171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178" fillId="26" borderId="179" applyNumberFormat="0" applyAlignment="0" applyProtection="0"/>
    <xf numFmtId="0" fontId="131" fillId="26" borderId="171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59" fillId="13" borderId="177" applyNumberFormat="0" applyAlignment="0" applyProtection="0"/>
    <xf numFmtId="0" fontId="53" fillId="26" borderId="167" applyNumberFormat="0" applyAlignment="0" applyProtection="0"/>
    <xf numFmtId="0" fontId="146" fillId="26" borderId="174" applyNumberFormat="0" applyAlignment="0" applyProtection="0">
      <alignment vertical="center"/>
    </xf>
    <xf numFmtId="0" fontId="49" fillId="13" borderId="165" applyNumberForma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35" fillId="29" borderId="178" applyNumberFormat="0" applyFont="0" applyAlignment="0" applyProtection="0"/>
    <xf numFmtId="0" fontId="8" fillId="0" borderId="0"/>
    <xf numFmtId="0" fontId="131" fillId="26" borderId="171" applyNumberFormat="0" applyAlignment="0" applyProtection="0">
      <alignment vertical="center"/>
    </xf>
    <xf numFmtId="0" fontId="53" fillId="26" borderId="179" applyNumberFormat="0" applyAlignment="0" applyProtection="0"/>
    <xf numFmtId="0" fontId="182" fillId="29" borderId="181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53" fillId="26" borderId="174" applyNumberFormat="0" applyAlignment="0" applyProtection="0"/>
    <xf numFmtId="0" fontId="40" fillId="26" borderId="177" applyNumberFormat="0" applyAlignment="0" applyProtection="0"/>
    <xf numFmtId="0" fontId="162" fillId="26" borderId="174" applyNumberFormat="0" applyAlignment="0" applyProtection="0"/>
    <xf numFmtId="0" fontId="27" fillId="29" borderId="166" applyNumberFormat="0" applyFont="0" applyAlignment="0" applyProtection="0"/>
    <xf numFmtId="0" fontId="53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162" fillId="26" borderId="179" applyNumberFormat="0" applyAlignment="0" applyProtection="0"/>
    <xf numFmtId="0" fontId="49" fillId="13" borderId="165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40" fillId="26" borderId="177" applyNumberFormat="0" applyAlignment="0" applyProtection="0"/>
    <xf numFmtId="0" fontId="49" fillId="13" borderId="165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55" fillId="0" borderId="173" applyNumberFormat="0" applyFill="0" applyAlignment="0" applyProtection="0"/>
    <xf numFmtId="0" fontId="53" fillId="26" borderId="179" applyNumberFormat="0" applyAlignment="0" applyProtection="0"/>
    <xf numFmtId="0" fontId="159" fillId="13" borderId="171" applyNumberFormat="0" applyAlignment="0" applyProtection="0"/>
    <xf numFmtId="0" fontId="71" fillId="29" borderId="172" applyNumberFormat="0" applyFont="0" applyAlignment="0" applyProtection="0">
      <alignment vertical="center"/>
    </xf>
    <xf numFmtId="0" fontId="35" fillId="29" borderId="172" applyNumberFormat="0" applyFont="0" applyAlignment="0" applyProtection="0"/>
    <xf numFmtId="0" fontId="53" fillId="26" borderId="179" applyNumberFormat="0" applyAlignment="0" applyProtection="0"/>
    <xf numFmtId="0" fontId="38" fillId="0" borderId="0"/>
    <xf numFmtId="0" fontId="140" fillId="13" borderId="177" applyNumberFormat="0" applyAlignment="0" applyProtection="0">
      <alignment vertical="center"/>
    </xf>
    <xf numFmtId="0" fontId="175" fillId="13" borderId="177" applyNumberFormat="0" applyAlignment="0" applyProtection="0"/>
    <xf numFmtId="0" fontId="35" fillId="29" borderId="178" applyNumberFormat="0" applyFont="0" applyAlignment="0" applyProtection="0"/>
    <xf numFmtId="0" fontId="27" fillId="0" borderId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192" fontId="52" fillId="0" borderId="0"/>
    <xf numFmtId="0" fontId="8" fillId="0" borderId="0"/>
    <xf numFmtId="0" fontId="35" fillId="29" borderId="178" applyNumberFormat="0" applyFont="0" applyAlignment="0" applyProtection="0"/>
    <xf numFmtId="0" fontId="162" fillId="26" borderId="174" applyNumberFormat="0" applyAlignment="0" applyProtection="0"/>
    <xf numFmtId="0" fontId="162" fillId="26" borderId="167" applyNumberFormat="0" applyAlignment="0" applyProtection="0"/>
    <xf numFmtId="0" fontId="139" fillId="0" borderId="180" applyNumberFormat="0" applyFill="0" applyAlignment="0" applyProtection="0">
      <alignment vertical="center"/>
    </xf>
    <xf numFmtId="0" fontId="49" fillId="13" borderId="165" applyNumberFormat="0" applyAlignment="0" applyProtection="0"/>
    <xf numFmtId="0" fontId="40" fillId="26" borderId="177" applyNumberFormat="0" applyAlignment="0" applyProtection="0"/>
    <xf numFmtId="0" fontId="55" fillId="0" borderId="173" applyNumberFormat="0" applyFill="0" applyAlignment="0" applyProtection="0"/>
    <xf numFmtId="0" fontId="139" fillId="0" borderId="176" applyNumberFormat="0" applyFill="0" applyAlignment="0" applyProtection="0">
      <alignment vertical="center"/>
    </xf>
    <xf numFmtId="0" fontId="49" fillId="13" borderId="177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4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46" fillId="26" borderId="179" applyNumberFormat="0" applyAlignment="0" applyProtection="0">
      <alignment vertical="center"/>
    </xf>
    <xf numFmtId="0" fontId="175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49" fillId="13" borderId="171" applyNumberForma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40" fillId="26" borderId="171" applyNumberFormat="0" applyAlignment="0" applyProtection="0"/>
    <xf numFmtId="0" fontId="178" fillId="26" borderId="179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159" fillId="13" borderId="165" applyNumberFormat="0" applyAlignment="0" applyProtection="0"/>
    <xf numFmtId="0" fontId="159" fillId="13" borderId="171" applyNumberFormat="0" applyAlignment="0" applyProtection="0"/>
    <xf numFmtId="0" fontId="159" fillId="13" borderId="165" applyNumberFormat="0" applyAlignment="0" applyProtection="0"/>
    <xf numFmtId="0" fontId="8" fillId="0" borderId="0"/>
    <xf numFmtId="0" fontId="140" fillId="13" borderId="177" applyNumberFormat="0" applyAlignment="0" applyProtection="0">
      <alignment vertical="center"/>
    </xf>
    <xf numFmtId="0" fontId="40" fillId="26" borderId="177" applyNumberForma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62" fillId="26" borderId="179" applyNumberFormat="0" applyAlignment="0" applyProtection="0"/>
    <xf numFmtId="0" fontId="4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35" fillId="29" borderId="172" applyNumberFormat="0" applyFont="0" applyAlignment="0" applyProtection="0"/>
    <xf numFmtId="0" fontId="55" fillId="0" borderId="180" applyNumberFormat="0" applyFill="0" applyAlignment="0" applyProtection="0"/>
    <xf numFmtId="0" fontId="159" fillId="13" borderId="171" applyNumberFormat="0" applyAlignment="0" applyProtection="0"/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8" fillId="0" borderId="0"/>
    <xf numFmtId="0" fontId="146" fillId="26" borderId="179" applyNumberFormat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53" fillId="26" borderId="179" applyNumberFormat="0" applyAlignment="0" applyProtection="0"/>
    <xf numFmtId="0" fontId="164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8" fillId="0" borderId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179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8" fillId="0" borderId="0"/>
    <xf numFmtId="0" fontId="40" fillId="26" borderId="165" applyNumberFormat="0" applyAlignment="0" applyProtection="0"/>
    <xf numFmtId="0" fontId="131" fillId="26" borderId="177" applyNumberForma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62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75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52" fillId="26" borderId="177" applyNumberFormat="0" applyAlignment="0" applyProtection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78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131" fillId="26" borderId="171" applyNumberFormat="0" applyAlignment="0" applyProtection="0">
      <alignment vertical="center"/>
    </xf>
    <xf numFmtId="0" fontId="35" fillId="29" borderId="178" applyNumberFormat="0" applyFont="0" applyAlignment="0" applyProtection="0"/>
    <xf numFmtId="0" fontId="159" fillId="13" borderId="165" applyNumberFormat="0" applyAlignment="0" applyProtection="0"/>
    <xf numFmtId="0" fontId="175" fillId="13" borderId="171" applyNumberFormat="0" applyAlignment="0" applyProtection="0"/>
    <xf numFmtId="0" fontId="159" fillId="13" borderId="177" applyNumberFormat="0" applyAlignment="0" applyProtection="0"/>
    <xf numFmtId="0" fontId="139" fillId="0" borderId="173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53" fillId="26" borderId="179" applyNumberFormat="0" applyAlignment="0" applyProtection="0"/>
    <xf numFmtId="0" fontId="8" fillId="0" borderId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39" fillId="0" borderId="182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68" fillId="26" borderId="177" applyNumberFormat="0" applyAlignment="0" applyProtection="0"/>
    <xf numFmtId="0" fontId="53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40" fillId="26" borderId="171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49" fillId="13" borderId="171" applyNumberFormat="0" applyAlignment="0" applyProtection="0"/>
    <xf numFmtId="0" fontId="49" fillId="13" borderId="177" applyNumberFormat="0" applyAlignment="0" applyProtection="0"/>
    <xf numFmtId="0" fontId="131" fillId="26" borderId="177" applyNumberFormat="0" applyAlignment="0" applyProtection="0">
      <alignment vertical="center"/>
    </xf>
    <xf numFmtId="0" fontId="164" fillId="0" borderId="180" applyNumberFormat="0" applyFill="0" applyAlignment="0" applyProtection="0"/>
    <xf numFmtId="0" fontId="159" fillId="13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192" fontId="52" fillId="0" borderId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53" fillId="26" borderId="174" applyNumberFormat="0" applyAlignment="0" applyProtection="0"/>
    <xf numFmtId="0" fontId="164" fillId="0" borderId="180" applyNumberFormat="0" applyFill="0" applyAlignment="0" applyProtection="0"/>
    <xf numFmtId="0" fontId="49" fillId="13" borderId="177" applyNumberFormat="0" applyAlignment="0" applyProtection="0"/>
    <xf numFmtId="0" fontId="159" fillId="13" borderId="171" applyNumberFormat="0" applyAlignment="0" applyProtection="0"/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49" fillId="13" borderId="171" applyNumberFormat="0" applyAlignment="0" applyProtection="0"/>
    <xf numFmtId="0" fontId="175" fillId="13" borderId="177" applyNumberFormat="0" applyAlignment="0" applyProtection="0"/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49" fillId="13" borderId="165" applyNumberFormat="0" applyAlignment="0" applyProtection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8" fillId="0" borderId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40" fillId="26" borderId="177" applyNumberFormat="0" applyAlignment="0" applyProtection="0"/>
    <xf numFmtId="0" fontId="168" fillId="26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53" fillId="26" borderId="179" applyNumberFormat="0" applyAlignment="0" applyProtection="0"/>
    <xf numFmtId="0" fontId="8" fillId="0" borderId="0"/>
    <xf numFmtId="0" fontId="164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8" fillId="0" borderId="0"/>
    <xf numFmtId="0" fontId="139" fillId="0" borderId="180" applyNumberFormat="0" applyFill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49" fillId="13" borderId="177" applyNumberFormat="0" applyAlignment="0" applyProtection="0"/>
    <xf numFmtId="0" fontId="8" fillId="0" borderId="0"/>
    <xf numFmtId="0" fontId="40" fillId="26" borderId="165" applyNumberFormat="0" applyAlignment="0" applyProtection="0"/>
    <xf numFmtId="0" fontId="71" fillId="29" borderId="178" applyNumberFormat="0" applyFon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49" fillId="13" borderId="177" applyNumberFormat="0" applyAlignment="0" applyProtection="0"/>
    <xf numFmtId="0" fontId="182" fillId="29" borderId="181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62" fillId="29" borderId="178" applyNumberFormat="0" applyFon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73" applyNumberFormat="0" applyFill="0" applyAlignment="0" applyProtection="0"/>
    <xf numFmtId="0" fontId="27" fillId="29" borderId="172" applyNumberFormat="0" applyFont="0" applyAlignment="0" applyProtection="0"/>
    <xf numFmtId="0" fontId="38" fillId="0" borderId="0"/>
    <xf numFmtId="0" fontId="55" fillId="0" borderId="173" applyNumberFormat="0" applyFill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178" fillId="26" borderId="167" applyNumberFormat="0" applyAlignment="0" applyProtection="0"/>
    <xf numFmtId="0" fontId="159" fillId="13" borderId="165" applyNumberFormat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27" fillId="29" borderId="172" applyNumberFormat="0" applyFont="0" applyAlignment="0" applyProtection="0"/>
    <xf numFmtId="0" fontId="139" fillId="0" borderId="173" applyNumberFormat="0" applyFill="0" applyAlignment="0" applyProtection="0">
      <alignment vertical="center"/>
    </xf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40" fillId="26" borderId="171" applyNumberFormat="0" applyAlignment="0" applyProtection="0"/>
    <xf numFmtId="0" fontId="162" fillId="26" borderId="179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40" fillId="13" borderId="177" applyNumberFormat="0" applyAlignment="0" applyProtection="0">
      <alignment vertical="center"/>
    </xf>
    <xf numFmtId="0" fontId="159" fillId="13" borderId="177" applyNumberFormat="0" applyAlignment="0" applyProtection="0"/>
    <xf numFmtId="0" fontId="49" fillId="13" borderId="171" applyNumberFormat="0" applyAlignment="0" applyProtection="0"/>
    <xf numFmtId="0" fontId="179" fillId="0" borderId="180" applyNumberFormat="0" applyFill="0" applyAlignment="0" applyProtection="0"/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35" fillId="29" borderId="172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53" fillId="26" borderId="174" applyNumberFormat="0" applyAlignment="0" applyProtection="0"/>
    <xf numFmtId="0" fontId="35" fillId="29" borderId="178" applyNumberFormat="0" applyFont="0" applyAlignment="0" applyProtection="0"/>
    <xf numFmtId="0" fontId="159" fillId="13" borderId="171" applyNumberFormat="0" applyAlignment="0" applyProtection="0"/>
    <xf numFmtId="0" fontId="152" fillId="26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59" fillId="13" borderId="171" applyNumberFormat="0" applyAlignment="0" applyProtection="0"/>
    <xf numFmtId="0" fontId="182" fillId="29" borderId="181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53" fillId="26" borderId="179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43" fontId="8" fillId="0" borderId="0" applyFont="0" applyFill="0" applyBorder="0" applyAlignment="0" applyProtection="0"/>
    <xf numFmtId="0" fontId="71" fillId="29" borderId="178" applyNumberFormat="0" applyFont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53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53" fillId="26" borderId="179" applyNumberFormat="0" applyAlignment="0" applyProtection="0"/>
    <xf numFmtId="0" fontId="53" fillId="26" borderId="174" applyNumberFormat="0" applyAlignment="0" applyProtection="0"/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64" fillId="0" borderId="180" applyNumberFormat="0" applyFill="0" applyAlignment="0" applyProtection="0"/>
    <xf numFmtId="0" fontId="159" fillId="13" borderId="165" applyNumberFormat="0" applyAlignment="0" applyProtection="0"/>
    <xf numFmtId="0" fontId="52" fillId="29" borderId="166" applyNumberFormat="0" applyFon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79" fillId="0" borderId="180" applyNumberFormat="0" applyFill="0" applyAlignment="0" applyProtection="0"/>
    <xf numFmtId="0" fontId="40" fillId="26" borderId="171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49" fillId="13" borderId="171" applyNumberFormat="0" applyAlignment="0" applyProtection="0"/>
    <xf numFmtId="0" fontId="35" fillId="29" borderId="178" applyNumberFormat="0" applyFont="0" applyAlignment="0" applyProtection="0"/>
    <xf numFmtId="0" fontId="38" fillId="0" borderId="0"/>
    <xf numFmtId="0" fontId="168" fillId="26" borderId="177" applyNumberFormat="0" applyAlignment="0" applyProtection="0"/>
    <xf numFmtId="0" fontId="159" fillId="13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38" fillId="0" borderId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40" fillId="26" borderId="177" applyNumberFormat="0" applyAlignment="0" applyProtection="0"/>
    <xf numFmtId="0" fontId="159" fillId="13" borderId="171" applyNumberFormat="0" applyAlignment="0" applyProtection="0"/>
    <xf numFmtId="0" fontId="152" fillId="26" borderId="177" applyNumberFormat="0" applyAlignment="0" applyProtection="0"/>
    <xf numFmtId="0" fontId="146" fillId="26" borderId="174" applyNumberFormat="0" applyAlignment="0" applyProtection="0">
      <alignment vertical="center"/>
    </xf>
    <xf numFmtId="0" fontId="52" fillId="29" borderId="172" applyNumberFormat="0" applyFont="0" applyAlignment="0" applyProtection="0"/>
    <xf numFmtId="0" fontId="27" fillId="29" borderId="178" applyNumberFormat="0" applyFont="0" applyAlignment="0" applyProtection="0"/>
    <xf numFmtId="0" fontId="49" fillId="13" borderId="165" applyNumberFormat="0" applyAlignment="0" applyProtection="0"/>
    <xf numFmtId="0" fontId="179" fillId="0" borderId="180" applyNumberFormat="0" applyFill="0" applyAlignment="0" applyProtection="0"/>
    <xf numFmtId="0" fontId="35" fillId="29" borderId="178" applyNumberFormat="0" applyFont="0" applyAlignment="0" applyProtection="0"/>
    <xf numFmtId="0" fontId="159" fillId="13" borderId="171" applyNumberFormat="0" applyAlignment="0" applyProtection="0"/>
    <xf numFmtId="0" fontId="162" fillId="26" borderId="174" applyNumberFormat="0" applyAlignment="0" applyProtection="0"/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27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62" fillId="26" borderId="179" applyNumberForma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139" fillId="0" borderId="173" applyNumberFormat="0" applyFill="0" applyAlignment="0" applyProtection="0">
      <alignment vertical="center"/>
    </xf>
    <xf numFmtId="0" fontId="159" fillId="13" borderId="171" applyNumberFormat="0" applyAlignment="0" applyProtection="0"/>
    <xf numFmtId="0" fontId="15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53" fillId="26" borderId="179" applyNumberFormat="0" applyAlignment="0" applyProtection="0"/>
    <xf numFmtId="0" fontId="159" fillId="13" borderId="177" applyNumberFormat="0" applyAlignment="0" applyProtection="0"/>
    <xf numFmtId="0" fontId="178" fillId="26" borderId="179" applyNumberFormat="0" applyAlignment="0" applyProtection="0"/>
    <xf numFmtId="0" fontId="53" fillId="26" borderId="174" applyNumberFormat="0" applyAlignment="0" applyProtection="0"/>
    <xf numFmtId="0" fontId="35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159" fillId="13" borderId="177" applyNumberFormat="0" applyAlignment="0" applyProtection="0"/>
    <xf numFmtId="0" fontId="49" fillId="13" borderId="171" applyNumberFormat="0" applyAlignment="0" applyProtection="0"/>
    <xf numFmtId="0" fontId="49" fillId="13" borderId="177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71" applyNumberFormat="0" applyAlignment="0" applyProtection="0"/>
    <xf numFmtId="0" fontId="35" fillId="29" borderId="178" applyNumberFormat="0" applyFont="0" applyAlignment="0" applyProtection="0"/>
    <xf numFmtId="0" fontId="164" fillId="0" borderId="180" applyNumberFormat="0" applyFill="0" applyAlignment="0" applyProtection="0"/>
    <xf numFmtId="0" fontId="35" fillId="29" borderId="178" applyNumberFormat="0" applyFont="0" applyAlignment="0" applyProtection="0"/>
    <xf numFmtId="0" fontId="159" fillId="13" borderId="165" applyNumberFormat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149" fillId="0" borderId="0" applyFont="0" applyFill="0" applyBorder="0" applyAlignment="0" applyProtection="0"/>
    <xf numFmtId="0" fontId="8" fillId="0" borderId="0"/>
    <xf numFmtId="43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188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159" fillId="13" borderId="165" applyNumberFormat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188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27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0" fontId="146" fillId="26" borderId="174" applyNumberFormat="0" applyAlignment="0" applyProtection="0">
      <alignment vertical="center"/>
    </xf>
    <xf numFmtId="0" fontId="15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27" fillId="0" borderId="0"/>
    <xf numFmtId="0" fontId="27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1" applyNumberFormat="0" applyAlignment="0" applyProtection="0"/>
    <xf numFmtId="0" fontId="162" fillId="26" borderId="179" applyNumberFormat="0" applyAlignment="0" applyProtection="0"/>
    <xf numFmtId="0" fontId="4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49" fillId="13" borderId="171" applyNumberFormat="0" applyAlignment="0" applyProtection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131" fillId="26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4" applyNumberForma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8" fillId="0" borderId="0"/>
    <xf numFmtId="0" fontId="55" fillId="0" borderId="180" applyNumberFormat="0" applyFill="0" applyAlignment="0" applyProtection="0"/>
    <xf numFmtId="0" fontId="179" fillId="0" borderId="180" applyNumberFormat="0" applyFill="0" applyAlignment="0" applyProtection="0"/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35" fillId="29" borderId="178" applyNumberFormat="0" applyFont="0" applyAlignment="0" applyProtection="0"/>
    <xf numFmtId="0" fontId="164" fillId="0" borderId="168" applyNumberFormat="0" applyFill="0" applyAlignment="0" applyProtection="0"/>
    <xf numFmtId="0" fontId="189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27" fillId="29" borderId="178" applyNumberFormat="0" applyFont="0" applyAlignment="0" applyProtection="0"/>
    <xf numFmtId="0" fontId="140" fillId="13" borderId="171" applyNumberFormat="0" applyAlignment="0" applyProtection="0">
      <alignment vertical="center"/>
    </xf>
    <xf numFmtId="0" fontId="53" fillId="26" borderId="174" applyNumberFormat="0" applyAlignment="0" applyProtection="0"/>
    <xf numFmtId="0" fontId="175" fillId="13" borderId="165" applyNumberFormat="0" applyAlignment="0" applyProtection="0"/>
    <xf numFmtId="0" fontId="140" fillId="13" borderId="171" applyNumberFormat="0" applyAlignment="0" applyProtection="0">
      <alignment vertical="center"/>
    </xf>
    <xf numFmtId="0" fontId="168" fillId="26" borderId="171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198" fontId="183" fillId="0" borderId="0"/>
    <xf numFmtId="0" fontId="8" fillId="0" borderId="0"/>
    <xf numFmtId="0" fontId="146" fillId="26" borderId="16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8" fillId="0" borderId="0"/>
    <xf numFmtId="0" fontId="164" fillId="0" borderId="173" applyNumberFormat="0" applyFill="0" applyAlignment="0" applyProtection="0"/>
    <xf numFmtId="0" fontId="140" fillId="13" borderId="165" applyNumberFormat="0" applyAlignment="0" applyProtection="0">
      <alignment vertical="center"/>
    </xf>
    <xf numFmtId="0" fontId="190" fillId="0" borderId="0"/>
    <xf numFmtId="0" fontId="40" fillId="26" borderId="165" applyNumberFormat="0" applyAlignment="0" applyProtection="0"/>
    <xf numFmtId="0" fontId="139" fillId="0" borderId="168" applyNumberFormat="0" applyFill="0" applyAlignment="0" applyProtection="0">
      <alignment vertical="center"/>
    </xf>
    <xf numFmtId="0" fontId="162" fillId="26" borderId="167" applyNumberFormat="0" applyAlignment="0" applyProtection="0"/>
    <xf numFmtId="0" fontId="35" fillId="29" borderId="166" applyNumberFormat="0" applyFont="0" applyAlignment="0" applyProtection="0"/>
    <xf numFmtId="192" fontId="52" fillId="0" borderId="0"/>
    <xf numFmtId="0" fontId="8" fillId="0" borderId="0"/>
    <xf numFmtId="0" fontId="35" fillId="29" borderId="166" applyNumberFormat="0" applyFont="0" applyAlignment="0" applyProtection="0"/>
    <xf numFmtId="0" fontId="8" fillId="0" borderId="0"/>
    <xf numFmtId="0" fontId="35" fillId="29" borderId="166" applyNumberFormat="0" applyFont="0" applyAlignment="0" applyProtection="0"/>
    <xf numFmtId="0" fontId="8" fillId="0" borderId="0"/>
    <xf numFmtId="0" fontId="55" fillId="0" borderId="180" applyNumberFormat="0" applyFill="0" applyAlignment="0" applyProtection="0"/>
    <xf numFmtId="0" fontId="8" fillId="0" borderId="0"/>
    <xf numFmtId="0" fontId="146" fillId="26" borderId="179" applyNumberFormat="0" applyAlignment="0" applyProtection="0">
      <alignment vertical="center"/>
    </xf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8" fillId="0" borderId="0"/>
    <xf numFmtId="0" fontId="71" fillId="29" borderId="172" applyNumberFormat="0" applyFont="0" applyAlignment="0" applyProtection="0">
      <alignment vertical="center"/>
    </xf>
    <xf numFmtId="0" fontId="53" fillId="26" borderId="179" applyNumberFormat="0" applyAlignment="0" applyProtection="0"/>
    <xf numFmtId="0" fontId="178" fillId="26" borderId="179" applyNumberFormat="0" applyAlignment="0" applyProtection="0"/>
    <xf numFmtId="0" fontId="53" fillId="26" borderId="179" applyNumberFormat="0" applyAlignment="0" applyProtection="0"/>
    <xf numFmtId="0" fontId="179" fillId="0" borderId="168" applyNumberFormat="0" applyFill="0" applyAlignment="0" applyProtection="0"/>
    <xf numFmtId="0" fontId="147" fillId="0" borderId="0"/>
    <xf numFmtId="0" fontId="55" fillId="0" borderId="180" applyNumberFormat="0" applyFill="0" applyAlignment="0" applyProtection="0"/>
    <xf numFmtId="0" fontId="147" fillId="0" borderId="0"/>
    <xf numFmtId="0" fontId="8" fillId="0" borderId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3" fillId="26" borderId="174" applyNumberFormat="0" applyAlignment="0" applyProtection="0"/>
    <xf numFmtId="0" fontId="35" fillId="29" borderId="172" applyNumberFormat="0" applyFont="0" applyAlignment="0" applyProtection="0"/>
    <xf numFmtId="0" fontId="140" fillId="13" borderId="177" applyNumberFormat="0" applyAlignment="0" applyProtection="0">
      <alignment vertical="center"/>
    </xf>
    <xf numFmtId="0" fontId="53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62" fillId="29" borderId="178" applyNumberFormat="0" applyFont="0" applyAlignment="0" applyProtection="0"/>
    <xf numFmtId="0" fontId="53" fillId="26" borderId="167" applyNumberFormat="0" applyAlignment="0" applyProtection="0"/>
    <xf numFmtId="0" fontId="152" fillId="26" borderId="165" applyNumberFormat="0" applyAlignment="0" applyProtection="0"/>
    <xf numFmtId="0" fontId="8" fillId="0" borderId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131" fillId="26" borderId="165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59" fillId="13" borderId="165" applyNumberFormat="0" applyAlignment="0" applyProtection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52" fillId="26" borderId="177" applyNumberFormat="0" applyAlignment="0" applyProtection="0"/>
    <xf numFmtId="0" fontId="131" fillId="26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49" fillId="13" borderId="171" applyNumberFormat="0" applyAlignment="0" applyProtection="0"/>
    <xf numFmtId="0" fontId="62" fillId="29" borderId="178" applyNumberFormat="0" applyFont="0" applyAlignment="0" applyProtection="0"/>
    <xf numFmtId="0" fontId="159" fillId="13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18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78" fillId="26" borderId="179" applyNumberFormat="0" applyAlignment="0" applyProtection="0"/>
    <xf numFmtId="0" fontId="40" fillId="26" borderId="165" applyNumberFormat="0" applyAlignment="0" applyProtection="0"/>
    <xf numFmtId="0" fontId="27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27" fillId="29" borderId="178" applyNumberFormat="0" applyFont="0" applyAlignment="0" applyProtection="0"/>
    <xf numFmtId="0" fontId="53" fillId="26" borderId="174" applyNumberForma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181" fillId="0" borderId="0" applyFont="0" applyFill="0" applyBorder="0" applyAlignment="0" applyProtection="0"/>
    <xf numFmtId="0" fontId="49" fillId="13" borderId="177" applyNumberFormat="0" applyAlignment="0" applyProtection="0"/>
    <xf numFmtId="0" fontId="18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90" fillId="0" borderId="0"/>
    <xf numFmtId="0" fontId="8" fillId="0" borderId="0"/>
    <xf numFmtId="0" fontId="62" fillId="29" borderId="178" applyNumberFormat="0" applyFont="0" applyAlignment="0" applyProtection="0"/>
    <xf numFmtId="0" fontId="162" fillId="26" borderId="167" applyNumberFormat="0" applyAlignment="0" applyProtection="0"/>
    <xf numFmtId="0" fontId="62" fillId="29" borderId="166" applyNumberFormat="0" applyFont="0" applyAlignment="0" applyProtection="0"/>
    <xf numFmtId="0" fontId="159" fillId="13" borderId="165" applyNumberFormat="0" applyAlignment="0" applyProtection="0"/>
    <xf numFmtId="0" fontId="8" fillId="0" borderId="0"/>
    <xf numFmtId="0" fontId="35" fillId="29" borderId="178" applyNumberFormat="0" applyFont="0" applyAlignment="0" applyProtection="0"/>
    <xf numFmtId="0" fontId="8" fillId="0" borderId="0"/>
    <xf numFmtId="0" fontId="35" fillId="29" borderId="178" applyNumberFormat="0" applyFont="0" applyAlignment="0" applyProtection="0"/>
    <xf numFmtId="0" fontId="27" fillId="29" borderId="172" applyNumberFormat="0" applyFont="0" applyAlignment="0" applyProtection="0"/>
    <xf numFmtId="0" fontId="55" fillId="0" borderId="180" applyNumberFormat="0" applyFill="0" applyAlignment="0" applyProtection="0"/>
    <xf numFmtId="0" fontId="8" fillId="0" borderId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9" fontId="52" fillId="0" borderId="0" applyFont="0" applyFill="0" applyBorder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159" fillId="13" borderId="177" applyNumberFormat="0" applyAlignment="0" applyProtection="0"/>
    <xf numFmtId="0" fontId="52" fillId="29" borderId="172" applyNumberFormat="0" applyFont="0" applyAlignment="0" applyProtection="0"/>
    <xf numFmtId="0" fontId="146" fillId="26" borderId="179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71" fillId="29" borderId="172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64" fillId="0" borderId="180" applyNumberFormat="0" applyFill="0" applyAlignment="0" applyProtection="0"/>
    <xf numFmtId="0" fontId="168" fillId="26" borderId="165" applyNumberFormat="0" applyAlignment="0" applyProtection="0"/>
    <xf numFmtId="0" fontId="159" fillId="13" borderId="177" applyNumberFormat="0" applyAlignment="0" applyProtection="0"/>
    <xf numFmtId="0" fontId="140" fillId="13" borderId="165" applyNumberFormat="0" applyAlignment="0" applyProtection="0">
      <alignment vertical="center"/>
    </xf>
    <xf numFmtId="0" fontId="179" fillId="0" borderId="168" applyNumberFormat="0" applyFill="0" applyAlignment="0" applyProtection="0"/>
    <xf numFmtId="0" fontId="159" fillId="13" borderId="165" applyNumberFormat="0" applyAlignment="0" applyProtection="0"/>
    <xf numFmtId="0" fontId="55" fillId="0" borderId="168" applyNumberFormat="0" applyFill="0" applyAlignment="0" applyProtection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68" applyNumberFormat="0" applyFill="0" applyAlignment="0" applyProtection="0"/>
    <xf numFmtId="0" fontId="159" fillId="13" borderId="171" applyNumberFormat="0" applyAlignment="0" applyProtection="0"/>
    <xf numFmtId="0" fontId="159" fillId="13" borderId="165" applyNumberFormat="0" applyAlignment="0" applyProtection="0"/>
    <xf numFmtId="0" fontId="162" fillId="26" borderId="167" applyNumberFormat="0" applyAlignment="0" applyProtection="0"/>
    <xf numFmtId="0" fontId="55" fillId="0" borderId="168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2" applyNumberFormat="0" applyFont="0" applyAlignment="0" applyProtection="0"/>
    <xf numFmtId="9" fontId="52" fillId="0" borderId="0" applyFont="0" applyFill="0" applyBorder="0" applyAlignment="0" applyProtection="0"/>
    <xf numFmtId="0" fontId="139" fillId="0" borderId="173" applyNumberFormat="0" applyFill="0" applyAlignment="0" applyProtection="0">
      <alignment vertical="center"/>
    </xf>
    <xf numFmtId="0" fontId="40" fillId="26" borderId="177" applyNumberFormat="0" applyAlignment="0" applyProtection="0"/>
    <xf numFmtId="9" fontId="30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59" fillId="13" borderId="177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2" fillId="26" borderId="165" applyNumberFormat="0" applyAlignment="0" applyProtection="0"/>
    <xf numFmtId="0" fontId="146" fillId="26" borderId="167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59" fillId="13" borderId="165" applyNumberFormat="0" applyAlignment="0" applyProtection="0"/>
    <xf numFmtId="0" fontId="27" fillId="29" borderId="178" applyNumberFormat="0" applyFont="0" applyAlignment="0" applyProtection="0"/>
    <xf numFmtId="0" fontId="27" fillId="0" borderId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62" fillId="29" borderId="172" applyNumberFormat="0" applyFont="0" applyAlignment="0" applyProtection="0"/>
    <xf numFmtId="0" fontId="179" fillId="0" borderId="173" applyNumberFormat="0" applyFill="0" applyAlignment="0" applyProtection="0"/>
    <xf numFmtId="0" fontId="53" fillId="26" borderId="179" applyNumberFormat="0" applyAlignment="0" applyProtection="0"/>
    <xf numFmtId="0" fontId="140" fillId="13" borderId="165" applyNumberFormat="0" applyAlignment="0" applyProtection="0">
      <alignment vertical="center"/>
    </xf>
    <xf numFmtId="0" fontId="159" fillId="13" borderId="165" applyNumberFormat="0" applyAlignment="0" applyProtection="0"/>
    <xf numFmtId="0" fontId="71" fillId="29" borderId="166" applyNumberFormat="0" applyFon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59" fillId="13" borderId="165" applyNumberFormat="0" applyAlignment="0" applyProtection="0"/>
    <xf numFmtId="0" fontId="175" fillId="13" borderId="165" applyNumberFormat="0" applyAlignment="0" applyProtection="0"/>
    <xf numFmtId="0" fontId="178" fillId="26" borderId="167" applyNumberFormat="0" applyAlignment="0" applyProtection="0"/>
    <xf numFmtId="9" fontId="52" fillId="0" borderId="0" applyFont="0" applyFill="0" applyBorder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9" fontId="27" fillId="0" borderId="0" applyFont="0" applyFill="0" applyBorder="0" applyAlignment="0" applyProtection="0"/>
    <xf numFmtId="0" fontId="35" fillId="29" borderId="166" applyNumberFormat="0" applyFont="0" applyAlignment="0" applyProtection="0"/>
    <xf numFmtId="0" fontId="131" fillId="26" borderId="177" applyNumberFormat="0" applyAlignment="0" applyProtection="0">
      <alignment vertical="center"/>
    </xf>
    <xf numFmtId="0" fontId="35" fillId="29" borderId="172" applyNumberFormat="0" applyFont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3" fillId="26" borderId="179" applyNumberFormat="0" applyAlignment="0" applyProtection="0"/>
    <xf numFmtId="9" fontId="27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27" fillId="0" borderId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35" fillId="29" borderId="172" applyNumberFormat="0" applyFont="0" applyAlignment="0" applyProtection="0"/>
    <xf numFmtId="0" fontId="159" fillId="13" borderId="171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3" fillId="26" borderId="174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40" fillId="26" borderId="177" applyNumberFormat="0" applyAlignment="0" applyProtection="0"/>
    <xf numFmtId="0" fontId="55" fillId="0" borderId="168" applyNumberFormat="0" applyFill="0" applyAlignment="0" applyProtection="0"/>
    <xf numFmtId="0" fontId="124" fillId="20" borderId="0" applyNumberFormat="0" applyBorder="0" applyAlignment="0" applyProtection="0">
      <alignment vertical="center"/>
    </xf>
    <xf numFmtId="0" fontId="124" fillId="43" borderId="0" applyNumberFormat="0" applyBorder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165" fontId="71" fillId="0" borderId="0" applyFont="0" applyFill="0" applyBorder="0" applyAlignment="0" applyProtection="0"/>
    <xf numFmtId="0" fontId="139" fillId="0" borderId="161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84" fillId="0" borderId="0" applyNumberFormat="0" applyFill="0" applyBorder="0" applyAlignment="0" applyProtection="0">
      <alignment vertical="center"/>
    </xf>
    <xf numFmtId="0" fontId="185" fillId="0" borderId="162" applyNumberFormat="0" applyFill="0" applyAlignment="0" applyProtection="0">
      <alignment vertical="center"/>
    </xf>
    <xf numFmtId="0" fontId="186" fillId="0" borderId="162" applyNumberFormat="0" applyFill="0" applyAlignment="0" applyProtection="0">
      <alignment vertical="center"/>
    </xf>
    <xf numFmtId="0" fontId="187" fillId="0" borderId="163" applyNumberFormat="0" applyFill="0" applyAlignment="0" applyProtection="0">
      <alignment vertical="center"/>
    </xf>
    <xf numFmtId="0" fontId="187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71" fillId="0" borderId="0"/>
    <xf numFmtId="0" fontId="27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27" fillId="0" borderId="0"/>
    <xf numFmtId="43" fontId="52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52" fillId="0" borderId="0"/>
    <xf numFmtId="0" fontId="149" fillId="13" borderId="0" applyNumberFormat="0" applyBorder="0" applyAlignment="0" applyProtection="0"/>
    <xf numFmtId="0" fontId="149" fillId="44" borderId="0" applyNumberFormat="0" applyBorder="0" applyAlignment="0" applyProtection="0"/>
    <xf numFmtId="0" fontId="149" fillId="29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0" fontId="149" fillId="26" borderId="0" applyNumberFormat="0" applyBorder="0" applyAlignment="0" applyProtection="0"/>
    <xf numFmtId="0" fontId="149" fillId="28" borderId="0" applyNumberFormat="0" applyBorder="0" applyAlignment="0" applyProtection="0"/>
    <xf numFmtId="0" fontId="149" fillId="28" borderId="0" applyNumberFormat="0" applyBorder="0" applyAlignment="0" applyProtection="0"/>
    <xf numFmtId="0" fontId="150" fillId="20" borderId="0" applyNumberFormat="0" applyBorder="0" applyAlignment="0" applyProtection="0"/>
    <xf numFmtId="0" fontId="150" fillId="13" borderId="0" applyNumberFormat="0" applyBorder="0" applyAlignment="0" applyProtection="0"/>
    <xf numFmtId="0" fontId="150" fillId="26" borderId="0" applyNumberFormat="0" applyBorder="0" applyAlignment="0" applyProtection="0"/>
    <xf numFmtId="0" fontId="150" fillId="28" borderId="0" applyNumberFormat="0" applyBorder="0" applyAlignment="0" applyProtection="0"/>
    <xf numFmtId="0" fontId="150" fillId="14" borderId="0" applyNumberFormat="0" applyBorder="0" applyAlignment="0" applyProtection="0"/>
    <xf numFmtId="0" fontId="150" fillId="24" borderId="0" applyNumberFormat="0" applyBorder="0" applyAlignment="0" applyProtection="0"/>
    <xf numFmtId="0" fontId="150" fillId="25" borderId="0" applyNumberFormat="0" applyBorder="0" applyAlignment="0" applyProtection="0"/>
    <xf numFmtId="0" fontId="150" fillId="27" borderId="0" applyNumberFormat="0" applyBorder="0" applyAlignment="0" applyProtection="0"/>
    <xf numFmtId="0" fontId="150" fillId="17" borderId="0" applyNumberFormat="0" applyBorder="0" applyAlignment="0" applyProtection="0"/>
    <xf numFmtId="0" fontId="150" fillId="24" borderId="0" applyNumberFormat="0" applyBorder="0" applyAlignment="0" applyProtection="0"/>
    <xf numFmtId="43" fontId="52" fillId="0" borderId="0" applyFont="0" applyFill="0" applyBorder="0" applyAlignment="0" applyProtection="0"/>
    <xf numFmtId="0" fontId="191" fillId="0" borderId="66" applyNumberFormat="0" applyFill="0" applyAlignment="0" applyProtection="0"/>
    <xf numFmtId="0" fontId="192" fillId="0" borderId="164" applyNumberFormat="0" applyFill="0" applyAlignment="0" applyProtection="0"/>
    <xf numFmtId="0" fontId="193" fillId="0" borderId="163" applyNumberFormat="0" applyFill="0" applyAlignment="0" applyProtection="0"/>
    <xf numFmtId="0" fontId="193" fillId="0" borderId="0" applyNumberFormat="0" applyFill="0" applyBorder="0" applyAlignment="0" applyProtection="0"/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94" fillId="0" borderId="0" applyNumberFormat="0" applyFill="0" applyBorder="0" applyAlignment="0" applyProtection="0"/>
    <xf numFmtId="0" fontId="52" fillId="0" borderId="0"/>
    <xf numFmtId="43" fontId="52" fillId="0" borderId="0" applyFont="0" applyFill="0" applyBorder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52" fillId="0" borderId="0"/>
    <xf numFmtId="43" fontId="52" fillId="0" borderId="0" applyFont="0" applyFill="0" applyBorder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9" fillId="13" borderId="156" applyNumberFormat="0" applyAlignment="0" applyProtection="0"/>
    <xf numFmtId="43" fontId="52" fillId="0" borderId="0" applyFont="0" applyFill="0" applyBorder="0" applyAlignment="0" applyProtection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0" fontId="159" fillId="13" borderId="156" applyNumberFormat="0" applyAlignment="0" applyProtection="0"/>
    <xf numFmtId="0" fontId="52" fillId="0" borderId="0"/>
    <xf numFmtId="43" fontId="52" fillId="0" borderId="0" applyFont="0" applyFill="0" applyBorder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52" fillId="0" borderId="0"/>
    <xf numFmtId="43" fontId="52" fillId="0" borderId="0" applyFont="0" applyFill="0" applyBorder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2" fillId="0" borderId="0"/>
    <xf numFmtId="43" fontId="52" fillId="0" borderId="0" applyFont="0" applyFill="0" applyBorder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165" fontId="71" fillId="0" borderId="0" applyFont="0" applyFill="0" applyBorder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55" fillId="0" borderId="159" applyNumberFormat="0" applyFill="0" applyAlignment="0" applyProtection="0"/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59" fillId="13" borderId="156" applyNumberFormat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162" fillId="26" borderId="158" applyNumberFormat="0" applyAlignment="0" applyProtection="0"/>
    <xf numFmtId="0" fontId="162" fillId="26" borderId="158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131" fillId="26" borderId="156" applyNumberFormat="0" applyAlignment="0" applyProtection="0">
      <alignment vertical="center"/>
    </xf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68" fillId="26" borderId="156" applyNumberFormat="0" applyAlignment="0" applyProtection="0"/>
    <xf numFmtId="0" fontId="175" fillId="13" borderId="156" applyNumberFormat="0" applyAlignment="0" applyProtection="0"/>
    <xf numFmtId="0" fontId="62" fillId="29" borderId="157" applyNumberFormat="0" applyFont="0" applyAlignment="0" applyProtection="0"/>
    <xf numFmtId="0" fontId="178" fillId="26" borderId="158" applyNumberFormat="0" applyAlignment="0" applyProtection="0"/>
    <xf numFmtId="0" fontId="179" fillId="0" borderId="159" applyNumberFormat="0" applyFill="0" applyAlignment="0" applyProtection="0"/>
    <xf numFmtId="0" fontId="162" fillId="26" borderId="158" applyNumberFormat="0" applyAlignment="0" applyProtection="0"/>
    <xf numFmtId="0" fontId="55" fillId="0" borderId="159" applyNumberFormat="0" applyFill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5" fillId="0" borderId="159" applyNumberFormat="0" applyFill="0" applyAlignment="0" applyProtection="0"/>
    <xf numFmtId="0" fontId="159" fillId="13" borderId="156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39" fillId="0" borderId="159" applyNumberFormat="0" applyFill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39" fillId="0" borderId="161" applyNumberFormat="0" applyFill="0" applyAlignment="0" applyProtection="0">
      <alignment vertical="center"/>
    </xf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179" fillId="0" borderId="159" applyNumberFormat="0" applyFill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27" fillId="29" borderId="157" applyNumberFormat="0" applyFont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55" fillId="0" borderId="159" applyNumberFormat="0" applyFill="0" applyAlignment="0" applyProtection="0"/>
    <xf numFmtId="0" fontId="159" fillId="13" borderId="156" applyNumberForma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40" fillId="26" borderId="156" applyNumberFormat="0" applyAlignment="0" applyProtection="0"/>
    <xf numFmtId="0" fontId="35" fillId="29" borderId="157" applyNumberFormat="0" applyFon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162" fillId="26" borderId="158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31" fillId="26" borderId="156" applyNumberFormat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35" fillId="29" borderId="157" applyNumberFormat="0" applyFont="0" applyAlignment="0" applyProtection="0"/>
    <xf numFmtId="0" fontId="139" fillId="0" borderId="161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27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78" fillId="26" borderId="158" applyNumberFormat="0" applyAlignment="0" applyProtection="0"/>
    <xf numFmtId="0" fontId="175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62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40" fillId="26" borderId="156" applyNumberFormat="0" applyAlignment="0" applyProtection="0"/>
    <xf numFmtId="0" fontId="146" fillId="26" borderId="158" applyNumberFormat="0" applyAlignment="0" applyProtection="0">
      <alignment vertical="center"/>
    </xf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140" fillId="13" borderId="156" applyNumberFormat="0" applyAlignment="0" applyProtection="0">
      <alignment vertical="center"/>
    </xf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159" fillId="13" borderId="156" applyNumberForma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146" fillId="26" borderId="158" applyNumberFormat="0" applyAlignment="0" applyProtection="0">
      <alignment vertical="center"/>
    </xf>
    <xf numFmtId="0" fontId="55" fillId="0" borderId="159" applyNumberFormat="0" applyFill="0" applyAlignment="0" applyProtection="0"/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59" fillId="13" borderId="156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159" fillId="13" borderId="156" applyNumberFormat="0" applyAlignment="0" applyProtection="0"/>
    <xf numFmtId="0" fontId="168" fillId="26" borderId="156" applyNumberFormat="0" applyAlignment="0" applyProtection="0"/>
    <xf numFmtId="0" fontId="140" fillId="13" borderId="156" applyNumberFormat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55" fillId="0" borderId="159" applyNumberFormat="0" applyFill="0" applyAlignment="0" applyProtection="0"/>
    <xf numFmtId="0" fontId="179" fillId="0" borderId="159" applyNumberFormat="0" applyFill="0" applyAlignment="0" applyProtection="0"/>
    <xf numFmtId="0" fontId="178" fillId="26" borderId="158" applyNumberFormat="0" applyAlignment="0" applyProtection="0"/>
    <xf numFmtId="0" fontId="62" fillId="29" borderId="157" applyNumberFormat="0" applyFont="0" applyAlignment="0" applyProtection="0"/>
    <xf numFmtId="0" fontId="175" fillId="13" borderId="156" applyNumberFormat="0" applyAlignment="0" applyProtection="0"/>
    <xf numFmtId="0" fontId="168" fillId="26" borderId="156" applyNumberFormat="0" applyAlignment="0" applyProtection="0"/>
    <xf numFmtId="0" fontId="162" fillId="26" borderId="158" applyNumberFormat="0" applyAlignment="0" applyProtection="0"/>
    <xf numFmtId="0" fontId="162" fillId="26" borderId="158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159" fillId="13" borderId="156" applyNumberFormat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53" fillId="26" borderId="158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146" fillId="26" borderId="158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61" applyNumberFormat="0" applyFill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9" fillId="0" borderId="159" applyNumberFormat="0" applyFill="0" applyAlignment="0" applyProtection="0"/>
    <xf numFmtId="0" fontId="178" fillId="26" borderId="158" applyNumberFormat="0" applyAlignment="0" applyProtection="0"/>
    <xf numFmtId="0" fontId="62" fillId="29" borderId="157" applyNumberFormat="0" applyFont="0" applyAlignment="0" applyProtection="0"/>
    <xf numFmtId="0" fontId="175" fillId="13" borderId="156" applyNumberFormat="0" applyAlignment="0" applyProtection="0"/>
    <xf numFmtId="0" fontId="168" fillId="26" borderId="156" applyNumberFormat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162" fillId="26" borderId="158" applyNumberFormat="0" applyAlignment="0" applyProtection="0"/>
    <xf numFmtId="0" fontId="162" fillId="26" borderId="158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140" fillId="13" borderId="156" applyNumberFormat="0" applyAlignment="0" applyProtection="0">
      <alignment vertical="center"/>
    </xf>
    <xf numFmtId="0" fontId="55" fillId="0" borderId="15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162" fillId="26" borderId="158" applyNumberFormat="0" applyAlignment="0" applyProtection="0"/>
    <xf numFmtId="0" fontId="162" fillId="26" borderId="158" applyNumberFormat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168" fillId="26" borderId="156" applyNumberFormat="0" applyAlignment="0" applyProtection="0"/>
    <xf numFmtId="0" fontId="175" fillId="13" borderId="156" applyNumberFormat="0" applyAlignment="0" applyProtection="0"/>
    <xf numFmtId="0" fontId="62" fillId="29" borderId="157" applyNumberFormat="0" applyFont="0" applyAlignment="0" applyProtection="0"/>
    <xf numFmtId="0" fontId="178" fillId="26" borderId="158" applyNumberFormat="0" applyAlignment="0" applyProtection="0"/>
    <xf numFmtId="0" fontId="179" fillId="0" borderId="159" applyNumberFormat="0" applyFill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31" fillId="26" borderId="156" applyNumberFormat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139" fillId="0" borderId="161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9" fillId="13" borderId="156" applyNumberFormat="0" applyAlignment="0" applyProtection="0"/>
    <xf numFmtId="0" fontId="8" fillId="0" borderId="0"/>
    <xf numFmtId="43" fontId="8" fillId="0" borderId="0" applyFont="0" applyFill="0" applyBorder="0" applyAlignment="0" applyProtection="0"/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52" fillId="26" borderId="156" applyNumberFormat="0" applyAlignment="0" applyProtection="0"/>
    <xf numFmtId="0" fontId="152" fillId="26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162" fillId="26" borderId="158" applyNumberFormat="0" applyAlignment="0" applyProtection="0"/>
    <xf numFmtId="0" fontId="162" fillId="26" borderId="158" applyNumberFormat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168" fillId="26" borderId="156" applyNumberFormat="0" applyAlignment="0" applyProtection="0"/>
    <xf numFmtId="0" fontId="175" fillId="13" borderId="156" applyNumberFormat="0" applyAlignment="0" applyProtection="0"/>
    <xf numFmtId="0" fontId="62" fillId="29" borderId="157" applyNumberFormat="0" applyFont="0" applyAlignment="0" applyProtection="0"/>
    <xf numFmtId="0" fontId="178" fillId="26" borderId="158" applyNumberFormat="0" applyAlignment="0" applyProtection="0"/>
    <xf numFmtId="0" fontId="179" fillId="0" borderId="159" applyNumberFormat="0" applyFill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31" fillId="26" borderId="156" applyNumberFormat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139" fillId="0" borderId="161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31" fillId="26" borderId="156" applyNumberFormat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139" fillId="0" borderId="161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55" fillId="0" borderId="159" applyNumberFormat="0" applyFill="0" applyAlignment="0" applyProtection="0"/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59" fillId="13" borderId="156" applyNumberFormat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162" fillId="26" borderId="158" applyNumberFormat="0" applyAlignment="0" applyProtection="0"/>
    <xf numFmtId="0" fontId="162" fillId="26" borderId="158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131" fillId="26" borderId="156" applyNumberFormat="0" applyAlignment="0" applyProtection="0">
      <alignment vertical="center"/>
    </xf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68" fillId="26" borderId="156" applyNumberFormat="0" applyAlignment="0" applyProtection="0"/>
    <xf numFmtId="0" fontId="175" fillId="13" borderId="156" applyNumberFormat="0" applyAlignment="0" applyProtection="0"/>
    <xf numFmtId="0" fontId="62" fillId="29" borderId="157" applyNumberFormat="0" applyFont="0" applyAlignment="0" applyProtection="0"/>
    <xf numFmtId="0" fontId="178" fillId="26" borderId="158" applyNumberFormat="0" applyAlignment="0" applyProtection="0"/>
    <xf numFmtId="0" fontId="179" fillId="0" borderId="159" applyNumberFormat="0" applyFill="0" applyAlignment="0" applyProtection="0"/>
    <xf numFmtId="0" fontId="162" fillId="26" borderId="158" applyNumberFormat="0" applyAlignment="0" applyProtection="0"/>
    <xf numFmtId="0" fontId="55" fillId="0" borderId="159" applyNumberFormat="0" applyFill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5" fillId="0" borderId="159" applyNumberFormat="0" applyFill="0" applyAlignment="0" applyProtection="0"/>
    <xf numFmtId="0" fontId="159" fillId="13" borderId="156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39" fillId="0" borderId="159" applyNumberFormat="0" applyFill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39" fillId="0" borderId="161" applyNumberFormat="0" applyFill="0" applyAlignment="0" applyProtection="0">
      <alignment vertical="center"/>
    </xf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0" fillId="26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179" fillId="0" borderId="159" applyNumberFormat="0" applyFill="0" applyAlignment="0" applyProtection="0"/>
    <xf numFmtId="0" fontId="164" fillId="0" borderId="159" applyNumberFormat="0" applyFill="0" applyAlignment="0" applyProtection="0"/>
    <xf numFmtId="0" fontId="164" fillId="0" borderId="159" applyNumberFormat="0" applyFill="0" applyAlignment="0" applyProtection="0"/>
    <xf numFmtId="0" fontId="27" fillId="29" borderId="157" applyNumberFormat="0" applyFont="0" applyAlignment="0" applyProtection="0"/>
    <xf numFmtId="0" fontId="152" fillId="26" borderId="156" applyNumberFormat="0" applyAlignment="0" applyProtection="0"/>
    <xf numFmtId="0" fontId="152" fillId="26" borderId="156" applyNumberFormat="0" applyAlignment="0" applyProtection="0"/>
    <xf numFmtId="0" fontId="55" fillId="0" borderId="159" applyNumberFormat="0" applyFill="0" applyAlignment="0" applyProtection="0"/>
    <xf numFmtId="0" fontId="159" fillId="13" borderId="156" applyNumberForma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27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53" fillId="26" borderId="158" applyNumberFormat="0" applyAlignment="0" applyProtection="0"/>
    <xf numFmtId="0" fontId="40" fillId="26" borderId="156" applyNumberFormat="0" applyAlignment="0" applyProtection="0"/>
    <xf numFmtId="0" fontId="35" fillId="29" borderId="157" applyNumberFormat="0" applyFont="0" applyAlignment="0" applyProtection="0"/>
    <xf numFmtId="0" fontId="49" fillId="13" borderId="156" applyNumberFormat="0" applyAlignment="0" applyProtection="0"/>
    <xf numFmtId="0" fontId="49" fillId="13" borderId="156" applyNumberFormat="0" applyAlignment="0" applyProtection="0"/>
    <xf numFmtId="0" fontId="162" fillId="26" borderId="158" applyNumberFormat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55" fillId="0" borderId="159" applyNumberFormat="0" applyFill="0" applyAlignment="0" applyProtection="0"/>
    <xf numFmtId="0" fontId="131" fillId="26" borderId="156" applyNumberFormat="0" applyAlignment="0" applyProtection="0">
      <alignment vertical="center"/>
    </xf>
    <xf numFmtId="0" fontId="182" fillId="29" borderId="160" applyNumberFormat="0" applyFont="0" applyAlignment="0" applyProtection="0">
      <alignment vertical="center"/>
    </xf>
    <xf numFmtId="0" fontId="35" fillId="29" borderId="157" applyNumberFormat="0" applyFont="0" applyAlignment="0" applyProtection="0"/>
    <xf numFmtId="0" fontId="139" fillId="0" borderId="161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59" fillId="13" borderId="156" applyNumberFormat="0" applyAlignment="0" applyProtection="0"/>
    <xf numFmtId="0" fontId="52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27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178" fillId="26" borderId="158" applyNumberFormat="0" applyAlignment="0" applyProtection="0"/>
    <xf numFmtId="0" fontId="175" fillId="13" borderId="156" applyNumberForma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62" fillId="29" borderId="157" applyNumberFormat="0" applyFont="0" applyAlignment="0" applyProtection="0"/>
    <xf numFmtId="0" fontId="159" fillId="13" borderId="156" applyNumberFormat="0" applyAlignment="0" applyProtection="0"/>
    <xf numFmtId="0" fontId="159" fillId="13" borderId="156" applyNumberFormat="0" applyAlignment="0" applyProtection="0"/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39" fillId="0" borderId="159" applyNumberFormat="0" applyFill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0" fillId="13" borderId="156" applyNumberForma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131" fillId="26" borderId="156" applyNumberFormat="0" applyAlignment="0" applyProtection="0">
      <alignment vertical="center"/>
    </xf>
    <xf numFmtId="0" fontId="71" fillId="29" borderId="157" applyNumberFormat="0" applyFont="0" applyAlignment="0" applyProtection="0">
      <alignment vertical="center"/>
    </xf>
    <xf numFmtId="0" fontId="146" fillId="26" borderId="158" applyNumberFormat="0" applyAlignment="0" applyProtection="0">
      <alignment vertical="center"/>
    </xf>
    <xf numFmtId="0" fontId="40" fillId="26" borderId="156" applyNumberFormat="0" applyAlignment="0" applyProtection="0"/>
    <xf numFmtId="0" fontId="146" fillId="26" borderId="158" applyNumberFormat="0" applyAlignment="0" applyProtection="0">
      <alignment vertical="center"/>
    </xf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27" fillId="29" borderId="157" applyNumberFormat="0" applyFont="0" applyAlignment="0" applyProtection="0"/>
    <xf numFmtId="0" fontId="140" fillId="13" borderId="156" applyNumberFormat="0" applyAlignment="0" applyProtection="0">
      <alignment vertical="center"/>
    </xf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159" fillId="13" borderId="156" applyNumberForma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35" fillId="29" borderId="157" applyNumberFormat="0" applyFont="0" applyAlignment="0" applyProtection="0"/>
    <xf numFmtId="0" fontId="159" fillId="13" borderId="156" applyNumberFormat="0" applyAlignment="0" applyProtection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82" fillId="29" borderId="181" applyNumberFormat="0" applyFont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35" fillId="29" borderId="172" applyNumberFormat="0" applyFont="0" applyAlignment="0" applyProtection="0"/>
    <xf numFmtId="0" fontId="35" fillId="29" borderId="178" applyNumberFormat="0" applyFont="0" applyAlignment="0" applyProtection="0"/>
    <xf numFmtId="0" fontId="35" fillId="29" borderId="172" applyNumberFormat="0" applyFont="0" applyAlignment="0" applyProtection="0"/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40" fillId="26" borderId="177" applyNumberForma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182" fillId="29" borderId="181" applyNumberFormat="0" applyFont="0" applyAlignment="0" applyProtection="0">
      <alignment vertical="center"/>
    </xf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64" fillId="0" borderId="180" applyNumberFormat="0" applyFill="0" applyAlignment="0" applyProtection="0"/>
    <xf numFmtId="0" fontId="40" fillId="26" borderId="171" applyNumberFormat="0" applyAlignment="0" applyProtection="0"/>
    <xf numFmtId="0" fontId="40" fillId="26" borderId="177" applyNumberForma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139" fillId="0" borderId="182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52" fillId="26" borderId="177" applyNumberFormat="0" applyAlignment="0" applyProtection="0"/>
    <xf numFmtId="0" fontId="146" fillId="26" borderId="179" applyNumberFormat="0" applyAlignment="0" applyProtection="0">
      <alignment vertical="center"/>
    </xf>
    <xf numFmtId="0" fontId="49" fillId="13" borderId="177" applyNumberFormat="0" applyAlignment="0" applyProtection="0"/>
    <xf numFmtId="0" fontId="49" fillId="13" borderId="177" applyNumberFormat="0" applyAlignment="0" applyProtection="0"/>
    <xf numFmtId="0" fontId="162" fillId="26" borderId="179" applyNumberFormat="0" applyAlignment="0" applyProtection="0"/>
    <xf numFmtId="0" fontId="152" fillId="26" borderId="177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64" fillId="0" borderId="180" applyNumberFormat="0" applyFill="0" applyAlignment="0" applyProtection="0"/>
    <xf numFmtId="0" fontId="40" fillId="26" borderId="177" applyNumberFormat="0" applyAlignment="0" applyProtection="0"/>
    <xf numFmtId="0" fontId="27" fillId="29" borderId="178" applyNumberFormat="0" applyFont="0" applyAlignment="0" applyProtection="0"/>
    <xf numFmtId="0" fontId="52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8" fillId="0" borderId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35" fillId="29" borderId="178" applyNumberFormat="0" applyFont="0" applyAlignment="0" applyProtection="0"/>
    <xf numFmtId="0" fontId="53" fillId="26" borderId="167" applyNumberFormat="0" applyAlignment="0" applyProtection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159" fillId="13" borderId="171" applyNumberFormat="0" applyAlignment="0" applyProtection="0"/>
    <xf numFmtId="0" fontId="52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168" fillId="26" borderId="177" applyNumberFormat="0" applyAlignment="0" applyProtection="0"/>
    <xf numFmtId="0" fontId="175" fillId="13" borderId="177" applyNumberFormat="0" applyAlignment="0" applyProtection="0"/>
    <xf numFmtId="0" fontId="152" fillId="26" borderId="171" applyNumberFormat="0" applyAlignment="0" applyProtection="0"/>
    <xf numFmtId="0" fontId="27" fillId="29" borderId="178" applyNumberFormat="0" applyFont="0" applyAlignment="0" applyProtection="0"/>
    <xf numFmtId="0" fontId="53" fillId="26" borderId="174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8" fillId="0" borderId="0"/>
    <xf numFmtId="0" fontId="131" fillId="26" borderId="165" applyNumberFormat="0" applyAlignment="0" applyProtection="0">
      <alignment vertical="center"/>
    </xf>
    <xf numFmtId="0" fontId="53" fillId="26" borderId="179" applyNumberFormat="0" applyAlignment="0" applyProtection="0"/>
    <xf numFmtId="0" fontId="162" fillId="26" borderId="179" applyNumberFormat="0" applyAlignment="0" applyProtection="0"/>
    <xf numFmtId="0" fontId="159" fillId="13" borderId="165" applyNumberFormat="0" applyAlignment="0" applyProtection="0"/>
    <xf numFmtId="0" fontId="71" fillId="29" borderId="166" applyNumberFormat="0" applyFon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59" fillId="13" borderId="165" applyNumberFormat="0" applyAlignment="0" applyProtection="0"/>
    <xf numFmtId="0" fontId="140" fillId="13" borderId="165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27" fillId="29" borderId="166" applyNumberFormat="0" applyFont="0" applyAlignment="0" applyProtection="0"/>
    <xf numFmtId="0" fontId="162" fillId="26" borderId="167" applyNumberFormat="0" applyAlignment="0" applyProtection="0"/>
    <xf numFmtId="0" fontId="55" fillId="0" borderId="168" applyNumberFormat="0" applyFill="0" applyAlignment="0" applyProtection="0"/>
    <xf numFmtId="0" fontId="164" fillId="0" borderId="168" applyNumberFormat="0" applyFill="0" applyAlignment="0" applyProtection="0"/>
    <xf numFmtId="0" fontId="164" fillId="0" borderId="168" applyNumberFormat="0" applyFill="0" applyAlignment="0" applyProtection="0"/>
    <xf numFmtId="0" fontId="159" fillId="13" borderId="165" applyNumberFormat="0" applyAlignment="0" applyProtection="0"/>
    <xf numFmtId="0" fontId="62" fillId="29" borderId="166" applyNumberFormat="0" applyFont="0" applyAlignment="0" applyProtection="0"/>
    <xf numFmtId="0" fontId="162" fillId="26" borderId="167" applyNumberFormat="0" applyAlignment="0" applyProtection="0"/>
    <xf numFmtId="0" fontId="178" fillId="26" borderId="167" applyNumberForma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71" fillId="29" borderId="166" applyNumberFormat="0" applyFon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59" fillId="13" borderId="165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179" fillId="0" borderId="168" applyNumberFormat="0" applyFill="0" applyAlignment="0" applyProtection="0"/>
    <xf numFmtId="0" fontId="164" fillId="0" borderId="168" applyNumberFormat="0" applyFill="0" applyAlignment="0" applyProtection="0"/>
    <xf numFmtId="0" fontId="164" fillId="0" borderId="168" applyNumberFormat="0" applyFill="0" applyAlignment="0" applyProtection="0"/>
    <xf numFmtId="0" fontId="27" fillId="29" borderId="166" applyNumberFormat="0" applyFont="0" applyAlignment="0" applyProtection="0"/>
    <xf numFmtId="0" fontId="152" fillId="26" borderId="165" applyNumberFormat="0" applyAlignment="0" applyProtection="0"/>
    <xf numFmtId="0" fontId="152" fillId="26" borderId="165" applyNumberFormat="0" applyAlignment="0" applyProtection="0"/>
    <xf numFmtId="0" fontId="55" fillId="0" borderId="168" applyNumberFormat="0" applyFill="0" applyAlignment="0" applyProtection="0"/>
    <xf numFmtId="0" fontId="15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131" fillId="26" borderId="165" applyNumberFormat="0" applyAlignment="0" applyProtection="0">
      <alignment vertical="center"/>
    </xf>
    <xf numFmtId="0" fontId="182" fillId="29" borderId="169" applyNumberFormat="0" applyFont="0" applyAlignment="0" applyProtection="0">
      <alignment vertical="center"/>
    </xf>
    <xf numFmtId="0" fontId="35" fillId="29" borderId="166" applyNumberFormat="0" applyFont="0" applyAlignment="0" applyProtection="0"/>
    <xf numFmtId="0" fontId="139" fillId="0" borderId="170" applyNumberFormat="0" applyFill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59" fillId="13" borderId="165" applyNumberFormat="0" applyAlignment="0" applyProtection="0"/>
    <xf numFmtId="0" fontId="159" fillId="13" borderId="165" applyNumberFormat="0" applyAlignment="0" applyProtection="0"/>
    <xf numFmtId="0" fontId="55" fillId="0" borderId="168" applyNumberFormat="0" applyFill="0" applyAlignment="0" applyProtection="0"/>
    <xf numFmtId="0" fontId="168" fillId="26" borderId="165" applyNumberForma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159" fillId="13" borderId="165" applyNumberFormat="0" applyAlignment="0" applyProtection="0"/>
    <xf numFmtId="0" fontId="152" fillId="26" borderId="165" applyNumberFormat="0" applyAlignment="0" applyProtection="0"/>
    <xf numFmtId="0" fontId="152" fillId="26" borderId="165" applyNumberFormat="0" applyAlignment="0" applyProtection="0"/>
    <xf numFmtId="0" fontId="53" fillId="26" borderId="167" applyNumberFormat="0" applyAlignment="0" applyProtection="0"/>
    <xf numFmtId="0" fontId="131" fillId="26" borderId="165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59" fillId="13" borderId="165" applyNumberFormat="0" applyAlignment="0" applyProtection="0"/>
    <xf numFmtId="0" fontId="159" fillId="13" borderId="165" applyNumberFormat="0" applyAlignment="0" applyProtection="0"/>
    <xf numFmtId="0" fontId="55" fillId="0" borderId="168" applyNumberFormat="0" applyFill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164" fillId="0" borderId="168" applyNumberFormat="0" applyFill="0" applyAlignment="0" applyProtection="0"/>
    <xf numFmtId="0" fontId="35" fillId="29" borderId="178" applyNumberFormat="0" applyFont="0" applyAlignment="0" applyProtection="0"/>
    <xf numFmtId="0" fontId="152" fillId="26" borderId="165" applyNumberFormat="0" applyAlignment="0" applyProtection="0"/>
    <xf numFmtId="0" fontId="164" fillId="0" borderId="168" applyNumberFormat="0" applyFill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131" fillId="26" borderId="165" applyNumberFormat="0" applyAlignment="0" applyProtection="0">
      <alignment vertical="center"/>
    </xf>
    <xf numFmtId="0" fontId="53" fillId="26" borderId="179" applyNumberFormat="0" applyAlignment="0" applyProtection="0"/>
    <xf numFmtId="0" fontId="159" fillId="13" borderId="165" applyNumberForma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31" fillId="26" borderId="165" applyNumberFormat="0" applyAlignment="0" applyProtection="0">
      <alignment vertical="center"/>
    </xf>
    <xf numFmtId="0" fontId="35" fillId="29" borderId="166" applyNumberFormat="0" applyFont="0" applyAlignment="0" applyProtection="0"/>
    <xf numFmtId="0" fontId="164" fillId="0" borderId="168" applyNumberFormat="0" applyFill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131" fillId="26" borderId="165" applyNumberFormat="0" applyAlignment="0" applyProtection="0">
      <alignment vertical="center"/>
    </xf>
    <xf numFmtId="0" fontId="182" fillId="29" borderId="169" applyNumberFormat="0" applyFont="0" applyAlignment="0" applyProtection="0">
      <alignment vertical="center"/>
    </xf>
    <xf numFmtId="0" fontId="139" fillId="0" borderId="170" applyNumberFormat="0" applyFill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59" fillId="13" borderId="165" applyNumberFormat="0" applyAlignment="0" applyProtection="0"/>
    <xf numFmtId="0" fontId="52" fillId="29" borderId="166" applyNumberFormat="0" applyFon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71" fillId="29" borderId="166" applyNumberFormat="0" applyFon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55" fillId="0" borderId="168" applyNumberFormat="0" applyFill="0" applyAlignment="0" applyProtection="0"/>
    <xf numFmtId="0" fontId="131" fillId="26" borderId="165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52" fillId="29" borderId="166" applyNumberFormat="0" applyFon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39" fillId="0" borderId="168" applyNumberFormat="0" applyFill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55" fillId="0" borderId="168" applyNumberFormat="0" applyFill="0" applyAlignment="0" applyProtection="0"/>
    <xf numFmtId="0" fontId="35" fillId="29" borderId="166" applyNumberFormat="0" applyFont="0" applyAlignment="0" applyProtection="0"/>
    <xf numFmtId="0" fontId="146" fillId="26" borderId="167" applyNumberFormat="0" applyAlignment="0" applyProtection="0">
      <alignment vertical="center"/>
    </xf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159" fillId="13" borderId="165" applyNumberForma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182" fillId="29" borderId="169" applyNumberFormat="0" applyFont="0" applyAlignment="0" applyProtection="0">
      <alignment vertical="center"/>
    </xf>
    <xf numFmtId="0" fontId="35" fillId="29" borderId="166" applyNumberFormat="0" applyFont="0" applyAlignment="0" applyProtection="0"/>
    <xf numFmtId="0" fontId="139" fillId="0" borderId="170" applyNumberFormat="0" applyFill="0" applyAlignment="0" applyProtection="0">
      <alignment vertical="center"/>
    </xf>
    <xf numFmtId="0" fontId="27" fillId="29" borderId="166" applyNumberFormat="0" applyFon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52" fillId="29" borderId="166" applyNumberFormat="0" applyFont="0" applyAlignment="0" applyProtection="0"/>
    <xf numFmtId="0" fontId="159" fillId="13" borderId="165" applyNumberFormat="0" applyAlignment="0" applyProtection="0"/>
    <xf numFmtId="0" fontId="71" fillId="29" borderId="166" applyNumberFormat="0" applyFon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35" fillId="29" borderId="166" applyNumberFormat="0" applyFont="0" applyAlignment="0" applyProtection="0"/>
    <xf numFmtId="0" fontId="168" fillId="26" borderId="165" applyNumberFormat="0" applyAlignment="0" applyProtection="0"/>
    <xf numFmtId="0" fontId="55" fillId="0" borderId="180" applyNumberFormat="0" applyFill="0" applyAlignment="0" applyProtection="0"/>
    <xf numFmtId="0" fontId="40" fillId="26" borderId="177" applyNumberFormat="0" applyAlignment="0" applyProtection="0"/>
    <xf numFmtId="0" fontId="182" fillId="29" borderId="175" applyNumberFormat="0" applyFont="0" applyAlignment="0" applyProtection="0">
      <alignment vertical="center"/>
    </xf>
    <xf numFmtId="0" fontId="55" fillId="0" borderId="173" applyNumberFormat="0" applyFill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139" fillId="0" borderId="170" applyNumberFormat="0" applyFill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27" fillId="0" borderId="0"/>
    <xf numFmtId="0" fontId="52" fillId="29" borderId="166" applyNumberFormat="0" applyFont="0" applyAlignment="0" applyProtection="0"/>
    <xf numFmtId="0" fontId="62" fillId="29" borderId="178" applyNumberFormat="0" applyFont="0" applyAlignment="0" applyProtection="0"/>
    <xf numFmtId="0" fontId="35" fillId="29" borderId="178" applyNumberFormat="0" applyFont="0" applyAlignment="0" applyProtection="0"/>
    <xf numFmtId="0" fontId="8" fillId="0" borderId="0"/>
    <xf numFmtId="0" fontId="55" fillId="0" borderId="168" applyNumberFormat="0" applyFill="0" applyAlignment="0" applyProtection="0"/>
    <xf numFmtId="0" fontId="49" fillId="13" borderId="177" applyNumberFormat="0" applyAlignment="0" applyProtection="0"/>
    <xf numFmtId="0" fontId="27" fillId="29" borderId="166" applyNumberFormat="0" applyFont="0" applyAlignment="0" applyProtection="0"/>
    <xf numFmtId="0" fontId="139" fillId="0" borderId="168" applyNumberFormat="0" applyFill="0" applyAlignment="0" applyProtection="0">
      <alignment vertical="center"/>
    </xf>
    <xf numFmtId="0" fontId="27" fillId="29" borderId="166" applyNumberFormat="0" applyFont="0" applyAlignment="0" applyProtection="0"/>
    <xf numFmtId="0" fontId="55" fillId="0" borderId="180" applyNumberFormat="0" applyFill="0" applyAlignment="0" applyProtection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40" fillId="26" borderId="177" applyNumberFormat="0" applyAlignment="0" applyProtection="0"/>
    <xf numFmtId="0" fontId="162" fillId="26" borderId="179" applyNumberFormat="0" applyAlignment="0" applyProtection="0"/>
    <xf numFmtId="0" fontId="35" fillId="29" borderId="172" applyNumberFormat="0" applyFont="0" applyAlignment="0" applyProtection="0"/>
    <xf numFmtId="0" fontId="38" fillId="0" borderId="0"/>
    <xf numFmtId="0" fontId="35" fillId="29" borderId="178" applyNumberFormat="0" applyFont="0" applyAlignment="0" applyProtection="0"/>
    <xf numFmtId="0" fontId="175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52" fillId="26" borderId="177" applyNumberFormat="0" applyAlignment="0" applyProtection="0"/>
    <xf numFmtId="0" fontId="139" fillId="0" borderId="168" applyNumberFormat="0" applyFill="0" applyAlignment="0" applyProtection="0">
      <alignment vertical="center"/>
    </xf>
    <xf numFmtId="0" fontId="159" fillId="13" borderId="165" applyNumberFormat="0" applyAlignment="0" applyProtection="0"/>
    <xf numFmtId="0" fontId="35" fillId="29" borderId="178" applyNumberFormat="0" applyFont="0" applyAlignment="0" applyProtection="0"/>
    <xf numFmtId="0" fontId="62" fillId="29" borderId="166" applyNumberFormat="0" applyFont="0" applyAlignment="0" applyProtection="0"/>
    <xf numFmtId="0" fontId="35" fillId="29" borderId="178" applyNumberFormat="0" applyFont="0" applyAlignment="0" applyProtection="0"/>
    <xf numFmtId="0" fontId="35" fillId="29" borderId="166" applyNumberFormat="0" applyFont="0" applyAlignment="0" applyProtection="0"/>
    <xf numFmtId="0" fontId="49" fillId="13" borderId="177" applyNumberFormat="0" applyAlignment="0" applyProtection="0"/>
    <xf numFmtId="0" fontId="35" fillId="29" borderId="166" applyNumberFormat="0" applyFont="0" applyAlignment="0" applyProtection="0"/>
    <xf numFmtId="0" fontId="140" fillId="13" borderId="177" applyNumberFormat="0" applyAlignment="0" applyProtection="0">
      <alignment vertical="center"/>
    </xf>
    <xf numFmtId="0" fontId="55" fillId="0" borderId="168" applyNumberFormat="0" applyFill="0" applyAlignment="0" applyProtection="0"/>
    <xf numFmtId="0" fontId="146" fillId="26" borderId="179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39" fillId="0" borderId="168" applyNumberFormat="0" applyFill="0" applyAlignment="0" applyProtection="0">
      <alignment vertical="center"/>
    </xf>
    <xf numFmtId="0" fontId="159" fillId="13" borderId="165" applyNumberFormat="0" applyAlignment="0" applyProtection="0"/>
    <xf numFmtId="0" fontId="49" fillId="13" borderId="165" applyNumberFormat="0" applyAlignment="0" applyProtection="0"/>
    <xf numFmtId="0" fontId="159" fillId="13" borderId="165" applyNumberFormat="0" applyAlignment="0" applyProtection="0"/>
    <xf numFmtId="0" fontId="62" fillId="29" borderId="178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78" applyNumberFormat="0" applyFont="0" applyAlignment="0" applyProtection="0"/>
    <xf numFmtId="43" fontId="8" fillId="0" borderId="0" applyFont="0" applyFill="0" applyBorder="0" applyAlignment="0" applyProtection="0"/>
    <xf numFmtId="0" fontId="35" fillId="29" borderId="166" applyNumberFormat="0" applyFon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65" applyNumberFormat="0" applyAlignment="0" applyProtection="0"/>
    <xf numFmtId="0" fontId="71" fillId="29" borderId="178" applyNumberFormat="0" applyFont="0" applyAlignment="0" applyProtection="0">
      <alignment vertical="center"/>
    </xf>
    <xf numFmtId="0" fontId="162" fillId="26" borderId="174" applyNumberFormat="0" applyAlignment="0" applyProtection="0"/>
    <xf numFmtId="0" fontId="146" fillId="26" borderId="174" applyNumberFormat="0" applyAlignment="0" applyProtection="0">
      <alignment vertical="center"/>
    </xf>
    <xf numFmtId="0" fontId="55" fillId="0" borderId="168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162" fillId="26" borderId="167" applyNumberFormat="0" applyAlignment="0" applyProtection="0"/>
    <xf numFmtId="0" fontId="140" fillId="13" borderId="165" applyNumberFormat="0" applyAlignment="0" applyProtection="0">
      <alignment vertical="center"/>
    </xf>
    <xf numFmtId="0" fontId="55" fillId="0" borderId="168" applyNumberFormat="0" applyFill="0" applyAlignment="0" applyProtection="0"/>
    <xf numFmtId="0" fontId="146" fillId="26" borderId="167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46" fillId="26" borderId="16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53" fillId="26" borderId="179" applyNumberFormat="0" applyAlignment="0" applyProtection="0"/>
    <xf numFmtId="0" fontId="55" fillId="0" borderId="168" applyNumberFormat="0" applyFill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71" fillId="29" borderId="166" applyNumberFormat="0" applyFont="0" applyAlignment="0" applyProtection="0">
      <alignment vertical="center"/>
    </xf>
    <xf numFmtId="0" fontId="152" fillId="26" borderId="165" applyNumberFormat="0" applyAlignment="0" applyProtection="0"/>
    <xf numFmtId="0" fontId="131" fillId="26" borderId="165" applyNumberFormat="0" applyAlignment="0" applyProtection="0">
      <alignment vertical="center"/>
    </xf>
    <xf numFmtId="0" fontId="55" fillId="0" borderId="168" applyNumberFormat="0" applyFill="0" applyAlignment="0" applyProtection="0"/>
    <xf numFmtId="0" fontId="179" fillId="0" borderId="168" applyNumberFormat="0" applyFill="0" applyAlignment="0" applyProtection="0"/>
    <xf numFmtId="0" fontId="168" fillId="26" borderId="177" applyNumberFormat="0" applyAlignment="0" applyProtection="0"/>
    <xf numFmtId="0" fontId="35" fillId="29" borderId="178" applyNumberFormat="0" applyFont="0" applyAlignment="0" applyProtection="0"/>
    <xf numFmtId="0" fontId="178" fillId="26" borderId="167" applyNumberFormat="0" applyAlignment="0" applyProtection="0"/>
    <xf numFmtId="0" fontId="55" fillId="0" borderId="168" applyNumberFormat="0" applyFill="0" applyAlignment="0" applyProtection="0"/>
    <xf numFmtId="0" fontId="71" fillId="29" borderId="166" applyNumberFormat="0" applyFont="0" applyAlignment="0" applyProtection="0">
      <alignment vertical="center"/>
    </xf>
    <xf numFmtId="0" fontId="168" fillId="26" borderId="171" applyNumberFormat="0" applyAlignment="0" applyProtection="0"/>
    <xf numFmtId="0" fontId="53" fillId="26" borderId="179" applyNumberFormat="0" applyAlignment="0" applyProtection="0"/>
    <xf numFmtId="0" fontId="131" fillId="26" borderId="177" applyNumberFormat="0" applyAlignment="0" applyProtection="0">
      <alignment vertical="center"/>
    </xf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192" fontId="52" fillId="0" borderId="0"/>
    <xf numFmtId="0" fontId="49" fillId="13" borderId="165" applyNumberFormat="0" applyAlignment="0" applyProtection="0"/>
    <xf numFmtId="0" fontId="140" fillId="13" borderId="165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55" fillId="0" borderId="180" applyNumberFormat="0" applyFill="0" applyAlignment="0" applyProtection="0"/>
    <xf numFmtId="0" fontId="152" fillId="26" borderId="171" applyNumberFormat="0" applyAlignment="0" applyProtection="0"/>
    <xf numFmtId="0" fontId="131" fillId="26" borderId="177" applyNumberForma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64" fillId="0" borderId="168" applyNumberFormat="0" applyFill="0" applyAlignment="0" applyProtection="0"/>
    <xf numFmtId="0" fontId="49" fillId="13" borderId="165" applyNumberFormat="0" applyAlignment="0" applyProtection="0"/>
    <xf numFmtId="0" fontId="164" fillId="0" borderId="168" applyNumberFormat="0" applyFill="0" applyAlignment="0" applyProtection="0"/>
    <xf numFmtId="0" fontId="55" fillId="0" borderId="173" applyNumberFormat="0" applyFill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146" fillId="26" borderId="167" applyNumberFormat="0" applyAlignment="0" applyProtection="0">
      <alignment vertical="center"/>
    </xf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35" fillId="29" borderId="166" applyNumberFormat="0" applyFont="0" applyAlignment="0" applyProtection="0"/>
    <xf numFmtId="0" fontId="162" fillId="26" borderId="167" applyNumberForma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55" fillId="0" borderId="168" applyNumberFormat="0" applyFill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159" fillId="13" borderId="165" applyNumberFormat="0" applyAlignment="0" applyProtection="0"/>
    <xf numFmtId="0" fontId="49" fillId="13" borderId="165" applyNumberFormat="0" applyAlignment="0" applyProtection="0"/>
    <xf numFmtId="0" fontId="53" fillId="26" borderId="167" applyNumberFormat="0" applyAlignment="0" applyProtection="0"/>
    <xf numFmtId="0" fontId="35" fillId="29" borderId="178" applyNumberFormat="0" applyFont="0" applyAlignment="0" applyProtection="0"/>
    <xf numFmtId="0" fontId="35" fillId="29" borderId="166" applyNumberFormat="0" applyFont="0" applyAlignment="0" applyProtection="0"/>
    <xf numFmtId="0" fontId="35" fillId="29" borderId="178" applyNumberFormat="0" applyFont="0" applyAlignment="0" applyProtection="0"/>
    <xf numFmtId="0" fontId="27" fillId="29" borderId="166" applyNumberFormat="0" applyFon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71" fillId="29" borderId="166" applyNumberFormat="0" applyFon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35" fillId="29" borderId="166" applyNumberFormat="0" applyFont="0" applyAlignment="0" applyProtection="0"/>
    <xf numFmtId="0" fontId="139" fillId="0" borderId="176" applyNumberFormat="0" applyFill="0" applyAlignment="0" applyProtection="0">
      <alignment vertical="center"/>
    </xf>
    <xf numFmtId="0" fontId="162" fillId="26" borderId="179" applyNumberFormat="0" applyAlignment="0" applyProtection="0"/>
    <xf numFmtId="0" fontId="53" fillId="26" borderId="167" applyNumberFormat="0" applyAlignment="0" applyProtection="0"/>
    <xf numFmtId="0" fontId="159" fillId="13" borderId="165" applyNumberFormat="0" applyAlignment="0" applyProtection="0"/>
    <xf numFmtId="0" fontId="139" fillId="0" borderId="170" applyNumberFormat="0" applyFill="0" applyAlignment="0" applyProtection="0">
      <alignment vertical="center"/>
    </xf>
    <xf numFmtId="0" fontId="27" fillId="29" borderId="166" applyNumberFormat="0" applyFont="0" applyAlignment="0" applyProtection="0"/>
    <xf numFmtId="0" fontId="49" fillId="13" borderId="165" applyNumberFormat="0" applyAlignment="0" applyProtection="0"/>
    <xf numFmtId="0" fontId="62" fillId="29" borderId="166" applyNumberFormat="0" applyFont="0" applyAlignment="0" applyProtection="0"/>
    <xf numFmtId="0" fontId="35" fillId="29" borderId="166" applyNumberFormat="0" applyFont="0" applyAlignment="0" applyProtection="0"/>
    <xf numFmtId="0" fontId="146" fillId="26" borderId="167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40" fillId="26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178" fillId="26" borderId="167" applyNumberForma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178" fillId="26" borderId="167" applyNumberFormat="0" applyAlignment="0" applyProtection="0"/>
    <xf numFmtId="0" fontId="40" fillId="26" borderId="165" applyNumberForma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8" fillId="0" borderId="0"/>
    <xf numFmtId="0" fontId="55" fillId="0" borderId="180" applyNumberFormat="0" applyFill="0" applyAlignment="0" applyProtection="0"/>
    <xf numFmtId="0" fontId="40" fillId="26" borderId="165" applyNumberFormat="0" applyAlignment="0" applyProtection="0"/>
    <xf numFmtId="0" fontId="49" fillId="13" borderId="177" applyNumberFormat="0" applyAlignment="0" applyProtection="0"/>
    <xf numFmtId="0" fontId="55" fillId="0" borderId="180" applyNumberFormat="0" applyFill="0" applyAlignment="0" applyProtection="0"/>
    <xf numFmtId="0" fontId="71" fillId="29" borderId="166" applyNumberFormat="0" applyFont="0" applyAlignment="0" applyProtection="0">
      <alignment vertical="center"/>
    </xf>
    <xf numFmtId="0" fontId="159" fillId="13" borderId="177" applyNumberFormat="0" applyAlignment="0" applyProtection="0"/>
    <xf numFmtId="0" fontId="8" fillId="0" borderId="0"/>
    <xf numFmtId="0" fontId="8" fillId="0" borderId="0"/>
    <xf numFmtId="0" fontId="55" fillId="0" borderId="180" applyNumberFormat="0" applyFill="0" applyAlignment="0" applyProtection="0"/>
    <xf numFmtId="0" fontId="53" fillId="26" borderId="16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64" fillId="0" borderId="180" applyNumberFormat="0" applyFill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8" fillId="0" borderId="0"/>
    <xf numFmtId="0" fontId="53" fillId="26" borderId="167" applyNumberFormat="0" applyAlignment="0" applyProtection="0"/>
    <xf numFmtId="0" fontId="159" fillId="13" borderId="165" applyNumberFormat="0" applyAlignment="0" applyProtection="0"/>
    <xf numFmtId="0" fontId="40" fillId="26" borderId="165" applyNumberFormat="0" applyAlignment="0" applyProtection="0"/>
    <xf numFmtId="0" fontId="53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159" fillId="13" borderId="165" applyNumberFormat="0" applyAlignment="0" applyProtection="0"/>
    <xf numFmtId="0" fontId="131" fillId="26" borderId="177" applyNumberFormat="0" applyAlignment="0" applyProtection="0">
      <alignment vertical="center"/>
    </xf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162" fillId="26" borderId="167" applyNumberFormat="0" applyAlignment="0" applyProtection="0"/>
    <xf numFmtId="0" fontId="27" fillId="29" borderId="178" applyNumberFormat="0" applyFont="0" applyAlignment="0" applyProtection="0"/>
    <xf numFmtId="0" fontId="152" fillId="26" borderId="165" applyNumberFormat="0" applyAlignment="0" applyProtection="0"/>
    <xf numFmtId="0" fontId="168" fillId="26" borderId="165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182" fillId="29" borderId="169" applyNumberFormat="0" applyFont="0" applyAlignment="0" applyProtection="0">
      <alignment vertical="center"/>
    </xf>
    <xf numFmtId="0" fontId="159" fillId="13" borderId="165" applyNumberFormat="0" applyAlignment="0" applyProtection="0"/>
    <xf numFmtId="0" fontId="71" fillId="29" borderId="166" applyNumberFormat="0" applyFon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35" fillId="29" borderId="166" applyNumberFormat="0" applyFont="0" applyAlignment="0" applyProtection="0"/>
    <xf numFmtId="0" fontId="164" fillId="0" borderId="168" applyNumberFormat="0" applyFill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78" applyNumberFormat="0" applyFont="0" applyAlignment="0" applyProtection="0"/>
    <xf numFmtId="0" fontId="159" fillId="13" borderId="165" applyNumberFormat="0" applyAlignment="0" applyProtection="0"/>
    <xf numFmtId="0" fontId="162" fillId="26" borderId="167" applyNumberFormat="0" applyAlignment="0" applyProtection="0"/>
    <xf numFmtId="0" fontId="52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131" fillId="26" borderId="165" applyNumberFormat="0" applyAlignment="0" applyProtection="0">
      <alignment vertical="center"/>
    </xf>
    <xf numFmtId="0" fontId="49" fillId="13" borderId="165" applyNumberFormat="0" applyAlignment="0" applyProtection="0"/>
    <xf numFmtId="0" fontId="55" fillId="0" borderId="168" applyNumberFormat="0" applyFill="0" applyAlignment="0" applyProtection="0"/>
    <xf numFmtId="0" fontId="55" fillId="0" borderId="173" applyNumberFormat="0" applyFill="0" applyAlignment="0" applyProtection="0"/>
    <xf numFmtId="0" fontId="140" fillId="13" borderId="165" applyNumberFormat="0" applyAlignment="0" applyProtection="0">
      <alignment vertical="center"/>
    </xf>
    <xf numFmtId="0" fontId="164" fillId="0" borderId="180" applyNumberFormat="0" applyFill="0" applyAlignment="0" applyProtection="0"/>
    <xf numFmtId="0" fontId="159" fillId="13" borderId="177" applyNumberFormat="0" applyAlignment="0" applyProtection="0"/>
    <xf numFmtId="0" fontId="35" fillId="29" borderId="166" applyNumberFormat="0" applyFont="0" applyAlignment="0" applyProtection="0"/>
    <xf numFmtId="0" fontId="40" fillId="26" borderId="177" applyNumberFormat="0" applyAlignment="0" applyProtection="0"/>
    <xf numFmtId="0" fontId="27" fillId="29" borderId="178" applyNumberFormat="0" applyFont="0" applyAlignment="0" applyProtection="0"/>
    <xf numFmtId="0" fontId="55" fillId="0" borderId="168" applyNumberFormat="0" applyFill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59" fillId="13" borderId="165" applyNumberFormat="0" applyAlignment="0" applyProtection="0"/>
    <xf numFmtId="0" fontId="139" fillId="0" borderId="168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55" fillId="0" borderId="173" applyNumberFormat="0" applyFill="0" applyAlignment="0" applyProtection="0"/>
    <xf numFmtId="0" fontId="8" fillId="0" borderId="0"/>
    <xf numFmtId="0" fontId="35" fillId="29" borderId="166" applyNumberFormat="0" applyFont="0" applyAlignment="0" applyProtection="0"/>
    <xf numFmtId="0" fontId="146" fillId="26" borderId="167" applyNumberFormat="0" applyAlignment="0" applyProtection="0">
      <alignment vertical="center"/>
    </xf>
    <xf numFmtId="0" fontId="40" fillId="26" borderId="165" applyNumberFormat="0" applyAlignment="0" applyProtection="0"/>
    <xf numFmtId="0" fontId="152" fillId="26" borderId="165" applyNumberFormat="0" applyAlignment="0" applyProtection="0"/>
    <xf numFmtId="0" fontId="159" fillId="13" borderId="165" applyNumberFormat="0" applyAlignment="0" applyProtection="0"/>
    <xf numFmtId="0" fontId="35" fillId="29" borderId="166" applyNumberFormat="0" applyFon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65" applyNumberFormat="0" applyAlignment="0" applyProtection="0">
      <alignment vertical="center"/>
    </xf>
    <xf numFmtId="0" fontId="35" fillId="29" borderId="166" applyNumberFormat="0" applyFont="0" applyAlignment="0" applyProtection="0"/>
    <xf numFmtId="0" fontId="175" fillId="13" borderId="171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46" fillId="26" borderId="167" applyNumberFormat="0" applyAlignment="0" applyProtection="0">
      <alignment vertical="center"/>
    </xf>
    <xf numFmtId="0" fontId="40" fillId="26" borderId="177" applyNumberFormat="0" applyAlignment="0" applyProtection="0"/>
    <xf numFmtId="0" fontId="49" fillId="13" borderId="165" applyNumberFormat="0" applyAlignment="0" applyProtection="0"/>
    <xf numFmtId="0" fontId="159" fillId="13" borderId="165" applyNumberFormat="0" applyAlignment="0" applyProtection="0"/>
    <xf numFmtId="0" fontId="40" fillId="26" borderId="177" applyNumberFormat="0" applyAlignment="0" applyProtection="0"/>
    <xf numFmtId="0" fontId="159" fillId="13" borderId="165" applyNumberFormat="0" applyAlignment="0" applyProtection="0"/>
    <xf numFmtId="0" fontId="55" fillId="0" borderId="168" applyNumberFormat="0" applyFill="0" applyAlignment="0" applyProtection="0"/>
    <xf numFmtId="0" fontId="49" fillId="13" borderId="165" applyNumberFormat="0" applyAlignment="0" applyProtection="0"/>
    <xf numFmtId="0" fontId="139" fillId="0" borderId="170" applyNumberFormat="0" applyFill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49" fillId="13" borderId="165" applyNumberFormat="0" applyAlignment="0" applyProtection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35" fillId="29" borderId="166" applyNumberFormat="0" applyFont="0" applyAlignment="0" applyProtection="0"/>
    <xf numFmtId="0" fontId="71" fillId="29" borderId="166" applyNumberFormat="0" applyFont="0" applyAlignment="0" applyProtection="0">
      <alignment vertical="center"/>
    </xf>
    <xf numFmtId="0" fontId="164" fillId="0" borderId="168" applyNumberFormat="0" applyFill="0" applyAlignment="0" applyProtection="0"/>
    <xf numFmtId="0" fontId="182" fillId="29" borderId="181" applyNumberFormat="0" applyFont="0" applyAlignment="0" applyProtection="0">
      <alignment vertical="center"/>
    </xf>
    <xf numFmtId="0" fontId="40" fillId="26" borderId="177" applyNumberFormat="0" applyAlignment="0" applyProtection="0"/>
    <xf numFmtId="0" fontId="131" fillId="26" borderId="165" applyNumberFormat="0" applyAlignment="0" applyProtection="0">
      <alignment vertical="center"/>
    </xf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27" fillId="29" borderId="166" applyNumberFormat="0" applyFont="0" applyAlignment="0" applyProtection="0"/>
    <xf numFmtId="0" fontId="53" fillId="26" borderId="179" applyNumberFormat="0" applyAlignment="0" applyProtection="0"/>
    <xf numFmtId="0" fontId="40" fillId="26" borderId="177" applyNumberFormat="0" applyAlignment="0" applyProtection="0"/>
    <xf numFmtId="0" fontId="152" fillId="26" borderId="177" applyNumberFormat="0" applyAlignment="0" applyProtection="0"/>
    <xf numFmtId="0" fontId="131" fillId="26" borderId="177" applyNumberFormat="0" applyAlignment="0" applyProtection="0">
      <alignment vertical="center"/>
    </xf>
    <xf numFmtId="0" fontId="4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66" applyNumberFormat="0" applyFont="0" applyAlignment="0" applyProtection="0"/>
    <xf numFmtId="0" fontId="8" fillId="0" borderId="0"/>
    <xf numFmtId="0" fontId="71" fillId="29" borderId="166" applyNumberFormat="0" applyFont="0" applyAlignment="0" applyProtection="0">
      <alignment vertical="center"/>
    </xf>
    <xf numFmtId="0" fontId="35" fillId="29" borderId="166" applyNumberFormat="0" applyFont="0" applyAlignment="0" applyProtection="0"/>
    <xf numFmtId="0" fontId="27" fillId="29" borderId="178" applyNumberFormat="0" applyFont="0" applyAlignment="0" applyProtection="0"/>
    <xf numFmtId="0" fontId="146" fillId="26" borderId="167" applyNumberFormat="0" applyAlignment="0" applyProtection="0">
      <alignment vertical="center"/>
    </xf>
    <xf numFmtId="0" fontId="182" fillId="29" borderId="169" applyNumberFormat="0" applyFont="0" applyAlignment="0" applyProtection="0">
      <alignment vertical="center"/>
    </xf>
    <xf numFmtId="0" fontId="53" fillId="26" borderId="167" applyNumberFormat="0" applyAlignment="0" applyProtection="0"/>
    <xf numFmtId="0" fontId="182" fillId="29" borderId="181" applyNumberFormat="0" applyFont="0" applyAlignment="0" applyProtection="0">
      <alignment vertical="center"/>
    </xf>
    <xf numFmtId="0" fontId="40" fillId="26" borderId="165" applyNumberFormat="0" applyAlignment="0" applyProtection="0"/>
    <xf numFmtId="0" fontId="53" fillId="26" borderId="174" applyNumberFormat="0" applyAlignment="0" applyProtection="0"/>
    <xf numFmtId="0" fontId="179" fillId="0" borderId="180" applyNumberFormat="0" applyFill="0" applyAlignment="0" applyProtection="0"/>
    <xf numFmtId="0" fontId="139" fillId="0" borderId="170" applyNumberFormat="0" applyFill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27" fillId="29" borderId="166" applyNumberFormat="0" applyFont="0" applyAlignment="0" applyProtection="0"/>
    <xf numFmtId="0" fontId="71" fillId="29" borderId="166" applyNumberFormat="0" applyFont="0" applyAlignment="0" applyProtection="0">
      <alignment vertical="center"/>
    </xf>
    <xf numFmtId="0" fontId="38" fillId="0" borderId="0"/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164" fillId="0" borderId="168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64" fillId="0" borderId="168" applyNumberFormat="0" applyFill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175" fillId="13" borderId="165" applyNumberFormat="0" applyAlignment="0" applyProtection="0"/>
    <xf numFmtId="0" fontId="49" fillId="13" borderId="165" applyNumberFormat="0" applyAlignment="0" applyProtection="0"/>
    <xf numFmtId="0" fontId="49" fillId="13" borderId="165" applyNumberFormat="0" applyAlignment="0" applyProtection="0"/>
    <xf numFmtId="0" fontId="140" fillId="13" borderId="177" applyNumberFormat="0" applyAlignment="0" applyProtection="0">
      <alignment vertical="center"/>
    </xf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59" fillId="13" borderId="171" applyNumberFormat="0" applyAlignment="0" applyProtection="0"/>
    <xf numFmtId="0" fontId="55" fillId="0" borderId="168" applyNumberFormat="0" applyFill="0" applyAlignment="0" applyProtection="0"/>
    <xf numFmtId="0" fontId="53" fillId="26" borderId="179" applyNumberFormat="0" applyAlignment="0" applyProtection="0"/>
    <xf numFmtId="0" fontId="146" fillId="26" borderId="167" applyNumberFormat="0" applyAlignment="0" applyProtection="0">
      <alignment vertical="center"/>
    </xf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71" fillId="29" borderId="166" applyNumberFormat="0" applyFont="0" applyAlignment="0" applyProtection="0">
      <alignment vertical="center"/>
    </xf>
    <xf numFmtId="0" fontId="182" fillId="29" borderId="169" applyNumberFormat="0" applyFont="0" applyAlignment="0" applyProtection="0">
      <alignment vertical="center"/>
    </xf>
    <xf numFmtId="0" fontId="162" fillId="26" borderId="167" applyNumberFormat="0" applyAlignment="0" applyProtection="0"/>
    <xf numFmtId="0" fontId="139" fillId="0" borderId="168" applyNumberFormat="0" applyFill="0" applyAlignment="0" applyProtection="0">
      <alignment vertical="center"/>
    </xf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159" fillId="13" borderId="177" applyNumberForma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162" fillId="26" borderId="167" applyNumberFormat="0" applyAlignment="0" applyProtection="0"/>
    <xf numFmtId="0" fontId="35" fillId="29" borderId="178" applyNumberFormat="0" applyFont="0" applyAlignment="0" applyProtection="0"/>
    <xf numFmtId="0" fontId="152" fillId="26" borderId="177" applyNumberFormat="0" applyAlignment="0" applyProtection="0"/>
    <xf numFmtId="0" fontId="159" fillId="13" borderId="165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59" fillId="13" borderId="165" applyNumberFormat="0" applyAlignment="0" applyProtection="0"/>
    <xf numFmtId="0" fontId="53" fillId="26" borderId="179" applyNumberFormat="0" applyAlignment="0" applyProtection="0"/>
    <xf numFmtId="0" fontId="175" fillId="13" borderId="165" applyNumberFormat="0" applyAlignment="0" applyProtection="0"/>
    <xf numFmtId="0" fontId="8" fillId="0" borderId="0"/>
    <xf numFmtId="0" fontId="27" fillId="29" borderId="166" applyNumberFormat="0" applyFont="0" applyAlignment="0" applyProtection="0"/>
    <xf numFmtId="0" fontId="159" fillId="13" borderId="165" applyNumberFormat="0" applyAlignment="0" applyProtection="0"/>
    <xf numFmtId="0" fontId="49" fillId="13" borderId="177" applyNumberFormat="0" applyAlignment="0" applyProtection="0"/>
    <xf numFmtId="0" fontId="140" fillId="13" borderId="165" applyNumberFormat="0" applyAlignment="0" applyProtection="0">
      <alignment vertical="center"/>
    </xf>
    <xf numFmtId="0" fontId="178" fillId="26" borderId="179" applyNumberFormat="0" applyAlignment="0" applyProtection="0"/>
    <xf numFmtId="0" fontId="49" fillId="13" borderId="177" applyNumberFormat="0" applyAlignment="0" applyProtection="0"/>
    <xf numFmtId="0" fontId="162" fillId="26" borderId="174" applyNumberFormat="0" applyAlignment="0" applyProtection="0"/>
    <xf numFmtId="0" fontId="55" fillId="0" borderId="168" applyNumberFormat="0" applyFill="0" applyAlignment="0" applyProtection="0"/>
    <xf numFmtId="0" fontId="40" fillId="26" borderId="177" applyNumberFormat="0" applyAlignment="0" applyProtection="0"/>
    <xf numFmtId="0" fontId="139" fillId="0" borderId="168" applyNumberFormat="0" applyFill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49" fillId="13" borderId="165" applyNumberFormat="0" applyAlignment="0" applyProtection="0"/>
    <xf numFmtId="0" fontId="140" fillId="13" borderId="165" applyNumberFormat="0" applyAlignment="0" applyProtection="0">
      <alignment vertical="center"/>
    </xf>
    <xf numFmtId="0" fontId="159" fillId="13" borderId="165" applyNumberFormat="0" applyAlignment="0" applyProtection="0"/>
    <xf numFmtId="0" fontId="49" fillId="13" borderId="165" applyNumberFormat="0" applyAlignment="0" applyProtection="0"/>
    <xf numFmtId="0" fontId="146" fillId="26" borderId="167" applyNumberFormat="0" applyAlignment="0" applyProtection="0">
      <alignment vertical="center"/>
    </xf>
    <xf numFmtId="0" fontId="35" fillId="29" borderId="166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27" fillId="29" borderId="172" applyNumberFormat="0" applyFont="0" applyAlignment="0" applyProtection="0"/>
    <xf numFmtId="0" fontId="8" fillId="0" borderId="0"/>
    <xf numFmtId="0" fontId="52" fillId="29" borderId="178" applyNumberFormat="0" applyFont="0" applyAlignment="0" applyProtection="0"/>
    <xf numFmtId="0" fontId="55" fillId="0" borderId="168" applyNumberFormat="0" applyFill="0" applyAlignment="0" applyProtection="0"/>
    <xf numFmtId="0" fontId="146" fillId="26" borderId="167" applyNumberFormat="0" applyAlignment="0" applyProtection="0">
      <alignment vertical="center"/>
    </xf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27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131" fillId="26" borderId="165" applyNumberFormat="0" applyAlignment="0" applyProtection="0">
      <alignment vertical="center"/>
    </xf>
    <xf numFmtId="0" fontId="152" fillId="26" borderId="165" applyNumberFormat="0" applyAlignment="0" applyProtection="0"/>
    <xf numFmtId="0" fontId="71" fillId="29" borderId="166" applyNumberFormat="0" applyFon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59" fillId="13" borderId="165" applyNumberFormat="0" applyAlignment="0" applyProtection="0"/>
    <xf numFmtId="0" fontId="164" fillId="0" borderId="168" applyNumberFormat="0" applyFill="0" applyAlignment="0" applyProtection="0"/>
    <xf numFmtId="0" fontId="139" fillId="0" borderId="182" applyNumberFormat="0" applyFill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175" fillId="13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71" fillId="29" borderId="166" applyNumberFormat="0" applyFont="0" applyAlignment="0" applyProtection="0">
      <alignment vertical="center"/>
    </xf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40" fillId="26" borderId="165" applyNumberFormat="0" applyAlignment="0" applyProtection="0"/>
    <xf numFmtId="0" fontId="168" fillId="26" borderId="165" applyNumberFormat="0" applyAlignment="0" applyProtection="0"/>
    <xf numFmtId="0" fontId="71" fillId="29" borderId="166" applyNumberFormat="0" applyFont="0" applyAlignment="0" applyProtection="0">
      <alignment vertical="center"/>
    </xf>
    <xf numFmtId="0" fontId="55" fillId="0" borderId="168" applyNumberFormat="0" applyFill="0" applyAlignment="0" applyProtection="0"/>
    <xf numFmtId="0" fontId="175" fillId="13" borderId="165" applyNumberFormat="0" applyAlignment="0" applyProtection="0"/>
    <xf numFmtId="0" fontId="27" fillId="0" borderId="0"/>
    <xf numFmtId="0" fontId="131" fillId="26" borderId="165" applyNumberFormat="0" applyAlignment="0" applyProtection="0">
      <alignment vertical="center"/>
    </xf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62" fillId="26" borderId="179" applyNumberFormat="0" applyAlignment="0" applyProtection="0"/>
    <xf numFmtId="0" fontId="40" fillId="26" borderId="177" applyNumberFormat="0" applyAlignment="0" applyProtection="0"/>
    <xf numFmtId="43" fontId="8" fillId="0" borderId="0" applyFont="0" applyFill="0" applyBorder="0" applyAlignment="0" applyProtection="0"/>
    <xf numFmtId="0" fontId="27" fillId="29" borderId="166" applyNumberFormat="0" applyFont="0" applyAlignment="0" applyProtection="0"/>
    <xf numFmtId="0" fontId="40" fillId="26" borderId="165" applyNumberFormat="0" applyAlignment="0" applyProtection="0"/>
    <xf numFmtId="0" fontId="179" fillId="0" borderId="168" applyNumberFormat="0" applyFill="0" applyAlignment="0" applyProtection="0"/>
    <xf numFmtId="0" fontId="62" fillId="29" borderId="166" applyNumberFormat="0" applyFont="0" applyAlignment="0" applyProtection="0"/>
    <xf numFmtId="0" fontId="55" fillId="0" borderId="168" applyNumberFormat="0" applyFill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2" fillId="29" borderId="178" applyNumberFormat="0" applyFont="0" applyAlignment="0" applyProtection="0"/>
    <xf numFmtId="0" fontId="178" fillId="26" borderId="167" applyNumberFormat="0" applyAlignment="0" applyProtection="0"/>
    <xf numFmtId="0" fontId="146" fillId="26" borderId="179" applyNumberFormat="0" applyAlignment="0" applyProtection="0">
      <alignment vertical="center"/>
    </xf>
    <xf numFmtId="0" fontId="8" fillId="0" borderId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8" fillId="0" borderId="0"/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82" fillId="29" borderId="169" applyNumberFormat="0" applyFon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139" fillId="0" borderId="168" applyNumberFormat="0" applyFill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162" fillId="26" borderId="167" applyNumberFormat="0" applyAlignment="0" applyProtection="0"/>
    <xf numFmtId="0" fontId="139" fillId="0" borderId="168" applyNumberFormat="0" applyFill="0" applyAlignment="0" applyProtection="0">
      <alignment vertical="center"/>
    </xf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175" fillId="13" borderId="165" applyNumberFormat="0" applyAlignment="0" applyProtection="0"/>
    <xf numFmtId="0" fontId="162" fillId="26" borderId="167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27" fillId="0" borderId="0"/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78" applyNumberFormat="0" applyFont="0" applyAlignment="0" applyProtection="0"/>
    <xf numFmtId="0" fontId="139" fillId="0" borderId="168" applyNumberFormat="0" applyFill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35" fillId="29" borderId="166" applyNumberFormat="0" applyFont="0" applyAlignment="0" applyProtection="0"/>
    <xf numFmtId="0" fontId="179" fillId="0" borderId="168" applyNumberFormat="0" applyFill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140" fillId="13" borderId="165" applyNumberFormat="0" applyAlignment="0" applyProtection="0">
      <alignment vertical="center"/>
    </xf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40" fillId="26" borderId="165" applyNumberFormat="0" applyAlignment="0" applyProtection="0"/>
    <xf numFmtId="0" fontId="179" fillId="0" borderId="168" applyNumberFormat="0" applyFill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131" fillId="26" borderId="165" applyNumberFormat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59" fillId="13" borderId="165" applyNumberFormat="0" applyAlignment="0" applyProtection="0"/>
    <xf numFmtId="0" fontId="53" fillId="26" borderId="179" applyNumberFormat="0" applyAlignment="0" applyProtection="0"/>
    <xf numFmtId="0" fontId="140" fillId="13" borderId="177" applyNumberFormat="0" applyAlignment="0" applyProtection="0">
      <alignment vertical="center"/>
    </xf>
    <xf numFmtId="0" fontId="159" fillId="13" borderId="165" applyNumberFormat="0" applyAlignment="0" applyProtection="0"/>
    <xf numFmtId="0" fontId="53" fillId="26" borderId="179" applyNumberFormat="0" applyAlignment="0" applyProtection="0"/>
    <xf numFmtId="0" fontId="178" fillId="26" borderId="167" applyNumberFormat="0" applyAlignment="0" applyProtection="0"/>
    <xf numFmtId="0" fontId="35" fillId="29" borderId="166" applyNumberFormat="0" applyFont="0" applyAlignment="0" applyProtection="0"/>
    <xf numFmtId="0" fontId="159" fillId="13" borderId="165" applyNumberFormat="0" applyAlignment="0" applyProtection="0"/>
    <xf numFmtId="0" fontId="35" fillId="29" borderId="178" applyNumberFormat="0" applyFont="0" applyAlignment="0" applyProtection="0"/>
    <xf numFmtId="0" fontId="27" fillId="29" borderId="166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159" fillId="13" borderId="177" applyNumberFormat="0" applyAlignment="0" applyProtection="0"/>
    <xf numFmtId="0" fontId="49" fillId="13" borderId="177" applyNumberFormat="0" applyAlignment="0" applyProtection="0"/>
    <xf numFmtId="0" fontId="55" fillId="0" borderId="168" applyNumberFormat="0" applyFill="0" applyAlignment="0" applyProtection="0"/>
    <xf numFmtId="0" fontId="139" fillId="0" borderId="168" applyNumberFormat="0" applyFill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139" fillId="0" borderId="168" applyNumberFormat="0" applyFill="0" applyAlignment="0" applyProtection="0">
      <alignment vertical="center"/>
    </xf>
    <xf numFmtId="0" fontId="52" fillId="29" borderId="166" applyNumberFormat="0" applyFont="0" applyAlignment="0" applyProtection="0"/>
    <xf numFmtId="0" fontId="49" fillId="13" borderId="165" applyNumberFormat="0" applyAlignment="0" applyProtection="0"/>
    <xf numFmtId="0" fontId="159" fillId="13" borderId="165" applyNumberFormat="0" applyAlignment="0" applyProtection="0"/>
    <xf numFmtId="0" fontId="146" fillId="26" borderId="179" applyNumberFormat="0" applyAlignment="0" applyProtection="0">
      <alignment vertical="center"/>
    </xf>
    <xf numFmtId="0" fontId="35" fillId="29" borderId="166" applyNumberFormat="0" applyFont="0" applyAlignment="0" applyProtection="0"/>
    <xf numFmtId="0" fontId="131" fillId="26" borderId="177" applyNumberFormat="0" applyAlignment="0" applyProtection="0">
      <alignment vertical="center"/>
    </xf>
    <xf numFmtId="0" fontId="27" fillId="29" borderId="172" applyNumberFormat="0" applyFont="0" applyAlignment="0" applyProtection="0"/>
    <xf numFmtId="0" fontId="35" fillId="29" borderId="178" applyNumberFormat="0" applyFont="0" applyAlignment="0" applyProtection="0"/>
    <xf numFmtId="0" fontId="55" fillId="0" borderId="168" applyNumberFormat="0" applyFill="0" applyAlignment="0" applyProtection="0"/>
    <xf numFmtId="0" fontId="8" fillId="0" borderId="0"/>
    <xf numFmtId="0" fontId="131" fillId="26" borderId="165" applyNumberFormat="0" applyAlignment="0" applyProtection="0">
      <alignment vertical="center"/>
    </xf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146" fillId="26" borderId="167" applyNumberFormat="0" applyAlignment="0" applyProtection="0">
      <alignment vertical="center"/>
    </xf>
    <xf numFmtId="0" fontId="55" fillId="0" borderId="168" applyNumberFormat="0" applyFill="0" applyAlignment="0" applyProtection="0"/>
    <xf numFmtId="0" fontId="146" fillId="26" borderId="167" applyNumberFormat="0" applyAlignment="0" applyProtection="0">
      <alignment vertical="center"/>
    </xf>
    <xf numFmtId="0" fontId="139" fillId="0" borderId="17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59" fillId="13" borderId="165" applyNumberFormat="0" applyAlignment="0" applyProtection="0"/>
    <xf numFmtId="0" fontId="35" fillId="29" borderId="178" applyNumberFormat="0" applyFont="0" applyAlignment="0" applyProtection="0"/>
    <xf numFmtId="0" fontId="164" fillId="0" borderId="168" applyNumberFormat="0" applyFill="0" applyAlignment="0" applyProtection="0"/>
    <xf numFmtId="0" fontId="53" fillId="26" borderId="179" applyNumberFormat="0" applyAlignment="0" applyProtection="0"/>
    <xf numFmtId="0" fontId="55" fillId="0" borderId="168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40" fillId="26" borderId="177" applyNumberFormat="0" applyAlignment="0" applyProtection="0"/>
    <xf numFmtId="0" fontId="53" fillId="26" borderId="179" applyNumberFormat="0" applyAlignment="0" applyProtection="0"/>
    <xf numFmtId="0" fontId="49" fillId="13" borderId="177" applyNumberFormat="0" applyAlignment="0" applyProtection="0"/>
    <xf numFmtId="0" fontId="139" fillId="0" borderId="168" applyNumberFormat="0" applyFill="0" applyAlignment="0" applyProtection="0">
      <alignment vertical="center"/>
    </xf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146" fillId="26" borderId="167" applyNumberFormat="0" applyAlignment="0" applyProtection="0">
      <alignment vertical="center"/>
    </xf>
    <xf numFmtId="0" fontId="159" fillId="13" borderId="165" applyNumberFormat="0" applyAlignment="0" applyProtection="0"/>
    <xf numFmtId="0" fontId="140" fillId="13" borderId="165" applyNumberFormat="0" applyAlignment="0" applyProtection="0">
      <alignment vertical="center"/>
    </xf>
    <xf numFmtId="0" fontId="55" fillId="0" borderId="168" applyNumberFormat="0" applyFill="0" applyAlignment="0" applyProtection="0"/>
    <xf numFmtId="0" fontId="159" fillId="13" borderId="177" applyNumberFormat="0" applyAlignment="0" applyProtection="0"/>
    <xf numFmtId="0" fontId="62" fillId="29" borderId="166" applyNumberFormat="0" applyFont="0" applyAlignment="0" applyProtection="0"/>
    <xf numFmtId="0" fontId="53" fillId="26" borderId="167" applyNumberFormat="0" applyAlignment="0" applyProtection="0"/>
    <xf numFmtId="0" fontId="175" fillId="13" borderId="165" applyNumberFormat="0" applyAlignment="0" applyProtection="0"/>
    <xf numFmtId="0" fontId="53" fillId="26" borderId="167" applyNumberFormat="0" applyAlignment="0" applyProtection="0"/>
    <xf numFmtId="0" fontId="139" fillId="0" borderId="180" applyNumberFormat="0" applyFill="0" applyAlignment="0" applyProtection="0">
      <alignment vertical="center"/>
    </xf>
    <xf numFmtId="0" fontId="55" fillId="0" borderId="168" applyNumberFormat="0" applyFill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59" fillId="13" borderId="165" applyNumberFormat="0" applyAlignment="0" applyProtection="0"/>
    <xf numFmtId="0" fontId="27" fillId="29" borderId="166" applyNumberFormat="0" applyFont="0" applyAlignment="0" applyProtection="0"/>
    <xf numFmtId="0" fontId="40" fillId="26" borderId="165" applyNumberFormat="0" applyAlignment="0" applyProtection="0"/>
    <xf numFmtId="0" fontId="8" fillId="0" borderId="0"/>
    <xf numFmtId="0" fontId="53" fillId="26" borderId="167" applyNumberFormat="0" applyAlignment="0" applyProtection="0"/>
    <xf numFmtId="0" fontId="8" fillId="0" borderId="0"/>
    <xf numFmtId="0" fontId="35" fillId="29" borderId="166" applyNumberFormat="0" applyFont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140" fillId="13" borderId="165" applyNumberFormat="0" applyAlignment="0" applyProtection="0">
      <alignment vertical="center"/>
    </xf>
    <xf numFmtId="0" fontId="152" fillId="26" borderId="165" applyNumberFormat="0" applyAlignment="0" applyProtection="0"/>
    <xf numFmtId="0" fontId="35" fillId="29" borderId="166" applyNumberFormat="0" applyFont="0" applyAlignment="0" applyProtection="0"/>
    <xf numFmtId="0" fontId="131" fillId="26" borderId="165" applyNumberFormat="0" applyAlignment="0" applyProtection="0">
      <alignment vertical="center"/>
    </xf>
    <xf numFmtId="0" fontId="49" fillId="13" borderId="165" applyNumberFormat="0" applyAlignment="0" applyProtection="0"/>
    <xf numFmtId="0" fontId="55" fillId="0" borderId="168" applyNumberFormat="0" applyFill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3" fillId="26" borderId="179" applyNumberFormat="0" applyAlignment="0" applyProtection="0"/>
    <xf numFmtId="0" fontId="140" fillId="13" borderId="165" applyNumberFormat="0" applyAlignment="0" applyProtection="0">
      <alignment vertical="center"/>
    </xf>
    <xf numFmtId="192" fontId="52" fillId="0" borderId="0"/>
    <xf numFmtId="0" fontId="179" fillId="0" borderId="180" applyNumberFormat="0" applyFill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27" fillId="29" borderId="178" applyNumberFormat="0" applyFont="0" applyAlignment="0" applyProtection="0"/>
    <xf numFmtId="0" fontId="40" fillId="26" borderId="165" applyNumberFormat="0" applyAlignment="0" applyProtection="0"/>
    <xf numFmtId="0" fontId="8" fillId="0" borderId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178" fillId="26" borderId="174" applyNumberFormat="0" applyAlignment="0" applyProtection="0"/>
    <xf numFmtId="0" fontId="162" fillId="26" borderId="167" applyNumberFormat="0" applyAlignment="0" applyProtection="0"/>
    <xf numFmtId="0" fontId="159" fillId="13" borderId="165" applyNumberFormat="0" applyAlignment="0" applyProtection="0"/>
    <xf numFmtId="0" fontId="175" fillId="13" borderId="165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39" fillId="0" borderId="170" applyNumberFormat="0" applyFill="0" applyAlignment="0" applyProtection="0">
      <alignment vertical="center"/>
    </xf>
    <xf numFmtId="0" fontId="159" fillId="13" borderId="165" applyNumberFormat="0" applyAlignment="0" applyProtection="0"/>
    <xf numFmtId="0" fontId="38" fillId="0" borderId="0"/>
    <xf numFmtId="0" fontId="159" fillId="13" borderId="165" applyNumberFormat="0" applyAlignment="0" applyProtection="0"/>
    <xf numFmtId="0" fontId="159" fillId="13" borderId="165" applyNumberFormat="0" applyAlignment="0" applyProtection="0"/>
    <xf numFmtId="0" fontId="139" fillId="0" borderId="168" applyNumberFormat="0" applyFill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35" fillId="29" borderId="166" applyNumberFormat="0" applyFont="0" applyAlignment="0" applyProtection="0"/>
    <xf numFmtId="0" fontId="168" fillId="26" borderId="165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152" fillId="26" borderId="165" applyNumberFormat="0" applyAlignment="0" applyProtection="0"/>
    <xf numFmtId="0" fontId="159" fillId="13" borderId="165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131" fillId="26" borderId="165" applyNumberForma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52" fillId="29" borderId="178" applyNumberFormat="0" applyFont="0" applyAlignment="0" applyProtection="0"/>
    <xf numFmtId="0" fontId="35" fillId="29" borderId="172" applyNumberFormat="0" applyFont="0" applyAlignment="0" applyProtection="0"/>
    <xf numFmtId="0" fontId="52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71" fillId="29" borderId="166" applyNumberFormat="0" applyFon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46" fillId="26" borderId="167" applyNumberFormat="0" applyAlignment="0" applyProtection="0">
      <alignment vertical="center"/>
    </xf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59" fillId="13" borderId="165" applyNumberFormat="0" applyAlignment="0" applyProtection="0"/>
    <xf numFmtId="0" fontId="35" fillId="29" borderId="166" applyNumberFormat="0" applyFont="0" applyAlignment="0" applyProtection="0"/>
    <xf numFmtId="0" fontId="27" fillId="0" borderId="0"/>
    <xf numFmtId="0" fontId="152" fillId="26" borderId="165" applyNumberFormat="0" applyAlignment="0" applyProtection="0"/>
    <xf numFmtId="0" fontId="40" fillId="26" borderId="177" applyNumberFormat="0" applyAlignment="0" applyProtection="0"/>
    <xf numFmtId="0" fontId="140" fillId="13" borderId="165" applyNumberFormat="0" applyAlignment="0" applyProtection="0">
      <alignment vertical="center"/>
    </xf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6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65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65" applyNumberFormat="0" applyAlignment="0" applyProtection="0"/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168" fillId="26" borderId="165" applyNumberFormat="0" applyAlignment="0" applyProtection="0"/>
    <xf numFmtId="0" fontId="159" fillId="13" borderId="177" applyNumberFormat="0" applyAlignment="0" applyProtection="0"/>
    <xf numFmtId="0" fontId="8" fillId="0" borderId="0"/>
    <xf numFmtId="0" fontId="162" fillId="26" borderId="167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49" fillId="13" borderId="177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59" fillId="13" borderId="165" applyNumberFormat="0" applyAlignment="0" applyProtection="0"/>
    <xf numFmtId="0" fontId="27" fillId="29" borderId="178" applyNumberFormat="0" applyFont="0" applyAlignment="0" applyProtection="0"/>
    <xf numFmtId="0" fontId="159" fillId="13" borderId="165" applyNumberFormat="0" applyAlignment="0" applyProtection="0"/>
    <xf numFmtId="0" fontId="131" fillId="26" borderId="165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71" fillId="29" borderId="166" applyNumberFormat="0" applyFont="0" applyAlignment="0" applyProtection="0">
      <alignment vertical="center"/>
    </xf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152" fillId="26" borderId="165" applyNumberFormat="0" applyAlignment="0" applyProtection="0"/>
    <xf numFmtId="0" fontId="35" fillId="29" borderId="166" applyNumberFormat="0" applyFont="0" applyAlignment="0" applyProtection="0"/>
    <xf numFmtId="0" fontId="55" fillId="0" borderId="168" applyNumberFormat="0" applyFill="0" applyAlignment="0" applyProtection="0"/>
    <xf numFmtId="0" fontId="140" fillId="13" borderId="165" applyNumberFormat="0" applyAlignment="0" applyProtection="0">
      <alignment vertical="center"/>
    </xf>
    <xf numFmtId="0" fontId="71" fillId="29" borderId="166" applyNumberFormat="0" applyFont="0" applyAlignment="0" applyProtection="0">
      <alignment vertical="center"/>
    </xf>
    <xf numFmtId="0" fontId="182" fillId="29" borderId="169" applyNumberFormat="0" applyFont="0" applyAlignment="0" applyProtection="0">
      <alignment vertical="center"/>
    </xf>
    <xf numFmtId="0" fontId="35" fillId="29" borderId="166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35" fillId="29" borderId="166" applyNumberFormat="0" applyFont="0" applyAlignment="0" applyProtection="0"/>
    <xf numFmtId="0" fontId="62" fillId="29" borderId="166" applyNumberFormat="0" applyFon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159" fillId="13" borderId="165" applyNumberFormat="0" applyAlignment="0" applyProtection="0"/>
    <xf numFmtId="0" fontId="35" fillId="29" borderId="166" applyNumberFormat="0" applyFont="0" applyAlignment="0" applyProtection="0"/>
    <xf numFmtId="0" fontId="146" fillId="26" borderId="167" applyNumberFormat="0" applyAlignment="0" applyProtection="0">
      <alignment vertical="center"/>
    </xf>
    <xf numFmtId="0" fontId="49" fillId="13" borderId="165" applyNumberFormat="0" applyAlignment="0" applyProtection="0"/>
    <xf numFmtId="0" fontId="8" fillId="0" borderId="0"/>
    <xf numFmtId="0" fontId="175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40" fillId="26" borderId="165" applyNumberFormat="0" applyAlignment="0" applyProtection="0"/>
    <xf numFmtId="0" fontId="55" fillId="0" borderId="168" applyNumberFormat="0" applyFill="0" applyAlignment="0" applyProtection="0"/>
    <xf numFmtId="0" fontId="27" fillId="29" borderId="178" applyNumberFormat="0" applyFont="0" applyAlignment="0" applyProtection="0"/>
    <xf numFmtId="0" fontId="53" fillId="26" borderId="167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162" fillId="26" borderId="179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5" fillId="0" borderId="168" applyNumberFormat="0" applyFill="0" applyAlignment="0" applyProtection="0"/>
    <xf numFmtId="0" fontId="152" fillId="26" borderId="165" applyNumberForma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159" fillId="13" borderId="165" applyNumberForma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55" fillId="0" borderId="168" applyNumberFormat="0" applyFill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59" fillId="13" borderId="165" applyNumberFormat="0" applyAlignment="0" applyProtection="0"/>
    <xf numFmtId="0" fontId="162" fillId="26" borderId="167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78" applyNumberFormat="0" applyFon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53" fillId="26" borderId="167" applyNumberFormat="0" applyAlignment="0" applyProtection="0"/>
    <xf numFmtId="0" fontId="55" fillId="0" borderId="168" applyNumberFormat="0" applyFill="0" applyAlignment="0" applyProtection="0"/>
    <xf numFmtId="0" fontId="35" fillId="29" borderId="166" applyNumberFormat="0" applyFont="0" applyAlignment="0" applyProtection="0"/>
    <xf numFmtId="0" fontId="131" fillId="26" borderId="165" applyNumberFormat="0" applyAlignment="0" applyProtection="0">
      <alignment vertical="center"/>
    </xf>
    <xf numFmtId="0" fontId="53" fillId="26" borderId="179" applyNumberFormat="0" applyAlignment="0" applyProtection="0"/>
    <xf numFmtId="0" fontId="140" fillId="13" borderId="177" applyNumberFormat="0" applyAlignment="0" applyProtection="0">
      <alignment vertical="center"/>
    </xf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49" fillId="13" borderId="165" applyNumberFormat="0" applyAlignment="0" applyProtection="0"/>
    <xf numFmtId="0" fontId="178" fillId="26" borderId="167" applyNumberFormat="0" applyAlignment="0" applyProtection="0"/>
    <xf numFmtId="0" fontId="35" fillId="29" borderId="166" applyNumberFormat="0" applyFont="0" applyAlignment="0" applyProtection="0"/>
    <xf numFmtId="0" fontId="140" fillId="13" borderId="165" applyNumberFormat="0" applyAlignment="0" applyProtection="0">
      <alignment vertical="center"/>
    </xf>
    <xf numFmtId="0" fontId="140" fillId="13" borderId="165" applyNumberFormat="0" applyAlignment="0" applyProtection="0">
      <alignment vertical="center"/>
    </xf>
    <xf numFmtId="0" fontId="40" fillId="26" borderId="165" applyNumberFormat="0" applyAlignment="0" applyProtection="0"/>
    <xf numFmtId="0" fontId="35" fillId="29" borderId="166" applyNumberFormat="0" applyFont="0" applyAlignment="0" applyProtection="0"/>
    <xf numFmtId="0" fontId="27" fillId="29" borderId="166" applyNumberFormat="0" applyFont="0" applyAlignment="0" applyProtection="0"/>
    <xf numFmtId="0" fontId="40" fillId="26" borderId="165" applyNumberFormat="0" applyAlignment="0" applyProtection="0"/>
    <xf numFmtId="0" fontId="179" fillId="0" borderId="168" applyNumberFormat="0" applyFill="0" applyAlignment="0" applyProtection="0"/>
    <xf numFmtId="0" fontId="27" fillId="29" borderId="166" applyNumberFormat="0" applyFont="0" applyAlignment="0" applyProtection="0"/>
    <xf numFmtId="0" fontId="159" fillId="13" borderId="165" applyNumberFormat="0" applyAlignment="0" applyProtection="0"/>
    <xf numFmtId="0" fontId="62" fillId="29" borderId="166" applyNumberFormat="0" applyFont="0" applyAlignment="0" applyProtection="0"/>
    <xf numFmtId="0" fontId="49" fillId="13" borderId="177" applyNumberFormat="0" applyAlignment="0" applyProtection="0"/>
    <xf numFmtId="0" fontId="40" fillId="26" borderId="165" applyNumberFormat="0" applyAlignment="0" applyProtection="0"/>
    <xf numFmtId="0" fontId="35" fillId="29" borderId="166" applyNumberFormat="0" applyFont="0" applyAlignment="0" applyProtection="0"/>
    <xf numFmtId="0" fontId="53" fillId="26" borderId="167" applyNumberFormat="0" applyAlignment="0" applyProtection="0"/>
    <xf numFmtId="0" fontId="8" fillId="0" borderId="0"/>
    <xf numFmtId="0" fontId="40" fillId="26" borderId="165" applyNumberFormat="0" applyAlignment="0" applyProtection="0"/>
    <xf numFmtId="0" fontId="49" fillId="13" borderId="177" applyNumberFormat="0" applyAlignment="0" applyProtection="0"/>
    <xf numFmtId="0" fontId="164" fillId="0" borderId="180" applyNumberFormat="0" applyFill="0" applyAlignment="0" applyProtection="0"/>
    <xf numFmtId="0" fontId="27" fillId="29" borderId="166" applyNumberFormat="0" applyFont="0" applyAlignment="0" applyProtection="0"/>
    <xf numFmtId="43" fontId="8" fillId="0" borderId="0" applyFont="0" applyFill="0" applyBorder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71" fillId="29" borderId="166" applyNumberFormat="0" applyFon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35" fillId="29" borderId="166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49" fillId="13" borderId="177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40" fillId="26" borderId="165" applyNumberFormat="0" applyAlignment="0" applyProtection="0"/>
    <xf numFmtId="0" fontId="8" fillId="0" borderId="0"/>
    <xf numFmtId="0" fontId="53" fillId="26" borderId="167" applyNumberFormat="0" applyAlignment="0" applyProtection="0"/>
    <xf numFmtId="0" fontId="168" fillId="26" borderId="165" applyNumberFormat="0" applyAlignment="0" applyProtection="0"/>
    <xf numFmtId="0" fontId="40" fillId="26" borderId="165" applyNumberFormat="0" applyAlignment="0" applyProtection="0"/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162" fillId="26" borderId="167" applyNumberFormat="0" applyAlignment="0" applyProtection="0"/>
    <xf numFmtId="0" fontId="140" fillId="13" borderId="177" applyNumberFormat="0" applyAlignment="0" applyProtection="0">
      <alignment vertical="center"/>
    </xf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40" fillId="26" borderId="165" applyNumberFormat="0" applyAlignment="0" applyProtection="0"/>
    <xf numFmtId="0" fontId="179" fillId="0" borderId="168" applyNumberFormat="0" applyFill="0" applyAlignment="0" applyProtection="0"/>
    <xf numFmtId="0" fontId="27" fillId="29" borderId="166" applyNumberFormat="0" applyFont="0" applyAlignment="0" applyProtection="0"/>
    <xf numFmtId="0" fontId="27" fillId="29" borderId="178" applyNumberFormat="0" applyFont="0" applyAlignment="0" applyProtection="0"/>
    <xf numFmtId="0" fontId="159" fillId="13" borderId="165" applyNumberFormat="0" applyAlignment="0" applyProtection="0"/>
    <xf numFmtId="0" fontId="62" fillId="29" borderId="166" applyNumberFormat="0" applyFon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53" fillId="26" borderId="167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40" fillId="13" borderId="165" applyNumberFormat="0" applyAlignment="0" applyProtection="0">
      <alignment vertical="center"/>
    </xf>
    <xf numFmtId="0" fontId="52" fillId="29" borderId="166" applyNumberFormat="0" applyFont="0" applyAlignment="0" applyProtection="0"/>
    <xf numFmtId="0" fontId="55" fillId="0" borderId="180" applyNumberFormat="0" applyFill="0" applyAlignment="0" applyProtection="0"/>
    <xf numFmtId="0" fontId="162" fillId="26" borderId="179" applyNumberFormat="0" applyAlignment="0" applyProtection="0"/>
    <xf numFmtId="0" fontId="71" fillId="29" borderId="166" applyNumberFormat="0" applyFont="0" applyAlignment="0" applyProtection="0">
      <alignment vertical="center"/>
    </xf>
    <xf numFmtId="0" fontId="139" fillId="0" borderId="168" applyNumberFormat="0" applyFill="0" applyAlignment="0" applyProtection="0">
      <alignment vertical="center"/>
    </xf>
    <xf numFmtId="0" fontId="35" fillId="29" borderId="166" applyNumberFormat="0" applyFont="0" applyAlignment="0" applyProtection="0"/>
    <xf numFmtId="0" fontId="175" fillId="13" borderId="165" applyNumberFormat="0" applyAlignment="0" applyProtection="0"/>
    <xf numFmtId="0" fontId="40" fillId="26" borderId="165" applyNumberFormat="0" applyAlignment="0" applyProtection="0"/>
    <xf numFmtId="0" fontId="49" fillId="13" borderId="165" applyNumberFormat="0" applyAlignment="0" applyProtection="0"/>
    <xf numFmtId="0" fontId="27" fillId="29" borderId="166" applyNumberFormat="0" applyFont="0" applyAlignment="0" applyProtection="0"/>
    <xf numFmtId="0" fontId="49" fillId="13" borderId="177" applyNumberFormat="0" applyAlignment="0" applyProtection="0"/>
    <xf numFmtId="0" fontId="152" fillId="26" borderId="165" applyNumberFormat="0" applyAlignment="0" applyProtection="0"/>
    <xf numFmtId="0" fontId="55" fillId="0" borderId="168" applyNumberFormat="0" applyFill="0" applyAlignment="0" applyProtection="0"/>
    <xf numFmtId="0" fontId="53" fillId="26" borderId="167" applyNumberFormat="0" applyAlignment="0" applyProtection="0"/>
    <xf numFmtId="0" fontId="27" fillId="29" borderId="166" applyNumberFormat="0" applyFont="0" applyAlignment="0" applyProtection="0"/>
    <xf numFmtId="0" fontId="35" fillId="29" borderId="166" applyNumberFormat="0" applyFont="0" applyAlignment="0" applyProtection="0"/>
    <xf numFmtId="0" fontId="40" fillId="26" borderId="165" applyNumberFormat="0" applyAlignment="0" applyProtection="0"/>
    <xf numFmtId="0" fontId="164" fillId="0" borderId="168" applyNumberFormat="0" applyFill="0" applyAlignment="0" applyProtection="0"/>
    <xf numFmtId="0" fontId="35" fillId="29" borderId="166" applyNumberFormat="0" applyFont="0" applyAlignment="0" applyProtection="0"/>
    <xf numFmtId="0" fontId="49" fillId="13" borderId="165" applyNumberFormat="0" applyAlignment="0" applyProtection="0"/>
    <xf numFmtId="0" fontId="139" fillId="0" borderId="168" applyNumberFormat="0" applyFill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49" fillId="13" borderId="165" applyNumberFormat="0" applyAlignment="0" applyProtection="0"/>
    <xf numFmtId="0" fontId="52" fillId="29" borderId="166" applyNumberFormat="0" applyFont="0" applyAlignment="0" applyProtection="0"/>
    <xf numFmtId="0" fontId="178" fillId="26" borderId="174" applyNumberFormat="0" applyAlignment="0" applyProtection="0"/>
    <xf numFmtId="0" fontId="146" fillId="26" borderId="167" applyNumberFormat="0" applyAlignment="0" applyProtection="0">
      <alignment vertical="center"/>
    </xf>
    <xf numFmtId="0" fontId="40" fillId="26" borderId="177" applyNumberFormat="0" applyAlignment="0" applyProtection="0"/>
    <xf numFmtId="0" fontId="159" fillId="13" borderId="177" applyNumberFormat="0" applyAlignment="0" applyProtection="0"/>
    <xf numFmtId="0" fontId="35" fillId="29" borderId="166" applyNumberFormat="0" applyFon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55" fillId="0" borderId="168" applyNumberFormat="0" applyFill="0" applyAlignment="0" applyProtection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46" fillId="26" borderId="167" applyNumberFormat="0" applyAlignment="0" applyProtection="0">
      <alignment vertical="center"/>
    </xf>
    <xf numFmtId="0" fontId="131" fillId="26" borderId="165" applyNumberFormat="0" applyAlignment="0" applyProtection="0">
      <alignment vertical="center"/>
    </xf>
    <xf numFmtId="0" fontId="152" fillId="26" borderId="171" applyNumberFormat="0" applyAlignment="0" applyProtection="0"/>
    <xf numFmtId="0" fontId="35" fillId="29" borderId="166" applyNumberFormat="0" applyFont="0" applyAlignment="0" applyProtection="0"/>
    <xf numFmtId="0" fontId="55" fillId="0" borderId="180" applyNumberFormat="0" applyFill="0" applyAlignment="0" applyProtection="0"/>
    <xf numFmtId="0" fontId="35" fillId="29" borderId="166" applyNumberFormat="0" applyFont="0" applyAlignment="0" applyProtection="0"/>
    <xf numFmtId="0" fontId="140" fillId="13" borderId="165" applyNumberFormat="0" applyAlignment="0" applyProtection="0">
      <alignment vertical="center"/>
    </xf>
    <xf numFmtId="0" fontId="40" fillId="26" borderId="177" applyNumberFormat="0" applyAlignment="0" applyProtection="0"/>
    <xf numFmtId="0" fontId="35" fillId="29" borderId="166" applyNumberFormat="0" applyFont="0" applyAlignment="0" applyProtection="0"/>
    <xf numFmtId="0" fontId="71" fillId="29" borderId="166" applyNumberFormat="0" applyFont="0" applyAlignment="0" applyProtection="0">
      <alignment vertical="center"/>
    </xf>
    <xf numFmtId="0" fontId="35" fillId="29" borderId="166" applyNumberFormat="0" applyFont="0" applyAlignment="0" applyProtection="0"/>
    <xf numFmtId="0" fontId="55" fillId="0" borderId="180" applyNumberFormat="0" applyFill="0" applyAlignment="0" applyProtection="0"/>
    <xf numFmtId="0" fontId="152" fillId="26" borderId="165" applyNumberFormat="0" applyAlignment="0" applyProtection="0"/>
    <xf numFmtId="0" fontId="139" fillId="0" borderId="168" applyNumberFormat="0" applyFill="0" applyAlignment="0" applyProtection="0">
      <alignment vertical="center"/>
    </xf>
    <xf numFmtId="0" fontId="55" fillId="0" borderId="173" applyNumberFormat="0" applyFill="0" applyAlignment="0" applyProtection="0"/>
    <xf numFmtId="0" fontId="35" fillId="29" borderId="166" applyNumberFormat="0" applyFont="0" applyAlignment="0" applyProtection="0"/>
    <xf numFmtId="0" fontId="35" fillId="29" borderId="178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40" fillId="26" borderId="177" applyNumberFormat="0" applyAlignment="0" applyProtection="0"/>
    <xf numFmtId="0" fontId="49" fillId="13" borderId="165" applyNumberFormat="0" applyAlignment="0" applyProtection="0"/>
    <xf numFmtId="0" fontId="55" fillId="0" borderId="180" applyNumberFormat="0" applyFill="0" applyAlignment="0" applyProtection="0"/>
    <xf numFmtId="0" fontId="40" fillId="26" borderId="177" applyNumberFormat="0" applyAlignment="0" applyProtection="0"/>
    <xf numFmtId="0" fontId="49" fillId="13" borderId="165" applyNumberForma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35" fillId="29" borderId="166" applyNumberFormat="0" applyFont="0" applyAlignment="0" applyProtection="0"/>
    <xf numFmtId="0" fontId="159" fillId="13" borderId="165" applyNumberForma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179" fillId="0" borderId="173" applyNumberFormat="0" applyFill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27" fillId="29" borderId="172" applyNumberFormat="0" applyFont="0" applyAlignment="0" applyProtection="0"/>
    <xf numFmtId="0" fontId="152" fillId="26" borderId="171" applyNumberFormat="0" applyAlignment="0" applyProtection="0"/>
    <xf numFmtId="0" fontId="152" fillId="26" borderId="171" applyNumberFormat="0" applyAlignment="0" applyProtection="0"/>
    <xf numFmtId="0" fontId="55" fillId="0" borderId="173" applyNumberFormat="0" applyFill="0" applyAlignment="0" applyProtection="0"/>
    <xf numFmtId="0" fontId="159" fillId="13" borderId="171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40" fillId="26" borderId="171" applyNumberFormat="0" applyAlignment="0" applyProtection="0"/>
    <xf numFmtId="0" fontId="35" fillId="29" borderId="172" applyNumberFormat="0" applyFon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162" fillId="26" borderId="174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31" fillId="26" borderId="171" applyNumberFormat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35" fillId="29" borderId="172" applyNumberFormat="0" applyFont="0" applyAlignment="0" applyProtection="0"/>
    <xf numFmtId="0" fontId="139" fillId="0" borderId="176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59" fillId="13" borderId="171" applyNumberFormat="0" applyAlignment="0" applyProtection="0"/>
    <xf numFmtId="0" fontId="52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27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78" fillId="26" borderId="174" applyNumberFormat="0" applyAlignment="0" applyProtection="0"/>
    <xf numFmtId="0" fontId="175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62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40" fillId="26" borderId="171" applyNumberFormat="0" applyAlignment="0" applyProtection="0"/>
    <xf numFmtId="0" fontId="146" fillId="26" borderId="174" applyNumberFormat="0" applyAlignment="0" applyProtection="0">
      <alignment vertical="center"/>
    </xf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140" fillId="13" borderId="171" applyNumberFormat="0" applyAlignment="0" applyProtection="0">
      <alignment vertical="center"/>
    </xf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159" fillId="13" borderId="171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79" fillId="0" borderId="180" applyNumberFormat="0" applyFill="0" applyAlignment="0" applyProtection="0"/>
    <xf numFmtId="0" fontId="49" fillId="13" borderId="177" applyNumberFormat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146" fillId="26" borderId="174" applyNumberFormat="0" applyAlignment="0" applyProtection="0">
      <alignment vertical="center"/>
    </xf>
    <xf numFmtId="0" fontId="55" fillId="0" borderId="173" applyNumberFormat="0" applyFill="0" applyAlignment="0" applyProtection="0"/>
    <xf numFmtId="0" fontId="139" fillId="0" borderId="173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52" fillId="29" borderId="172" applyNumberFormat="0" applyFont="0" applyAlignment="0" applyProtection="0"/>
    <xf numFmtId="0" fontId="159" fillId="13" borderId="171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52" fillId="26" borderId="171" applyNumberFormat="0" applyAlignment="0" applyProtection="0"/>
    <xf numFmtId="0" fontId="152" fillId="26" borderId="171" applyNumberFormat="0" applyAlignment="0" applyProtection="0"/>
    <xf numFmtId="0" fontId="159" fillId="13" borderId="171" applyNumberFormat="0" applyAlignment="0" applyProtection="0"/>
    <xf numFmtId="0" fontId="168" fillId="26" borderId="171" applyNumberFormat="0" applyAlignment="0" applyProtection="0"/>
    <xf numFmtId="0" fontId="140" fillId="13" borderId="171" applyNumberFormat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55" fillId="0" borderId="173" applyNumberFormat="0" applyFill="0" applyAlignment="0" applyProtection="0"/>
    <xf numFmtId="0" fontId="179" fillId="0" borderId="173" applyNumberFormat="0" applyFill="0" applyAlignment="0" applyProtection="0"/>
    <xf numFmtId="0" fontId="178" fillId="26" borderId="174" applyNumberFormat="0" applyAlignment="0" applyProtection="0"/>
    <xf numFmtId="0" fontId="62" fillId="29" borderId="172" applyNumberFormat="0" applyFont="0" applyAlignment="0" applyProtection="0"/>
    <xf numFmtId="0" fontId="175" fillId="13" borderId="171" applyNumberFormat="0" applyAlignment="0" applyProtection="0"/>
    <xf numFmtId="0" fontId="168" fillId="26" borderId="171" applyNumberFormat="0" applyAlignment="0" applyProtection="0"/>
    <xf numFmtId="0" fontId="162" fillId="26" borderId="174" applyNumberFormat="0" applyAlignment="0" applyProtection="0"/>
    <xf numFmtId="0" fontId="162" fillId="26" borderId="174" applyNumberForma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159" fillId="13" borderId="171" applyNumberFormat="0" applyAlignment="0" applyProtection="0"/>
    <xf numFmtId="0" fontId="152" fillId="26" borderId="171" applyNumberFormat="0" applyAlignment="0" applyProtection="0"/>
    <xf numFmtId="0" fontId="152" fillId="26" borderId="171" applyNumberFormat="0" applyAlignment="0" applyProtection="0"/>
    <xf numFmtId="0" fontId="53" fillId="26" borderId="174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146" fillId="26" borderId="174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9" fillId="0" borderId="176" applyNumberFormat="0" applyFill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27" fillId="29" borderId="178" applyNumberFormat="0" applyFon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27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8" fillId="0" borderId="0"/>
    <xf numFmtId="0" fontId="179" fillId="0" borderId="173" applyNumberFormat="0" applyFill="0" applyAlignment="0" applyProtection="0"/>
    <xf numFmtId="0" fontId="178" fillId="26" borderId="174" applyNumberFormat="0" applyAlignment="0" applyProtection="0"/>
    <xf numFmtId="0" fontId="62" fillId="29" borderId="172" applyNumberFormat="0" applyFont="0" applyAlignment="0" applyProtection="0"/>
    <xf numFmtId="0" fontId="175" fillId="13" borderId="171" applyNumberFormat="0" applyAlignment="0" applyProtection="0"/>
    <xf numFmtId="0" fontId="168" fillId="26" borderId="171" applyNumberFormat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162" fillId="26" borderId="174" applyNumberFormat="0" applyAlignment="0" applyProtection="0"/>
    <xf numFmtId="0" fontId="162" fillId="26" borderId="174" applyNumberForma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159" fillId="13" borderId="171" applyNumberForma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40" fillId="13" borderId="171" applyNumberFormat="0" applyAlignment="0" applyProtection="0">
      <alignment vertical="center"/>
    </xf>
    <xf numFmtId="0" fontId="55" fillId="0" borderId="173" applyNumberFormat="0" applyFill="0" applyAlignment="0" applyProtection="0"/>
    <xf numFmtId="0" fontId="35" fillId="29" borderId="178" applyNumberFormat="0" applyFont="0" applyAlignment="0" applyProtection="0"/>
    <xf numFmtId="0" fontId="162" fillId="26" borderId="179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64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39" fillId="0" borderId="182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68" fillId="26" borderId="177" applyNumberFormat="0" applyAlignment="0" applyProtection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3" fillId="26" borderId="179" applyNumberFormat="0" applyAlignment="0" applyProtection="0"/>
    <xf numFmtId="0" fontId="71" fillId="29" borderId="178" applyNumberFormat="0" applyFont="0" applyAlignment="0" applyProtection="0">
      <alignment vertical="center"/>
    </xf>
    <xf numFmtId="0" fontId="62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159" fillId="13" borderId="177" applyNumberFormat="0" applyAlignment="0" applyProtection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40" fillId="26" borderId="177" applyNumberFormat="0" applyAlignment="0" applyProtection="0"/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3" fillId="26" borderId="179" applyNumberFormat="0" applyAlignment="0" applyProtection="0"/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52" fillId="26" borderId="171" applyNumberFormat="0" applyAlignment="0" applyProtection="0"/>
    <xf numFmtId="0" fontId="152" fillId="26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162" fillId="26" borderId="174" applyNumberFormat="0" applyAlignment="0" applyProtection="0"/>
    <xf numFmtId="0" fontId="162" fillId="26" borderId="174" applyNumberFormat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168" fillId="26" borderId="171" applyNumberFormat="0" applyAlignment="0" applyProtection="0"/>
    <xf numFmtId="0" fontId="175" fillId="13" borderId="171" applyNumberFormat="0" applyAlignment="0" applyProtection="0"/>
    <xf numFmtId="0" fontId="62" fillId="29" borderId="172" applyNumberFormat="0" applyFont="0" applyAlignment="0" applyProtection="0"/>
    <xf numFmtId="0" fontId="178" fillId="26" borderId="174" applyNumberFormat="0" applyAlignment="0" applyProtection="0"/>
    <xf numFmtId="0" fontId="179" fillId="0" borderId="173" applyNumberFormat="0" applyFill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15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2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27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43" fontId="8" fillId="0" borderId="0" applyFont="0" applyFill="0" applyBorder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31" fillId="26" borderId="171" applyNumberFormat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139" fillId="0" borderId="176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159" fillId="13" borderId="171" applyNumberFormat="0" applyAlignment="0" applyProtection="0"/>
    <xf numFmtId="0" fontId="52" fillId="29" borderId="172" applyNumberFormat="0" applyFont="0" applyAlignment="0" applyProtection="0"/>
    <xf numFmtId="0" fontId="159" fillId="13" borderId="171" applyNumberFormat="0" applyAlignment="0" applyProtection="0"/>
    <xf numFmtId="0" fontId="35" fillId="29" borderId="178" applyNumberFormat="0" applyFont="0" applyAlignment="0" applyProtection="0"/>
    <xf numFmtId="0" fontId="159" fillId="13" borderId="171" applyNumberFormat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40" fillId="26" borderId="177" applyNumberFormat="0" applyAlignment="0" applyProtection="0"/>
    <xf numFmtId="0" fontId="49" fillId="13" borderId="177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27" fillId="29" borderId="178" applyNumberFormat="0" applyFont="0" applyAlignment="0" applyProtection="0"/>
    <xf numFmtId="0" fontId="164" fillId="0" borderId="180" applyNumberFormat="0" applyFill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55" fillId="0" borderId="180" applyNumberFormat="0" applyFill="0" applyAlignment="0" applyProtection="0"/>
    <xf numFmtId="0" fontId="164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82" fillId="29" borderId="181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3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175" fillId="13" borderId="177" applyNumberFormat="0" applyAlignment="0" applyProtection="0"/>
    <xf numFmtId="0" fontId="35" fillId="29" borderId="178" applyNumberFormat="0" applyFont="0" applyAlignment="0" applyProtection="0"/>
    <xf numFmtId="0" fontId="159" fillId="13" borderId="171" applyNumberFormat="0" applyAlignment="0" applyProtection="0"/>
    <xf numFmtId="0" fontId="52" fillId="29" borderId="178" applyNumberFormat="0" applyFont="0" applyAlignment="0" applyProtection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40" fillId="26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152" fillId="26" borderId="177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162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53" fillId="26" borderId="179" applyNumberFormat="0" applyAlignment="0" applyProtection="0"/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59" fillId="13" borderId="171" applyNumberFormat="0" applyAlignment="0" applyProtection="0"/>
    <xf numFmtId="0" fontId="140" fillId="13" borderId="177" applyNumberFormat="0" applyAlignment="0" applyProtection="0">
      <alignment vertical="center"/>
    </xf>
    <xf numFmtId="0" fontId="49" fillId="13" borderId="177" applyNumberFormat="0" applyAlignment="0" applyProtection="0"/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52" fillId="26" borderId="171" applyNumberFormat="0" applyAlignment="0" applyProtection="0"/>
    <xf numFmtId="0" fontId="152" fillId="26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162" fillId="26" borderId="174" applyNumberFormat="0" applyAlignment="0" applyProtection="0"/>
    <xf numFmtId="0" fontId="162" fillId="26" borderId="174" applyNumberFormat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168" fillId="26" borderId="171" applyNumberFormat="0" applyAlignment="0" applyProtection="0"/>
    <xf numFmtId="0" fontId="175" fillId="13" borderId="171" applyNumberFormat="0" applyAlignment="0" applyProtection="0"/>
    <xf numFmtId="0" fontId="62" fillId="29" borderId="172" applyNumberFormat="0" applyFont="0" applyAlignment="0" applyProtection="0"/>
    <xf numFmtId="0" fontId="178" fillId="26" borderId="174" applyNumberFormat="0" applyAlignment="0" applyProtection="0"/>
    <xf numFmtId="0" fontId="179" fillId="0" borderId="173" applyNumberFormat="0" applyFill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31" fillId="26" borderId="171" applyNumberFormat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139" fillId="0" borderId="176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59" fillId="13" borderId="171" applyNumberFormat="0" applyAlignment="0" applyProtection="0"/>
    <xf numFmtId="0" fontId="52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31" fillId="26" borderId="171" applyNumberFormat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139" fillId="0" borderId="176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59" fillId="13" borderId="171" applyNumberFormat="0" applyAlignment="0" applyProtection="0"/>
    <xf numFmtId="0" fontId="52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55" fillId="0" borderId="173" applyNumberFormat="0" applyFill="0" applyAlignment="0" applyProtection="0"/>
    <xf numFmtId="0" fontId="139" fillId="0" borderId="173" applyNumberFormat="0" applyFill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59" fillId="13" borderId="171" applyNumberFormat="0" applyAlignment="0" applyProtection="0"/>
    <xf numFmtId="0" fontId="152" fillId="26" borderId="171" applyNumberFormat="0" applyAlignment="0" applyProtection="0"/>
    <xf numFmtId="0" fontId="152" fillId="26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162" fillId="26" borderId="174" applyNumberFormat="0" applyAlignment="0" applyProtection="0"/>
    <xf numFmtId="0" fontId="162" fillId="26" borderId="174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131" fillId="26" borderId="171" applyNumberFormat="0" applyAlignment="0" applyProtection="0">
      <alignment vertical="center"/>
    </xf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68" fillId="26" borderId="171" applyNumberFormat="0" applyAlignment="0" applyProtection="0"/>
    <xf numFmtId="0" fontId="175" fillId="13" borderId="171" applyNumberFormat="0" applyAlignment="0" applyProtection="0"/>
    <xf numFmtId="0" fontId="62" fillId="29" borderId="172" applyNumberFormat="0" applyFont="0" applyAlignment="0" applyProtection="0"/>
    <xf numFmtId="0" fontId="178" fillId="26" borderId="174" applyNumberFormat="0" applyAlignment="0" applyProtection="0"/>
    <xf numFmtId="0" fontId="179" fillId="0" borderId="173" applyNumberFormat="0" applyFill="0" applyAlignment="0" applyProtection="0"/>
    <xf numFmtId="0" fontId="162" fillId="26" borderId="174" applyNumberFormat="0" applyAlignment="0" applyProtection="0"/>
    <xf numFmtId="0" fontId="55" fillId="0" borderId="173" applyNumberFormat="0" applyFill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55" fillId="0" borderId="173" applyNumberFormat="0" applyFill="0" applyAlignment="0" applyProtection="0"/>
    <xf numFmtId="0" fontId="159" fillId="13" borderId="171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39" fillId="0" borderId="173" applyNumberFormat="0" applyFill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59" fillId="13" borderId="171" applyNumberFormat="0" applyAlignment="0" applyProtection="0"/>
    <xf numFmtId="0" fontId="52" fillId="29" borderId="172" applyNumberFormat="0" applyFont="0" applyAlignment="0" applyProtection="0"/>
    <xf numFmtId="0" fontId="139" fillId="0" borderId="176" applyNumberFormat="0" applyFill="0" applyAlignment="0" applyProtection="0">
      <alignment vertical="center"/>
    </xf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0" fillId="26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179" fillId="0" borderId="173" applyNumberFormat="0" applyFill="0" applyAlignment="0" applyProtection="0"/>
    <xf numFmtId="0" fontId="164" fillId="0" borderId="173" applyNumberFormat="0" applyFill="0" applyAlignment="0" applyProtection="0"/>
    <xf numFmtId="0" fontId="164" fillId="0" borderId="173" applyNumberFormat="0" applyFill="0" applyAlignment="0" applyProtection="0"/>
    <xf numFmtId="0" fontId="27" fillId="29" borderId="172" applyNumberFormat="0" applyFont="0" applyAlignment="0" applyProtection="0"/>
    <xf numFmtId="0" fontId="152" fillId="26" borderId="171" applyNumberFormat="0" applyAlignment="0" applyProtection="0"/>
    <xf numFmtId="0" fontId="152" fillId="26" borderId="171" applyNumberFormat="0" applyAlignment="0" applyProtection="0"/>
    <xf numFmtId="0" fontId="55" fillId="0" borderId="173" applyNumberFormat="0" applyFill="0" applyAlignment="0" applyProtection="0"/>
    <xf numFmtId="0" fontId="159" fillId="13" borderId="171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27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53" fillId="26" borderId="174" applyNumberFormat="0" applyAlignment="0" applyProtection="0"/>
    <xf numFmtId="0" fontId="40" fillId="26" borderId="171" applyNumberFormat="0" applyAlignment="0" applyProtection="0"/>
    <xf numFmtId="0" fontId="35" fillId="29" borderId="172" applyNumberFormat="0" applyFont="0" applyAlignment="0" applyProtection="0"/>
    <xf numFmtId="0" fontId="49" fillId="13" borderId="171" applyNumberFormat="0" applyAlignment="0" applyProtection="0"/>
    <xf numFmtId="0" fontId="49" fillId="13" borderId="171" applyNumberFormat="0" applyAlignment="0" applyProtection="0"/>
    <xf numFmtId="0" fontId="162" fillId="26" borderId="174" applyNumberFormat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55" fillId="0" borderId="173" applyNumberFormat="0" applyFill="0" applyAlignment="0" applyProtection="0"/>
    <xf numFmtId="0" fontId="131" fillId="26" borderId="171" applyNumberFormat="0" applyAlignment="0" applyProtection="0">
      <alignment vertical="center"/>
    </xf>
    <xf numFmtId="0" fontId="182" fillId="29" borderId="175" applyNumberFormat="0" applyFont="0" applyAlignment="0" applyProtection="0">
      <alignment vertical="center"/>
    </xf>
    <xf numFmtId="0" fontId="35" fillId="29" borderId="172" applyNumberFormat="0" applyFont="0" applyAlignment="0" applyProtection="0"/>
    <xf numFmtId="0" fontId="139" fillId="0" borderId="176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59" fillId="13" borderId="171" applyNumberFormat="0" applyAlignment="0" applyProtection="0"/>
    <xf numFmtId="0" fontId="52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27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178" fillId="26" borderId="174" applyNumberFormat="0" applyAlignment="0" applyProtection="0"/>
    <xf numFmtId="0" fontId="175" fillId="13" borderId="171" applyNumberForma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62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1" applyNumberFormat="0" applyAlignment="0" applyProtection="0"/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39" fillId="0" borderId="173" applyNumberFormat="0" applyFill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0" fillId="13" borderId="171" applyNumberForma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131" fillId="26" borderId="171" applyNumberFormat="0" applyAlignment="0" applyProtection="0">
      <alignment vertical="center"/>
    </xf>
    <xf numFmtId="0" fontId="71" fillId="29" borderId="172" applyNumberFormat="0" applyFont="0" applyAlignment="0" applyProtection="0">
      <alignment vertical="center"/>
    </xf>
    <xf numFmtId="0" fontId="146" fillId="26" borderId="174" applyNumberFormat="0" applyAlignment="0" applyProtection="0">
      <alignment vertical="center"/>
    </xf>
    <xf numFmtId="0" fontId="40" fillId="26" borderId="171" applyNumberFormat="0" applyAlignment="0" applyProtection="0"/>
    <xf numFmtId="0" fontId="146" fillId="26" borderId="174" applyNumberFormat="0" applyAlignment="0" applyProtection="0">
      <alignment vertical="center"/>
    </xf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27" fillId="29" borderId="172" applyNumberFormat="0" applyFont="0" applyAlignment="0" applyProtection="0"/>
    <xf numFmtId="0" fontId="140" fillId="13" borderId="171" applyNumberFormat="0" applyAlignment="0" applyProtection="0">
      <alignment vertical="center"/>
    </xf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159" fillId="13" borderId="171" applyNumberForma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35" fillId="29" borderId="172" applyNumberFormat="0" applyFont="0" applyAlignment="0" applyProtection="0"/>
    <xf numFmtId="0" fontId="159" fillId="13" borderId="171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43" fontId="8" fillId="0" borderId="0" applyFont="0" applyFill="0" applyBorder="0" applyAlignment="0" applyProtection="0"/>
    <xf numFmtId="0" fontId="168" fillId="26" borderId="177" applyNumberFormat="0" applyAlignment="0" applyProtection="0"/>
    <xf numFmtId="0" fontId="55" fillId="0" borderId="180" applyNumberFormat="0" applyFill="0" applyAlignment="0" applyProtection="0"/>
    <xf numFmtId="0" fontId="8" fillId="0" borderId="0"/>
    <xf numFmtId="0" fontId="49" fillId="13" borderId="177" applyNumberFormat="0" applyAlignment="0" applyProtection="0"/>
    <xf numFmtId="0" fontId="8" fillId="0" borderId="0"/>
    <xf numFmtId="0" fontId="27" fillId="29" borderId="178" applyNumberFormat="0" applyFont="0" applyAlignment="0" applyProtection="0"/>
    <xf numFmtId="43" fontId="8" fillId="0" borderId="0" applyFont="0" applyFill="0" applyBorder="0" applyAlignment="0" applyProtection="0"/>
    <xf numFmtId="0" fontId="49" fillId="13" borderId="177" applyNumberFormat="0" applyAlignment="0" applyProtection="0"/>
    <xf numFmtId="0" fontId="8" fillId="0" borderId="0"/>
    <xf numFmtId="0" fontId="49" fillId="13" borderId="177" applyNumberFormat="0" applyAlignment="0" applyProtection="0"/>
    <xf numFmtId="0" fontId="8" fillId="0" borderId="0"/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43" fontId="8" fillId="0" borderId="0" applyFont="0" applyFill="0" applyBorder="0" applyAlignment="0" applyProtection="0"/>
    <xf numFmtId="0" fontId="162" fillId="26" borderId="179" applyNumberFormat="0" applyAlignment="0" applyProtection="0"/>
    <xf numFmtId="0" fontId="8" fillId="0" borderId="0"/>
    <xf numFmtId="0" fontId="8" fillId="0" borderId="0"/>
    <xf numFmtId="0" fontId="8" fillId="0" borderId="0"/>
    <xf numFmtId="0" fontId="49" fillId="13" borderId="177" applyNumberFormat="0" applyAlignment="0" applyProtection="0"/>
    <xf numFmtId="0" fontId="38" fillId="0" borderId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8" fillId="0" borderId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8" fillId="0" borderId="0"/>
    <xf numFmtId="0" fontId="168" fillId="26" borderId="177" applyNumberFormat="0" applyAlignment="0" applyProtection="0"/>
    <xf numFmtId="0" fontId="8" fillId="0" borderId="0"/>
    <xf numFmtId="0" fontId="49" fillId="13" borderId="177" applyNumberFormat="0" applyAlignment="0" applyProtection="0"/>
    <xf numFmtId="0" fontId="8" fillId="0" borderId="0"/>
    <xf numFmtId="0" fontId="8" fillId="0" borderId="0"/>
    <xf numFmtId="0" fontId="40" fillId="26" borderId="177" applyNumberForma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26" borderId="179" applyNumberFormat="0" applyAlignment="0" applyProtection="0"/>
    <xf numFmtId="0" fontId="8" fillId="0" borderId="0"/>
    <xf numFmtId="0" fontId="49" fillId="13" borderId="177" applyNumberFormat="0" applyAlignment="0" applyProtection="0"/>
    <xf numFmtId="43" fontId="8" fillId="0" borderId="0" applyFont="0" applyFill="0" applyBorder="0" applyAlignment="0" applyProtection="0"/>
    <xf numFmtId="0" fontId="8" fillId="0" borderId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8" fillId="0" borderId="0"/>
    <xf numFmtId="0" fontId="49" fillId="13" borderId="177" applyNumberForma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178" fillId="26" borderId="179" applyNumberFormat="0" applyAlignment="0" applyProtection="0"/>
    <xf numFmtId="0" fontId="159" fillId="13" borderId="177" applyNumberFormat="0" applyAlignment="0" applyProtection="0"/>
    <xf numFmtId="0" fontId="179" fillId="0" borderId="180" applyNumberFormat="0" applyFill="0" applyAlignment="0" applyProtection="0"/>
    <xf numFmtId="0" fontId="8" fillId="0" borderId="0"/>
    <xf numFmtId="0" fontId="8" fillId="0" borderId="0"/>
    <xf numFmtId="0" fontId="8" fillId="0" borderId="0"/>
    <xf numFmtId="0" fontId="164" fillId="0" borderId="180" applyNumberFormat="0" applyFill="0" applyAlignment="0" applyProtection="0"/>
    <xf numFmtId="0" fontId="8" fillId="0" borderId="0"/>
    <xf numFmtId="0" fontId="8" fillId="0" borderId="0"/>
    <xf numFmtId="0" fontId="49" fillId="13" borderId="177" applyNumberFormat="0" applyAlignment="0" applyProtection="0"/>
    <xf numFmtId="0" fontId="8" fillId="0" borderId="0"/>
    <xf numFmtId="0" fontId="49" fillId="13" borderId="177" applyNumberFormat="0" applyAlignment="0" applyProtection="0"/>
    <xf numFmtId="0" fontId="8" fillId="0" borderId="0"/>
    <xf numFmtId="0" fontId="8" fillId="0" borderId="0"/>
    <xf numFmtId="0" fontId="8" fillId="0" borderId="0"/>
    <xf numFmtId="0" fontId="49" fillId="13" borderId="177" applyNumberFormat="0" applyAlignment="0" applyProtection="0"/>
    <xf numFmtId="0" fontId="8" fillId="0" borderId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38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30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9" fontId="5" fillId="0" borderId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0" fillId="26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49" fillId="13" borderId="177" applyNumberForma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27" fillId="29" borderId="178" applyNumberFormat="0" applyFont="0" applyAlignment="0" applyProtection="0"/>
    <xf numFmtId="179" fontId="27" fillId="29" borderId="178" applyNumberFormat="0" applyFont="0" applyAlignment="0" applyProtection="0"/>
    <xf numFmtId="179" fontId="27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27" fillId="29" borderId="178" applyNumberFormat="0" applyFont="0" applyAlignment="0" applyProtection="0"/>
    <xf numFmtId="179" fontId="27" fillId="29" borderId="178" applyNumberFormat="0" applyFont="0" applyAlignment="0" applyProtection="0"/>
    <xf numFmtId="179" fontId="27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35" fillId="29" borderId="178" applyNumberFormat="0" applyFon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3" fillId="26" borderId="179" applyNumberFormat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5" fillId="0" borderId="180" applyNumberFormat="0" applyFill="0" applyAlignment="0" applyProtection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0" fontId="5" fillId="0" borderId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0" fontId="5" fillId="0" borderId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0" fontId="5" fillId="0" borderId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0" fontId="5" fillId="0" borderId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62" fillId="26" borderId="179" applyNumberFormat="0" applyAlignment="0" applyProtection="0"/>
    <xf numFmtId="0" fontId="162" fillId="26" borderId="179" applyNumberFormat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68" fillId="26" borderId="177" applyNumberFormat="0" applyAlignment="0" applyProtection="0"/>
    <xf numFmtId="0" fontId="175" fillId="13" borderId="177" applyNumberFormat="0" applyAlignment="0" applyProtection="0"/>
    <xf numFmtId="0" fontId="62" fillId="29" borderId="178" applyNumberFormat="0" applyFont="0" applyAlignment="0" applyProtection="0"/>
    <xf numFmtId="0" fontId="178" fillId="26" borderId="179" applyNumberFormat="0" applyAlignment="0" applyProtection="0"/>
    <xf numFmtId="0" fontId="53" fillId="26" borderId="179" applyNumberFormat="0" applyAlignment="0" applyProtection="0"/>
    <xf numFmtId="0" fontId="179" fillId="0" borderId="180" applyNumberFormat="0" applyFill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164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62" fillId="29" borderId="178" applyNumberFormat="0" applyFont="0" applyAlignment="0" applyProtection="0"/>
    <xf numFmtId="0" fontId="168" fillId="26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179" fillId="0" borderId="180" applyNumberFormat="0" applyFill="0" applyAlignment="0" applyProtection="0"/>
    <xf numFmtId="0" fontId="168" fillId="26" borderId="177" applyNumberForma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164" fillId="0" borderId="180" applyNumberFormat="0" applyFill="0" applyAlignment="0" applyProtection="0"/>
    <xf numFmtId="0" fontId="152" fillId="26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131" fillId="26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53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" fillId="0" borderId="0"/>
    <xf numFmtId="0" fontId="131" fillId="26" borderId="177" applyNumberFormat="0" applyAlignment="0" applyProtection="0">
      <alignment vertical="center"/>
    </xf>
    <xf numFmtId="0" fontId="53" fillId="26" borderId="179" applyNumberFormat="0" applyAlignment="0" applyProtection="0"/>
    <xf numFmtId="0" fontId="162" fillId="26" borderId="179" applyNumberFormat="0" applyAlignment="0" applyProtection="0"/>
    <xf numFmtId="0" fontId="27" fillId="29" borderId="178" applyNumberFormat="0" applyFon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5" fillId="0" borderId="0"/>
    <xf numFmtId="0" fontId="162" fillId="26" borderId="179" applyNumberFormat="0" applyAlignment="0" applyProtection="0"/>
    <xf numFmtId="0" fontId="162" fillId="26" borderId="179" applyNumberFormat="0" applyAlignment="0" applyProtection="0"/>
    <xf numFmtId="0" fontId="49" fillId="13" borderId="177" applyNumberFormat="0" applyAlignment="0" applyProtection="0"/>
    <xf numFmtId="0" fontId="55" fillId="0" borderId="180" applyNumberFormat="0" applyFill="0" applyAlignment="0" applyProtection="0"/>
    <xf numFmtId="0" fontId="139" fillId="0" borderId="182" applyNumberFormat="0" applyFill="0" applyAlignment="0" applyProtection="0">
      <alignment vertical="center"/>
    </xf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5" fillId="0" borderId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5" fillId="0" borderId="0"/>
    <xf numFmtId="0" fontId="5" fillId="0" borderId="0"/>
    <xf numFmtId="0" fontId="5" fillId="0" borderId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175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5" fillId="0" borderId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49" fillId="13" borderId="177" applyNumberFormat="0" applyAlignment="0" applyProtection="0"/>
    <xf numFmtId="0" fontId="49" fillId="13" borderId="17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40" fillId="26" borderId="177" applyNumberFormat="0" applyAlignment="0" applyProtection="0"/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178" fillId="26" borderId="179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49" fillId="13" borderId="177" applyNumberFormat="0" applyAlignment="0" applyProtection="0"/>
    <xf numFmtId="0" fontId="49" fillId="13" borderId="177" applyNumberFormat="0" applyAlignment="0" applyProtection="0"/>
    <xf numFmtId="43" fontId="5" fillId="0" borderId="0" applyFont="0" applyFill="0" applyBorder="0" applyAlignment="0" applyProtection="0"/>
    <xf numFmtId="0" fontId="182" fillId="29" borderId="181" applyNumberFormat="0" applyFont="0" applyAlignment="0" applyProtection="0">
      <alignment vertical="center"/>
    </xf>
    <xf numFmtId="0" fontId="53" fillId="26" borderId="179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52" fillId="29" borderId="178" applyNumberFormat="0" applyFont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162" fillId="26" borderId="179" applyNumberFormat="0" applyAlignment="0" applyProtection="0"/>
    <xf numFmtId="43" fontId="5" fillId="0" borderId="0" applyFont="0" applyFill="0" applyBorder="0" applyAlignment="0" applyProtection="0"/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5" fillId="0" borderId="0"/>
    <xf numFmtId="0" fontId="15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5" fillId="0" borderId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4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164" fillId="0" borderId="180" applyNumberFormat="0" applyFill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53" fillId="26" borderId="179" applyNumberFormat="0" applyAlignment="0" applyProtection="0"/>
    <xf numFmtId="0" fontId="175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68" fillId="26" borderId="177" applyNumberFormat="0" applyAlignment="0" applyProtection="0"/>
    <xf numFmtId="0" fontId="5" fillId="0" borderId="0"/>
    <xf numFmtId="0" fontId="146" fillId="26" borderId="179" applyNumberFormat="0" applyAlignment="0" applyProtection="0">
      <alignment vertical="center"/>
    </xf>
    <xf numFmtId="0" fontId="5" fillId="0" borderId="0"/>
    <xf numFmtId="0" fontId="164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40" fillId="26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162" fillId="26" borderId="179" applyNumberFormat="0" applyAlignment="0" applyProtection="0"/>
    <xf numFmtId="0" fontId="35" fillId="29" borderId="178" applyNumberFormat="0" applyFont="0" applyAlignment="0" applyProtection="0"/>
    <xf numFmtId="0" fontId="5" fillId="0" borderId="0"/>
    <xf numFmtId="0" fontId="35" fillId="29" borderId="178" applyNumberFormat="0" applyFont="0" applyAlignment="0" applyProtection="0"/>
    <xf numFmtId="0" fontId="5" fillId="0" borderId="0"/>
    <xf numFmtId="0" fontId="35" fillId="29" borderId="178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71" fillId="29" borderId="178" applyNumberFormat="0" applyFont="0" applyAlignment="0" applyProtection="0">
      <alignment vertical="center"/>
    </xf>
    <xf numFmtId="0" fontId="179" fillId="0" borderId="180" applyNumberFormat="0" applyFill="0" applyAlignment="0" applyProtection="0"/>
    <xf numFmtId="0" fontId="5" fillId="0" borderId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52" fillId="26" borderId="177" applyNumberFormat="0" applyAlignment="0" applyProtection="0"/>
    <xf numFmtId="0" fontId="5" fillId="0" borderId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53" fillId="26" borderId="179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62" fillId="26" borderId="179" applyNumberFormat="0" applyAlignment="0" applyProtection="0"/>
    <xf numFmtId="0" fontId="62" fillId="29" borderId="178" applyNumberFormat="0" applyFont="0" applyAlignment="0" applyProtection="0"/>
    <xf numFmtId="0" fontId="159" fillId="13" borderId="177" applyNumberFormat="0" applyAlignment="0" applyProtection="0"/>
    <xf numFmtId="0" fontId="5" fillId="0" borderId="0"/>
    <xf numFmtId="0" fontId="5" fillId="0" borderId="0"/>
    <xf numFmtId="0" fontId="27" fillId="29" borderId="178" applyNumberFormat="0" applyFont="0" applyAlignment="0" applyProtection="0"/>
    <xf numFmtId="0" fontId="5" fillId="0" borderId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52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68" fillId="26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79" fillId="0" borderId="180" applyNumberFormat="0" applyFill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62" fillId="26" borderId="179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59" fillId="13" borderId="177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62" fillId="29" borderId="178" applyNumberFormat="0" applyFont="0" applyAlignment="0" applyProtection="0"/>
    <xf numFmtId="0" fontId="179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175" fillId="13" borderId="177" applyNumberFormat="0" applyAlignment="0" applyProtection="0"/>
    <xf numFmtId="0" fontId="178" fillId="26" borderId="179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" fillId="0" borderId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53" fillId="26" borderId="179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" fillId="0" borderId="0"/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27" fillId="29" borderId="178" applyNumberFormat="0" applyFont="0" applyAlignment="0" applyProtection="0"/>
    <xf numFmtId="0" fontId="162" fillId="26" borderId="179" applyNumberFormat="0" applyAlignment="0" applyProtection="0"/>
    <xf numFmtId="0" fontId="55" fillId="0" borderId="180" applyNumberFormat="0" applyFill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0" fontId="162" fillId="26" borderId="179" applyNumberFormat="0" applyAlignment="0" applyProtection="0"/>
    <xf numFmtId="0" fontId="178" fillId="26" borderId="179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79" fillId="0" borderId="180" applyNumberFormat="0" applyFill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27" fillId="29" borderId="178" applyNumberFormat="0" applyFont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168" fillId="26" borderId="177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53" fillId="26" borderId="179" applyNumberFormat="0" applyAlignment="0" applyProtection="0"/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64" fillId="0" borderId="180" applyNumberFormat="0" applyFill="0" applyAlignment="0" applyProtection="0"/>
    <xf numFmtId="0" fontId="152" fillId="26" borderId="177" applyNumberFormat="0" applyAlignment="0" applyProtection="0"/>
    <xf numFmtId="0" fontId="164" fillId="0" borderId="180" applyNumberFormat="0" applyFill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64" fillId="0" borderId="180" applyNumberFormat="0" applyFill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82" fillId="29" borderId="181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168" fillId="26" borderId="177" applyNumberFormat="0" applyAlignment="0" applyProtection="0"/>
    <xf numFmtId="0" fontId="182" fillId="29" borderId="181" applyNumberFormat="0" applyFont="0" applyAlignment="0" applyProtection="0">
      <alignment vertical="center"/>
    </xf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52" fillId="29" borderId="178" applyNumberFormat="0" applyFont="0" applyAlignment="0" applyProtection="0"/>
    <xf numFmtId="0" fontId="5" fillId="0" borderId="0"/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43" fontId="5" fillId="0" borderId="0" applyFont="0" applyFill="0" applyBorder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62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62" fillId="26" borderId="179" applyNumberFormat="0" applyAlignment="0" applyProtection="0"/>
    <xf numFmtId="0" fontId="140" fillId="13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152" fillId="26" borderId="177" applyNumberFormat="0" applyAlignment="0" applyProtection="0"/>
    <xf numFmtId="0" fontId="131" fillId="26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179" fillId="0" borderId="180" applyNumberFormat="0" applyFill="0" applyAlignment="0" applyProtection="0"/>
    <xf numFmtId="0" fontId="178" fillId="26" borderId="179" applyNumberFormat="0" applyAlignment="0" applyProtection="0"/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168" fillId="26" borderId="177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52" fillId="26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164" fillId="0" borderId="180" applyNumberFormat="0" applyFill="0" applyAlignment="0" applyProtection="0"/>
    <xf numFmtId="0" fontId="49" fillId="13" borderId="177" applyNumberFormat="0" applyAlignment="0" applyProtection="0"/>
    <xf numFmtId="0" fontId="164" fillId="0" borderId="180" applyNumberFormat="0" applyFill="0" applyAlignment="0" applyProtection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162" fillId="26" borderId="179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53" fillId="26" borderId="179" applyNumberFormat="0" applyAlignment="0" applyProtection="0"/>
    <xf numFmtId="0" fontId="159" fillId="13" borderId="177" applyNumberFormat="0" applyAlignment="0" applyProtection="0"/>
    <xf numFmtId="0" fontId="139" fillId="0" borderId="182" applyNumberFormat="0" applyFill="0" applyAlignment="0" applyProtection="0">
      <alignment vertical="center"/>
    </xf>
    <xf numFmtId="0" fontId="27" fillId="29" borderId="178" applyNumberFormat="0" applyFont="0" applyAlignment="0" applyProtection="0"/>
    <xf numFmtId="0" fontId="49" fillId="13" borderId="177" applyNumberFormat="0" applyAlignment="0" applyProtection="0"/>
    <xf numFmtId="0" fontId="62" fillId="29" borderId="178" applyNumberFormat="0" applyFon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178" fillId="26" borderId="179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78" fillId="26" borderId="179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" fillId="0" borderId="0"/>
    <xf numFmtId="0" fontId="40" fillId="26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5" fillId="0" borderId="0"/>
    <xf numFmtId="0" fontId="5" fillId="0" borderId="0"/>
    <xf numFmtId="0" fontId="53" fillId="26" borderId="179" applyNumberFormat="0" applyAlignment="0" applyProtection="0"/>
    <xf numFmtId="0" fontId="5" fillId="0" borderId="0"/>
    <xf numFmtId="0" fontId="53" fillId="26" borderId="179" applyNumberFormat="0" applyAlignment="0" applyProtection="0"/>
    <xf numFmtId="0" fontId="159" fillId="13" borderId="177" applyNumberFormat="0" applyAlignment="0" applyProtection="0"/>
    <xf numFmtId="0" fontId="40" fillId="26" borderId="177" applyNumberFormat="0" applyAlignment="0" applyProtection="0"/>
    <xf numFmtId="0" fontId="15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62" fillId="26" borderId="179" applyNumberFormat="0" applyAlignment="0" applyProtection="0"/>
    <xf numFmtId="0" fontId="152" fillId="26" borderId="177" applyNumberFormat="0" applyAlignment="0" applyProtection="0"/>
    <xf numFmtId="0" fontId="168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182" fillId="29" borderId="181" applyNumberFormat="0" applyFont="0" applyAlignment="0" applyProtection="0">
      <alignment vertical="center"/>
    </xf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64" fillId="0" borderId="180" applyNumberFormat="0" applyFill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62" fillId="26" borderId="179" applyNumberFormat="0" applyAlignment="0" applyProtection="0"/>
    <xf numFmtId="0" fontId="52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131" fillId="26" borderId="177" applyNumberFormat="0" applyAlignment="0" applyProtection="0">
      <alignment vertical="center"/>
    </xf>
    <xf numFmtId="0" fontId="49" fillId="13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55" fillId="0" borderId="180" applyNumberFormat="0" applyFill="0" applyAlignment="0" applyProtection="0"/>
    <xf numFmtId="0" fontId="5" fillId="0" borderId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175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4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139" fillId="0" borderId="182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164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5" fillId="0" borderId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53" fillId="26" borderId="179" applyNumberFormat="0" applyAlignment="0" applyProtection="0"/>
    <xf numFmtId="0" fontId="40" fillId="26" borderId="177" applyNumberFormat="0" applyAlignment="0" applyProtection="0"/>
    <xf numFmtId="0" fontId="53" fillId="26" borderId="179" applyNumberFormat="0" applyAlignment="0" applyProtection="0"/>
    <xf numFmtId="0" fontId="139" fillId="0" borderId="182" applyNumberFormat="0" applyFill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27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175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162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162" fillId="26" borderId="179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75" fillId="13" borderId="177" applyNumberFormat="0" applyAlignment="0" applyProtection="0"/>
    <xf numFmtId="0" fontId="5" fillId="0" borderId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62" fillId="26" borderId="179" applyNumberFormat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4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59" fillId="13" borderId="177" applyNumberFormat="0" applyAlignment="0" applyProtection="0"/>
    <xf numFmtId="0" fontId="4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" fillId="0" borderId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52" fillId="26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164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40" fillId="26" borderId="177" applyNumberFormat="0" applyAlignment="0" applyProtection="0"/>
    <xf numFmtId="0" fontId="168" fillId="26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55" fillId="0" borderId="180" applyNumberFormat="0" applyFill="0" applyAlignment="0" applyProtection="0"/>
    <xf numFmtId="0" fontId="175" fillId="13" borderId="177" applyNumberFormat="0" applyAlignment="0" applyProtection="0"/>
    <xf numFmtId="0" fontId="131" fillId="26" borderId="177" applyNumberFormat="0" applyAlignment="0" applyProtection="0">
      <alignment vertical="center"/>
    </xf>
    <xf numFmtId="43" fontId="5" fillId="0" borderId="0" applyFont="0" applyFill="0" applyBorder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179" fillId="0" borderId="180" applyNumberFormat="0" applyFill="0" applyAlignment="0" applyProtection="0"/>
    <xf numFmtId="0" fontId="62" fillId="29" borderId="178" applyNumberFormat="0" applyFon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78" fillId="26" borderId="179" applyNumberFormat="0" applyAlignment="0" applyProtection="0"/>
    <xf numFmtId="0" fontId="5" fillId="0" borderId="0"/>
    <xf numFmtId="0" fontId="5" fillId="0" borderId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62" fillId="26" borderId="179" applyNumberFormat="0" applyAlignment="0" applyProtection="0"/>
    <xf numFmtId="0" fontId="139" fillId="0" borderId="180" applyNumberFormat="0" applyFill="0" applyAlignment="0" applyProtection="0">
      <alignment vertical="center"/>
    </xf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75" fillId="13" borderId="177" applyNumberFormat="0" applyAlignment="0" applyProtection="0"/>
    <xf numFmtId="0" fontId="162" fillId="26" borderId="179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39" fillId="0" borderId="180" applyNumberFormat="0" applyFill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179" fillId="0" borderId="180" applyNumberFormat="0" applyFill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179" fillId="0" borderId="180" applyNumberFormat="0" applyFill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78" fillId="26" borderId="179" applyNumberForma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52" fillId="29" borderId="178" applyNumberFormat="0" applyFont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5" fillId="0" borderId="0"/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59" fillId="13" borderId="177" applyNumberFormat="0" applyAlignment="0" applyProtection="0"/>
    <xf numFmtId="0" fontId="164" fillId="0" borderId="180" applyNumberFormat="0" applyFill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62" fillId="29" borderId="178" applyNumberFormat="0" applyFont="0" applyAlignment="0" applyProtection="0"/>
    <xf numFmtId="0" fontId="53" fillId="26" borderId="179" applyNumberFormat="0" applyAlignment="0" applyProtection="0"/>
    <xf numFmtId="0" fontId="175" fillId="13" borderId="177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5" fillId="0" borderId="0"/>
    <xf numFmtId="0" fontId="53" fillId="26" borderId="179" applyNumberFormat="0" applyAlignment="0" applyProtection="0"/>
    <xf numFmtId="0" fontId="5" fillId="0" borderId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49" fillId="13" borderId="177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40" fillId="26" borderId="177" applyNumberFormat="0" applyAlignment="0" applyProtection="0"/>
    <xf numFmtId="0" fontId="5" fillId="0" borderId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78" fillId="26" borderId="179" applyNumberFormat="0" applyAlignment="0" applyProtection="0"/>
    <xf numFmtId="0" fontId="162" fillId="26" borderId="179" applyNumberFormat="0" applyAlignment="0" applyProtection="0"/>
    <xf numFmtId="0" fontId="159" fillId="13" borderId="177" applyNumberFormat="0" applyAlignment="0" applyProtection="0"/>
    <xf numFmtId="0" fontId="175" fillId="13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168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131" fillId="26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52" fillId="26" borderId="177" applyNumberFormat="0" applyAlignment="0" applyProtection="0"/>
    <xf numFmtId="0" fontId="140" fillId="13" borderId="177" applyNumberFormat="0" applyAlignment="0" applyProtection="0">
      <alignment vertical="center"/>
    </xf>
    <xf numFmtId="0" fontId="53" fillId="26" borderId="179" applyNumberFormat="0" applyAlignment="0" applyProtection="0"/>
    <xf numFmtId="0" fontId="159" fillId="13" borderId="177" applyNumberFormat="0" applyAlignment="0" applyProtection="0"/>
    <xf numFmtId="0" fontId="40" fillId="26" borderId="177" applyNumberForma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68" fillId="26" borderId="177" applyNumberFormat="0" applyAlignment="0" applyProtection="0"/>
    <xf numFmtId="0" fontId="5" fillId="0" borderId="0"/>
    <xf numFmtId="0" fontId="162" fillId="26" borderId="179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71" fillId="29" borderId="178" applyNumberFormat="0" applyFont="0" applyAlignment="0" applyProtection="0">
      <alignment vertical="center"/>
    </xf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40" fillId="13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62" fillId="29" borderId="178" applyNumberFormat="0" applyFon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146" fillId="26" borderId="179" applyNumberFormat="0" applyAlignment="0" applyProtection="0">
      <alignment vertical="center"/>
    </xf>
    <xf numFmtId="0" fontId="49" fillId="13" borderId="177" applyNumberFormat="0" applyAlignment="0" applyProtection="0"/>
    <xf numFmtId="0" fontId="5" fillId="0" borderId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62" fillId="26" borderId="179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131" fillId="26" borderId="177" applyNumberFormat="0" applyAlignment="0" applyProtection="0">
      <alignment vertical="center"/>
    </xf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49" fillId="13" borderId="177" applyNumberFormat="0" applyAlignment="0" applyProtection="0"/>
    <xf numFmtId="0" fontId="178" fillId="26" borderId="179" applyNumberFormat="0" applyAlignment="0" applyProtection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40" fillId="26" borderId="177" applyNumberFormat="0" applyAlignment="0" applyProtection="0"/>
    <xf numFmtId="0" fontId="179" fillId="0" borderId="180" applyNumberFormat="0" applyFill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" fillId="0" borderId="0"/>
    <xf numFmtId="0" fontId="40" fillId="26" borderId="177" applyNumberFormat="0" applyAlignment="0" applyProtection="0"/>
    <xf numFmtId="0" fontId="27" fillId="29" borderId="178" applyNumberFormat="0" applyFont="0" applyAlignment="0" applyProtection="0"/>
    <xf numFmtId="43" fontId="5" fillId="0" borderId="0" applyFont="0" applyFill="0" applyBorder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5" fillId="0" borderId="0"/>
    <xf numFmtId="0" fontId="53" fillId="26" borderId="179" applyNumberFormat="0" applyAlignment="0" applyProtection="0"/>
    <xf numFmtId="0" fontId="168" fillId="26" borderId="177" applyNumberFormat="0" applyAlignment="0" applyProtection="0"/>
    <xf numFmtId="0" fontId="40" fillId="26" borderId="177" applyNumberFormat="0" applyAlignment="0" applyProtection="0"/>
    <xf numFmtId="0" fontId="162" fillId="26" borderId="179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179" fillId="0" borderId="180" applyNumberFormat="0" applyFill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52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35" fillId="29" borderId="178" applyNumberFormat="0" applyFont="0" applyAlignment="0" applyProtection="0"/>
    <xf numFmtId="0" fontId="175" fillId="13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27" fillId="29" borderId="178" applyNumberFormat="0" applyFont="0" applyAlignment="0" applyProtection="0"/>
    <xf numFmtId="0" fontId="152" fillId="26" borderId="177" applyNumberFormat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40" fillId="26" borderId="177" applyNumberFormat="0" applyAlignment="0" applyProtection="0"/>
    <xf numFmtId="0" fontId="164" fillId="0" borderId="180" applyNumberFormat="0" applyFill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49" fillId="13" borderId="177" applyNumberFormat="0" applyAlignment="0" applyProtection="0"/>
    <xf numFmtId="0" fontId="52" fillId="29" borderId="178" applyNumberFormat="0" applyFont="0" applyAlignment="0" applyProtection="0"/>
    <xf numFmtId="0" fontId="178" fillId="26" borderId="179" applyNumberFormat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52" fillId="26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71" fillId="29" borderId="178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52" fillId="26" borderId="177" applyNumberFormat="0" applyAlignment="0" applyProtection="0"/>
    <xf numFmtId="0" fontId="139" fillId="0" borderId="180" applyNumberFormat="0" applyFill="0" applyAlignment="0" applyProtection="0">
      <alignment vertical="center"/>
    </xf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79" fillId="0" borderId="180" applyNumberFormat="0" applyFill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27" fillId="29" borderId="178" applyNumberFormat="0" applyFont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62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78" fillId="26" borderId="179" applyNumberFormat="0" applyAlignment="0" applyProtection="0"/>
    <xf numFmtId="0" fontId="175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168" fillId="26" borderId="177" applyNumberFormat="0" applyAlignment="0" applyProtection="0"/>
    <xf numFmtId="0" fontId="140" fillId="13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55" fillId="0" borderId="180" applyNumberFormat="0" applyFill="0" applyAlignment="0" applyProtection="0"/>
    <xf numFmtId="0" fontId="179" fillId="0" borderId="180" applyNumberFormat="0" applyFill="0" applyAlignment="0" applyProtection="0"/>
    <xf numFmtId="0" fontId="178" fillId="26" borderId="179" applyNumberFormat="0" applyAlignment="0" applyProtection="0"/>
    <xf numFmtId="0" fontId="62" fillId="29" borderId="178" applyNumberFormat="0" applyFont="0" applyAlignment="0" applyProtection="0"/>
    <xf numFmtId="0" fontId="175" fillId="13" borderId="177" applyNumberFormat="0" applyAlignment="0" applyProtection="0"/>
    <xf numFmtId="0" fontId="168" fillId="26" borderId="177" applyNumberFormat="0" applyAlignment="0" applyProtection="0"/>
    <xf numFmtId="0" fontId="162" fillId="26" borderId="179" applyNumberFormat="0" applyAlignment="0" applyProtection="0"/>
    <xf numFmtId="0" fontId="162" fillId="26" borderId="179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53" fillId="26" borderId="179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5" fillId="0" borderId="0"/>
    <xf numFmtId="0" fontId="179" fillId="0" borderId="180" applyNumberFormat="0" applyFill="0" applyAlignment="0" applyProtection="0"/>
    <xf numFmtId="0" fontId="178" fillId="26" borderId="179" applyNumberFormat="0" applyAlignment="0" applyProtection="0"/>
    <xf numFmtId="0" fontId="62" fillId="29" borderId="178" applyNumberFormat="0" applyFont="0" applyAlignment="0" applyProtection="0"/>
    <xf numFmtId="0" fontId="175" fillId="13" borderId="177" applyNumberFormat="0" applyAlignment="0" applyProtection="0"/>
    <xf numFmtId="0" fontId="168" fillId="26" borderId="177" applyNumberFormat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62" fillId="26" borderId="179" applyNumberFormat="0" applyAlignment="0" applyProtection="0"/>
    <xf numFmtId="0" fontId="162" fillId="26" borderId="179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40" fillId="13" borderId="177" applyNumberFormat="0" applyAlignment="0" applyProtection="0">
      <alignment vertical="center"/>
    </xf>
    <xf numFmtId="0" fontId="55" fillId="0" borderId="180" applyNumberFormat="0" applyFill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62" fillId="26" borderId="179" applyNumberFormat="0" applyAlignment="0" applyProtection="0"/>
    <xf numFmtId="0" fontId="162" fillId="26" borderId="179" applyNumberFormat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68" fillId="26" borderId="177" applyNumberFormat="0" applyAlignment="0" applyProtection="0"/>
    <xf numFmtId="0" fontId="175" fillId="13" borderId="177" applyNumberFormat="0" applyAlignment="0" applyProtection="0"/>
    <xf numFmtId="0" fontId="62" fillId="29" borderId="178" applyNumberFormat="0" applyFont="0" applyAlignment="0" applyProtection="0"/>
    <xf numFmtId="0" fontId="178" fillId="26" borderId="179" applyNumberFormat="0" applyAlignment="0" applyProtection="0"/>
    <xf numFmtId="0" fontId="179" fillId="0" borderId="180" applyNumberFormat="0" applyFill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43" fontId="5" fillId="0" borderId="0" applyFont="0" applyFill="0" applyBorder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52" fillId="26" borderId="177" applyNumberForma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62" fillId="26" borderId="179" applyNumberFormat="0" applyAlignment="0" applyProtection="0"/>
    <xf numFmtId="0" fontId="162" fillId="26" borderId="179" applyNumberFormat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68" fillId="26" borderId="177" applyNumberFormat="0" applyAlignment="0" applyProtection="0"/>
    <xf numFmtId="0" fontId="175" fillId="13" borderId="177" applyNumberFormat="0" applyAlignment="0" applyProtection="0"/>
    <xf numFmtId="0" fontId="62" fillId="29" borderId="178" applyNumberFormat="0" applyFont="0" applyAlignment="0" applyProtection="0"/>
    <xf numFmtId="0" fontId="178" fillId="26" borderId="179" applyNumberFormat="0" applyAlignment="0" applyProtection="0"/>
    <xf numFmtId="0" fontId="179" fillId="0" borderId="180" applyNumberFormat="0" applyFill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59" fillId="13" borderId="177" applyNumberFormat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162" fillId="26" borderId="179" applyNumberFormat="0" applyAlignment="0" applyProtection="0"/>
    <xf numFmtId="0" fontId="162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68" fillId="26" borderId="177" applyNumberFormat="0" applyAlignment="0" applyProtection="0"/>
    <xf numFmtId="0" fontId="175" fillId="13" borderId="177" applyNumberFormat="0" applyAlignment="0" applyProtection="0"/>
    <xf numFmtId="0" fontId="62" fillId="29" borderId="178" applyNumberFormat="0" applyFont="0" applyAlignment="0" applyProtection="0"/>
    <xf numFmtId="0" fontId="178" fillId="26" borderId="179" applyNumberFormat="0" applyAlignment="0" applyProtection="0"/>
    <xf numFmtId="0" fontId="179" fillId="0" borderId="180" applyNumberFormat="0" applyFill="0" applyAlignment="0" applyProtection="0"/>
    <xf numFmtId="0" fontId="162" fillId="26" borderId="179" applyNumberFormat="0" applyAlignment="0" applyProtection="0"/>
    <xf numFmtId="0" fontId="55" fillId="0" borderId="180" applyNumberFormat="0" applyFill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9" fillId="0" borderId="180" applyNumberFormat="0" applyFill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0" fillId="26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79" fillId="0" borderId="180" applyNumberFormat="0" applyFill="0" applyAlignment="0" applyProtection="0"/>
    <xf numFmtId="0" fontId="164" fillId="0" borderId="180" applyNumberFormat="0" applyFill="0" applyAlignment="0" applyProtection="0"/>
    <xf numFmtId="0" fontId="164" fillId="0" borderId="180" applyNumberFormat="0" applyFill="0" applyAlignment="0" applyProtection="0"/>
    <xf numFmtId="0" fontId="27" fillId="29" borderId="178" applyNumberFormat="0" applyFont="0" applyAlignment="0" applyProtection="0"/>
    <xf numFmtId="0" fontId="152" fillId="26" borderId="177" applyNumberFormat="0" applyAlignment="0" applyProtection="0"/>
    <xf numFmtId="0" fontId="152" fillId="26" borderId="177" applyNumberFormat="0" applyAlignment="0" applyProtection="0"/>
    <xf numFmtId="0" fontId="55" fillId="0" borderId="180" applyNumberFormat="0" applyFill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27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53" fillId="26" borderId="179" applyNumberFormat="0" applyAlignment="0" applyProtection="0"/>
    <xf numFmtId="0" fontId="40" fillId="26" borderId="177" applyNumberFormat="0" applyAlignment="0" applyProtection="0"/>
    <xf numFmtId="0" fontId="35" fillId="29" borderId="178" applyNumberFormat="0" applyFont="0" applyAlignment="0" applyProtection="0"/>
    <xf numFmtId="0" fontId="49" fillId="13" borderId="177" applyNumberFormat="0" applyAlignment="0" applyProtection="0"/>
    <xf numFmtId="0" fontId="49" fillId="13" borderId="177" applyNumberFormat="0" applyAlignment="0" applyProtection="0"/>
    <xf numFmtId="0" fontId="162" fillId="26" borderId="179" applyNumberFormat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55" fillId="0" borderId="180" applyNumberFormat="0" applyFill="0" applyAlignment="0" applyProtection="0"/>
    <xf numFmtId="0" fontId="131" fillId="26" borderId="177" applyNumberFormat="0" applyAlignment="0" applyProtection="0">
      <alignment vertical="center"/>
    </xf>
    <xf numFmtId="0" fontId="182" fillId="29" borderId="181" applyNumberFormat="0" applyFont="0" applyAlignment="0" applyProtection="0">
      <alignment vertical="center"/>
    </xf>
    <xf numFmtId="0" fontId="35" fillId="29" borderId="178" applyNumberFormat="0" applyFont="0" applyAlignment="0" applyProtection="0"/>
    <xf numFmtId="0" fontId="139" fillId="0" borderId="182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59" fillId="13" borderId="177" applyNumberFormat="0" applyAlignment="0" applyProtection="0"/>
    <xf numFmtId="0" fontId="5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27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178" fillId="26" borderId="179" applyNumberFormat="0" applyAlignment="0" applyProtection="0"/>
    <xf numFmtId="0" fontId="175" fillId="13" borderId="177" applyNumberForma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62" fillId="29" borderId="178" applyNumberFormat="0" applyFont="0" applyAlignment="0" applyProtection="0"/>
    <xf numFmtId="0" fontId="159" fillId="13" borderId="177" applyNumberFormat="0" applyAlignment="0" applyProtection="0"/>
    <xf numFmtId="0" fontId="159" fillId="13" borderId="177" applyNumberFormat="0" applyAlignment="0" applyProtection="0"/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39" fillId="0" borderId="180" applyNumberFormat="0" applyFill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0" fillId="13" borderId="177" applyNumberForma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131" fillId="26" borderId="177" applyNumberFormat="0" applyAlignment="0" applyProtection="0">
      <alignment vertical="center"/>
    </xf>
    <xf numFmtId="0" fontId="71" fillId="29" borderId="178" applyNumberFormat="0" applyFont="0" applyAlignment="0" applyProtection="0">
      <alignment vertical="center"/>
    </xf>
    <xf numFmtId="0" fontId="146" fillId="26" borderId="179" applyNumberFormat="0" applyAlignment="0" applyProtection="0">
      <alignment vertical="center"/>
    </xf>
    <xf numFmtId="0" fontId="40" fillId="26" borderId="177" applyNumberFormat="0" applyAlignment="0" applyProtection="0"/>
    <xf numFmtId="0" fontId="146" fillId="26" borderId="179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27" fillId="29" borderId="178" applyNumberFormat="0" applyFont="0" applyAlignment="0" applyProtection="0"/>
    <xf numFmtId="0" fontId="140" fillId="13" borderId="177" applyNumberFormat="0" applyAlignment="0" applyProtection="0">
      <alignment vertical="center"/>
    </xf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35" fillId="29" borderId="178" applyNumberFormat="0" applyFont="0" applyAlignment="0" applyProtection="0"/>
    <xf numFmtId="0" fontId="159" fillId="13" borderId="177" applyNumberFormat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</cellStyleXfs>
  <cellXfs count="1124">
    <xf numFmtId="179" fontId="0" fillId="0" borderId="0" xfId="0"/>
    <xf numFmtId="168" fontId="28" fillId="0" borderId="0" xfId="0" applyNumberFormat="1" applyFont="1" applyAlignment="1">
      <alignment horizontal="right" vertical="center"/>
    </xf>
    <xf numFmtId="179" fontId="28" fillId="0" borderId="3" xfId="1423" applyFont="1" applyBorder="1">
      <alignment vertical="center"/>
    </xf>
    <xf numFmtId="179" fontId="59" fillId="0" borderId="3" xfId="1423" applyFont="1" applyBorder="1">
      <alignment vertical="center"/>
    </xf>
    <xf numFmtId="179" fontId="59" fillId="0" borderId="3" xfId="1423" applyFont="1" applyBorder="1" applyAlignment="1">
      <alignment horizontal="center" vertical="center"/>
    </xf>
    <xf numFmtId="179" fontId="59" fillId="0" borderId="0" xfId="1423" applyFont="1" applyAlignment="1">
      <alignment horizontal="center" vertical="center"/>
    </xf>
    <xf numFmtId="179" fontId="28" fillId="0" borderId="0" xfId="1423" applyFont="1">
      <alignment vertical="center"/>
    </xf>
    <xf numFmtId="179" fontId="28" fillId="0" borderId="40" xfId="1423" applyFont="1" applyBorder="1" applyAlignment="1">
      <alignment horizontal="center" vertical="center"/>
    </xf>
    <xf numFmtId="49" fontId="62" fillId="0" borderId="40" xfId="1423" applyNumberFormat="1" applyFont="1" applyBorder="1" applyAlignment="1">
      <alignment horizontal="center" vertical="center"/>
    </xf>
    <xf numFmtId="49" fontId="62" fillId="0" borderId="4" xfId="1423" applyNumberFormat="1" applyFont="1" applyBorder="1">
      <alignment vertical="center"/>
    </xf>
    <xf numFmtId="179" fontId="28" fillId="4" borderId="0" xfId="1423" applyFont="1" applyFill="1">
      <alignment vertical="center"/>
    </xf>
    <xf numFmtId="49" fontId="62" fillId="0" borderId="6" xfId="1423" applyNumberFormat="1" applyFont="1" applyBorder="1">
      <alignment vertical="center"/>
    </xf>
    <xf numFmtId="179" fontId="28" fillId="0" borderId="0" xfId="1423" applyFont="1" applyAlignment="1">
      <alignment horizontal="center" vertical="center"/>
    </xf>
    <xf numFmtId="181" fontId="28" fillId="0" borderId="0" xfId="1423" applyNumberFormat="1" applyFont="1">
      <alignment vertical="center"/>
    </xf>
    <xf numFmtId="49" fontId="62" fillId="4" borderId="11" xfId="1423" applyNumberFormat="1" applyFont="1" applyFill="1" applyBorder="1">
      <alignment vertical="center"/>
    </xf>
    <xf numFmtId="49" fontId="62" fillId="4" borderId="12" xfId="1423" applyNumberFormat="1" applyFont="1" applyFill="1" applyBorder="1">
      <alignment vertical="center"/>
    </xf>
    <xf numFmtId="181" fontId="27" fillId="4" borderId="20" xfId="1428" applyNumberFormat="1" applyFont="1" applyFill="1" applyBorder="1" applyAlignment="1">
      <alignment horizontal="right" vertical="center"/>
    </xf>
    <xf numFmtId="181" fontId="27" fillId="4" borderId="42" xfId="1423" applyNumberFormat="1" applyFont="1" applyFill="1" applyBorder="1" applyAlignment="1">
      <alignment horizontal="right" vertical="center"/>
    </xf>
    <xf numFmtId="181" fontId="27" fillId="4" borderId="42" xfId="1428" applyNumberFormat="1" applyFont="1" applyFill="1" applyBorder="1" applyAlignment="1">
      <alignment horizontal="right" vertical="center"/>
    </xf>
    <xf numFmtId="49" fontId="62" fillId="0" borderId="16" xfId="1423" applyNumberFormat="1" applyFont="1" applyBorder="1">
      <alignment vertical="center"/>
    </xf>
    <xf numFmtId="179" fontId="59" fillId="0" borderId="0" xfId="1423" applyFont="1">
      <alignment vertical="center"/>
    </xf>
    <xf numFmtId="179" fontId="69" fillId="0" borderId="0" xfId="1423" applyFont="1">
      <alignment vertical="center"/>
    </xf>
    <xf numFmtId="185" fontId="70" fillId="0" borderId="0" xfId="5" applyNumberFormat="1" applyFont="1" applyFill="1" applyAlignment="1">
      <alignment horizontal="center" vertical="center"/>
    </xf>
    <xf numFmtId="167" fontId="31" fillId="0" borderId="0" xfId="0" applyNumberFormat="1" applyFont="1" applyAlignment="1">
      <alignment vertical="center"/>
    </xf>
    <xf numFmtId="179" fontId="62" fillId="0" borderId="0" xfId="0" applyFont="1" applyAlignment="1">
      <alignment vertical="center"/>
    </xf>
    <xf numFmtId="179" fontId="31" fillId="0" borderId="0" xfId="0" applyFont="1" applyAlignment="1">
      <alignment horizontal="right" vertical="center"/>
    </xf>
    <xf numFmtId="179" fontId="60" fillId="0" borderId="0" xfId="0" applyFont="1" applyAlignment="1">
      <alignment vertical="center"/>
    </xf>
    <xf numFmtId="179" fontId="28" fillId="0" borderId="26" xfId="0" applyFont="1" applyBorder="1" applyAlignment="1">
      <alignment horizontal="left" vertical="center"/>
    </xf>
    <xf numFmtId="179" fontId="62" fillId="2" borderId="0" xfId="0" applyFont="1" applyFill="1" applyAlignment="1">
      <alignment vertical="center"/>
    </xf>
    <xf numFmtId="179" fontId="64" fillId="0" borderId="0" xfId="0" applyFont="1" applyAlignment="1">
      <alignment horizontal="left" vertical="center"/>
    </xf>
    <xf numFmtId="179" fontId="28" fillId="0" borderId="0" xfId="0" applyFont="1" applyAlignment="1">
      <alignment horizontal="left" vertical="center"/>
    </xf>
    <xf numFmtId="179" fontId="28" fillId="0" borderId="5" xfId="0" applyFont="1" applyBorder="1" applyAlignment="1">
      <alignment horizontal="left" vertical="center"/>
    </xf>
    <xf numFmtId="179" fontId="28" fillId="2" borderId="0" xfId="0" applyFont="1" applyFill="1" applyAlignment="1">
      <alignment horizontal="left" vertical="center"/>
    </xf>
    <xf numFmtId="179" fontId="60" fillId="0" borderId="4" xfId="0" applyFont="1" applyBorder="1" applyAlignment="1">
      <alignment horizontal="center" vertical="center"/>
    </xf>
    <xf numFmtId="179" fontId="60" fillId="0" borderId="0" xfId="0" applyFont="1" applyAlignment="1">
      <alignment horizontal="center" vertical="center"/>
    </xf>
    <xf numFmtId="179" fontId="28" fillId="0" borderId="4" xfId="0" applyFont="1" applyBorder="1" applyAlignment="1">
      <alignment horizontal="left" vertical="center"/>
    </xf>
    <xf numFmtId="179" fontId="28" fillId="0" borderId="0" xfId="0" applyFont="1" applyAlignment="1">
      <alignment vertical="center"/>
    </xf>
    <xf numFmtId="179" fontId="75" fillId="2" borderId="5" xfId="0" applyFont="1" applyFill="1" applyBorder="1" applyAlignment="1">
      <alignment vertical="center"/>
    </xf>
    <xf numFmtId="179" fontId="72" fillId="0" borderId="0" xfId="0" applyFont="1" applyAlignment="1">
      <alignment vertical="center"/>
    </xf>
    <xf numFmtId="179" fontId="60" fillId="2" borderId="4" xfId="0" applyFont="1" applyFill="1" applyBorder="1" applyAlignment="1">
      <alignment horizontal="center" vertical="center"/>
    </xf>
    <xf numFmtId="179" fontId="60" fillId="2" borderId="0" xfId="0" applyFont="1" applyFill="1" applyAlignment="1">
      <alignment horizontal="center" vertical="center"/>
    </xf>
    <xf numFmtId="168" fontId="76" fillId="2" borderId="5" xfId="0" applyNumberFormat="1" applyFont="1" applyFill="1" applyBorder="1" applyAlignment="1">
      <alignment vertical="center"/>
    </xf>
    <xf numFmtId="179" fontId="60" fillId="2" borderId="22" xfId="0" applyFont="1" applyFill="1" applyBorder="1" applyAlignment="1">
      <alignment horizontal="center" vertical="center"/>
    </xf>
    <xf numFmtId="179" fontId="60" fillId="2" borderId="19" xfId="0" applyFont="1" applyFill="1" applyBorder="1" applyAlignment="1">
      <alignment horizontal="center" vertical="center"/>
    </xf>
    <xf numFmtId="179" fontId="60" fillId="2" borderId="23" xfId="0" applyFont="1" applyFill="1" applyBorder="1" applyAlignment="1">
      <alignment horizontal="center" vertical="center"/>
    </xf>
    <xf numFmtId="179" fontId="28" fillId="0" borderId="22" xfId="0" applyFont="1" applyBorder="1" applyAlignment="1">
      <alignment horizontal="left" vertical="center"/>
    </xf>
    <xf numFmtId="179" fontId="74" fillId="0" borderId="23" xfId="0" applyFont="1" applyBorder="1" applyAlignment="1">
      <alignment horizontal="left" vertical="center"/>
    </xf>
    <xf numFmtId="165" fontId="0" fillId="2" borderId="0" xfId="1" applyFont="1" applyFill="1" applyBorder="1" applyAlignment="1">
      <alignment horizontal="center" vertical="center"/>
    </xf>
    <xf numFmtId="165" fontId="0" fillId="0" borderId="0" xfId="1" applyFont="1" applyFill="1" applyBorder="1" applyAlignment="1">
      <alignment horizontal="center" vertical="center"/>
    </xf>
    <xf numFmtId="179" fontId="73" fillId="0" borderId="5" xfId="0" applyFont="1" applyBorder="1" applyAlignment="1">
      <alignment horizontal="right" vertical="center"/>
    </xf>
    <xf numFmtId="179" fontId="73" fillId="0" borderId="31" xfId="0" applyFont="1" applyBorder="1" applyAlignment="1">
      <alignment vertical="center"/>
    </xf>
    <xf numFmtId="179" fontId="62" fillId="0" borderId="2" xfId="0" applyFont="1" applyBorder="1" applyAlignment="1">
      <alignment horizontal="center" vertical="center"/>
    </xf>
    <xf numFmtId="179" fontId="28" fillId="0" borderId="2" xfId="0" applyFont="1" applyBorder="1" applyAlignment="1">
      <alignment horizontal="center" vertical="center"/>
    </xf>
    <xf numFmtId="3" fontId="73" fillId="0" borderId="31" xfId="0" applyNumberFormat="1" applyFont="1" applyBorder="1" applyAlignment="1">
      <alignment vertical="center"/>
    </xf>
    <xf numFmtId="3" fontId="28" fillId="0" borderId="0" xfId="0" applyNumberFormat="1" applyFont="1" applyAlignment="1">
      <alignment vertical="center"/>
    </xf>
    <xf numFmtId="174" fontId="28" fillId="0" borderId="0" xfId="0" applyNumberFormat="1" applyFont="1" applyAlignment="1">
      <alignment vertical="center"/>
    </xf>
    <xf numFmtId="3" fontId="28" fillId="0" borderId="2" xfId="0" applyNumberFormat="1" applyFont="1" applyBorder="1" applyAlignment="1">
      <alignment horizontal="center" vertical="center"/>
    </xf>
    <xf numFmtId="3" fontId="73" fillId="0" borderId="5" xfId="0" applyNumberFormat="1" applyFont="1" applyBorder="1" applyAlignment="1">
      <alignment vertical="center"/>
    </xf>
    <xf numFmtId="179" fontId="74" fillId="0" borderId="10" xfId="0" applyFont="1" applyBorder="1" applyAlignment="1">
      <alignment horizontal="left" vertical="center"/>
    </xf>
    <xf numFmtId="179" fontId="60" fillId="2" borderId="5" xfId="0" applyFont="1" applyFill="1" applyBorder="1" applyAlignment="1">
      <alignment horizontal="center" vertical="center"/>
    </xf>
    <xf numFmtId="179" fontId="74" fillId="0" borderId="5" xfId="0" applyFont="1" applyBorder="1" applyAlignment="1">
      <alignment horizontal="left" vertical="center"/>
    </xf>
    <xf numFmtId="179" fontId="60" fillId="0" borderId="22" xfId="0" applyFont="1" applyBorder="1" applyAlignment="1">
      <alignment horizontal="center" vertical="center"/>
    </xf>
    <xf numFmtId="179" fontId="60" fillId="0" borderId="19" xfId="0" applyFont="1" applyBorder="1" applyAlignment="1">
      <alignment horizontal="center" vertical="center"/>
    </xf>
    <xf numFmtId="179" fontId="60" fillId="0" borderId="23" xfId="0" applyFont="1" applyBorder="1" applyAlignment="1">
      <alignment horizontal="center" vertical="center"/>
    </xf>
    <xf numFmtId="179" fontId="28" fillId="0" borderId="19" xfId="0" applyFont="1" applyBorder="1" applyAlignment="1">
      <alignment horizontal="left" vertical="center"/>
    </xf>
    <xf numFmtId="179" fontId="28" fillId="0" borderId="23" xfId="0" applyFont="1" applyBorder="1" applyAlignment="1">
      <alignment horizontal="left" vertical="center"/>
    </xf>
    <xf numFmtId="179" fontId="28" fillId="0" borderId="3" xfId="0" applyFont="1" applyBorder="1" applyAlignment="1">
      <alignment horizontal="left" vertical="center"/>
    </xf>
    <xf numFmtId="179" fontId="77" fillId="0" borderId="0" xfId="0" applyFont="1" applyAlignment="1">
      <alignment vertical="center"/>
    </xf>
    <xf numFmtId="179" fontId="28" fillId="2" borderId="0" xfId="0" applyFont="1" applyFill="1" applyAlignment="1">
      <alignment horizontal="center" vertical="center"/>
    </xf>
    <xf numFmtId="179" fontId="0" fillId="2" borderId="0" xfId="0" applyFill="1" applyAlignment="1">
      <alignment horizontal="left" vertical="center"/>
    </xf>
    <xf numFmtId="179" fontId="0" fillId="2" borderId="0" xfId="0" applyFill="1" applyAlignment="1">
      <alignment vertical="center"/>
    </xf>
    <xf numFmtId="179" fontId="63" fillId="2" borderId="0" xfId="0" applyFont="1" applyFill="1" applyAlignment="1">
      <alignment vertical="center"/>
    </xf>
    <xf numFmtId="179" fontId="59" fillId="2" borderId="0" xfId="0" applyFont="1" applyFill="1" applyAlignment="1">
      <alignment vertical="center"/>
    </xf>
    <xf numFmtId="179" fontId="0" fillId="2" borderId="0" xfId="0" applyFill="1" applyAlignment="1">
      <alignment horizontal="center" vertical="center"/>
    </xf>
    <xf numFmtId="179" fontId="79" fillId="2" borderId="0" xfId="0" applyFont="1" applyFill="1" applyAlignment="1">
      <alignment vertical="center"/>
    </xf>
    <xf numFmtId="179" fontId="78" fillId="2" borderId="4" xfId="0" applyFont="1" applyFill="1" applyBorder="1" applyAlignment="1">
      <alignment vertical="center"/>
    </xf>
    <xf numFmtId="179" fontId="78" fillId="2" borderId="0" xfId="0" applyFont="1" applyFill="1" applyAlignment="1">
      <alignment vertical="center"/>
    </xf>
    <xf numFmtId="179" fontId="0" fillId="2" borderId="5" xfId="0" applyFill="1" applyBorder="1" applyAlignment="1">
      <alignment horizontal="right" vertical="center"/>
    </xf>
    <xf numFmtId="179" fontId="0" fillId="0" borderId="2" xfId="0" applyBorder="1" applyAlignment="1">
      <alignment horizontal="center" vertical="center"/>
    </xf>
    <xf numFmtId="172" fontId="0" fillId="2" borderId="2" xfId="0" applyNumberFormat="1" applyFill="1" applyBorder="1" applyAlignment="1">
      <alignment vertical="center"/>
    </xf>
    <xf numFmtId="165" fontId="0" fillId="2" borderId="2" xfId="0" applyNumberFormat="1" applyFill="1" applyBorder="1" applyAlignment="1">
      <alignment vertical="center"/>
    </xf>
    <xf numFmtId="165" fontId="0" fillId="2" borderId="0" xfId="0" applyNumberFormat="1" applyFill="1" applyAlignment="1">
      <alignment vertical="center"/>
    </xf>
    <xf numFmtId="165" fontId="0" fillId="3" borderId="0" xfId="0" applyNumberFormat="1" applyFill="1" applyAlignment="1">
      <alignment vertical="center"/>
    </xf>
    <xf numFmtId="179" fontId="62" fillId="2" borderId="0" xfId="0" quotePrefix="1" applyFont="1" applyFill="1" applyAlignment="1">
      <alignment vertical="center"/>
    </xf>
    <xf numFmtId="170" fontId="0" fillId="2" borderId="2" xfId="0" applyNumberFormat="1" applyFill="1" applyBorder="1" applyAlignment="1">
      <alignment vertical="center"/>
    </xf>
    <xf numFmtId="166" fontId="62" fillId="2" borderId="0" xfId="0" applyNumberFormat="1" applyFont="1" applyFill="1" applyAlignment="1">
      <alignment horizontal="center" vertical="center"/>
    </xf>
    <xf numFmtId="170" fontId="0" fillId="2" borderId="0" xfId="0" applyNumberFormat="1" applyFill="1" applyAlignment="1">
      <alignment horizontal="center" vertical="center"/>
    </xf>
    <xf numFmtId="170" fontId="28" fillId="0" borderId="0" xfId="1" applyNumberFormat="1" applyFont="1" applyFill="1" applyBorder="1" applyAlignment="1">
      <alignment horizontal="center" vertical="center"/>
    </xf>
    <xf numFmtId="179" fontId="28" fillId="0" borderId="0" xfId="0" applyFont="1" applyAlignment="1">
      <alignment horizontal="center" vertical="center"/>
    </xf>
    <xf numFmtId="179" fontId="80" fillId="0" borderId="0" xfId="1431" applyFont="1">
      <alignment vertical="center"/>
    </xf>
    <xf numFmtId="49" fontId="81" fillId="0" borderId="0" xfId="1423" applyNumberFormat="1" applyFont="1" applyAlignment="1">
      <alignment horizontal="center" vertical="center"/>
    </xf>
    <xf numFmtId="49" fontId="28" fillId="2" borderId="8" xfId="1423" applyNumberFormat="1" applyFont="1" applyFill="1" applyBorder="1">
      <alignment vertical="center"/>
    </xf>
    <xf numFmtId="49" fontId="28" fillId="2" borderId="4" xfId="1423" applyNumberFormat="1" applyFont="1" applyFill="1" applyBorder="1">
      <alignment vertical="center"/>
    </xf>
    <xf numFmtId="49" fontId="27" fillId="2" borderId="0" xfId="1423" applyNumberFormat="1" applyFont="1" applyFill="1">
      <alignment vertical="center"/>
    </xf>
    <xf numFmtId="49" fontId="28" fillId="0" borderId="4" xfId="1423" applyNumberFormat="1" applyFont="1" applyBorder="1" applyAlignment="1">
      <alignment horizontal="center" vertical="center"/>
    </xf>
    <xf numFmtId="49" fontId="28" fillId="2" borderId="6" xfId="1423" applyNumberFormat="1" applyFont="1" applyFill="1" applyBorder="1">
      <alignment vertical="center"/>
    </xf>
    <xf numFmtId="49" fontId="28" fillId="30" borderId="3" xfId="1423" applyNumberFormat="1" applyFont="1" applyFill="1" applyBorder="1" applyAlignment="1">
      <alignment horizontal="center" vertical="center"/>
    </xf>
    <xf numFmtId="49" fontId="28" fillId="0" borderId="1" xfId="1423" applyNumberFormat="1" applyFont="1" applyBorder="1" applyAlignment="1">
      <alignment horizontal="center" vertical="center"/>
    </xf>
    <xf numFmtId="49" fontId="28" fillId="2" borderId="8" xfId="1423" applyNumberFormat="1" applyFont="1" applyFill="1" applyBorder="1" applyAlignment="1">
      <alignment horizontal="left" vertical="center"/>
    </xf>
    <xf numFmtId="49" fontId="28" fillId="30" borderId="0" xfId="1423" applyNumberFormat="1" applyFont="1" applyFill="1" applyAlignment="1">
      <alignment horizontal="center" vertical="center"/>
    </xf>
    <xf numFmtId="49" fontId="28" fillId="0" borderId="60" xfId="1423" applyNumberFormat="1" applyFont="1" applyBorder="1" applyAlignment="1">
      <alignment horizontal="center" vertical="center"/>
    </xf>
    <xf numFmtId="49" fontId="28" fillId="0" borderId="51" xfId="1423" applyNumberFormat="1" applyFont="1" applyBorder="1" applyAlignment="1">
      <alignment horizontal="center" vertical="center"/>
    </xf>
    <xf numFmtId="49" fontId="28" fillId="0" borderId="49" xfId="1423" applyNumberFormat="1" applyFont="1" applyBorder="1" applyAlignment="1">
      <alignment horizontal="center" vertical="center"/>
    </xf>
    <xf numFmtId="49" fontId="28" fillId="0" borderId="48" xfId="1423" applyNumberFormat="1" applyFont="1" applyBorder="1" applyAlignment="1">
      <alignment horizontal="center" vertical="center"/>
    </xf>
    <xf numFmtId="49" fontId="28" fillId="30" borderId="61" xfId="1423" applyNumberFormat="1" applyFont="1" applyFill="1" applyBorder="1" applyAlignment="1">
      <alignment horizontal="center" vertical="center"/>
    </xf>
    <xf numFmtId="49" fontId="28" fillId="2" borderId="0" xfId="1423" applyNumberFormat="1" applyFont="1" applyFill="1">
      <alignment vertical="center"/>
    </xf>
    <xf numFmtId="178" fontId="28" fillId="0" borderId="19" xfId="0" applyNumberFormat="1" applyFont="1" applyBorder="1" applyAlignment="1">
      <alignment horizontal="right" vertical="center" indent="1"/>
    </xf>
    <xf numFmtId="3" fontId="28" fillId="0" borderId="0" xfId="0" applyNumberFormat="1" applyFont="1" applyAlignment="1">
      <alignment horizontal="center" vertical="center"/>
    </xf>
    <xf numFmtId="165" fontId="28" fillId="0" borderId="19" xfId="0" applyNumberFormat="1" applyFont="1" applyBorder="1" applyAlignment="1">
      <alignment horizontal="center" vertical="center"/>
    </xf>
    <xf numFmtId="175" fontId="28" fillId="0" borderId="0" xfId="0" applyNumberFormat="1" applyFont="1" applyAlignment="1">
      <alignment horizontal="right" vertical="center"/>
    </xf>
    <xf numFmtId="175" fontId="28" fillId="2" borderId="0" xfId="0" applyNumberFormat="1" applyFont="1" applyFill="1" applyAlignment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179" fontId="28" fillId="0" borderId="19" xfId="0" applyFont="1" applyBorder="1" applyAlignment="1">
      <alignment horizontal="center" vertical="center"/>
    </xf>
    <xf numFmtId="175" fontId="28" fillId="0" borderId="19" xfId="0" applyNumberFormat="1" applyFont="1" applyBorder="1" applyAlignment="1">
      <alignment horizontal="right" vertical="center"/>
    </xf>
    <xf numFmtId="175" fontId="28" fillId="2" borderId="19" xfId="0" applyNumberFormat="1" applyFont="1" applyFill="1" applyBorder="1" applyAlignment="1">
      <alignment horizontal="right" vertical="center"/>
    </xf>
    <xf numFmtId="173" fontId="28" fillId="0" borderId="19" xfId="0" applyNumberFormat="1" applyFont="1" applyBorder="1" applyAlignment="1">
      <alignment horizontal="right" vertical="center"/>
    </xf>
    <xf numFmtId="9" fontId="28" fillId="0" borderId="19" xfId="0" applyNumberFormat="1" applyFont="1" applyBorder="1" applyAlignment="1">
      <alignment horizontal="center" vertical="center"/>
    </xf>
    <xf numFmtId="175" fontId="73" fillId="0" borderId="0" xfId="0" applyNumberFormat="1" applyFont="1" applyAlignment="1">
      <alignment vertical="center"/>
    </xf>
    <xf numFmtId="179" fontId="79" fillId="0" borderId="0" xfId="0" applyFont="1" applyAlignment="1">
      <alignment vertical="center"/>
    </xf>
    <xf numFmtId="179" fontId="28" fillId="0" borderId="9" xfId="0" applyFont="1" applyBorder="1" applyAlignment="1">
      <alignment horizontal="left" vertical="center"/>
    </xf>
    <xf numFmtId="165" fontId="82" fillId="0" borderId="0" xfId="0" applyNumberFormat="1" applyFont="1" applyAlignment="1">
      <alignment vertical="center"/>
    </xf>
    <xf numFmtId="179" fontId="74" fillId="0" borderId="0" xfId="1423" applyFont="1" applyAlignment="1">
      <alignment horizontal="center" vertical="center"/>
    </xf>
    <xf numFmtId="49" fontId="79" fillId="0" borderId="0" xfId="1423" applyNumberFormat="1" applyFont="1">
      <alignment vertical="center"/>
    </xf>
    <xf numFmtId="49" fontId="87" fillId="0" borderId="0" xfId="1423" applyNumberFormat="1" applyFont="1" applyAlignment="1">
      <alignment horizontal="center" vertical="center"/>
    </xf>
    <xf numFmtId="49" fontId="88" fillId="0" borderId="0" xfId="1423" applyNumberFormat="1" applyFont="1" applyAlignment="1">
      <alignment horizontal="center" vertical="center"/>
    </xf>
    <xf numFmtId="179" fontId="89" fillId="0" borderId="0" xfId="1431" applyFont="1">
      <alignment vertical="center"/>
    </xf>
    <xf numFmtId="49" fontId="74" fillId="2" borderId="16" xfId="1423" applyNumberFormat="1" applyFont="1" applyFill="1" applyBorder="1">
      <alignment vertical="center"/>
    </xf>
    <xf numFmtId="49" fontId="74" fillId="2" borderId="4" xfId="1423" applyNumberFormat="1" applyFont="1" applyFill="1" applyBorder="1">
      <alignment vertical="center"/>
    </xf>
    <xf numFmtId="166" fontId="79" fillId="0" borderId="0" xfId="1423" applyNumberFormat="1" applyFont="1">
      <alignment vertical="center"/>
    </xf>
    <xf numFmtId="49" fontId="74" fillId="2" borderId="6" xfId="1423" applyNumberFormat="1" applyFont="1" applyFill="1" applyBorder="1">
      <alignment vertical="center"/>
    </xf>
    <xf numFmtId="165" fontId="79" fillId="0" borderId="0" xfId="1425" applyFont="1" applyFill="1" applyBorder="1">
      <alignment vertical="center"/>
    </xf>
    <xf numFmtId="49" fontId="74" fillId="0" borderId="1" xfId="1423" applyNumberFormat="1" applyFont="1" applyBorder="1">
      <alignment vertical="center"/>
    </xf>
    <xf numFmtId="49" fontId="74" fillId="0" borderId="1" xfId="1423" applyNumberFormat="1" applyFont="1" applyBorder="1" applyAlignment="1">
      <alignment horizontal="center" vertical="center"/>
    </xf>
    <xf numFmtId="49" fontId="74" fillId="2" borderId="16" xfId="1423" applyNumberFormat="1" applyFont="1" applyFill="1" applyBorder="1" applyAlignment="1">
      <alignment horizontal="left" vertical="center"/>
    </xf>
    <xf numFmtId="165" fontId="74" fillId="0" borderId="0" xfId="1425" applyFont="1" applyBorder="1">
      <alignment vertical="center"/>
    </xf>
    <xf numFmtId="180" fontId="76" fillId="0" borderId="0" xfId="1424" applyNumberFormat="1" applyFont="1" applyAlignment="1">
      <alignment horizontal="right" vertical="center"/>
    </xf>
    <xf numFmtId="165" fontId="76" fillId="0" borderId="0" xfId="1425" applyFont="1" applyBorder="1" applyAlignment="1">
      <alignment vertical="center"/>
    </xf>
    <xf numFmtId="49" fontId="74" fillId="0" borderId="1" xfId="1423" applyNumberFormat="1" applyFont="1" applyBorder="1" applyAlignment="1">
      <alignment horizontal="left" vertical="center"/>
    </xf>
    <xf numFmtId="186" fontId="74" fillId="0" borderId="1" xfId="1425" applyNumberFormat="1" applyFont="1" applyFill="1" applyBorder="1" applyAlignment="1">
      <alignment horizontal="center" vertical="center"/>
    </xf>
    <xf numFmtId="187" fontId="74" fillId="0" borderId="1" xfId="1425" applyNumberFormat="1" applyFont="1" applyFill="1" applyBorder="1" applyAlignment="1">
      <alignment horizontal="right" vertical="center"/>
    </xf>
    <xf numFmtId="49" fontId="79" fillId="0" borderId="0" xfId="1423" applyNumberFormat="1" applyFont="1" applyAlignment="1">
      <alignment horizontal="center" vertical="center"/>
    </xf>
    <xf numFmtId="49" fontId="76" fillId="0" borderId="0" xfId="1423" applyNumberFormat="1" applyFont="1" applyAlignment="1">
      <alignment horizontal="center" vertical="center"/>
    </xf>
    <xf numFmtId="49" fontId="90" fillId="0" borderId="0" xfId="1423" applyNumberFormat="1" applyFont="1" applyAlignment="1">
      <alignment horizontal="center" vertical="center"/>
    </xf>
    <xf numFmtId="181" fontId="75" fillId="0" borderId="0" xfId="1428" applyNumberFormat="1" applyFont="1" applyAlignment="1">
      <alignment horizontal="right" vertical="center"/>
    </xf>
    <xf numFmtId="179" fontId="79" fillId="0" borderId="0" xfId="1423" applyFont="1" applyAlignment="1">
      <alignment horizontal="center" vertical="center"/>
    </xf>
    <xf numFmtId="188" fontId="79" fillId="0" borderId="0" xfId="1423" applyNumberFormat="1" applyFont="1" applyAlignment="1">
      <alignment horizontal="center" vertical="center"/>
    </xf>
    <xf numFmtId="179" fontId="79" fillId="0" borderId="0" xfId="1423" applyFont="1">
      <alignment vertical="center"/>
    </xf>
    <xf numFmtId="180" fontId="75" fillId="0" borderId="0" xfId="1428" applyNumberFormat="1" applyFont="1" applyAlignment="1">
      <alignment horizontal="right" vertical="center"/>
    </xf>
    <xf numFmtId="188" fontId="74" fillId="31" borderId="0" xfId="1425" applyNumberFormat="1" applyFont="1" applyFill="1" applyBorder="1" applyAlignment="1">
      <alignment horizontal="right" vertical="center" wrapText="1"/>
    </xf>
    <xf numFmtId="189" fontId="74" fillId="0" borderId="0" xfId="1425" applyNumberFormat="1" applyFont="1" applyFill="1" applyBorder="1" applyAlignment="1">
      <alignment horizontal="right" vertical="center"/>
    </xf>
    <xf numFmtId="188" fontId="79" fillId="0" borderId="0" xfId="1423" applyNumberFormat="1" applyFont="1">
      <alignment vertical="center"/>
    </xf>
    <xf numFmtId="169" fontId="90" fillId="0" borderId="0" xfId="1423" applyNumberFormat="1" applyFont="1">
      <alignment vertical="center"/>
    </xf>
    <xf numFmtId="179" fontId="90" fillId="0" borderId="0" xfId="1423" applyFont="1">
      <alignment vertical="center"/>
    </xf>
    <xf numFmtId="1" fontId="76" fillId="0" borderId="0" xfId="1423" applyNumberFormat="1" applyFont="1">
      <alignment vertical="center"/>
    </xf>
    <xf numFmtId="49" fontId="62" fillId="0" borderId="56" xfId="1423" applyNumberFormat="1" applyFont="1" applyBorder="1">
      <alignment vertical="center"/>
    </xf>
    <xf numFmtId="49" fontId="62" fillId="0" borderId="46" xfId="1423" applyNumberFormat="1" applyFont="1" applyBorder="1">
      <alignment vertical="center"/>
    </xf>
    <xf numFmtId="49" fontId="62" fillId="4" borderId="51" xfId="1423" applyNumberFormat="1" applyFont="1" applyFill="1" applyBorder="1">
      <alignment vertical="center"/>
    </xf>
    <xf numFmtId="181" fontId="27" fillId="4" borderId="20" xfId="1423" applyNumberFormat="1" applyFont="1" applyFill="1" applyBorder="1" applyAlignment="1">
      <alignment horizontal="right" vertical="center"/>
    </xf>
    <xf numFmtId="180" fontId="27" fillId="4" borderId="20" xfId="1423" applyNumberFormat="1" applyFont="1" applyFill="1" applyBorder="1" applyAlignment="1">
      <alignment horizontal="right" vertical="center"/>
    </xf>
    <xf numFmtId="49" fontId="62" fillId="4" borderId="48" xfId="1423" applyNumberFormat="1" applyFont="1" applyFill="1" applyBorder="1">
      <alignment vertical="center"/>
    </xf>
    <xf numFmtId="180" fontId="27" fillId="4" borderId="42" xfId="1423" applyNumberFormat="1" applyFont="1" applyFill="1" applyBorder="1" applyAlignment="1">
      <alignment horizontal="right" vertical="center"/>
    </xf>
    <xf numFmtId="181" fontId="27" fillId="0" borderId="18" xfId="1429" applyNumberFormat="1" applyFont="1" applyBorder="1" applyAlignment="1">
      <alignment horizontal="center" vertical="center"/>
    </xf>
    <xf numFmtId="181" fontId="27" fillId="0" borderId="24" xfId="1429" applyNumberFormat="1" applyFont="1" applyBorder="1" applyAlignment="1">
      <alignment horizontal="center" vertical="center"/>
    </xf>
    <xf numFmtId="179" fontId="74" fillId="0" borderId="0" xfId="0" applyFont="1" applyAlignment="1">
      <alignment horizontal="left" vertical="center"/>
    </xf>
    <xf numFmtId="181" fontId="27" fillId="32" borderId="20" xfId="1427" applyNumberFormat="1" applyFont="1" applyFill="1" applyBorder="1" applyAlignment="1">
      <alignment vertical="center"/>
    </xf>
    <xf numFmtId="181" fontId="27" fillId="32" borderId="20" xfId="1427" applyNumberFormat="1" applyFont="1" applyFill="1" applyBorder="1" applyAlignment="1">
      <alignment horizontal="right" vertical="center"/>
    </xf>
    <xf numFmtId="181" fontId="66" fillId="32" borderId="20" xfId="1427" applyNumberFormat="1" applyFont="1" applyFill="1" applyBorder="1" applyAlignment="1">
      <alignment horizontal="right" vertical="center"/>
    </xf>
    <xf numFmtId="181" fontId="27" fillId="32" borderId="42" xfId="1427" applyNumberFormat="1" applyFont="1" applyFill="1" applyBorder="1" applyAlignment="1">
      <alignment vertical="center"/>
    </xf>
    <xf numFmtId="181" fontId="27" fillId="32" borderId="42" xfId="1427" applyNumberFormat="1" applyFont="1" applyFill="1" applyBorder="1" applyAlignment="1">
      <alignment horizontal="right" vertical="center"/>
    </xf>
    <xf numFmtId="181" fontId="66" fillId="32" borderId="42" xfId="1427" applyNumberFormat="1" applyFont="1" applyFill="1" applyBorder="1" applyAlignment="1">
      <alignment horizontal="right" vertical="center"/>
    </xf>
    <xf numFmtId="0" fontId="27" fillId="0" borderId="18" xfId="1423" applyNumberFormat="1" applyFont="1" applyBorder="1" applyAlignment="1">
      <alignment horizontal="center" vertical="center"/>
    </xf>
    <xf numFmtId="0" fontId="27" fillId="0" borderId="24" xfId="1423" applyNumberFormat="1" applyFont="1" applyBorder="1" applyAlignment="1">
      <alignment horizontal="center" vertical="center"/>
    </xf>
    <xf numFmtId="179" fontId="28" fillId="2" borderId="4" xfId="0" applyFont="1" applyFill="1" applyBorder="1" applyAlignment="1">
      <alignment horizontal="left" vertical="center"/>
    </xf>
    <xf numFmtId="49" fontId="28" fillId="30" borderId="78" xfId="1423" applyNumberFormat="1" applyFont="1" applyFill="1" applyBorder="1" applyAlignment="1">
      <alignment horizontal="center" vertical="center"/>
    </xf>
    <xf numFmtId="172" fontId="91" fillId="0" borderId="41" xfId="1425" applyNumberFormat="1" applyFont="1" applyFill="1" applyBorder="1" applyAlignment="1">
      <alignment horizontal="center" vertical="center"/>
    </xf>
    <xf numFmtId="0" fontId="66" fillId="0" borderId="19" xfId="1" applyNumberFormat="1" applyFont="1" applyFill="1" applyBorder="1" applyAlignment="1">
      <alignment horizontal="center" vertical="center"/>
    </xf>
    <xf numFmtId="165" fontId="27" fillId="0" borderId="19" xfId="1425" applyFont="1" applyFill="1" applyBorder="1">
      <alignment vertical="center"/>
    </xf>
    <xf numFmtId="0" fontId="66" fillId="0" borderId="19" xfId="1423" applyNumberFormat="1" applyFont="1" applyBorder="1" applyAlignment="1">
      <alignment horizontal="center" vertical="center"/>
    </xf>
    <xf numFmtId="165" fontId="92" fillId="0" borderId="0" xfId="1425" applyFont="1" applyFill="1">
      <alignment vertical="center"/>
    </xf>
    <xf numFmtId="179" fontId="27" fillId="0" borderId="0" xfId="1423" applyFont="1">
      <alignment vertical="center"/>
    </xf>
    <xf numFmtId="165" fontId="91" fillId="0" borderId="20" xfId="1425" applyFont="1" applyFill="1" applyBorder="1">
      <alignment vertical="center"/>
    </xf>
    <xf numFmtId="0" fontId="66" fillId="0" borderId="24" xfId="1" applyNumberFormat="1" applyFont="1" applyFill="1" applyBorder="1" applyAlignment="1">
      <alignment horizontal="center" vertical="center"/>
    </xf>
    <xf numFmtId="165" fontId="27" fillId="0" borderId="24" xfId="1425" applyFont="1" applyFill="1" applyBorder="1">
      <alignment vertical="center"/>
    </xf>
    <xf numFmtId="179" fontId="66" fillId="0" borderId="24" xfId="1423" applyFont="1" applyBorder="1" applyAlignment="1">
      <alignment horizontal="center" vertical="center"/>
    </xf>
    <xf numFmtId="165" fontId="91" fillId="0" borderId="20" xfId="1425" applyFont="1" applyFill="1" applyBorder="1" applyAlignment="1">
      <alignment horizontal="center" vertical="center"/>
    </xf>
    <xf numFmtId="0" fontId="66" fillId="0" borderId="24" xfId="1423" applyNumberFormat="1" applyFont="1" applyBorder="1" applyAlignment="1">
      <alignment horizontal="center" vertical="center"/>
    </xf>
    <xf numFmtId="179" fontId="27" fillId="4" borderId="0" xfId="1423" applyFont="1" applyFill="1">
      <alignment vertical="center"/>
    </xf>
    <xf numFmtId="165" fontId="75" fillId="0" borderId="42" xfId="1425" applyFont="1" applyFill="1" applyBorder="1">
      <alignment vertical="center"/>
    </xf>
    <xf numFmtId="165" fontId="75" fillId="0" borderId="42" xfId="1425" applyFont="1" applyFill="1" applyBorder="1" applyAlignment="1">
      <alignment horizontal="center" vertical="center"/>
    </xf>
    <xf numFmtId="0" fontId="66" fillId="0" borderId="13" xfId="1423" applyNumberFormat="1" applyFont="1" applyBorder="1" applyAlignment="1">
      <alignment horizontal="center" vertical="center"/>
    </xf>
    <xf numFmtId="165" fontId="93" fillId="0" borderId="13" xfId="1425" applyFont="1" applyFill="1" applyBorder="1">
      <alignment vertical="center"/>
    </xf>
    <xf numFmtId="179" fontId="66" fillId="0" borderId="13" xfId="1423" applyFont="1" applyBorder="1" applyAlignment="1">
      <alignment horizontal="center" vertical="center"/>
    </xf>
    <xf numFmtId="165" fontId="94" fillId="0" borderId="3" xfId="1425" applyFont="1" applyFill="1" applyBorder="1">
      <alignment vertical="center"/>
    </xf>
    <xf numFmtId="165" fontId="93" fillId="0" borderId="3" xfId="1425" applyFont="1" applyFill="1" applyBorder="1">
      <alignment vertical="center"/>
    </xf>
    <xf numFmtId="179" fontId="27" fillId="0" borderId="3" xfId="1423" applyFont="1" applyBorder="1">
      <alignment vertical="center"/>
    </xf>
    <xf numFmtId="165" fontId="91" fillId="0" borderId="20" xfId="1425" applyFont="1" applyFill="1" applyBorder="1" applyAlignment="1">
      <alignment horizontal="right" vertical="center"/>
    </xf>
    <xf numFmtId="165" fontId="91" fillId="0" borderId="20" xfId="1423" applyNumberFormat="1" applyFont="1" applyBorder="1" applyAlignment="1">
      <alignment horizontal="right" vertical="center"/>
    </xf>
    <xf numFmtId="165" fontId="66" fillId="0" borderId="13" xfId="1423" applyNumberFormat="1" applyFont="1" applyBorder="1" applyAlignment="1">
      <alignment horizontal="center" vertical="center"/>
    </xf>
    <xf numFmtId="170" fontId="91" fillId="0" borderId="43" xfId="1425" applyNumberFormat="1" applyFont="1" applyFill="1" applyBorder="1">
      <alignment vertical="center"/>
    </xf>
    <xf numFmtId="182" fontId="91" fillId="0" borderId="43" xfId="1423" applyNumberFormat="1" applyFont="1" applyBorder="1" applyAlignment="1">
      <alignment horizontal="center" vertical="center"/>
    </xf>
    <xf numFmtId="170" fontId="27" fillId="0" borderId="18" xfId="1425" applyNumberFormat="1" applyFont="1" applyFill="1" applyBorder="1" applyAlignment="1">
      <alignment horizontal="center" vertical="center"/>
    </xf>
    <xf numFmtId="171" fontId="27" fillId="0" borderId="18" xfId="1423" applyNumberFormat="1" applyFont="1" applyBorder="1" applyAlignment="1">
      <alignment horizontal="center" vertical="center"/>
    </xf>
    <xf numFmtId="179" fontId="27" fillId="0" borderId="8" xfId="1423" applyFont="1" applyBorder="1">
      <alignment vertical="center"/>
    </xf>
    <xf numFmtId="170" fontId="75" fillId="0" borderId="8" xfId="1" applyNumberFormat="1" applyFont="1" applyFill="1" applyBorder="1" applyAlignment="1">
      <alignment vertical="center"/>
    </xf>
    <xf numFmtId="170" fontId="75" fillId="0" borderId="8" xfId="1425" applyNumberFormat="1" applyFont="1" applyFill="1" applyBorder="1">
      <alignment vertical="center"/>
    </xf>
    <xf numFmtId="170" fontId="91" fillId="0" borderId="20" xfId="1425" applyNumberFormat="1" applyFont="1" applyFill="1" applyBorder="1">
      <alignment vertical="center"/>
    </xf>
    <xf numFmtId="170" fontId="27" fillId="0" borderId="24" xfId="1425" applyNumberFormat="1" applyFont="1" applyFill="1" applyBorder="1" applyAlignment="1">
      <alignment horizontal="center" vertical="center"/>
    </xf>
    <xf numFmtId="179" fontId="27" fillId="0" borderId="24" xfId="1423" applyFont="1" applyBorder="1" applyAlignment="1">
      <alignment horizontal="center" vertical="center"/>
    </xf>
    <xf numFmtId="170" fontId="75" fillId="0" borderId="0" xfId="1" applyNumberFormat="1" applyFont="1" applyFill="1" applyBorder="1" applyAlignment="1">
      <alignment vertical="center"/>
    </xf>
    <xf numFmtId="165" fontId="75" fillId="0" borderId="0" xfId="1425" applyFont="1" applyFill="1" applyBorder="1">
      <alignment vertical="center"/>
    </xf>
    <xf numFmtId="181" fontId="27" fillId="0" borderId="24" xfId="1429" applyNumberFormat="1" applyFont="1" applyBorder="1" applyAlignment="1">
      <alignment vertical="center"/>
    </xf>
    <xf numFmtId="170" fontId="75" fillId="0" borderId="0" xfId="1425" applyNumberFormat="1" applyFont="1" applyFill="1" applyBorder="1">
      <alignment vertical="center"/>
    </xf>
    <xf numFmtId="170" fontId="91" fillId="4" borderId="20" xfId="1425" applyNumberFormat="1" applyFont="1" applyFill="1" applyBorder="1">
      <alignment vertical="center"/>
    </xf>
    <xf numFmtId="49" fontId="91" fillId="4" borderId="20" xfId="1423" applyNumberFormat="1" applyFont="1" applyFill="1" applyBorder="1" applyAlignment="1">
      <alignment horizontal="center" vertical="center"/>
    </xf>
    <xf numFmtId="179" fontId="27" fillId="4" borderId="24" xfId="1423" applyFont="1" applyFill="1" applyBorder="1" applyAlignment="1">
      <alignment horizontal="center" vertical="center"/>
    </xf>
    <xf numFmtId="170" fontId="27" fillId="4" borderId="24" xfId="1425" applyNumberFormat="1" applyFont="1" applyFill="1" applyBorder="1" applyAlignment="1">
      <alignment horizontal="center" vertical="center"/>
    </xf>
    <xf numFmtId="181" fontId="27" fillId="4" borderId="24" xfId="1429" applyNumberFormat="1" applyFont="1" applyFill="1" applyBorder="1" applyAlignment="1">
      <alignment vertical="center"/>
    </xf>
    <xf numFmtId="171" fontId="27" fillId="4" borderId="24" xfId="1423" applyNumberFormat="1" applyFont="1" applyFill="1" applyBorder="1" applyAlignment="1">
      <alignment horizontal="center" vertical="center"/>
    </xf>
    <xf numFmtId="170" fontId="66" fillId="4" borderId="0" xfId="1425" applyNumberFormat="1" applyFont="1" applyFill="1" applyBorder="1">
      <alignment vertical="center"/>
    </xf>
    <xf numFmtId="165" fontId="66" fillId="4" borderId="0" xfId="1425" applyFont="1" applyFill="1" applyBorder="1">
      <alignment vertical="center"/>
    </xf>
    <xf numFmtId="179" fontId="75" fillId="4" borderId="0" xfId="1423" applyFont="1" applyFill="1">
      <alignment vertical="center"/>
    </xf>
    <xf numFmtId="170" fontId="75" fillId="4" borderId="0" xfId="1423" applyNumberFormat="1" applyFont="1" applyFill="1">
      <alignment vertical="center"/>
    </xf>
    <xf numFmtId="170" fontId="91" fillId="4" borderId="42" xfId="1425" applyNumberFormat="1" applyFont="1" applyFill="1" applyBorder="1">
      <alignment vertical="center"/>
    </xf>
    <xf numFmtId="49" fontId="91" fillId="4" borderId="42" xfId="1423" applyNumberFormat="1" applyFont="1" applyFill="1" applyBorder="1" applyAlignment="1">
      <alignment horizontal="center" vertical="center"/>
    </xf>
    <xf numFmtId="179" fontId="27" fillId="4" borderId="13" xfId="1423" applyFont="1" applyFill="1" applyBorder="1" applyAlignment="1">
      <alignment horizontal="center" vertical="center"/>
    </xf>
    <xf numFmtId="170" fontId="27" fillId="4" borderId="13" xfId="1425" applyNumberFormat="1" applyFont="1" applyFill="1" applyBorder="1" applyAlignment="1">
      <alignment horizontal="center" vertical="center"/>
    </xf>
    <xf numFmtId="181" fontId="27" fillId="4" borderId="13" xfId="1429" applyNumberFormat="1" applyFont="1" applyFill="1" applyBorder="1" applyAlignment="1">
      <alignment vertical="center"/>
    </xf>
    <xf numFmtId="179" fontId="27" fillId="4" borderId="3" xfId="1423" applyFont="1" applyFill="1" applyBorder="1">
      <alignment vertical="center"/>
    </xf>
    <xf numFmtId="170" fontId="66" fillId="4" borderId="3" xfId="1425" applyNumberFormat="1" applyFont="1" applyFill="1" applyBorder="1">
      <alignment vertical="center"/>
    </xf>
    <xf numFmtId="165" fontId="66" fillId="4" borderId="3" xfId="1425" applyFont="1" applyFill="1" applyBorder="1">
      <alignment vertical="center"/>
    </xf>
    <xf numFmtId="179" fontId="75" fillId="4" borderId="3" xfId="1423" applyFont="1" applyFill="1" applyBorder="1">
      <alignment vertical="center"/>
    </xf>
    <xf numFmtId="170" fontId="75" fillId="4" borderId="3" xfId="1423" applyNumberFormat="1" applyFont="1" applyFill="1" applyBorder="1">
      <alignment vertical="center"/>
    </xf>
    <xf numFmtId="170" fontId="91" fillId="0" borderId="43" xfId="1425" applyNumberFormat="1" applyFont="1" applyFill="1" applyBorder="1" applyAlignment="1">
      <alignment horizontal="right" vertical="center"/>
    </xf>
    <xf numFmtId="170" fontId="27" fillId="0" borderId="18" xfId="1423" applyNumberFormat="1" applyFont="1" applyBorder="1" applyAlignment="1">
      <alignment horizontal="center" vertical="center"/>
    </xf>
    <xf numFmtId="170" fontId="27" fillId="0" borderId="18" xfId="1425" applyNumberFormat="1" applyFont="1" applyFill="1" applyBorder="1">
      <alignment vertical="center"/>
    </xf>
    <xf numFmtId="181" fontId="27" fillId="0" borderId="18" xfId="1423" applyNumberFormat="1" applyFont="1" applyBorder="1" applyAlignment="1">
      <alignment horizontal="center" vertical="center"/>
    </xf>
    <xf numFmtId="181" fontId="75" fillId="0" borderId="0" xfId="1423" applyNumberFormat="1" applyFont="1">
      <alignment vertical="center"/>
    </xf>
    <xf numFmtId="170" fontId="75" fillId="0" borderId="0" xfId="1425" applyNumberFormat="1" applyFont="1" applyFill="1">
      <alignment vertical="center"/>
    </xf>
    <xf numFmtId="170" fontId="91" fillId="0" borderId="20" xfId="1425" applyNumberFormat="1" applyFont="1" applyFill="1" applyBorder="1" applyAlignment="1">
      <alignment horizontal="right" vertical="center"/>
    </xf>
    <xf numFmtId="170" fontId="27" fillId="0" borderId="24" xfId="1423" applyNumberFormat="1" applyFont="1" applyBorder="1" applyAlignment="1">
      <alignment horizontal="center" vertical="center"/>
    </xf>
    <xf numFmtId="170" fontId="27" fillId="0" borderId="24" xfId="1425" applyNumberFormat="1" applyFont="1" applyFill="1" applyBorder="1">
      <alignment vertical="center"/>
    </xf>
    <xf numFmtId="181" fontId="27" fillId="0" borderId="24" xfId="1423" applyNumberFormat="1" applyFont="1" applyBorder="1" applyAlignment="1">
      <alignment horizontal="center" vertical="center"/>
    </xf>
    <xf numFmtId="170" fontId="91" fillId="0" borderId="30" xfId="1425" applyNumberFormat="1" applyFont="1" applyFill="1" applyBorder="1" applyAlignment="1">
      <alignment horizontal="right" vertical="center"/>
    </xf>
    <xf numFmtId="170" fontId="91" fillId="4" borderId="20" xfId="1425" applyNumberFormat="1" applyFont="1" applyFill="1" applyBorder="1" applyAlignment="1">
      <alignment horizontal="right" vertical="center"/>
    </xf>
    <xf numFmtId="170" fontId="27" fillId="4" borderId="24" xfId="1423" applyNumberFormat="1" applyFont="1" applyFill="1" applyBorder="1" applyAlignment="1">
      <alignment horizontal="center" vertical="center"/>
    </xf>
    <xf numFmtId="170" fontId="27" fillId="4" borderId="24" xfId="1425" applyNumberFormat="1" applyFont="1" applyFill="1" applyBorder="1">
      <alignment vertical="center"/>
    </xf>
    <xf numFmtId="181" fontId="27" fillId="4" borderId="24" xfId="1423" applyNumberFormat="1" applyFont="1" applyFill="1" applyBorder="1" applyAlignment="1">
      <alignment horizontal="center" vertical="center"/>
    </xf>
    <xf numFmtId="170" fontId="66" fillId="4" borderId="0" xfId="1425" applyNumberFormat="1" applyFont="1" applyFill="1">
      <alignment vertical="center"/>
    </xf>
    <xf numFmtId="181" fontId="95" fillId="4" borderId="0" xfId="1423" applyNumberFormat="1" applyFont="1" applyFill="1">
      <alignment vertical="center"/>
    </xf>
    <xf numFmtId="170" fontId="91" fillId="4" borderId="42" xfId="1425" applyNumberFormat="1" applyFont="1" applyFill="1" applyBorder="1" applyAlignment="1">
      <alignment horizontal="right" vertical="center"/>
    </xf>
    <xf numFmtId="170" fontId="27" fillId="4" borderId="13" xfId="1423" applyNumberFormat="1" applyFont="1" applyFill="1" applyBorder="1" applyAlignment="1">
      <alignment horizontal="center" vertical="center"/>
    </xf>
    <xf numFmtId="170" fontId="27" fillId="4" borderId="13" xfId="1425" applyNumberFormat="1" applyFont="1" applyFill="1" applyBorder="1">
      <alignment vertical="center"/>
    </xf>
    <xf numFmtId="181" fontId="27" fillId="4" borderId="13" xfId="1423" applyNumberFormat="1" applyFont="1" applyFill="1" applyBorder="1" applyAlignment="1">
      <alignment horizontal="center" vertical="center"/>
    </xf>
    <xf numFmtId="179" fontId="95" fillId="4" borderId="0" xfId="1423" applyFont="1" applyFill="1">
      <alignment vertical="center"/>
    </xf>
    <xf numFmtId="170" fontId="91" fillId="0" borderId="43" xfId="1423" applyNumberFormat="1" applyFont="1" applyBorder="1" applyAlignment="1">
      <alignment horizontal="center" vertical="center"/>
    </xf>
    <xf numFmtId="183" fontId="27" fillId="0" borderId="43" xfId="1425" applyNumberFormat="1" applyFont="1" applyFill="1" applyBorder="1" applyAlignment="1">
      <alignment horizontal="right" vertical="center"/>
    </xf>
    <xf numFmtId="184" fontId="66" fillId="0" borderId="8" xfId="1423" applyNumberFormat="1" applyFont="1" applyBorder="1">
      <alignment vertical="center"/>
    </xf>
    <xf numFmtId="183" fontId="97" fillId="0" borderId="8" xfId="1425" applyNumberFormat="1" applyFont="1" applyFill="1" applyBorder="1" applyAlignment="1">
      <alignment horizontal="right" vertical="center"/>
    </xf>
    <xf numFmtId="170" fontId="91" fillId="0" borderId="20" xfId="1423" applyNumberFormat="1" applyFont="1" applyBorder="1" applyAlignment="1">
      <alignment horizontal="center" vertical="center"/>
    </xf>
    <xf numFmtId="183" fontId="27" fillId="0" borderId="20" xfId="1425" applyNumberFormat="1" applyFont="1" applyFill="1" applyBorder="1" applyAlignment="1">
      <alignment horizontal="right" vertical="center"/>
    </xf>
    <xf numFmtId="183" fontId="96" fillId="0" borderId="36" xfId="1425" applyNumberFormat="1" applyFont="1" applyFill="1" applyBorder="1" applyAlignment="1">
      <alignment horizontal="right" vertical="center"/>
    </xf>
    <xf numFmtId="179" fontId="66" fillId="0" borderId="0" xfId="1423" applyFont="1">
      <alignment vertical="center"/>
    </xf>
    <xf numFmtId="183" fontId="97" fillId="0" borderId="0" xfId="1425" applyNumberFormat="1" applyFont="1" applyFill="1" applyBorder="1" applyAlignment="1">
      <alignment horizontal="right" vertical="center"/>
    </xf>
    <xf numFmtId="170" fontId="91" fillId="4" borderId="20" xfId="1423" applyNumberFormat="1" applyFont="1" applyFill="1" applyBorder="1" applyAlignment="1">
      <alignment horizontal="center" vertical="center"/>
    </xf>
    <xf numFmtId="183" fontId="27" fillId="4" borderId="20" xfId="1425" applyNumberFormat="1" applyFont="1" applyFill="1" applyBorder="1" applyAlignment="1">
      <alignment horizontal="right" vertical="center"/>
    </xf>
    <xf numFmtId="183" fontId="96" fillId="4" borderId="36" xfId="1425" applyNumberFormat="1" applyFont="1" applyFill="1" applyBorder="1" applyAlignment="1">
      <alignment horizontal="right" vertical="center"/>
    </xf>
    <xf numFmtId="179" fontId="66" fillId="4" borderId="0" xfId="1423" applyFont="1" applyFill="1">
      <alignment vertical="center"/>
    </xf>
    <xf numFmtId="183" fontId="97" fillId="4" borderId="0" xfId="1425" applyNumberFormat="1" applyFont="1" applyFill="1" applyBorder="1" applyAlignment="1">
      <alignment horizontal="right" vertical="center"/>
    </xf>
    <xf numFmtId="170" fontId="91" fillId="4" borderId="42" xfId="1423" applyNumberFormat="1" applyFont="1" applyFill="1" applyBorder="1" applyAlignment="1">
      <alignment horizontal="center" vertical="center"/>
    </xf>
    <xf numFmtId="183" fontId="27" fillId="4" borderId="42" xfId="1425" applyNumberFormat="1" applyFont="1" applyFill="1" applyBorder="1" applyAlignment="1">
      <alignment horizontal="right" vertical="center"/>
    </xf>
    <xf numFmtId="183" fontId="96" fillId="4" borderId="37" xfId="1425" applyNumberFormat="1" applyFont="1" applyFill="1" applyBorder="1" applyAlignment="1">
      <alignment horizontal="right" vertical="center"/>
    </xf>
    <xf numFmtId="179" fontId="66" fillId="4" borderId="3" xfId="1423" applyFont="1" applyFill="1" applyBorder="1">
      <alignment vertical="center"/>
    </xf>
    <xf numFmtId="170" fontId="28" fillId="0" borderId="19" xfId="0" applyNumberFormat="1" applyFont="1" applyBorder="1" applyAlignment="1">
      <alignment horizontal="center" vertical="center"/>
    </xf>
    <xf numFmtId="179" fontId="0" fillId="2" borderId="11" xfId="0" applyFill="1" applyBorder="1" applyAlignment="1">
      <alignment vertical="center"/>
    </xf>
    <xf numFmtId="179" fontId="0" fillId="2" borderId="11" xfId="0" applyFill="1" applyBorder="1" applyAlignment="1">
      <alignment vertical="center" wrapText="1"/>
    </xf>
    <xf numFmtId="165" fontId="64" fillId="0" borderId="19" xfId="0" applyNumberFormat="1" applyFont="1" applyBorder="1" applyAlignment="1">
      <alignment horizontal="right" vertical="center"/>
    </xf>
    <xf numFmtId="179" fontId="0" fillId="2" borderId="4" xfId="0" applyFill="1" applyBorder="1" applyAlignment="1">
      <alignment vertical="center" wrapText="1"/>
    </xf>
    <xf numFmtId="179" fontId="64" fillId="0" borderId="0" xfId="0" applyFont="1" applyAlignment="1">
      <alignment horizontal="right" vertical="center"/>
    </xf>
    <xf numFmtId="179" fontId="28" fillId="0" borderId="11" xfId="0" applyFont="1" applyBorder="1" applyAlignment="1">
      <alignment vertical="center"/>
    </xf>
    <xf numFmtId="3" fontId="0" fillId="0" borderId="24" xfId="0" applyNumberFormat="1" applyBorder="1" applyAlignment="1">
      <alignment vertical="center"/>
    </xf>
    <xf numFmtId="3" fontId="28" fillId="0" borderId="24" xfId="0" applyNumberFormat="1" applyFont="1" applyBorder="1" applyAlignment="1">
      <alignment vertical="center"/>
    </xf>
    <xf numFmtId="3" fontId="28" fillId="0" borderId="30" xfId="0" applyNumberFormat="1" applyFont="1" applyBorder="1" applyAlignment="1">
      <alignment vertical="center"/>
    </xf>
    <xf numFmtId="179" fontId="28" fillId="0" borderId="4" xfId="0" applyFont="1" applyBorder="1" applyAlignment="1">
      <alignment vertical="center"/>
    </xf>
    <xf numFmtId="179" fontId="28" fillId="0" borderId="9" xfId="0" applyFont="1" applyBorder="1" applyAlignment="1">
      <alignment horizontal="center" vertical="center"/>
    </xf>
    <xf numFmtId="3" fontId="28" fillId="0" borderId="9" xfId="0" applyNumberFormat="1" applyFont="1" applyBorder="1" applyAlignment="1">
      <alignment horizontal="right" vertical="center"/>
    </xf>
    <xf numFmtId="176" fontId="0" fillId="0" borderId="9" xfId="0" applyNumberFormat="1" applyBorder="1" applyAlignment="1">
      <alignment horizontal="right" vertical="center"/>
    </xf>
    <xf numFmtId="176" fontId="28" fillId="0" borderId="9" xfId="0" applyNumberFormat="1" applyFont="1" applyBorder="1" applyAlignment="1">
      <alignment horizontal="right" vertical="center"/>
    </xf>
    <xf numFmtId="3" fontId="28" fillId="0" borderId="9" xfId="0" applyNumberFormat="1" applyFont="1" applyBorder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0" fillId="0" borderId="0" xfId="1" applyNumberFormat="1" applyFont="1" applyFill="1" applyBorder="1" applyAlignment="1">
      <alignment horizontal="center" vertical="center"/>
    </xf>
    <xf numFmtId="0" fontId="62" fillId="0" borderId="0" xfId="0" applyNumberFormat="1" applyFont="1" applyAlignment="1">
      <alignment vertical="center"/>
    </xf>
    <xf numFmtId="0" fontId="28" fillId="0" borderId="0" xfId="0" applyNumberFormat="1" applyFont="1" applyAlignment="1">
      <alignment vertical="center"/>
    </xf>
    <xf numFmtId="0" fontId="62" fillId="2" borderId="0" xfId="0" applyNumberFormat="1" applyFont="1" applyFill="1" applyAlignment="1">
      <alignment vertical="center"/>
    </xf>
    <xf numFmtId="179" fontId="60" fillId="0" borderId="5" xfId="0" applyFont="1" applyBorder="1" applyAlignment="1">
      <alignment horizontal="center" vertical="center"/>
    </xf>
    <xf numFmtId="179" fontId="73" fillId="0" borderId="0" xfId="0" applyFont="1" applyAlignment="1">
      <alignment vertical="center"/>
    </xf>
    <xf numFmtId="179" fontId="73" fillId="0" borderId="0" xfId="0" quotePrefix="1" applyFont="1" applyAlignment="1">
      <alignment vertical="center" wrapText="1"/>
    </xf>
    <xf numFmtId="179" fontId="73" fillId="0" borderId="0" xfId="0" quotePrefix="1" applyFont="1" applyAlignment="1">
      <alignment vertical="center"/>
    </xf>
    <xf numFmtId="179" fontId="83" fillId="0" borderId="0" xfId="0" applyFont="1" applyAlignment="1">
      <alignment vertical="center" wrapText="1" shrinkToFit="1"/>
    </xf>
    <xf numFmtId="179" fontId="83" fillId="0" borderId="0" xfId="0" applyFont="1" applyAlignment="1">
      <alignment vertical="center" shrinkToFit="1"/>
    </xf>
    <xf numFmtId="179" fontId="83" fillId="0" borderId="0" xfId="0" applyFont="1" applyAlignment="1">
      <alignment vertical="center"/>
    </xf>
    <xf numFmtId="175" fontId="73" fillId="2" borderId="0" xfId="0" applyNumberFormat="1" applyFont="1" applyFill="1" applyAlignment="1">
      <alignment vertical="center"/>
    </xf>
    <xf numFmtId="9" fontId="73" fillId="2" borderId="0" xfId="0" applyNumberFormat="1" applyFont="1" applyFill="1" applyAlignment="1">
      <alignment vertical="center"/>
    </xf>
    <xf numFmtId="3" fontId="72" fillId="7" borderId="0" xfId="0" applyNumberFormat="1" applyFont="1" applyFill="1" applyAlignment="1">
      <alignment vertical="center" shrinkToFit="1"/>
    </xf>
    <xf numFmtId="179" fontId="0" fillId="0" borderId="0" xfId="0" applyAlignment="1">
      <alignment vertical="center" shrinkToFit="1"/>
    </xf>
    <xf numFmtId="175" fontId="73" fillId="7" borderId="0" xfId="0" applyNumberFormat="1" applyFont="1" applyFill="1" applyAlignment="1">
      <alignment vertical="center"/>
    </xf>
    <xf numFmtId="3" fontId="72" fillId="0" borderId="0" xfId="0" applyNumberFormat="1" applyFont="1" applyAlignment="1">
      <alignment vertical="center"/>
    </xf>
    <xf numFmtId="179" fontId="73" fillId="7" borderId="0" xfId="0" applyFont="1" applyFill="1" applyAlignment="1">
      <alignment vertical="center"/>
    </xf>
    <xf numFmtId="9" fontId="73" fillId="7" borderId="0" xfId="0" applyNumberFormat="1" applyFont="1" applyFill="1" applyAlignment="1">
      <alignment vertical="center"/>
    </xf>
    <xf numFmtId="175" fontId="28" fillId="2" borderId="0" xfId="0" applyNumberFormat="1" applyFont="1" applyFill="1" applyAlignment="1">
      <alignment vertical="center"/>
    </xf>
    <xf numFmtId="9" fontId="73" fillId="0" borderId="0" xfId="0" applyNumberFormat="1" applyFont="1" applyAlignment="1">
      <alignment vertical="center"/>
    </xf>
    <xf numFmtId="175" fontId="73" fillId="0" borderId="0" xfId="0" quotePrefix="1" applyNumberFormat="1" applyFont="1" applyAlignment="1">
      <alignment vertical="center"/>
    </xf>
    <xf numFmtId="168" fontId="27" fillId="0" borderId="43" xfId="0" applyNumberFormat="1" applyFont="1" applyBorder="1" applyAlignment="1">
      <alignment vertical="center"/>
    </xf>
    <xf numFmtId="181" fontId="65" fillId="0" borderId="43" xfId="1427" applyNumberFormat="1" applyFont="1" applyBorder="1" applyAlignment="1">
      <alignment vertical="center"/>
    </xf>
    <xf numFmtId="181" fontId="27" fillId="0" borderId="43" xfId="1427" applyNumberFormat="1" applyFont="1" applyBorder="1" applyAlignment="1">
      <alignment vertical="center"/>
    </xf>
    <xf numFmtId="168" fontId="27" fillId="0" borderId="20" xfId="0" applyNumberFormat="1" applyFont="1" applyBorder="1" applyAlignment="1">
      <alignment vertical="center"/>
    </xf>
    <xf numFmtId="181" fontId="65" fillId="0" borderId="20" xfId="1427" applyNumberFormat="1" applyFont="1" applyBorder="1" applyAlignment="1">
      <alignment vertical="center"/>
    </xf>
    <xf numFmtId="181" fontId="27" fillId="0" borderId="20" xfId="1427" applyNumberFormat="1" applyFont="1" applyBorder="1" applyAlignment="1">
      <alignment vertical="center"/>
    </xf>
    <xf numFmtId="181" fontId="27" fillId="0" borderId="43" xfId="1423" applyNumberFormat="1" applyFont="1" applyBorder="1" applyAlignment="1">
      <alignment horizontal="right" vertical="center"/>
    </xf>
    <xf numFmtId="181" fontId="27" fillId="0" borderId="58" xfId="1427" applyNumberFormat="1" applyFont="1" applyBorder="1" applyAlignment="1">
      <alignment vertical="center"/>
    </xf>
    <xf numFmtId="168" fontId="27" fillId="0" borderId="43" xfId="0" applyNumberFormat="1" applyFont="1" applyBorder="1" applyAlignment="1">
      <alignment horizontal="right" vertical="center"/>
    </xf>
    <xf numFmtId="168" fontId="27" fillId="0" borderId="18" xfId="0" applyNumberFormat="1" applyFont="1" applyBorder="1" applyAlignment="1">
      <alignment horizontal="right" vertical="center"/>
    </xf>
    <xf numFmtId="181" fontId="27" fillId="0" borderId="20" xfId="1423" applyNumberFormat="1" applyFont="1" applyBorder="1" applyAlignment="1">
      <alignment horizontal="right" vertical="center"/>
    </xf>
    <xf numFmtId="181" fontId="65" fillId="0" borderId="20" xfId="1423" applyNumberFormat="1" applyFont="1" applyBorder="1" applyAlignment="1">
      <alignment horizontal="right" vertical="center"/>
    </xf>
    <xf numFmtId="181" fontId="27" fillId="0" borderId="15" xfId="1427" applyNumberFormat="1" applyFont="1" applyBorder="1" applyAlignment="1">
      <alignment horizontal="right" vertical="center"/>
    </xf>
    <xf numFmtId="181" fontId="65" fillId="0" borderId="15" xfId="1427" applyNumberFormat="1" applyFont="1" applyBorder="1" applyAlignment="1">
      <alignment vertical="center"/>
    </xf>
    <xf numFmtId="168" fontId="27" fillId="0" borderId="29" xfId="0" applyNumberFormat="1" applyFont="1" applyBorder="1" applyAlignment="1">
      <alignment horizontal="right" vertical="center"/>
    </xf>
    <xf numFmtId="168" fontId="27" fillId="0" borderId="0" xfId="0" applyNumberFormat="1" applyFont="1" applyAlignment="1">
      <alignment horizontal="right" vertical="center"/>
    </xf>
    <xf numFmtId="168" fontId="27" fillId="0" borderId="38" xfId="0" applyNumberFormat="1" applyFont="1" applyBorder="1" applyAlignment="1">
      <alignment horizontal="right" vertical="center"/>
    </xf>
    <xf numFmtId="168" fontId="27" fillId="0" borderId="9" xfId="0" applyNumberFormat="1" applyFont="1" applyBorder="1" applyAlignment="1">
      <alignment horizontal="right" vertical="center"/>
    </xf>
    <xf numFmtId="181" fontId="27" fillId="0" borderId="15" xfId="1427" applyNumberFormat="1" applyFont="1" applyBorder="1" applyAlignment="1">
      <alignment vertical="center"/>
    </xf>
    <xf numFmtId="165" fontId="75" fillId="0" borderId="40" xfId="1425" applyFont="1" applyFill="1" applyBorder="1">
      <alignment vertical="center"/>
    </xf>
    <xf numFmtId="179" fontId="78" fillId="2" borderId="4" xfId="0" applyFont="1" applyFill="1" applyBorder="1" applyAlignment="1">
      <alignment horizontal="center" vertical="center"/>
    </xf>
    <xf numFmtId="179" fontId="78" fillId="2" borderId="0" xfId="0" applyFont="1" applyFill="1" applyAlignment="1">
      <alignment horizontal="center" vertical="center"/>
    </xf>
    <xf numFmtId="179" fontId="78" fillId="2" borderId="5" xfId="0" applyFont="1" applyFill="1" applyBorder="1" applyAlignment="1">
      <alignment horizontal="center" vertical="center"/>
    </xf>
    <xf numFmtId="179" fontId="0" fillId="0" borderId="20" xfId="0" applyBorder="1" applyAlignment="1">
      <alignment horizontal="center" vertical="center"/>
    </xf>
    <xf numFmtId="179" fontId="0" fillId="0" borderId="29" xfId="0" applyBorder="1" applyAlignment="1">
      <alignment horizontal="center" vertical="center"/>
    </xf>
    <xf numFmtId="179" fontId="78" fillId="2" borderId="16" xfId="0" applyFont="1" applyFill="1" applyBorder="1" applyAlignment="1">
      <alignment horizontal="center" vertical="center"/>
    </xf>
    <xf numFmtId="179" fontId="78" fillId="2" borderId="8" xfId="0" applyFont="1" applyFill="1" applyBorder="1" applyAlignment="1">
      <alignment horizontal="center" vertical="center"/>
    </xf>
    <xf numFmtId="179" fontId="78" fillId="2" borderId="17" xfId="0" applyFont="1" applyFill="1" applyBorder="1" applyAlignment="1">
      <alignment horizontal="center" vertical="center"/>
    </xf>
    <xf numFmtId="179" fontId="0" fillId="2" borderId="8" xfId="0" applyFill="1" applyBorder="1" applyAlignment="1">
      <alignment horizontal="center" vertical="center"/>
    </xf>
    <xf numFmtId="165" fontId="0" fillId="2" borderId="8" xfId="0" applyNumberFormat="1" applyFill="1" applyBorder="1" applyAlignment="1">
      <alignment horizontal="center" vertical="center"/>
    </xf>
    <xf numFmtId="165" fontId="0" fillId="2" borderId="17" xfId="0" applyNumberFormat="1" applyFill="1" applyBorder="1" applyAlignment="1">
      <alignment horizontal="center" vertical="center"/>
    </xf>
    <xf numFmtId="179" fontId="78" fillId="2" borderId="6" xfId="0" applyFont="1" applyFill="1" applyBorder="1" applyAlignment="1">
      <alignment horizontal="center" vertical="center"/>
    </xf>
    <xf numFmtId="179" fontId="78" fillId="2" borderId="3" xfId="0" applyFont="1" applyFill="1" applyBorder="1" applyAlignment="1">
      <alignment horizontal="center" vertical="center"/>
    </xf>
    <xf numFmtId="179" fontId="78" fillId="2" borderId="7" xfId="0" applyFont="1" applyFill="1" applyBorder="1" applyAlignment="1">
      <alignment horizontal="center" vertical="center"/>
    </xf>
    <xf numFmtId="165" fontId="72" fillId="2" borderId="2" xfId="0" applyNumberFormat="1" applyFont="1" applyFill="1" applyBorder="1" applyAlignment="1">
      <alignment vertical="center"/>
    </xf>
    <xf numFmtId="170" fontId="99" fillId="2" borderId="2" xfId="0" applyNumberFormat="1" applyFont="1" applyFill="1" applyBorder="1" applyAlignment="1">
      <alignment vertical="center"/>
    </xf>
    <xf numFmtId="165" fontId="102" fillId="0" borderId="19" xfId="1425" applyFont="1" applyFill="1" applyBorder="1">
      <alignment vertical="center"/>
    </xf>
    <xf numFmtId="180" fontId="102" fillId="0" borderId="20" xfId="1424" applyNumberFormat="1" applyFont="1" applyBorder="1" applyAlignment="1">
      <alignment vertical="center"/>
    </xf>
    <xf numFmtId="165" fontId="72" fillId="0" borderId="19" xfId="1425" applyFont="1" applyFill="1" applyBorder="1">
      <alignment vertical="center"/>
    </xf>
    <xf numFmtId="165" fontId="72" fillId="0" borderId="24" xfId="1425" applyFont="1" applyFill="1" applyBorder="1">
      <alignment vertical="center"/>
    </xf>
    <xf numFmtId="180" fontId="102" fillId="0" borderId="41" xfId="1424" applyNumberFormat="1" applyFont="1" applyBorder="1" applyAlignment="1">
      <alignment vertical="center"/>
    </xf>
    <xf numFmtId="43" fontId="91" fillId="0" borderId="20" xfId="1425" applyNumberFormat="1" applyFont="1" applyFill="1" applyBorder="1" applyAlignment="1">
      <alignment horizontal="right" vertical="center"/>
    </xf>
    <xf numFmtId="179" fontId="28" fillId="0" borderId="16" xfId="0" applyFont="1" applyBorder="1" applyAlignment="1">
      <alignment horizontal="left" vertical="center"/>
    </xf>
    <xf numFmtId="179" fontId="28" fillId="0" borderId="8" xfId="0" applyFont="1" applyBorder="1" applyAlignment="1">
      <alignment horizontal="left" vertical="center"/>
    </xf>
    <xf numFmtId="179" fontId="64" fillId="0" borderId="8" xfId="0" applyFont="1" applyBorder="1" applyAlignment="1">
      <alignment horizontal="right" vertical="center"/>
    </xf>
    <xf numFmtId="179" fontId="73" fillId="0" borderId="2" xfId="0" applyFont="1" applyBorder="1" applyAlignment="1">
      <alignment horizontal="center" vertical="center"/>
    </xf>
    <xf numFmtId="165" fontId="73" fillId="0" borderId="2" xfId="0" applyNumberFormat="1" applyFont="1" applyBorder="1" applyAlignment="1">
      <alignment horizontal="center" vertical="center"/>
    </xf>
    <xf numFmtId="179" fontId="103" fillId="0" borderId="2" xfId="0" applyFont="1" applyBorder="1" applyAlignment="1">
      <alignment horizontal="center" vertical="center"/>
    </xf>
    <xf numFmtId="185" fontId="91" fillId="0" borderId="20" xfId="1425" applyNumberFormat="1" applyFont="1" applyFill="1" applyBorder="1">
      <alignment vertical="center"/>
    </xf>
    <xf numFmtId="179" fontId="28" fillId="0" borderId="17" xfId="0" applyFont="1" applyBorder="1" applyAlignment="1">
      <alignment horizontal="right" vertical="center"/>
    </xf>
    <xf numFmtId="179" fontId="0" fillId="2" borderId="5" xfId="0" applyFill="1" applyBorder="1" applyAlignment="1">
      <alignment vertical="center"/>
    </xf>
    <xf numFmtId="179" fontId="28" fillId="0" borderId="32" xfId="0" applyFont="1" applyBorder="1" applyAlignment="1">
      <alignment horizontal="left" vertical="center"/>
    </xf>
    <xf numFmtId="185" fontId="28" fillId="0" borderId="2" xfId="0" applyNumberFormat="1" applyFont="1" applyBorder="1" applyAlignment="1">
      <alignment horizontal="center" vertical="center"/>
    </xf>
    <xf numFmtId="179" fontId="28" fillId="0" borderId="14" xfId="0" applyFont="1" applyBorder="1" applyAlignment="1">
      <alignment horizontal="left" vertical="center"/>
    </xf>
    <xf numFmtId="179" fontId="28" fillId="0" borderId="0" xfId="0" applyFont="1" applyAlignment="1">
      <alignment vertical="center" shrinkToFit="1"/>
    </xf>
    <xf numFmtId="179" fontId="28" fillId="0" borderId="7" xfId="0" applyFont="1" applyBorder="1" applyAlignment="1">
      <alignment vertical="center" shrinkToFit="1"/>
    </xf>
    <xf numFmtId="180" fontId="102" fillId="0" borderId="43" xfId="1424" applyNumberFormat="1" applyFont="1" applyBorder="1" applyAlignment="1">
      <alignment vertical="center"/>
    </xf>
    <xf numFmtId="165" fontId="75" fillId="0" borderId="0" xfId="1425" applyFont="1" applyFill="1">
      <alignment vertical="center"/>
    </xf>
    <xf numFmtId="172" fontId="91" fillId="0" borderId="43" xfId="1425" applyNumberFormat="1" applyFont="1" applyFill="1" applyBorder="1" applyAlignment="1">
      <alignment horizontal="center" vertical="center"/>
    </xf>
    <xf numFmtId="0" fontId="78" fillId="0" borderId="19" xfId="1" applyNumberFormat="1" applyFont="1" applyFill="1" applyBorder="1" applyAlignment="1">
      <alignment horizontal="center" vertical="center"/>
    </xf>
    <xf numFmtId="0" fontId="78" fillId="0" borderId="19" xfId="1423" applyNumberFormat="1" applyFont="1" applyBorder="1" applyAlignment="1">
      <alignment horizontal="center" vertical="center"/>
    </xf>
    <xf numFmtId="0" fontId="78" fillId="0" borderId="18" xfId="1" applyNumberFormat="1" applyFont="1" applyFill="1" applyBorder="1" applyAlignment="1">
      <alignment horizontal="center" vertical="center"/>
    </xf>
    <xf numFmtId="0" fontId="78" fillId="0" borderId="18" xfId="1423" applyNumberFormat="1" applyFont="1" applyBorder="1" applyAlignment="1">
      <alignment horizontal="center" vertical="center"/>
    </xf>
    <xf numFmtId="168" fontId="102" fillId="0" borderId="43" xfId="0" applyNumberFormat="1" applyFont="1" applyBorder="1" applyAlignment="1">
      <alignment vertical="center"/>
    </xf>
    <xf numFmtId="181" fontId="102" fillId="0" borderId="43" xfId="1427" applyNumberFormat="1" applyFont="1" applyBorder="1" applyAlignment="1">
      <alignment vertical="center"/>
    </xf>
    <xf numFmtId="168" fontId="102" fillId="0" borderId="20" xfId="0" applyNumberFormat="1" applyFont="1" applyBorder="1" applyAlignment="1">
      <alignment vertical="center"/>
    </xf>
    <xf numFmtId="181" fontId="102" fillId="0" borderId="20" xfId="1427" applyNumberFormat="1" applyFont="1" applyBorder="1" applyAlignment="1">
      <alignment vertical="center"/>
    </xf>
    <xf numFmtId="181" fontId="102" fillId="32" borderId="20" xfId="1427" applyNumberFormat="1" applyFont="1" applyFill="1" applyBorder="1" applyAlignment="1">
      <alignment vertical="center"/>
    </xf>
    <xf numFmtId="181" fontId="102" fillId="32" borderId="42" xfId="1427" applyNumberFormat="1" applyFont="1" applyFill="1" applyBorder="1" applyAlignment="1">
      <alignment vertical="center"/>
    </xf>
    <xf numFmtId="181" fontId="102" fillId="0" borderId="43" xfId="1428" applyNumberFormat="1" applyFont="1" applyBorder="1" applyAlignment="1">
      <alignment horizontal="right" vertical="center"/>
    </xf>
    <xf numFmtId="181" fontId="102" fillId="0" borderId="15" xfId="1427" applyNumberFormat="1" applyFont="1" applyBorder="1" applyAlignment="1">
      <alignment horizontal="right" vertical="center"/>
    </xf>
    <xf numFmtId="181" fontId="102" fillId="0" borderId="20" xfId="1427" applyNumberFormat="1" applyFont="1" applyBorder="1" applyAlignment="1">
      <alignment horizontal="right" vertical="center"/>
    </xf>
    <xf numFmtId="181" fontId="102" fillId="4" borderId="20" xfId="1428" applyNumberFormat="1" applyFont="1" applyFill="1" applyBorder="1" applyAlignment="1">
      <alignment horizontal="right" vertical="center"/>
    </xf>
    <xf numFmtId="181" fontId="102" fillId="4" borderId="42" xfId="1428" applyNumberFormat="1" applyFont="1" applyFill="1" applyBorder="1" applyAlignment="1">
      <alignment horizontal="right" vertical="center"/>
    </xf>
    <xf numFmtId="191" fontId="0" fillId="0" borderId="43" xfId="0" applyNumberFormat="1" applyBorder="1" applyAlignment="1">
      <alignment horizontal="right" vertical="center" shrinkToFit="1"/>
    </xf>
    <xf numFmtId="168" fontId="28" fillId="0" borderId="30" xfId="0" applyNumberFormat="1" applyFont="1" applyBorder="1" applyAlignment="1">
      <alignment vertical="center"/>
    </xf>
    <xf numFmtId="181" fontId="27" fillId="0" borderId="58" xfId="1427" applyNumberFormat="1" applyFont="1" applyBorder="1" applyAlignment="1">
      <alignment horizontal="right" vertical="center"/>
    </xf>
    <xf numFmtId="181" fontId="27" fillId="32" borderId="41" xfId="1427" applyNumberFormat="1" applyFont="1" applyFill="1" applyBorder="1" applyAlignment="1">
      <alignment horizontal="right" vertical="center"/>
    </xf>
    <xf numFmtId="168" fontId="28" fillId="0" borderId="20" xfId="0" applyNumberFormat="1" applyFont="1" applyBorder="1" applyAlignment="1">
      <alignment vertical="center"/>
    </xf>
    <xf numFmtId="49" fontId="28" fillId="36" borderId="4" xfId="1423" applyNumberFormat="1" applyFont="1" applyFill="1" applyBorder="1" applyAlignment="1">
      <alignment horizontal="center" vertical="center"/>
    </xf>
    <xf numFmtId="185" fontId="91" fillId="0" borderId="20" xfId="1425" applyNumberFormat="1" applyFont="1" applyFill="1" applyBorder="1" applyAlignment="1">
      <alignment horizontal="right" vertical="center"/>
    </xf>
    <xf numFmtId="0" fontId="12" fillId="0" borderId="0" xfId="2758"/>
    <xf numFmtId="0" fontId="12" fillId="7" borderId="0" xfId="2758" applyFill="1"/>
    <xf numFmtId="0" fontId="105" fillId="7" borderId="0" xfId="2758" applyFont="1" applyFill="1"/>
    <xf numFmtId="0" fontId="106" fillId="7" borderId="0" xfId="2758" applyFont="1" applyFill="1" applyAlignment="1">
      <alignment horizontal="right" vertical="center"/>
    </xf>
    <xf numFmtId="0" fontId="73" fillId="7" borderId="0" xfId="2758" quotePrefix="1" applyFont="1" applyFill="1" applyAlignment="1">
      <alignment horizontal="center" vertical="center" wrapText="1"/>
    </xf>
    <xf numFmtId="0" fontId="72" fillId="33" borderId="85" xfId="2758" quotePrefix="1" applyFont="1" applyFill="1" applyBorder="1" applyAlignment="1">
      <alignment horizontal="center" vertical="center" wrapText="1"/>
    </xf>
    <xf numFmtId="0" fontId="72" fillId="33" borderId="101" xfId="2758" quotePrefix="1" applyFont="1" applyFill="1" applyBorder="1" applyAlignment="1">
      <alignment horizontal="center" vertical="center" wrapText="1"/>
    </xf>
    <xf numFmtId="0" fontId="72" fillId="33" borderId="80" xfId="2758" quotePrefix="1" applyFont="1" applyFill="1" applyBorder="1" applyAlignment="1">
      <alignment horizontal="center" vertical="center" wrapText="1"/>
    </xf>
    <xf numFmtId="0" fontId="72" fillId="33" borderId="102" xfId="2758" quotePrefix="1" applyFont="1" applyFill="1" applyBorder="1" applyAlignment="1">
      <alignment horizontal="center" vertical="center" wrapText="1"/>
    </xf>
    <xf numFmtId="0" fontId="12" fillId="0" borderId="0" xfId="2758" applyAlignment="1">
      <alignment horizontal="center" wrapText="1"/>
    </xf>
    <xf numFmtId="0" fontId="73" fillId="35" borderId="105" xfId="2758" applyFont="1" applyFill="1" applyBorder="1" applyAlignment="1">
      <alignment horizontal="center" vertical="center"/>
    </xf>
    <xf numFmtId="165" fontId="28" fillId="35" borderId="105" xfId="2759" applyFont="1" applyFill="1" applyBorder="1" applyAlignment="1">
      <alignment horizontal="center" vertical="center"/>
    </xf>
    <xf numFmtId="185" fontId="28" fillId="35" borderId="82" xfId="2760" applyNumberFormat="1" applyFont="1" applyFill="1" applyBorder="1" applyAlignment="1">
      <alignment vertical="center"/>
    </xf>
    <xf numFmtId="175" fontId="73" fillId="35" borderId="83" xfId="2758" applyNumberFormat="1" applyFont="1" applyFill="1" applyBorder="1" applyAlignment="1">
      <alignment vertical="center"/>
    </xf>
    <xf numFmtId="175" fontId="100" fillId="35" borderId="83" xfId="2758" applyNumberFormat="1" applyFont="1" applyFill="1" applyBorder="1" applyAlignment="1">
      <alignment vertical="center"/>
    </xf>
    <xf numFmtId="175" fontId="73" fillId="35" borderId="106" xfId="2758" applyNumberFormat="1" applyFont="1" applyFill="1" applyBorder="1" applyAlignment="1">
      <alignment vertical="center"/>
    </xf>
    <xf numFmtId="175" fontId="73" fillId="7" borderId="0" xfId="2758" applyNumberFormat="1" applyFont="1" applyFill="1" applyAlignment="1">
      <alignment vertical="center"/>
    </xf>
    <xf numFmtId="185" fontId="72" fillId="0" borderId="107" xfId="2760" applyNumberFormat="1" applyFont="1" applyFill="1" applyBorder="1" applyAlignment="1">
      <alignment horizontal="center" vertical="top"/>
    </xf>
    <xf numFmtId="185" fontId="72" fillId="0" borderId="105" xfId="2760" applyNumberFormat="1" applyFont="1" applyBorder="1" applyAlignment="1">
      <alignment vertical="top"/>
    </xf>
    <xf numFmtId="185" fontId="72" fillId="0" borderId="105" xfId="2760" applyNumberFormat="1" applyFont="1" applyFill="1" applyBorder="1" applyAlignment="1">
      <alignment horizontal="center" vertical="top"/>
    </xf>
    <xf numFmtId="185" fontId="72" fillId="0" borderId="108" xfId="2760" applyNumberFormat="1" applyFont="1" applyBorder="1" applyAlignment="1">
      <alignment vertical="top"/>
    </xf>
    <xf numFmtId="185" fontId="12" fillId="7" borderId="0" xfId="2758" applyNumberFormat="1" applyFill="1"/>
    <xf numFmtId="185" fontId="12" fillId="0" borderId="0" xfId="2758" applyNumberFormat="1" applyAlignment="1">
      <alignment vertical="center"/>
    </xf>
    <xf numFmtId="0" fontId="73" fillId="35" borderId="109" xfId="2758" applyFont="1" applyFill="1" applyBorder="1" applyAlignment="1">
      <alignment horizontal="center" vertical="center"/>
    </xf>
    <xf numFmtId="165" fontId="28" fillId="35" borderId="109" xfId="2759" applyFont="1" applyFill="1" applyBorder="1" applyAlignment="1">
      <alignment horizontal="center" vertical="center"/>
    </xf>
    <xf numFmtId="185" fontId="28" fillId="35" borderId="87" xfId="2760" applyNumberFormat="1" applyFont="1" applyFill="1" applyBorder="1" applyAlignment="1">
      <alignment vertical="center"/>
    </xf>
    <xf numFmtId="175" fontId="73" fillId="35" borderId="88" xfId="2758" applyNumberFormat="1" applyFont="1" applyFill="1" applyBorder="1" applyAlignment="1">
      <alignment vertical="center"/>
    </xf>
    <xf numFmtId="175" fontId="100" fillId="35" borderId="88" xfId="2758" applyNumberFormat="1" applyFont="1" applyFill="1" applyBorder="1" applyAlignment="1">
      <alignment vertical="center"/>
    </xf>
    <xf numFmtId="175" fontId="73" fillId="35" borderId="110" xfId="2758" applyNumberFormat="1" applyFont="1" applyFill="1" applyBorder="1" applyAlignment="1">
      <alignment vertical="center"/>
    </xf>
    <xf numFmtId="185" fontId="72" fillId="0" borderId="111" xfId="2760" applyNumberFormat="1" applyFont="1" applyFill="1" applyBorder="1" applyAlignment="1">
      <alignment horizontal="center" vertical="top"/>
    </xf>
    <xf numFmtId="185" fontId="72" fillId="0" borderId="109" xfId="2760" applyNumberFormat="1" applyFont="1" applyBorder="1" applyAlignment="1">
      <alignment vertical="top"/>
    </xf>
    <xf numFmtId="185" fontId="72" fillId="0" borderId="109" xfId="2760" applyNumberFormat="1" applyFont="1" applyFill="1" applyBorder="1" applyAlignment="1">
      <alignment horizontal="center" vertical="top"/>
    </xf>
    <xf numFmtId="185" fontId="72" fillId="0" borderId="112" xfId="2760" applyNumberFormat="1" applyFont="1" applyBorder="1" applyAlignment="1">
      <alignment vertical="top"/>
    </xf>
    <xf numFmtId="0" fontId="107" fillId="35" borderId="113" xfId="2758" applyFont="1" applyFill="1" applyBorder="1" applyAlignment="1">
      <alignment horizontal="center" vertical="center"/>
    </xf>
    <xf numFmtId="165" fontId="107" fillId="35" borderId="113" xfId="2759" applyFont="1" applyFill="1" applyBorder="1" applyAlignment="1">
      <alignment horizontal="center" vertical="center"/>
    </xf>
    <xf numFmtId="185" fontId="107" fillId="35" borderId="79" xfId="2760" applyNumberFormat="1" applyFont="1" applyFill="1" applyBorder="1" applyAlignment="1">
      <alignment vertical="center"/>
    </xf>
    <xf numFmtId="175" fontId="107" fillId="35" borderId="80" xfId="2758" applyNumberFormat="1" applyFont="1" applyFill="1" applyBorder="1" applyAlignment="1">
      <alignment vertical="center"/>
    </xf>
    <xf numFmtId="175" fontId="108" fillId="35" borderId="80" xfId="2758" applyNumberFormat="1" applyFont="1" applyFill="1" applyBorder="1" applyAlignment="1">
      <alignment vertical="center"/>
    </xf>
    <xf numFmtId="175" fontId="107" fillId="35" borderId="114" xfId="2758" applyNumberFormat="1" applyFont="1" applyFill="1" applyBorder="1" applyAlignment="1">
      <alignment vertical="center"/>
    </xf>
    <xf numFmtId="185" fontId="72" fillId="0" borderId="115" xfId="2760" applyNumberFormat="1" applyFont="1" applyFill="1" applyBorder="1" applyAlignment="1">
      <alignment horizontal="center" vertical="top"/>
    </xf>
    <xf numFmtId="185" fontId="72" fillId="0" borderId="113" xfId="2760" applyNumberFormat="1" applyFont="1" applyBorder="1" applyAlignment="1">
      <alignment vertical="top"/>
    </xf>
    <xf numFmtId="185" fontId="72" fillId="0" borderId="113" xfId="2760" applyNumberFormat="1" applyFont="1" applyFill="1" applyBorder="1" applyAlignment="1">
      <alignment horizontal="center" vertical="top"/>
    </xf>
    <xf numFmtId="185" fontId="72" fillId="0" borderId="116" xfId="2760" applyNumberFormat="1" applyFont="1" applyBorder="1" applyAlignment="1">
      <alignment vertical="top"/>
    </xf>
    <xf numFmtId="0" fontId="73" fillId="35" borderId="117" xfId="2758" applyFont="1" applyFill="1" applyBorder="1" applyAlignment="1">
      <alignment horizontal="center" vertical="center"/>
    </xf>
    <xf numFmtId="165" fontId="73" fillId="35" borderId="117" xfId="2759" applyFont="1" applyFill="1" applyBorder="1" applyAlignment="1">
      <alignment horizontal="center" vertical="center"/>
    </xf>
    <xf numFmtId="185" fontId="109" fillId="35" borderId="84" xfId="2760" applyNumberFormat="1" applyFont="1" applyFill="1" applyBorder="1" applyAlignment="1">
      <alignment vertical="center"/>
    </xf>
    <xf numFmtId="175" fontId="73" fillId="35" borderId="118" xfId="2758" applyNumberFormat="1" applyFont="1" applyFill="1" applyBorder="1" applyAlignment="1">
      <alignment vertical="center"/>
    </xf>
    <xf numFmtId="175" fontId="100" fillId="35" borderId="118" xfId="2758" applyNumberFormat="1" applyFont="1" applyFill="1" applyBorder="1" applyAlignment="1">
      <alignment vertical="center"/>
    </xf>
    <xf numFmtId="175" fontId="73" fillId="35" borderId="5" xfId="2758" applyNumberFormat="1" applyFont="1" applyFill="1" applyBorder="1" applyAlignment="1">
      <alignment vertical="center"/>
    </xf>
    <xf numFmtId="185" fontId="73" fillId="35" borderId="119" xfId="2760" applyNumberFormat="1" applyFont="1" applyFill="1" applyBorder="1" applyAlignment="1">
      <alignment horizontal="center" vertical="center"/>
    </xf>
    <xf numFmtId="185" fontId="73" fillId="35" borderId="120" xfId="2760" applyNumberFormat="1" applyFont="1" applyFill="1" applyBorder="1" applyAlignment="1">
      <alignment vertical="center"/>
    </xf>
    <xf numFmtId="185" fontId="73" fillId="35" borderId="120" xfId="2760" applyNumberFormat="1" applyFont="1" applyFill="1" applyBorder="1" applyAlignment="1">
      <alignment horizontal="center" vertical="center"/>
    </xf>
    <xf numFmtId="185" fontId="73" fillId="35" borderId="121" xfId="2760" applyNumberFormat="1" applyFont="1" applyFill="1" applyBorder="1" applyAlignment="1">
      <alignment vertical="center"/>
    </xf>
    <xf numFmtId="0" fontId="73" fillId="6" borderId="123" xfId="2758" applyFont="1" applyFill="1" applyBorder="1" applyAlignment="1">
      <alignment horizontal="center" vertical="center"/>
    </xf>
    <xf numFmtId="165" fontId="73" fillId="6" borderId="123" xfId="2759" applyFont="1" applyFill="1" applyBorder="1" applyAlignment="1">
      <alignment horizontal="center" vertical="center"/>
    </xf>
    <xf numFmtId="185" fontId="109" fillId="6" borderId="81" xfId="2760" applyNumberFormat="1" applyFont="1" applyFill="1" applyBorder="1" applyAlignment="1">
      <alignment vertical="center"/>
    </xf>
    <xf numFmtId="175" fontId="73" fillId="6" borderId="86" xfId="2758" applyNumberFormat="1" applyFont="1" applyFill="1" applyBorder="1" applyAlignment="1">
      <alignment vertical="center"/>
    </xf>
    <xf numFmtId="175" fontId="100" fillId="6" borderId="86" xfId="2758" applyNumberFormat="1" applyFont="1" applyFill="1" applyBorder="1" applyAlignment="1">
      <alignment vertical="center"/>
    </xf>
    <xf numFmtId="175" fontId="73" fillId="6" borderId="124" xfId="2758" applyNumberFormat="1" applyFont="1" applyFill="1" applyBorder="1" applyAlignment="1">
      <alignment vertical="center"/>
    </xf>
    <xf numFmtId="185" fontId="72" fillId="0" borderId="125" xfId="2760" applyNumberFormat="1" applyFont="1" applyFill="1" applyBorder="1" applyAlignment="1">
      <alignment horizontal="center" vertical="top"/>
    </xf>
    <xf numFmtId="185" fontId="72" fillId="0" borderId="123" xfId="2760" applyNumberFormat="1" applyFont="1" applyBorder="1" applyAlignment="1">
      <alignment vertical="top"/>
    </xf>
    <xf numFmtId="185" fontId="72" fillId="0" borderId="123" xfId="2760" applyNumberFormat="1" applyFont="1" applyFill="1" applyBorder="1" applyAlignment="1">
      <alignment horizontal="center" vertical="top"/>
    </xf>
    <xf numFmtId="185" fontId="72" fillId="0" borderId="126" xfId="2760" applyNumberFormat="1" applyFont="1" applyBorder="1" applyAlignment="1">
      <alignment vertical="top"/>
    </xf>
    <xf numFmtId="0" fontId="73" fillId="6" borderId="105" xfId="2758" applyFont="1" applyFill="1" applyBorder="1" applyAlignment="1">
      <alignment horizontal="center" vertical="center"/>
    </xf>
    <xf numFmtId="165" fontId="73" fillId="6" borderId="105" xfId="2759" applyFont="1" applyFill="1" applyBorder="1" applyAlignment="1">
      <alignment horizontal="center" vertical="center"/>
    </xf>
    <xf numFmtId="185" fontId="109" fillId="6" borderId="82" xfId="2760" applyNumberFormat="1" applyFont="1" applyFill="1" applyBorder="1" applyAlignment="1">
      <alignment vertical="center"/>
    </xf>
    <xf numFmtId="175" fontId="73" fillId="6" borderId="83" xfId="2758" applyNumberFormat="1" applyFont="1" applyFill="1" applyBorder="1" applyAlignment="1">
      <alignment vertical="center"/>
    </xf>
    <xf numFmtId="175" fontId="100" fillId="6" borderId="83" xfId="2758" applyNumberFormat="1" applyFont="1" applyFill="1" applyBorder="1" applyAlignment="1">
      <alignment vertical="center"/>
    </xf>
    <xf numFmtId="175" fontId="73" fillId="6" borderId="106" xfId="2758" applyNumberFormat="1" applyFont="1" applyFill="1" applyBorder="1" applyAlignment="1">
      <alignment vertical="center"/>
    </xf>
    <xf numFmtId="185" fontId="72" fillId="0" borderId="127" xfId="2760" applyNumberFormat="1" applyFont="1" applyFill="1" applyBorder="1" applyAlignment="1">
      <alignment horizontal="center" vertical="top"/>
    </xf>
    <xf numFmtId="0" fontId="73" fillId="6" borderId="100" xfId="2758" applyFont="1" applyFill="1" applyBorder="1" applyAlignment="1">
      <alignment horizontal="center" vertical="center"/>
    </xf>
    <xf numFmtId="165" fontId="73" fillId="6" borderId="100" xfId="2759" applyFont="1" applyFill="1" applyBorder="1" applyAlignment="1">
      <alignment horizontal="center" vertical="center"/>
    </xf>
    <xf numFmtId="185" fontId="109" fillId="6" borderId="85" xfId="2760" applyNumberFormat="1" applyFont="1" applyFill="1" applyBorder="1" applyAlignment="1">
      <alignment vertical="center"/>
    </xf>
    <xf numFmtId="175" fontId="73" fillId="6" borderId="101" xfId="2758" applyNumberFormat="1" applyFont="1" applyFill="1" applyBorder="1" applyAlignment="1">
      <alignment vertical="center"/>
    </xf>
    <xf numFmtId="175" fontId="100" fillId="6" borderId="101" xfId="2758" applyNumberFormat="1" applyFont="1" applyFill="1" applyBorder="1" applyAlignment="1">
      <alignment vertical="center"/>
    </xf>
    <xf numFmtId="175" fontId="73" fillId="6" borderId="102" xfId="2758" applyNumberFormat="1" applyFont="1" applyFill="1" applyBorder="1" applyAlignment="1">
      <alignment vertical="center"/>
    </xf>
    <xf numFmtId="185" fontId="72" fillId="0" borderId="128" xfId="2760" applyNumberFormat="1" applyFont="1" applyFill="1" applyBorder="1" applyAlignment="1">
      <alignment horizontal="center" vertical="top"/>
    </xf>
    <xf numFmtId="0" fontId="73" fillId="6" borderId="99" xfId="2758" applyFont="1" applyFill="1" applyBorder="1" applyAlignment="1">
      <alignment horizontal="center" vertical="center"/>
    </xf>
    <xf numFmtId="165" fontId="73" fillId="6" borderId="99" xfId="2759" applyFont="1" applyFill="1" applyBorder="1" applyAlignment="1">
      <alignment horizontal="center" vertical="center"/>
    </xf>
    <xf numFmtId="185" fontId="73" fillId="6" borderId="98" xfId="2760" applyNumberFormat="1" applyFont="1" applyFill="1" applyBorder="1" applyAlignment="1">
      <alignment horizontal="center" vertical="center"/>
    </xf>
    <xf numFmtId="185" fontId="73" fillId="6" borderId="100" xfId="2760" applyNumberFormat="1" applyFont="1" applyFill="1" applyBorder="1" applyAlignment="1">
      <alignment vertical="center"/>
    </xf>
    <xf numFmtId="185" fontId="73" fillId="6" borderId="100" xfId="2760" applyNumberFormat="1" applyFont="1" applyFill="1" applyBorder="1" applyAlignment="1">
      <alignment horizontal="center" vertical="center"/>
    </xf>
    <xf numFmtId="185" fontId="73" fillId="6" borderId="104" xfId="2760" applyNumberFormat="1" applyFont="1" applyFill="1" applyBorder="1" applyAlignment="1">
      <alignment vertical="center"/>
    </xf>
    <xf numFmtId="0" fontId="107" fillId="34" borderId="123" xfId="2758" applyFont="1" applyFill="1" applyBorder="1" applyAlignment="1">
      <alignment horizontal="center" vertical="center"/>
    </xf>
    <xf numFmtId="165" fontId="107" fillId="34" borderId="123" xfId="2759" applyFont="1" applyFill="1" applyBorder="1" applyAlignment="1">
      <alignment horizontal="center" vertical="center"/>
    </xf>
    <xf numFmtId="185" fontId="107" fillId="34" borderId="81" xfId="2760" applyNumberFormat="1" applyFont="1" applyFill="1" applyBorder="1" applyAlignment="1">
      <alignment vertical="center"/>
    </xf>
    <xf numFmtId="175" fontId="107" fillId="34" borderId="86" xfId="2758" applyNumberFormat="1" applyFont="1" applyFill="1" applyBorder="1" applyAlignment="1">
      <alignment vertical="center"/>
    </xf>
    <xf numFmtId="175" fontId="108" fillId="34" borderId="86" xfId="2758" applyNumberFormat="1" applyFont="1" applyFill="1" applyBorder="1" applyAlignment="1">
      <alignment vertical="center"/>
    </xf>
    <xf numFmtId="175" fontId="107" fillId="34" borderId="124" xfId="2758" applyNumberFormat="1" applyFont="1" applyFill="1" applyBorder="1" applyAlignment="1">
      <alignment vertical="center"/>
    </xf>
    <xf numFmtId="185" fontId="72" fillId="34" borderId="130" xfId="2760" applyNumberFormat="1" applyFont="1" applyFill="1" applyBorder="1" applyAlignment="1">
      <alignment horizontal="center" vertical="top"/>
    </xf>
    <xf numFmtId="185" fontId="72" fillId="34" borderId="131" xfId="2760" applyNumberFormat="1" applyFont="1" applyFill="1" applyBorder="1" applyAlignment="1">
      <alignment horizontal="center" vertical="top"/>
    </xf>
    <xf numFmtId="185" fontId="72" fillId="34" borderId="131" xfId="2760" applyNumberFormat="1" applyFont="1" applyFill="1" applyBorder="1" applyAlignment="1">
      <alignment vertical="top"/>
    </xf>
    <xf numFmtId="185" fontId="72" fillId="34" borderId="132" xfId="2760" applyNumberFormat="1" applyFont="1" applyFill="1" applyBorder="1" applyAlignment="1">
      <alignment vertical="top"/>
    </xf>
    <xf numFmtId="0" fontId="73" fillId="34" borderId="133" xfId="2758" applyFont="1" applyFill="1" applyBorder="1" applyAlignment="1">
      <alignment horizontal="center" vertical="center"/>
    </xf>
    <xf numFmtId="165" fontId="73" fillId="34" borderId="133" xfId="2759" applyFont="1" applyFill="1" applyBorder="1" applyAlignment="1">
      <alignment horizontal="center" vertical="center"/>
    </xf>
    <xf numFmtId="185" fontId="109" fillId="34" borderId="134" xfId="2760" applyNumberFormat="1" applyFont="1" applyFill="1" applyBorder="1" applyAlignment="1">
      <alignment vertical="center"/>
    </xf>
    <xf numFmtId="175" fontId="73" fillId="34" borderId="90" xfId="2758" applyNumberFormat="1" applyFont="1" applyFill="1" applyBorder="1" applyAlignment="1">
      <alignment vertical="center"/>
    </xf>
    <xf numFmtId="175" fontId="100" fillId="34" borderId="90" xfId="2758" applyNumberFormat="1" applyFont="1" applyFill="1" applyBorder="1" applyAlignment="1">
      <alignment vertical="center"/>
    </xf>
    <xf numFmtId="175" fontId="73" fillId="34" borderId="135" xfId="2758" applyNumberFormat="1" applyFont="1" applyFill="1" applyBorder="1" applyAlignment="1">
      <alignment vertical="center"/>
    </xf>
    <xf numFmtId="185" fontId="72" fillId="34" borderId="46" xfId="2760" applyNumberFormat="1" applyFont="1" applyFill="1" applyBorder="1" applyAlignment="1">
      <alignment horizontal="center" vertical="top"/>
    </xf>
    <xf numFmtId="185" fontId="72" fillId="34" borderId="136" xfId="2760" applyNumberFormat="1" applyFont="1" applyFill="1" applyBorder="1" applyAlignment="1">
      <alignment horizontal="center" vertical="top"/>
    </xf>
    <xf numFmtId="185" fontId="72" fillId="34" borderId="89" xfId="2760" applyNumberFormat="1" applyFont="1" applyFill="1" applyBorder="1" applyAlignment="1">
      <alignment vertical="top"/>
    </xf>
    <xf numFmtId="185" fontId="72" fillId="34" borderId="137" xfId="2760" applyNumberFormat="1" applyFont="1" applyFill="1" applyBorder="1" applyAlignment="1">
      <alignment vertical="top"/>
    </xf>
    <xf numFmtId="0" fontId="73" fillId="34" borderId="120" xfId="2758" applyFont="1" applyFill="1" applyBorder="1" applyAlignment="1">
      <alignment horizontal="center" vertical="center"/>
    </xf>
    <xf numFmtId="165" fontId="73" fillId="34" borderId="117" xfId="2759" applyFont="1" applyFill="1" applyBorder="1" applyAlignment="1">
      <alignment horizontal="center" vertical="center"/>
    </xf>
    <xf numFmtId="185" fontId="109" fillId="34" borderId="84" xfId="2760" applyNumberFormat="1" applyFont="1" applyFill="1" applyBorder="1" applyAlignment="1">
      <alignment vertical="center"/>
    </xf>
    <xf numFmtId="175" fontId="73" fillId="34" borderId="118" xfId="2758" applyNumberFormat="1" applyFont="1" applyFill="1" applyBorder="1" applyAlignment="1">
      <alignment vertical="center"/>
    </xf>
    <xf numFmtId="175" fontId="100" fillId="34" borderId="118" xfId="2758" applyNumberFormat="1" applyFont="1" applyFill="1" applyBorder="1" applyAlignment="1">
      <alignment vertical="center"/>
    </xf>
    <xf numFmtId="175" fontId="73" fillId="34" borderId="5" xfId="2758" applyNumberFormat="1" applyFont="1" applyFill="1" applyBorder="1" applyAlignment="1">
      <alignment vertical="center"/>
    </xf>
    <xf numFmtId="185" fontId="72" fillId="34" borderId="4" xfId="2760" applyNumberFormat="1" applyFont="1" applyFill="1" applyBorder="1" applyAlignment="1">
      <alignment horizontal="center" vertical="top"/>
    </xf>
    <xf numFmtId="185" fontId="72" fillId="34" borderId="120" xfId="2760" applyNumberFormat="1" applyFont="1" applyFill="1" applyBorder="1" applyAlignment="1">
      <alignment horizontal="center" vertical="top"/>
    </xf>
    <xf numFmtId="185" fontId="72" fillId="34" borderId="120" xfId="2760" applyNumberFormat="1" applyFont="1" applyFill="1" applyBorder="1" applyAlignment="1">
      <alignment vertical="top"/>
    </xf>
    <xf numFmtId="185" fontId="72" fillId="34" borderId="121" xfId="2760" applyNumberFormat="1" applyFont="1" applyFill="1" applyBorder="1" applyAlignment="1">
      <alignment vertical="top"/>
    </xf>
    <xf numFmtId="0" fontId="73" fillId="34" borderId="138" xfId="2758" applyFont="1" applyFill="1" applyBorder="1" applyAlignment="1">
      <alignment horizontal="center" vertical="center"/>
    </xf>
    <xf numFmtId="165" fontId="73" fillId="34" borderId="139" xfId="2759" applyFont="1" applyFill="1" applyBorder="1" applyAlignment="1">
      <alignment horizontal="center" vertical="center"/>
    </xf>
    <xf numFmtId="185" fontId="109" fillId="34" borderId="140" xfId="2760" applyNumberFormat="1" applyFont="1" applyFill="1" applyBorder="1" applyAlignment="1">
      <alignment vertical="center"/>
    </xf>
    <xf numFmtId="175" fontId="73" fillId="34" borderId="141" xfId="2758" applyNumberFormat="1" applyFont="1" applyFill="1" applyBorder="1" applyAlignment="1">
      <alignment vertical="center"/>
    </xf>
    <xf numFmtId="175" fontId="100" fillId="34" borderId="141" xfId="2758" applyNumberFormat="1" applyFont="1" applyFill="1" applyBorder="1" applyAlignment="1">
      <alignment vertical="center"/>
    </xf>
    <xf numFmtId="175" fontId="73" fillId="34" borderId="142" xfId="2758" applyNumberFormat="1" applyFont="1" applyFill="1" applyBorder="1" applyAlignment="1">
      <alignment vertical="center"/>
    </xf>
    <xf numFmtId="185" fontId="72" fillId="34" borderId="143" xfId="2760" applyNumberFormat="1" applyFont="1" applyFill="1" applyBorder="1" applyAlignment="1">
      <alignment horizontal="center" vertical="center"/>
    </xf>
    <xf numFmtId="185" fontId="72" fillId="34" borderId="144" xfId="2760" applyNumberFormat="1" applyFont="1" applyFill="1" applyBorder="1" applyAlignment="1">
      <alignment horizontal="center" vertical="center"/>
    </xf>
    <xf numFmtId="185" fontId="72" fillId="34" borderId="144" xfId="2760" applyNumberFormat="1" applyFont="1" applyFill="1" applyBorder="1" applyAlignment="1">
      <alignment vertical="center"/>
    </xf>
    <xf numFmtId="185" fontId="72" fillId="34" borderId="145" xfId="2760" applyNumberFormat="1" applyFont="1" applyFill="1" applyBorder="1" applyAlignment="1">
      <alignment vertical="center"/>
    </xf>
    <xf numFmtId="0" fontId="110" fillId="37" borderId="146" xfId="2758" applyFont="1" applyFill="1" applyBorder="1" applyAlignment="1">
      <alignment horizontal="center" vertical="center"/>
    </xf>
    <xf numFmtId="0" fontId="73" fillId="37" borderId="144" xfId="2758" applyFont="1" applyFill="1" applyBorder="1" applyAlignment="1">
      <alignment horizontal="center" vertical="center"/>
    </xf>
    <xf numFmtId="165" fontId="73" fillId="37" borderId="139" xfId="2759" applyFont="1" applyFill="1" applyBorder="1" applyAlignment="1">
      <alignment horizontal="center" vertical="center"/>
    </xf>
    <xf numFmtId="185" fontId="109" fillId="37" borderId="140" xfId="2760" applyNumberFormat="1" applyFont="1" applyFill="1" applyBorder="1" applyAlignment="1">
      <alignment vertical="center"/>
    </xf>
    <xf numFmtId="175" fontId="73" fillId="37" borderId="141" xfId="2758" applyNumberFormat="1" applyFont="1" applyFill="1" applyBorder="1" applyAlignment="1">
      <alignment vertical="center"/>
    </xf>
    <xf numFmtId="175" fontId="100" fillId="37" borderId="141" xfId="2758" applyNumberFormat="1" applyFont="1" applyFill="1" applyBorder="1" applyAlignment="1">
      <alignment vertical="center"/>
    </xf>
    <xf numFmtId="175" fontId="73" fillId="37" borderId="147" xfId="2758" applyNumberFormat="1" applyFont="1" applyFill="1" applyBorder="1" applyAlignment="1">
      <alignment vertical="center"/>
    </xf>
    <xf numFmtId="185" fontId="72" fillId="37" borderId="119" xfId="2760" applyNumberFormat="1" applyFont="1" applyFill="1" applyBorder="1" applyAlignment="1">
      <alignment horizontal="center" vertical="top"/>
    </xf>
    <xf numFmtId="185" fontId="72" fillId="37" borderId="120" xfId="2760" applyNumberFormat="1" applyFont="1" applyFill="1" applyBorder="1" applyAlignment="1">
      <alignment vertical="top"/>
    </xf>
    <xf numFmtId="185" fontId="72" fillId="37" borderId="120" xfId="2760" applyNumberFormat="1" applyFont="1" applyFill="1" applyBorder="1" applyAlignment="1">
      <alignment horizontal="center" vertical="top"/>
    </xf>
    <xf numFmtId="185" fontId="72" fillId="37" borderId="121" xfId="2760" applyNumberFormat="1" applyFont="1" applyFill="1" applyBorder="1" applyAlignment="1">
      <alignment vertical="top"/>
    </xf>
    <xf numFmtId="165" fontId="100" fillId="33" borderId="149" xfId="2759" applyFont="1" applyFill="1" applyBorder="1" applyAlignment="1">
      <alignment horizontal="center" vertical="center"/>
    </xf>
    <xf numFmtId="185" fontId="111" fillId="33" borderId="150" xfId="2760" applyNumberFormat="1" applyFont="1" applyFill="1" applyBorder="1" applyAlignment="1">
      <alignment vertical="center"/>
    </xf>
    <xf numFmtId="175" fontId="100" fillId="33" borderId="151" xfId="2758" applyNumberFormat="1" applyFont="1" applyFill="1" applyBorder="1" applyAlignment="1">
      <alignment vertical="center"/>
    </xf>
    <xf numFmtId="175" fontId="100" fillId="33" borderId="152" xfId="2758" applyNumberFormat="1" applyFont="1" applyFill="1" applyBorder="1" applyAlignment="1">
      <alignment vertical="center"/>
    </xf>
    <xf numFmtId="175" fontId="100" fillId="7" borderId="0" xfId="2758" applyNumberFormat="1" applyFont="1" applyFill="1" applyAlignment="1">
      <alignment vertical="center"/>
    </xf>
    <xf numFmtId="185" fontId="110" fillId="33" borderId="153" xfId="2760" applyNumberFormat="1" applyFont="1" applyFill="1" applyBorder="1" applyAlignment="1">
      <alignment horizontal="center" vertical="center"/>
    </xf>
    <xf numFmtId="185" fontId="110" fillId="33" borderId="154" xfId="2760" applyNumberFormat="1" applyFont="1" applyFill="1" applyBorder="1" applyAlignment="1">
      <alignment horizontal="center" vertical="center"/>
    </xf>
    <xf numFmtId="0" fontId="112" fillId="7" borderId="0" xfId="2758" applyFont="1" applyFill="1" applyAlignment="1">
      <alignment horizontal="center" vertical="center"/>
    </xf>
    <xf numFmtId="185" fontId="112" fillId="7" borderId="0" xfId="2760" applyNumberFormat="1" applyFont="1" applyFill="1" applyBorder="1" applyAlignment="1">
      <alignment vertical="center"/>
    </xf>
    <xf numFmtId="175" fontId="112" fillId="7" borderId="0" xfId="2758" applyNumberFormat="1" applyFont="1" applyFill="1" applyAlignment="1">
      <alignment vertical="center"/>
    </xf>
    <xf numFmtId="185" fontId="113" fillId="7" borderId="0" xfId="2760" applyNumberFormat="1" applyFont="1" applyFill="1" applyBorder="1" applyAlignment="1">
      <alignment horizontal="center" vertical="center"/>
    </xf>
    <xf numFmtId="185" fontId="114" fillId="7" borderId="0" xfId="2760" applyNumberFormat="1" applyFont="1" applyFill="1" applyBorder="1" applyAlignment="1">
      <alignment horizontal="center" vertical="center"/>
    </xf>
    <xf numFmtId="179" fontId="117" fillId="0" borderId="0" xfId="0" applyFont="1" applyAlignment="1">
      <alignment horizontal="left" vertical="center"/>
    </xf>
    <xf numFmtId="179" fontId="73" fillId="0" borderId="0" xfId="0" applyFont="1" applyAlignment="1">
      <alignment horizontal="left" vertical="center"/>
    </xf>
    <xf numFmtId="179" fontId="115" fillId="38" borderId="2" xfId="0" applyFont="1" applyFill="1" applyBorder="1" applyAlignment="1">
      <alignment horizontal="center" vertical="center"/>
    </xf>
    <xf numFmtId="179" fontId="115" fillId="39" borderId="34" xfId="0" applyFont="1" applyFill="1" applyBorder="1" applyAlignment="1">
      <alignment horizontal="center" vertical="center"/>
    </xf>
    <xf numFmtId="179" fontId="116" fillId="0" borderId="34" xfId="0" applyFont="1" applyBorder="1" applyAlignment="1">
      <alignment horizontal="center" vertical="center"/>
    </xf>
    <xf numFmtId="4" fontId="115" fillId="0" borderId="2" xfId="0" applyNumberFormat="1" applyFont="1" applyBorder="1" applyAlignment="1">
      <alignment horizontal="center" vertical="center"/>
    </xf>
    <xf numFmtId="185" fontId="70" fillId="0" borderId="0" xfId="1409" applyNumberFormat="1" applyFont="1" applyFill="1" applyAlignment="1">
      <alignment horizontal="center" vertical="center" shrinkToFit="1"/>
    </xf>
    <xf numFmtId="179" fontId="28" fillId="0" borderId="0" xfId="0" quotePrefix="1" applyFont="1" applyAlignment="1">
      <alignment horizontal="left" vertical="center"/>
    </xf>
    <xf numFmtId="179" fontId="28" fillId="0" borderId="0" xfId="1423" quotePrefix="1" applyFont="1">
      <alignment vertical="center"/>
    </xf>
    <xf numFmtId="168" fontId="67" fillId="40" borderId="8" xfId="1423" applyNumberFormat="1" applyFont="1" applyFill="1" applyBorder="1">
      <alignment vertical="center"/>
    </xf>
    <xf numFmtId="168" fontId="27" fillId="40" borderId="8" xfId="1423" applyNumberFormat="1" applyFont="1" applyFill="1" applyBorder="1">
      <alignment vertical="center"/>
    </xf>
    <xf numFmtId="168" fontId="67" fillId="40" borderId="0" xfId="1423" applyNumberFormat="1" applyFont="1" applyFill="1">
      <alignment vertical="center"/>
    </xf>
    <xf numFmtId="181" fontId="67" fillId="40" borderId="0" xfId="1423" applyNumberFormat="1" applyFont="1" applyFill="1">
      <alignment vertical="center"/>
    </xf>
    <xf numFmtId="181" fontId="0" fillId="0" borderId="43" xfId="1423" applyNumberFormat="1" applyFont="1" applyBorder="1" applyAlignment="1">
      <alignment horizontal="right" vertical="center"/>
    </xf>
    <xf numFmtId="182" fontId="91" fillId="0" borderId="20" xfId="1423" applyNumberFormat="1" applyFont="1" applyBorder="1" applyAlignment="1">
      <alignment horizontal="center" vertical="center"/>
    </xf>
    <xf numFmtId="179" fontId="28" fillId="41" borderId="3" xfId="1423" applyFont="1" applyFill="1" applyBorder="1">
      <alignment vertical="center"/>
    </xf>
    <xf numFmtId="43" fontId="28" fillId="0" borderId="3" xfId="3223" applyFont="1" applyFill="1" applyBorder="1" applyAlignment="1">
      <alignment vertical="center"/>
    </xf>
    <xf numFmtId="179" fontId="0" fillId="0" borderId="35" xfId="0" applyBorder="1" applyAlignment="1">
      <alignment horizontal="center" vertical="center"/>
    </xf>
    <xf numFmtId="168" fontId="27" fillId="40" borderId="0" xfId="3223" applyNumberFormat="1" applyFont="1" applyFill="1" applyBorder="1" applyAlignment="1">
      <alignment vertical="center"/>
    </xf>
    <xf numFmtId="168" fontId="0" fillId="40" borderId="0" xfId="3223" applyNumberFormat="1" applyFont="1" applyFill="1" applyBorder="1" applyAlignment="1">
      <alignment vertical="center"/>
    </xf>
    <xf numFmtId="183" fontId="28" fillId="0" borderId="29" xfId="1425" applyNumberFormat="1" applyFont="1" applyFill="1" applyBorder="1" applyAlignment="1">
      <alignment horizontal="right" vertical="center"/>
    </xf>
    <xf numFmtId="183" fontId="28" fillId="0" borderId="31" xfId="1425" applyNumberFormat="1" applyFont="1" applyFill="1" applyBorder="1" applyAlignment="1">
      <alignment horizontal="right" vertical="center"/>
    </xf>
    <xf numFmtId="179" fontId="28" fillId="0" borderId="5" xfId="0" applyFont="1" applyBorder="1" applyAlignment="1">
      <alignment vertical="center" shrinkToFit="1"/>
    </xf>
    <xf numFmtId="179" fontId="28" fillId="0" borderId="10" xfId="0" applyFont="1" applyBorder="1" applyAlignment="1">
      <alignment horizontal="left" vertical="center"/>
    </xf>
    <xf numFmtId="179" fontId="28" fillId="0" borderId="7" xfId="0" applyFont="1" applyBorder="1" applyAlignment="1">
      <alignment horizontal="left" vertical="center"/>
    </xf>
    <xf numFmtId="169" fontId="86" fillId="0" borderId="1" xfId="1425" applyNumberFormat="1" applyFont="1" applyFill="1" applyBorder="1" applyAlignment="1">
      <alignment horizontal="right" vertical="center"/>
    </xf>
    <xf numFmtId="179" fontId="0" fillId="0" borderId="49" xfId="0" applyBorder="1" applyAlignment="1">
      <alignment vertical="center" wrapText="1"/>
    </xf>
    <xf numFmtId="179" fontId="0" fillId="0" borderId="11" xfId="0" applyBorder="1" applyAlignment="1">
      <alignment vertical="center" wrapText="1"/>
    </xf>
    <xf numFmtId="179" fontId="0" fillId="0" borderId="6" xfId="0" applyBorder="1" applyAlignment="1">
      <alignment horizontal="center" vertical="center"/>
    </xf>
    <xf numFmtId="179" fontId="0" fillId="0" borderId="13" xfId="0" applyBorder="1" applyAlignment="1">
      <alignment horizontal="center" vertical="center"/>
    </xf>
    <xf numFmtId="179" fontId="0" fillId="0" borderId="47" xfId="0" applyBorder="1" applyAlignment="1">
      <alignment horizontal="center" vertical="center"/>
    </xf>
    <xf numFmtId="179" fontId="0" fillId="0" borderId="36" xfId="0" applyBorder="1" applyAlignment="1">
      <alignment vertical="center"/>
    </xf>
    <xf numFmtId="179" fontId="0" fillId="0" borderId="37" xfId="0" applyBorder="1" applyAlignment="1">
      <alignment vertical="center"/>
    </xf>
    <xf numFmtId="43" fontId="28" fillId="0" borderId="0" xfId="3223" applyFont="1" applyBorder="1" applyAlignment="1">
      <alignment horizontal="left" vertical="center"/>
    </xf>
    <xf numFmtId="179" fontId="28" fillId="0" borderId="0" xfId="0" applyFont="1" applyAlignment="1">
      <alignment vertical="center" wrapText="1"/>
    </xf>
    <xf numFmtId="179" fontId="28" fillId="0" borderId="5" xfId="0" applyFont="1" applyBorder="1" applyAlignment="1">
      <alignment vertical="center" wrapText="1"/>
    </xf>
    <xf numFmtId="4" fontId="115" fillId="39" borderId="2" xfId="0" applyNumberFormat="1" applyFont="1" applyFill="1" applyBorder="1" applyAlignment="1">
      <alignment horizontal="center" vertical="center"/>
    </xf>
    <xf numFmtId="180" fontId="119" fillId="0" borderId="0" xfId="1424" applyNumberFormat="1" applyFont="1" applyAlignment="1">
      <alignment horizontal="right" vertical="center"/>
    </xf>
    <xf numFmtId="165" fontId="120" fillId="0" borderId="0" xfId="1425" applyFont="1" applyFill="1" applyBorder="1" applyAlignment="1">
      <alignment vertical="center"/>
    </xf>
    <xf numFmtId="179" fontId="28" fillId="0" borderId="4" xfId="0" quotePrefix="1" applyFont="1" applyBorder="1" applyAlignment="1">
      <alignment horizontal="left" vertical="center"/>
    </xf>
    <xf numFmtId="179" fontId="28" fillId="0" borderId="6" xfId="0" quotePrefix="1" applyFont="1" applyBorder="1" applyAlignment="1">
      <alignment horizontal="left" vertical="center"/>
    </xf>
    <xf numFmtId="49" fontId="28" fillId="0" borderId="16" xfId="1423" applyNumberFormat="1" applyFont="1" applyBorder="1" applyAlignment="1">
      <alignment horizontal="center" vertical="center"/>
    </xf>
    <xf numFmtId="179" fontId="0" fillId="0" borderId="0" xfId="0" applyAlignment="1">
      <alignment horizontal="left" vertical="center"/>
    </xf>
    <xf numFmtId="49" fontId="28" fillId="2" borderId="7" xfId="1423" applyNumberFormat="1" applyFont="1" applyFill="1" applyBorder="1">
      <alignment vertical="center"/>
    </xf>
    <xf numFmtId="0" fontId="115" fillId="38" borderId="2" xfId="4736" applyFont="1" applyFill="1" applyBorder="1" applyAlignment="1">
      <alignment horizontal="center" vertical="center"/>
    </xf>
    <xf numFmtId="0" fontId="115" fillId="38" borderId="2" xfId="7579" applyFont="1" applyFill="1" applyBorder="1" applyAlignment="1">
      <alignment horizontal="center" vertical="center"/>
    </xf>
    <xf numFmtId="0" fontId="115" fillId="38" borderId="37" xfId="8241" applyFont="1" applyFill="1" applyBorder="1" applyAlignment="1">
      <alignment horizontal="center" vertical="center"/>
    </xf>
    <xf numFmtId="4" fontId="115" fillId="39" borderId="2" xfId="5868" applyNumberFormat="1" applyFont="1" applyFill="1" applyBorder="1" applyAlignment="1">
      <alignment horizontal="center" vertical="center"/>
    </xf>
    <xf numFmtId="4" fontId="115" fillId="0" borderId="2" xfId="5166" applyNumberFormat="1" applyFont="1" applyBorder="1" applyAlignment="1">
      <alignment horizontal="center" vertical="center"/>
    </xf>
    <xf numFmtId="4" fontId="121" fillId="0" borderId="2" xfId="5627" applyNumberFormat="1" applyFont="1" applyBorder="1" applyAlignment="1">
      <alignment horizontal="center" vertical="center"/>
    </xf>
    <xf numFmtId="4" fontId="115" fillId="0" borderId="2" xfId="5627" applyNumberFormat="1" applyFont="1" applyBorder="1" applyAlignment="1">
      <alignment horizontal="center" vertical="center"/>
    </xf>
    <xf numFmtId="4" fontId="121" fillId="0" borderId="2" xfId="8061" applyNumberFormat="1" applyFont="1" applyBorder="1" applyAlignment="1">
      <alignment horizontal="center" vertical="center"/>
    </xf>
    <xf numFmtId="4" fontId="115" fillId="39" borderId="2" xfId="8012" applyNumberFormat="1" applyFont="1" applyFill="1" applyBorder="1" applyAlignment="1">
      <alignment horizontal="center" vertical="center"/>
    </xf>
    <xf numFmtId="197" fontId="115" fillId="39" borderId="2" xfId="8012" applyNumberFormat="1" applyFont="1" applyFill="1" applyBorder="1" applyAlignment="1">
      <alignment horizontal="center" vertical="center"/>
    </xf>
    <xf numFmtId="49" fontId="60" fillId="0" borderId="0" xfId="1423" applyNumberFormat="1" applyFont="1" applyAlignment="1">
      <alignment horizontal="left" vertical="center"/>
    </xf>
    <xf numFmtId="49" fontId="86" fillId="0" borderId="0" xfId="1423" applyNumberFormat="1" applyFont="1" applyAlignment="1">
      <alignment horizontal="left" vertical="center"/>
    </xf>
    <xf numFmtId="49" fontId="195" fillId="0" borderId="0" xfId="1423" applyNumberFormat="1" applyFont="1">
      <alignment vertical="center"/>
    </xf>
    <xf numFmtId="49" fontId="60" fillId="0" borderId="3" xfId="1423" applyNumberFormat="1" applyFont="1" applyBorder="1" applyAlignment="1">
      <alignment horizontal="right" vertical="center"/>
    </xf>
    <xf numFmtId="165" fontId="27" fillId="45" borderId="24" xfId="1425" applyFont="1" applyFill="1" applyBorder="1">
      <alignment vertical="center"/>
    </xf>
    <xf numFmtId="165" fontId="72" fillId="45" borderId="0" xfId="1" applyFont="1" applyFill="1" applyAlignment="1">
      <alignment vertical="center"/>
    </xf>
    <xf numFmtId="43" fontId="62" fillId="0" borderId="0" xfId="3223" applyFont="1" applyAlignment="1">
      <alignment vertical="center"/>
    </xf>
    <xf numFmtId="0" fontId="28" fillId="0" borderId="0" xfId="1423" applyNumberFormat="1" applyFont="1">
      <alignment vertical="center"/>
    </xf>
    <xf numFmtId="0" fontId="28" fillId="0" borderId="3" xfId="1423" applyNumberFormat="1" applyFont="1" applyBorder="1">
      <alignment vertical="center"/>
    </xf>
    <xf numFmtId="179" fontId="28" fillId="0" borderId="3" xfId="0" quotePrefix="1" applyFont="1" applyBorder="1" applyAlignment="1">
      <alignment horizontal="left" vertical="center"/>
    </xf>
    <xf numFmtId="179" fontId="28" fillId="0" borderId="26" xfId="0" quotePrefix="1" applyFont="1" applyBorder="1" applyAlignment="1">
      <alignment horizontal="left" vertical="center"/>
    </xf>
    <xf numFmtId="179" fontId="28" fillId="0" borderId="73" xfId="0" quotePrefix="1" applyFont="1" applyBorder="1" applyAlignment="1">
      <alignment horizontal="left" vertical="center"/>
    </xf>
    <xf numFmtId="199" fontId="72" fillId="0" borderId="24" xfId="3223" applyNumberFormat="1" applyFont="1" applyFill="1" applyBorder="1" applyAlignment="1">
      <alignment vertical="center"/>
    </xf>
    <xf numFmtId="165" fontId="72" fillId="0" borderId="24" xfId="1" applyFont="1" applyFill="1" applyBorder="1" applyAlignment="1">
      <alignment vertical="center"/>
    </xf>
    <xf numFmtId="191" fontId="27" fillId="45" borderId="0" xfId="17880" applyNumberFormat="1" applyFont="1" applyFill="1" applyAlignment="1">
      <alignment horizontal="right" vertical="center" shrinkToFit="1"/>
    </xf>
    <xf numFmtId="185" fontId="196" fillId="0" borderId="0" xfId="1409" applyNumberFormat="1" applyFont="1" applyFill="1" applyAlignment="1">
      <alignment horizontal="center" vertical="center" shrinkToFit="1"/>
    </xf>
    <xf numFmtId="191" fontId="27" fillId="0" borderId="20" xfId="17824" applyNumberFormat="1" applyFont="1" applyBorder="1" applyAlignment="1">
      <alignment horizontal="right" vertical="center" shrinkToFit="1"/>
    </xf>
    <xf numFmtId="191" fontId="27" fillId="0" borderId="20" xfId="17837" applyNumberFormat="1" applyFont="1" applyBorder="1" applyAlignment="1">
      <alignment horizontal="right" vertical="center" shrinkToFit="1"/>
    </xf>
    <xf numFmtId="191" fontId="27" fillId="0" borderId="20" xfId="17892" applyNumberFormat="1" applyFont="1" applyBorder="1" applyAlignment="1">
      <alignment horizontal="right" vertical="center" shrinkToFit="1"/>
    </xf>
    <xf numFmtId="191" fontId="27" fillId="45" borderId="0" xfId="17844" applyNumberFormat="1" applyFont="1" applyFill="1" applyAlignment="1">
      <alignment horizontal="right" vertical="center" shrinkToFit="1"/>
    </xf>
    <xf numFmtId="191" fontId="27" fillId="0" borderId="20" xfId="17862" applyNumberFormat="1" applyFont="1" applyBorder="1" applyAlignment="1">
      <alignment horizontal="right" vertical="center" shrinkToFit="1"/>
    </xf>
    <xf numFmtId="191" fontId="27" fillId="0" borderId="20" xfId="17870" applyNumberFormat="1" applyFont="1" applyBorder="1" applyAlignment="1">
      <alignment horizontal="right" vertical="center" shrinkToFit="1"/>
    </xf>
    <xf numFmtId="191" fontId="27" fillId="0" borderId="20" xfId="17843" applyNumberFormat="1" applyFont="1" applyBorder="1" applyAlignment="1">
      <alignment horizontal="right" vertical="center" shrinkToFit="1"/>
    </xf>
    <xf numFmtId="191" fontId="27" fillId="0" borderId="20" xfId="17811" applyNumberFormat="1" applyFont="1" applyBorder="1" applyAlignment="1">
      <alignment horizontal="right" vertical="center" shrinkToFit="1"/>
    </xf>
    <xf numFmtId="165" fontId="72" fillId="45" borderId="0" xfId="1" applyFont="1" applyFill="1" applyBorder="1" applyAlignment="1">
      <alignment vertical="center"/>
    </xf>
    <xf numFmtId="191" fontId="27" fillId="0" borderId="20" xfId="0" applyNumberFormat="1" applyFont="1" applyBorder="1" applyAlignment="1">
      <alignment horizontal="right" vertical="center" shrinkToFit="1"/>
    </xf>
    <xf numFmtId="191" fontId="27" fillId="0" borderId="20" xfId="17866" applyNumberFormat="1" applyFont="1" applyBorder="1" applyAlignment="1">
      <alignment horizontal="right" vertical="center" shrinkToFit="1"/>
    </xf>
    <xf numFmtId="191" fontId="27" fillId="0" borderId="20" xfId="17890" applyNumberFormat="1" applyFont="1" applyBorder="1" applyAlignment="1">
      <alignment horizontal="right" vertical="center" shrinkToFit="1"/>
    </xf>
    <xf numFmtId="191" fontId="27" fillId="0" borderId="20" xfId="17851" applyNumberFormat="1" applyFont="1" applyBorder="1" applyAlignment="1">
      <alignment horizontal="right" vertical="center" shrinkToFit="1"/>
    </xf>
    <xf numFmtId="191" fontId="27" fillId="0" borderId="20" xfId="17832" applyNumberFormat="1" applyFont="1" applyBorder="1" applyAlignment="1">
      <alignment horizontal="right" vertical="center" shrinkToFit="1"/>
    </xf>
    <xf numFmtId="191" fontId="27" fillId="0" borderId="20" xfId="17822" applyNumberFormat="1" applyFont="1" applyBorder="1" applyAlignment="1">
      <alignment horizontal="right" vertical="center" shrinkToFit="1"/>
    </xf>
    <xf numFmtId="191" fontId="27" fillId="0" borderId="20" xfId="17881" applyNumberFormat="1" applyFont="1" applyBorder="1" applyAlignment="1">
      <alignment horizontal="right" vertical="center" shrinkToFit="1"/>
    </xf>
    <xf numFmtId="191" fontId="27" fillId="0" borderId="20" xfId="17819" applyNumberFormat="1" applyFont="1" applyBorder="1" applyAlignment="1">
      <alignment horizontal="right" vertical="center" shrinkToFit="1"/>
    </xf>
    <xf numFmtId="191" fontId="27" fillId="45" borderId="0" xfId="17841" applyNumberFormat="1" applyFont="1" applyFill="1" applyAlignment="1">
      <alignment horizontal="right" vertical="center" shrinkToFit="1"/>
    </xf>
    <xf numFmtId="191" fontId="27" fillId="0" borderId="20" xfId="17876" applyNumberFormat="1" applyFont="1" applyBorder="1" applyAlignment="1">
      <alignment horizontal="right" vertical="center" shrinkToFit="1"/>
    </xf>
    <xf numFmtId="191" fontId="27" fillId="45" borderId="0" xfId="17858" applyNumberFormat="1" applyFont="1" applyFill="1" applyAlignment="1">
      <alignment horizontal="right" vertical="center" shrinkToFit="1"/>
    </xf>
    <xf numFmtId="191" fontId="0" fillId="0" borderId="20" xfId="0" applyNumberFormat="1" applyBorder="1" applyAlignment="1">
      <alignment horizontal="right" vertical="center" shrinkToFit="1"/>
    </xf>
    <xf numFmtId="165" fontId="0" fillId="0" borderId="20" xfId="1" applyFont="1" applyFill="1" applyBorder="1" applyAlignment="1">
      <alignment horizontal="right" vertical="center" shrinkToFit="1"/>
    </xf>
    <xf numFmtId="49" fontId="28" fillId="0" borderId="8" xfId="1423" applyNumberFormat="1" applyFont="1" applyBorder="1">
      <alignment vertical="center"/>
    </xf>
    <xf numFmtId="179" fontId="28" fillId="0" borderId="5" xfId="0" applyFont="1" applyBorder="1" applyAlignment="1">
      <alignment vertical="center"/>
    </xf>
    <xf numFmtId="179" fontId="28" fillId="0" borderId="0" xfId="0" quotePrefix="1" applyFont="1" applyAlignment="1">
      <alignment vertical="center"/>
    </xf>
    <xf numFmtId="191" fontId="27" fillId="0" borderId="15" xfId="17848" applyNumberFormat="1" applyFont="1" applyBorder="1" applyAlignment="1">
      <alignment horizontal="right" vertical="center" shrinkToFit="1"/>
    </xf>
    <xf numFmtId="191" fontId="27" fillId="0" borderId="30" xfId="0" applyNumberFormat="1" applyFont="1" applyBorder="1" applyAlignment="1">
      <alignment horizontal="right" vertical="center" shrinkToFit="1"/>
    </xf>
    <xf numFmtId="191" fontId="27" fillId="0" borderId="15" xfId="17892" applyNumberFormat="1" applyFont="1" applyBorder="1" applyAlignment="1">
      <alignment horizontal="right" vertical="center" shrinkToFit="1"/>
    </xf>
    <xf numFmtId="165" fontId="0" fillId="0" borderId="15" xfId="1" applyFont="1" applyFill="1" applyBorder="1" applyAlignment="1">
      <alignment horizontal="right" vertical="center" shrinkToFit="1"/>
    </xf>
    <xf numFmtId="179" fontId="28" fillId="0" borderId="184" xfId="0" applyFont="1" applyBorder="1" applyAlignment="1">
      <alignment horizontal="left" vertical="center"/>
    </xf>
    <xf numFmtId="179" fontId="28" fillId="0" borderId="185" xfId="0" applyFont="1" applyBorder="1" applyAlignment="1">
      <alignment horizontal="left" vertical="center"/>
    </xf>
    <xf numFmtId="179" fontId="28" fillId="0" borderId="9" xfId="0" quotePrefix="1" applyFont="1" applyBorder="1" applyAlignment="1">
      <alignment horizontal="left" vertical="center"/>
    </xf>
    <xf numFmtId="179" fontId="28" fillId="0" borderId="186" xfId="0" applyFont="1" applyBorder="1" applyAlignment="1">
      <alignment horizontal="left" vertical="center"/>
    </xf>
    <xf numFmtId="2" fontId="79" fillId="0" borderId="0" xfId="1423" applyNumberFormat="1" applyFont="1">
      <alignment vertical="center"/>
    </xf>
    <xf numFmtId="0" fontId="79" fillId="0" borderId="0" xfId="1423" applyNumberFormat="1" applyFont="1">
      <alignment vertical="center"/>
    </xf>
    <xf numFmtId="183" fontId="28" fillId="0" borderId="0" xfId="1425" applyNumberFormat="1" applyFont="1" applyFill="1" applyBorder="1" applyAlignment="1">
      <alignment horizontal="right" vertical="center"/>
    </xf>
    <xf numFmtId="188" fontId="28" fillId="0" borderId="74" xfId="1425" applyNumberFormat="1" applyFont="1" applyFill="1" applyBorder="1" applyAlignment="1">
      <alignment horizontal="right" vertical="center" wrapText="1"/>
    </xf>
    <xf numFmtId="183" fontId="28" fillId="42" borderId="61" xfId="1425" applyNumberFormat="1" applyFont="1" applyFill="1" applyBorder="1" applyAlignment="1">
      <alignment horizontal="right" vertical="center"/>
    </xf>
    <xf numFmtId="183" fontId="28" fillId="42" borderId="40" xfId="1425" applyNumberFormat="1" applyFont="1" applyFill="1" applyBorder="1" applyAlignment="1">
      <alignment horizontal="right" vertical="center"/>
    </xf>
    <xf numFmtId="183" fontId="60" fillId="42" borderId="187" xfId="1425" applyNumberFormat="1" applyFont="1" applyFill="1" applyBorder="1" applyAlignment="1">
      <alignment horizontal="right" vertical="center"/>
    </xf>
    <xf numFmtId="188" fontId="28" fillId="0" borderId="32" xfId="1425" applyNumberFormat="1" applyFont="1" applyFill="1" applyBorder="1" applyAlignment="1">
      <alignment horizontal="right" vertical="center" wrapText="1"/>
    </xf>
    <xf numFmtId="49" fontId="28" fillId="2" borderId="20" xfId="1423" applyNumberFormat="1" applyFont="1" applyFill="1" applyBorder="1" applyAlignment="1">
      <alignment horizontal="center" vertical="center" shrinkToFit="1"/>
    </xf>
    <xf numFmtId="49" fontId="28" fillId="2" borderId="44" xfId="1423" applyNumberFormat="1" applyFont="1" applyFill="1" applyBorder="1" applyAlignment="1">
      <alignment horizontal="center" vertical="center" shrinkToFit="1"/>
    </xf>
    <xf numFmtId="49" fontId="28" fillId="2" borderId="30" xfId="1423" applyNumberFormat="1" applyFont="1" applyFill="1" applyBorder="1" applyAlignment="1">
      <alignment horizontal="center" vertical="center" shrinkToFit="1"/>
    </xf>
    <xf numFmtId="49" fontId="28" fillId="0" borderId="188" xfId="1423" applyNumberFormat="1" applyFont="1" applyBorder="1" applyAlignment="1">
      <alignment horizontal="center" vertical="center"/>
    </xf>
    <xf numFmtId="49" fontId="28" fillId="0" borderId="36" xfId="1423" applyNumberFormat="1" applyFont="1" applyBorder="1" applyAlignment="1">
      <alignment horizontal="center" vertical="center"/>
    </xf>
    <xf numFmtId="49" fontId="28" fillId="0" borderId="189" xfId="1423" applyNumberFormat="1" applyFont="1" applyBorder="1" applyAlignment="1">
      <alignment horizontal="center" vertical="center"/>
    </xf>
    <xf numFmtId="183" fontId="60" fillId="42" borderId="61" xfId="1425" applyNumberFormat="1" applyFont="1" applyFill="1" applyBorder="1" applyAlignment="1">
      <alignment horizontal="right" vertical="center"/>
    </xf>
    <xf numFmtId="179" fontId="73" fillId="0" borderId="3" xfId="1423" applyFont="1" applyBorder="1">
      <alignment vertical="center"/>
    </xf>
    <xf numFmtId="191" fontId="72" fillId="0" borderId="20" xfId="0" applyNumberFormat="1" applyFont="1" applyBorder="1" applyAlignment="1">
      <alignment horizontal="right" vertical="center" shrinkToFit="1"/>
    </xf>
    <xf numFmtId="181" fontId="72" fillId="0" borderId="58" xfId="1427" applyNumberFormat="1" applyFont="1" applyBorder="1" applyAlignment="1">
      <alignment horizontal="right" vertical="center"/>
    </xf>
    <xf numFmtId="181" fontId="72" fillId="0" borderId="15" xfId="1427" applyNumberFormat="1" applyFont="1" applyBorder="1" applyAlignment="1">
      <alignment horizontal="right" vertical="center"/>
    </xf>
    <xf numFmtId="168" fontId="73" fillId="0" borderId="20" xfId="0" applyNumberFormat="1" applyFont="1" applyBorder="1" applyAlignment="1">
      <alignment vertical="center"/>
    </xf>
    <xf numFmtId="181" fontId="72" fillId="32" borderId="41" xfId="1427" applyNumberFormat="1" applyFont="1" applyFill="1" applyBorder="1" applyAlignment="1">
      <alignment horizontal="right" vertical="center"/>
    </xf>
    <xf numFmtId="181" fontId="72" fillId="32" borderId="42" xfId="1427" applyNumberFormat="1" applyFont="1" applyFill="1" applyBorder="1" applyAlignment="1">
      <alignment horizontal="right" vertical="center"/>
    </xf>
    <xf numFmtId="181" fontId="72" fillId="0" borderId="43" xfId="1423" applyNumberFormat="1" applyFont="1" applyBorder="1" applyAlignment="1">
      <alignment horizontal="right" vertical="center"/>
    </xf>
    <xf numFmtId="181" fontId="72" fillId="0" borderId="58" xfId="1427" applyNumberFormat="1" applyFont="1" applyBorder="1" applyAlignment="1">
      <alignment vertical="center"/>
    </xf>
    <xf numFmtId="181" fontId="72" fillId="0" borderId="15" xfId="1427" applyNumberFormat="1" applyFont="1" applyBorder="1" applyAlignment="1">
      <alignment vertical="center"/>
    </xf>
    <xf numFmtId="181" fontId="72" fillId="0" borderId="20" xfId="1423" applyNumberFormat="1" applyFont="1" applyBorder="1" applyAlignment="1">
      <alignment horizontal="right" vertical="center"/>
    </xf>
    <xf numFmtId="181" fontId="72" fillId="4" borderId="20" xfId="1423" applyNumberFormat="1" applyFont="1" applyFill="1" applyBorder="1" applyAlignment="1">
      <alignment horizontal="right" vertical="center"/>
    </xf>
    <xf numFmtId="181" fontId="72" fillId="4" borderId="42" xfId="1423" applyNumberFormat="1" applyFont="1" applyFill="1" applyBorder="1" applyAlignment="1">
      <alignment horizontal="right" vertical="center"/>
    </xf>
    <xf numFmtId="181" fontId="73" fillId="0" borderId="0" xfId="1423" applyNumberFormat="1" applyFont="1">
      <alignment vertical="center"/>
    </xf>
    <xf numFmtId="185" fontId="197" fillId="0" borderId="0" xfId="5" applyNumberFormat="1" applyFont="1" applyFill="1" applyAlignment="1">
      <alignment horizontal="center" vertical="center"/>
    </xf>
    <xf numFmtId="179" fontId="73" fillId="0" borderId="0" xfId="1423" applyFont="1">
      <alignment vertical="center"/>
    </xf>
    <xf numFmtId="179" fontId="28" fillId="40" borderId="0" xfId="0" quotePrefix="1" applyFont="1" applyFill="1" applyAlignment="1">
      <alignment horizontal="left" vertical="center"/>
    </xf>
    <xf numFmtId="179" fontId="62" fillId="40" borderId="0" xfId="0" applyFont="1" applyFill="1" applyAlignment="1">
      <alignment vertical="center"/>
    </xf>
    <xf numFmtId="179" fontId="28" fillId="40" borderId="0" xfId="0" applyFont="1" applyFill="1" applyAlignment="1">
      <alignment vertical="center" shrinkToFit="1"/>
    </xf>
    <xf numFmtId="179" fontId="28" fillId="40" borderId="5" xfId="0" applyFont="1" applyFill="1" applyBorder="1" applyAlignment="1">
      <alignment vertical="center" shrinkToFit="1"/>
    </xf>
    <xf numFmtId="179" fontId="28" fillId="40" borderId="0" xfId="0" applyFont="1" applyFill="1" applyAlignment="1">
      <alignment horizontal="left" vertical="center"/>
    </xf>
    <xf numFmtId="179" fontId="28" fillId="40" borderId="184" xfId="0" applyFont="1" applyFill="1" applyBorder="1" applyAlignment="1">
      <alignment horizontal="left" vertical="center"/>
    </xf>
    <xf numFmtId="179" fontId="28" fillId="40" borderId="9" xfId="0" applyFont="1" applyFill="1" applyBorder="1" applyAlignment="1">
      <alignment horizontal="left" vertical="center"/>
    </xf>
    <xf numFmtId="179" fontId="28" fillId="40" borderId="183" xfId="0" applyFont="1" applyFill="1" applyBorder="1" applyAlignment="1">
      <alignment horizontal="left" vertical="center"/>
    </xf>
    <xf numFmtId="168" fontId="72" fillId="0" borderId="43" xfId="0" applyNumberFormat="1" applyFont="1" applyBorder="1" applyAlignment="1">
      <alignment vertical="center"/>
    </xf>
    <xf numFmtId="168" fontId="72" fillId="0" borderId="20" xfId="0" applyNumberFormat="1" applyFont="1" applyBorder="1" applyAlignment="1">
      <alignment vertical="center"/>
    </xf>
    <xf numFmtId="181" fontId="72" fillId="32" borderId="20" xfId="1427" applyNumberFormat="1" applyFont="1" applyFill="1" applyBorder="1" applyAlignment="1">
      <alignment vertical="center"/>
    </xf>
    <xf numFmtId="181" fontId="72" fillId="32" borderId="42" xfId="1427" applyNumberFormat="1" applyFont="1" applyFill="1" applyBorder="1" applyAlignment="1">
      <alignment vertical="center"/>
    </xf>
    <xf numFmtId="181" fontId="72" fillId="0" borderId="43" xfId="1428" applyNumberFormat="1" applyFont="1" applyBorder="1" applyAlignment="1">
      <alignment horizontal="right" vertical="center"/>
    </xf>
    <xf numFmtId="181" fontId="72" fillId="4" borderId="20" xfId="1428" applyNumberFormat="1" applyFont="1" applyFill="1" applyBorder="1" applyAlignment="1">
      <alignment horizontal="right" vertical="center"/>
    </xf>
    <xf numFmtId="181" fontId="72" fillId="4" borderId="42" xfId="1428" applyNumberFormat="1" applyFont="1" applyFill="1" applyBorder="1" applyAlignment="1">
      <alignment horizontal="right" vertical="center"/>
    </xf>
    <xf numFmtId="49" fontId="28" fillId="0" borderId="37" xfId="1423" applyNumberFormat="1" applyFont="1" applyBorder="1" applyAlignment="1">
      <alignment horizontal="center" vertical="center"/>
    </xf>
    <xf numFmtId="183" fontId="96" fillId="0" borderId="188" xfId="1425" applyNumberFormat="1" applyFont="1" applyFill="1" applyBorder="1" applyAlignment="1">
      <alignment horizontal="right" vertical="center"/>
    </xf>
    <xf numFmtId="41" fontId="72" fillId="0" borderId="20" xfId="1424" applyNumberFormat="1" applyFont="1" applyBorder="1" applyAlignment="1">
      <alignment vertical="center"/>
    </xf>
    <xf numFmtId="172" fontId="75" fillId="0" borderId="42" xfId="1425" applyNumberFormat="1" applyFont="1" applyFill="1" applyBorder="1" applyAlignment="1">
      <alignment horizontal="center" vertical="center"/>
    </xf>
    <xf numFmtId="175" fontId="100" fillId="0" borderId="0" xfId="0" applyNumberFormat="1" applyFont="1" applyAlignment="1">
      <alignment vertical="center"/>
    </xf>
    <xf numFmtId="175" fontId="60" fillId="2" borderId="0" xfId="0" applyNumberFormat="1" applyFont="1" applyFill="1" applyAlignment="1">
      <alignment horizontal="right" vertical="center"/>
    </xf>
    <xf numFmtId="179" fontId="28" fillId="0" borderId="22" xfId="0" quotePrefix="1" applyFont="1" applyBorder="1" applyAlignment="1">
      <alignment horizontal="left" vertical="center"/>
    </xf>
    <xf numFmtId="49" fontId="86" fillId="0" borderId="0" xfId="1423" applyNumberFormat="1" applyFont="1" applyAlignment="1">
      <alignment horizontal="center" vertical="center"/>
    </xf>
    <xf numFmtId="179" fontId="28" fillId="0" borderId="14" xfId="1423" applyFont="1" applyBorder="1" applyAlignment="1">
      <alignment horizontal="center" vertical="center"/>
    </xf>
    <xf numFmtId="179" fontId="28" fillId="0" borderId="33" xfId="1423" applyFont="1" applyBorder="1" applyAlignment="1">
      <alignment horizontal="center" vertical="center"/>
    </xf>
    <xf numFmtId="179" fontId="28" fillId="0" borderId="33" xfId="1423" applyFont="1" applyBorder="1">
      <alignment vertical="center"/>
    </xf>
    <xf numFmtId="49" fontId="28" fillId="0" borderId="4" xfId="0" quotePrefix="1" applyNumberFormat="1" applyFont="1" applyBorder="1" applyAlignment="1">
      <alignment vertical="center"/>
    </xf>
    <xf numFmtId="49" fontId="28" fillId="0" borderId="0" xfId="0" quotePrefix="1" applyNumberFormat="1" applyFont="1" applyAlignment="1">
      <alignment vertical="center"/>
    </xf>
    <xf numFmtId="49" fontId="28" fillId="0" borderId="5" xfId="0" quotePrefix="1" applyNumberFormat="1" applyFont="1" applyBorder="1" applyAlignment="1">
      <alignment vertical="center"/>
    </xf>
    <xf numFmtId="179" fontId="60" fillId="0" borderId="4" xfId="0" applyFont="1" applyBorder="1" applyAlignment="1">
      <alignment horizontal="center" vertical="center"/>
    </xf>
    <xf numFmtId="179" fontId="60" fillId="0" borderId="0" xfId="0" applyFont="1" applyAlignment="1">
      <alignment horizontal="center" vertical="center"/>
    </xf>
    <xf numFmtId="179" fontId="60" fillId="0" borderId="5" xfId="0" applyFont="1" applyBorder="1" applyAlignment="1">
      <alignment horizontal="center" vertical="center"/>
    </xf>
    <xf numFmtId="179" fontId="60" fillId="7" borderId="4" xfId="0" applyFont="1" applyFill="1" applyBorder="1" applyAlignment="1">
      <alignment horizontal="center" vertical="center"/>
    </xf>
    <xf numFmtId="179" fontId="60" fillId="7" borderId="0" xfId="0" applyFont="1" applyFill="1" applyAlignment="1">
      <alignment horizontal="center" vertical="center"/>
    </xf>
    <xf numFmtId="179" fontId="60" fillId="7" borderId="5" xfId="0" applyFont="1" applyFill="1" applyBorder="1" applyAlignment="1">
      <alignment horizontal="center" vertical="center"/>
    </xf>
    <xf numFmtId="3" fontId="28" fillId="0" borderId="24" xfId="0" applyNumberFormat="1" applyFont="1" applyBorder="1" applyAlignment="1">
      <alignment horizontal="center" vertical="center"/>
    </xf>
    <xf numFmtId="3" fontId="28" fillId="0" borderId="30" xfId="0" applyNumberFormat="1" applyFont="1" applyBorder="1" applyAlignment="1">
      <alignment horizontal="center" vertical="center"/>
    </xf>
    <xf numFmtId="3" fontId="28" fillId="0" borderId="15" xfId="0" applyNumberFormat="1" applyFont="1" applyBorder="1" applyAlignment="1">
      <alignment horizontal="right" vertical="center"/>
    </xf>
    <xf numFmtId="3" fontId="28" fillId="0" borderId="30" xfId="0" applyNumberFormat="1" applyFont="1" applyBorder="1" applyAlignment="1">
      <alignment horizontal="right" vertical="center"/>
    </xf>
    <xf numFmtId="179" fontId="28" fillId="0" borderId="27" xfId="0" applyFont="1" applyBorder="1" applyAlignment="1">
      <alignment horizontal="center" vertical="center" wrapText="1"/>
    </xf>
    <xf numFmtId="179" fontId="28" fillId="0" borderId="9" xfId="0" applyFont="1" applyBorder="1" applyAlignment="1">
      <alignment horizontal="center" vertical="center"/>
    </xf>
    <xf numFmtId="179" fontId="28" fillId="0" borderId="32" xfId="0" applyFont="1" applyBorder="1" applyAlignment="1">
      <alignment horizontal="center" vertical="center"/>
    </xf>
    <xf numFmtId="179" fontId="28" fillId="0" borderId="14" xfId="0" applyFont="1" applyBorder="1" applyAlignment="1">
      <alignment horizontal="center" vertical="center"/>
    </xf>
    <xf numFmtId="179" fontId="28" fillId="0" borderId="19" xfId="0" applyFont="1" applyBorder="1" applyAlignment="1">
      <alignment horizontal="center" vertical="center"/>
    </xf>
    <xf numFmtId="179" fontId="28" fillId="0" borderId="33" xfId="0" applyFont="1" applyBorder="1" applyAlignment="1">
      <alignment horizontal="center" vertical="center"/>
    </xf>
    <xf numFmtId="170" fontId="0" fillId="0" borderId="24" xfId="0" applyNumberFormat="1" applyBorder="1" applyAlignment="1">
      <alignment horizontal="left" vertical="center"/>
    </xf>
    <xf numFmtId="170" fontId="0" fillId="0" borderId="30" xfId="0" applyNumberFormat="1" applyBorder="1" applyAlignment="1">
      <alignment horizontal="left" vertical="center"/>
    </xf>
    <xf numFmtId="170" fontId="28" fillId="0" borderId="15" xfId="0" applyNumberFormat="1" applyFont="1" applyBorder="1" applyAlignment="1">
      <alignment horizontal="center" vertical="center"/>
    </xf>
    <xf numFmtId="170" fontId="28" fillId="0" borderId="24" xfId="0" applyNumberFormat="1" applyFont="1" applyBorder="1" applyAlignment="1">
      <alignment horizontal="center" vertical="center"/>
    </xf>
    <xf numFmtId="170" fontId="28" fillId="0" borderId="30" xfId="0" applyNumberFormat="1" applyFont="1" applyBorder="1" applyAlignment="1">
      <alignment horizontal="center" vertical="center"/>
    </xf>
    <xf numFmtId="179" fontId="118" fillId="0" borderId="15" xfId="0" applyFont="1" applyBorder="1" applyAlignment="1">
      <alignment horizontal="center" vertical="center"/>
    </xf>
    <xf numFmtId="179" fontId="118" fillId="0" borderId="24" xfId="0" applyFont="1" applyBorder="1" applyAlignment="1">
      <alignment horizontal="center" vertical="center"/>
    </xf>
    <xf numFmtId="179" fontId="118" fillId="0" borderId="30" xfId="0" applyFont="1" applyBorder="1" applyAlignment="1">
      <alignment horizontal="center" vertical="center"/>
    </xf>
    <xf numFmtId="179" fontId="28" fillId="0" borderId="15" xfId="0" applyFont="1" applyBorder="1" applyAlignment="1">
      <alignment horizontal="center" vertical="center"/>
    </xf>
    <xf numFmtId="179" fontId="28" fillId="0" borderId="24" xfId="0" applyFont="1" applyBorder="1" applyAlignment="1">
      <alignment horizontal="center" vertical="center"/>
    </xf>
    <xf numFmtId="179" fontId="28" fillId="0" borderId="30" xfId="0" applyFont="1" applyBorder="1" applyAlignment="1">
      <alignment horizontal="center" vertical="center"/>
    </xf>
    <xf numFmtId="170" fontId="28" fillId="0" borderId="27" xfId="0" applyNumberFormat="1" applyFont="1" applyBorder="1" applyAlignment="1">
      <alignment horizontal="center" vertical="center"/>
    </xf>
    <xf numFmtId="170" fontId="28" fillId="0" borderId="9" xfId="0" applyNumberFormat="1" applyFont="1" applyBorder="1" applyAlignment="1">
      <alignment horizontal="center" vertical="center"/>
    </xf>
    <xf numFmtId="170" fontId="28" fillId="0" borderId="32" xfId="0" applyNumberFormat="1" applyFont="1" applyBorder="1" applyAlignment="1">
      <alignment horizontal="center" vertical="center"/>
    </xf>
    <xf numFmtId="170" fontId="28" fillId="0" borderId="14" xfId="0" applyNumberFormat="1" applyFont="1" applyBorder="1" applyAlignment="1">
      <alignment horizontal="center" vertical="center"/>
    </xf>
    <xf numFmtId="170" fontId="28" fillId="0" borderId="19" xfId="0" applyNumberFormat="1" applyFont="1" applyBorder="1" applyAlignment="1">
      <alignment horizontal="center" vertical="center"/>
    </xf>
    <xf numFmtId="170" fontId="28" fillId="0" borderId="33" xfId="0" applyNumberFormat="1" applyFont="1" applyBorder="1" applyAlignment="1">
      <alignment horizontal="center" vertical="center"/>
    </xf>
    <xf numFmtId="177" fontId="28" fillId="7" borderId="15" xfId="0" applyNumberFormat="1" applyFont="1" applyFill="1" applyBorder="1" applyAlignment="1">
      <alignment horizontal="right" vertical="center" indent="1"/>
    </xf>
    <xf numFmtId="177" fontId="28" fillId="7" borderId="24" xfId="0" applyNumberFormat="1" applyFont="1" applyFill="1" applyBorder="1" applyAlignment="1">
      <alignment horizontal="right" vertical="center" indent="1"/>
    </xf>
    <xf numFmtId="177" fontId="28" fillId="7" borderId="30" xfId="0" applyNumberFormat="1" applyFont="1" applyFill="1" applyBorder="1" applyAlignment="1">
      <alignment horizontal="right" vertical="center" indent="1"/>
    </xf>
    <xf numFmtId="178" fontId="28" fillId="0" borderId="15" xfId="0" applyNumberFormat="1" applyFont="1" applyBorder="1" applyAlignment="1">
      <alignment horizontal="right" vertical="center" indent="1"/>
    </xf>
    <xf numFmtId="178" fontId="28" fillId="0" borderId="24" xfId="0" applyNumberFormat="1" applyFont="1" applyBorder="1" applyAlignment="1">
      <alignment horizontal="right" vertical="center" indent="1"/>
    </xf>
    <xf numFmtId="178" fontId="28" fillId="0" borderId="30" xfId="0" applyNumberFormat="1" applyFont="1" applyBorder="1" applyAlignment="1">
      <alignment horizontal="right" vertical="center" indent="1"/>
    </xf>
    <xf numFmtId="179" fontId="0" fillId="0" borderId="15" xfId="0" applyBorder="1" applyAlignment="1">
      <alignment horizontal="center" vertical="center"/>
    </xf>
    <xf numFmtId="165" fontId="0" fillId="0" borderId="24" xfId="0" applyNumberFormat="1" applyBorder="1" applyAlignment="1">
      <alignment horizontal="center" vertical="center"/>
    </xf>
    <xf numFmtId="165" fontId="0" fillId="0" borderId="30" xfId="0" applyNumberFormat="1" applyBorder="1" applyAlignment="1">
      <alignment horizontal="center" vertical="center"/>
    </xf>
    <xf numFmtId="165" fontId="28" fillId="0" borderId="15" xfId="0" applyNumberFormat="1" applyFont="1" applyBorder="1" applyAlignment="1">
      <alignment horizontal="center" vertical="center"/>
    </xf>
    <xf numFmtId="165" fontId="28" fillId="0" borderId="30" xfId="0" applyNumberFormat="1" applyFont="1" applyBorder="1" applyAlignment="1">
      <alignment horizontal="center" vertical="center"/>
    </xf>
    <xf numFmtId="3" fontId="28" fillId="0" borderId="24" xfId="0" applyNumberFormat="1" applyFont="1" applyBorder="1" applyAlignment="1">
      <alignment horizontal="right" vertical="center"/>
    </xf>
    <xf numFmtId="176" fontId="28" fillId="0" borderId="15" xfId="0" applyNumberFormat="1" applyFont="1" applyBorder="1" applyAlignment="1">
      <alignment horizontal="right" vertical="center"/>
    </xf>
    <xf numFmtId="176" fontId="28" fillId="0" borderId="30" xfId="0" applyNumberFormat="1" applyFont="1" applyBorder="1" applyAlignment="1">
      <alignment horizontal="right" vertical="center"/>
    </xf>
    <xf numFmtId="179" fontId="60" fillId="2" borderId="4" xfId="0" applyFont="1" applyFill="1" applyBorder="1" applyAlignment="1">
      <alignment horizontal="center" vertical="center"/>
    </xf>
    <xf numFmtId="179" fontId="60" fillId="2" borderId="0" xfId="0" applyFont="1" applyFill="1" applyAlignment="1">
      <alignment horizontal="center" vertical="center"/>
    </xf>
    <xf numFmtId="179" fontId="60" fillId="2" borderId="5" xfId="0" applyFont="1" applyFill="1" applyBorder="1" applyAlignment="1">
      <alignment horizontal="center" vertical="center"/>
    </xf>
    <xf numFmtId="179" fontId="28" fillId="0" borderId="27" xfId="0" applyFont="1" applyBorder="1" applyAlignment="1">
      <alignment horizontal="center" vertical="center"/>
    </xf>
    <xf numFmtId="190" fontId="0" fillId="0" borderId="15" xfId="0" applyNumberFormat="1" applyBorder="1" applyAlignment="1">
      <alignment horizontal="right" vertical="center" indent="1"/>
    </xf>
    <xf numFmtId="190" fontId="0" fillId="0" borderId="30" xfId="0" applyNumberFormat="1" applyBorder="1" applyAlignment="1">
      <alignment horizontal="right" vertical="center" indent="1"/>
    </xf>
    <xf numFmtId="3" fontId="0" fillId="0" borderId="15" xfId="0" applyNumberFormat="1" applyBorder="1" applyAlignment="1">
      <alignment horizontal="center" vertical="center"/>
    </xf>
    <xf numFmtId="3" fontId="0" fillId="0" borderId="30" xfId="0" applyNumberFormat="1" applyBorder="1" applyAlignment="1">
      <alignment horizontal="center" vertical="center"/>
    </xf>
    <xf numFmtId="175" fontId="28" fillId="7" borderId="15" xfId="1" applyNumberFormat="1" applyFont="1" applyFill="1" applyBorder="1" applyAlignment="1">
      <alignment horizontal="right" vertical="center"/>
    </xf>
    <xf numFmtId="175" fontId="28" fillId="7" borderId="24" xfId="1" applyNumberFormat="1" applyFont="1" applyFill="1" applyBorder="1" applyAlignment="1">
      <alignment horizontal="right" vertical="center"/>
    </xf>
    <xf numFmtId="3" fontId="0" fillId="2" borderId="15" xfId="0" quotePrefix="1" applyNumberFormat="1" applyFill="1" applyBorder="1" applyAlignment="1">
      <alignment horizontal="right" vertical="center"/>
    </xf>
    <xf numFmtId="3" fontId="0" fillId="2" borderId="24" xfId="0" quotePrefix="1" applyNumberFormat="1" applyFill="1" applyBorder="1" applyAlignment="1">
      <alignment horizontal="right" vertical="center"/>
    </xf>
    <xf numFmtId="3" fontId="0" fillId="2" borderId="30" xfId="0" quotePrefix="1" applyNumberFormat="1" applyFill="1" applyBorder="1" applyAlignment="1">
      <alignment horizontal="right" vertical="center"/>
    </xf>
    <xf numFmtId="3" fontId="0" fillId="0" borderId="15" xfId="0" quotePrefix="1" applyNumberFormat="1" applyBorder="1" applyAlignment="1">
      <alignment horizontal="right" vertical="center"/>
    </xf>
    <xf numFmtId="3" fontId="0" fillId="0" borderId="24" xfId="0" quotePrefix="1" applyNumberFormat="1" applyBorder="1" applyAlignment="1">
      <alignment horizontal="right" vertical="center"/>
    </xf>
    <xf numFmtId="3" fontId="0" fillId="0" borderId="30" xfId="0" quotePrefix="1" applyNumberFormat="1" applyBorder="1" applyAlignment="1">
      <alignment horizontal="right" vertical="center"/>
    </xf>
    <xf numFmtId="3" fontId="0" fillId="0" borderId="15" xfId="0" quotePrefix="1" applyNumberFormat="1" applyBorder="1" applyAlignment="1">
      <alignment horizontal="center" vertical="center"/>
    </xf>
    <xf numFmtId="3" fontId="0" fillId="0" borderId="30" xfId="0" quotePrefix="1" applyNumberFormat="1" applyBorder="1" applyAlignment="1">
      <alignment horizontal="center" vertical="center"/>
    </xf>
    <xf numFmtId="179" fontId="64" fillId="0" borderId="15" xfId="0" applyFont="1" applyBorder="1" applyAlignment="1">
      <alignment horizontal="center" vertical="center"/>
    </xf>
    <xf numFmtId="179" fontId="64" fillId="0" borderId="24" xfId="0" applyFont="1" applyBorder="1" applyAlignment="1">
      <alignment horizontal="center" vertical="center"/>
    </xf>
    <xf numFmtId="179" fontId="64" fillId="0" borderId="25" xfId="0" applyFont="1" applyBorder="1" applyAlignment="1">
      <alignment horizontal="center" vertical="center"/>
    </xf>
    <xf numFmtId="14" fontId="62" fillId="0" borderId="3" xfId="0" quotePrefix="1" applyNumberFormat="1" applyFont="1" applyBorder="1" applyAlignment="1">
      <alignment horizontal="right" vertical="center"/>
    </xf>
    <xf numFmtId="179" fontId="0" fillId="2" borderId="34" xfId="0" applyFill="1" applyBorder="1" applyAlignment="1">
      <alignment horizontal="center" vertical="center"/>
    </xf>
    <xf numFmtId="179" fontId="0" fillId="2" borderId="35" xfId="0" applyFill="1" applyBorder="1" applyAlignment="1">
      <alignment horizontal="center" vertical="center"/>
    </xf>
    <xf numFmtId="179" fontId="0" fillId="2" borderId="188" xfId="0" applyFill="1" applyBorder="1" applyAlignment="1">
      <alignment horizontal="center" vertical="center" wrapText="1"/>
    </xf>
    <xf numFmtId="179" fontId="0" fillId="2" borderId="37" xfId="0" applyFill="1" applyBorder="1" applyAlignment="1">
      <alignment horizontal="center" vertical="center" wrapText="1"/>
    </xf>
    <xf numFmtId="179" fontId="0" fillId="0" borderId="34" xfId="0" applyBorder="1" applyAlignment="1">
      <alignment horizontal="center" vertical="center"/>
    </xf>
    <xf numFmtId="179" fontId="0" fillId="0" borderId="35" xfId="0" applyBorder="1" applyAlignment="1">
      <alignment horizontal="center" vertical="center"/>
    </xf>
    <xf numFmtId="179" fontId="0" fillId="0" borderId="188" xfId="0" applyBorder="1" applyAlignment="1">
      <alignment horizontal="center" vertical="center"/>
    </xf>
    <xf numFmtId="179" fontId="0" fillId="0" borderId="37" xfId="0" applyBorder="1" applyAlignment="1">
      <alignment horizontal="center" vertical="center"/>
    </xf>
    <xf numFmtId="179" fontId="0" fillId="0" borderId="36" xfId="0" applyBorder="1" applyAlignment="1">
      <alignment horizontal="center" vertical="center"/>
    </xf>
    <xf numFmtId="175" fontId="28" fillId="7" borderId="30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right" vertical="center"/>
    </xf>
    <xf numFmtId="3" fontId="0" fillId="2" borderId="13" xfId="0" applyNumberFormat="1" applyFill="1" applyBorder="1" applyAlignment="1">
      <alignment horizontal="right" vertical="center"/>
    </xf>
    <xf numFmtId="3" fontId="0" fillId="2" borderId="47" xfId="0" applyNumberFormat="1" applyFill="1" applyBorder="1" applyAlignment="1">
      <alignment horizontal="right" vertical="center"/>
    </xf>
    <xf numFmtId="179" fontId="64" fillId="0" borderId="14" xfId="0" applyFont="1" applyBorder="1" applyAlignment="1">
      <alignment horizontal="center" vertical="center" wrapText="1"/>
    </xf>
    <xf numFmtId="179" fontId="64" fillId="0" borderId="19" xfId="0" applyFont="1" applyBorder="1" applyAlignment="1">
      <alignment horizontal="center" vertical="center" wrapText="1"/>
    </xf>
    <xf numFmtId="179" fontId="64" fillId="0" borderId="23" xfId="0" applyFont="1" applyBorder="1" applyAlignment="1">
      <alignment horizontal="center" vertical="center" wrapText="1"/>
    </xf>
    <xf numFmtId="3" fontId="0" fillId="2" borderId="15" xfId="0" applyNumberFormat="1" applyFill="1" applyBorder="1" applyAlignment="1">
      <alignment horizontal="right" vertical="center"/>
    </xf>
    <xf numFmtId="3" fontId="0" fillId="2" borderId="24" xfId="0" applyNumberFormat="1" applyFill="1" applyBorder="1" applyAlignment="1">
      <alignment horizontal="right" vertical="center"/>
    </xf>
    <xf numFmtId="3" fontId="0" fillId="2" borderId="30" xfId="0" applyNumberFormat="1" applyFill="1" applyBorder="1" applyAlignment="1">
      <alignment horizontal="right" vertical="center"/>
    </xf>
    <xf numFmtId="179" fontId="0" fillId="7" borderId="27" xfId="0" applyFill="1" applyBorder="1" applyAlignment="1">
      <alignment horizontal="center" vertical="center" wrapText="1"/>
    </xf>
    <xf numFmtId="179" fontId="0" fillId="7" borderId="9" xfId="0" applyFill="1" applyBorder="1" applyAlignment="1">
      <alignment horizontal="center" vertical="center"/>
    </xf>
    <xf numFmtId="179" fontId="0" fillId="7" borderId="32" xfId="0" applyFill="1" applyBorder="1" applyAlignment="1">
      <alignment horizontal="center" vertical="center"/>
    </xf>
    <xf numFmtId="179" fontId="0" fillId="7" borderId="14" xfId="0" applyFill="1" applyBorder="1" applyAlignment="1">
      <alignment horizontal="center" vertical="center"/>
    </xf>
    <xf numFmtId="179" fontId="0" fillId="7" borderId="19" xfId="0" applyFill="1" applyBorder="1" applyAlignment="1">
      <alignment horizontal="center" vertical="center"/>
    </xf>
    <xf numFmtId="179" fontId="0" fillId="7" borderId="33" xfId="0" applyFill="1" applyBorder="1" applyAlignment="1">
      <alignment horizontal="center" vertical="center"/>
    </xf>
    <xf numFmtId="175" fontId="28" fillId="0" borderId="15" xfId="1" applyNumberFormat="1" applyFont="1" applyFill="1" applyBorder="1" applyAlignment="1">
      <alignment horizontal="right" vertical="center"/>
    </xf>
    <xf numFmtId="175" fontId="28" fillId="0" borderId="24" xfId="1" applyNumberFormat="1" applyFont="1" applyFill="1" applyBorder="1" applyAlignment="1">
      <alignment horizontal="right" vertical="center"/>
    </xf>
    <xf numFmtId="179" fontId="64" fillId="0" borderId="27" xfId="0" applyFont="1" applyBorder="1" applyAlignment="1">
      <alignment horizontal="center" vertical="center" wrapText="1"/>
    </xf>
    <xf numFmtId="179" fontId="64" fillId="0" borderId="9" xfId="0" applyFont="1" applyBorder="1" applyAlignment="1">
      <alignment horizontal="center" vertical="center"/>
    </xf>
    <xf numFmtId="179" fontId="64" fillId="0" borderId="32" xfId="0" applyFont="1" applyBorder="1" applyAlignment="1">
      <alignment horizontal="center" vertical="center"/>
    </xf>
    <xf numFmtId="179" fontId="64" fillId="0" borderId="14" xfId="0" applyFont="1" applyBorder="1" applyAlignment="1">
      <alignment horizontal="center" vertical="center"/>
    </xf>
    <xf numFmtId="179" fontId="64" fillId="0" borderId="19" xfId="0" applyFont="1" applyBorder="1" applyAlignment="1">
      <alignment horizontal="center" vertical="center"/>
    </xf>
    <xf numFmtId="179" fontId="64" fillId="0" borderId="33" xfId="0" applyFont="1" applyBorder="1" applyAlignment="1">
      <alignment horizontal="center" vertical="center"/>
    </xf>
    <xf numFmtId="179" fontId="60" fillId="0" borderId="26" xfId="0" applyFont="1" applyBorder="1" applyAlignment="1">
      <alignment horizontal="center" vertical="center"/>
    </xf>
    <xf numFmtId="179" fontId="60" fillId="0" borderId="9" xfId="0" applyFont="1" applyBorder="1" applyAlignment="1">
      <alignment horizontal="center" vertical="center"/>
    </xf>
    <xf numFmtId="179" fontId="60" fillId="0" borderId="10" xfId="0" applyFont="1" applyBorder="1" applyAlignment="1">
      <alignment horizontal="center" vertical="center"/>
    </xf>
    <xf numFmtId="176" fontId="28" fillId="0" borderId="24" xfId="0" applyNumberFormat="1" applyFont="1" applyBorder="1" applyAlignment="1">
      <alignment horizontal="right" vertical="center"/>
    </xf>
    <xf numFmtId="179" fontId="0" fillId="2" borderId="188" xfId="0" applyFill="1" applyBorder="1" applyAlignment="1">
      <alignment horizontal="center" vertical="center"/>
    </xf>
    <xf numFmtId="179" fontId="0" fillId="2" borderId="37" xfId="0" applyFill="1" applyBorder="1" applyAlignment="1">
      <alignment horizontal="center" vertical="center"/>
    </xf>
    <xf numFmtId="179" fontId="0" fillId="2" borderId="16" xfId="0" applyFill="1" applyBorder="1" applyAlignment="1">
      <alignment horizontal="center" vertical="center"/>
    </xf>
    <xf numFmtId="179" fontId="0" fillId="2" borderId="17" xfId="0" applyFill="1" applyBorder="1" applyAlignment="1">
      <alignment horizontal="center" vertical="center"/>
    </xf>
    <xf numFmtId="179" fontId="0" fillId="2" borderId="6" xfId="0" applyFill="1" applyBorder="1" applyAlignment="1">
      <alignment horizontal="center" vertical="center"/>
    </xf>
    <xf numFmtId="179" fontId="0" fillId="2" borderId="7" xfId="0" applyFill="1" applyBorder="1" applyAlignment="1">
      <alignment horizontal="center" vertical="center"/>
    </xf>
    <xf numFmtId="179" fontId="0" fillId="6" borderId="27" xfId="0" applyFill="1" applyBorder="1" applyAlignment="1">
      <alignment horizontal="center" vertical="center" wrapText="1"/>
    </xf>
    <xf numFmtId="179" fontId="0" fillId="6" borderId="9" xfId="0" applyFill="1" applyBorder="1" applyAlignment="1">
      <alignment horizontal="center" vertical="center"/>
    </xf>
    <xf numFmtId="179" fontId="0" fillId="6" borderId="10" xfId="0" applyFill="1" applyBorder="1" applyAlignment="1">
      <alignment horizontal="center" vertical="center"/>
    </xf>
    <xf numFmtId="179" fontId="0" fillId="6" borderId="14" xfId="0" applyFill="1" applyBorder="1" applyAlignment="1">
      <alignment horizontal="center" vertical="center"/>
    </xf>
    <xf numFmtId="179" fontId="0" fillId="6" borderId="19" xfId="0" applyFill="1" applyBorder="1" applyAlignment="1">
      <alignment horizontal="center" vertical="center"/>
    </xf>
    <xf numFmtId="179" fontId="0" fillId="6" borderId="23" xfId="0" applyFill="1" applyBorder="1" applyAlignment="1">
      <alignment horizontal="center" vertical="center"/>
    </xf>
    <xf numFmtId="179" fontId="60" fillId="7" borderId="26" xfId="0" applyFont="1" applyFill="1" applyBorder="1" applyAlignment="1">
      <alignment horizontal="center" vertical="center" wrapText="1"/>
    </xf>
    <xf numFmtId="179" fontId="60" fillId="7" borderId="9" xfId="0" applyFont="1" applyFill="1" applyBorder="1" applyAlignment="1">
      <alignment horizontal="center" vertical="center"/>
    </xf>
    <xf numFmtId="179" fontId="60" fillId="7" borderId="10" xfId="0" applyFont="1" applyFill="1" applyBorder="1" applyAlignment="1">
      <alignment horizontal="center" vertical="center"/>
    </xf>
    <xf numFmtId="179" fontId="60" fillId="7" borderId="22" xfId="0" applyFont="1" applyFill="1" applyBorder="1" applyAlignment="1">
      <alignment horizontal="center" vertical="center"/>
    </xf>
    <xf numFmtId="179" fontId="60" fillId="7" borderId="19" xfId="0" applyFont="1" applyFill="1" applyBorder="1" applyAlignment="1">
      <alignment horizontal="center" vertical="center"/>
    </xf>
    <xf numFmtId="179" fontId="60" fillId="7" borderId="23" xfId="0" applyFont="1" applyFill="1" applyBorder="1" applyAlignment="1">
      <alignment horizontal="center" vertical="center"/>
    </xf>
    <xf numFmtId="165" fontId="118" fillId="7" borderId="15" xfId="0" applyNumberFormat="1" applyFont="1" applyFill="1" applyBorder="1" applyAlignment="1">
      <alignment horizontal="center" vertical="center"/>
    </xf>
    <xf numFmtId="165" fontId="118" fillId="7" borderId="24" xfId="0" applyNumberFormat="1" applyFont="1" applyFill="1" applyBorder="1" applyAlignment="1">
      <alignment horizontal="center" vertical="center"/>
    </xf>
    <xf numFmtId="165" fontId="118" fillId="7" borderId="30" xfId="0" applyNumberFormat="1" applyFont="1" applyFill="1" applyBorder="1" applyAlignment="1">
      <alignment horizontal="center" vertical="center"/>
    </xf>
    <xf numFmtId="179" fontId="60" fillId="0" borderId="22" xfId="0" applyFont="1" applyBorder="1" applyAlignment="1">
      <alignment horizontal="center" vertical="center"/>
    </xf>
    <xf numFmtId="179" fontId="60" fillId="0" borderId="19" xfId="0" applyFont="1" applyBorder="1" applyAlignment="1">
      <alignment horizontal="center" vertical="center"/>
    </xf>
    <xf numFmtId="179" fontId="60" fillId="0" borderId="23" xfId="0" applyFont="1" applyBorder="1" applyAlignment="1">
      <alignment horizontal="center" vertical="center"/>
    </xf>
    <xf numFmtId="179" fontId="0" fillId="6" borderId="27" xfId="0" applyFill="1" applyBorder="1" applyAlignment="1">
      <alignment horizontal="center" vertical="center"/>
    </xf>
    <xf numFmtId="179" fontId="0" fillId="6" borderId="32" xfId="0" applyFill="1" applyBorder="1" applyAlignment="1">
      <alignment horizontal="center" vertical="center"/>
    </xf>
    <xf numFmtId="179" fontId="0" fillId="6" borderId="15" xfId="0" applyFill="1" applyBorder="1" applyAlignment="1">
      <alignment horizontal="center" vertical="center"/>
    </xf>
    <xf numFmtId="179" fontId="0" fillId="6" borderId="24" xfId="0" applyFill="1" applyBorder="1" applyAlignment="1">
      <alignment horizontal="center" vertical="center"/>
    </xf>
    <xf numFmtId="179" fontId="0" fillId="6" borderId="30" xfId="0" applyFill="1" applyBorder="1" applyAlignment="1">
      <alignment horizontal="center" vertical="center"/>
    </xf>
    <xf numFmtId="179" fontId="64" fillId="6" borderId="27" xfId="0" applyFont="1" applyFill="1" applyBorder="1" applyAlignment="1">
      <alignment horizontal="center" vertical="center" wrapText="1"/>
    </xf>
    <xf numFmtId="179" fontId="64" fillId="6" borderId="32" xfId="0" applyFont="1" applyFill="1" applyBorder="1" applyAlignment="1">
      <alignment horizontal="center" vertical="center" wrapText="1"/>
    </xf>
    <xf numFmtId="179" fontId="64" fillId="6" borderId="14" xfId="0" applyFont="1" applyFill="1" applyBorder="1" applyAlignment="1">
      <alignment horizontal="center" vertical="center" wrapText="1"/>
    </xf>
    <xf numFmtId="179" fontId="64" fillId="6" borderId="33" xfId="0" applyFont="1" applyFill="1" applyBorder="1" applyAlignment="1">
      <alignment horizontal="center" vertical="center" wrapText="1"/>
    </xf>
    <xf numFmtId="179" fontId="0" fillId="6" borderId="33" xfId="0" applyFill="1" applyBorder="1" applyAlignment="1">
      <alignment horizontal="center" vertical="center"/>
    </xf>
    <xf numFmtId="179" fontId="0" fillId="6" borderId="26" xfId="0" applyFill="1" applyBorder="1" applyAlignment="1">
      <alignment horizontal="center" vertical="center"/>
    </xf>
    <xf numFmtId="179" fontId="0" fillId="6" borderId="22" xfId="0" applyFill="1" applyBorder="1" applyAlignment="1">
      <alignment horizontal="center" vertical="center"/>
    </xf>
    <xf numFmtId="179" fontId="60" fillId="7" borderId="9" xfId="0" applyFont="1" applyFill="1" applyBorder="1" applyAlignment="1">
      <alignment horizontal="center" vertical="center" wrapText="1"/>
    </xf>
    <xf numFmtId="179" fontId="60" fillId="7" borderId="4" xfId="0" applyFont="1" applyFill="1" applyBorder="1" applyAlignment="1">
      <alignment horizontal="center" vertical="center" wrapText="1"/>
    </xf>
    <xf numFmtId="179" fontId="60" fillId="7" borderId="0" xfId="0" applyFont="1" applyFill="1" applyAlignment="1">
      <alignment horizontal="center" vertical="center" wrapText="1"/>
    </xf>
    <xf numFmtId="179" fontId="60" fillId="7" borderId="6" xfId="0" applyFont="1" applyFill="1" applyBorder="1" applyAlignment="1">
      <alignment horizontal="center" vertical="center" wrapText="1"/>
    </xf>
    <xf numFmtId="179" fontId="60" fillId="7" borderId="3" xfId="0" applyFont="1" applyFill="1" applyBorder="1" applyAlignment="1">
      <alignment horizontal="center" vertical="center" wrapText="1"/>
    </xf>
    <xf numFmtId="179" fontId="28" fillId="0" borderId="15" xfId="0" applyFont="1" applyBorder="1" applyAlignment="1">
      <alignment horizontal="center" vertical="center" shrinkToFit="1"/>
    </xf>
    <xf numFmtId="179" fontId="28" fillId="0" borderId="24" xfId="0" applyFont="1" applyBorder="1" applyAlignment="1">
      <alignment horizontal="center" vertical="center" shrinkToFit="1"/>
    </xf>
    <xf numFmtId="179" fontId="28" fillId="0" borderId="30" xfId="0" applyFont="1" applyBorder="1" applyAlignment="1">
      <alignment horizontal="center" vertical="center" shrinkToFit="1"/>
    </xf>
    <xf numFmtId="170" fontId="73" fillId="0" borderId="15" xfId="0" applyNumberFormat="1" applyFont="1" applyBorder="1" applyAlignment="1">
      <alignment horizontal="right" vertical="center"/>
    </xf>
    <xf numFmtId="170" fontId="73" fillId="0" borderId="24" xfId="0" applyNumberFormat="1" applyFont="1" applyBorder="1" applyAlignment="1">
      <alignment horizontal="right" vertical="center"/>
    </xf>
    <xf numFmtId="170" fontId="73" fillId="0" borderId="30" xfId="0" applyNumberFormat="1" applyFont="1" applyBorder="1" applyAlignment="1">
      <alignment horizontal="right" vertical="center"/>
    </xf>
    <xf numFmtId="165" fontId="28" fillId="0" borderId="24" xfId="0" applyNumberFormat="1" applyFont="1" applyBorder="1" applyAlignment="1">
      <alignment horizontal="center" vertical="center"/>
    </xf>
    <xf numFmtId="165" fontId="28" fillId="0" borderId="27" xfId="0" applyNumberFormat="1" applyFont="1" applyBorder="1" applyAlignment="1">
      <alignment horizontal="center" vertical="center"/>
    </xf>
    <xf numFmtId="165" fontId="28" fillId="0" borderId="32" xfId="0" applyNumberFormat="1" applyFont="1" applyBorder="1" applyAlignment="1">
      <alignment horizontal="center" vertical="center"/>
    </xf>
    <xf numFmtId="165" fontId="28" fillId="0" borderId="14" xfId="0" applyNumberFormat="1" applyFont="1" applyBorder="1" applyAlignment="1">
      <alignment horizontal="center" vertical="center"/>
    </xf>
    <xf numFmtId="165" fontId="28" fillId="0" borderId="33" xfId="0" applyNumberFormat="1" applyFont="1" applyBorder="1" applyAlignment="1">
      <alignment horizontal="center" vertical="center"/>
    </xf>
    <xf numFmtId="165" fontId="0" fillId="0" borderId="15" xfId="0" applyNumberFormat="1" applyBorder="1" applyAlignment="1">
      <alignment horizontal="center" vertical="center"/>
    </xf>
    <xf numFmtId="200" fontId="28" fillId="0" borderId="15" xfId="0" applyNumberFormat="1" applyFont="1" applyBorder="1" applyAlignment="1">
      <alignment horizontal="center" vertical="center"/>
    </xf>
    <xf numFmtId="200" fontId="28" fillId="0" borderId="24" xfId="0" applyNumberFormat="1" applyFont="1" applyBorder="1" applyAlignment="1">
      <alignment horizontal="center" vertical="center"/>
    </xf>
    <xf numFmtId="200" fontId="28" fillId="0" borderId="30" xfId="0" applyNumberFormat="1" applyFont="1" applyBorder="1" applyAlignment="1">
      <alignment horizontal="center" vertical="center"/>
    </xf>
    <xf numFmtId="179" fontId="64" fillId="7" borderId="15" xfId="0" applyFont="1" applyFill="1" applyBorder="1" applyAlignment="1">
      <alignment horizontal="center" vertical="center" shrinkToFit="1"/>
    </xf>
    <xf numFmtId="179" fontId="64" fillId="7" borderId="24" xfId="0" applyFont="1" applyFill="1" applyBorder="1" applyAlignment="1">
      <alignment horizontal="center" vertical="center" shrinkToFit="1"/>
    </xf>
    <xf numFmtId="3" fontId="28" fillId="0" borderId="15" xfId="0" applyNumberFormat="1" applyFont="1" applyBorder="1" applyAlignment="1">
      <alignment horizontal="left" vertical="center"/>
    </xf>
    <xf numFmtId="3" fontId="28" fillId="0" borderId="24" xfId="0" applyNumberFormat="1" applyFont="1" applyBorder="1" applyAlignment="1">
      <alignment horizontal="left" vertical="center"/>
    </xf>
    <xf numFmtId="179" fontId="28" fillId="7" borderId="15" xfId="0" applyFont="1" applyFill="1" applyBorder="1" applyAlignment="1">
      <alignment horizontal="center" vertical="center"/>
    </xf>
    <xf numFmtId="179" fontId="28" fillId="7" borderId="24" xfId="0" applyFont="1" applyFill="1" applyBorder="1" applyAlignment="1">
      <alignment horizontal="center" vertical="center"/>
    </xf>
    <xf numFmtId="179" fontId="28" fillId="7" borderId="30" xfId="0" applyFont="1" applyFill="1" applyBorder="1" applyAlignment="1">
      <alignment horizontal="center" vertical="center"/>
    </xf>
    <xf numFmtId="179" fontId="0" fillId="0" borderId="24" xfId="0" applyBorder="1" applyAlignment="1">
      <alignment horizontal="center" vertical="center"/>
    </xf>
    <xf numFmtId="179" fontId="0" fillId="0" borderId="30" xfId="0" applyBorder="1" applyAlignment="1">
      <alignment horizontal="center" vertical="center"/>
    </xf>
    <xf numFmtId="179" fontId="60" fillId="5" borderId="34" xfId="0" applyFont="1" applyFill="1" applyBorder="1" applyAlignment="1">
      <alignment horizontal="center" vertical="center"/>
    </xf>
    <xf numFmtId="179" fontId="60" fillId="5" borderId="1" xfId="0" applyFont="1" applyFill="1" applyBorder="1" applyAlignment="1">
      <alignment horizontal="center" vertical="center"/>
    </xf>
    <xf numFmtId="179" fontId="60" fillId="5" borderId="35" xfId="0" applyFont="1" applyFill="1" applyBorder="1" applyAlignment="1">
      <alignment horizontal="center" vertical="center"/>
    </xf>
    <xf numFmtId="179" fontId="28" fillId="7" borderId="27" xfId="0" applyFont="1" applyFill="1" applyBorder="1" applyAlignment="1">
      <alignment horizontal="center" vertical="center" wrapText="1"/>
    </xf>
    <xf numFmtId="179" fontId="28" fillId="7" borderId="9" xfId="0" applyFont="1" applyFill="1" applyBorder="1" applyAlignment="1">
      <alignment horizontal="center" vertical="center"/>
    </xf>
    <xf numFmtId="179" fontId="28" fillId="7" borderId="32" xfId="0" applyFont="1" applyFill="1" applyBorder="1" applyAlignment="1">
      <alignment horizontal="center" vertical="center"/>
    </xf>
    <xf numFmtId="179" fontId="28" fillId="7" borderId="14" xfId="0" applyFont="1" applyFill="1" applyBorder="1" applyAlignment="1">
      <alignment horizontal="center" vertical="center"/>
    </xf>
    <xf numFmtId="179" fontId="28" fillId="7" borderId="19" xfId="0" applyFont="1" applyFill="1" applyBorder="1" applyAlignment="1">
      <alignment horizontal="center" vertical="center"/>
    </xf>
    <xf numFmtId="179" fontId="28" fillId="7" borderId="33" xfId="0" applyFont="1" applyFill="1" applyBorder="1" applyAlignment="1">
      <alignment horizontal="center" vertical="center"/>
    </xf>
    <xf numFmtId="179" fontId="60" fillId="2" borderId="26" xfId="0" applyFont="1" applyFill="1" applyBorder="1" applyAlignment="1">
      <alignment horizontal="center" vertical="center"/>
    </xf>
    <xf numFmtId="179" fontId="60" fillId="2" borderId="9" xfId="0" applyFont="1" applyFill="1" applyBorder="1" applyAlignment="1">
      <alignment horizontal="center" vertical="center"/>
    </xf>
    <xf numFmtId="179" fontId="60" fillId="2" borderId="10" xfId="0" applyFont="1" applyFill="1" applyBorder="1" applyAlignment="1">
      <alignment horizontal="center" vertical="center"/>
    </xf>
    <xf numFmtId="179" fontId="60" fillId="7" borderId="16" xfId="0" applyFont="1" applyFill="1" applyBorder="1" applyAlignment="1">
      <alignment horizontal="center" vertical="center"/>
    </xf>
    <xf numFmtId="179" fontId="60" fillId="7" borderId="8" xfId="0" applyFont="1" applyFill="1" applyBorder="1" applyAlignment="1">
      <alignment horizontal="center" vertical="center"/>
    </xf>
    <xf numFmtId="179" fontId="60" fillId="7" borderId="17" xfId="0" applyFont="1" applyFill="1" applyBorder="1" applyAlignment="1">
      <alignment horizontal="center" vertical="center"/>
    </xf>
    <xf numFmtId="179" fontId="60" fillId="0" borderId="16" xfId="0" applyFont="1" applyBorder="1" applyAlignment="1">
      <alignment horizontal="center" vertical="center"/>
    </xf>
    <xf numFmtId="179" fontId="60" fillId="0" borderId="8" xfId="0" applyFont="1" applyBorder="1" applyAlignment="1">
      <alignment horizontal="center" vertical="center"/>
    </xf>
    <xf numFmtId="179" fontId="60" fillId="0" borderId="17" xfId="0" applyFont="1" applyBorder="1" applyAlignment="1">
      <alignment horizontal="center" vertical="center"/>
    </xf>
    <xf numFmtId="165" fontId="0" fillId="0" borderId="15" xfId="0" applyNumberFormat="1" applyBorder="1" applyAlignment="1">
      <alignment horizontal="right" vertical="center"/>
    </xf>
    <xf numFmtId="165" fontId="0" fillId="0" borderId="24" xfId="0" applyNumberFormat="1" applyBorder="1" applyAlignment="1">
      <alignment horizontal="right" vertical="center"/>
    </xf>
    <xf numFmtId="179" fontId="0" fillId="0" borderId="27" xfId="0" applyBorder="1" applyAlignment="1">
      <alignment horizontal="center" vertical="center" wrapText="1"/>
    </xf>
    <xf numFmtId="179" fontId="0" fillId="0" borderId="9" xfId="0" applyBorder="1" applyAlignment="1">
      <alignment horizontal="center" vertical="center" wrapText="1"/>
    </xf>
    <xf numFmtId="179" fontId="0" fillId="0" borderId="32" xfId="0" applyBorder="1" applyAlignment="1">
      <alignment horizontal="center" vertical="center" wrapText="1"/>
    </xf>
    <xf numFmtId="179" fontId="0" fillId="0" borderId="14" xfId="0" applyBorder="1" applyAlignment="1">
      <alignment horizontal="center" vertical="center" wrapText="1"/>
    </xf>
    <xf numFmtId="179" fontId="0" fillId="0" borderId="19" xfId="0" applyBorder="1" applyAlignment="1">
      <alignment horizontal="center" vertical="center" wrapText="1"/>
    </xf>
    <xf numFmtId="179" fontId="0" fillId="0" borderId="33" xfId="0" applyBorder="1" applyAlignment="1">
      <alignment horizontal="center" vertical="center" wrapText="1"/>
    </xf>
    <xf numFmtId="179" fontId="25" fillId="0" borderId="15" xfId="0" applyFont="1" applyBorder="1" applyAlignment="1">
      <alignment horizontal="center" vertical="center" wrapText="1"/>
    </xf>
    <xf numFmtId="179" fontId="25" fillId="0" borderId="24" xfId="0" applyFont="1" applyBorder="1" applyAlignment="1">
      <alignment horizontal="center" vertical="center"/>
    </xf>
    <xf numFmtId="179" fontId="25" fillId="0" borderId="25" xfId="0" applyFont="1" applyBorder="1" applyAlignment="1">
      <alignment horizontal="center" vertical="center"/>
    </xf>
    <xf numFmtId="179" fontId="64" fillId="0" borderId="15" xfId="0" applyFont="1" applyBorder="1" applyAlignment="1">
      <alignment horizontal="center" vertical="center" wrapText="1"/>
    </xf>
    <xf numFmtId="179" fontId="64" fillId="0" borderId="24" xfId="0" applyFont="1" applyBorder="1" applyAlignment="1">
      <alignment horizontal="center" vertical="center" wrapText="1"/>
    </xf>
    <xf numFmtId="179" fontId="64" fillId="0" borderId="25" xfId="0" applyFont="1" applyBorder="1" applyAlignment="1">
      <alignment horizontal="center" vertical="center" wrapText="1"/>
    </xf>
    <xf numFmtId="179" fontId="0" fillId="0" borderId="20" xfId="0" applyBorder="1" applyAlignment="1">
      <alignment horizontal="center" vertical="center"/>
    </xf>
    <xf numFmtId="3" fontId="0" fillId="0" borderId="15" xfId="0" applyNumberFormat="1" applyBorder="1" applyAlignment="1">
      <alignment horizontal="right" vertical="center"/>
    </xf>
    <xf numFmtId="3" fontId="0" fillId="0" borderId="24" xfId="0" applyNumberFormat="1" applyBorder="1" applyAlignment="1">
      <alignment horizontal="right" vertical="center"/>
    </xf>
    <xf numFmtId="3" fontId="0" fillId="0" borderId="30" xfId="0" applyNumberFormat="1" applyBorder="1" applyAlignment="1">
      <alignment horizontal="right" vertical="center"/>
    </xf>
    <xf numFmtId="179" fontId="0" fillId="0" borderId="38" xfId="0" applyBorder="1" applyAlignment="1">
      <alignment horizontal="center" vertical="center"/>
    </xf>
    <xf numFmtId="179" fontId="0" fillId="0" borderId="29" xfId="0" applyBorder="1" applyAlignment="1">
      <alignment horizontal="center" vertical="center"/>
    </xf>
    <xf numFmtId="179" fontId="0" fillId="0" borderId="41" xfId="0" applyBorder="1" applyAlignment="1">
      <alignment horizontal="center" vertical="center"/>
    </xf>
    <xf numFmtId="3" fontId="0" fillId="0" borderId="21" xfId="0" applyNumberFormat="1" applyBorder="1" applyAlignment="1">
      <alignment horizontal="right" vertical="center"/>
    </xf>
    <xf numFmtId="3" fontId="0" fillId="0" borderId="13" xfId="0" applyNumberFormat="1" applyBorder="1" applyAlignment="1">
      <alignment horizontal="right" vertical="center"/>
    </xf>
    <xf numFmtId="3" fontId="0" fillId="0" borderId="47" xfId="0" applyNumberFormat="1" applyBorder="1" applyAlignment="1">
      <alignment horizontal="right" vertical="center"/>
    </xf>
    <xf numFmtId="3" fontId="0" fillId="0" borderId="21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179" fontId="64" fillId="0" borderId="21" xfId="0" applyFont="1" applyBorder="1" applyAlignment="1">
      <alignment horizontal="center" vertical="center"/>
    </xf>
    <xf numFmtId="179" fontId="64" fillId="0" borderId="13" xfId="0" applyFont="1" applyBorder="1" applyAlignment="1">
      <alignment horizontal="center" vertical="center"/>
    </xf>
    <xf numFmtId="179" fontId="64" fillId="0" borderId="45" xfId="0" applyFont="1" applyBorder="1" applyAlignment="1">
      <alignment horizontal="center" vertical="center"/>
    </xf>
    <xf numFmtId="169" fontId="27" fillId="0" borderId="29" xfId="1425" applyNumberFormat="1" applyFont="1" applyFill="1" applyBorder="1" applyAlignment="1">
      <alignment horizontal="right" vertical="center"/>
    </xf>
    <xf numFmtId="169" fontId="27" fillId="0" borderId="31" xfId="1425" applyNumberFormat="1" applyFont="1" applyFill="1" applyBorder="1" applyAlignment="1">
      <alignment horizontal="right" vertical="center"/>
    </xf>
    <xf numFmtId="169" fontId="78" fillId="30" borderId="75" xfId="1425" applyNumberFormat="1" applyFont="1" applyFill="1" applyBorder="1" applyAlignment="1">
      <alignment vertical="center"/>
    </xf>
    <xf numFmtId="169" fontId="78" fillId="30" borderId="1" xfId="1425" applyNumberFormat="1" applyFont="1" applyFill="1" applyBorder="1" applyAlignment="1">
      <alignment vertical="center"/>
    </xf>
    <xf numFmtId="49" fontId="28" fillId="2" borderId="26" xfId="1423" applyNumberFormat="1" applyFont="1" applyFill="1" applyBorder="1" applyAlignment="1">
      <alignment horizontal="center" vertical="center"/>
    </xf>
    <xf numFmtId="49" fontId="28" fillId="2" borderId="9" xfId="1423" applyNumberFormat="1" applyFont="1" applyFill="1" applyBorder="1" applyAlignment="1">
      <alignment horizontal="center" vertical="center"/>
    </xf>
    <xf numFmtId="169" fontId="27" fillId="0" borderId="73" xfId="1425" applyNumberFormat="1" applyFont="1" applyFill="1" applyBorder="1" applyAlignment="1">
      <alignment horizontal="right" vertical="center"/>
    </xf>
    <xf numFmtId="169" fontId="27" fillId="0" borderId="74" xfId="1425" applyNumberFormat="1" applyFont="1" applyFill="1" applyBorder="1" applyAlignment="1">
      <alignment horizontal="right" vertical="center"/>
    </xf>
    <xf numFmtId="49" fontId="28" fillId="2" borderId="27" xfId="1423" applyNumberFormat="1" applyFont="1" applyFill="1" applyBorder="1" applyAlignment="1">
      <alignment horizontal="center" vertical="center"/>
    </xf>
    <xf numFmtId="49" fontId="28" fillId="2" borderId="10" xfId="1423" applyNumberFormat="1" applyFont="1" applyFill="1" applyBorder="1" applyAlignment="1">
      <alignment horizontal="center" vertical="center"/>
    </xf>
    <xf numFmtId="169" fontId="27" fillId="0" borderId="4" xfId="1425" applyNumberFormat="1" applyFont="1" applyFill="1" applyBorder="1" applyAlignment="1">
      <alignment horizontal="right" vertical="center"/>
    </xf>
    <xf numFmtId="1" fontId="28" fillId="0" borderId="46" xfId="1425" applyNumberFormat="1" applyFont="1" applyFill="1" applyBorder="1" applyAlignment="1">
      <alignment horizontal="center" vertical="center"/>
    </xf>
    <xf numFmtId="1" fontId="28" fillId="0" borderId="30" xfId="1425" applyNumberFormat="1" applyFont="1" applyFill="1" applyBorder="1" applyAlignment="1">
      <alignment horizontal="center" vertical="center"/>
    </xf>
    <xf numFmtId="1" fontId="28" fillId="0" borderId="15" xfId="1425" applyNumberFormat="1" applyFont="1" applyFill="1" applyBorder="1" applyAlignment="1">
      <alignment horizontal="center" vertical="center"/>
    </xf>
    <xf numFmtId="1" fontId="28" fillId="0" borderId="25" xfId="1425" applyNumberFormat="1" applyFont="1" applyFill="1" applyBorder="1" applyAlignment="1">
      <alignment horizontal="center" vertical="center"/>
    </xf>
    <xf numFmtId="169" fontId="27" fillId="0" borderId="0" xfId="1425" applyNumberFormat="1" applyFont="1" applyFill="1" applyBorder="1" applyAlignment="1">
      <alignment horizontal="right" vertical="center"/>
    </xf>
    <xf numFmtId="49" fontId="28" fillId="2" borderId="38" xfId="1423" applyNumberFormat="1" applyFont="1" applyFill="1" applyBorder="1" applyAlignment="1">
      <alignment horizontal="center" vertical="center"/>
    </xf>
    <xf numFmtId="49" fontId="28" fillId="2" borderId="39" xfId="1423" applyNumberFormat="1" applyFont="1" applyFill="1" applyBorder="1" applyAlignment="1">
      <alignment horizontal="center" vertical="center"/>
    </xf>
    <xf numFmtId="49" fontId="28" fillId="2" borderId="49" xfId="1423" applyNumberFormat="1" applyFont="1" applyFill="1" applyBorder="1" applyAlignment="1">
      <alignment horizontal="center" vertical="center"/>
    </xf>
    <xf numFmtId="49" fontId="28" fillId="2" borderId="56" xfId="1423" quotePrefix="1" applyNumberFormat="1" applyFont="1" applyFill="1" applyBorder="1" applyAlignment="1">
      <alignment horizontal="center" vertical="center"/>
    </xf>
    <xf numFmtId="49" fontId="28" fillId="2" borderId="18" xfId="1423" applyNumberFormat="1" applyFont="1" applyFill="1" applyBorder="1" applyAlignment="1">
      <alignment horizontal="center" vertical="center"/>
    </xf>
    <xf numFmtId="49" fontId="28" fillId="2" borderId="59" xfId="1423" applyNumberFormat="1" applyFont="1" applyFill="1" applyBorder="1" applyAlignment="1">
      <alignment horizontal="center" vertical="center"/>
    </xf>
    <xf numFmtId="49" fontId="28" fillId="0" borderId="56" xfId="1423" quotePrefix="1" applyNumberFormat="1" applyFont="1" applyBorder="1" applyAlignment="1">
      <alignment horizontal="center" vertical="center"/>
    </xf>
    <xf numFmtId="49" fontId="28" fillId="0" borderId="18" xfId="1423" applyNumberFormat="1" applyFont="1" applyBorder="1" applyAlignment="1">
      <alignment horizontal="center" vertical="center"/>
    </xf>
    <xf numFmtId="49" fontId="28" fillId="0" borderId="59" xfId="1423" applyNumberFormat="1" applyFont="1" applyBorder="1" applyAlignment="1">
      <alignment horizontal="center" vertical="center"/>
    </xf>
    <xf numFmtId="169" fontId="78" fillId="30" borderId="34" xfId="1425" applyNumberFormat="1" applyFont="1" applyFill="1" applyBorder="1" applyAlignment="1">
      <alignment vertical="center"/>
    </xf>
    <xf numFmtId="169" fontId="27" fillId="0" borderId="5" xfId="1425" applyNumberFormat="1" applyFont="1" applyFill="1" applyBorder="1" applyAlignment="1">
      <alignment horizontal="right" vertical="center"/>
    </xf>
    <xf numFmtId="169" fontId="27" fillId="0" borderId="62" xfId="1425" applyNumberFormat="1" applyFont="1" applyFill="1" applyBorder="1" applyAlignment="1">
      <alignment horizontal="right" vertical="center"/>
    </xf>
    <xf numFmtId="169" fontId="27" fillId="0" borderId="8" xfId="1425" applyNumberFormat="1" applyFont="1" applyFill="1" applyBorder="1" applyAlignment="1">
      <alignment horizontal="right" vertical="center"/>
    </xf>
    <xf numFmtId="169" fontId="27" fillId="0" borderId="16" xfId="1425" applyNumberFormat="1" applyFont="1" applyFill="1" applyBorder="1" applyAlignment="1">
      <alignment horizontal="right" vertical="center"/>
    </xf>
    <xf numFmtId="169" fontId="27" fillId="0" borderId="40" xfId="1425" applyNumberFormat="1" applyFont="1" applyFill="1" applyBorder="1" applyAlignment="1">
      <alignment horizontal="right" vertical="center"/>
    </xf>
    <xf numFmtId="169" fontId="27" fillId="0" borderId="187" xfId="1425" applyNumberFormat="1" applyFont="1" applyFill="1" applyBorder="1" applyAlignment="1">
      <alignment horizontal="right" vertical="center"/>
    </xf>
    <xf numFmtId="169" fontId="27" fillId="0" borderId="11" xfId="1425" applyNumberFormat="1" applyFont="1" applyFill="1" applyBorder="1" applyAlignment="1">
      <alignment horizontal="right" vertical="center"/>
    </xf>
    <xf numFmtId="49" fontId="28" fillId="0" borderId="48" xfId="1423" applyNumberFormat="1" applyFont="1" applyBorder="1" applyAlignment="1">
      <alignment horizontal="center" vertical="center"/>
    </xf>
    <xf numFmtId="49" fontId="28" fillId="0" borderId="42" xfId="1423" applyNumberFormat="1" applyFont="1" applyBorder="1" applyAlignment="1">
      <alignment horizontal="center" vertical="center"/>
    </xf>
    <xf numFmtId="169" fontId="27" fillId="0" borderId="53" xfId="1425" applyNumberFormat="1" applyFont="1" applyFill="1" applyBorder="1" applyAlignment="1">
      <alignment horizontal="right" vertical="center"/>
    </xf>
    <xf numFmtId="169" fontId="27" fillId="0" borderId="28" xfId="1425" applyNumberFormat="1" applyFont="1" applyFill="1" applyBorder="1" applyAlignment="1">
      <alignment horizontal="right" vertical="center"/>
    </xf>
    <xf numFmtId="169" fontId="27" fillId="0" borderId="7" xfId="1425" applyNumberFormat="1" applyFont="1" applyFill="1" applyBorder="1" applyAlignment="1">
      <alignment horizontal="right" vertical="center"/>
    </xf>
    <xf numFmtId="169" fontId="27" fillId="0" borderId="17" xfId="1425" applyNumberFormat="1" applyFont="1" applyFill="1" applyBorder="1" applyAlignment="1">
      <alignment horizontal="right" vertical="center"/>
    </xf>
    <xf numFmtId="169" fontId="78" fillId="42" borderId="40" xfId="1425" applyNumberFormat="1" applyFont="1" applyFill="1" applyBorder="1" applyAlignment="1">
      <alignment horizontal="right" vertical="center"/>
    </xf>
    <xf numFmtId="187" fontId="28" fillId="0" borderId="46" xfId="1425" applyNumberFormat="1" applyFont="1" applyFill="1" applyBorder="1" applyAlignment="1">
      <alignment horizontal="right" vertical="center"/>
    </xf>
    <xf numFmtId="187" fontId="28" fillId="0" borderId="24" xfId="1425" applyNumberFormat="1" applyFont="1" applyFill="1" applyBorder="1" applyAlignment="1">
      <alignment horizontal="right" vertical="center"/>
    </xf>
    <xf numFmtId="187" fontId="60" fillId="30" borderId="75" xfId="1425" applyNumberFormat="1" applyFont="1" applyFill="1" applyBorder="1" applyAlignment="1">
      <alignment horizontal="right" vertical="center"/>
    </xf>
    <xf numFmtId="187" fontId="60" fillId="30" borderId="35" xfId="1425" applyNumberFormat="1" applyFont="1" applyFill="1" applyBorder="1" applyAlignment="1">
      <alignment horizontal="right" vertical="center"/>
    </xf>
    <xf numFmtId="187" fontId="60" fillId="30" borderId="6" xfId="1425" applyNumberFormat="1" applyFont="1" applyFill="1" applyBorder="1" applyAlignment="1">
      <alignment horizontal="right" vertical="center"/>
    </xf>
    <xf numFmtId="187" fontId="60" fillId="30" borderId="3" xfId="1425" applyNumberFormat="1" applyFont="1" applyFill="1" applyBorder="1" applyAlignment="1">
      <alignment horizontal="right" vertical="center"/>
    </xf>
    <xf numFmtId="49" fontId="28" fillId="2" borderId="32" xfId="1423" applyNumberFormat="1" applyFont="1" applyFill="1" applyBorder="1" applyAlignment="1">
      <alignment horizontal="center" vertical="center" wrapText="1" shrinkToFit="1"/>
    </xf>
    <xf numFmtId="49" fontId="28" fillId="2" borderId="33" xfId="1423" applyNumberFormat="1" applyFont="1" applyFill="1" applyBorder="1" applyAlignment="1">
      <alignment horizontal="center" vertical="center" shrinkToFit="1"/>
    </xf>
    <xf numFmtId="49" fontId="28" fillId="0" borderId="190" xfId="1423" applyNumberFormat="1" applyFont="1" applyBorder="1" applyAlignment="1">
      <alignment horizontal="center" vertical="center"/>
    </xf>
    <xf numFmtId="169" fontId="27" fillId="0" borderId="54" xfId="1425" applyNumberFormat="1" applyFont="1" applyFill="1" applyBorder="1" applyAlignment="1">
      <alignment horizontal="right" vertical="center"/>
    </xf>
    <xf numFmtId="169" fontId="78" fillId="30" borderId="35" xfId="1425" applyNumberFormat="1" applyFont="1" applyFill="1" applyBorder="1" applyAlignment="1">
      <alignment vertical="center"/>
    </xf>
    <xf numFmtId="49" fontId="28" fillId="2" borderId="56" xfId="1423" applyNumberFormat="1" applyFont="1" applyFill="1" applyBorder="1" applyAlignment="1">
      <alignment horizontal="center" vertical="center"/>
    </xf>
    <xf numFmtId="169" fontId="78" fillId="30" borderId="76" xfId="1425" applyNumberFormat="1" applyFont="1" applyFill="1" applyBorder="1" applyAlignment="1">
      <alignment vertical="center"/>
    </xf>
    <xf numFmtId="169" fontId="78" fillId="30" borderId="77" xfId="1425" applyNumberFormat="1" applyFont="1" applyFill="1" applyBorder="1" applyAlignment="1">
      <alignment vertical="center"/>
    </xf>
    <xf numFmtId="49" fontId="28" fillId="2" borderId="16" xfId="1423" applyNumberFormat="1" applyFont="1" applyFill="1" applyBorder="1" applyAlignment="1">
      <alignment horizontal="center" vertical="center"/>
    </xf>
    <xf numFmtId="49" fontId="28" fillId="2" borderId="8" xfId="1423" applyNumberFormat="1" applyFont="1" applyFill="1" applyBorder="1" applyAlignment="1">
      <alignment horizontal="center" vertical="center"/>
    </xf>
    <xf numFmtId="49" fontId="28" fillId="2" borderId="17" xfId="1423" applyNumberFormat="1" applyFont="1" applyFill="1" applyBorder="1" applyAlignment="1">
      <alignment horizontal="center" vertical="center"/>
    </xf>
    <xf numFmtId="169" fontId="27" fillId="0" borderId="52" xfId="1425" applyNumberFormat="1" applyFont="1" applyFill="1" applyBorder="1" applyAlignment="1">
      <alignment horizontal="right" vertical="center"/>
    </xf>
    <xf numFmtId="169" fontId="78" fillId="42" borderId="76" xfId="1425" applyNumberFormat="1" applyFont="1" applyFill="1" applyBorder="1" applyAlignment="1">
      <alignment horizontal="right" vertical="center"/>
    </xf>
    <xf numFmtId="169" fontId="78" fillId="42" borderId="77" xfId="1425" applyNumberFormat="1" applyFont="1" applyFill="1" applyBorder="1" applyAlignment="1">
      <alignment horizontal="right" vertical="center"/>
    </xf>
    <xf numFmtId="49" fontId="28" fillId="0" borderId="21" xfId="1423" applyNumberFormat="1" applyFont="1" applyBorder="1" applyAlignment="1">
      <alignment horizontal="center" vertical="center"/>
    </xf>
    <xf numFmtId="49" fontId="28" fillId="0" borderId="13" xfId="1423" applyNumberFormat="1" applyFont="1" applyBorder="1" applyAlignment="1">
      <alignment horizontal="center" vertical="center"/>
    </xf>
    <xf numFmtId="49" fontId="28" fillId="0" borderId="45" xfId="1423" applyNumberFormat="1" applyFont="1" applyBorder="1" applyAlignment="1">
      <alignment horizontal="center" vertical="center"/>
    </xf>
    <xf numFmtId="49" fontId="28" fillId="0" borderId="8" xfId="1423" applyNumberFormat="1" applyFont="1" applyBorder="1" applyAlignment="1">
      <alignment horizontal="center" vertical="center"/>
    </xf>
    <xf numFmtId="187" fontId="28" fillId="0" borderId="15" xfId="1425" applyNumberFormat="1" applyFont="1" applyFill="1" applyBorder="1" applyAlignment="1">
      <alignment horizontal="right" vertical="center"/>
    </xf>
    <xf numFmtId="187" fontId="28" fillId="0" borderId="25" xfId="1425" applyNumberFormat="1" applyFont="1" applyFill="1" applyBorder="1" applyAlignment="1">
      <alignment horizontal="right" vertical="center"/>
    </xf>
    <xf numFmtId="187" fontId="60" fillId="30" borderId="28" xfId="1425" applyNumberFormat="1" applyFont="1" applyFill="1" applyBorder="1" applyAlignment="1">
      <alignment horizontal="right" vertical="center"/>
    </xf>
    <xf numFmtId="187" fontId="60" fillId="30" borderId="7" xfId="1425" applyNumberFormat="1" applyFont="1" applyFill="1" applyBorder="1" applyAlignment="1">
      <alignment horizontal="right" vertical="center"/>
    </xf>
    <xf numFmtId="1" fontId="28" fillId="0" borderId="55" xfId="1425" applyNumberFormat="1" applyFont="1" applyFill="1" applyBorder="1" applyAlignment="1">
      <alignment horizontal="center" vertical="center"/>
    </xf>
    <xf numFmtId="1" fontId="28" fillId="0" borderId="47" xfId="1425" applyNumberFormat="1" applyFont="1" applyFill="1" applyBorder="1" applyAlignment="1">
      <alignment horizontal="center" vertical="center"/>
    </xf>
    <xf numFmtId="1" fontId="28" fillId="0" borderId="21" xfId="1425" applyNumberFormat="1" applyFont="1" applyFill="1" applyBorder="1" applyAlignment="1">
      <alignment horizontal="center" vertical="center"/>
    </xf>
    <xf numFmtId="1" fontId="28" fillId="0" borderId="45" xfId="1425" applyNumberFormat="1" applyFont="1" applyFill="1" applyBorder="1" applyAlignment="1">
      <alignment horizontal="center" vertical="center"/>
    </xf>
    <xf numFmtId="179" fontId="60" fillId="2" borderId="8" xfId="1423" applyFont="1" applyFill="1" applyBorder="1" applyAlignment="1">
      <alignment horizontal="center" vertical="center"/>
    </xf>
    <xf numFmtId="179" fontId="60" fillId="2" borderId="17" xfId="1423" applyFont="1" applyFill="1" applyBorder="1" applyAlignment="1">
      <alignment horizontal="center" vertical="center"/>
    </xf>
    <xf numFmtId="179" fontId="60" fillId="2" borderId="3" xfId="1423" applyFont="1" applyFill="1" applyBorder="1" applyAlignment="1">
      <alignment horizontal="center" vertical="center"/>
    </xf>
    <xf numFmtId="179" fontId="60" fillId="2" borderId="7" xfId="1423" applyFont="1" applyFill="1" applyBorder="1" applyAlignment="1">
      <alignment horizontal="center" vertical="center"/>
    </xf>
    <xf numFmtId="49" fontId="28" fillId="2" borderId="38" xfId="1423" applyNumberFormat="1" applyFont="1" applyFill="1" applyBorder="1" applyAlignment="1">
      <alignment horizontal="center" vertical="center" wrapText="1" shrinkToFit="1"/>
    </xf>
    <xf numFmtId="49" fontId="28" fillId="2" borderId="41" xfId="1423" applyNumberFormat="1" applyFont="1" applyFill="1" applyBorder="1" applyAlignment="1">
      <alignment horizontal="center" vertical="center" shrinkToFit="1"/>
    </xf>
    <xf numFmtId="3" fontId="60" fillId="0" borderId="34" xfId="1423" applyNumberFormat="1" applyFont="1" applyBorder="1" applyAlignment="1">
      <alignment horizontal="center" vertical="center"/>
    </xf>
    <xf numFmtId="3" fontId="60" fillId="0" borderId="1" xfId="1423" applyNumberFormat="1" applyFont="1" applyBorder="1" applyAlignment="1">
      <alignment horizontal="center" vertical="center"/>
    </xf>
    <xf numFmtId="3" fontId="60" fillId="0" borderId="35" xfId="1423" applyNumberFormat="1" applyFont="1" applyBorder="1" applyAlignment="1">
      <alignment horizontal="center" vertical="center"/>
    </xf>
    <xf numFmtId="1" fontId="28" fillId="0" borderId="56" xfId="1425" applyNumberFormat="1" applyFont="1" applyFill="1" applyBorder="1" applyAlignment="1">
      <alignment horizontal="center" vertical="center"/>
    </xf>
    <xf numFmtId="1" fontId="28" fillId="0" borderId="57" xfId="1425" applyNumberFormat="1" applyFont="1" applyFill="1" applyBorder="1" applyAlignment="1">
      <alignment horizontal="center" vertical="center"/>
    </xf>
    <xf numFmtId="1" fontId="28" fillId="0" borderId="58" xfId="1425" applyNumberFormat="1" applyFont="1" applyFill="1" applyBorder="1" applyAlignment="1">
      <alignment horizontal="center" vertical="center"/>
    </xf>
    <xf numFmtId="1" fontId="28" fillId="0" borderId="59" xfId="1425" applyNumberFormat="1" applyFont="1" applyFill="1" applyBorder="1" applyAlignment="1">
      <alignment horizontal="center" vertical="center"/>
    </xf>
    <xf numFmtId="187" fontId="28" fillId="0" borderId="56" xfId="1425" applyNumberFormat="1" applyFont="1" applyFill="1" applyBorder="1" applyAlignment="1">
      <alignment horizontal="right" vertical="center"/>
    </xf>
    <xf numFmtId="187" fontId="28" fillId="0" borderId="18" xfId="1425" applyNumberFormat="1" applyFont="1" applyFill="1" applyBorder="1" applyAlignment="1">
      <alignment horizontal="right" vertical="center"/>
    </xf>
    <xf numFmtId="187" fontId="28" fillId="0" borderId="58" xfId="1425" applyNumberFormat="1" applyFont="1" applyFill="1" applyBorder="1" applyAlignment="1">
      <alignment horizontal="right" vertical="center"/>
    </xf>
    <xf numFmtId="187" fontId="28" fillId="0" borderId="59" xfId="1425" applyNumberFormat="1" applyFont="1" applyFill="1" applyBorder="1" applyAlignment="1">
      <alignment horizontal="right" vertical="center"/>
    </xf>
    <xf numFmtId="49" fontId="28" fillId="2" borderId="16" xfId="1423" applyNumberFormat="1" applyFont="1" applyFill="1" applyBorder="1" applyAlignment="1">
      <alignment horizontal="center" vertical="center" wrapText="1"/>
    </xf>
    <xf numFmtId="49" fontId="28" fillId="2" borderId="4" xfId="1423" applyNumberFormat="1" applyFont="1" applyFill="1" applyBorder="1" applyAlignment="1">
      <alignment horizontal="center" vertical="center"/>
    </xf>
    <xf numFmtId="49" fontId="28" fillId="2" borderId="5" xfId="1423" applyNumberFormat="1" applyFont="1" applyFill="1" applyBorder="1" applyAlignment="1">
      <alignment horizontal="center" vertical="center"/>
    </xf>
    <xf numFmtId="49" fontId="28" fillId="2" borderId="6" xfId="1423" applyNumberFormat="1" applyFont="1" applyFill="1" applyBorder="1" applyAlignment="1">
      <alignment horizontal="center" vertical="center"/>
    </xf>
    <xf numFmtId="49" fontId="28" fillId="2" borderId="7" xfId="1423" applyNumberFormat="1" applyFont="1" applyFill="1" applyBorder="1" applyAlignment="1">
      <alignment horizontal="center" vertical="center"/>
    </xf>
    <xf numFmtId="49" fontId="28" fillId="2" borderId="3" xfId="1423" applyNumberFormat="1" applyFont="1" applyFill="1" applyBorder="1" applyAlignment="1">
      <alignment horizontal="center" vertical="center"/>
    </xf>
    <xf numFmtId="165" fontId="28" fillId="0" borderId="34" xfId="1" applyFont="1" applyFill="1" applyBorder="1" applyAlignment="1">
      <alignment horizontal="right" vertical="center" indent="2"/>
    </xf>
    <xf numFmtId="165" fontId="28" fillId="0" borderId="1" xfId="1" applyFont="1" applyFill="1" applyBorder="1" applyAlignment="1">
      <alignment horizontal="right" vertical="center" indent="2"/>
    </xf>
    <xf numFmtId="165" fontId="28" fillId="0" borderId="35" xfId="1" applyFont="1" applyFill="1" applyBorder="1" applyAlignment="1">
      <alignment horizontal="right" vertical="center" indent="2"/>
    </xf>
    <xf numFmtId="1" fontId="28" fillId="0" borderId="34" xfId="1425" applyNumberFormat="1" applyFont="1" applyFill="1" applyBorder="1" applyAlignment="1">
      <alignment horizontal="center" vertical="center"/>
    </xf>
    <xf numFmtId="1" fontId="28" fillId="0" borderId="1" xfId="1425" applyNumberFormat="1" applyFont="1" applyFill="1" applyBorder="1" applyAlignment="1">
      <alignment horizontal="center" vertical="center"/>
    </xf>
    <xf numFmtId="1" fontId="28" fillId="0" borderId="35" xfId="1425" applyNumberFormat="1" applyFont="1" applyFill="1" applyBorder="1" applyAlignment="1">
      <alignment horizontal="center" vertical="center"/>
    </xf>
    <xf numFmtId="49" fontId="27" fillId="2" borderId="4" xfId="1423" applyNumberFormat="1" applyFont="1" applyFill="1" applyBorder="1" applyAlignment="1">
      <alignment horizontal="center" vertical="center"/>
    </xf>
    <xf numFmtId="49" fontId="27" fillId="2" borderId="5" xfId="1423" applyNumberFormat="1" applyFont="1" applyFill="1" applyBorder="1" applyAlignment="1">
      <alignment horizontal="center" vertical="center"/>
    </xf>
    <xf numFmtId="49" fontId="28" fillId="2" borderId="49" xfId="1423" applyNumberFormat="1" applyFont="1" applyFill="1" applyBorder="1" applyAlignment="1">
      <alignment horizontal="center" vertical="center" wrapText="1" shrinkToFit="1"/>
    </xf>
    <xf numFmtId="49" fontId="28" fillId="2" borderId="11" xfId="1423" applyNumberFormat="1" applyFont="1" applyFill="1" applyBorder="1" applyAlignment="1">
      <alignment horizontal="center" vertical="center" shrinkToFit="1"/>
    </xf>
    <xf numFmtId="49" fontId="28" fillId="2" borderId="15" xfId="1423" applyNumberFormat="1" applyFont="1" applyFill="1" applyBorder="1" applyAlignment="1">
      <alignment horizontal="center" vertical="center" shrinkToFit="1"/>
    </xf>
    <xf numFmtId="49" fontId="28" fillId="2" borderId="25" xfId="1423" applyNumberFormat="1" applyFont="1" applyFill="1" applyBorder="1" applyAlignment="1">
      <alignment horizontal="center" vertical="center" shrinkToFit="1"/>
    </xf>
    <xf numFmtId="49" fontId="28" fillId="2" borderId="24" xfId="1423" applyNumberFormat="1" applyFont="1" applyFill="1" applyBorder="1" applyAlignment="1">
      <alignment horizontal="center" vertical="center" shrinkToFit="1"/>
    </xf>
    <xf numFmtId="49" fontId="28" fillId="2" borderId="30" xfId="1423" applyNumberFormat="1" applyFont="1" applyFill="1" applyBorder="1" applyAlignment="1">
      <alignment horizontal="center" vertical="center" shrinkToFit="1"/>
    </xf>
    <xf numFmtId="169" fontId="78" fillId="42" borderId="12" xfId="1425" applyNumberFormat="1" applyFont="1" applyFill="1" applyBorder="1" applyAlignment="1">
      <alignment horizontal="right" vertical="center"/>
    </xf>
    <xf numFmtId="49" fontId="28" fillId="0" borderId="56" xfId="1423" applyNumberFormat="1" applyFont="1" applyBorder="1" applyAlignment="1">
      <alignment horizontal="center" vertical="center"/>
    </xf>
    <xf numFmtId="49" fontId="28" fillId="0" borderId="16" xfId="1423" applyNumberFormat="1" applyFont="1" applyBorder="1" applyAlignment="1">
      <alignment horizontal="center" vertical="center"/>
    </xf>
    <xf numFmtId="49" fontId="28" fillId="0" borderId="17" xfId="1423" applyNumberFormat="1" applyFont="1" applyBorder="1" applyAlignment="1">
      <alignment horizontal="center" vertical="center"/>
    </xf>
    <xf numFmtId="49" fontId="28" fillId="0" borderId="55" xfId="1423" applyNumberFormat="1" applyFont="1" applyBorder="1" applyAlignment="1">
      <alignment horizontal="center" vertical="center"/>
    </xf>
    <xf numFmtId="169" fontId="78" fillId="42" borderId="6" xfId="1425" applyNumberFormat="1" applyFont="1" applyFill="1" applyBorder="1" applyAlignment="1">
      <alignment horizontal="right" vertical="center"/>
    </xf>
    <xf numFmtId="169" fontId="78" fillId="42" borderId="3" xfId="1425" applyNumberFormat="1" applyFont="1" applyFill="1" applyBorder="1" applyAlignment="1">
      <alignment horizontal="right" vertical="center"/>
    </xf>
    <xf numFmtId="169" fontId="78" fillId="42" borderId="28" xfId="1425" applyNumberFormat="1" applyFont="1" applyFill="1" applyBorder="1" applyAlignment="1">
      <alignment horizontal="right" vertical="center"/>
    </xf>
    <xf numFmtId="169" fontId="78" fillId="42" borderId="61" xfId="1425" applyNumberFormat="1" applyFont="1" applyFill="1" applyBorder="1" applyAlignment="1">
      <alignment horizontal="right" vertical="center"/>
    </xf>
    <xf numFmtId="169" fontId="78" fillId="42" borderId="7" xfId="1425" applyNumberFormat="1" applyFont="1" applyFill="1" applyBorder="1" applyAlignment="1">
      <alignment horizontal="right" vertical="center"/>
    </xf>
    <xf numFmtId="170" fontId="27" fillId="0" borderId="15" xfId="1425" applyNumberFormat="1" applyFont="1" applyFill="1" applyBorder="1" applyAlignment="1">
      <alignment horizontal="right" vertical="center"/>
    </xf>
    <xf numFmtId="170" fontId="27" fillId="0" borderId="30" xfId="1425" applyNumberFormat="1" applyFont="1" applyFill="1" applyBorder="1" applyAlignment="1">
      <alignment horizontal="right" vertical="center"/>
    </xf>
    <xf numFmtId="170" fontId="27" fillId="4" borderId="15" xfId="1425" applyNumberFormat="1" applyFont="1" applyFill="1" applyBorder="1" applyAlignment="1">
      <alignment horizontal="right" vertical="center"/>
    </xf>
    <xf numFmtId="170" fontId="27" fillId="4" borderId="30" xfId="1425" applyNumberFormat="1" applyFont="1" applyFill="1" applyBorder="1" applyAlignment="1">
      <alignment horizontal="right" vertical="center"/>
    </xf>
    <xf numFmtId="170" fontId="27" fillId="4" borderId="21" xfId="1425" applyNumberFormat="1" applyFont="1" applyFill="1" applyBorder="1" applyAlignment="1">
      <alignment horizontal="right" vertical="center"/>
    </xf>
    <xf numFmtId="170" fontId="27" fillId="4" borderId="47" xfId="1425" applyNumberFormat="1" applyFont="1" applyFill="1" applyBorder="1" applyAlignment="1">
      <alignment horizontal="right" vertical="center"/>
    </xf>
    <xf numFmtId="165" fontId="66" fillId="7" borderId="28" xfId="1425" applyFont="1" applyFill="1" applyBorder="1" applyAlignment="1">
      <alignment horizontal="right" vertical="center"/>
    </xf>
    <xf numFmtId="165" fontId="66" fillId="7" borderId="47" xfId="1425" applyFont="1" applyFill="1" applyBorder="1" applyAlignment="1">
      <alignment horizontal="right" vertical="center"/>
    </xf>
    <xf numFmtId="165" fontId="66" fillId="7" borderId="28" xfId="1423" applyNumberFormat="1" applyFont="1" applyFill="1" applyBorder="1" applyAlignment="1">
      <alignment horizontal="right" vertical="center"/>
    </xf>
    <xf numFmtId="165" fontId="66" fillId="7" borderId="61" xfId="1423" applyNumberFormat="1" applyFont="1" applyFill="1" applyBorder="1" applyAlignment="1">
      <alignment horizontal="right" vertical="center"/>
    </xf>
    <xf numFmtId="170" fontId="27" fillId="0" borderId="58" xfId="1425" applyNumberFormat="1" applyFont="1" applyFill="1" applyBorder="1" applyAlignment="1">
      <alignment horizontal="right" vertical="center"/>
    </xf>
    <xf numFmtId="170" fontId="27" fillId="0" borderId="57" xfId="1425" applyNumberFormat="1" applyFont="1" applyFill="1" applyBorder="1" applyAlignment="1">
      <alignment horizontal="right" vertical="center"/>
    </xf>
    <xf numFmtId="49" fontId="62" fillId="0" borderId="52" xfId="1423" applyNumberFormat="1" applyFont="1" applyBorder="1" applyAlignment="1">
      <alignment horizontal="center" vertical="center"/>
    </xf>
    <xf numFmtId="49" fontId="62" fillId="0" borderId="50" xfId="1423" applyNumberFormat="1" applyFont="1" applyBorder="1" applyAlignment="1">
      <alignment horizontal="center" vertical="center"/>
    </xf>
    <xf numFmtId="49" fontId="62" fillId="0" borderId="53" xfId="1423" applyNumberFormat="1" applyFont="1" applyBorder="1" applyAlignment="1">
      <alignment horizontal="center" vertical="center"/>
    </xf>
    <xf numFmtId="49" fontId="62" fillId="0" borderId="41" xfId="1423" applyNumberFormat="1" applyFont="1" applyBorder="1" applyAlignment="1">
      <alignment horizontal="center" vertical="center"/>
    </xf>
    <xf numFmtId="179" fontId="61" fillId="0" borderId="0" xfId="1423" applyFont="1" applyAlignment="1">
      <alignment horizontal="center" vertical="center"/>
    </xf>
    <xf numFmtId="179" fontId="28" fillId="0" borderId="27" xfId="1423" applyFont="1" applyBorder="1" applyAlignment="1">
      <alignment horizontal="center" vertical="center"/>
    </xf>
    <xf numFmtId="179" fontId="28" fillId="0" borderId="32" xfId="1423" applyFont="1" applyBorder="1" applyAlignment="1">
      <alignment horizontal="center" vertical="center"/>
    </xf>
    <xf numFmtId="179" fontId="28" fillId="0" borderId="14" xfId="1423" applyFont="1" applyBorder="1" applyAlignment="1">
      <alignment horizontal="center" vertical="center"/>
    </xf>
    <xf numFmtId="179" fontId="28" fillId="0" borderId="33" xfId="1423" applyFont="1" applyBorder="1" applyAlignment="1">
      <alignment horizontal="center" vertical="center"/>
    </xf>
    <xf numFmtId="49" fontId="62" fillId="0" borderId="20" xfId="1423" applyNumberFormat="1" applyFont="1" applyBorder="1" applyAlignment="1">
      <alignment horizontal="center" vertical="center"/>
    </xf>
    <xf numFmtId="49" fontId="62" fillId="0" borderId="15" xfId="1423" applyNumberFormat="1" applyFont="1" applyBorder="1" applyAlignment="1">
      <alignment horizontal="center" vertical="center"/>
    </xf>
    <xf numFmtId="49" fontId="62" fillId="0" borderId="30" xfId="1423" applyNumberFormat="1" applyFont="1" applyBorder="1" applyAlignment="1">
      <alignment horizontal="center" vertical="center"/>
    </xf>
    <xf numFmtId="179" fontId="28" fillId="0" borderId="73" xfId="1423" applyFont="1" applyBorder="1" applyAlignment="1">
      <alignment horizontal="center" vertical="center" wrapText="1"/>
    </xf>
    <xf numFmtId="179" fontId="28" fillId="0" borderId="74" xfId="1423" applyFont="1" applyBorder="1" applyAlignment="1">
      <alignment horizontal="center" vertical="center" wrapText="1"/>
    </xf>
    <xf numFmtId="179" fontId="61" fillId="0" borderId="3" xfId="1423" applyFont="1" applyBorder="1" applyAlignment="1">
      <alignment horizontal="center" vertical="center"/>
    </xf>
    <xf numFmtId="16" fontId="86" fillId="3" borderId="8" xfId="1423" applyNumberFormat="1" applyFont="1" applyFill="1" applyBorder="1" applyAlignment="1">
      <alignment horizontal="center" vertical="center"/>
    </xf>
    <xf numFmtId="179" fontId="86" fillId="3" borderId="8" xfId="1423" applyFont="1" applyFill="1" applyBorder="1" applyAlignment="1">
      <alignment horizontal="center" vertical="center"/>
    </xf>
    <xf numFmtId="179" fontId="60" fillId="0" borderId="3" xfId="1423" applyFont="1" applyBorder="1" applyAlignment="1">
      <alignment horizontal="center" vertical="center"/>
    </xf>
    <xf numFmtId="49" fontId="62" fillId="0" borderId="47" xfId="1423" applyNumberFormat="1" applyFont="1" applyBorder="1" applyAlignment="1">
      <alignment horizontal="center" vertical="center"/>
    </xf>
    <xf numFmtId="49" fontId="62" fillId="0" borderId="42" xfId="1423" applyNumberFormat="1" applyFont="1" applyBorder="1" applyAlignment="1">
      <alignment horizontal="center" vertical="center"/>
    </xf>
    <xf numFmtId="165" fontId="66" fillId="0" borderId="21" xfId="1425" applyFont="1" applyFill="1" applyBorder="1" applyAlignment="1">
      <alignment horizontal="right" vertical="center"/>
    </xf>
    <xf numFmtId="179" fontId="66" fillId="0" borderId="47" xfId="1423" applyFont="1" applyBorder="1">
      <alignment vertical="center"/>
    </xf>
    <xf numFmtId="165" fontId="66" fillId="0" borderId="28" xfId="1425" applyFont="1" applyFill="1" applyBorder="1" applyAlignment="1">
      <alignment horizontal="right" vertical="center"/>
    </xf>
    <xf numFmtId="165" fontId="66" fillId="0" borderId="61" xfId="1425" applyFont="1" applyFill="1" applyBorder="1" applyAlignment="1">
      <alignment horizontal="right" vertical="center"/>
    </xf>
    <xf numFmtId="49" fontId="62" fillId="0" borderId="43" xfId="1423" applyNumberFormat="1" applyFont="1" applyBorder="1" applyAlignment="1">
      <alignment horizontal="center" vertical="center"/>
    </xf>
    <xf numFmtId="165" fontId="66" fillId="0" borderId="28" xfId="1423" applyNumberFormat="1" applyFont="1" applyBorder="1" applyAlignment="1">
      <alignment horizontal="right" vertical="center"/>
    </xf>
    <xf numFmtId="165" fontId="66" fillId="0" borderId="61" xfId="1423" applyNumberFormat="1" applyFont="1" applyBorder="1" applyAlignment="1">
      <alignment horizontal="right" vertical="center"/>
    </xf>
    <xf numFmtId="49" fontId="62" fillId="0" borderId="58" xfId="1423" applyNumberFormat="1" applyFont="1" applyBorder="1" applyAlignment="1">
      <alignment horizontal="center" vertical="center"/>
    </xf>
    <xf numFmtId="49" fontId="62" fillId="0" borderId="61" xfId="1423" applyNumberFormat="1" applyFont="1" applyBorder="1" applyAlignment="1">
      <alignment horizontal="center" vertical="center"/>
    </xf>
    <xf numFmtId="49" fontId="62" fillId="0" borderId="40" xfId="1423" applyNumberFormat="1" applyFont="1" applyBorder="1" applyAlignment="1">
      <alignment horizontal="center" vertical="center"/>
    </xf>
    <xf numFmtId="165" fontId="66" fillId="0" borderId="21" xfId="1423" applyNumberFormat="1" applyFont="1" applyBorder="1" applyAlignment="1">
      <alignment horizontal="right" vertical="center"/>
    </xf>
    <xf numFmtId="165" fontId="66" fillId="0" borderId="47" xfId="1423" applyNumberFormat="1" applyFont="1" applyBorder="1" applyAlignment="1">
      <alignment horizontal="right" vertical="center"/>
    </xf>
    <xf numFmtId="49" fontId="62" fillId="4" borderId="15" xfId="1423" applyNumberFormat="1" applyFont="1" applyFill="1" applyBorder="1" applyAlignment="1">
      <alignment horizontal="center" vertical="center"/>
    </xf>
    <xf numFmtId="49" fontId="62" fillId="4" borderId="24" xfId="1423" applyNumberFormat="1" applyFont="1" applyFill="1" applyBorder="1" applyAlignment="1">
      <alignment horizontal="center" vertical="center"/>
    </xf>
    <xf numFmtId="49" fontId="62" fillId="4" borderId="21" xfId="1423" applyNumberFormat="1" applyFont="1" applyFill="1" applyBorder="1" applyAlignment="1">
      <alignment horizontal="center" vertical="center"/>
    </xf>
    <xf numFmtId="49" fontId="62" fillId="4" borderId="13" xfId="1423" applyNumberFormat="1" applyFont="1" applyFill="1" applyBorder="1" applyAlignment="1">
      <alignment horizontal="center" vertical="center"/>
    </xf>
    <xf numFmtId="49" fontId="62" fillId="0" borderId="24" xfId="1423" applyNumberFormat="1" applyFont="1" applyBorder="1" applyAlignment="1">
      <alignment horizontal="center" vertical="center"/>
    </xf>
    <xf numFmtId="49" fontId="62" fillId="4" borderId="47" xfId="1423" applyNumberFormat="1" applyFont="1" applyFill="1" applyBorder="1" applyAlignment="1">
      <alignment horizontal="center" vertical="center"/>
    </xf>
    <xf numFmtId="49" fontId="62" fillId="4" borderId="30" xfId="1423" applyNumberFormat="1" applyFont="1" applyFill="1" applyBorder="1" applyAlignment="1">
      <alignment horizontal="center" vertical="center"/>
    </xf>
    <xf numFmtId="0" fontId="100" fillId="35" borderId="4" xfId="2758" applyFont="1" applyFill="1" applyBorder="1" applyAlignment="1">
      <alignment horizontal="center" vertical="center" textRotation="90"/>
    </xf>
    <xf numFmtId="0" fontId="100" fillId="35" borderId="98" xfId="2758" applyFont="1" applyFill="1" applyBorder="1" applyAlignment="1">
      <alignment horizontal="center" vertical="center" textRotation="90"/>
    </xf>
    <xf numFmtId="0" fontId="100" fillId="6" borderId="122" xfId="2758" applyFont="1" applyFill="1" applyBorder="1" applyAlignment="1">
      <alignment horizontal="center" vertical="center" textRotation="90"/>
    </xf>
    <xf numFmtId="0" fontId="100" fillId="6" borderId="4" xfId="2758" applyFont="1" applyFill="1" applyBorder="1" applyAlignment="1">
      <alignment horizontal="center" vertical="center" textRotation="90"/>
    </xf>
    <xf numFmtId="0" fontId="100" fillId="6" borderId="98" xfId="2758" applyFont="1" applyFill="1" applyBorder="1" applyAlignment="1">
      <alignment horizontal="center" vertical="center" textRotation="90"/>
    </xf>
    <xf numFmtId="0" fontId="100" fillId="34" borderId="129" xfId="2758" applyFont="1" applyFill="1" applyBorder="1" applyAlignment="1">
      <alignment horizontal="center" vertical="center" textRotation="90"/>
    </xf>
    <xf numFmtId="0" fontId="100" fillId="34" borderId="119" xfId="2758" applyFont="1" applyFill="1" applyBorder="1" applyAlignment="1">
      <alignment horizontal="center" vertical="center" textRotation="90"/>
    </xf>
    <xf numFmtId="0" fontId="100" fillId="34" borderId="98" xfId="2758" applyFont="1" applyFill="1" applyBorder="1" applyAlignment="1">
      <alignment horizontal="center" vertical="center" textRotation="90"/>
    </xf>
    <xf numFmtId="0" fontId="100" fillId="33" borderId="148" xfId="2758" applyFont="1" applyFill="1" applyBorder="1" applyAlignment="1">
      <alignment horizontal="center" vertical="center"/>
    </xf>
    <xf numFmtId="0" fontId="100" fillId="33" borderId="149" xfId="2758" applyFont="1" applyFill="1" applyBorder="1" applyAlignment="1">
      <alignment horizontal="center" vertical="center"/>
    </xf>
    <xf numFmtId="0" fontId="73" fillId="33" borderId="92" xfId="2758" applyFont="1" applyFill="1" applyBorder="1" applyAlignment="1">
      <alignment horizontal="center" vertical="center"/>
    </xf>
    <xf numFmtId="0" fontId="73" fillId="33" borderId="100" xfId="2758" applyFont="1" applyFill="1" applyBorder="1" applyAlignment="1">
      <alignment horizontal="center" vertical="center"/>
    </xf>
    <xf numFmtId="0" fontId="104" fillId="6" borderId="34" xfId="2758" applyFont="1" applyFill="1" applyBorder="1" applyAlignment="1">
      <alignment horizontal="center" vertical="center"/>
    </xf>
    <xf numFmtId="0" fontId="104" fillId="6" borderId="1" xfId="2758" applyFont="1" applyFill="1" applyBorder="1" applyAlignment="1">
      <alignment horizontal="center" vertical="center"/>
    </xf>
    <xf numFmtId="0" fontId="104" fillId="6" borderId="35" xfId="2758" applyFont="1" applyFill="1" applyBorder="1" applyAlignment="1">
      <alignment horizontal="center" vertical="center"/>
    </xf>
    <xf numFmtId="0" fontId="73" fillId="33" borderId="16" xfId="2758" applyFont="1" applyFill="1" applyBorder="1" applyAlignment="1">
      <alignment horizontal="center" vertical="center"/>
    </xf>
    <xf numFmtId="0" fontId="73" fillId="33" borderId="91" xfId="2758" applyFont="1" applyFill="1" applyBorder="1" applyAlignment="1">
      <alignment horizontal="center" vertical="center"/>
    </xf>
    <xf numFmtId="0" fontId="73" fillId="33" borderId="98" xfId="2758" applyFont="1" applyFill="1" applyBorder="1" applyAlignment="1">
      <alignment horizontal="center" vertical="center"/>
    </xf>
    <xf numFmtId="0" fontId="73" fillId="33" borderId="99" xfId="2758" applyFont="1" applyFill="1" applyBorder="1" applyAlignment="1">
      <alignment horizontal="center" vertical="center"/>
    </xf>
    <xf numFmtId="0" fontId="73" fillId="33" borderId="92" xfId="2758" quotePrefix="1" applyFont="1" applyFill="1" applyBorder="1" applyAlignment="1">
      <alignment horizontal="center" vertical="center" wrapText="1"/>
    </xf>
    <xf numFmtId="0" fontId="73" fillId="33" borderId="100" xfId="2758" quotePrefix="1" applyFont="1" applyFill="1" applyBorder="1" applyAlignment="1">
      <alignment horizontal="center" vertical="center"/>
    </xf>
    <xf numFmtId="0" fontId="73" fillId="33" borderId="93" xfId="2758" quotePrefix="1" applyFont="1" applyFill="1" applyBorder="1" applyAlignment="1">
      <alignment horizontal="center" vertical="center" wrapText="1"/>
    </xf>
    <xf numFmtId="0" fontId="73" fillId="33" borderId="94" xfId="2758" quotePrefix="1" applyFont="1" applyFill="1" applyBorder="1" applyAlignment="1">
      <alignment horizontal="center" vertical="center" wrapText="1"/>
    </xf>
    <xf numFmtId="0" fontId="73" fillId="33" borderId="95" xfId="2758" quotePrefix="1" applyFont="1" applyFill="1" applyBorder="1" applyAlignment="1">
      <alignment horizontal="center" vertical="center" wrapText="1"/>
    </xf>
    <xf numFmtId="0" fontId="73" fillId="33" borderId="96" xfId="2758" applyFont="1" applyFill="1" applyBorder="1" applyAlignment="1">
      <alignment horizontal="center" vertical="center"/>
    </xf>
    <xf numFmtId="0" fontId="73" fillId="33" borderId="103" xfId="2758" applyFont="1" applyFill="1" applyBorder="1" applyAlignment="1">
      <alignment horizontal="center" vertical="center"/>
    </xf>
    <xf numFmtId="0" fontId="73" fillId="33" borderId="97" xfId="2758" applyFont="1" applyFill="1" applyBorder="1" applyAlignment="1">
      <alignment horizontal="center" vertical="center"/>
    </xf>
    <xf numFmtId="0" fontId="73" fillId="33" borderId="104" xfId="2758" applyFont="1" applyFill="1" applyBorder="1" applyAlignment="1">
      <alignment horizontal="center" vertical="center"/>
    </xf>
    <xf numFmtId="179" fontId="115" fillId="38" borderId="16" xfId="0" applyFont="1" applyFill="1" applyBorder="1" applyAlignment="1">
      <alignment horizontal="center" vertical="center"/>
    </xf>
    <xf numFmtId="179" fontId="115" fillId="38" borderId="6" xfId="0" applyFont="1" applyFill="1" applyBorder="1" applyAlignment="1">
      <alignment horizontal="center" vertical="center"/>
    </xf>
    <xf numFmtId="179" fontId="115" fillId="38" borderId="188" xfId="0" applyFont="1" applyFill="1" applyBorder="1" applyAlignment="1">
      <alignment horizontal="center" vertical="center"/>
    </xf>
    <xf numFmtId="179" fontId="115" fillId="38" borderId="37" xfId="0" applyFont="1" applyFill="1" applyBorder="1" applyAlignment="1">
      <alignment horizontal="center" vertical="center"/>
    </xf>
    <xf numFmtId="179" fontId="115" fillId="38" borderId="34" xfId="0" applyFont="1" applyFill="1" applyBorder="1" applyAlignment="1">
      <alignment horizontal="center" vertical="center"/>
    </xf>
    <xf numFmtId="179" fontId="115" fillId="38" borderId="1" xfId="0" applyFont="1" applyFill="1" applyBorder="1" applyAlignment="1">
      <alignment horizontal="center" vertical="center"/>
    </xf>
    <xf numFmtId="179" fontId="115" fillId="38" borderId="35" xfId="0" applyFont="1" applyFill="1" applyBorder="1" applyAlignment="1">
      <alignment horizontal="center" vertical="center"/>
    </xf>
  </cellXfs>
  <cellStyles count="19144">
    <cellStyle name="??&amp;O?&amp;H?_x0008__x000f__x0007_?_x0007__x0001__x0001_" xfId="7" xr:uid="{00000000-0005-0000-0000-000000000000}"/>
    <cellStyle name="??&amp;O?&amp;H?_x0008__x000f__x0007_?_x0007__x0001__x0001_ 2" xfId="1466" xr:uid="{00000000-0005-0000-0000-000001000000}"/>
    <cellStyle name="??&amp;O?&amp;H?_x0008_??_x0007__x0001__x0001_" xfId="8" xr:uid="{00000000-0005-0000-0000-000002000000}"/>
    <cellStyle name="??&amp;O?&amp;H?_x0008_??_x0007__x0001__x0001_ 2" xfId="1467" xr:uid="{00000000-0005-0000-0000-000003000000}"/>
    <cellStyle name="¹eºÐA²_±aA¸" xfId="9" xr:uid="{00000000-0005-0000-0000-000006000000}"/>
    <cellStyle name="20% - Accent1 2" xfId="10" xr:uid="{00000000-0005-0000-0000-000007000000}"/>
    <cellStyle name="20% - Accent1 2 2" xfId="11" xr:uid="{00000000-0005-0000-0000-000008000000}"/>
    <cellStyle name="20% - Accent1 2 2 2" xfId="1469" xr:uid="{00000000-0005-0000-0000-000009000000}"/>
    <cellStyle name="20% - Accent1 2 2 3" xfId="4830" xr:uid="{24B6B5B0-E9C4-492D-960F-3439590E4FFD}"/>
    <cellStyle name="20% - Accent1 2 3" xfId="12" xr:uid="{00000000-0005-0000-0000-00000A000000}"/>
    <cellStyle name="20% - Accent1 2 3 2" xfId="1470" xr:uid="{00000000-0005-0000-0000-00000B000000}"/>
    <cellStyle name="20% - Accent1 2 4" xfId="13" xr:uid="{00000000-0005-0000-0000-00000C000000}"/>
    <cellStyle name="20% - Accent1 2 4 2" xfId="1471" xr:uid="{00000000-0005-0000-0000-00000D000000}"/>
    <cellStyle name="20% - Accent1 2 5" xfId="1468" xr:uid="{00000000-0005-0000-0000-00000E000000}"/>
    <cellStyle name="20% - Accent1 2 6" xfId="4829" xr:uid="{B81BB8A4-E9E8-4DBA-9206-06B7E1E86558}"/>
    <cellStyle name="20% - Accent1 3" xfId="14" xr:uid="{00000000-0005-0000-0000-00000F000000}"/>
    <cellStyle name="20% - Accent1 3 2" xfId="15" xr:uid="{00000000-0005-0000-0000-000010000000}"/>
    <cellStyle name="20% - Accent1 3 2 2" xfId="1473" xr:uid="{00000000-0005-0000-0000-000011000000}"/>
    <cellStyle name="20% - Accent1 3 3" xfId="16" xr:uid="{00000000-0005-0000-0000-000012000000}"/>
    <cellStyle name="20% - Accent1 3 3 2" xfId="1474" xr:uid="{00000000-0005-0000-0000-000013000000}"/>
    <cellStyle name="20% - Accent1 3 4" xfId="17" xr:uid="{00000000-0005-0000-0000-000014000000}"/>
    <cellStyle name="20% - Accent1 3 4 2" xfId="1475" xr:uid="{00000000-0005-0000-0000-000015000000}"/>
    <cellStyle name="20% - Accent1 3 5" xfId="1472" xr:uid="{00000000-0005-0000-0000-000016000000}"/>
    <cellStyle name="20% - Accent1 3 6" xfId="4913" xr:uid="{9E5A0AEA-B467-4C88-97A2-FC05036D3BA6}"/>
    <cellStyle name="20% - Accent1 4" xfId="18" xr:uid="{00000000-0005-0000-0000-000017000000}"/>
    <cellStyle name="20% - Accent1 4 2" xfId="1476" xr:uid="{00000000-0005-0000-0000-000018000000}"/>
    <cellStyle name="20% - Accent2 2" xfId="19" xr:uid="{00000000-0005-0000-0000-000019000000}"/>
    <cellStyle name="20% - Accent2 2 2" xfId="20" xr:uid="{00000000-0005-0000-0000-00001A000000}"/>
    <cellStyle name="20% - Accent2 2 2 2" xfId="1478" xr:uid="{00000000-0005-0000-0000-00001B000000}"/>
    <cellStyle name="20% - Accent2 2 2 3" xfId="4832" xr:uid="{4CF8DF15-F70E-4275-B8D8-75B2F4E56594}"/>
    <cellStyle name="20% - Accent2 2 3" xfId="21" xr:uid="{00000000-0005-0000-0000-00001C000000}"/>
    <cellStyle name="20% - Accent2 2 3 2" xfId="1479" xr:uid="{00000000-0005-0000-0000-00001D000000}"/>
    <cellStyle name="20% - Accent2 2 4" xfId="22" xr:uid="{00000000-0005-0000-0000-00001E000000}"/>
    <cellStyle name="20% - Accent2 2 4 2" xfId="1480" xr:uid="{00000000-0005-0000-0000-00001F000000}"/>
    <cellStyle name="20% - Accent2 2 5" xfId="1477" xr:uid="{00000000-0005-0000-0000-000020000000}"/>
    <cellStyle name="20% - Accent2 2 6" xfId="4831" xr:uid="{82FCF087-42B0-4B41-852C-A56F5B493101}"/>
    <cellStyle name="20% - Accent2 3" xfId="23" xr:uid="{00000000-0005-0000-0000-000021000000}"/>
    <cellStyle name="20% - Accent2 3 2" xfId="24" xr:uid="{00000000-0005-0000-0000-000022000000}"/>
    <cellStyle name="20% - Accent2 3 2 2" xfId="1482" xr:uid="{00000000-0005-0000-0000-000023000000}"/>
    <cellStyle name="20% - Accent2 3 3" xfId="25" xr:uid="{00000000-0005-0000-0000-000024000000}"/>
    <cellStyle name="20% - Accent2 3 3 2" xfId="1483" xr:uid="{00000000-0005-0000-0000-000025000000}"/>
    <cellStyle name="20% - Accent2 3 4" xfId="26" xr:uid="{00000000-0005-0000-0000-000026000000}"/>
    <cellStyle name="20% - Accent2 3 4 2" xfId="1484" xr:uid="{00000000-0005-0000-0000-000027000000}"/>
    <cellStyle name="20% - Accent2 3 5" xfId="1481" xr:uid="{00000000-0005-0000-0000-000028000000}"/>
    <cellStyle name="20% - Accent2 3 6" xfId="4914" xr:uid="{822EE518-D154-44B0-BB9A-AF8FE57C39C0}"/>
    <cellStyle name="20% - Accent2 4" xfId="27" xr:uid="{00000000-0005-0000-0000-000029000000}"/>
    <cellStyle name="20% - Accent2 4 2" xfId="1485" xr:uid="{00000000-0005-0000-0000-00002A000000}"/>
    <cellStyle name="20% - Accent2 5" xfId="5964" xr:uid="{2BC5BE1E-2024-4C4F-999A-C5CF848BE4C8}"/>
    <cellStyle name="20% - Accent3 2" xfId="28" xr:uid="{00000000-0005-0000-0000-00002B000000}"/>
    <cellStyle name="20% - Accent3 2 2" xfId="29" xr:uid="{00000000-0005-0000-0000-00002C000000}"/>
    <cellStyle name="20% - Accent3 2 2 2" xfId="1487" xr:uid="{00000000-0005-0000-0000-00002D000000}"/>
    <cellStyle name="20% - Accent3 2 2 3" xfId="4834" xr:uid="{8FD32E79-C87D-4E2D-9A75-AC12E29980AA}"/>
    <cellStyle name="20% - Accent3 2 3" xfId="30" xr:uid="{00000000-0005-0000-0000-00002E000000}"/>
    <cellStyle name="20% - Accent3 2 3 2" xfId="1488" xr:uid="{00000000-0005-0000-0000-00002F000000}"/>
    <cellStyle name="20% - Accent3 2 4" xfId="31" xr:uid="{00000000-0005-0000-0000-000030000000}"/>
    <cellStyle name="20% - Accent3 2 4 2" xfId="1489" xr:uid="{00000000-0005-0000-0000-000031000000}"/>
    <cellStyle name="20% - Accent3 2 5" xfId="1486" xr:uid="{00000000-0005-0000-0000-000032000000}"/>
    <cellStyle name="20% - Accent3 2 6" xfId="4833" xr:uid="{F0717E64-C527-4A30-8DDA-535E6BDBFEA4}"/>
    <cellStyle name="20% - Accent3 3" xfId="32" xr:uid="{00000000-0005-0000-0000-000033000000}"/>
    <cellStyle name="20% - Accent3 3 2" xfId="33" xr:uid="{00000000-0005-0000-0000-000034000000}"/>
    <cellStyle name="20% - Accent3 3 2 2" xfId="1491" xr:uid="{00000000-0005-0000-0000-000035000000}"/>
    <cellStyle name="20% - Accent3 3 3" xfId="34" xr:uid="{00000000-0005-0000-0000-000036000000}"/>
    <cellStyle name="20% - Accent3 3 3 2" xfId="1492" xr:uid="{00000000-0005-0000-0000-000037000000}"/>
    <cellStyle name="20% - Accent3 3 4" xfId="35" xr:uid="{00000000-0005-0000-0000-000038000000}"/>
    <cellStyle name="20% - Accent3 3 4 2" xfId="1493" xr:uid="{00000000-0005-0000-0000-000039000000}"/>
    <cellStyle name="20% - Accent3 3 5" xfId="1490" xr:uid="{00000000-0005-0000-0000-00003A000000}"/>
    <cellStyle name="20% - Accent3 3 6" xfId="4915" xr:uid="{BDD934B5-901E-4932-9378-D9DD0BBFF615}"/>
    <cellStyle name="20% - Accent3 4" xfId="36" xr:uid="{00000000-0005-0000-0000-00003B000000}"/>
    <cellStyle name="20% - Accent3 4 2" xfId="1494" xr:uid="{00000000-0005-0000-0000-00003C000000}"/>
    <cellStyle name="20% - Accent3 5" xfId="5965" xr:uid="{CC80BDFE-1C91-404A-8767-D4C7881F8765}"/>
    <cellStyle name="20% - Accent4 2" xfId="37" xr:uid="{00000000-0005-0000-0000-00003D000000}"/>
    <cellStyle name="20% - Accent4 2 2" xfId="38" xr:uid="{00000000-0005-0000-0000-00003E000000}"/>
    <cellStyle name="20% - Accent4 2 2 2" xfId="1496" xr:uid="{00000000-0005-0000-0000-00003F000000}"/>
    <cellStyle name="20% - Accent4 2 2 3" xfId="4836" xr:uid="{D11ACBFD-0700-4366-AFAB-12357088AFC6}"/>
    <cellStyle name="20% - Accent4 2 3" xfId="39" xr:uid="{00000000-0005-0000-0000-000040000000}"/>
    <cellStyle name="20% - Accent4 2 3 2" xfId="1497" xr:uid="{00000000-0005-0000-0000-000041000000}"/>
    <cellStyle name="20% - Accent4 2 4" xfId="40" xr:uid="{00000000-0005-0000-0000-000042000000}"/>
    <cellStyle name="20% - Accent4 2 4 2" xfId="1498" xr:uid="{00000000-0005-0000-0000-000043000000}"/>
    <cellStyle name="20% - Accent4 2 5" xfId="1495" xr:uid="{00000000-0005-0000-0000-000044000000}"/>
    <cellStyle name="20% - Accent4 2 6" xfId="4835" xr:uid="{B1E5F32E-A41A-4070-AD0D-7D721F1021DD}"/>
    <cellStyle name="20% - Accent4 3" xfId="41" xr:uid="{00000000-0005-0000-0000-000045000000}"/>
    <cellStyle name="20% - Accent4 3 2" xfId="42" xr:uid="{00000000-0005-0000-0000-000046000000}"/>
    <cellStyle name="20% - Accent4 3 2 2" xfId="1500" xr:uid="{00000000-0005-0000-0000-000047000000}"/>
    <cellStyle name="20% - Accent4 3 3" xfId="43" xr:uid="{00000000-0005-0000-0000-000048000000}"/>
    <cellStyle name="20% - Accent4 3 3 2" xfId="1501" xr:uid="{00000000-0005-0000-0000-000049000000}"/>
    <cellStyle name="20% - Accent4 3 4" xfId="44" xr:uid="{00000000-0005-0000-0000-00004A000000}"/>
    <cellStyle name="20% - Accent4 3 4 2" xfId="1502" xr:uid="{00000000-0005-0000-0000-00004B000000}"/>
    <cellStyle name="20% - Accent4 3 5" xfId="1499" xr:uid="{00000000-0005-0000-0000-00004C000000}"/>
    <cellStyle name="20% - Accent4 3 6" xfId="4916" xr:uid="{1015E2A9-4E30-4939-B238-F760EE90D73D}"/>
    <cellStyle name="20% - Accent4 4" xfId="45" xr:uid="{00000000-0005-0000-0000-00004D000000}"/>
    <cellStyle name="20% - Accent4 4 2" xfId="1503" xr:uid="{00000000-0005-0000-0000-00004E000000}"/>
    <cellStyle name="20% - Accent4 5" xfId="5966" xr:uid="{2B334440-8FAE-46CE-AC5B-077CE4A7D73A}"/>
    <cellStyle name="20% - Accent5 2" xfId="46" xr:uid="{00000000-0005-0000-0000-00004F000000}"/>
    <cellStyle name="20% - Accent5 2 2" xfId="47" xr:uid="{00000000-0005-0000-0000-000050000000}"/>
    <cellStyle name="20% - Accent5 2 2 2" xfId="1505" xr:uid="{00000000-0005-0000-0000-000051000000}"/>
    <cellStyle name="20% - Accent5 2 2 3" xfId="4838" xr:uid="{31677574-91EE-4DD8-A029-D3FAD5E3FB1C}"/>
    <cellStyle name="20% - Accent5 2 3" xfId="48" xr:uid="{00000000-0005-0000-0000-000052000000}"/>
    <cellStyle name="20% - Accent5 2 3 2" xfId="1506" xr:uid="{00000000-0005-0000-0000-000053000000}"/>
    <cellStyle name="20% - Accent5 2 4" xfId="49" xr:uid="{00000000-0005-0000-0000-000054000000}"/>
    <cellStyle name="20% - Accent5 2 4 2" xfId="1507" xr:uid="{00000000-0005-0000-0000-000055000000}"/>
    <cellStyle name="20% - Accent5 2 5" xfId="1504" xr:uid="{00000000-0005-0000-0000-000056000000}"/>
    <cellStyle name="20% - Accent5 2 6" xfId="4837" xr:uid="{F2D26848-EF70-4516-AC37-2C2C91E946F6}"/>
    <cellStyle name="20% - Accent5 3" xfId="50" xr:uid="{00000000-0005-0000-0000-000057000000}"/>
    <cellStyle name="20% - Accent5 3 2" xfId="51" xr:uid="{00000000-0005-0000-0000-000058000000}"/>
    <cellStyle name="20% - Accent5 3 2 2" xfId="1509" xr:uid="{00000000-0005-0000-0000-000059000000}"/>
    <cellStyle name="20% - Accent5 3 3" xfId="52" xr:uid="{00000000-0005-0000-0000-00005A000000}"/>
    <cellStyle name="20% - Accent5 3 3 2" xfId="1510" xr:uid="{00000000-0005-0000-0000-00005B000000}"/>
    <cellStyle name="20% - Accent5 3 4" xfId="53" xr:uid="{00000000-0005-0000-0000-00005C000000}"/>
    <cellStyle name="20% - Accent5 3 4 2" xfId="1511" xr:uid="{00000000-0005-0000-0000-00005D000000}"/>
    <cellStyle name="20% - Accent5 3 5" xfId="1508" xr:uid="{00000000-0005-0000-0000-00005E000000}"/>
    <cellStyle name="20% - Accent5 3 6" xfId="4917" xr:uid="{76CB2887-CC82-41A5-A019-DEB15CE9DEE6}"/>
    <cellStyle name="20% - Accent5 4" xfId="54" xr:uid="{00000000-0005-0000-0000-00005F000000}"/>
    <cellStyle name="20% - Accent5 4 2" xfId="1512" xr:uid="{00000000-0005-0000-0000-000060000000}"/>
    <cellStyle name="20% - Accent6 2" xfId="55" xr:uid="{00000000-0005-0000-0000-000061000000}"/>
    <cellStyle name="20% - Accent6 2 2" xfId="56" xr:uid="{00000000-0005-0000-0000-000062000000}"/>
    <cellStyle name="20% - Accent6 2 2 2" xfId="1514" xr:uid="{00000000-0005-0000-0000-000063000000}"/>
    <cellStyle name="20% - Accent6 2 2 3" xfId="4840" xr:uid="{D84F9A0C-AD4B-4179-8522-B4E98F6EBE47}"/>
    <cellStyle name="20% - Accent6 2 3" xfId="57" xr:uid="{00000000-0005-0000-0000-000064000000}"/>
    <cellStyle name="20% - Accent6 2 3 2" xfId="1515" xr:uid="{00000000-0005-0000-0000-000065000000}"/>
    <cellStyle name="20% - Accent6 2 4" xfId="58" xr:uid="{00000000-0005-0000-0000-000066000000}"/>
    <cellStyle name="20% - Accent6 2 4 2" xfId="1516" xr:uid="{00000000-0005-0000-0000-000067000000}"/>
    <cellStyle name="20% - Accent6 2 5" xfId="1513" xr:uid="{00000000-0005-0000-0000-000068000000}"/>
    <cellStyle name="20% - Accent6 2 6" xfId="4839" xr:uid="{3823224C-6A48-42EA-8352-397C563E0129}"/>
    <cellStyle name="20% - Accent6 3" xfId="59" xr:uid="{00000000-0005-0000-0000-000069000000}"/>
    <cellStyle name="20% - Accent6 3 2" xfId="60" xr:uid="{00000000-0005-0000-0000-00006A000000}"/>
    <cellStyle name="20% - Accent6 3 2 2" xfId="1518" xr:uid="{00000000-0005-0000-0000-00006B000000}"/>
    <cellStyle name="20% - Accent6 3 3" xfId="61" xr:uid="{00000000-0005-0000-0000-00006C000000}"/>
    <cellStyle name="20% - Accent6 3 3 2" xfId="1519" xr:uid="{00000000-0005-0000-0000-00006D000000}"/>
    <cellStyle name="20% - Accent6 3 4" xfId="62" xr:uid="{00000000-0005-0000-0000-00006E000000}"/>
    <cellStyle name="20% - Accent6 3 4 2" xfId="1520" xr:uid="{00000000-0005-0000-0000-00006F000000}"/>
    <cellStyle name="20% - Accent6 3 5" xfId="1517" xr:uid="{00000000-0005-0000-0000-000070000000}"/>
    <cellStyle name="20% - Accent6 3 6" xfId="4918" xr:uid="{5AADF7D3-65CC-4FDE-AACA-E7790454BAD2}"/>
    <cellStyle name="20% - Accent6 4" xfId="63" xr:uid="{00000000-0005-0000-0000-000071000000}"/>
    <cellStyle name="20% - Accent6 4 2" xfId="1521" xr:uid="{00000000-0005-0000-0000-000072000000}"/>
    <cellStyle name="20% - Accent6 5" xfId="5967" xr:uid="{81A289AD-2FE1-4A7F-88F6-99A5C750DE5F}"/>
    <cellStyle name="20% - 강조색1" xfId="4741" xr:uid="{C423779F-3C2F-4ECD-990D-BE14D81F5718}"/>
    <cellStyle name="20% - 강조색1 2" xfId="4998" xr:uid="{B72700FB-670D-4F68-869D-5B773ED54510}"/>
    <cellStyle name="20% - 강조색2" xfId="4742" xr:uid="{F2493A8B-2C72-48DC-80D1-27E11967DAD0}"/>
    <cellStyle name="20% - 강조색2 2" xfId="4999" xr:uid="{116E2E31-44A2-45EE-AC66-3E2E5D594844}"/>
    <cellStyle name="20% - 강조색3" xfId="4743" xr:uid="{39FA3ABD-AE1F-42D0-A3D0-3F72F1DD9123}"/>
    <cellStyle name="20% - 강조색3 2" xfId="5000" xr:uid="{C36C9350-B253-49FD-B8B4-AB0D71997DBC}"/>
    <cellStyle name="20% - 강조색4" xfId="4744" xr:uid="{1F23CD7A-F543-452F-945D-A0E4150F3BDA}"/>
    <cellStyle name="20% - 강조색4 2" xfId="5001" xr:uid="{F5B1D424-F0B3-469B-B44D-563435A3C2FF}"/>
    <cellStyle name="20% - 강조색5" xfId="4745" xr:uid="{C26E256E-EA25-4CEB-A921-A8BA446C2D05}"/>
    <cellStyle name="20% - 강조색6" xfId="4746" xr:uid="{F3CB5299-4B92-4D8E-90FF-2688DCC14EBE}"/>
    <cellStyle name="40% - Accent1 2" xfId="64" xr:uid="{00000000-0005-0000-0000-000073000000}"/>
    <cellStyle name="40% - Accent1 2 2" xfId="65" xr:uid="{00000000-0005-0000-0000-000074000000}"/>
    <cellStyle name="40% - Accent1 2 2 2" xfId="1523" xr:uid="{00000000-0005-0000-0000-000075000000}"/>
    <cellStyle name="40% - Accent1 2 2 3" xfId="4842" xr:uid="{096E9897-8151-4B4D-9E83-2FABF6082E6C}"/>
    <cellStyle name="40% - Accent1 2 3" xfId="66" xr:uid="{00000000-0005-0000-0000-000076000000}"/>
    <cellStyle name="40% - Accent1 2 3 2" xfId="1524" xr:uid="{00000000-0005-0000-0000-000077000000}"/>
    <cellStyle name="40% - Accent1 2 4" xfId="67" xr:uid="{00000000-0005-0000-0000-000078000000}"/>
    <cellStyle name="40% - Accent1 2 4 2" xfId="1525" xr:uid="{00000000-0005-0000-0000-000079000000}"/>
    <cellStyle name="40% - Accent1 2 5" xfId="1522" xr:uid="{00000000-0005-0000-0000-00007A000000}"/>
    <cellStyle name="40% - Accent1 2 6" xfId="4841" xr:uid="{0740E084-DBE8-4BA1-A98F-44AAF0126FAA}"/>
    <cellStyle name="40% - Accent1 3" xfId="68" xr:uid="{00000000-0005-0000-0000-00007B000000}"/>
    <cellStyle name="40% - Accent1 3 2" xfId="69" xr:uid="{00000000-0005-0000-0000-00007C000000}"/>
    <cellStyle name="40% - Accent1 3 2 2" xfId="1527" xr:uid="{00000000-0005-0000-0000-00007D000000}"/>
    <cellStyle name="40% - Accent1 3 3" xfId="70" xr:uid="{00000000-0005-0000-0000-00007E000000}"/>
    <cellStyle name="40% - Accent1 3 3 2" xfId="1528" xr:uid="{00000000-0005-0000-0000-00007F000000}"/>
    <cellStyle name="40% - Accent1 3 4" xfId="71" xr:uid="{00000000-0005-0000-0000-000080000000}"/>
    <cellStyle name="40% - Accent1 3 4 2" xfId="1529" xr:uid="{00000000-0005-0000-0000-000081000000}"/>
    <cellStyle name="40% - Accent1 3 5" xfId="1526" xr:uid="{00000000-0005-0000-0000-000082000000}"/>
    <cellStyle name="40% - Accent1 3 6" xfId="4919" xr:uid="{23E17E59-7348-4674-BAF1-A88E8D51105A}"/>
    <cellStyle name="40% - Accent1 4" xfId="72" xr:uid="{00000000-0005-0000-0000-000083000000}"/>
    <cellStyle name="40% - Accent1 4 2" xfId="1530" xr:uid="{00000000-0005-0000-0000-000084000000}"/>
    <cellStyle name="40% - Accent2 2" xfId="73" xr:uid="{00000000-0005-0000-0000-000085000000}"/>
    <cellStyle name="40% - Accent2 2 2" xfId="74" xr:uid="{00000000-0005-0000-0000-000086000000}"/>
    <cellStyle name="40% - Accent2 2 2 2" xfId="1532" xr:uid="{00000000-0005-0000-0000-000087000000}"/>
    <cellStyle name="40% - Accent2 2 2 3" xfId="4844" xr:uid="{1E2C426B-2AFD-4372-AF0A-7C15DE3E0E4B}"/>
    <cellStyle name="40% - Accent2 2 3" xfId="75" xr:uid="{00000000-0005-0000-0000-000088000000}"/>
    <cellStyle name="40% - Accent2 2 3 2" xfId="1533" xr:uid="{00000000-0005-0000-0000-000089000000}"/>
    <cellStyle name="40% - Accent2 2 4" xfId="76" xr:uid="{00000000-0005-0000-0000-00008A000000}"/>
    <cellStyle name="40% - Accent2 2 4 2" xfId="1534" xr:uid="{00000000-0005-0000-0000-00008B000000}"/>
    <cellStyle name="40% - Accent2 2 5" xfId="1531" xr:uid="{00000000-0005-0000-0000-00008C000000}"/>
    <cellStyle name="40% - Accent2 2 6" xfId="4843" xr:uid="{BFDB2916-3AE1-4A8F-B70B-5D5437CA1832}"/>
    <cellStyle name="40% - Accent2 3" xfId="77" xr:uid="{00000000-0005-0000-0000-00008D000000}"/>
    <cellStyle name="40% - Accent2 3 2" xfId="78" xr:uid="{00000000-0005-0000-0000-00008E000000}"/>
    <cellStyle name="40% - Accent2 3 2 2" xfId="1536" xr:uid="{00000000-0005-0000-0000-00008F000000}"/>
    <cellStyle name="40% - Accent2 3 3" xfId="79" xr:uid="{00000000-0005-0000-0000-000090000000}"/>
    <cellStyle name="40% - Accent2 3 3 2" xfId="1537" xr:uid="{00000000-0005-0000-0000-000091000000}"/>
    <cellStyle name="40% - Accent2 3 4" xfId="80" xr:uid="{00000000-0005-0000-0000-000092000000}"/>
    <cellStyle name="40% - Accent2 3 4 2" xfId="1538" xr:uid="{00000000-0005-0000-0000-000093000000}"/>
    <cellStyle name="40% - Accent2 3 5" xfId="1535" xr:uid="{00000000-0005-0000-0000-000094000000}"/>
    <cellStyle name="40% - Accent2 3 6" xfId="4920" xr:uid="{F62C8092-CEAF-4E18-949D-E7B519AB05AF}"/>
    <cellStyle name="40% - Accent2 4" xfId="81" xr:uid="{00000000-0005-0000-0000-000095000000}"/>
    <cellStyle name="40% - Accent2 4 2" xfId="1539" xr:uid="{00000000-0005-0000-0000-000096000000}"/>
    <cellStyle name="40% - Accent2 5" xfId="5968" xr:uid="{ADDE3827-7A46-42A0-BD84-2CAD92A71070}"/>
    <cellStyle name="40% - Accent3 2" xfId="82" xr:uid="{00000000-0005-0000-0000-000097000000}"/>
    <cellStyle name="40% - Accent3 2 2" xfId="83" xr:uid="{00000000-0005-0000-0000-000098000000}"/>
    <cellStyle name="40% - Accent3 2 2 2" xfId="1541" xr:uid="{00000000-0005-0000-0000-000099000000}"/>
    <cellStyle name="40% - Accent3 2 2 3" xfId="4846" xr:uid="{3A00D974-3324-4C9E-AB11-13136AD030AD}"/>
    <cellStyle name="40% - Accent3 2 3" xfId="84" xr:uid="{00000000-0005-0000-0000-00009A000000}"/>
    <cellStyle name="40% - Accent3 2 3 2" xfId="1542" xr:uid="{00000000-0005-0000-0000-00009B000000}"/>
    <cellStyle name="40% - Accent3 2 4" xfId="85" xr:uid="{00000000-0005-0000-0000-00009C000000}"/>
    <cellStyle name="40% - Accent3 2 4 2" xfId="1543" xr:uid="{00000000-0005-0000-0000-00009D000000}"/>
    <cellStyle name="40% - Accent3 2 5" xfId="1540" xr:uid="{00000000-0005-0000-0000-00009E000000}"/>
    <cellStyle name="40% - Accent3 2 6" xfId="4845" xr:uid="{01E9EEAB-A353-4DE4-AF35-55FA79419872}"/>
    <cellStyle name="40% - Accent3 3" xfId="86" xr:uid="{00000000-0005-0000-0000-00009F000000}"/>
    <cellStyle name="40% - Accent3 3 2" xfId="87" xr:uid="{00000000-0005-0000-0000-0000A0000000}"/>
    <cellStyle name="40% - Accent3 3 2 2" xfId="1545" xr:uid="{00000000-0005-0000-0000-0000A1000000}"/>
    <cellStyle name="40% - Accent3 3 3" xfId="88" xr:uid="{00000000-0005-0000-0000-0000A2000000}"/>
    <cellStyle name="40% - Accent3 3 3 2" xfId="1546" xr:uid="{00000000-0005-0000-0000-0000A3000000}"/>
    <cellStyle name="40% - Accent3 3 4" xfId="89" xr:uid="{00000000-0005-0000-0000-0000A4000000}"/>
    <cellStyle name="40% - Accent3 3 4 2" xfId="1547" xr:uid="{00000000-0005-0000-0000-0000A5000000}"/>
    <cellStyle name="40% - Accent3 3 5" xfId="1544" xr:uid="{00000000-0005-0000-0000-0000A6000000}"/>
    <cellStyle name="40% - Accent3 3 6" xfId="4921" xr:uid="{E3E13B5C-F129-4612-95A4-F6BBE9B8979C}"/>
    <cellStyle name="40% - Accent3 4" xfId="90" xr:uid="{00000000-0005-0000-0000-0000A7000000}"/>
    <cellStyle name="40% - Accent3 4 2" xfId="1548" xr:uid="{00000000-0005-0000-0000-0000A8000000}"/>
    <cellStyle name="40% - Accent3 5" xfId="5969" xr:uid="{DA56E0A8-7EB9-4A27-B6F8-D07B8B04E431}"/>
    <cellStyle name="40% - Accent4 2" xfId="91" xr:uid="{00000000-0005-0000-0000-0000A9000000}"/>
    <cellStyle name="40% - Accent4 2 2" xfId="92" xr:uid="{00000000-0005-0000-0000-0000AA000000}"/>
    <cellStyle name="40% - Accent4 2 2 2" xfId="1550" xr:uid="{00000000-0005-0000-0000-0000AB000000}"/>
    <cellStyle name="40% - Accent4 2 2 3" xfId="4848" xr:uid="{32B2C8CB-4B20-4232-9C34-E6D185E9A10E}"/>
    <cellStyle name="40% - Accent4 2 3" xfId="93" xr:uid="{00000000-0005-0000-0000-0000AC000000}"/>
    <cellStyle name="40% - Accent4 2 3 2" xfId="1551" xr:uid="{00000000-0005-0000-0000-0000AD000000}"/>
    <cellStyle name="40% - Accent4 2 4" xfId="94" xr:uid="{00000000-0005-0000-0000-0000AE000000}"/>
    <cellStyle name="40% - Accent4 2 4 2" xfId="1552" xr:uid="{00000000-0005-0000-0000-0000AF000000}"/>
    <cellStyle name="40% - Accent4 2 5" xfId="1549" xr:uid="{00000000-0005-0000-0000-0000B0000000}"/>
    <cellStyle name="40% - Accent4 2 6" xfId="4847" xr:uid="{522C441A-7355-49F5-9D35-03785E840865}"/>
    <cellStyle name="40% - Accent4 3" xfId="95" xr:uid="{00000000-0005-0000-0000-0000B1000000}"/>
    <cellStyle name="40% - Accent4 3 2" xfId="96" xr:uid="{00000000-0005-0000-0000-0000B2000000}"/>
    <cellStyle name="40% - Accent4 3 2 2" xfId="1554" xr:uid="{00000000-0005-0000-0000-0000B3000000}"/>
    <cellStyle name="40% - Accent4 3 3" xfId="97" xr:uid="{00000000-0005-0000-0000-0000B4000000}"/>
    <cellStyle name="40% - Accent4 3 3 2" xfId="1555" xr:uid="{00000000-0005-0000-0000-0000B5000000}"/>
    <cellStyle name="40% - Accent4 3 4" xfId="98" xr:uid="{00000000-0005-0000-0000-0000B6000000}"/>
    <cellStyle name="40% - Accent4 3 4 2" xfId="1556" xr:uid="{00000000-0005-0000-0000-0000B7000000}"/>
    <cellStyle name="40% - Accent4 3 5" xfId="1553" xr:uid="{00000000-0005-0000-0000-0000B8000000}"/>
    <cellStyle name="40% - Accent4 3 6" xfId="4922" xr:uid="{5D5C0EE0-379C-41DE-A901-A9F9B0A7CEEC}"/>
    <cellStyle name="40% - Accent4 4" xfId="99" xr:uid="{00000000-0005-0000-0000-0000B9000000}"/>
    <cellStyle name="40% - Accent4 4 2" xfId="1557" xr:uid="{00000000-0005-0000-0000-0000BA000000}"/>
    <cellStyle name="40% - Accent4 5" xfId="5970" xr:uid="{7DF6391E-E63A-490C-9807-C8B42922B226}"/>
    <cellStyle name="40% - Accent5 2" xfId="100" xr:uid="{00000000-0005-0000-0000-0000BB000000}"/>
    <cellStyle name="40% - Accent5 2 2" xfId="101" xr:uid="{00000000-0005-0000-0000-0000BC000000}"/>
    <cellStyle name="40% - Accent5 2 2 2" xfId="1559" xr:uid="{00000000-0005-0000-0000-0000BD000000}"/>
    <cellStyle name="40% - Accent5 2 2 3" xfId="4850" xr:uid="{1BFCF3D5-BCCD-443B-9DB4-C821AC00DAF9}"/>
    <cellStyle name="40% - Accent5 2 3" xfId="102" xr:uid="{00000000-0005-0000-0000-0000BE000000}"/>
    <cellStyle name="40% - Accent5 2 3 2" xfId="1560" xr:uid="{00000000-0005-0000-0000-0000BF000000}"/>
    <cellStyle name="40% - Accent5 2 4" xfId="103" xr:uid="{00000000-0005-0000-0000-0000C0000000}"/>
    <cellStyle name="40% - Accent5 2 4 2" xfId="1561" xr:uid="{00000000-0005-0000-0000-0000C1000000}"/>
    <cellStyle name="40% - Accent5 2 5" xfId="1558" xr:uid="{00000000-0005-0000-0000-0000C2000000}"/>
    <cellStyle name="40% - Accent5 2 6" xfId="4849" xr:uid="{EBC48DE4-98AB-4C9B-A0F4-4A7641E7A9B1}"/>
    <cellStyle name="40% - Accent5 3" xfId="104" xr:uid="{00000000-0005-0000-0000-0000C3000000}"/>
    <cellStyle name="40% - Accent5 3 2" xfId="105" xr:uid="{00000000-0005-0000-0000-0000C4000000}"/>
    <cellStyle name="40% - Accent5 3 2 2" xfId="1563" xr:uid="{00000000-0005-0000-0000-0000C5000000}"/>
    <cellStyle name="40% - Accent5 3 3" xfId="106" xr:uid="{00000000-0005-0000-0000-0000C6000000}"/>
    <cellStyle name="40% - Accent5 3 3 2" xfId="1564" xr:uid="{00000000-0005-0000-0000-0000C7000000}"/>
    <cellStyle name="40% - Accent5 3 4" xfId="107" xr:uid="{00000000-0005-0000-0000-0000C8000000}"/>
    <cellStyle name="40% - Accent5 3 4 2" xfId="1565" xr:uid="{00000000-0005-0000-0000-0000C9000000}"/>
    <cellStyle name="40% - Accent5 3 5" xfId="1562" xr:uid="{00000000-0005-0000-0000-0000CA000000}"/>
    <cellStyle name="40% - Accent5 3 6" xfId="4923" xr:uid="{B82C5AF8-6118-45A1-9B2E-137963EF65F4}"/>
    <cellStyle name="40% - Accent5 4" xfId="108" xr:uid="{00000000-0005-0000-0000-0000CB000000}"/>
    <cellStyle name="40% - Accent5 4 2" xfId="1566" xr:uid="{00000000-0005-0000-0000-0000CC000000}"/>
    <cellStyle name="40% - Accent6 2" xfId="109" xr:uid="{00000000-0005-0000-0000-0000CD000000}"/>
    <cellStyle name="40% - Accent6 2 2" xfId="110" xr:uid="{00000000-0005-0000-0000-0000CE000000}"/>
    <cellStyle name="40% - Accent6 2 2 2" xfId="1568" xr:uid="{00000000-0005-0000-0000-0000CF000000}"/>
    <cellStyle name="40% - Accent6 2 2 3" xfId="4852" xr:uid="{1724AEFE-A0F6-4F53-B3C4-97E09EF5D6E3}"/>
    <cellStyle name="40% - Accent6 2 3" xfId="111" xr:uid="{00000000-0005-0000-0000-0000D0000000}"/>
    <cellStyle name="40% - Accent6 2 3 2" xfId="1569" xr:uid="{00000000-0005-0000-0000-0000D1000000}"/>
    <cellStyle name="40% - Accent6 2 4" xfId="112" xr:uid="{00000000-0005-0000-0000-0000D2000000}"/>
    <cellStyle name="40% - Accent6 2 4 2" xfId="1570" xr:uid="{00000000-0005-0000-0000-0000D3000000}"/>
    <cellStyle name="40% - Accent6 2 5" xfId="1567" xr:uid="{00000000-0005-0000-0000-0000D4000000}"/>
    <cellStyle name="40% - Accent6 2 6" xfId="4851" xr:uid="{2F7FD6E4-E28E-4A82-9FFA-1D19802FE937}"/>
    <cellStyle name="40% - Accent6 3" xfId="113" xr:uid="{00000000-0005-0000-0000-0000D5000000}"/>
    <cellStyle name="40% - Accent6 3 2" xfId="114" xr:uid="{00000000-0005-0000-0000-0000D6000000}"/>
    <cellStyle name="40% - Accent6 3 2 2" xfId="1572" xr:uid="{00000000-0005-0000-0000-0000D7000000}"/>
    <cellStyle name="40% - Accent6 3 3" xfId="115" xr:uid="{00000000-0005-0000-0000-0000D8000000}"/>
    <cellStyle name="40% - Accent6 3 3 2" xfId="1573" xr:uid="{00000000-0005-0000-0000-0000D9000000}"/>
    <cellStyle name="40% - Accent6 3 4" xfId="116" xr:uid="{00000000-0005-0000-0000-0000DA000000}"/>
    <cellStyle name="40% - Accent6 3 4 2" xfId="1574" xr:uid="{00000000-0005-0000-0000-0000DB000000}"/>
    <cellStyle name="40% - Accent6 3 5" xfId="1571" xr:uid="{00000000-0005-0000-0000-0000DC000000}"/>
    <cellStyle name="40% - Accent6 3 6" xfId="4924" xr:uid="{7F408E63-428F-4DD9-AFE2-7FC625D2152E}"/>
    <cellStyle name="40% - Accent6 4" xfId="117" xr:uid="{00000000-0005-0000-0000-0000DD000000}"/>
    <cellStyle name="40% - Accent6 4 2" xfId="1575" xr:uid="{00000000-0005-0000-0000-0000DE000000}"/>
    <cellStyle name="40% - Accent6 5" xfId="5971" xr:uid="{FBA3458F-FDC1-491B-9624-A27BEB396B35}"/>
    <cellStyle name="40% - 강조색1" xfId="4747" xr:uid="{10B849D2-DE46-458E-9FEC-6181E4809111}"/>
    <cellStyle name="40% - 강조색1 2" xfId="5037" xr:uid="{D8DFE5B6-8AAB-406E-9451-F095CE7BB41F}"/>
    <cellStyle name="40% - 강조색2" xfId="4748" xr:uid="{606405F4-0F67-4722-9A3C-425B114B4B09}"/>
    <cellStyle name="40% - 강조색3" xfId="4749" xr:uid="{22F8C097-98F2-4F26-8DA1-3677695A0BE0}"/>
    <cellStyle name="40% - 강조색3 2" xfId="5038" xr:uid="{84264F9A-885F-4A35-97AF-7BD1B00733E3}"/>
    <cellStyle name="40% - 강조색4" xfId="4750" xr:uid="{C07134CA-3DE0-4D8C-9CDA-82C2F99CC855}"/>
    <cellStyle name="40% - 강조색4 2" xfId="5039" xr:uid="{6F3DCEE1-C1AB-4204-B42F-FD484BF6CE0E}"/>
    <cellStyle name="40% - 강조색5" xfId="4751" xr:uid="{BFBF218B-85EF-4CB5-BC9D-BA032923ACE5}"/>
    <cellStyle name="40% - 강조색5 2" xfId="5040" xr:uid="{9BE53094-8549-49E4-9670-99777C731090}"/>
    <cellStyle name="40% - 강조색6" xfId="4752" xr:uid="{05F93D72-9C31-4D3C-B92A-4BC0A6A2FDF2}"/>
    <cellStyle name="40% - 강조색6 2" xfId="5041" xr:uid="{462E3711-DF09-4A2E-846C-C727E605879C}"/>
    <cellStyle name="60% - Accent1 2" xfId="118" xr:uid="{00000000-0005-0000-0000-0000DF000000}"/>
    <cellStyle name="60% - Accent1 2 2" xfId="119" xr:uid="{00000000-0005-0000-0000-0000E0000000}"/>
    <cellStyle name="60% - Accent1 2 2 2" xfId="1577" xr:uid="{00000000-0005-0000-0000-0000E1000000}"/>
    <cellStyle name="60% - Accent1 2 2 3" xfId="4854" xr:uid="{479BE71B-813F-4319-B4B6-F7050D88F70D}"/>
    <cellStyle name="60% - Accent1 2 3" xfId="120" xr:uid="{00000000-0005-0000-0000-0000E2000000}"/>
    <cellStyle name="60% - Accent1 2 3 2" xfId="1578" xr:uid="{00000000-0005-0000-0000-0000E3000000}"/>
    <cellStyle name="60% - Accent1 2 4" xfId="121" xr:uid="{00000000-0005-0000-0000-0000E4000000}"/>
    <cellStyle name="60% - Accent1 2 4 2" xfId="1579" xr:uid="{00000000-0005-0000-0000-0000E5000000}"/>
    <cellStyle name="60% - Accent1 2 5" xfId="1576" xr:uid="{00000000-0005-0000-0000-0000E6000000}"/>
    <cellStyle name="60% - Accent1 2 6" xfId="4853" xr:uid="{7DDD370B-DABD-4AAA-9A66-677D9DBA0C1A}"/>
    <cellStyle name="60% - Accent1 3" xfId="122" xr:uid="{00000000-0005-0000-0000-0000E7000000}"/>
    <cellStyle name="60% - Accent1 3 2" xfId="123" xr:uid="{00000000-0005-0000-0000-0000E8000000}"/>
    <cellStyle name="60% - Accent1 3 2 2" xfId="1581" xr:uid="{00000000-0005-0000-0000-0000E9000000}"/>
    <cellStyle name="60% - Accent1 3 3" xfId="124" xr:uid="{00000000-0005-0000-0000-0000EA000000}"/>
    <cellStyle name="60% - Accent1 3 3 2" xfId="1582" xr:uid="{00000000-0005-0000-0000-0000EB000000}"/>
    <cellStyle name="60% - Accent1 3 4" xfId="125" xr:uid="{00000000-0005-0000-0000-0000EC000000}"/>
    <cellStyle name="60% - Accent1 3 4 2" xfId="1583" xr:uid="{00000000-0005-0000-0000-0000ED000000}"/>
    <cellStyle name="60% - Accent1 3 5" xfId="1580" xr:uid="{00000000-0005-0000-0000-0000EE000000}"/>
    <cellStyle name="60% - Accent1 3 6" xfId="4925" xr:uid="{76EF2E0E-A99B-484B-B88D-6CAB93C1C989}"/>
    <cellStyle name="60% - Accent1 4" xfId="126" xr:uid="{00000000-0005-0000-0000-0000EF000000}"/>
    <cellStyle name="60% - Accent1 4 2" xfId="1584" xr:uid="{00000000-0005-0000-0000-0000F0000000}"/>
    <cellStyle name="60% - Accent1 5" xfId="5972" xr:uid="{8F1FCAE2-2DB2-4C57-BE93-C9306285951D}"/>
    <cellStyle name="60% - Accent2 2" xfId="127" xr:uid="{00000000-0005-0000-0000-0000F1000000}"/>
    <cellStyle name="60% - Accent2 2 2" xfId="128" xr:uid="{00000000-0005-0000-0000-0000F2000000}"/>
    <cellStyle name="60% - Accent2 2 2 2" xfId="1586" xr:uid="{00000000-0005-0000-0000-0000F3000000}"/>
    <cellStyle name="60% - Accent2 2 2 3" xfId="4856" xr:uid="{A4C2ED94-6218-44C2-BCBC-2121B6AC5DF8}"/>
    <cellStyle name="60% - Accent2 2 3" xfId="129" xr:uid="{00000000-0005-0000-0000-0000F4000000}"/>
    <cellStyle name="60% - Accent2 2 3 2" xfId="1587" xr:uid="{00000000-0005-0000-0000-0000F5000000}"/>
    <cellStyle name="60% - Accent2 2 4" xfId="130" xr:uid="{00000000-0005-0000-0000-0000F6000000}"/>
    <cellStyle name="60% - Accent2 2 4 2" xfId="1588" xr:uid="{00000000-0005-0000-0000-0000F7000000}"/>
    <cellStyle name="60% - Accent2 2 5" xfId="1585" xr:uid="{00000000-0005-0000-0000-0000F8000000}"/>
    <cellStyle name="60% - Accent2 2 6" xfId="4855" xr:uid="{9A01A02B-3CCD-490C-B097-F8FFEB8AD67F}"/>
    <cellStyle name="60% - Accent2 3" xfId="131" xr:uid="{00000000-0005-0000-0000-0000F9000000}"/>
    <cellStyle name="60% - Accent2 3 2" xfId="132" xr:uid="{00000000-0005-0000-0000-0000FA000000}"/>
    <cellStyle name="60% - Accent2 3 2 2" xfId="1590" xr:uid="{00000000-0005-0000-0000-0000FB000000}"/>
    <cellStyle name="60% - Accent2 3 3" xfId="133" xr:uid="{00000000-0005-0000-0000-0000FC000000}"/>
    <cellStyle name="60% - Accent2 3 3 2" xfId="1591" xr:uid="{00000000-0005-0000-0000-0000FD000000}"/>
    <cellStyle name="60% - Accent2 3 4" xfId="134" xr:uid="{00000000-0005-0000-0000-0000FE000000}"/>
    <cellStyle name="60% - Accent2 3 4 2" xfId="1592" xr:uid="{00000000-0005-0000-0000-0000FF000000}"/>
    <cellStyle name="60% - Accent2 3 5" xfId="1589" xr:uid="{00000000-0005-0000-0000-000000010000}"/>
    <cellStyle name="60% - Accent2 3 6" xfId="4926" xr:uid="{6BE38A84-1050-4B03-BEC0-354E77C60436}"/>
    <cellStyle name="60% - Accent2 4" xfId="135" xr:uid="{00000000-0005-0000-0000-000001010000}"/>
    <cellStyle name="60% - Accent2 4 2" xfId="1593" xr:uid="{00000000-0005-0000-0000-000002010000}"/>
    <cellStyle name="60% - Accent2 5" xfId="5973" xr:uid="{2D448EF0-A110-4700-9AED-A5F556B6E436}"/>
    <cellStyle name="60% - Accent3 2" xfId="136" xr:uid="{00000000-0005-0000-0000-000003010000}"/>
    <cellStyle name="60% - Accent3 2 2" xfId="137" xr:uid="{00000000-0005-0000-0000-000004010000}"/>
    <cellStyle name="60% - Accent3 2 2 2" xfId="1595" xr:uid="{00000000-0005-0000-0000-000005010000}"/>
    <cellStyle name="60% - Accent3 2 2 3" xfId="4858" xr:uid="{8071BA23-22C0-4DC8-828E-D299F367BE09}"/>
    <cellStyle name="60% - Accent3 2 3" xfId="138" xr:uid="{00000000-0005-0000-0000-000006010000}"/>
    <cellStyle name="60% - Accent3 2 3 2" xfId="1596" xr:uid="{00000000-0005-0000-0000-000007010000}"/>
    <cellStyle name="60% - Accent3 2 4" xfId="139" xr:uid="{00000000-0005-0000-0000-000008010000}"/>
    <cellStyle name="60% - Accent3 2 4 2" xfId="1597" xr:uid="{00000000-0005-0000-0000-000009010000}"/>
    <cellStyle name="60% - Accent3 2 5" xfId="1594" xr:uid="{00000000-0005-0000-0000-00000A010000}"/>
    <cellStyle name="60% - Accent3 2 6" xfId="4857" xr:uid="{FD49DBCA-A92E-41F4-AAEC-A2C8A30BCE6D}"/>
    <cellStyle name="60% - Accent3 3" xfId="140" xr:uid="{00000000-0005-0000-0000-00000B010000}"/>
    <cellStyle name="60% - Accent3 3 2" xfId="141" xr:uid="{00000000-0005-0000-0000-00000C010000}"/>
    <cellStyle name="60% - Accent3 3 2 2" xfId="1599" xr:uid="{00000000-0005-0000-0000-00000D010000}"/>
    <cellStyle name="60% - Accent3 3 3" xfId="142" xr:uid="{00000000-0005-0000-0000-00000E010000}"/>
    <cellStyle name="60% - Accent3 3 3 2" xfId="1600" xr:uid="{00000000-0005-0000-0000-00000F010000}"/>
    <cellStyle name="60% - Accent3 3 4" xfId="143" xr:uid="{00000000-0005-0000-0000-000010010000}"/>
    <cellStyle name="60% - Accent3 3 4 2" xfId="1601" xr:uid="{00000000-0005-0000-0000-000011010000}"/>
    <cellStyle name="60% - Accent3 3 5" xfId="1598" xr:uid="{00000000-0005-0000-0000-000012010000}"/>
    <cellStyle name="60% - Accent3 3 6" xfId="4927" xr:uid="{76EBB8F0-2EDC-4578-AE7D-A61C8A784D5E}"/>
    <cellStyle name="60% - Accent3 4" xfId="144" xr:uid="{00000000-0005-0000-0000-000013010000}"/>
    <cellStyle name="60% - Accent3 4 2" xfId="1602" xr:uid="{00000000-0005-0000-0000-000014010000}"/>
    <cellStyle name="60% - Accent3 5" xfId="5974" xr:uid="{260D364A-20B7-4732-9A8C-EE185A12B2AF}"/>
    <cellStyle name="60% - Accent4 2" xfId="145" xr:uid="{00000000-0005-0000-0000-000015010000}"/>
    <cellStyle name="60% - Accent4 2 2" xfId="146" xr:uid="{00000000-0005-0000-0000-000016010000}"/>
    <cellStyle name="60% - Accent4 2 2 2" xfId="1604" xr:uid="{00000000-0005-0000-0000-000017010000}"/>
    <cellStyle name="60% - Accent4 2 2 3" xfId="4860" xr:uid="{8339A09E-8077-4E8F-ADA5-690B7C246B10}"/>
    <cellStyle name="60% - Accent4 2 3" xfId="147" xr:uid="{00000000-0005-0000-0000-000018010000}"/>
    <cellStyle name="60% - Accent4 2 3 2" xfId="1605" xr:uid="{00000000-0005-0000-0000-000019010000}"/>
    <cellStyle name="60% - Accent4 2 4" xfId="148" xr:uid="{00000000-0005-0000-0000-00001A010000}"/>
    <cellStyle name="60% - Accent4 2 4 2" xfId="1606" xr:uid="{00000000-0005-0000-0000-00001B010000}"/>
    <cellStyle name="60% - Accent4 2 5" xfId="1603" xr:uid="{00000000-0005-0000-0000-00001C010000}"/>
    <cellStyle name="60% - Accent4 2 6" xfId="4859" xr:uid="{5131CC00-6E12-460E-81C0-C0C9097B994C}"/>
    <cellStyle name="60% - Accent4 3" xfId="149" xr:uid="{00000000-0005-0000-0000-00001D010000}"/>
    <cellStyle name="60% - Accent4 3 2" xfId="150" xr:uid="{00000000-0005-0000-0000-00001E010000}"/>
    <cellStyle name="60% - Accent4 3 2 2" xfId="1608" xr:uid="{00000000-0005-0000-0000-00001F010000}"/>
    <cellStyle name="60% - Accent4 3 3" xfId="151" xr:uid="{00000000-0005-0000-0000-000020010000}"/>
    <cellStyle name="60% - Accent4 3 3 2" xfId="1609" xr:uid="{00000000-0005-0000-0000-000021010000}"/>
    <cellStyle name="60% - Accent4 3 4" xfId="152" xr:uid="{00000000-0005-0000-0000-000022010000}"/>
    <cellStyle name="60% - Accent4 3 4 2" xfId="1610" xr:uid="{00000000-0005-0000-0000-000023010000}"/>
    <cellStyle name="60% - Accent4 3 5" xfId="1607" xr:uid="{00000000-0005-0000-0000-000024010000}"/>
    <cellStyle name="60% - Accent4 3 6" xfId="4928" xr:uid="{2B39D04F-38B4-4E30-B535-5D705FA152A2}"/>
    <cellStyle name="60% - Accent4 4" xfId="153" xr:uid="{00000000-0005-0000-0000-000025010000}"/>
    <cellStyle name="60% - Accent4 4 2" xfId="1611" xr:uid="{00000000-0005-0000-0000-000026010000}"/>
    <cellStyle name="60% - Accent4 5" xfId="5975" xr:uid="{DD73EACC-ECB3-4F42-A106-B90B9DEF0BE5}"/>
    <cellStyle name="60% - Accent5 2" xfId="154" xr:uid="{00000000-0005-0000-0000-000027010000}"/>
    <cellStyle name="60% - Accent5 2 2" xfId="155" xr:uid="{00000000-0005-0000-0000-000028010000}"/>
    <cellStyle name="60% - Accent5 2 2 2" xfId="1613" xr:uid="{00000000-0005-0000-0000-000029010000}"/>
    <cellStyle name="60% - Accent5 2 2 3" xfId="4862" xr:uid="{D5294619-583B-45EC-AB0D-E751A7FBA052}"/>
    <cellStyle name="60% - Accent5 2 3" xfId="156" xr:uid="{00000000-0005-0000-0000-00002A010000}"/>
    <cellStyle name="60% - Accent5 2 3 2" xfId="1614" xr:uid="{00000000-0005-0000-0000-00002B010000}"/>
    <cellStyle name="60% - Accent5 2 4" xfId="157" xr:uid="{00000000-0005-0000-0000-00002C010000}"/>
    <cellStyle name="60% - Accent5 2 4 2" xfId="1615" xr:uid="{00000000-0005-0000-0000-00002D010000}"/>
    <cellStyle name="60% - Accent5 2 5" xfId="1612" xr:uid="{00000000-0005-0000-0000-00002E010000}"/>
    <cellStyle name="60% - Accent5 2 6" xfId="4861" xr:uid="{895943B9-41A5-4F52-AB67-DFE806134379}"/>
    <cellStyle name="60% - Accent5 3" xfId="158" xr:uid="{00000000-0005-0000-0000-00002F010000}"/>
    <cellStyle name="60% - Accent5 3 2" xfId="159" xr:uid="{00000000-0005-0000-0000-000030010000}"/>
    <cellStyle name="60% - Accent5 3 2 2" xfId="1617" xr:uid="{00000000-0005-0000-0000-000031010000}"/>
    <cellStyle name="60% - Accent5 3 3" xfId="160" xr:uid="{00000000-0005-0000-0000-000032010000}"/>
    <cellStyle name="60% - Accent5 3 3 2" xfId="1618" xr:uid="{00000000-0005-0000-0000-000033010000}"/>
    <cellStyle name="60% - Accent5 3 4" xfId="161" xr:uid="{00000000-0005-0000-0000-000034010000}"/>
    <cellStyle name="60% - Accent5 3 4 2" xfId="1619" xr:uid="{00000000-0005-0000-0000-000035010000}"/>
    <cellStyle name="60% - Accent5 3 5" xfId="1616" xr:uid="{00000000-0005-0000-0000-000036010000}"/>
    <cellStyle name="60% - Accent5 3 6" xfId="4929" xr:uid="{092CC1A8-857F-48E7-8E57-C38BBB4CC089}"/>
    <cellStyle name="60% - Accent5 4" xfId="162" xr:uid="{00000000-0005-0000-0000-000037010000}"/>
    <cellStyle name="60% - Accent5 4 2" xfId="1620" xr:uid="{00000000-0005-0000-0000-000038010000}"/>
    <cellStyle name="60% - Accent5 5" xfId="5976" xr:uid="{D1A57768-84BB-416C-8D52-8E3D89583DB7}"/>
    <cellStyle name="60% - Accent6 2" xfId="163" xr:uid="{00000000-0005-0000-0000-000039010000}"/>
    <cellStyle name="60% - Accent6 2 2" xfId="164" xr:uid="{00000000-0005-0000-0000-00003A010000}"/>
    <cellStyle name="60% - Accent6 2 2 2" xfId="1622" xr:uid="{00000000-0005-0000-0000-00003B010000}"/>
    <cellStyle name="60% - Accent6 2 2 3" xfId="4864" xr:uid="{330105CF-FBD9-4218-8A82-69F8DD358036}"/>
    <cellStyle name="60% - Accent6 2 3" xfId="165" xr:uid="{00000000-0005-0000-0000-00003C010000}"/>
    <cellStyle name="60% - Accent6 2 3 2" xfId="1623" xr:uid="{00000000-0005-0000-0000-00003D010000}"/>
    <cellStyle name="60% - Accent6 2 4" xfId="166" xr:uid="{00000000-0005-0000-0000-00003E010000}"/>
    <cellStyle name="60% - Accent6 2 4 2" xfId="1624" xr:uid="{00000000-0005-0000-0000-00003F010000}"/>
    <cellStyle name="60% - Accent6 2 5" xfId="1621" xr:uid="{00000000-0005-0000-0000-000040010000}"/>
    <cellStyle name="60% - Accent6 2 6" xfId="4863" xr:uid="{5C3720CF-EF04-4E40-AD73-5EF5E9F1C32C}"/>
    <cellStyle name="60% - Accent6 3" xfId="167" xr:uid="{00000000-0005-0000-0000-000041010000}"/>
    <cellStyle name="60% - Accent6 3 2" xfId="168" xr:uid="{00000000-0005-0000-0000-000042010000}"/>
    <cellStyle name="60% - Accent6 3 2 2" xfId="1626" xr:uid="{00000000-0005-0000-0000-000043010000}"/>
    <cellStyle name="60% - Accent6 3 3" xfId="169" xr:uid="{00000000-0005-0000-0000-000044010000}"/>
    <cellStyle name="60% - Accent6 3 3 2" xfId="1627" xr:uid="{00000000-0005-0000-0000-000045010000}"/>
    <cellStyle name="60% - Accent6 3 4" xfId="170" xr:uid="{00000000-0005-0000-0000-000046010000}"/>
    <cellStyle name="60% - Accent6 3 4 2" xfId="1628" xr:uid="{00000000-0005-0000-0000-000047010000}"/>
    <cellStyle name="60% - Accent6 3 5" xfId="1625" xr:uid="{00000000-0005-0000-0000-000048010000}"/>
    <cellStyle name="60% - Accent6 3 6" xfId="4930" xr:uid="{EA8635E9-461B-4C64-A606-09E93E27926B}"/>
    <cellStyle name="60% - Accent6 4" xfId="171" xr:uid="{00000000-0005-0000-0000-000049010000}"/>
    <cellStyle name="60% - Accent6 4 2" xfId="1629" xr:uid="{00000000-0005-0000-0000-00004A010000}"/>
    <cellStyle name="60% - Accent6 5" xfId="5977" xr:uid="{A8F4F73F-FE01-41B4-AA0B-267F044A7F46}"/>
    <cellStyle name="60% - 강조색1" xfId="4753" xr:uid="{06DF5E8F-2CDE-4DC2-8292-BB4D8907BF1C}"/>
    <cellStyle name="60% - 강조색1 2" xfId="5072" xr:uid="{9D80388E-57A3-4A89-8300-E08080EB94C3}"/>
    <cellStyle name="60% - 강조색2" xfId="4754" xr:uid="{83833780-7723-46E9-8311-3891126A7E19}"/>
    <cellStyle name="60% - 강조색3" xfId="4755" xr:uid="{7FD30336-927E-497A-8F2A-B8D97649486E}"/>
    <cellStyle name="60% - 강조색3 2" xfId="5073" xr:uid="{830CE773-9270-4CC4-98E1-9B217483595B}"/>
    <cellStyle name="60% - 강조색4" xfId="4756" xr:uid="{D8314C95-2461-4A45-BEF5-3EACB2333AF3}"/>
    <cellStyle name="60% - 강조색4 2" xfId="5074" xr:uid="{1C351E50-2884-48CC-AE27-B45C72D3CE23}"/>
    <cellStyle name="60% - 강조색5" xfId="4757" xr:uid="{599EF91A-22E3-4847-B159-5B2A58AA89B0}"/>
    <cellStyle name="60% - 강조색6" xfId="4758" xr:uid="{0633733F-D8B3-4437-8411-13BD74F46FE2}"/>
    <cellStyle name="60% - 강조색6 2" xfId="5075" xr:uid="{D2AFE206-21E0-4662-8E18-775B5A00CF70}"/>
    <cellStyle name="7" xfId="172" xr:uid="{00000000-0005-0000-0000-00004B010000}"/>
    <cellStyle name="7 2" xfId="173" xr:uid="{00000000-0005-0000-0000-00004C010000}"/>
    <cellStyle name="7 2 2" xfId="1631" xr:uid="{00000000-0005-0000-0000-00004D010000}"/>
    <cellStyle name="7 3" xfId="174" xr:uid="{00000000-0005-0000-0000-00004E010000}"/>
    <cellStyle name="7 3 2" xfId="1632" xr:uid="{00000000-0005-0000-0000-00004F010000}"/>
    <cellStyle name="7 4" xfId="1630" xr:uid="{00000000-0005-0000-0000-000050010000}"/>
    <cellStyle name="7_Copy of Produksi NW 01.09.2008" xfId="175" xr:uid="{00000000-0005-0000-0000-000051010000}"/>
    <cellStyle name="7_Copy of Produksi NW 01.09.2008 2" xfId="1633" xr:uid="{00000000-0005-0000-0000-000052010000}"/>
    <cellStyle name="7_Hasil Produksi" xfId="176" xr:uid="{00000000-0005-0000-0000-000053010000}"/>
    <cellStyle name="7_Hasil Produksi 2" xfId="1634" xr:uid="{00000000-0005-0000-0000-000054010000}"/>
    <cellStyle name="7_Hasil Produksi NT 22 Okt" xfId="177" xr:uid="{00000000-0005-0000-0000-000055010000}"/>
    <cellStyle name="7_Hasil Produksi NT 22 Okt 2" xfId="1635" xr:uid="{00000000-0005-0000-0000-000056010000}"/>
    <cellStyle name="7_Hasil Produksi NT 23 Okt" xfId="178" xr:uid="{00000000-0005-0000-0000-000057010000}"/>
    <cellStyle name="7_Hasil Produksi NT 23 Okt 2" xfId="1636" xr:uid="{00000000-0005-0000-0000-000058010000}"/>
    <cellStyle name="7_Mar Quality Vendor" xfId="179" xr:uid="{00000000-0005-0000-0000-000059010000}"/>
    <cellStyle name="7_Mar Quality Vendor 2" xfId="1637" xr:uid="{00000000-0005-0000-0000-00005A010000}"/>
    <cellStyle name="7_Maret Quality Actual" xfId="180" xr:uid="{00000000-0005-0000-0000-00005B010000}"/>
    <cellStyle name="7_Maret Quality Actual 2" xfId="1638" xr:uid="{00000000-0005-0000-0000-00005C010000}"/>
    <cellStyle name="7_Okt Quality Inprocess GMES" xfId="181" xr:uid="{00000000-0005-0000-0000-00005D010000}"/>
    <cellStyle name="7_Okt Quality Inprocess GMES 2" xfId="1639" xr:uid="{00000000-0005-0000-0000-00005E010000}"/>
    <cellStyle name="7_Okt Quality Vendor" xfId="182" xr:uid="{00000000-0005-0000-0000-00005F010000}"/>
    <cellStyle name="7_Okt Quality Vendor 2" xfId="1640" xr:uid="{00000000-0005-0000-0000-000060010000}"/>
    <cellStyle name="7_Production Report  26 Dec 2007" xfId="183" xr:uid="{00000000-0005-0000-0000-000061010000}"/>
    <cellStyle name="7_Production Report  26 Dec 2007 2" xfId="1641" xr:uid="{00000000-0005-0000-0000-000062010000}"/>
    <cellStyle name="7_Production Report 01 April 2006" xfId="184" xr:uid="{00000000-0005-0000-0000-000063010000}"/>
    <cellStyle name="7_Production Report 01 April 2006 2" xfId="1642" xr:uid="{00000000-0005-0000-0000-000064010000}"/>
    <cellStyle name="7_Production Report 01 April 2008" xfId="185" xr:uid="{00000000-0005-0000-0000-000065010000}"/>
    <cellStyle name="7_Production Report 01 April 2008 2" xfId="1643" xr:uid="{00000000-0005-0000-0000-000066010000}"/>
    <cellStyle name="7_Production Report 01 August  2007" xfId="186" xr:uid="{00000000-0005-0000-0000-000067010000}"/>
    <cellStyle name="7_Production Report 01 August  2007 2" xfId="1644" xr:uid="{00000000-0005-0000-0000-000068010000}"/>
    <cellStyle name="7_Production Report 01 Feb 2008" xfId="187" xr:uid="{00000000-0005-0000-0000-000069010000}"/>
    <cellStyle name="7_Production Report 01 Feb 2008 2" xfId="1645" xr:uid="{00000000-0005-0000-0000-00006A010000}"/>
    <cellStyle name="7_Production Report 01 Mar 2008" xfId="188" xr:uid="{00000000-0005-0000-0000-00006B010000}"/>
    <cellStyle name="7_Production Report 01 Mar 2008 2" xfId="1646" xr:uid="{00000000-0005-0000-0000-00006C010000}"/>
    <cellStyle name="7_Production Report 01 Mei  2008" xfId="189" xr:uid="{00000000-0005-0000-0000-00006D010000}"/>
    <cellStyle name="7_Production Report 01 Mei  2008 2" xfId="1647" xr:uid="{00000000-0005-0000-0000-00006E010000}"/>
    <cellStyle name="7_Production Report 01 Nov 2006_pak agus" xfId="190" xr:uid="{00000000-0005-0000-0000-00006F010000}"/>
    <cellStyle name="7_Production Report 01 Nov 2006_pak agus 2" xfId="1648" xr:uid="{00000000-0005-0000-0000-000070010000}"/>
    <cellStyle name="7_Production Report 01 Nov 2007" xfId="191" xr:uid="{00000000-0005-0000-0000-000071010000}"/>
    <cellStyle name="7_Production Report 01 Nov 2007 2" xfId="1649" xr:uid="{00000000-0005-0000-0000-000072010000}"/>
    <cellStyle name="7_Production Report 01 Okt  2007" xfId="192" xr:uid="{00000000-0005-0000-0000-000073010000}"/>
    <cellStyle name="7_Production Report 01 Okt  2007 2" xfId="1650" xr:uid="{00000000-0005-0000-0000-000074010000}"/>
    <cellStyle name="7_Production Report 01 Okt 2006" xfId="193" xr:uid="{00000000-0005-0000-0000-000075010000}"/>
    <cellStyle name="7_Production Report 01 Okt 2006 2" xfId="1651" xr:uid="{00000000-0005-0000-0000-000076010000}"/>
    <cellStyle name="7_Production Report 01 Sept 06" xfId="194" xr:uid="{00000000-0005-0000-0000-000077010000}"/>
    <cellStyle name="7_Production Report 01 Sept 06 2" xfId="1652" xr:uid="{00000000-0005-0000-0000-000078010000}"/>
    <cellStyle name="7_Production Report 01~03 Feb 2008" xfId="195" xr:uid="{00000000-0005-0000-0000-000079010000}"/>
    <cellStyle name="7_Production Report 01~03 Feb 2008 2" xfId="1653" xr:uid="{00000000-0005-0000-0000-00007A010000}"/>
    <cellStyle name="7_Production Report 01mei 2006" xfId="196" xr:uid="{00000000-0005-0000-0000-00007B010000}"/>
    <cellStyle name="7_Production Report 01mei 2006 2" xfId="1654" xr:uid="{00000000-0005-0000-0000-00007C010000}"/>
    <cellStyle name="7_Production Report 02 April 2008" xfId="197" xr:uid="{00000000-0005-0000-0000-00007D010000}"/>
    <cellStyle name="7_Production Report 02 April 2008 2" xfId="1655" xr:uid="{00000000-0005-0000-0000-00007E010000}"/>
    <cellStyle name="7_Production Report 02 August  2007" xfId="198" xr:uid="{00000000-0005-0000-0000-00007F010000}"/>
    <cellStyle name="7_Production Report 02 August  2007 2" xfId="1656" xr:uid="{00000000-0005-0000-0000-000080010000}"/>
    <cellStyle name="7_Production Report 02 Jan 2006" xfId="199" xr:uid="{00000000-0005-0000-0000-000081010000}"/>
    <cellStyle name="7_Production Report 02 Jan 2006 2" xfId="1657" xr:uid="{00000000-0005-0000-0000-000082010000}"/>
    <cellStyle name="7_Production Report 02 Jan 2007" xfId="200" xr:uid="{00000000-0005-0000-0000-000083010000}"/>
    <cellStyle name="7_Production Report 02 Jan 2007 2" xfId="1658" xr:uid="{00000000-0005-0000-0000-000084010000}"/>
    <cellStyle name="7_Production Report 02 Jan 2008" xfId="201" xr:uid="{00000000-0005-0000-0000-000085010000}"/>
    <cellStyle name="7_Production Report 02 Jan 2008 2" xfId="1659" xr:uid="{00000000-0005-0000-0000-000086010000}"/>
    <cellStyle name="7_Production Report 02 Juli 2007" xfId="202" xr:uid="{00000000-0005-0000-0000-000087010000}"/>
    <cellStyle name="7_Production Report 02 Juli 2007 2" xfId="1660" xr:uid="{00000000-0005-0000-0000-000088010000}"/>
    <cellStyle name="7_Production Report 02 Juni 2006" xfId="203" xr:uid="{00000000-0005-0000-0000-000089010000}"/>
    <cellStyle name="7_Production Report 02 Juni 2006 2" xfId="1661" xr:uid="{00000000-0005-0000-0000-00008A010000}"/>
    <cellStyle name="7_Production Report 02 May 2008" xfId="204" xr:uid="{00000000-0005-0000-0000-00008B010000}"/>
    <cellStyle name="7_Production Report 02 May 2008 2" xfId="1662" xr:uid="{00000000-0005-0000-0000-00008C010000}"/>
    <cellStyle name="7_Production Report 02 Mei 2006" xfId="205" xr:uid="{00000000-0005-0000-0000-00008D010000}"/>
    <cellStyle name="7_Production Report 02 Mei 2006 2" xfId="1663" xr:uid="{00000000-0005-0000-0000-00008E010000}"/>
    <cellStyle name="7_Production Report 02 Nov 2006" xfId="206" xr:uid="{00000000-0005-0000-0000-00008F010000}"/>
    <cellStyle name="7_Production Report 02 Nov 2006 2" xfId="1664" xr:uid="{00000000-0005-0000-0000-000090010000}"/>
    <cellStyle name="7_Production Report 02 Nov 2007" xfId="207" xr:uid="{00000000-0005-0000-0000-000091010000}"/>
    <cellStyle name="7_Production Report 02 Nov 2007 2" xfId="1665" xr:uid="{00000000-0005-0000-0000-000092010000}"/>
    <cellStyle name="7_Production Report 02 Okt  2007" xfId="208" xr:uid="{00000000-0005-0000-0000-000093010000}"/>
    <cellStyle name="7_Production Report 02 Okt  2007 2" xfId="1666" xr:uid="{00000000-0005-0000-0000-000094010000}"/>
    <cellStyle name="7_Production Report 02 Okt  2007_41184" xfId="209" xr:uid="{00000000-0005-0000-0000-000095010000}"/>
    <cellStyle name="7_Production Report 02 Okt  2007_41184 2" xfId="1667" xr:uid="{00000000-0005-0000-0000-000096010000}"/>
    <cellStyle name="7_Production Report 02 Okt 2006" xfId="210" xr:uid="{00000000-0005-0000-0000-000097010000}"/>
    <cellStyle name="7_Production Report 02 Okt 2006 2" xfId="1668" xr:uid="{00000000-0005-0000-0000-000098010000}"/>
    <cellStyle name="7_Production Report 03 April 2006" xfId="211" xr:uid="{00000000-0005-0000-0000-000099010000}"/>
    <cellStyle name="7_Production Report 03 April 2006 2" xfId="1669" xr:uid="{00000000-0005-0000-0000-00009A010000}"/>
    <cellStyle name="7_Production Report 03 April 2008" xfId="212" xr:uid="{00000000-0005-0000-0000-00009B010000}"/>
    <cellStyle name="7_Production Report 03 April 2008 2" xfId="1670" xr:uid="{00000000-0005-0000-0000-00009C010000}"/>
    <cellStyle name="7_Production Report 03 August  2007" xfId="213" xr:uid="{00000000-0005-0000-0000-00009D010000}"/>
    <cellStyle name="7_Production Report 03 August  2007 2" xfId="1671" xr:uid="{00000000-0005-0000-0000-00009E010000}"/>
    <cellStyle name="7_Production Report 03 Dec 2007" xfId="214" xr:uid="{00000000-0005-0000-0000-00009F010000}"/>
    <cellStyle name="7_Production Report 03 Dec 2007 2" xfId="1672" xr:uid="{00000000-0005-0000-0000-0000A0010000}"/>
    <cellStyle name="7_Production Report 03 Jan 2008" xfId="215" xr:uid="{00000000-0005-0000-0000-0000A1010000}"/>
    <cellStyle name="7_Production Report 03 Jan 2008 2" xfId="1673" xr:uid="{00000000-0005-0000-0000-0000A2010000}"/>
    <cellStyle name="7_Production Report 03 Juli 2006" xfId="216" xr:uid="{00000000-0005-0000-0000-0000A3010000}"/>
    <cellStyle name="7_Production Report 03 Juli 2006 2" xfId="1674" xr:uid="{00000000-0005-0000-0000-0000A4010000}"/>
    <cellStyle name="7_Production Report 03 Juli 2007" xfId="217" xr:uid="{00000000-0005-0000-0000-0000A5010000}"/>
    <cellStyle name="7_Production Report 03 Juli 2007 2" xfId="1675" xr:uid="{00000000-0005-0000-0000-0000A6010000}"/>
    <cellStyle name="7_Production Report 03 Mar 2008" xfId="218" xr:uid="{00000000-0005-0000-0000-0000A7010000}"/>
    <cellStyle name="7_Production Report 03 Mar 2008 2" xfId="1676" xr:uid="{00000000-0005-0000-0000-0000A8010000}"/>
    <cellStyle name="7_Production Report 03 May 2008" xfId="219" xr:uid="{00000000-0005-0000-0000-0000A9010000}"/>
    <cellStyle name="7_Production Report 03 May 2008 2" xfId="1677" xr:uid="{00000000-0005-0000-0000-0000AA010000}"/>
    <cellStyle name="7_Production Report 03 Mei 2006" xfId="220" xr:uid="{00000000-0005-0000-0000-0000AB010000}"/>
    <cellStyle name="7_Production Report 03 Mei 2006 2" xfId="1678" xr:uid="{00000000-0005-0000-0000-0000AC010000}"/>
    <cellStyle name="7_Production Report 03 Nov 2006" xfId="221" xr:uid="{00000000-0005-0000-0000-0000AD010000}"/>
    <cellStyle name="7_Production Report 03 Nov 2006 2" xfId="1679" xr:uid="{00000000-0005-0000-0000-0000AE010000}"/>
    <cellStyle name="7_Production Report 03 Nov 2007" xfId="222" xr:uid="{00000000-0005-0000-0000-0000AF010000}"/>
    <cellStyle name="7_Production Report 03 Nov 2007 2" xfId="1680" xr:uid="{00000000-0005-0000-0000-0000B0010000}"/>
    <cellStyle name="7_Production Report 03 Okt  2007" xfId="223" xr:uid="{00000000-0005-0000-0000-0000B1010000}"/>
    <cellStyle name="7_Production Report 03 Okt  2007 2" xfId="1681" xr:uid="{00000000-0005-0000-0000-0000B2010000}"/>
    <cellStyle name="7_Production Report 03 Okt 2006" xfId="224" xr:uid="{00000000-0005-0000-0000-0000B3010000}"/>
    <cellStyle name="7_Production Report 03 Okt 2006 2" xfId="1682" xr:uid="{00000000-0005-0000-0000-0000B4010000}"/>
    <cellStyle name="7_Production Report 03 Sept  2007" xfId="225" xr:uid="{00000000-0005-0000-0000-0000B5010000}"/>
    <cellStyle name="7_Production Report 03 Sept  2007 2" xfId="1683" xr:uid="{00000000-0005-0000-0000-0000B6010000}"/>
    <cellStyle name="7_Production Report 04 ~ 05Jan 2008" xfId="226" xr:uid="{00000000-0005-0000-0000-0000B7010000}"/>
    <cellStyle name="7_Production Report 04 ~ 05Jan 2008 2" xfId="1684" xr:uid="{00000000-0005-0000-0000-0000B8010000}"/>
    <cellStyle name="7_Production Report 04 April 2006" xfId="227" xr:uid="{00000000-0005-0000-0000-0000B9010000}"/>
    <cellStyle name="7_Production Report 04 April 2006 2" xfId="1685" xr:uid="{00000000-0005-0000-0000-0000BA010000}"/>
    <cellStyle name="7_Production Report 04 April 2008" xfId="228" xr:uid="{00000000-0005-0000-0000-0000BB010000}"/>
    <cellStyle name="7_Production Report 04 April 2008 2" xfId="1686" xr:uid="{00000000-0005-0000-0000-0000BC010000}"/>
    <cellStyle name="7_Production Report 04 August  2007" xfId="229" xr:uid="{00000000-0005-0000-0000-0000BD010000}"/>
    <cellStyle name="7_Production Report 04 August  2007 2" xfId="1687" xr:uid="{00000000-0005-0000-0000-0000BE010000}"/>
    <cellStyle name="7_Production Report 04 Dec 2006" xfId="230" xr:uid="{00000000-0005-0000-0000-0000BF010000}"/>
    <cellStyle name="7_Production Report 04 Dec 2006 2" xfId="1688" xr:uid="{00000000-0005-0000-0000-0000C0010000}"/>
    <cellStyle name="7_Production Report 04 Dec 2007" xfId="231" xr:uid="{00000000-0005-0000-0000-0000C1010000}"/>
    <cellStyle name="7_Production Report 04 Dec 2007 2" xfId="1689" xr:uid="{00000000-0005-0000-0000-0000C2010000}"/>
    <cellStyle name="7_Production Report 04 Feb 2008" xfId="232" xr:uid="{00000000-0005-0000-0000-0000C3010000}"/>
    <cellStyle name="7_Production Report 04 Feb 2008 2" xfId="1690" xr:uid="{00000000-0005-0000-0000-0000C4010000}"/>
    <cellStyle name="7_Production Report 04 Jan 2008" xfId="233" xr:uid="{00000000-0005-0000-0000-0000C5010000}"/>
    <cellStyle name="7_Production Report 04 Jan 2008 2" xfId="1691" xr:uid="{00000000-0005-0000-0000-0000C6010000}"/>
    <cellStyle name="7_Production Report 04 Juli 2006" xfId="234" xr:uid="{00000000-0005-0000-0000-0000C7010000}"/>
    <cellStyle name="7_Production Report 04 Juli 2006 2" xfId="1692" xr:uid="{00000000-0005-0000-0000-0000C8010000}"/>
    <cellStyle name="7_Production Report 04 Juli 2007" xfId="235" xr:uid="{00000000-0005-0000-0000-0000C9010000}"/>
    <cellStyle name="7_Production Report 04 Juli 2007 2" xfId="1693" xr:uid="{00000000-0005-0000-0000-0000CA010000}"/>
    <cellStyle name="7_Production Report 04 Juni 2007" xfId="236" xr:uid="{00000000-0005-0000-0000-0000CB010000}"/>
    <cellStyle name="7_Production Report 04 Juni 2007 2" xfId="1694" xr:uid="{00000000-0005-0000-0000-0000CC010000}"/>
    <cellStyle name="7_Production Report 04 Mar 2008" xfId="237" xr:uid="{00000000-0005-0000-0000-0000CD010000}"/>
    <cellStyle name="7_Production Report 04 Mar 2008 2" xfId="1695" xr:uid="{00000000-0005-0000-0000-0000CE010000}"/>
    <cellStyle name="7_Production Report 04 Mei 2006" xfId="238" xr:uid="{00000000-0005-0000-0000-0000CF010000}"/>
    <cellStyle name="7_Production Report 04 Mei 2006 2" xfId="1696" xr:uid="{00000000-0005-0000-0000-0000D0010000}"/>
    <cellStyle name="7_Production Report 04 Nov 2006" xfId="239" xr:uid="{00000000-0005-0000-0000-0000D1010000}"/>
    <cellStyle name="7_Production Report 04 Nov 2006 2" xfId="1697" xr:uid="{00000000-0005-0000-0000-0000D2010000}"/>
    <cellStyle name="7_Production Report 04 Nov 2007" xfId="240" xr:uid="{00000000-0005-0000-0000-0000D3010000}"/>
    <cellStyle name="7_Production Report 04 Nov 2007 2" xfId="1698" xr:uid="{00000000-0005-0000-0000-0000D4010000}"/>
    <cellStyle name="7_Production Report 04 Okt  2007" xfId="241" xr:uid="{00000000-0005-0000-0000-0000D5010000}"/>
    <cellStyle name="7_Production Report 04 Okt  2007 2" xfId="1699" xr:uid="{00000000-0005-0000-0000-0000D6010000}"/>
    <cellStyle name="7_Production Report 04 Okt 2006" xfId="242" xr:uid="{00000000-0005-0000-0000-0000D7010000}"/>
    <cellStyle name="7_Production Report 04 Okt 2006 2" xfId="1700" xr:uid="{00000000-0005-0000-0000-0000D8010000}"/>
    <cellStyle name="7_Production Report 04 Sept  2007" xfId="243" xr:uid="{00000000-0005-0000-0000-0000D9010000}"/>
    <cellStyle name="7_Production Report 04 Sept  2007 2" xfId="1701" xr:uid="{00000000-0005-0000-0000-0000DA010000}"/>
    <cellStyle name="7_Production Report 04 Sept 06" xfId="244" xr:uid="{00000000-0005-0000-0000-0000DB010000}"/>
    <cellStyle name="7_Production Report 04 Sept 06 2" xfId="1702" xr:uid="{00000000-0005-0000-0000-0000DC010000}"/>
    <cellStyle name="7_Production Report 04~06 April 2008" xfId="245" xr:uid="{00000000-0005-0000-0000-0000DD010000}"/>
    <cellStyle name="7_Production Report 04~06 April 2008 2" xfId="1703" xr:uid="{00000000-0005-0000-0000-0000DE010000}"/>
    <cellStyle name="7_Production Report 05 April 2006" xfId="246" xr:uid="{00000000-0005-0000-0000-0000DF010000}"/>
    <cellStyle name="7_Production Report 05 April 2006 2" xfId="1704" xr:uid="{00000000-0005-0000-0000-0000E0010000}"/>
    <cellStyle name="7_Production Report 05 August  2007" xfId="247" xr:uid="{00000000-0005-0000-0000-0000E1010000}"/>
    <cellStyle name="7_Production Report 05 August  2007 2" xfId="1705" xr:uid="{00000000-0005-0000-0000-0000E2010000}"/>
    <cellStyle name="7_Production Report 05 Dec 2006" xfId="248" xr:uid="{00000000-0005-0000-0000-0000E3010000}"/>
    <cellStyle name="7_Production Report 05 Dec 2006 2" xfId="1706" xr:uid="{00000000-0005-0000-0000-0000E4010000}"/>
    <cellStyle name="7_Production Report 05 Dec 2007" xfId="249" xr:uid="{00000000-0005-0000-0000-0000E5010000}"/>
    <cellStyle name="7_Production Report 05 Dec 2007 2" xfId="1707" xr:uid="{00000000-0005-0000-0000-0000E6010000}"/>
    <cellStyle name="7_Production Report 05 Feb 2008" xfId="250" xr:uid="{00000000-0005-0000-0000-0000E7010000}"/>
    <cellStyle name="7_Production Report 05 Feb 2008 2" xfId="1708" xr:uid="{00000000-0005-0000-0000-0000E8010000}"/>
    <cellStyle name="7_Production Report 05 Juli 2006" xfId="251" xr:uid="{00000000-0005-0000-0000-0000E9010000}"/>
    <cellStyle name="7_Production Report 05 Juli 2006 2" xfId="1709" xr:uid="{00000000-0005-0000-0000-0000EA010000}"/>
    <cellStyle name="7_Production Report 05 Juli 2007" xfId="252" xr:uid="{00000000-0005-0000-0000-0000EB010000}"/>
    <cellStyle name="7_Production Report 05 Juli 2007 2" xfId="1710" xr:uid="{00000000-0005-0000-0000-0000EC010000}"/>
    <cellStyle name="7_Production Report 05 Juni 2006" xfId="253" xr:uid="{00000000-0005-0000-0000-0000ED010000}"/>
    <cellStyle name="7_Production Report 05 Juni 2006 2" xfId="1711" xr:uid="{00000000-0005-0000-0000-0000EE010000}"/>
    <cellStyle name="7_Production Report 05 Juni 2007" xfId="254" xr:uid="{00000000-0005-0000-0000-0000EF010000}"/>
    <cellStyle name="7_Production Report 05 Juni 2007 2" xfId="1712" xr:uid="{00000000-0005-0000-0000-0000F0010000}"/>
    <cellStyle name="7_Production Report 05 Mar 2008" xfId="255" xr:uid="{00000000-0005-0000-0000-0000F1010000}"/>
    <cellStyle name="7_Production Report 05 Mar 2008 2" xfId="1713" xr:uid="{00000000-0005-0000-0000-0000F2010000}"/>
    <cellStyle name="7_Production Report 05 Mei 2006" xfId="256" xr:uid="{00000000-0005-0000-0000-0000F3010000}"/>
    <cellStyle name="7_Production Report 05 Mei 2006 2" xfId="1714" xr:uid="{00000000-0005-0000-0000-0000F4010000}"/>
    <cellStyle name="7_Production Report 05 Nov 2007" xfId="257" xr:uid="{00000000-0005-0000-0000-0000F5010000}"/>
    <cellStyle name="7_Production Report 05 Nov 2007 2" xfId="1715" xr:uid="{00000000-0005-0000-0000-0000F6010000}"/>
    <cellStyle name="7_Production Report 05 Okt  2007" xfId="258" xr:uid="{00000000-0005-0000-0000-0000F7010000}"/>
    <cellStyle name="7_Production Report 05 Okt  2007 2" xfId="1716" xr:uid="{00000000-0005-0000-0000-0000F8010000}"/>
    <cellStyle name="7_Production Report 05 Okt 2006" xfId="259" xr:uid="{00000000-0005-0000-0000-0000F9010000}"/>
    <cellStyle name="7_Production Report 05 Okt 2006 2" xfId="1717" xr:uid="{00000000-0005-0000-0000-0000FA010000}"/>
    <cellStyle name="7_Production Report 05 Sept  2007" xfId="260" xr:uid="{00000000-0005-0000-0000-0000FB010000}"/>
    <cellStyle name="7_Production Report 05 Sept  2007 2" xfId="1718" xr:uid="{00000000-0005-0000-0000-0000FC010000}"/>
    <cellStyle name="7_Production Report 05 Sept 06" xfId="261" xr:uid="{00000000-0005-0000-0000-0000FD010000}"/>
    <cellStyle name="7_Production Report 05 Sept 06 2" xfId="1719" xr:uid="{00000000-0005-0000-0000-0000FE010000}"/>
    <cellStyle name="7_Production Report 06 April 2006 rev1" xfId="262" xr:uid="{00000000-0005-0000-0000-0000FF010000}"/>
    <cellStyle name="7_Production Report 06 April 2006 rev1 2" xfId="1720" xr:uid="{00000000-0005-0000-0000-000000020000}"/>
    <cellStyle name="7_Production Report 06 August  2007" xfId="263" xr:uid="{00000000-0005-0000-0000-000001020000}"/>
    <cellStyle name="7_Production Report 06 August  2007 2" xfId="1721" xr:uid="{00000000-0005-0000-0000-000002020000}"/>
    <cellStyle name="7_Production Report 06 Dec 2006" xfId="264" xr:uid="{00000000-0005-0000-0000-000003020000}"/>
    <cellStyle name="7_Production Report 06 Dec 2006 2" xfId="1722" xr:uid="{00000000-0005-0000-0000-000004020000}"/>
    <cellStyle name="7_Production Report 06 Dec 2007" xfId="265" xr:uid="{00000000-0005-0000-0000-000005020000}"/>
    <cellStyle name="7_Production Report 06 Dec 2007 2" xfId="1723" xr:uid="{00000000-0005-0000-0000-000006020000}"/>
    <cellStyle name="7_Production Report 06 Feb 2008" xfId="266" xr:uid="{00000000-0005-0000-0000-000007020000}"/>
    <cellStyle name="7_Production Report 06 Feb 2008 2" xfId="1724" xr:uid="{00000000-0005-0000-0000-000008020000}"/>
    <cellStyle name="7_Production Report 06 Juli 2006" xfId="267" xr:uid="{00000000-0005-0000-0000-000009020000}"/>
    <cellStyle name="7_Production Report 06 Juli 2006 2" xfId="1725" xr:uid="{00000000-0005-0000-0000-00000A020000}"/>
    <cellStyle name="7_Production Report 06 Juli 2007" xfId="268" xr:uid="{00000000-0005-0000-0000-00000B020000}"/>
    <cellStyle name="7_Production Report 06 Juli 2007 2" xfId="1726" xr:uid="{00000000-0005-0000-0000-00000C020000}"/>
    <cellStyle name="7_Production Report 06 Juni 2006" xfId="269" xr:uid="{00000000-0005-0000-0000-00000D020000}"/>
    <cellStyle name="7_Production Report 06 Juni 2006 2" xfId="1727" xr:uid="{00000000-0005-0000-0000-00000E020000}"/>
    <cellStyle name="7_Production Report 06 Juni 2007" xfId="270" xr:uid="{00000000-0005-0000-0000-00000F020000}"/>
    <cellStyle name="7_Production Report 06 Juni 2007 2" xfId="1728" xr:uid="{00000000-0005-0000-0000-000010020000}"/>
    <cellStyle name="7_Production Report 06 Juni 2007 C" xfId="271" xr:uid="{00000000-0005-0000-0000-000011020000}"/>
    <cellStyle name="7_Production Report 06 Juni 2007 C 2" xfId="1729" xr:uid="{00000000-0005-0000-0000-000012020000}"/>
    <cellStyle name="7_Production Report 06 Mar 2008" xfId="272" xr:uid="{00000000-0005-0000-0000-000013020000}"/>
    <cellStyle name="7_Production Report 06 Mar 2008 2" xfId="1730" xr:uid="{00000000-0005-0000-0000-000014020000}"/>
    <cellStyle name="7_Production Report 06 May 2008" xfId="273" xr:uid="{00000000-0005-0000-0000-000015020000}"/>
    <cellStyle name="7_Production Report 06 May 2008 2" xfId="1731" xr:uid="{00000000-0005-0000-0000-000016020000}"/>
    <cellStyle name="7_Production Report 06 Mei 2006" xfId="274" xr:uid="{00000000-0005-0000-0000-000017020000}"/>
    <cellStyle name="7_Production Report 06 Mei 2006 2" xfId="1732" xr:uid="{00000000-0005-0000-0000-000018020000}"/>
    <cellStyle name="7_Production Report 06 Nov 2007" xfId="275" xr:uid="{00000000-0005-0000-0000-000019020000}"/>
    <cellStyle name="7_Production Report 06 Nov 2007 2" xfId="1733" xr:uid="{00000000-0005-0000-0000-00001A020000}"/>
    <cellStyle name="7_Production Report 06 Okt  2007" xfId="276" xr:uid="{00000000-0005-0000-0000-00001B020000}"/>
    <cellStyle name="7_Production Report 06 Okt  2007 2" xfId="1734" xr:uid="{00000000-0005-0000-0000-00001C020000}"/>
    <cellStyle name="7_Production Report 06 Okt 2006" xfId="277" xr:uid="{00000000-0005-0000-0000-00001D020000}"/>
    <cellStyle name="7_Production Report 06 Okt 2006 2" xfId="1735" xr:uid="{00000000-0005-0000-0000-00001E020000}"/>
    <cellStyle name="7_Production Report 06 Sept  2007" xfId="278" xr:uid="{00000000-0005-0000-0000-00001F020000}"/>
    <cellStyle name="7_Production Report 06 Sept  2007 2" xfId="1736" xr:uid="{00000000-0005-0000-0000-000020020000}"/>
    <cellStyle name="7_Production Report 06 Sept 06" xfId="279" xr:uid="{00000000-0005-0000-0000-000021020000}"/>
    <cellStyle name="7_Production Report 06 Sept 06 2" xfId="1737" xr:uid="{00000000-0005-0000-0000-000022020000}"/>
    <cellStyle name="7_Production Report 07 ~ 08 Sept  2007" xfId="280" xr:uid="{00000000-0005-0000-0000-000023020000}"/>
    <cellStyle name="7_Production Report 07 ~ 08 Sept  2007 2" xfId="1738" xr:uid="{00000000-0005-0000-0000-000024020000}"/>
    <cellStyle name="7_Production Report 07 April 2006" xfId="281" xr:uid="{00000000-0005-0000-0000-000025020000}"/>
    <cellStyle name="7_Production Report 07 April 2006 2" xfId="1739" xr:uid="{00000000-0005-0000-0000-000026020000}"/>
    <cellStyle name="7_Production Report 07 April 2008" xfId="282" xr:uid="{00000000-0005-0000-0000-000027020000}"/>
    <cellStyle name="7_Production Report 07 April 2008 2" xfId="1740" xr:uid="{00000000-0005-0000-0000-000028020000}"/>
    <cellStyle name="7_Production Report 07 August  2007" xfId="283" xr:uid="{00000000-0005-0000-0000-000029020000}"/>
    <cellStyle name="7_Production Report 07 August  2007 2" xfId="1741" xr:uid="{00000000-0005-0000-0000-00002A020000}"/>
    <cellStyle name="7_Production Report 07 Dec 2006" xfId="284" xr:uid="{00000000-0005-0000-0000-00002B020000}"/>
    <cellStyle name="7_Production Report 07 Dec 2006 2" xfId="1742" xr:uid="{00000000-0005-0000-0000-00002C020000}"/>
    <cellStyle name="7_Production Report 07 Dec 2007" xfId="285" xr:uid="{00000000-0005-0000-0000-00002D020000}"/>
    <cellStyle name="7_Production Report 07 Dec 2007 2" xfId="1743" xr:uid="{00000000-0005-0000-0000-00002E020000}"/>
    <cellStyle name="7_Production Report 07 Feb 2008" xfId="286" xr:uid="{00000000-0005-0000-0000-00002F020000}"/>
    <cellStyle name="7_Production Report 07 Feb 2008 2" xfId="1744" xr:uid="{00000000-0005-0000-0000-000030020000}"/>
    <cellStyle name="7_Production Report 07 Jan 2008" xfId="287" xr:uid="{00000000-0005-0000-0000-000031020000}"/>
    <cellStyle name="7_Production Report 07 Jan 2008 2" xfId="1745" xr:uid="{00000000-0005-0000-0000-000032020000}"/>
    <cellStyle name="7_Production Report 07 Juli 2006" xfId="288" xr:uid="{00000000-0005-0000-0000-000033020000}"/>
    <cellStyle name="7_Production Report 07 Juli 2006 2" xfId="1746" xr:uid="{00000000-0005-0000-0000-000034020000}"/>
    <cellStyle name="7_Production Report 07 Juni 2006" xfId="289" xr:uid="{00000000-0005-0000-0000-000035020000}"/>
    <cellStyle name="7_Production Report 07 Juni 2006 2" xfId="1747" xr:uid="{00000000-0005-0000-0000-000036020000}"/>
    <cellStyle name="7_Production Report 07 Juni 2007 Actual" xfId="290" xr:uid="{00000000-0005-0000-0000-000037020000}"/>
    <cellStyle name="7_Production Report 07 Juni 2007 Actual 2" xfId="1748" xr:uid="{00000000-0005-0000-0000-000038020000}"/>
    <cellStyle name="7_Production Report 07 Mar 2008" xfId="291" xr:uid="{00000000-0005-0000-0000-000039020000}"/>
    <cellStyle name="7_Production Report 07 Mar 2008 2" xfId="1749" xr:uid="{00000000-0005-0000-0000-00003A020000}"/>
    <cellStyle name="7_Production Report 07 May 2008" xfId="292" xr:uid="{00000000-0005-0000-0000-00003B020000}"/>
    <cellStyle name="7_Production Report 07 May 2008 2" xfId="1750" xr:uid="{00000000-0005-0000-0000-00003C020000}"/>
    <cellStyle name="7_Production Report 07 Nov 2007" xfId="293" xr:uid="{00000000-0005-0000-0000-00003D020000}"/>
    <cellStyle name="7_Production Report 07 Nov 2007 2" xfId="1751" xr:uid="{00000000-0005-0000-0000-00003E020000}"/>
    <cellStyle name="7_Production Report 07 Okt  2007" xfId="294" xr:uid="{00000000-0005-0000-0000-00003F020000}"/>
    <cellStyle name="7_Production Report 07 Okt  2007 2" xfId="1752" xr:uid="{00000000-0005-0000-0000-000040020000}"/>
    <cellStyle name="7_Production Report 07 Okt 2006" xfId="295" xr:uid="{00000000-0005-0000-0000-000041020000}"/>
    <cellStyle name="7_Production Report 07 Okt 2006 2" xfId="1753" xr:uid="{00000000-0005-0000-0000-000042020000}"/>
    <cellStyle name="7_Production Report 07 Sept  2007" xfId="296" xr:uid="{00000000-0005-0000-0000-000043020000}"/>
    <cellStyle name="7_Production Report 07 Sept  2007 2" xfId="1754" xr:uid="{00000000-0005-0000-0000-000044020000}"/>
    <cellStyle name="7_Production Report 07 Sept 06" xfId="297" xr:uid="{00000000-0005-0000-0000-000045020000}"/>
    <cellStyle name="7_Production Report 07 Sept 06 2" xfId="1755" xr:uid="{00000000-0005-0000-0000-000046020000}"/>
    <cellStyle name="7_Production Report 07~9  Juli 2006" xfId="298" xr:uid="{00000000-0005-0000-0000-000047020000}"/>
    <cellStyle name="7_Production Report 07~9  Juli 2006 2" xfId="1756" xr:uid="{00000000-0005-0000-0000-000048020000}"/>
    <cellStyle name="7_Production Report 08 April 2006" xfId="299" xr:uid="{00000000-0005-0000-0000-000049020000}"/>
    <cellStyle name="7_Production Report 08 April 2006 2" xfId="1757" xr:uid="{00000000-0005-0000-0000-00004A020000}"/>
    <cellStyle name="7_Production Report 08 April 2008" xfId="300" xr:uid="{00000000-0005-0000-0000-00004B020000}"/>
    <cellStyle name="7_Production Report 08 April 2008 2" xfId="1758" xr:uid="{00000000-0005-0000-0000-00004C020000}"/>
    <cellStyle name="7_Production Report 08 August  2007" xfId="301" xr:uid="{00000000-0005-0000-0000-00004D020000}"/>
    <cellStyle name="7_Production Report 08 August  2007 2" xfId="1759" xr:uid="{00000000-0005-0000-0000-00004E020000}"/>
    <cellStyle name="7_Production Report 08 Dec 2006" xfId="302" xr:uid="{00000000-0005-0000-0000-00004F020000}"/>
    <cellStyle name="7_Production Report 08 Dec 2006 2" xfId="1760" xr:uid="{00000000-0005-0000-0000-000050020000}"/>
    <cellStyle name="7_Production Report 08 Dec 2007" xfId="303" xr:uid="{00000000-0005-0000-0000-000051020000}"/>
    <cellStyle name="7_Production Report 08 Dec 2007 2" xfId="1761" xr:uid="{00000000-0005-0000-0000-000052020000}"/>
    <cellStyle name="7_Production Report 08 Feb 2008" xfId="304" xr:uid="{00000000-0005-0000-0000-000053020000}"/>
    <cellStyle name="7_Production Report 08 Feb 2008 2" xfId="1762" xr:uid="{00000000-0005-0000-0000-000054020000}"/>
    <cellStyle name="7_Production Report 08 Jan 2008" xfId="305" xr:uid="{00000000-0005-0000-0000-000055020000}"/>
    <cellStyle name="7_Production Report 08 Jan 2008 2" xfId="1763" xr:uid="{00000000-0005-0000-0000-000056020000}"/>
    <cellStyle name="7_Production Report 08 Juni 2006" xfId="306" xr:uid="{00000000-0005-0000-0000-000057020000}"/>
    <cellStyle name="7_Production Report 08 Juni 2006 2" xfId="1764" xr:uid="{00000000-0005-0000-0000-000058020000}"/>
    <cellStyle name="7_Production Report 08 Juni 2007" xfId="307" xr:uid="{00000000-0005-0000-0000-000059020000}"/>
    <cellStyle name="7_Production Report 08 Juni 2007 2" xfId="1765" xr:uid="{00000000-0005-0000-0000-00005A020000}"/>
    <cellStyle name="7_Production Report 08 Mar 2008" xfId="308" xr:uid="{00000000-0005-0000-0000-00005B020000}"/>
    <cellStyle name="7_Production Report 08 Mar 2008 2" xfId="1766" xr:uid="{00000000-0005-0000-0000-00005C020000}"/>
    <cellStyle name="7_Production Report 08 May 2008" xfId="309" xr:uid="{00000000-0005-0000-0000-00005D020000}"/>
    <cellStyle name="7_Production Report 08 May 2008 2" xfId="1767" xr:uid="{00000000-0005-0000-0000-00005E020000}"/>
    <cellStyle name="7_Production Report 08 Mei 2006h" xfId="310" xr:uid="{00000000-0005-0000-0000-00005F020000}"/>
    <cellStyle name="7_Production Report 08 Mei 2006h 2" xfId="1768" xr:uid="{00000000-0005-0000-0000-000060020000}"/>
    <cellStyle name="7_Production Report 08 Nov 2007" xfId="311" xr:uid="{00000000-0005-0000-0000-000061020000}"/>
    <cellStyle name="7_Production Report 08 Nov 2007 2" xfId="1769" xr:uid="{00000000-0005-0000-0000-000062020000}"/>
    <cellStyle name="7_Production Report 08 Okt  2007" xfId="312" xr:uid="{00000000-0005-0000-0000-000063020000}"/>
    <cellStyle name="7_Production Report 08 Okt  2007 2" xfId="1770" xr:uid="{00000000-0005-0000-0000-000064020000}"/>
    <cellStyle name="7_Production Report 08 Okt 2006" xfId="313" xr:uid="{00000000-0005-0000-0000-000065020000}"/>
    <cellStyle name="7_Production Report 08 Okt 2006 2" xfId="1771" xr:uid="{00000000-0005-0000-0000-000066020000}"/>
    <cellStyle name="7_Production Report 08 Sept 06" xfId="314" xr:uid="{00000000-0005-0000-0000-000067020000}"/>
    <cellStyle name="7_Production Report 08 Sept 06 2" xfId="1772" xr:uid="{00000000-0005-0000-0000-000068020000}"/>
    <cellStyle name="7_Production Report 08~09 Dec 2006" xfId="315" xr:uid="{00000000-0005-0000-0000-000069020000}"/>
    <cellStyle name="7_Production Report 08~09 Dec 2006 2" xfId="1773" xr:uid="{00000000-0005-0000-0000-00006A020000}"/>
    <cellStyle name="7_Production Report 09 April 2008" xfId="316" xr:uid="{00000000-0005-0000-0000-00006B020000}"/>
    <cellStyle name="7_Production Report 09 April 2008 2" xfId="1774" xr:uid="{00000000-0005-0000-0000-00006C020000}"/>
    <cellStyle name="7_Production Report 09 August  2007" xfId="317" xr:uid="{00000000-0005-0000-0000-00006D020000}"/>
    <cellStyle name="7_Production Report 09 August  2007 2" xfId="1775" xr:uid="{00000000-0005-0000-0000-00006E020000}"/>
    <cellStyle name="7_Production Report 09 Feb 2008" xfId="318" xr:uid="{00000000-0005-0000-0000-00006F020000}"/>
    <cellStyle name="7_Production Report 09 Feb 2008 2" xfId="1776" xr:uid="{00000000-0005-0000-0000-000070020000}"/>
    <cellStyle name="7_Production Report 09 Jan 2008" xfId="319" xr:uid="{00000000-0005-0000-0000-000071020000}"/>
    <cellStyle name="7_Production Report 09 Jan 2008 2" xfId="1777" xr:uid="{00000000-0005-0000-0000-000072020000}"/>
    <cellStyle name="7_Production Report 09 Juli 2007" xfId="320" xr:uid="{00000000-0005-0000-0000-000073020000}"/>
    <cellStyle name="7_Production Report 09 Juli 2007 2" xfId="1778" xr:uid="{00000000-0005-0000-0000-000074020000}"/>
    <cellStyle name="7_Production Report 09 Juni 2006" xfId="321" xr:uid="{00000000-0005-0000-0000-000075020000}"/>
    <cellStyle name="7_Production Report 09 Juni 2006 2" xfId="1779" xr:uid="{00000000-0005-0000-0000-000076020000}"/>
    <cellStyle name="7_Production Report 09 May 2008" xfId="322" xr:uid="{00000000-0005-0000-0000-000077020000}"/>
    <cellStyle name="7_Production Report 09 May 2008 2" xfId="1780" xr:uid="{00000000-0005-0000-0000-000078020000}"/>
    <cellStyle name="7_Production Report 09 Mei 2006_41184" xfId="323" xr:uid="{00000000-0005-0000-0000-000079020000}"/>
    <cellStyle name="7_Production Report 09 Mei 2006_41184 2" xfId="1781" xr:uid="{00000000-0005-0000-0000-00007A020000}"/>
    <cellStyle name="7_Production Report 09 Nov 2007" xfId="324" xr:uid="{00000000-0005-0000-0000-00007B020000}"/>
    <cellStyle name="7_Production Report 09 Nov 2007 2" xfId="1782" xr:uid="{00000000-0005-0000-0000-00007C020000}"/>
    <cellStyle name="7_Production Report 09 Okt  2007" xfId="325" xr:uid="{00000000-0005-0000-0000-00007D020000}"/>
    <cellStyle name="7_Production Report 09 Okt  2007 2" xfId="1783" xr:uid="{00000000-0005-0000-0000-00007E020000}"/>
    <cellStyle name="7_Production Report 09 Okt 2006" xfId="326" xr:uid="{00000000-0005-0000-0000-00007F020000}"/>
    <cellStyle name="7_Production Report 09 Okt 2006 2" xfId="1784" xr:uid="{00000000-0005-0000-0000-000080020000}"/>
    <cellStyle name="7_Production Report 09 Sept  2007" xfId="327" xr:uid="{00000000-0005-0000-0000-000081020000}"/>
    <cellStyle name="7_Production Report 09 Sept  2007 2" xfId="1785" xr:uid="{00000000-0005-0000-0000-000082020000}"/>
    <cellStyle name="7_Production Report 1 Agustus 2006" xfId="328" xr:uid="{00000000-0005-0000-0000-000083020000}"/>
    <cellStyle name="7_Production Report 1 Agustus 2006 2" xfId="1786" xr:uid="{00000000-0005-0000-0000-000084020000}"/>
    <cellStyle name="7_Production Report 1 Feb 2006" xfId="329" xr:uid="{00000000-0005-0000-0000-000085020000}"/>
    <cellStyle name="7_Production Report 1 Feb 2006 2" xfId="1787" xr:uid="{00000000-0005-0000-0000-000086020000}"/>
    <cellStyle name="7_Production Report 1 Feb 2007" xfId="330" xr:uid="{00000000-0005-0000-0000-000087020000}"/>
    <cellStyle name="7_Production Report 1 Feb 2007 2" xfId="1788" xr:uid="{00000000-0005-0000-0000-000088020000}"/>
    <cellStyle name="7_Production Report 1 Juni 2006" xfId="331" xr:uid="{00000000-0005-0000-0000-000089020000}"/>
    <cellStyle name="7_Production Report 1 Juni 2006 2" xfId="1789" xr:uid="{00000000-0005-0000-0000-00008A020000}"/>
    <cellStyle name="7_Production Report 1 Mar 2007" xfId="332" xr:uid="{00000000-0005-0000-0000-00008B020000}"/>
    <cellStyle name="7_Production Report 1 Mar 2007 2" xfId="1790" xr:uid="{00000000-0005-0000-0000-00008C020000}"/>
    <cellStyle name="7_Production Report 1 Maret 2006" xfId="333" xr:uid="{00000000-0005-0000-0000-00008D020000}"/>
    <cellStyle name="7_Production Report 1 Maret 2006 2" xfId="1791" xr:uid="{00000000-0005-0000-0000-00008E020000}"/>
    <cellStyle name="7_Production Report 1 Mei 2007" xfId="334" xr:uid="{00000000-0005-0000-0000-00008F020000}"/>
    <cellStyle name="7_Production Report 1 Mei 2007 2" xfId="1792" xr:uid="{00000000-0005-0000-0000-000090020000}"/>
    <cellStyle name="7_Production Report 10 Agustus 2006" xfId="335" xr:uid="{00000000-0005-0000-0000-000091020000}"/>
    <cellStyle name="7_Production Report 10 Agustus 2006 2" xfId="1793" xr:uid="{00000000-0005-0000-0000-000092020000}"/>
    <cellStyle name="7_Production Report 10 April 2006" xfId="336" xr:uid="{00000000-0005-0000-0000-000093020000}"/>
    <cellStyle name="7_Production Report 10 April 2006 2" xfId="1794" xr:uid="{00000000-0005-0000-0000-000094020000}"/>
    <cellStyle name="7_Production Report 10 April 2007" xfId="337" xr:uid="{00000000-0005-0000-0000-000095020000}"/>
    <cellStyle name="7_Production Report 10 April 2007 2" xfId="1795" xr:uid="{00000000-0005-0000-0000-000096020000}"/>
    <cellStyle name="7_Production Report 10 April 2008" xfId="338" xr:uid="{00000000-0005-0000-0000-000097020000}"/>
    <cellStyle name="7_Production Report 10 April 2008 2" xfId="1796" xr:uid="{00000000-0005-0000-0000-000098020000}"/>
    <cellStyle name="7_Production Report 10 August  2007" xfId="339" xr:uid="{00000000-0005-0000-0000-000099020000}"/>
    <cellStyle name="7_Production Report 10 August  2007 2" xfId="1797" xr:uid="{00000000-0005-0000-0000-00009A020000}"/>
    <cellStyle name="7_Production Report 10 Dec 2007" xfId="340" xr:uid="{00000000-0005-0000-0000-00009B020000}"/>
    <cellStyle name="7_Production Report 10 Dec 2007 2" xfId="1798" xr:uid="{00000000-0005-0000-0000-00009C020000}"/>
    <cellStyle name="7_Production Report 10 Feb 2006" xfId="341" xr:uid="{00000000-0005-0000-0000-00009D020000}"/>
    <cellStyle name="7_Production Report 10 Feb 2006 2" xfId="1799" xr:uid="{00000000-0005-0000-0000-00009E020000}"/>
    <cellStyle name="7_Production Report 10 Feb 2007" xfId="342" xr:uid="{00000000-0005-0000-0000-00009F020000}"/>
    <cellStyle name="7_Production Report 10 Feb 2007 ~11 feb 2007" xfId="343" xr:uid="{00000000-0005-0000-0000-0000A0020000}"/>
    <cellStyle name="7_Production Report 10 Feb 2007 ~11 feb 2007 2" xfId="1801" xr:uid="{00000000-0005-0000-0000-0000A1020000}"/>
    <cellStyle name="7_Production Report 10 Feb 2007 10" xfId="7595" xr:uid="{7132C5A6-069E-4FFC-9AD5-B9B22C41FECE}"/>
    <cellStyle name="7_Production Report 10 Feb 2007 11" xfId="9550" xr:uid="{F66FA3E4-B8A6-438B-AF16-3A66A2531CB5}"/>
    <cellStyle name="7_Production Report 10 Feb 2007 2" xfId="1800" xr:uid="{00000000-0005-0000-0000-0000A2020000}"/>
    <cellStyle name="7_Production Report 10 Feb 2007 3" xfId="5162" xr:uid="{3F95608E-2BC5-4AFB-9898-DBC9CF247F20}"/>
    <cellStyle name="7_Production Report 10 Feb 2007 4" xfId="5405" xr:uid="{3845190F-6DCF-4604-B1AC-00747A9B5FFC}"/>
    <cellStyle name="7_Production Report 10 Feb 2007 5" xfId="7901" xr:uid="{21DFD075-05EF-41E6-A6D0-7C7FE2495BA0}"/>
    <cellStyle name="7_Production Report 10 Feb 2007 6" xfId="5499" xr:uid="{FF03F756-4327-403E-A52B-CA08DDA2B3DF}"/>
    <cellStyle name="7_Production Report 10 Feb 2007 7" xfId="8206" xr:uid="{8B531E0E-C4F1-4003-BDCF-D13567B11FA1}"/>
    <cellStyle name="7_Production Report 10 Feb 2007 8" xfId="5491" xr:uid="{F7CEBC0D-838A-4066-9B20-4FD9F1C423FE}"/>
    <cellStyle name="7_Production Report 10 Feb 2007 9" xfId="9499" xr:uid="{7221C2DB-35B3-4E58-853F-DA26E59FB526}"/>
    <cellStyle name="7_Production Report 10 Feb 2007gg" xfId="344" xr:uid="{00000000-0005-0000-0000-0000A3020000}"/>
    <cellStyle name="7_Production Report 10 Feb 2007gg 2" xfId="1802" xr:uid="{00000000-0005-0000-0000-0000A4020000}"/>
    <cellStyle name="7_Production Report 10 Feb 2008" xfId="345" xr:uid="{00000000-0005-0000-0000-0000A5020000}"/>
    <cellStyle name="7_Production Report 10 Feb 2008 2" xfId="1803" xr:uid="{00000000-0005-0000-0000-0000A6020000}"/>
    <cellStyle name="7_Production Report 10 Jan 2007" xfId="346" xr:uid="{00000000-0005-0000-0000-0000A7020000}"/>
    <cellStyle name="7_Production Report 10 Jan 2007 2" xfId="1804" xr:uid="{00000000-0005-0000-0000-0000A8020000}"/>
    <cellStyle name="7_Production Report 10 Juli 2006" xfId="347" xr:uid="{00000000-0005-0000-0000-0000A9020000}"/>
    <cellStyle name="7_Production Report 10 Juli 2006 2" xfId="1805" xr:uid="{00000000-0005-0000-0000-0000AA020000}"/>
    <cellStyle name="7_Production Report 10 Juli 2007" xfId="348" xr:uid="{00000000-0005-0000-0000-0000AB020000}"/>
    <cellStyle name="7_Production Report 10 Juli 2007 2" xfId="1806" xr:uid="{00000000-0005-0000-0000-0000AC020000}"/>
    <cellStyle name="7_Production Report 10 Juni 2006" xfId="349" xr:uid="{00000000-0005-0000-0000-0000AD020000}"/>
    <cellStyle name="7_Production Report 10 Juni 2006 2" xfId="1807" xr:uid="{00000000-0005-0000-0000-0000AE020000}"/>
    <cellStyle name="7_Production Report 10 Mar 2008" xfId="350" xr:uid="{00000000-0005-0000-0000-0000AF020000}"/>
    <cellStyle name="7_Production Report 10 Mar 2008 2" xfId="1808" xr:uid="{00000000-0005-0000-0000-0000B0020000}"/>
    <cellStyle name="7_Production Report 10 Maret 2006" xfId="351" xr:uid="{00000000-0005-0000-0000-0000B1020000}"/>
    <cellStyle name="7_Production Report 10 Maret 2006 2" xfId="1809" xr:uid="{00000000-0005-0000-0000-0000B2020000}"/>
    <cellStyle name="7_Production Report 10 May 2008" xfId="352" xr:uid="{00000000-0005-0000-0000-0000B3020000}"/>
    <cellStyle name="7_Production Report 10 May 2008 2" xfId="1810" xr:uid="{00000000-0005-0000-0000-0000B4020000}"/>
    <cellStyle name="7_Production Report 10 Mei 2006" xfId="353" xr:uid="{00000000-0005-0000-0000-0000B5020000}"/>
    <cellStyle name="7_Production Report 10 Mei 2006 2" xfId="1811" xr:uid="{00000000-0005-0000-0000-0000B6020000}"/>
    <cellStyle name="7_Production Report 10 Mei 2007" xfId="354" xr:uid="{00000000-0005-0000-0000-0000B7020000}"/>
    <cellStyle name="7_Production Report 10 Mei 2007 2" xfId="1812" xr:uid="{00000000-0005-0000-0000-0000B8020000}"/>
    <cellStyle name="7_Production Report 10 Nov 2006" xfId="355" xr:uid="{00000000-0005-0000-0000-0000B9020000}"/>
    <cellStyle name="7_Production Report 10 Nov 2006 2" xfId="1813" xr:uid="{00000000-0005-0000-0000-0000BA020000}"/>
    <cellStyle name="7_Production Report 10 Nov 2007" xfId="356" xr:uid="{00000000-0005-0000-0000-0000BB020000}"/>
    <cellStyle name="7_Production Report 10 Nov 2007 2" xfId="1814" xr:uid="{00000000-0005-0000-0000-0000BC020000}"/>
    <cellStyle name="7_Production Report 10 Okt  2007" xfId="357" xr:uid="{00000000-0005-0000-0000-0000BD020000}"/>
    <cellStyle name="7_Production Report 10 Okt  2007 2" xfId="1815" xr:uid="{00000000-0005-0000-0000-0000BE020000}"/>
    <cellStyle name="7_Production Report 10 Okt 2006" xfId="358" xr:uid="{00000000-0005-0000-0000-0000BF020000}"/>
    <cellStyle name="7_Production Report 10 Okt 2006 2" xfId="1816" xr:uid="{00000000-0005-0000-0000-0000C0020000}"/>
    <cellStyle name="7_Production Report 10 Sept  2007" xfId="359" xr:uid="{00000000-0005-0000-0000-0000C1020000}"/>
    <cellStyle name="7_Production Report 10 Sept  2007 2" xfId="1817" xr:uid="{00000000-0005-0000-0000-0000C2020000}"/>
    <cellStyle name="7_Production Report 10 Sept 06" xfId="360" xr:uid="{00000000-0005-0000-0000-0000C3020000}"/>
    <cellStyle name="7_Production Report 10 Sept 06 2" xfId="1818" xr:uid="{00000000-0005-0000-0000-0000C4020000}"/>
    <cellStyle name="7_Production Report 11 ~ 12 Apr 2008" xfId="361" xr:uid="{00000000-0005-0000-0000-0000C5020000}"/>
    <cellStyle name="7_Production Report 11 ~ 12 Apr 2008 2" xfId="1819" xr:uid="{00000000-0005-0000-0000-0000C6020000}"/>
    <cellStyle name="7_Production Report 11 Agustus 2006" xfId="362" xr:uid="{00000000-0005-0000-0000-0000C7020000}"/>
    <cellStyle name="7_Production Report 11 Agustus 2006 2" xfId="1820" xr:uid="{00000000-0005-0000-0000-0000C8020000}"/>
    <cellStyle name="7_Production Report 11 Apr 2008" xfId="363" xr:uid="{00000000-0005-0000-0000-0000C9020000}"/>
    <cellStyle name="7_Production Report 11 Apr 2008 2" xfId="1821" xr:uid="{00000000-0005-0000-0000-0000CA020000}"/>
    <cellStyle name="7_Production Report 11 April 2007" xfId="364" xr:uid="{00000000-0005-0000-0000-0000CB020000}"/>
    <cellStyle name="7_Production Report 11 April 2007 2" xfId="1822" xr:uid="{00000000-0005-0000-0000-0000CC020000}"/>
    <cellStyle name="7_Production Report 11 Dec 2006" xfId="365" xr:uid="{00000000-0005-0000-0000-0000CD020000}"/>
    <cellStyle name="7_Production Report 11 Dec 2006 2" xfId="1823" xr:uid="{00000000-0005-0000-0000-0000CE020000}"/>
    <cellStyle name="7_Production Report 11 Dec 2007" xfId="366" xr:uid="{00000000-0005-0000-0000-0000CF020000}"/>
    <cellStyle name="7_Production Report 11 Dec 2007 2" xfId="1824" xr:uid="{00000000-0005-0000-0000-0000D0020000}"/>
    <cellStyle name="7_Production Report 11 Feb 2006" xfId="367" xr:uid="{00000000-0005-0000-0000-0000D1020000}"/>
    <cellStyle name="7_Production Report 11 Feb 2006 2" xfId="1825" xr:uid="{00000000-0005-0000-0000-0000D2020000}"/>
    <cellStyle name="7_Production Report 11 Feb 2008" xfId="368" xr:uid="{00000000-0005-0000-0000-0000D3020000}"/>
    <cellStyle name="7_Production Report 11 Feb 2008 2" xfId="1826" xr:uid="{00000000-0005-0000-0000-0000D4020000}"/>
    <cellStyle name="7_Production Report 11 Jan 2007" xfId="369" xr:uid="{00000000-0005-0000-0000-0000D5020000}"/>
    <cellStyle name="7_Production Report 11 Jan 2007 2" xfId="1827" xr:uid="{00000000-0005-0000-0000-0000D6020000}"/>
    <cellStyle name="7_Production Report 11 Jan 2008" xfId="370" xr:uid="{00000000-0005-0000-0000-0000D7020000}"/>
    <cellStyle name="7_Production Report 11 Jan 2008 2" xfId="1828" xr:uid="{00000000-0005-0000-0000-0000D8020000}"/>
    <cellStyle name="7_Production Report 11 Jan 2008n" xfId="371" xr:uid="{00000000-0005-0000-0000-0000D9020000}"/>
    <cellStyle name="7_Production Report 11 Jan 2008n 2" xfId="1829" xr:uid="{00000000-0005-0000-0000-0000DA020000}"/>
    <cellStyle name="7_Production Report 11 Juli 2006" xfId="372" xr:uid="{00000000-0005-0000-0000-0000DB020000}"/>
    <cellStyle name="7_Production Report 11 Juli 2006 2" xfId="1830" xr:uid="{00000000-0005-0000-0000-0000DC020000}"/>
    <cellStyle name="7_Production Report 11 Juli 2007" xfId="373" xr:uid="{00000000-0005-0000-0000-0000DD020000}"/>
    <cellStyle name="7_Production Report 11 Juli 2007 2" xfId="1831" xr:uid="{00000000-0005-0000-0000-0000DE020000}"/>
    <cellStyle name="7_Production Report 11 Juni 2006" xfId="374" xr:uid="{00000000-0005-0000-0000-0000DF020000}"/>
    <cellStyle name="7_Production Report 11 Juni 2006 2" xfId="1832" xr:uid="{00000000-0005-0000-0000-0000E0020000}"/>
    <cellStyle name="7_Production Report 11 Juni 2007" xfId="375" xr:uid="{00000000-0005-0000-0000-0000E1020000}"/>
    <cellStyle name="7_Production Report 11 Juni 2007 2" xfId="1833" xr:uid="{00000000-0005-0000-0000-0000E2020000}"/>
    <cellStyle name="7_Production Report 11 Mar 2008" xfId="376" xr:uid="{00000000-0005-0000-0000-0000E3020000}"/>
    <cellStyle name="7_Production Report 11 Mar 2008 2" xfId="1834" xr:uid="{00000000-0005-0000-0000-0000E4020000}"/>
    <cellStyle name="7_Production Report 11 Maret 2006" xfId="377" xr:uid="{00000000-0005-0000-0000-0000E5020000}"/>
    <cellStyle name="7_Production Report 11 Maret 2006 2" xfId="1835" xr:uid="{00000000-0005-0000-0000-0000E6020000}"/>
    <cellStyle name="7_Production Report 11 Mei 2006" xfId="378" xr:uid="{00000000-0005-0000-0000-0000E7020000}"/>
    <cellStyle name="7_Production Report 11 Mei 2006 2" xfId="1836" xr:uid="{00000000-0005-0000-0000-0000E8020000}"/>
    <cellStyle name="7_Production Report 11 Mei 2007" xfId="379" xr:uid="{00000000-0005-0000-0000-0000E9020000}"/>
    <cellStyle name="7_Production Report 11 Mei 2007 2" xfId="1837" xr:uid="{00000000-0005-0000-0000-0000EA020000}"/>
    <cellStyle name="7_Production Report 11 Nov 2006" xfId="380" xr:uid="{00000000-0005-0000-0000-0000EB020000}"/>
    <cellStyle name="7_Production Report 11 Nov 2006 2" xfId="1838" xr:uid="{00000000-0005-0000-0000-0000EC020000}"/>
    <cellStyle name="7_Production Report 11 Okt  2007" xfId="381" xr:uid="{00000000-0005-0000-0000-0000ED020000}"/>
    <cellStyle name="7_Production Report 11 Okt  2007 2" xfId="1839" xr:uid="{00000000-0005-0000-0000-0000EE020000}"/>
    <cellStyle name="7_Production Report 11 Okt 2006" xfId="382" xr:uid="{00000000-0005-0000-0000-0000EF020000}"/>
    <cellStyle name="7_Production Report 11 Okt 2006 2" xfId="1840" xr:uid="{00000000-0005-0000-0000-0000F0020000}"/>
    <cellStyle name="7_Production Report 11 Sept  2007" xfId="383" xr:uid="{00000000-0005-0000-0000-0000F1020000}"/>
    <cellStyle name="7_Production Report 11 Sept  2007 2" xfId="1841" xr:uid="{00000000-0005-0000-0000-0000F2020000}"/>
    <cellStyle name="7_Production Report 11 Sept  2007_41184" xfId="384" xr:uid="{00000000-0005-0000-0000-0000F3020000}"/>
    <cellStyle name="7_Production Report 11 Sept  2007_41184 2" xfId="1842" xr:uid="{00000000-0005-0000-0000-0000F4020000}"/>
    <cellStyle name="7_Production Report 11 Sept 06" xfId="385" xr:uid="{00000000-0005-0000-0000-0000F5020000}"/>
    <cellStyle name="7_Production Report 11 Sept 06 2" xfId="1843" xr:uid="{00000000-0005-0000-0000-0000F6020000}"/>
    <cellStyle name="7_Production Report 11~12 Nov 2006" xfId="386" xr:uid="{00000000-0005-0000-0000-0000F7020000}"/>
    <cellStyle name="7_Production Report 11~12 Nov 2006 2" xfId="1844" xr:uid="{00000000-0005-0000-0000-0000F8020000}"/>
    <cellStyle name="7_Production Report 12 Agustus 2006" xfId="387" xr:uid="{00000000-0005-0000-0000-0000F9020000}"/>
    <cellStyle name="7_Production Report 12 Agustus 2006 2" xfId="1845" xr:uid="{00000000-0005-0000-0000-0000FA020000}"/>
    <cellStyle name="7_Production Report 12 April 2006" xfId="388" xr:uid="{00000000-0005-0000-0000-0000FB020000}"/>
    <cellStyle name="7_Production Report 12 April 2006 2" xfId="1846" xr:uid="{00000000-0005-0000-0000-0000FC020000}"/>
    <cellStyle name="7_Production Report 12 April 2007" xfId="389" xr:uid="{00000000-0005-0000-0000-0000FD020000}"/>
    <cellStyle name="7_Production Report 12 April 2007 2" xfId="1847" xr:uid="{00000000-0005-0000-0000-0000FE020000}"/>
    <cellStyle name="7_Production Report 12 August  2007" xfId="390" xr:uid="{00000000-0005-0000-0000-0000FF020000}"/>
    <cellStyle name="7_Production Report 12 August  2007 2" xfId="1848" xr:uid="{00000000-0005-0000-0000-000000030000}"/>
    <cellStyle name="7_Production Report 12 Dec 2006" xfId="391" xr:uid="{00000000-0005-0000-0000-000001030000}"/>
    <cellStyle name="7_Production Report 12 Dec 2006 2" xfId="1849" xr:uid="{00000000-0005-0000-0000-000002030000}"/>
    <cellStyle name="7_Production Report 12 Dec 2007" xfId="392" xr:uid="{00000000-0005-0000-0000-000003030000}"/>
    <cellStyle name="7_Production Report 12 Dec 2007 2" xfId="1850" xr:uid="{00000000-0005-0000-0000-000004030000}"/>
    <cellStyle name="7_Production Report 12 Feb 2007" xfId="393" xr:uid="{00000000-0005-0000-0000-000005030000}"/>
    <cellStyle name="7_Production Report 12 Feb 2007 2" xfId="1851" xr:uid="{00000000-0005-0000-0000-000006030000}"/>
    <cellStyle name="7_Production Report 12 Feb 2008" xfId="394" xr:uid="{00000000-0005-0000-0000-000007030000}"/>
    <cellStyle name="7_Production Report 12 Feb 2008 2" xfId="1852" xr:uid="{00000000-0005-0000-0000-000008030000}"/>
    <cellStyle name="7_Production Report 12 Jan 2007" xfId="395" xr:uid="{00000000-0005-0000-0000-000009030000}"/>
    <cellStyle name="7_Production Report 12 Jan 2007 2" xfId="1853" xr:uid="{00000000-0005-0000-0000-00000A030000}"/>
    <cellStyle name="7_Production Report 12 Juli 2007" xfId="396" xr:uid="{00000000-0005-0000-0000-00000B030000}"/>
    <cellStyle name="7_Production Report 12 Juli 2007 2" xfId="1854" xr:uid="{00000000-0005-0000-0000-00000C030000}"/>
    <cellStyle name="7_Production Report 12 Juni 2006" xfId="397" xr:uid="{00000000-0005-0000-0000-00000D030000}"/>
    <cellStyle name="7_Production Report 12 Juni 2006 2" xfId="1855" xr:uid="{00000000-0005-0000-0000-00000E030000}"/>
    <cellStyle name="7_Production Report 12 Juni 2007" xfId="398" xr:uid="{00000000-0005-0000-0000-00000F030000}"/>
    <cellStyle name="7_Production Report 12 Juni 2007 2" xfId="1856" xr:uid="{00000000-0005-0000-0000-000010030000}"/>
    <cellStyle name="7_Production Report 12 Mar 2007" xfId="399" xr:uid="{00000000-0005-0000-0000-000011030000}"/>
    <cellStyle name="7_Production Report 12 Mar 2007 2" xfId="1857" xr:uid="{00000000-0005-0000-0000-000012030000}"/>
    <cellStyle name="7_Production Report 12 Mar 2008" xfId="400" xr:uid="{00000000-0005-0000-0000-000013030000}"/>
    <cellStyle name="7_Production Report 12 Mar 2008 2" xfId="1858" xr:uid="{00000000-0005-0000-0000-000014030000}"/>
    <cellStyle name="7_Production Report 12 May  2008" xfId="401" xr:uid="{00000000-0005-0000-0000-000015030000}"/>
    <cellStyle name="7_Production Report 12 May  2008 2" xfId="1859" xr:uid="{00000000-0005-0000-0000-000016030000}"/>
    <cellStyle name="7_Production Report 12 Mei 2006_24130" xfId="402" xr:uid="{00000000-0005-0000-0000-000017030000}"/>
    <cellStyle name="7_Production Report 12 Mei 2006_24130 2" xfId="1860" xr:uid="{00000000-0005-0000-0000-000018030000}"/>
    <cellStyle name="7_Production Report 12 Mei 2007" xfId="403" xr:uid="{00000000-0005-0000-0000-000019030000}"/>
    <cellStyle name="7_Production Report 12 Mei 2007 2" xfId="1861" xr:uid="{00000000-0005-0000-0000-00001A030000}"/>
    <cellStyle name="7_Production Report 12 Nov 2007" xfId="404" xr:uid="{00000000-0005-0000-0000-00001B030000}"/>
    <cellStyle name="7_Production Report 12 Nov 2007 2" xfId="1862" xr:uid="{00000000-0005-0000-0000-00001C030000}"/>
    <cellStyle name="7_Production Report 12 Okt 2006" xfId="405" xr:uid="{00000000-0005-0000-0000-00001D030000}"/>
    <cellStyle name="7_Production Report 12 Okt 2006 2" xfId="1863" xr:uid="{00000000-0005-0000-0000-00001E030000}"/>
    <cellStyle name="7_Production Report 12 Sept  2007" xfId="406" xr:uid="{00000000-0005-0000-0000-00001F030000}"/>
    <cellStyle name="7_Production Report 12 Sept  2007 2" xfId="1864" xr:uid="{00000000-0005-0000-0000-000020030000}"/>
    <cellStyle name="7_Production Report 12 Sept 06" xfId="407" xr:uid="{00000000-0005-0000-0000-000021030000}"/>
    <cellStyle name="7_Production Report 12 Sept 06 2" xfId="1865" xr:uid="{00000000-0005-0000-0000-000022030000}"/>
    <cellStyle name="7_Production Report 12~13 Agustus 2006" xfId="408" xr:uid="{00000000-0005-0000-0000-000023030000}"/>
    <cellStyle name="7_Production Report 12~13 Agustus 2006 2" xfId="1866" xr:uid="{00000000-0005-0000-0000-000024030000}"/>
    <cellStyle name="7_Production Report 13 ~ 14 April 2006" xfId="409" xr:uid="{00000000-0005-0000-0000-000025030000}"/>
    <cellStyle name="7_Production Report 13 ~ 14 April 2006 2" xfId="1867" xr:uid="{00000000-0005-0000-0000-000026030000}"/>
    <cellStyle name="7_Production Report 13 April 2006" xfId="410" xr:uid="{00000000-0005-0000-0000-000027030000}"/>
    <cellStyle name="7_Production Report 13 April 2006 2" xfId="1868" xr:uid="{00000000-0005-0000-0000-000028030000}"/>
    <cellStyle name="7_Production Report 13 April 2007" xfId="411" xr:uid="{00000000-0005-0000-0000-000029030000}"/>
    <cellStyle name="7_Production Report 13 April 2007 2" xfId="1869" xr:uid="{00000000-0005-0000-0000-00002A030000}"/>
    <cellStyle name="7_Production Report 13 August  2007" xfId="412" xr:uid="{00000000-0005-0000-0000-00002B030000}"/>
    <cellStyle name="7_Production Report 13 August  2007 2" xfId="1870" xr:uid="{00000000-0005-0000-0000-00002C030000}"/>
    <cellStyle name="7_Production Report 13 Dec 2006" xfId="413" xr:uid="{00000000-0005-0000-0000-00002D030000}"/>
    <cellStyle name="7_Production Report 13 Dec 2006 2" xfId="1871" xr:uid="{00000000-0005-0000-0000-00002E030000}"/>
    <cellStyle name="7_Production Report 13 Dec 2007" xfId="414" xr:uid="{00000000-0005-0000-0000-00002F030000}"/>
    <cellStyle name="7_Production Report 13 Dec 2007 2" xfId="1872" xr:uid="{00000000-0005-0000-0000-000030030000}"/>
    <cellStyle name="7_Production Report 13 Feb 2006" xfId="415" xr:uid="{00000000-0005-0000-0000-000031030000}"/>
    <cellStyle name="7_Production Report 13 Feb 2006 2" xfId="1873" xr:uid="{00000000-0005-0000-0000-000032030000}"/>
    <cellStyle name="7_Production Report 13 Feb 2007" xfId="416" xr:uid="{00000000-0005-0000-0000-000033030000}"/>
    <cellStyle name="7_Production Report 13 Feb 2007 2" xfId="1874" xr:uid="{00000000-0005-0000-0000-000034030000}"/>
    <cellStyle name="7_Production Report 13 Feb 2008" xfId="417" xr:uid="{00000000-0005-0000-0000-000035030000}"/>
    <cellStyle name="7_Production Report 13 Feb 2008 2" xfId="1875" xr:uid="{00000000-0005-0000-0000-000036030000}"/>
    <cellStyle name="7_Production Report 13 Juli 2007" xfId="418" xr:uid="{00000000-0005-0000-0000-000037030000}"/>
    <cellStyle name="7_Production Report 13 Juli 2007 2" xfId="1876" xr:uid="{00000000-0005-0000-0000-000038030000}"/>
    <cellStyle name="7_Production Report 13 Juni 2006" xfId="419" xr:uid="{00000000-0005-0000-0000-000039030000}"/>
    <cellStyle name="7_Production Report 13 Juni 2006 2" xfId="1877" xr:uid="{00000000-0005-0000-0000-00003A030000}"/>
    <cellStyle name="7_Production Report 13 Juni 2007" xfId="420" xr:uid="{00000000-0005-0000-0000-00003B030000}"/>
    <cellStyle name="7_Production Report 13 Juni 2007 2" xfId="1878" xr:uid="{00000000-0005-0000-0000-00003C030000}"/>
    <cellStyle name="7_Production Report 13 Mar 2007" xfId="421" xr:uid="{00000000-0005-0000-0000-00003D030000}"/>
    <cellStyle name="7_Production Report 13 Mar 2007 2" xfId="1879" xr:uid="{00000000-0005-0000-0000-00003E030000}"/>
    <cellStyle name="7_Production Report 13 Mar 2008" xfId="422" xr:uid="{00000000-0005-0000-0000-00003F030000}"/>
    <cellStyle name="7_Production Report 13 Mar 2008 2" xfId="1880" xr:uid="{00000000-0005-0000-0000-000040030000}"/>
    <cellStyle name="7_Production Report 13 Maret 2006" xfId="423" xr:uid="{00000000-0005-0000-0000-000041030000}"/>
    <cellStyle name="7_Production Report 13 Maret 2006 2" xfId="1881" xr:uid="{00000000-0005-0000-0000-000042030000}"/>
    <cellStyle name="7_Production Report 13 Mei 2006" xfId="424" xr:uid="{00000000-0005-0000-0000-000043030000}"/>
    <cellStyle name="7_Production Report 13 Mei 2006 2" xfId="1882" xr:uid="{00000000-0005-0000-0000-000044030000}"/>
    <cellStyle name="7_Production Report 13 Nov 2006" xfId="425" xr:uid="{00000000-0005-0000-0000-000045030000}"/>
    <cellStyle name="7_Production Report 13 Nov 2006 2" xfId="1883" xr:uid="{00000000-0005-0000-0000-000046030000}"/>
    <cellStyle name="7_Production Report 13 Nov 2007" xfId="426" xr:uid="{00000000-0005-0000-0000-000047030000}"/>
    <cellStyle name="7_Production Report 13 Nov 2007 2" xfId="1884" xr:uid="{00000000-0005-0000-0000-000048030000}"/>
    <cellStyle name="7_Production Report 13 Okt 2006" xfId="427" xr:uid="{00000000-0005-0000-0000-000049030000}"/>
    <cellStyle name="7_Production Report 13 Okt 2006 2" xfId="1885" xr:uid="{00000000-0005-0000-0000-00004A030000}"/>
    <cellStyle name="7_Production Report 13 Sept  2007" xfId="428" xr:uid="{00000000-0005-0000-0000-00004B030000}"/>
    <cellStyle name="7_Production Report 13 Sept  2007 2" xfId="1886" xr:uid="{00000000-0005-0000-0000-00004C030000}"/>
    <cellStyle name="7_Production Report 13 Sept 06" xfId="429" xr:uid="{00000000-0005-0000-0000-00004D030000}"/>
    <cellStyle name="7_Production Report 13 Sept 06 2" xfId="1887" xr:uid="{00000000-0005-0000-0000-00004E030000}"/>
    <cellStyle name="7_Production Report 14 ~ 15 Okt 2006" xfId="430" xr:uid="{00000000-0005-0000-0000-00004F030000}"/>
    <cellStyle name="7_Production Report 14 ~ 15 Okt 2006 2" xfId="1888" xr:uid="{00000000-0005-0000-0000-000050030000}"/>
    <cellStyle name="7_Production Report 14 Agustus 2006" xfId="431" xr:uid="{00000000-0005-0000-0000-000051030000}"/>
    <cellStyle name="7_Production Report 14 Agustus 2006 2" xfId="1889" xr:uid="{00000000-0005-0000-0000-000052030000}"/>
    <cellStyle name="7_Production Report 14 April 2007" xfId="432" xr:uid="{00000000-0005-0000-0000-000053030000}"/>
    <cellStyle name="7_Production Report 14 April 2007 2" xfId="1890" xr:uid="{00000000-0005-0000-0000-000054030000}"/>
    <cellStyle name="7_Production Report 14 April 2008" xfId="433" xr:uid="{00000000-0005-0000-0000-000055030000}"/>
    <cellStyle name="7_Production Report 14 April 2008 2" xfId="1891" xr:uid="{00000000-0005-0000-0000-000056030000}"/>
    <cellStyle name="7_Production Report 14 August  2007" xfId="434" xr:uid="{00000000-0005-0000-0000-000057030000}"/>
    <cellStyle name="7_Production Report 14 August  2007 2" xfId="1892" xr:uid="{00000000-0005-0000-0000-000058030000}"/>
    <cellStyle name="7_Production Report 14 Dec 2006" xfId="435" xr:uid="{00000000-0005-0000-0000-000059030000}"/>
    <cellStyle name="7_Production Report 14 Dec 2006 2" xfId="1893" xr:uid="{00000000-0005-0000-0000-00005A030000}"/>
    <cellStyle name="7_Production Report 14 Dec 2007" xfId="436" xr:uid="{00000000-0005-0000-0000-00005B030000}"/>
    <cellStyle name="7_Production Report 14 Dec 2007 2" xfId="1894" xr:uid="{00000000-0005-0000-0000-00005C030000}"/>
    <cellStyle name="7_Production Report 14 Feb 2006" xfId="437" xr:uid="{00000000-0005-0000-0000-00005D030000}"/>
    <cellStyle name="7_Production Report 14 Feb 2006 2" xfId="1895" xr:uid="{00000000-0005-0000-0000-00005E030000}"/>
    <cellStyle name="7_Production Report 14 Feb 2007" xfId="438" xr:uid="{00000000-0005-0000-0000-00005F030000}"/>
    <cellStyle name="7_Production Report 14 Feb 2007 2" xfId="1896" xr:uid="{00000000-0005-0000-0000-000060030000}"/>
    <cellStyle name="7_Production Report 14 Feb 2008" xfId="439" xr:uid="{00000000-0005-0000-0000-000061030000}"/>
    <cellStyle name="7_Production Report 14 Feb 2008 2" xfId="1897" xr:uid="{00000000-0005-0000-0000-000062030000}"/>
    <cellStyle name="7_Production Report 14 Jan 2008" xfId="440" xr:uid="{00000000-0005-0000-0000-000063030000}"/>
    <cellStyle name="7_Production Report 14 Jan 2008 2" xfId="1898" xr:uid="{00000000-0005-0000-0000-000064030000}"/>
    <cellStyle name="7_Production Report 14 Juni 2006.." xfId="441" xr:uid="{00000000-0005-0000-0000-000065030000}"/>
    <cellStyle name="7_Production Report 14 Juni 2006.. 2" xfId="1899" xr:uid="{00000000-0005-0000-0000-000066030000}"/>
    <cellStyle name="7_Production Report 14 Juni 2007" xfId="442" xr:uid="{00000000-0005-0000-0000-000067030000}"/>
    <cellStyle name="7_Production Report 14 Juni 2007 2" xfId="1900" xr:uid="{00000000-0005-0000-0000-000068030000}"/>
    <cellStyle name="7_Production Report 14 Mar 2007" xfId="443" xr:uid="{00000000-0005-0000-0000-000069030000}"/>
    <cellStyle name="7_Production Report 14 Mar 2007 2" xfId="1901" xr:uid="{00000000-0005-0000-0000-00006A030000}"/>
    <cellStyle name="7_Production Report 14 Mar 2008" xfId="444" xr:uid="{00000000-0005-0000-0000-00006B030000}"/>
    <cellStyle name="7_Production Report 14 Mar 2008 2" xfId="1902" xr:uid="{00000000-0005-0000-0000-00006C030000}"/>
    <cellStyle name="7_Production Report 14 Maret 2006" xfId="445" xr:uid="{00000000-0005-0000-0000-00006D030000}"/>
    <cellStyle name="7_Production Report 14 Maret 2006 2" xfId="1903" xr:uid="{00000000-0005-0000-0000-00006E030000}"/>
    <cellStyle name="7_Production Report 14 Mei 2006" xfId="446" xr:uid="{00000000-0005-0000-0000-00006F030000}"/>
    <cellStyle name="7_Production Report 14 Mei 2006 2" xfId="1904" xr:uid="{00000000-0005-0000-0000-000070030000}"/>
    <cellStyle name="7_Production Report 14 Mei 2007" xfId="447" xr:uid="{00000000-0005-0000-0000-000071030000}"/>
    <cellStyle name="7_Production Report 14 Mei 2007 2" xfId="1905" xr:uid="{00000000-0005-0000-0000-000072030000}"/>
    <cellStyle name="7_Production Report 14 Nov 2006" xfId="448" xr:uid="{00000000-0005-0000-0000-000073030000}"/>
    <cellStyle name="7_Production Report 14 Nov 2006 2" xfId="1906" xr:uid="{00000000-0005-0000-0000-000074030000}"/>
    <cellStyle name="7_Production Report 14 Nov 2007" xfId="449" xr:uid="{00000000-0005-0000-0000-000075030000}"/>
    <cellStyle name="7_Production Report 14 Nov 2007 2" xfId="1907" xr:uid="{00000000-0005-0000-0000-000076030000}"/>
    <cellStyle name="7_Production Report 14 Okt 2006" xfId="450" xr:uid="{00000000-0005-0000-0000-000077030000}"/>
    <cellStyle name="7_Production Report 14 Okt 2006 2" xfId="1908" xr:uid="{00000000-0005-0000-0000-000078030000}"/>
    <cellStyle name="7_Production Report 14 Sept  2007" xfId="451" xr:uid="{00000000-0005-0000-0000-000079030000}"/>
    <cellStyle name="7_Production Report 14 Sept  2007 2" xfId="1909" xr:uid="{00000000-0005-0000-0000-00007A030000}"/>
    <cellStyle name="7_Production Report 14 Sept 06" xfId="452" xr:uid="{00000000-0005-0000-0000-00007B030000}"/>
    <cellStyle name="7_Production Report 14 Sept 06 2" xfId="1910" xr:uid="{00000000-0005-0000-0000-00007C030000}"/>
    <cellStyle name="7_Production Report 14~15 Dec 2007" xfId="453" xr:uid="{00000000-0005-0000-0000-00007D030000}"/>
    <cellStyle name="7_Production Report 14~15 Dec 2007 2" xfId="1911" xr:uid="{00000000-0005-0000-0000-00007E030000}"/>
    <cellStyle name="7_Production Report 15 &amp; 16 Mar 2008" xfId="454" xr:uid="{00000000-0005-0000-0000-00007F030000}"/>
    <cellStyle name="7_Production Report 15 &amp; 16 Mar 2008 2" xfId="1912" xr:uid="{00000000-0005-0000-0000-000080030000}"/>
    <cellStyle name="7_Production Report 15 ~ 16 April 2006" xfId="455" xr:uid="{00000000-0005-0000-0000-000081030000}"/>
    <cellStyle name="7_Production Report 15 ~ 16 April 2006 2" xfId="1913" xr:uid="{00000000-0005-0000-0000-000082030000}"/>
    <cellStyle name="7_Production Report 15 ~ 16 Dec 2006" xfId="456" xr:uid="{00000000-0005-0000-0000-000083030000}"/>
    <cellStyle name="7_Production Report 15 ~ 16 Dec 2006 2" xfId="1914" xr:uid="{00000000-0005-0000-0000-000084030000}"/>
    <cellStyle name="7_Production Report 15 ~ 16 Dec 2006 GMES" xfId="457" xr:uid="{00000000-0005-0000-0000-000085030000}"/>
    <cellStyle name="7_Production Report 15 ~ 16 Dec 2006 GMES 2" xfId="1915" xr:uid="{00000000-0005-0000-0000-000086030000}"/>
    <cellStyle name="7_Production Report 15 Agustus 2006" xfId="458" xr:uid="{00000000-0005-0000-0000-000087030000}"/>
    <cellStyle name="7_Production Report 15 Agustus 2006 2" xfId="1916" xr:uid="{00000000-0005-0000-0000-000088030000}"/>
    <cellStyle name="7_Production Report 15 April 2008" xfId="459" xr:uid="{00000000-0005-0000-0000-000089030000}"/>
    <cellStyle name="7_Production Report 15 April 2008 2" xfId="1917" xr:uid="{00000000-0005-0000-0000-00008A030000}"/>
    <cellStyle name="7_Production Report 15 August  2007" xfId="460" xr:uid="{00000000-0005-0000-0000-00008B030000}"/>
    <cellStyle name="7_Production Report 15 August  2007 2" xfId="1918" xr:uid="{00000000-0005-0000-0000-00008C030000}"/>
    <cellStyle name="7_Production Report 15 Feb 2006" xfId="461" xr:uid="{00000000-0005-0000-0000-00008D030000}"/>
    <cellStyle name="7_Production Report 15 Feb 2006 2" xfId="1919" xr:uid="{00000000-0005-0000-0000-00008E030000}"/>
    <cellStyle name="7_Production Report 15 Feb 2007" xfId="462" xr:uid="{00000000-0005-0000-0000-00008F030000}"/>
    <cellStyle name="7_Production Report 15 Feb 2007 2" xfId="1920" xr:uid="{00000000-0005-0000-0000-000090030000}"/>
    <cellStyle name="7_Production Report 15 Feb 2008" xfId="463" xr:uid="{00000000-0005-0000-0000-000091030000}"/>
    <cellStyle name="7_Production Report 15 Feb 2008 2" xfId="1921" xr:uid="{00000000-0005-0000-0000-000092030000}"/>
    <cellStyle name="7_Production Report 15 Jan 2007" xfId="464" xr:uid="{00000000-0005-0000-0000-000093030000}"/>
    <cellStyle name="7_Production Report 15 Jan 2007 2" xfId="1922" xr:uid="{00000000-0005-0000-0000-000094030000}"/>
    <cellStyle name="7_Production Report 15 Jan 2008" xfId="465" xr:uid="{00000000-0005-0000-0000-000095030000}"/>
    <cellStyle name="7_Production Report 15 Jan 2008 2" xfId="1923" xr:uid="{00000000-0005-0000-0000-000096030000}"/>
    <cellStyle name="7_Production Report 15 Juni 2006" xfId="466" xr:uid="{00000000-0005-0000-0000-000097030000}"/>
    <cellStyle name="7_Production Report 15 Juni 2006 2" xfId="1924" xr:uid="{00000000-0005-0000-0000-000098030000}"/>
    <cellStyle name="7_Production Report 15 Juni 2007" xfId="467" xr:uid="{00000000-0005-0000-0000-000099030000}"/>
    <cellStyle name="7_Production Report 15 Juni 2007 2" xfId="1925" xr:uid="{00000000-0005-0000-0000-00009A030000}"/>
    <cellStyle name="7_Production Report 15 Mar 2007" xfId="468" xr:uid="{00000000-0005-0000-0000-00009B030000}"/>
    <cellStyle name="7_Production Report 15 Mar 2007 2" xfId="1926" xr:uid="{00000000-0005-0000-0000-00009C030000}"/>
    <cellStyle name="7_Production Report 15 Maret 2006" xfId="469" xr:uid="{00000000-0005-0000-0000-00009D030000}"/>
    <cellStyle name="7_Production Report 15 Maret 2006 2" xfId="1927" xr:uid="{00000000-0005-0000-0000-00009E030000}"/>
    <cellStyle name="7_Production Report 15 Mei 2006" xfId="470" xr:uid="{00000000-0005-0000-0000-00009F030000}"/>
    <cellStyle name="7_Production Report 15 Mei 2006 2" xfId="1928" xr:uid="{00000000-0005-0000-0000-0000A0030000}"/>
    <cellStyle name="7_Production Report 15 Mei 2007" xfId="471" xr:uid="{00000000-0005-0000-0000-0000A1030000}"/>
    <cellStyle name="7_Production Report 15 Mei 2007 2" xfId="1929" xr:uid="{00000000-0005-0000-0000-0000A2030000}"/>
    <cellStyle name="7_Production Report 15 Nov 2006 B" xfId="472" xr:uid="{00000000-0005-0000-0000-0000A3030000}"/>
    <cellStyle name="7_Production Report 15 Nov 2006 B 2" xfId="1930" xr:uid="{00000000-0005-0000-0000-0000A4030000}"/>
    <cellStyle name="7_Production Report 15 Nov 2007" xfId="473" xr:uid="{00000000-0005-0000-0000-0000A5030000}"/>
    <cellStyle name="7_Production Report 15 Nov 2007 2" xfId="1931" xr:uid="{00000000-0005-0000-0000-0000A6030000}"/>
    <cellStyle name="7_Production Report 15 Sept  2007" xfId="474" xr:uid="{00000000-0005-0000-0000-0000A7030000}"/>
    <cellStyle name="7_Production Report 15 Sept  2007 2" xfId="1932" xr:uid="{00000000-0005-0000-0000-0000A8030000}"/>
    <cellStyle name="7_Production Report 15 Sept 06" xfId="475" xr:uid="{00000000-0005-0000-0000-0000A9030000}"/>
    <cellStyle name="7_Production Report 15 Sept 06 2" xfId="1933" xr:uid="{00000000-0005-0000-0000-0000AA030000}"/>
    <cellStyle name="7_Production Report 16 Agustus 2006" xfId="476" xr:uid="{00000000-0005-0000-0000-0000AB030000}"/>
    <cellStyle name="7_Production Report 16 Agustus 2006 2" xfId="1934" xr:uid="{00000000-0005-0000-0000-0000AC030000}"/>
    <cellStyle name="7_Production Report 16 April 2007" xfId="477" xr:uid="{00000000-0005-0000-0000-0000AD030000}"/>
    <cellStyle name="7_Production Report 16 April 2007 2" xfId="1935" xr:uid="{00000000-0005-0000-0000-0000AE030000}"/>
    <cellStyle name="7_Production Report 16 April 2008" xfId="478" xr:uid="{00000000-0005-0000-0000-0000AF030000}"/>
    <cellStyle name="7_Production Report 16 April 2008 2" xfId="1936" xr:uid="{00000000-0005-0000-0000-0000B0030000}"/>
    <cellStyle name="7_Production Report 16 August  2007" xfId="479" xr:uid="{00000000-0005-0000-0000-0000B1030000}"/>
    <cellStyle name="7_Production Report 16 August  2007 2" xfId="1937" xr:uid="{00000000-0005-0000-0000-0000B2030000}"/>
    <cellStyle name="7_Production Report 16 Feb 2006" xfId="480" xr:uid="{00000000-0005-0000-0000-0000B3030000}"/>
    <cellStyle name="7_Production Report 16 Feb 2006 2" xfId="1938" xr:uid="{00000000-0005-0000-0000-0000B4030000}"/>
    <cellStyle name="7_Production Report 16 Feb 2007" xfId="481" xr:uid="{00000000-0005-0000-0000-0000B5030000}"/>
    <cellStyle name="7_Production Report 16 Feb 2007 2" xfId="1939" xr:uid="{00000000-0005-0000-0000-0000B6030000}"/>
    <cellStyle name="7_Production Report 16 Feb 2008" xfId="482" xr:uid="{00000000-0005-0000-0000-0000B7030000}"/>
    <cellStyle name="7_Production Report 16 Feb 2008 2" xfId="1940" xr:uid="{00000000-0005-0000-0000-0000B8030000}"/>
    <cellStyle name="7_Production Report 16 Jan 2007" xfId="483" xr:uid="{00000000-0005-0000-0000-0000B9030000}"/>
    <cellStyle name="7_Production Report 16 Jan 2007 2" xfId="1941" xr:uid="{00000000-0005-0000-0000-0000BA030000}"/>
    <cellStyle name="7_Production Report 16 Jan 2008" xfId="484" xr:uid="{00000000-0005-0000-0000-0000BB030000}"/>
    <cellStyle name="7_Production Report 16 Jan 2008 2" xfId="1942" xr:uid="{00000000-0005-0000-0000-0000BC030000}"/>
    <cellStyle name="7_Production Report 16 Januari 2006" xfId="485" xr:uid="{00000000-0005-0000-0000-0000BD030000}"/>
    <cellStyle name="7_Production Report 16 Januari 2006 2" xfId="1943" xr:uid="{00000000-0005-0000-0000-0000BE030000}"/>
    <cellStyle name="7_Production Report 16 Juli 2007" xfId="486" xr:uid="{00000000-0005-0000-0000-0000BF030000}"/>
    <cellStyle name="7_Production Report 16 Juli 2007 2" xfId="1944" xr:uid="{00000000-0005-0000-0000-0000C0030000}"/>
    <cellStyle name="7_Production Report 16 Juni 2006" xfId="487" xr:uid="{00000000-0005-0000-0000-0000C1030000}"/>
    <cellStyle name="7_Production Report 16 Juni 2006 2" xfId="1945" xr:uid="{00000000-0005-0000-0000-0000C2030000}"/>
    <cellStyle name="7_Production Report 16 Mar 2007" xfId="488" xr:uid="{00000000-0005-0000-0000-0000C3030000}"/>
    <cellStyle name="7_Production Report 16 Mar 2007 2" xfId="1946" xr:uid="{00000000-0005-0000-0000-0000C4030000}"/>
    <cellStyle name="7_Production Report 16 Maret 2006" xfId="489" xr:uid="{00000000-0005-0000-0000-0000C5030000}"/>
    <cellStyle name="7_Production Report 16 Maret 2006 2" xfId="1947" xr:uid="{00000000-0005-0000-0000-0000C6030000}"/>
    <cellStyle name="7_Production Report 16 Mei 2006" xfId="490" xr:uid="{00000000-0005-0000-0000-0000C7030000}"/>
    <cellStyle name="7_Production Report 16 Mei 2006 2" xfId="1948" xr:uid="{00000000-0005-0000-0000-0000C8030000}"/>
    <cellStyle name="7_Production Report 16 Mei 2007" xfId="491" xr:uid="{00000000-0005-0000-0000-0000C9030000}"/>
    <cellStyle name="7_Production Report 16 Mei 2007 2" xfId="1949" xr:uid="{00000000-0005-0000-0000-0000CA030000}"/>
    <cellStyle name="7_Production Report 16 Nov 2006 B" xfId="492" xr:uid="{00000000-0005-0000-0000-0000CB030000}"/>
    <cellStyle name="7_Production Report 16 Nov 2006 B 2" xfId="1950" xr:uid="{00000000-0005-0000-0000-0000CC030000}"/>
    <cellStyle name="7_Production Report 16 Nov 2007" xfId="493" xr:uid="{00000000-0005-0000-0000-0000CD030000}"/>
    <cellStyle name="7_Production Report 16 Nov 2007 2" xfId="1951" xr:uid="{00000000-0005-0000-0000-0000CE030000}"/>
    <cellStyle name="7_Production Report 16 Okt 2006" xfId="494" xr:uid="{00000000-0005-0000-0000-0000CF030000}"/>
    <cellStyle name="7_Production Report 16 Okt 2006 2" xfId="1952" xr:uid="{00000000-0005-0000-0000-0000D0030000}"/>
    <cellStyle name="7_Production Report 16 Sept  2007" xfId="495" xr:uid="{00000000-0005-0000-0000-0000D1030000}"/>
    <cellStyle name="7_Production Report 16 Sept  2007 2" xfId="1953" xr:uid="{00000000-0005-0000-0000-0000D2030000}"/>
    <cellStyle name="7_Production Report 16 Sept 06" xfId="496" xr:uid="{00000000-0005-0000-0000-0000D3030000}"/>
    <cellStyle name="7_Production Report 16 Sept 06 2" xfId="1954" xr:uid="{00000000-0005-0000-0000-0000D4030000}"/>
    <cellStyle name="7_Production Report 17 ~ 18 Mar 2007" xfId="497" xr:uid="{00000000-0005-0000-0000-0000D5030000}"/>
    <cellStyle name="7_Production Report 17 ~ 18 Mar 2007 2" xfId="1955" xr:uid="{00000000-0005-0000-0000-0000D6030000}"/>
    <cellStyle name="7_Production Report 17 ~ 18 Nov 2006" xfId="498" xr:uid="{00000000-0005-0000-0000-0000D7030000}"/>
    <cellStyle name="7_Production Report 17 ~ 18 Nov 2006 2" xfId="1956" xr:uid="{00000000-0005-0000-0000-0000D8030000}"/>
    <cellStyle name="7_Production Report 17 Agustus 2006" xfId="499" xr:uid="{00000000-0005-0000-0000-0000D9030000}"/>
    <cellStyle name="7_Production Report 17 Agustus 2006 2" xfId="1957" xr:uid="{00000000-0005-0000-0000-0000DA030000}"/>
    <cellStyle name="7_Production Report 17 April 2006" xfId="500" xr:uid="{00000000-0005-0000-0000-0000DB030000}"/>
    <cellStyle name="7_Production Report 17 April 2006 2" xfId="1958" xr:uid="{00000000-0005-0000-0000-0000DC030000}"/>
    <cellStyle name="7_Production Report 17 April 2007" xfId="501" xr:uid="{00000000-0005-0000-0000-0000DD030000}"/>
    <cellStyle name="7_Production Report 17 April 2007 2" xfId="1959" xr:uid="{00000000-0005-0000-0000-0000DE030000}"/>
    <cellStyle name="7_Production Report 17 April 2008" xfId="502" xr:uid="{00000000-0005-0000-0000-0000DF030000}"/>
    <cellStyle name="7_Production Report 17 April 2008 2" xfId="1960" xr:uid="{00000000-0005-0000-0000-0000E0030000}"/>
    <cellStyle name="7_Production Report 17 August  2007" xfId="503" xr:uid="{00000000-0005-0000-0000-0000E1030000}"/>
    <cellStyle name="7_Production Report 17 August  2007 2" xfId="1961" xr:uid="{00000000-0005-0000-0000-0000E2030000}"/>
    <cellStyle name="7_Production Report 17 Dec 2007" xfId="504" xr:uid="{00000000-0005-0000-0000-0000E3030000}"/>
    <cellStyle name="7_Production Report 17 Dec 2007 2" xfId="1962" xr:uid="{00000000-0005-0000-0000-0000E4030000}"/>
    <cellStyle name="7_Production Report 17 Feb 2006" xfId="505" xr:uid="{00000000-0005-0000-0000-0000E5030000}"/>
    <cellStyle name="7_Production Report 17 Feb 2006 2" xfId="1963" xr:uid="{00000000-0005-0000-0000-0000E6030000}"/>
    <cellStyle name="7_Production Report 17 Feb 2007" xfId="506" xr:uid="{00000000-0005-0000-0000-0000E7030000}"/>
    <cellStyle name="7_Production Report 17 Feb 2007 2" xfId="1964" xr:uid="{00000000-0005-0000-0000-0000E8030000}"/>
    <cellStyle name="7_Production Report 17 Jan 2007" xfId="507" xr:uid="{00000000-0005-0000-0000-0000E9030000}"/>
    <cellStyle name="7_Production Report 17 Jan 2007 2" xfId="1965" xr:uid="{00000000-0005-0000-0000-0000EA030000}"/>
    <cellStyle name="7_Production Report 17 Jan 2008" xfId="508" xr:uid="{00000000-0005-0000-0000-0000EB030000}"/>
    <cellStyle name="7_Production Report 17 Jan 2008 2" xfId="1966" xr:uid="{00000000-0005-0000-0000-0000EC030000}"/>
    <cellStyle name="7_Production Report 17 Januari 2006" xfId="509" xr:uid="{00000000-0005-0000-0000-0000ED030000}"/>
    <cellStyle name="7_Production Report 17 Januari 2006 2" xfId="1967" xr:uid="{00000000-0005-0000-0000-0000EE030000}"/>
    <cellStyle name="7_Production Report 17 Juli 2007" xfId="510" xr:uid="{00000000-0005-0000-0000-0000EF030000}"/>
    <cellStyle name="7_Production Report 17 Juli 2007 2" xfId="1968" xr:uid="{00000000-0005-0000-0000-0000F0030000}"/>
    <cellStyle name="7_Production Report 17 Mar 2008" xfId="511" xr:uid="{00000000-0005-0000-0000-0000F1030000}"/>
    <cellStyle name="7_Production Report 17 Mar 2008 2" xfId="1969" xr:uid="{00000000-0005-0000-0000-0000F2030000}"/>
    <cellStyle name="7_Production Report 17 Maret 2006" xfId="512" xr:uid="{00000000-0005-0000-0000-0000F3030000}"/>
    <cellStyle name="7_Production Report 17 Maret 2006 2" xfId="1970" xr:uid="{00000000-0005-0000-0000-0000F4030000}"/>
    <cellStyle name="7_Production Report 17 Mei 2006" xfId="513" xr:uid="{00000000-0005-0000-0000-0000F5030000}"/>
    <cellStyle name="7_Production Report 17 Mei 2006 2" xfId="1971" xr:uid="{00000000-0005-0000-0000-0000F6030000}"/>
    <cellStyle name="7_Production Report 17 Nov 2006" xfId="514" xr:uid="{00000000-0005-0000-0000-0000F7030000}"/>
    <cellStyle name="7_Production Report 17 Nov 2006 2" xfId="1972" xr:uid="{00000000-0005-0000-0000-0000F8030000}"/>
    <cellStyle name="7_Production Report 17 Okt  2007" xfId="515" xr:uid="{00000000-0005-0000-0000-0000F9030000}"/>
    <cellStyle name="7_Production Report 17 Okt  2007 2" xfId="1973" xr:uid="{00000000-0005-0000-0000-0000FA030000}"/>
    <cellStyle name="7_Production Report 17 Okt 2006" xfId="516" xr:uid="{00000000-0005-0000-0000-0000FB030000}"/>
    <cellStyle name="7_Production Report 17 Okt 2006 2" xfId="1974" xr:uid="{00000000-0005-0000-0000-0000FC030000}"/>
    <cellStyle name="7_Production Report 17 Sept  2007" xfId="517" xr:uid="{00000000-0005-0000-0000-0000FD030000}"/>
    <cellStyle name="7_Production Report 17 Sept  2007 2" xfId="1975" xr:uid="{00000000-0005-0000-0000-0000FE030000}"/>
    <cellStyle name="7_Production Report 17 Sept 06" xfId="518" xr:uid="{00000000-0005-0000-0000-0000FF030000}"/>
    <cellStyle name="7_Production Report 17 Sept 06 2" xfId="1976" xr:uid="{00000000-0005-0000-0000-000000040000}"/>
    <cellStyle name="7_Production Report 17~18 Juni 2006" xfId="519" xr:uid="{00000000-0005-0000-0000-000001040000}"/>
    <cellStyle name="7_Production Report 17~18 Juni 2006 2" xfId="1977" xr:uid="{00000000-0005-0000-0000-000002040000}"/>
    <cellStyle name="7_Production Report 18 ~ 19 Jan 2008" xfId="520" xr:uid="{00000000-0005-0000-0000-000003040000}"/>
    <cellStyle name="7_Production Report 18 ~ 19 Jan 2008 2" xfId="1978" xr:uid="{00000000-0005-0000-0000-000004040000}"/>
    <cellStyle name="7_Production Report 18 Agustus 2006" xfId="521" xr:uid="{00000000-0005-0000-0000-000005040000}"/>
    <cellStyle name="7_Production Report 18 Agustus 2006 2" xfId="1979" xr:uid="{00000000-0005-0000-0000-000006040000}"/>
    <cellStyle name="7_Production Report 18 April 2006" xfId="522" xr:uid="{00000000-0005-0000-0000-000007040000}"/>
    <cellStyle name="7_Production Report 18 April 2006 2" xfId="1980" xr:uid="{00000000-0005-0000-0000-000008040000}"/>
    <cellStyle name="7_Production Report 18 April 2007" xfId="523" xr:uid="{00000000-0005-0000-0000-000009040000}"/>
    <cellStyle name="7_Production Report 18 April 2007 2" xfId="1981" xr:uid="{00000000-0005-0000-0000-00000A040000}"/>
    <cellStyle name="7_Production Report 18 April 2008" xfId="524" xr:uid="{00000000-0005-0000-0000-00000B040000}"/>
    <cellStyle name="7_Production Report 18 April 2008 2" xfId="1982" xr:uid="{00000000-0005-0000-0000-00000C040000}"/>
    <cellStyle name="7_Production Report 18 August  2007" xfId="525" xr:uid="{00000000-0005-0000-0000-00000D040000}"/>
    <cellStyle name="7_Production Report 18 August  2007 2" xfId="1983" xr:uid="{00000000-0005-0000-0000-00000E040000}"/>
    <cellStyle name="7_Production Report 18 Dec 2006" xfId="526" xr:uid="{00000000-0005-0000-0000-00000F040000}"/>
    <cellStyle name="7_Production Report 18 Dec 2006 2" xfId="1984" xr:uid="{00000000-0005-0000-0000-000010040000}"/>
    <cellStyle name="7_Production Report 18 Dec 2007" xfId="527" xr:uid="{00000000-0005-0000-0000-000011040000}"/>
    <cellStyle name="7_Production Report 18 Dec 2007 2" xfId="1985" xr:uid="{00000000-0005-0000-0000-000012040000}"/>
    <cellStyle name="7_Production Report 18 Feb 2007" xfId="528" xr:uid="{00000000-0005-0000-0000-000013040000}"/>
    <cellStyle name="7_Production Report 18 Feb 2007 2" xfId="1986" xr:uid="{00000000-0005-0000-0000-000014040000}"/>
    <cellStyle name="7_Production Report 18 Feb 2008" xfId="529" xr:uid="{00000000-0005-0000-0000-000015040000}"/>
    <cellStyle name="7_Production Report 18 Feb 2008 2" xfId="1987" xr:uid="{00000000-0005-0000-0000-000016040000}"/>
    <cellStyle name="7_Production Report 18 Jan 2007" xfId="530" xr:uid="{00000000-0005-0000-0000-000017040000}"/>
    <cellStyle name="7_Production Report 18 Jan 2007 2" xfId="1988" xr:uid="{00000000-0005-0000-0000-000018040000}"/>
    <cellStyle name="7_Production Report 18 Jan 2008" xfId="531" xr:uid="{00000000-0005-0000-0000-000019040000}"/>
    <cellStyle name="7_Production Report 18 Jan 2008 2" xfId="1989" xr:uid="{00000000-0005-0000-0000-00001A040000}"/>
    <cellStyle name="7_Production Report 18 Juli 2007" xfId="532" xr:uid="{00000000-0005-0000-0000-00001B040000}"/>
    <cellStyle name="7_Production Report 18 Juli 2007 2" xfId="1990" xr:uid="{00000000-0005-0000-0000-00001C040000}"/>
    <cellStyle name="7_Production Report 18 Juni 2007" xfId="533" xr:uid="{00000000-0005-0000-0000-00001D040000}"/>
    <cellStyle name="7_Production Report 18 Juni 2007 2" xfId="1991" xr:uid="{00000000-0005-0000-0000-00001E040000}"/>
    <cellStyle name="7_Production Report 18 Mar 2008" xfId="534" xr:uid="{00000000-0005-0000-0000-00001F040000}"/>
    <cellStyle name="7_Production Report 18 Mar 2008 2" xfId="1992" xr:uid="{00000000-0005-0000-0000-000020040000}"/>
    <cellStyle name="7_Production Report 18 Mei 2006_" xfId="535" xr:uid="{00000000-0005-0000-0000-000021040000}"/>
    <cellStyle name="7_Production Report 18 Mei 2006_ 2" xfId="1993" xr:uid="{00000000-0005-0000-0000-000022040000}"/>
    <cellStyle name="7_Production Report 18 Mei 2007" xfId="536" xr:uid="{00000000-0005-0000-0000-000023040000}"/>
    <cellStyle name="7_Production Report 18 Mei 2007 2" xfId="1994" xr:uid="{00000000-0005-0000-0000-000024040000}"/>
    <cellStyle name="7_Production Report 18 Okt  2007" xfId="537" xr:uid="{00000000-0005-0000-0000-000025040000}"/>
    <cellStyle name="7_Production Report 18 Okt  2007 2" xfId="1995" xr:uid="{00000000-0005-0000-0000-000026040000}"/>
    <cellStyle name="7_Production Report 18 Okt 2006" xfId="538" xr:uid="{00000000-0005-0000-0000-000027040000}"/>
    <cellStyle name="7_Production Report 18 Okt 2006 2" xfId="1996" xr:uid="{00000000-0005-0000-0000-000028040000}"/>
    <cellStyle name="7_Production Report 18 Sept  2007" xfId="539" xr:uid="{00000000-0005-0000-0000-000029040000}"/>
    <cellStyle name="7_Production Report 18 Sept  2007 2" xfId="1997" xr:uid="{00000000-0005-0000-0000-00002A040000}"/>
    <cellStyle name="7_Production Report 18 Sept 06" xfId="540" xr:uid="{00000000-0005-0000-0000-00002B040000}"/>
    <cellStyle name="7_Production Report 18 Sept 06 2" xfId="1998" xr:uid="{00000000-0005-0000-0000-00002C040000}"/>
    <cellStyle name="7_Production Report 18-20 Jan 2008" xfId="541" xr:uid="{00000000-0005-0000-0000-00002D040000}"/>
    <cellStyle name="7_Production Report 18-20 Jan 2008 2" xfId="1999" xr:uid="{00000000-0005-0000-0000-00002E040000}"/>
    <cellStyle name="7_Production Report 19 ~ 20 Dec 2007" xfId="542" xr:uid="{00000000-0005-0000-0000-00002F040000}"/>
    <cellStyle name="7_Production Report 19 ~ 20 Dec 2007 2" xfId="2000" xr:uid="{00000000-0005-0000-0000-000030040000}"/>
    <cellStyle name="7_Production Report 19 ~ 20 Dec 2007 h" xfId="543" xr:uid="{00000000-0005-0000-0000-000031040000}"/>
    <cellStyle name="7_Production Report 19 ~ 20 Dec 2007 h 2" xfId="2001" xr:uid="{00000000-0005-0000-0000-000032040000}"/>
    <cellStyle name="7_Production Report 19 ~ 20 Jan 2007" xfId="544" xr:uid="{00000000-0005-0000-0000-000033040000}"/>
    <cellStyle name="7_Production Report 19 ~ 20 Jan 2007 2" xfId="2002" xr:uid="{00000000-0005-0000-0000-000034040000}"/>
    <cellStyle name="7_Production Report 19 Agustus 2006" xfId="545" xr:uid="{00000000-0005-0000-0000-000035040000}"/>
    <cellStyle name="7_Production Report 19 Agustus 2006 2" xfId="2003" xr:uid="{00000000-0005-0000-0000-000036040000}"/>
    <cellStyle name="7_Production Report 19 April 2006" xfId="546" xr:uid="{00000000-0005-0000-0000-000037040000}"/>
    <cellStyle name="7_Production Report 19 April 2006 2" xfId="2004" xr:uid="{00000000-0005-0000-0000-000038040000}"/>
    <cellStyle name="7_Production Report 19 April 2007" xfId="547" xr:uid="{00000000-0005-0000-0000-000039040000}"/>
    <cellStyle name="7_Production Report 19 April 2007 2" xfId="2005" xr:uid="{00000000-0005-0000-0000-00003A040000}"/>
    <cellStyle name="7_Production Report 19 August  2007" xfId="548" xr:uid="{00000000-0005-0000-0000-00003B040000}"/>
    <cellStyle name="7_Production Report 19 August  2007 2" xfId="2006" xr:uid="{00000000-0005-0000-0000-00003C040000}"/>
    <cellStyle name="7_Production Report 19 Dec 2006" xfId="549" xr:uid="{00000000-0005-0000-0000-00003D040000}"/>
    <cellStyle name="7_Production Report 19 Dec 2006 2" xfId="2007" xr:uid="{00000000-0005-0000-0000-00003E040000}"/>
    <cellStyle name="7_Production Report 19 Feb 2007" xfId="550" xr:uid="{00000000-0005-0000-0000-00003F040000}"/>
    <cellStyle name="7_Production Report 19 Feb 2007 2" xfId="2008" xr:uid="{00000000-0005-0000-0000-000040040000}"/>
    <cellStyle name="7_Production Report 19 Feb 2008" xfId="551" xr:uid="{00000000-0005-0000-0000-000041040000}"/>
    <cellStyle name="7_Production Report 19 Feb 2008 2" xfId="2009" xr:uid="{00000000-0005-0000-0000-000042040000}"/>
    <cellStyle name="7_Production Report 19 Jan 2007" xfId="552" xr:uid="{00000000-0005-0000-0000-000043040000}"/>
    <cellStyle name="7_Production Report 19 Jan 2007 2" xfId="2010" xr:uid="{00000000-0005-0000-0000-000044040000}"/>
    <cellStyle name="7_Production Report 19 Januari 2006" xfId="553" xr:uid="{00000000-0005-0000-0000-000045040000}"/>
    <cellStyle name="7_Production Report 19 Januari 2006 2" xfId="2011" xr:uid="{00000000-0005-0000-0000-000046040000}"/>
    <cellStyle name="7_Production Report 19 Juli 2007" xfId="554" xr:uid="{00000000-0005-0000-0000-000047040000}"/>
    <cellStyle name="7_Production Report 19 Juli 2007 2" xfId="2012" xr:uid="{00000000-0005-0000-0000-000048040000}"/>
    <cellStyle name="7_Production Report 19 Juni 2006" xfId="555" xr:uid="{00000000-0005-0000-0000-000049040000}"/>
    <cellStyle name="7_Production Report 19 Juni 2006 2" xfId="2013" xr:uid="{00000000-0005-0000-0000-00004A040000}"/>
    <cellStyle name="7_Production Report 19 Juni 2007" xfId="556" xr:uid="{00000000-0005-0000-0000-00004B040000}"/>
    <cellStyle name="7_Production Report 19 Juni 2007 2" xfId="2014" xr:uid="{00000000-0005-0000-0000-00004C040000}"/>
    <cellStyle name="7_Production Report 19 Mar 2007" xfId="557" xr:uid="{00000000-0005-0000-0000-00004D040000}"/>
    <cellStyle name="7_Production Report 19 Mar 2007 2" xfId="2015" xr:uid="{00000000-0005-0000-0000-00004E040000}"/>
    <cellStyle name="7_Production Report 19 Mar 2008" xfId="558" xr:uid="{00000000-0005-0000-0000-00004F040000}"/>
    <cellStyle name="7_Production Report 19 Mar 2008 2" xfId="2016" xr:uid="{00000000-0005-0000-0000-000050040000}"/>
    <cellStyle name="7_Production Report 19 Mei 2006_" xfId="559" xr:uid="{00000000-0005-0000-0000-000051040000}"/>
    <cellStyle name="7_Production Report 19 Mei 2006_ 2" xfId="2017" xr:uid="{00000000-0005-0000-0000-000052040000}"/>
    <cellStyle name="7_Production Report 19 Mei 2007" xfId="560" xr:uid="{00000000-0005-0000-0000-000053040000}"/>
    <cellStyle name="7_Production Report 19 Mei 2007 2" xfId="2018" xr:uid="{00000000-0005-0000-0000-000054040000}"/>
    <cellStyle name="7_Production Report 19 Nov 2007" xfId="561" xr:uid="{00000000-0005-0000-0000-000055040000}"/>
    <cellStyle name="7_Production Report 19 Nov 2007 2" xfId="2019" xr:uid="{00000000-0005-0000-0000-000056040000}"/>
    <cellStyle name="7_Production Report 19 Okt  2007" xfId="562" xr:uid="{00000000-0005-0000-0000-000057040000}"/>
    <cellStyle name="7_Production Report 19 Okt  2007 2" xfId="2020" xr:uid="{00000000-0005-0000-0000-000058040000}"/>
    <cellStyle name="7_Production Report 19 Okt 2006" xfId="563" xr:uid="{00000000-0005-0000-0000-000059040000}"/>
    <cellStyle name="7_Production Report 19 Okt 2006 2" xfId="2021" xr:uid="{00000000-0005-0000-0000-00005A040000}"/>
    <cellStyle name="7_Production Report 19 Sept  2007" xfId="564" xr:uid="{00000000-0005-0000-0000-00005B040000}"/>
    <cellStyle name="7_Production Report 19 Sept  2007 2" xfId="2022" xr:uid="{00000000-0005-0000-0000-00005C040000}"/>
    <cellStyle name="7_Production Report 19 Sept 06" xfId="565" xr:uid="{00000000-0005-0000-0000-00005D040000}"/>
    <cellStyle name="7_Production Report 19 Sept 06 2" xfId="2023" xr:uid="{00000000-0005-0000-0000-00005E040000}"/>
    <cellStyle name="7_Production Report 2  Mar 2007" xfId="566" xr:uid="{00000000-0005-0000-0000-00005F040000}"/>
    <cellStyle name="7_Production Report 2  Mar 2007 2" xfId="2024" xr:uid="{00000000-0005-0000-0000-000060040000}"/>
    <cellStyle name="7_Production Report 2 ~ 3 Juni 2006" xfId="567" xr:uid="{00000000-0005-0000-0000-000061040000}"/>
    <cellStyle name="7_Production Report 2 ~ 3 Juni 2006 2" xfId="2025" xr:uid="{00000000-0005-0000-0000-000062040000}"/>
    <cellStyle name="7_Production Report 2 ~3 Feb 2007" xfId="568" xr:uid="{00000000-0005-0000-0000-000063040000}"/>
    <cellStyle name="7_Production Report 2 ~3 Feb 2007 2" xfId="2026" xr:uid="{00000000-0005-0000-0000-000064040000}"/>
    <cellStyle name="7_Production Report 2 Agustus 2006" xfId="569" xr:uid="{00000000-0005-0000-0000-000065040000}"/>
    <cellStyle name="7_Production Report 2 Agustus 2006 2" xfId="2027" xr:uid="{00000000-0005-0000-0000-000066040000}"/>
    <cellStyle name="7_Production Report 2 April 2007" xfId="570" xr:uid="{00000000-0005-0000-0000-000067040000}"/>
    <cellStyle name="7_Production Report 2 April 2007 2" xfId="2028" xr:uid="{00000000-0005-0000-0000-000068040000}"/>
    <cellStyle name="7_Production Report 2 Feb 2006" xfId="571" xr:uid="{00000000-0005-0000-0000-000069040000}"/>
    <cellStyle name="7_Production Report 2 Feb 2006 2" xfId="2029" xr:uid="{00000000-0005-0000-0000-00006A040000}"/>
    <cellStyle name="7_Production Report 2 Feb 2007" xfId="572" xr:uid="{00000000-0005-0000-0000-00006B040000}"/>
    <cellStyle name="7_Production Report 2 Feb 2007 2" xfId="2030" xr:uid="{00000000-0005-0000-0000-00006C040000}"/>
    <cellStyle name="7_Production Report 2 Mei 2007" xfId="573" xr:uid="{00000000-0005-0000-0000-00006D040000}"/>
    <cellStyle name="7_Production Report 2 Mei 2007 2" xfId="2031" xr:uid="{00000000-0005-0000-0000-00006E040000}"/>
    <cellStyle name="7_Production Report 20 ~ 21 Mei 2006" xfId="574" xr:uid="{00000000-0005-0000-0000-00006F040000}"/>
    <cellStyle name="7_Production Report 20 ~ 21 Mei 2006 2" xfId="2032" xr:uid="{00000000-0005-0000-0000-000070040000}"/>
    <cellStyle name="7_Production Report 20 Agustus 2006" xfId="575" xr:uid="{00000000-0005-0000-0000-000071040000}"/>
    <cellStyle name="7_Production Report 20 Agustus 2006 2" xfId="2033" xr:uid="{00000000-0005-0000-0000-000072040000}"/>
    <cellStyle name="7_Production Report 20 April 2006" xfId="576" xr:uid="{00000000-0005-0000-0000-000073040000}"/>
    <cellStyle name="7_Production Report 20 April 2006 2" xfId="2034" xr:uid="{00000000-0005-0000-0000-000074040000}"/>
    <cellStyle name="7_Production Report 20 April 2007" xfId="577" xr:uid="{00000000-0005-0000-0000-000075040000}"/>
    <cellStyle name="7_Production Report 20 April 2007 2" xfId="2035" xr:uid="{00000000-0005-0000-0000-000076040000}"/>
    <cellStyle name="7_Production Report 20 August  2007" xfId="578" xr:uid="{00000000-0005-0000-0000-000077040000}"/>
    <cellStyle name="7_Production Report 20 August  2007 2" xfId="2036" xr:uid="{00000000-0005-0000-0000-000078040000}"/>
    <cellStyle name="7_Production Report 20 Dec 2006" xfId="579" xr:uid="{00000000-0005-0000-0000-000079040000}"/>
    <cellStyle name="7_Production Report 20 Dec 2006 2" xfId="2037" xr:uid="{00000000-0005-0000-0000-00007A040000}"/>
    <cellStyle name="7_Production Report 20 Feb 2006" xfId="580" xr:uid="{00000000-0005-0000-0000-00007B040000}"/>
    <cellStyle name="7_Production Report 20 Feb 2006 2" xfId="2038" xr:uid="{00000000-0005-0000-0000-00007C040000}"/>
    <cellStyle name="7_Production Report 20 Feb 2007" xfId="581" xr:uid="{00000000-0005-0000-0000-00007D040000}"/>
    <cellStyle name="7_Production Report 20 Feb 2007 2" xfId="2039" xr:uid="{00000000-0005-0000-0000-00007E040000}"/>
    <cellStyle name="7_Production Report 20 Feb 2008" xfId="582" xr:uid="{00000000-0005-0000-0000-00007F040000}"/>
    <cellStyle name="7_Production Report 20 Feb 2008 2" xfId="2040" xr:uid="{00000000-0005-0000-0000-000080040000}"/>
    <cellStyle name="7_Production Report 20 Januari 2006" xfId="583" xr:uid="{00000000-0005-0000-0000-000081040000}"/>
    <cellStyle name="7_Production Report 20 Januari 2006 2" xfId="2041" xr:uid="{00000000-0005-0000-0000-000082040000}"/>
    <cellStyle name="7_Production Report 20 Juli 2006." xfId="584" xr:uid="{00000000-0005-0000-0000-000083040000}"/>
    <cellStyle name="7_Production Report 20 Juli 2006. 2" xfId="2042" xr:uid="{00000000-0005-0000-0000-000084040000}"/>
    <cellStyle name="7_Production Report 20 Juli 2007" xfId="585" xr:uid="{00000000-0005-0000-0000-000085040000}"/>
    <cellStyle name="7_Production Report 20 Juli 2007 2" xfId="2043" xr:uid="{00000000-0005-0000-0000-000086040000}"/>
    <cellStyle name="7_Production Report 20 Juni 2006'" xfId="586" xr:uid="{00000000-0005-0000-0000-000087040000}"/>
    <cellStyle name="7_Production Report 20 Juni 2006' 2" xfId="2044" xr:uid="{00000000-0005-0000-0000-000088040000}"/>
    <cellStyle name="7_Production Report 20 Juni 2007" xfId="587" xr:uid="{00000000-0005-0000-0000-000089040000}"/>
    <cellStyle name="7_Production Report 20 Juni 2007 2" xfId="2045" xr:uid="{00000000-0005-0000-0000-00008A040000}"/>
    <cellStyle name="7_Production Report 20 Mar 2007" xfId="588" xr:uid="{00000000-0005-0000-0000-00008B040000}"/>
    <cellStyle name="7_Production Report 20 Mar 2007 2" xfId="2046" xr:uid="{00000000-0005-0000-0000-00008C040000}"/>
    <cellStyle name="7_Production Report 20 Mar 2008" xfId="589" xr:uid="{00000000-0005-0000-0000-00008D040000}"/>
    <cellStyle name="7_Production Report 20 Mar 2008 2" xfId="2047" xr:uid="{00000000-0005-0000-0000-00008E040000}"/>
    <cellStyle name="7_Production Report 20 Maret 2006" xfId="590" xr:uid="{00000000-0005-0000-0000-00008F040000}"/>
    <cellStyle name="7_Production Report 20 Maret 2006 2" xfId="2048" xr:uid="{00000000-0005-0000-0000-000090040000}"/>
    <cellStyle name="7_Production Report 20 Mei 2006" xfId="591" xr:uid="{00000000-0005-0000-0000-000091040000}"/>
    <cellStyle name="7_Production Report 20 Mei 2006 2" xfId="2049" xr:uid="{00000000-0005-0000-0000-000092040000}"/>
    <cellStyle name="7_Production Report 20 Nov 2006" xfId="592" xr:uid="{00000000-0005-0000-0000-000093040000}"/>
    <cellStyle name="7_Production Report 20 Nov 2006 2" xfId="2050" xr:uid="{00000000-0005-0000-0000-000094040000}"/>
    <cellStyle name="7_Production Report 20 Nov 2007" xfId="593" xr:uid="{00000000-0005-0000-0000-000095040000}"/>
    <cellStyle name="7_Production Report 20 Nov 2007 2" xfId="2051" xr:uid="{00000000-0005-0000-0000-000096040000}"/>
    <cellStyle name="7_Production Report 20 Okt  2007" xfId="594" xr:uid="{00000000-0005-0000-0000-000097040000}"/>
    <cellStyle name="7_Production Report 20 Okt  2007 2" xfId="2052" xr:uid="{00000000-0005-0000-0000-000098040000}"/>
    <cellStyle name="7_Production Report 20 Okt 2006" xfId="595" xr:uid="{00000000-0005-0000-0000-000099040000}"/>
    <cellStyle name="7_Production Report 20 Okt 2006 2" xfId="2053" xr:uid="{00000000-0005-0000-0000-00009A040000}"/>
    <cellStyle name="7_Production Report 20 Sept  2007" xfId="596" xr:uid="{00000000-0005-0000-0000-00009B040000}"/>
    <cellStyle name="7_Production Report 20 Sept  2007 2" xfId="2054" xr:uid="{00000000-0005-0000-0000-00009C040000}"/>
    <cellStyle name="7_Production Report 20 Sept 06" xfId="597" xr:uid="{00000000-0005-0000-0000-00009D040000}"/>
    <cellStyle name="7_Production Report 20 Sept 06 2" xfId="2055" xr:uid="{00000000-0005-0000-0000-00009E040000}"/>
    <cellStyle name="7_Production Report 21 -22 Juli 2007" xfId="599" xr:uid="{00000000-0005-0000-0000-0000A1040000}"/>
    <cellStyle name="7_Production Report 21 -22 Juli 2007 2" xfId="2057" xr:uid="{00000000-0005-0000-0000-0000A2040000}"/>
    <cellStyle name="7_Production Report 21 ~ 22 Okt 2006" xfId="598" xr:uid="{00000000-0005-0000-0000-00009F040000}"/>
    <cellStyle name="7_Production Report 21 ~ 22 Okt 2006 2" xfId="2056" xr:uid="{00000000-0005-0000-0000-0000A0040000}"/>
    <cellStyle name="7_Production Report 21 Agustus 2006" xfId="600" xr:uid="{00000000-0005-0000-0000-0000A3040000}"/>
    <cellStyle name="7_Production Report 21 Agustus 2006 2" xfId="2058" xr:uid="{00000000-0005-0000-0000-0000A4040000}"/>
    <cellStyle name="7_Production Report 21 April 2006" xfId="601" xr:uid="{00000000-0005-0000-0000-0000A5040000}"/>
    <cellStyle name="7_Production Report 21 April 2006 2" xfId="2059" xr:uid="{00000000-0005-0000-0000-0000A6040000}"/>
    <cellStyle name="7_Production Report 21 April 2007" xfId="602" xr:uid="{00000000-0005-0000-0000-0000A7040000}"/>
    <cellStyle name="7_Production Report 21 April 2007 2" xfId="2060" xr:uid="{00000000-0005-0000-0000-0000A8040000}"/>
    <cellStyle name="7_Production Report 21 April 2008" xfId="603" xr:uid="{00000000-0005-0000-0000-0000A9040000}"/>
    <cellStyle name="7_Production Report 21 April 2008 2" xfId="2061" xr:uid="{00000000-0005-0000-0000-0000AA040000}"/>
    <cellStyle name="7_Production Report 21 August  2007" xfId="604" xr:uid="{00000000-0005-0000-0000-0000AB040000}"/>
    <cellStyle name="7_Production Report 21 August  2007 2" xfId="2062" xr:uid="{00000000-0005-0000-0000-0000AC040000}"/>
    <cellStyle name="7_Production Report 21 Dec 2006" xfId="605" xr:uid="{00000000-0005-0000-0000-0000AD040000}"/>
    <cellStyle name="7_Production Report 21 Dec 2006 2" xfId="2063" xr:uid="{00000000-0005-0000-0000-0000AE040000}"/>
    <cellStyle name="7_Production Report 21 Dec 2007" xfId="606" xr:uid="{00000000-0005-0000-0000-0000AF040000}"/>
    <cellStyle name="7_Production Report 21 Dec 2007 2" xfId="2064" xr:uid="{00000000-0005-0000-0000-0000B0040000}"/>
    <cellStyle name="7_Production Report 21 Feb 2006" xfId="607" xr:uid="{00000000-0005-0000-0000-0000B1040000}"/>
    <cellStyle name="7_Production Report 21 Feb 2006 2" xfId="2065" xr:uid="{00000000-0005-0000-0000-0000B2040000}"/>
    <cellStyle name="7_Production Report 21 Feb 2007" xfId="608" xr:uid="{00000000-0005-0000-0000-0000B3040000}"/>
    <cellStyle name="7_Production Report 21 Feb 2007 2" xfId="2066" xr:uid="{00000000-0005-0000-0000-0000B4040000}"/>
    <cellStyle name="7_Production Report 21 Feb 2008" xfId="609" xr:uid="{00000000-0005-0000-0000-0000B5040000}"/>
    <cellStyle name="7_Production Report 21 Feb 2008 2" xfId="2067" xr:uid="{00000000-0005-0000-0000-0000B6040000}"/>
    <cellStyle name="7_Production Report 21 Jan 2008" xfId="610" xr:uid="{00000000-0005-0000-0000-0000B7040000}"/>
    <cellStyle name="7_Production Report 21 Jan 2008 2" xfId="2068" xr:uid="{00000000-0005-0000-0000-0000B8040000}"/>
    <cellStyle name="7_Production Report 21 Juli 2006." xfId="611" xr:uid="{00000000-0005-0000-0000-0000B9040000}"/>
    <cellStyle name="7_Production Report 21 Juli 2006. 2" xfId="2069" xr:uid="{00000000-0005-0000-0000-0000BA040000}"/>
    <cellStyle name="7_Production Report 21 Juni 2006'" xfId="612" xr:uid="{00000000-0005-0000-0000-0000BB040000}"/>
    <cellStyle name="7_Production Report 21 Juni 2006' 2" xfId="2070" xr:uid="{00000000-0005-0000-0000-0000BC040000}"/>
    <cellStyle name="7_Production Report 21 Juni 2007" xfId="613" xr:uid="{00000000-0005-0000-0000-0000BD040000}"/>
    <cellStyle name="7_Production Report 21 Juni 2007 2" xfId="2071" xr:uid="{00000000-0005-0000-0000-0000BE040000}"/>
    <cellStyle name="7_Production Report 21 Mar 2007" xfId="614" xr:uid="{00000000-0005-0000-0000-0000BF040000}"/>
    <cellStyle name="7_Production Report 21 Mar 2007 2" xfId="2072" xr:uid="{00000000-0005-0000-0000-0000C0040000}"/>
    <cellStyle name="7_Production Report 21 Mar 2008" xfId="615" xr:uid="{00000000-0005-0000-0000-0000C1040000}"/>
    <cellStyle name="7_Production Report 21 Mar 2008 2" xfId="2073" xr:uid="{00000000-0005-0000-0000-0000C2040000}"/>
    <cellStyle name="7_Production Report 21 Maret 2006" xfId="616" xr:uid="{00000000-0005-0000-0000-0000C3040000}"/>
    <cellStyle name="7_Production Report 21 Maret 2006 2" xfId="2074" xr:uid="{00000000-0005-0000-0000-0000C4040000}"/>
    <cellStyle name="7_Production Report 21 Mei 2007" xfId="617" xr:uid="{00000000-0005-0000-0000-0000C5040000}"/>
    <cellStyle name="7_Production Report 21 Mei 2007 2" xfId="2075" xr:uid="{00000000-0005-0000-0000-0000C6040000}"/>
    <cellStyle name="7_Production Report 21 Nov 2006" xfId="618" xr:uid="{00000000-0005-0000-0000-0000C7040000}"/>
    <cellStyle name="7_Production Report 21 Nov 2006 2" xfId="2076" xr:uid="{00000000-0005-0000-0000-0000C8040000}"/>
    <cellStyle name="7_Production Report 21 Nov 2007" xfId="619" xr:uid="{00000000-0005-0000-0000-0000C9040000}"/>
    <cellStyle name="7_Production Report 21 Nov 2007 2" xfId="2077" xr:uid="{00000000-0005-0000-0000-0000CA040000}"/>
    <cellStyle name="7_Production Report 21 Okt  2007" xfId="620" xr:uid="{00000000-0005-0000-0000-0000CB040000}"/>
    <cellStyle name="7_Production Report 21 Okt  2007 2" xfId="2078" xr:uid="{00000000-0005-0000-0000-0000CC040000}"/>
    <cellStyle name="7_Production Report 21 Okt 2006" xfId="621" xr:uid="{00000000-0005-0000-0000-0000CD040000}"/>
    <cellStyle name="7_Production Report 21 Okt 2006 2" xfId="2079" xr:uid="{00000000-0005-0000-0000-0000CE040000}"/>
    <cellStyle name="7_Production Report 21 Sept  2007" xfId="622" xr:uid="{00000000-0005-0000-0000-0000CF040000}"/>
    <cellStyle name="7_Production Report 21 Sept  2007 2" xfId="2080" xr:uid="{00000000-0005-0000-0000-0000D0040000}"/>
    <cellStyle name="7_Production Report 21 Sept 06" xfId="623" xr:uid="{00000000-0005-0000-0000-0000D1040000}"/>
    <cellStyle name="7_Production Report 21 Sept 06 2" xfId="2081" xr:uid="{00000000-0005-0000-0000-0000D2040000}"/>
    <cellStyle name="7_Production Report 21~22 Mar 2008" xfId="624" xr:uid="{00000000-0005-0000-0000-0000D3040000}"/>
    <cellStyle name="7_Production Report 21~22 Mar 2008 2" xfId="2082" xr:uid="{00000000-0005-0000-0000-0000D4040000}"/>
    <cellStyle name="7_Production Report 21~22 Sept  2007" xfId="625" xr:uid="{00000000-0005-0000-0000-0000D5040000}"/>
    <cellStyle name="7_Production Report 21~22 Sept  2007 2" xfId="2083" xr:uid="{00000000-0005-0000-0000-0000D6040000}"/>
    <cellStyle name="7_Production Report 22 ~ 23 April 2006" xfId="626" xr:uid="{00000000-0005-0000-0000-0000D7040000}"/>
    <cellStyle name="7_Production Report 22 ~ 23 April 2006 2" xfId="2084" xr:uid="{00000000-0005-0000-0000-0000D8040000}"/>
    <cellStyle name="7_Production Report 22 ~ 23 Dec 2006" xfId="627" xr:uid="{00000000-0005-0000-0000-0000D9040000}"/>
    <cellStyle name="7_Production Report 22 ~ 23 Dec 2006 2" xfId="2085" xr:uid="{00000000-0005-0000-0000-0000DA040000}"/>
    <cellStyle name="7_Production Report 22 Agustus 2006" xfId="628" xr:uid="{00000000-0005-0000-0000-0000DB040000}"/>
    <cellStyle name="7_Production Report 22 Agustus 2006 2" xfId="2086" xr:uid="{00000000-0005-0000-0000-0000DC040000}"/>
    <cellStyle name="7_Production Report 22 April 2006" xfId="629" xr:uid="{00000000-0005-0000-0000-0000DD040000}"/>
    <cellStyle name="7_Production Report 22 April 2006 2" xfId="2087" xr:uid="{00000000-0005-0000-0000-0000DE040000}"/>
    <cellStyle name="7_Production Report 22 April 2008" xfId="630" xr:uid="{00000000-0005-0000-0000-0000DF040000}"/>
    <cellStyle name="7_Production Report 22 April 2008 2" xfId="2088" xr:uid="{00000000-0005-0000-0000-0000E0040000}"/>
    <cellStyle name="7_Production Report 22 August  2007" xfId="631" xr:uid="{00000000-0005-0000-0000-0000E1040000}"/>
    <cellStyle name="7_Production Report 22 August  2007 2" xfId="2089" xr:uid="{00000000-0005-0000-0000-0000E2040000}"/>
    <cellStyle name="7_Production Report 22 Dec 2006" xfId="632" xr:uid="{00000000-0005-0000-0000-0000E3040000}"/>
    <cellStyle name="7_Production Report 22 Dec 2006 2" xfId="2090" xr:uid="{00000000-0005-0000-0000-0000E4040000}"/>
    <cellStyle name="7_Production Report 22 Feb 2006" xfId="633" xr:uid="{00000000-0005-0000-0000-0000E5040000}"/>
    <cellStyle name="7_Production Report 22 Feb 2006 2" xfId="2091" xr:uid="{00000000-0005-0000-0000-0000E6040000}"/>
    <cellStyle name="7_Production Report 22 Feb 2007" xfId="634" xr:uid="{00000000-0005-0000-0000-0000E7040000}"/>
    <cellStyle name="7_Production Report 22 Feb 2007 2" xfId="2092" xr:uid="{00000000-0005-0000-0000-0000E8040000}"/>
    <cellStyle name="7_Production Report 22 Feb 2008" xfId="635" xr:uid="{00000000-0005-0000-0000-0000E9040000}"/>
    <cellStyle name="7_Production Report 22 Feb 2008 2" xfId="2093" xr:uid="{00000000-0005-0000-0000-0000EA040000}"/>
    <cellStyle name="7_Production Report 22 Jan 2007" xfId="636" xr:uid="{00000000-0005-0000-0000-0000EB040000}"/>
    <cellStyle name="7_Production Report 22 Jan 2007 2" xfId="2094" xr:uid="{00000000-0005-0000-0000-0000EC040000}"/>
    <cellStyle name="7_Production Report 22 Jan 2008" xfId="637" xr:uid="{00000000-0005-0000-0000-0000ED040000}"/>
    <cellStyle name="7_Production Report 22 Jan 2008 2" xfId="2095" xr:uid="{00000000-0005-0000-0000-0000EE040000}"/>
    <cellStyle name="7_Production Report 22 Juli 2006." xfId="638" xr:uid="{00000000-0005-0000-0000-0000EF040000}"/>
    <cellStyle name="7_Production Report 22 Juli 2006. 2" xfId="2096" xr:uid="{00000000-0005-0000-0000-0000F0040000}"/>
    <cellStyle name="7_Production Report 22 Juni 2006" xfId="639" xr:uid="{00000000-0005-0000-0000-0000F1040000}"/>
    <cellStyle name="7_Production Report 22 Juni 2006 2" xfId="2097" xr:uid="{00000000-0005-0000-0000-0000F2040000}"/>
    <cellStyle name="7_Production Report 22 Juni 2007" xfId="640" xr:uid="{00000000-0005-0000-0000-0000F3040000}"/>
    <cellStyle name="7_Production Report 22 Juni 2007 2" xfId="2098" xr:uid="{00000000-0005-0000-0000-0000F4040000}"/>
    <cellStyle name="7_Production Report 22 Mar 2007" xfId="641" xr:uid="{00000000-0005-0000-0000-0000F5040000}"/>
    <cellStyle name="7_Production Report 22 Mar 2007 2" xfId="2099" xr:uid="{00000000-0005-0000-0000-0000F6040000}"/>
    <cellStyle name="7_Production Report 22 Maret 2006" xfId="642" xr:uid="{00000000-0005-0000-0000-0000F7040000}"/>
    <cellStyle name="7_Production Report 22 Maret 2006 2" xfId="2100" xr:uid="{00000000-0005-0000-0000-0000F8040000}"/>
    <cellStyle name="7_Production Report 22 Mei 2006.." xfId="643" xr:uid="{00000000-0005-0000-0000-0000F9040000}"/>
    <cellStyle name="7_Production Report 22 Mei 2006.. 2" xfId="2101" xr:uid="{00000000-0005-0000-0000-0000FA040000}"/>
    <cellStyle name="7_Production Report 22 Mei 2007" xfId="644" xr:uid="{00000000-0005-0000-0000-0000FB040000}"/>
    <cellStyle name="7_Production Report 22 Mei 2007 2" xfId="2102" xr:uid="{00000000-0005-0000-0000-0000FC040000}"/>
    <cellStyle name="7_Production Report 22 Nov 2006" xfId="645" xr:uid="{00000000-0005-0000-0000-0000FD040000}"/>
    <cellStyle name="7_Production Report 22 Nov 2006 2" xfId="2103" xr:uid="{00000000-0005-0000-0000-0000FE040000}"/>
    <cellStyle name="7_Production Report 22 Nov 2007" xfId="646" xr:uid="{00000000-0005-0000-0000-0000FF040000}"/>
    <cellStyle name="7_Production Report 22 Nov 2007 2" xfId="2104" xr:uid="{00000000-0005-0000-0000-000000050000}"/>
    <cellStyle name="7_Production Report 22 Okt  2007" xfId="647" xr:uid="{00000000-0005-0000-0000-000001050000}"/>
    <cellStyle name="7_Production Report 22 Okt  2007 2" xfId="2105" xr:uid="{00000000-0005-0000-0000-000002050000}"/>
    <cellStyle name="7_Production Report 22 Sept 06" xfId="648" xr:uid="{00000000-0005-0000-0000-000003050000}"/>
    <cellStyle name="7_Production Report 22 Sept 06 2" xfId="2106" xr:uid="{00000000-0005-0000-0000-000004050000}"/>
    <cellStyle name="7_Production Report 23 Agustus 2006" xfId="649" xr:uid="{00000000-0005-0000-0000-000005050000}"/>
    <cellStyle name="7_Production Report 23 Agustus 2006 2" xfId="2107" xr:uid="{00000000-0005-0000-0000-000006050000}"/>
    <cellStyle name="7_Production Report 23 April 2007" xfId="650" xr:uid="{00000000-0005-0000-0000-000007050000}"/>
    <cellStyle name="7_Production Report 23 April 2007 2" xfId="2108" xr:uid="{00000000-0005-0000-0000-000008050000}"/>
    <cellStyle name="7_Production Report 23 April 2008" xfId="651" xr:uid="{00000000-0005-0000-0000-000009050000}"/>
    <cellStyle name="7_Production Report 23 April 2008 2" xfId="2109" xr:uid="{00000000-0005-0000-0000-00000A050000}"/>
    <cellStyle name="7_Production Report 23 August  2007" xfId="652" xr:uid="{00000000-0005-0000-0000-00000B050000}"/>
    <cellStyle name="7_Production Report 23 August  2007 2" xfId="2110" xr:uid="{00000000-0005-0000-0000-00000C050000}"/>
    <cellStyle name="7_Production Report 23 Feb 2006" xfId="653" xr:uid="{00000000-0005-0000-0000-00000D050000}"/>
    <cellStyle name="7_Production Report 23 Feb 2006 2" xfId="2111" xr:uid="{00000000-0005-0000-0000-00000E050000}"/>
    <cellStyle name="7_Production Report 23 Feb 2007" xfId="654" xr:uid="{00000000-0005-0000-0000-00000F050000}"/>
    <cellStyle name="7_Production Report 23 Feb 2007 2" xfId="2112" xr:uid="{00000000-0005-0000-0000-000010050000}"/>
    <cellStyle name="7_Production Report 23 Feb 2008r" xfId="655" xr:uid="{00000000-0005-0000-0000-000011050000}"/>
    <cellStyle name="7_Production Report 23 Feb 2008r 2" xfId="2113" xr:uid="{00000000-0005-0000-0000-000012050000}"/>
    <cellStyle name="7_Production Report 23 Jan 2007" xfId="656" xr:uid="{00000000-0005-0000-0000-000013050000}"/>
    <cellStyle name="7_Production Report 23 Jan 2007 2" xfId="2114" xr:uid="{00000000-0005-0000-0000-000014050000}"/>
    <cellStyle name="7_Production Report 23 Jan 2008" xfId="657" xr:uid="{00000000-0005-0000-0000-000015050000}"/>
    <cellStyle name="7_Production Report 23 Jan 2008 2" xfId="2115" xr:uid="{00000000-0005-0000-0000-000016050000}"/>
    <cellStyle name="7_Production Report 23 Januari 2006" xfId="658" xr:uid="{00000000-0005-0000-0000-000017050000}"/>
    <cellStyle name="7_Production Report 23 Januari 2006 2" xfId="2116" xr:uid="{00000000-0005-0000-0000-000018050000}"/>
    <cellStyle name="7_Production Report 23 Juli 2006." xfId="659" xr:uid="{00000000-0005-0000-0000-000019050000}"/>
    <cellStyle name="7_Production Report 23 Juli 2006. 2" xfId="2117" xr:uid="{00000000-0005-0000-0000-00001A050000}"/>
    <cellStyle name="7_Production Report 23 Juli 2007" xfId="660" xr:uid="{00000000-0005-0000-0000-00001B050000}"/>
    <cellStyle name="7_Production Report 23 Juli 2007 2" xfId="2118" xr:uid="{00000000-0005-0000-0000-00001C050000}"/>
    <cellStyle name="7_Production Report 23 Juni 2006" xfId="661" xr:uid="{00000000-0005-0000-0000-00001D050000}"/>
    <cellStyle name="7_Production Report 23 Juni 2006 2" xfId="2119" xr:uid="{00000000-0005-0000-0000-00001E050000}"/>
    <cellStyle name="7_Production Report 23 Mar 2007" xfId="662" xr:uid="{00000000-0005-0000-0000-00001F050000}"/>
    <cellStyle name="7_Production Report 23 Mar 2007 2" xfId="2120" xr:uid="{00000000-0005-0000-0000-000020050000}"/>
    <cellStyle name="7_Production Report 23 Maret 2006" xfId="663" xr:uid="{00000000-0005-0000-0000-000021050000}"/>
    <cellStyle name="7_Production Report 23 Maret 2006 2" xfId="2121" xr:uid="{00000000-0005-0000-0000-000022050000}"/>
    <cellStyle name="7_Production Report 23 Mei 2006" xfId="664" xr:uid="{00000000-0005-0000-0000-000023050000}"/>
    <cellStyle name="7_Production Report 23 Mei 2006 2" xfId="2122" xr:uid="{00000000-0005-0000-0000-000024050000}"/>
    <cellStyle name="7_Production Report 23 Mei 2007" xfId="665" xr:uid="{00000000-0005-0000-0000-000025050000}"/>
    <cellStyle name="7_Production Report 23 Mei 2007 2" xfId="2123" xr:uid="{00000000-0005-0000-0000-000026050000}"/>
    <cellStyle name="7_Production Report 23 Nov 2006" xfId="666" xr:uid="{00000000-0005-0000-0000-000027050000}"/>
    <cellStyle name="7_Production Report 23 Nov 2006 2" xfId="2124" xr:uid="{00000000-0005-0000-0000-000028050000}"/>
    <cellStyle name="7_Production Report 23 Nov 2007" xfId="667" xr:uid="{00000000-0005-0000-0000-000029050000}"/>
    <cellStyle name="7_Production Report 23 Nov 2007 2" xfId="2125" xr:uid="{00000000-0005-0000-0000-00002A050000}"/>
    <cellStyle name="7_Production Report 23 Okt  2007" xfId="668" xr:uid="{00000000-0005-0000-0000-00002B050000}"/>
    <cellStyle name="7_Production Report 23 Okt  2007 2" xfId="2126" xr:uid="{00000000-0005-0000-0000-00002C050000}"/>
    <cellStyle name="7_Production Report 23 Sept  2007" xfId="669" xr:uid="{00000000-0005-0000-0000-00002D050000}"/>
    <cellStyle name="7_Production Report 23 Sept  2007 2" xfId="2127" xr:uid="{00000000-0005-0000-0000-00002E050000}"/>
    <cellStyle name="7_Production Report 23 Sept 06" xfId="670" xr:uid="{00000000-0005-0000-0000-00002F050000}"/>
    <cellStyle name="7_Production Report 23 Sept 06 2" xfId="2128" xr:uid="{00000000-0005-0000-0000-000030050000}"/>
    <cellStyle name="7_Production Report 23-24 Feb 2008" xfId="671" xr:uid="{00000000-0005-0000-0000-000031050000}"/>
    <cellStyle name="7_Production Report 23-24 Feb 2008 2" xfId="2129" xr:uid="{00000000-0005-0000-0000-000032050000}"/>
    <cellStyle name="7_Production Report 24 ~ 25 Mei 2006" xfId="672" xr:uid="{00000000-0005-0000-0000-000033050000}"/>
    <cellStyle name="7_Production Report 24 ~ 25 Mei 2006 2" xfId="2130" xr:uid="{00000000-0005-0000-0000-000034050000}"/>
    <cellStyle name="7_Production Report 24 Agustus 2006" xfId="673" xr:uid="{00000000-0005-0000-0000-000035050000}"/>
    <cellStyle name="7_Production Report 24 Agustus 2006 2" xfId="2131" xr:uid="{00000000-0005-0000-0000-000036050000}"/>
    <cellStyle name="7_Production Report 24 April 2006 x" xfId="674" xr:uid="{00000000-0005-0000-0000-000037050000}"/>
    <cellStyle name="7_Production Report 24 April 2006 x 2" xfId="2132" xr:uid="{00000000-0005-0000-0000-000038050000}"/>
    <cellStyle name="7_Production Report 24 April 2007" xfId="675" xr:uid="{00000000-0005-0000-0000-000039050000}"/>
    <cellStyle name="7_Production Report 24 April 2007 2" xfId="2133" xr:uid="{00000000-0005-0000-0000-00003A050000}"/>
    <cellStyle name="7_Production Report 24 April 2008" xfId="676" xr:uid="{00000000-0005-0000-0000-00003B050000}"/>
    <cellStyle name="7_Production Report 24 April 2008 2" xfId="2134" xr:uid="{00000000-0005-0000-0000-00003C050000}"/>
    <cellStyle name="7_Production Report 24 August  2007" xfId="677" xr:uid="{00000000-0005-0000-0000-00003D050000}"/>
    <cellStyle name="7_Production Report 24 August  2007 2" xfId="2135" xr:uid="{00000000-0005-0000-0000-00003E050000}"/>
    <cellStyle name="7_Production Report 24 Dec 2007" xfId="678" xr:uid="{00000000-0005-0000-0000-00003F050000}"/>
    <cellStyle name="7_Production Report 24 Dec 2007 2" xfId="2136" xr:uid="{00000000-0005-0000-0000-000040050000}"/>
    <cellStyle name="7_Production Report 24 Feb 2006" xfId="679" xr:uid="{00000000-0005-0000-0000-000041050000}"/>
    <cellStyle name="7_Production Report 24 Feb 2006 2" xfId="2137" xr:uid="{00000000-0005-0000-0000-000042050000}"/>
    <cellStyle name="7_Production Report 24 Feb 2007" xfId="680" xr:uid="{00000000-0005-0000-0000-000043050000}"/>
    <cellStyle name="7_Production Report 24 Feb 2007 2" xfId="2138" xr:uid="{00000000-0005-0000-0000-000044050000}"/>
    <cellStyle name="7_Production Report 24 Jan 2007" xfId="681" xr:uid="{00000000-0005-0000-0000-000045050000}"/>
    <cellStyle name="7_Production Report 24 Jan 2007 2" xfId="2139" xr:uid="{00000000-0005-0000-0000-000046050000}"/>
    <cellStyle name="7_Production Report 24 Jan 2008" xfId="682" xr:uid="{00000000-0005-0000-0000-000047050000}"/>
    <cellStyle name="7_Production Report 24 Jan 2008 2" xfId="2140" xr:uid="{00000000-0005-0000-0000-000048050000}"/>
    <cellStyle name="7_Production Report 24 Januari 2006" xfId="683" xr:uid="{00000000-0005-0000-0000-000049050000}"/>
    <cellStyle name="7_Production Report 24 Januari 2006 2" xfId="2141" xr:uid="{00000000-0005-0000-0000-00004A050000}"/>
    <cellStyle name="7_Production Report 24 Juli 2006" xfId="684" xr:uid="{00000000-0005-0000-0000-00004B050000}"/>
    <cellStyle name="7_Production Report 24 Juli 2006 2" xfId="2142" xr:uid="{00000000-0005-0000-0000-00004C050000}"/>
    <cellStyle name="7_Production Report 24 Juli 2007" xfId="685" xr:uid="{00000000-0005-0000-0000-00004D050000}"/>
    <cellStyle name="7_Production Report 24 Juli 2007 2" xfId="2143" xr:uid="{00000000-0005-0000-0000-00004E050000}"/>
    <cellStyle name="7_Production Report 24 Juni 2006" xfId="686" xr:uid="{00000000-0005-0000-0000-00004F050000}"/>
    <cellStyle name="7_Production Report 24 Juni 2006 2" xfId="2144" xr:uid="{00000000-0005-0000-0000-000050050000}"/>
    <cellStyle name="7_Production Report 24 Mar 2007" xfId="687" xr:uid="{00000000-0005-0000-0000-000051050000}"/>
    <cellStyle name="7_Production Report 24 Mar 2007 2" xfId="2145" xr:uid="{00000000-0005-0000-0000-000052050000}"/>
    <cellStyle name="7_Production Report 24 Mar 2008" xfId="688" xr:uid="{00000000-0005-0000-0000-000053050000}"/>
    <cellStyle name="7_Production Report 24 Mar 2008 2" xfId="2146" xr:uid="{00000000-0005-0000-0000-000054050000}"/>
    <cellStyle name="7_Production Report 24 Maret 2006" xfId="689" xr:uid="{00000000-0005-0000-0000-000055050000}"/>
    <cellStyle name="7_Production Report 24 Maret 2006 2" xfId="2147" xr:uid="{00000000-0005-0000-0000-000056050000}"/>
    <cellStyle name="7_Production Report 24 Mei 2006" xfId="690" xr:uid="{00000000-0005-0000-0000-000057050000}"/>
    <cellStyle name="7_Production Report 24 Mei 2006 2" xfId="2148" xr:uid="{00000000-0005-0000-0000-000058050000}"/>
    <cellStyle name="7_Production Report 24 Mei 2007" xfId="691" xr:uid="{00000000-0005-0000-0000-000059050000}"/>
    <cellStyle name="7_Production Report 24 Mei 2007 2" xfId="2149" xr:uid="{00000000-0005-0000-0000-00005A050000}"/>
    <cellStyle name="7_Production Report 24 Nov 2006" xfId="692" xr:uid="{00000000-0005-0000-0000-00005B050000}"/>
    <cellStyle name="7_Production Report 24 Nov 2006 2" xfId="2150" xr:uid="{00000000-0005-0000-0000-00005C050000}"/>
    <cellStyle name="7_Production Report 24 Okt  2007" xfId="693" xr:uid="{00000000-0005-0000-0000-00005D050000}"/>
    <cellStyle name="7_Production Report 24 Okt  2007 2" xfId="2151" xr:uid="{00000000-0005-0000-0000-00005E050000}"/>
    <cellStyle name="7_Production Report 24 Sept  2007" xfId="694" xr:uid="{00000000-0005-0000-0000-00005F050000}"/>
    <cellStyle name="7_Production Report 24 Sept  2007 2" xfId="2152" xr:uid="{00000000-0005-0000-0000-000060050000}"/>
    <cellStyle name="7_Production Report 24 Sept 06" xfId="695" xr:uid="{00000000-0005-0000-0000-000061050000}"/>
    <cellStyle name="7_Production Report 24 Sept 06 2" xfId="2153" xr:uid="{00000000-0005-0000-0000-000062050000}"/>
    <cellStyle name="7_Production Report 25 ~ 26  Maret 2006" xfId="696" xr:uid="{00000000-0005-0000-0000-000063050000}"/>
    <cellStyle name="7_Production Report 25 ~ 26  Maret 2006 2" xfId="2154" xr:uid="{00000000-0005-0000-0000-000064050000}"/>
    <cellStyle name="7_Production Report 25 Agustus 2006" xfId="697" xr:uid="{00000000-0005-0000-0000-000065050000}"/>
    <cellStyle name="7_Production Report 25 Agustus 2006 2" xfId="2155" xr:uid="{00000000-0005-0000-0000-000066050000}"/>
    <cellStyle name="7_Production Report 25 April 2006" xfId="698" xr:uid="{00000000-0005-0000-0000-000067050000}"/>
    <cellStyle name="7_Production Report 25 April 2006 2" xfId="2156" xr:uid="{00000000-0005-0000-0000-000068050000}"/>
    <cellStyle name="7_Production Report 25 April 2007" xfId="699" xr:uid="{00000000-0005-0000-0000-000069050000}"/>
    <cellStyle name="7_Production Report 25 April 2007 2" xfId="2157" xr:uid="{00000000-0005-0000-0000-00006A050000}"/>
    <cellStyle name="7_Production Report 25 April 2008" xfId="700" xr:uid="{00000000-0005-0000-0000-00006B050000}"/>
    <cellStyle name="7_Production Report 25 April 2008 2" xfId="2158" xr:uid="{00000000-0005-0000-0000-00006C050000}"/>
    <cellStyle name="7_Production Report 25 August  2007" xfId="701" xr:uid="{00000000-0005-0000-0000-00006D050000}"/>
    <cellStyle name="7_Production Report 25 August  2007 2" xfId="2159" xr:uid="{00000000-0005-0000-0000-00006E050000}"/>
    <cellStyle name="7_Production Report 25 Feb 2006" xfId="702" xr:uid="{00000000-0005-0000-0000-00006F050000}"/>
    <cellStyle name="7_Production Report 25 Feb 2006 2" xfId="2160" xr:uid="{00000000-0005-0000-0000-000070050000}"/>
    <cellStyle name="7_Production Report 25 Feb 2008" xfId="703" xr:uid="{00000000-0005-0000-0000-000071050000}"/>
    <cellStyle name="7_Production Report 25 Feb 2008 2" xfId="2161" xr:uid="{00000000-0005-0000-0000-000072050000}"/>
    <cellStyle name="7_Production Report 25 Jan 2007c" xfId="704" xr:uid="{00000000-0005-0000-0000-000073050000}"/>
    <cellStyle name="7_Production Report 25 Jan 2007c 2" xfId="2162" xr:uid="{00000000-0005-0000-0000-000074050000}"/>
    <cellStyle name="7_Production Report 25 Jan 2008" xfId="705" xr:uid="{00000000-0005-0000-0000-000075050000}"/>
    <cellStyle name="7_Production Report 25 Jan 2008 2" xfId="2163" xr:uid="{00000000-0005-0000-0000-000076050000}"/>
    <cellStyle name="7_Production Report 25 Januari 2006" xfId="706" xr:uid="{00000000-0005-0000-0000-000077050000}"/>
    <cellStyle name="7_Production Report 25 Januari 2006 2" xfId="2164" xr:uid="{00000000-0005-0000-0000-000078050000}"/>
    <cellStyle name="7_Production Report 25 Juli 2006" xfId="707" xr:uid="{00000000-0005-0000-0000-000079050000}"/>
    <cellStyle name="7_Production Report 25 Juli 2006 2" xfId="2165" xr:uid="{00000000-0005-0000-0000-00007A050000}"/>
    <cellStyle name="7_Production Report 25 Juli 2007" xfId="708" xr:uid="{00000000-0005-0000-0000-00007B050000}"/>
    <cellStyle name="7_Production Report 25 Juli 2007 2" xfId="2166" xr:uid="{00000000-0005-0000-0000-00007C050000}"/>
    <cellStyle name="7_Production Report 25 Juni 2007" xfId="709" xr:uid="{00000000-0005-0000-0000-00007D050000}"/>
    <cellStyle name="7_Production Report 25 Juni 2007 2" xfId="2167" xr:uid="{00000000-0005-0000-0000-00007E050000}"/>
    <cellStyle name="7_Production Report 25 Mar 2008" xfId="710" xr:uid="{00000000-0005-0000-0000-00007F050000}"/>
    <cellStyle name="7_Production Report 25 Mar 2008 2" xfId="2168" xr:uid="{00000000-0005-0000-0000-000080050000}"/>
    <cellStyle name="7_Production Report 25 Mei 2007" xfId="711" xr:uid="{00000000-0005-0000-0000-000081050000}"/>
    <cellStyle name="7_Production Report 25 Mei 2007 2" xfId="2169" xr:uid="{00000000-0005-0000-0000-000082050000}"/>
    <cellStyle name="7_Production Report 25 Nov 2006" xfId="712" xr:uid="{00000000-0005-0000-0000-000083050000}"/>
    <cellStyle name="7_Production Report 25 Nov 2006 2" xfId="2170" xr:uid="{00000000-0005-0000-0000-000084050000}"/>
    <cellStyle name="7_Production Report 25 Okt  2007" xfId="713" xr:uid="{00000000-0005-0000-0000-000085050000}"/>
    <cellStyle name="7_Production Report 25 Okt  2007 2" xfId="2171" xr:uid="{00000000-0005-0000-0000-000086050000}"/>
    <cellStyle name="7_Production Report 25 Sept  2007" xfId="714" xr:uid="{00000000-0005-0000-0000-000087050000}"/>
    <cellStyle name="7_Production Report 25 Sept  2007 2" xfId="2172" xr:uid="{00000000-0005-0000-0000-000088050000}"/>
    <cellStyle name="7_Production Report 25 Sept 06" xfId="715" xr:uid="{00000000-0005-0000-0000-000089050000}"/>
    <cellStyle name="7_Production Report 25 Sept 06 2" xfId="2173" xr:uid="{00000000-0005-0000-0000-00008A050000}"/>
    <cellStyle name="7_Production Report 25-26 Jan 2008" xfId="716" xr:uid="{00000000-0005-0000-0000-00008B050000}"/>
    <cellStyle name="7_Production Report 25-26 Jan 2008 2" xfId="2174" xr:uid="{00000000-0005-0000-0000-00008C050000}"/>
    <cellStyle name="7_Production Report 26 ~ 28 Jan 2007" xfId="717" xr:uid="{00000000-0005-0000-0000-00008D050000}"/>
    <cellStyle name="7_Production Report 26 ~ 28 Jan 2007 2" xfId="2175" xr:uid="{00000000-0005-0000-0000-00008E050000}"/>
    <cellStyle name="7_Production Report 26 Agustus 2006" xfId="718" xr:uid="{00000000-0005-0000-0000-00008F050000}"/>
    <cellStyle name="7_Production Report 26 Agustus 2006 2" xfId="2176" xr:uid="{00000000-0005-0000-0000-000090050000}"/>
    <cellStyle name="7_Production Report 26 April 2006" xfId="719" xr:uid="{00000000-0005-0000-0000-000091050000}"/>
    <cellStyle name="7_Production Report 26 April 2006 2" xfId="2177" xr:uid="{00000000-0005-0000-0000-000092050000}"/>
    <cellStyle name="7_Production Report 26 April 2007" xfId="720" xr:uid="{00000000-0005-0000-0000-000093050000}"/>
    <cellStyle name="7_Production Report 26 April 2007 2" xfId="2178" xr:uid="{00000000-0005-0000-0000-000094050000}"/>
    <cellStyle name="7_Production Report 26 April 2008" xfId="721" xr:uid="{00000000-0005-0000-0000-000095050000}"/>
    <cellStyle name="7_Production Report 26 April 2008 2" xfId="2179" xr:uid="{00000000-0005-0000-0000-000096050000}"/>
    <cellStyle name="7_Production Report 26 August  2007" xfId="722" xr:uid="{00000000-0005-0000-0000-000097050000}"/>
    <cellStyle name="7_Production Report 26 August  2007 2" xfId="2180" xr:uid="{00000000-0005-0000-0000-000098050000}"/>
    <cellStyle name="7_Production Report 26 Dec 2006" xfId="723" xr:uid="{00000000-0005-0000-0000-000099050000}"/>
    <cellStyle name="7_Production Report 26 Dec 2006 2" xfId="2181" xr:uid="{00000000-0005-0000-0000-00009A050000}"/>
    <cellStyle name="7_Production Report 26 Dec 2007" xfId="724" xr:uid="{00000000-0005-0000-0000-00009B050000}"/>
    <cellStyle name="7_Production Report 26 Dec 2007 2" xfId="2182" xr:uid="{00000000-0005-0000-0000-00009C050000}"/>
    <cellStyle name="7_Production Report 26 Feb 2007" xfId="725" xr:uid="{00000000-0005-0000-0000-00009D050000}"/>
    <cellStyle name="7_Production Report 26 Feb 2007 2" xfId="2183" xr:uid="{00000000-0005-0000-0000-00009E050000}"/>
    <cellStyle name="7_Production Report 26 Feb 2008" xfId="726" xr:uid="{00000000-0005-0000-0000-00009F050000}"/>
    <cellStyle name="7_Production Report 26 Feb 2008 2" xfId="2184" xr:uid="{00000000-0005-0000-0000-0000A0050000}"/>
    <cellStyle name="7_Production Report 26 Jan 2007c" xfId="727" xr:uid="{00000000-0005-0000-0000-0000A1050000}"/>
    <cellStyle name="7_Production Report 26 Jan 2007c 2" xfId="2185" xr:uid="{00000000-0005-0000-0000-0000A2050000}"/>
    <cellStyle name="7_Production Report 26 Januari 2006" xfId="728" xr:uid="{00000000-0005-0000-0000-0000A3050000}"/>
    <cellStyle name="7_Production Report 26 Januari 2006 2" xfId="2186" xr:uid="{00000000-0005-0000-0000-0000A4050000}"/>
    <cellStyle name="7_Production Report 26 Juli 2006" xfId="729" xr:uid="{00000000-0005-0000-0000-0000A5050000}"/>
    <cellStyle name="7_Production Report 26 Juli 2006 2" xfId="2187" xr:uid="{00000000-0005-0000-0000-0000A6050000}"/>
    <cellStyle name="7_Production Report 26 Juli 2007" xfId="730" xr:uid="{00000000-0005-0000-0000-0000A7050000}"/>
    <cellStyle name="7_Production Report 26 Juli 2007 2" xfId="2188" xr:uid="{00000000-0005-0000-0000-0000A8050000}"/>
    <cellStyle name="7_Production Report 26 Juni 2006" xfId="731" xr:uid="{00000000-0005-0000-0000-0000A9050000}"/>
    <cellStyle name="7_Production Report 26 Juni 2006 2" xfId="2189" xr:uid="{00000000-0005-0000-0000-0000AA050000}"/>
    <cellStyle name="7_Production Report 26 Juni 2007" xfId="732" xr:uid="{00000000-0005-0000-0000-0000AB050000}"/>
    <cellStyle name="7_Production Report 26 Juni 2007 2" xfId="2190" xr:uid="{00000000-0005-0000-0000-0000AC050000}"/>
    <cellStyle name="7_Production Report 26 Mar 2007" xfId="733" xr:uid="{00000000-0005-0000-0000-0000AD050000}"/>
    <cellStyle name="7_Production Report 26 Mar 2007 2" xfId="2191" xr:uid="{00000000-0005-0000-0000-0000AE050000}"/>
    <cellStyle name="7_Production Report 26 Mar 2008" xfId="734" xr:uid="{00000000-0005-0000-0000-0000AF050000}"/>
    <cellStyle name="7_Production Report 26 Mar 2008 2" xfId="2192" xr:uid="{00000000-0005-0000-0000-0000B0050000}"/>
    <cellStyle name="7_Production Report 26 Mar 2008_41184" xfId="735" xr:uid="{00000000-0005-0000-0000-0000B1050000}"/>
    <cellStyle name="7_Production Report 26 Mar 2008_41184 2" xfId="2193" xr:uid="{00000000-0005-0000-0000-0000B2050000}"/>
    <cellStyle name="7_Production Report 26 Mar 2008N" xfId="736" xr:uid="{00000000-0005-0000-0000-0000B3050000}"/>
    <cellStyle name="7_Production Report 26 Mar 2008N 2" xfId="2194" xr:uid="{00000000-0005-0000-0000-0000B4050000}"/>
    <cellStyle name="7_Production Report 26 Mei 2006" xfId="737" xr:uid="{00000000-0005-0000-0000-0000B5050000}"/>
    <cellStyle name="7_Production Report 26 Mei 2006 2" xfId="2195" xr:uid="{00000000-0005-0000-0000-0000B6050000}"/>
    <cellStyle name="7_Production Report 26 Mei 2007" xfId="738" xr:uid="{00000000-0005-0000-0000-0000B7050000}"/>
    <cellStyle name="7_Production Report 26 Mei 2007 2" xfId="2196" xr:uid="{00000000-0005-0000-0000-0000B8050000}"/>
    <cellStyle name="7_Production Report 26 Nov 2007" xfId="739" xr:uid="{00000000-0005-0000-0000-0000B9050000}"/>
    <cellStyle name="7_Production Report 26 Nov 2007 2" xfId="2197" xr:uid="{00000000-0005-0000-0000-0000BA050000}"/>
    <cellStyle name="7_Production Report 26 Okt  2007" xfId="740" xr:uid="{00000000-0005-0000-0000-0000BB050000}"/>
    <cellStyle name="7_Production Report 26 Okt  2007 2" xfId="2198" xr:uid="{00000000-0005-0000-0000-0000BC050000}"/>
    <cellStyle name="7_Production Report 26 Sept  2007" xfId="741" xr:uid="{00000000-0005-0000-0000-0000BD050000}"/>
    <cellStyle name="7_Production Report 26 Sept  2007 2" xfId="2199" xr:uid="{00000000-0005-0000-0000-0000BE050000}"/>
    <cellStyle name="7_Production Report 26 Sept 06.." xfId="742" xr:uid="{00000000-0005-0000-0000-0000BF050000}"/>
    <cellStyle name="7_Production Report 26 Sept 06.. 2" xfId="2200" xr:uid="{00000000-0005-0000-0000-0000C0050000}"/>
    <cellStyle name="7_Production Report 27 ~ 28 Mei 2006" xfId="743" xr:uid="{00000000-0005-0000-0000-0000C1050000}"/>
    <cellStyle name="7_Production Report 27 ~ 28 Mei 2006 2" xfId="2201" xr:uid="{00000000-0005-0000-0000-0000C2050000}"/>
    <cellStyle name="7_Production Report 27 Agustus 2006" xfId="744" xr:uid="{00000000-0005-0000-0000-0000C3050000}"/>
    <cellStyle name="7_Production Report 27 Agustus 2006 2" xfId="2202" xr:uid="{00000000-0005-0000-0000-0000C4050000}"/>
    <cellStyle name="7_Production Report 27 April 2006" xfId="745" xr:uid="{00000000-0005-0000-0000-0000C5050000}"/>
    <cellStyle name="7_Production Report 27 April 2006 2" xfId="2203" xr:uid="{00000000-0005-0000-0000-0000C6050000}"/>
    <cellStyle name="7_Production Report 27 April 2007" xfId="746" xr:uid="{00000000-0005-0000-0000-0000C7050000}"/>
    <cellStyle name="7_Production Report 27 April 2007 2" xfId="2204" xr:uid="{00000000-0005-0000-0000-0000C8050000}"/>
    <cellStyle name="7_Production Report 27 August  2007" xfId="747" xr:uid="{00000000-0005-0000-0000-0000C9050000}"/>
    <cellStyle name="7_Production Report 27 August  2007 2" xfId="2205" xr:uid="{00000000-0005-0000-0000-0000CA050000}"/>
    <cellStyle name="7_Production Report 27 Dec 2006" xfId="748" xr:uid="{00000000-0005-0000-0000-0000CB050000}"/>
    <cellStyle name="7_Production Report 27 Dec 2006 2" xfId="2206" xr:uid="{00000000-0005-0000-0000-0000CC050000}"/>
    <cellStyle name="7_Production Report 27 Dec 2007" xfId="749" xr:uid="{00000000-0005-0000-0000-0000CD050000}"/>
    <cellStyle name="7_Production Report 27 Dec 2007 2" xfId="2207" xr:uid="{00000000-0005-0000-0000-0000CE050000}"/>
    <cellStyle name="7_Production Report 27 Feb 2007" xfId="750" xr:uid="{00000000-0005-0000-0000-0000CF050000}"/>
    <cellStyle name="7_Production Report 27 Feb 2007 2" xfId="2208" xr:uid="{00000000-0005-0000-0000-0000D0050000}"/>
    <cellStyle name="7_Production Report 27 Feb 2008" xfId="751" xr:uid="{00000000-0005-0000-0000-0000D1050000}"/>
    <cellStyle name="7_Production Report 27 Feb 2008 2" xfId="2209" xr:uid="{00000000-0005-0000-0000-0000D2050000}"/>
    <cellStyle name="7_Production Report 27 Juli 2006" xfId="752" xr:uid="{00000000-0005-0000-0000-0000D3050000}"/>
    <cellStyle name="7_Production Report 27 Juli 2006 2" xfId="2210" xr:uid="{00000000-0005-0000-0000-0000D4050000}"/>
    <cellStyle name="7_Production Report 27 Juli 2007" xfId="753" xr:uid="{00000000-0005-0000-0000-0000D5050000}"/>
    <cellStyle name="7_Production Report 27 Juli 2007 2" xfId="2211" xr:uid="{00000000-0005-0000-0000-0000D6050000}"/>
    <cellStyle name="7_Production Report 27 Juni 2006" xfId="754" xr:uid="{00000000-0005-0000-0000-0000D7050000}"/>
    <cellStyle name="7_Production Report 27 Juni 2006 2" xfId="2212" xr:uid="{00000000-0005-0000-0000-0000D8050000}"/>
    <cellStyle name="7_Production Report 27 Juni 2007" xfId="755" xr:uid="{00000000-0005-0000-0000-0000D9050000}"/>
    <cellStyle name="7_Production Report 27 Juni 2007 2" xfId="2213" xr:uid="{00000000-0005-0000-0000-0000DA050000}"/>
    <cellStyle name="7_Production Report 27 Mar 2007" xfId="756" xr:uid="{00000000-0005-0000-0000-0000DB050000}"/>
    <cellStyle name="7_Production Report 27 Mar 2007 2" xfId="2214" xr:uid="{00000000-0005-0000-0000-0000DC050000}"/>
    <cellStyle name="7_Production Report 27 Mar 2008" xfId="757" xr:uid="{00000000-0005-0000-0000-0000DD050000}"/>
    <cellStyle name="7_Production Report 27 Mar 2008 2" xfId="2215" xr:uid="{00000000-0005-0000-0000-0000DE050000}"/>
    <cellStyle name="7_Production Report 27 Maret 2006" xfId="758" xr:uid="{00000000-0005-0000-0000-0000DF050000}"/>
    <cellStyle name="7_Production Report 27 Maret 2006 2" xfId="2216" xr:uid="{00000000-0005-0000-0000-0000E0050000}"/>
    <cellStyle name="7_Production Report 27 Nov 2006" xfId="759" xr:uid="{00000000-0005-0000-0000-0000E1050000}"/>
    <cellStyle name="7_Production Report 27 Nov 2006 2" xfId="2217" xr:uid="{00000000-0005-0000-0000-0000E2050000}"/>
    <cellStyle name="7_Production Report 27 Nov 2007" xfId="760" xr:uid="{00000000-0005-0000-0000-0000E3050000}"/>
    <cellStyle name="7_Production Report 27 Nov 2007 2" xfId="2218" xr:uid="{00000000-0005-0000-0000-0000E4050000}"/>
    <cellStyle name="7_Production Report 27 Okt  2007" xfId="761" xr:uid="{00000000-0005-0000-0000-0000E5050000}"/>
    <cellStyle name="7_Production Report 27 Okt  2007 2" xfId="2219" xr:uid="{00000000-0005-0000-0000-0000E6050000}"/>
    <cellStyle name="7_Production Report 27 Sept  2007" xfId="762" xr:uid="{00000000-0005-0000-0000-0000E7050000}"/>
    <cellStyle name="7_Production Report 27 Sept  2007 2" xfId="2220" xr:uid="{00000000-0005-0000-0000-0000E8050000}"/>
    <cellStyle name="7_Production Report 27 Sept 06pak agus.." xfId="763" xr:uid="{00000000-0005-0000-0000-0000E9050000}"/>
    <cellStyle name="7_Production Report 27 Sept 06pak agus.. 2" xfId="2221" xr:uid="{00000000-0005-0000-0000-0000EA050000}"/>
    <cellStyle name="7_Production Report 28 ~ 29 April 2007" xfId="764" xr:uid="{00000000-0005-0000-0000-0000EB050000}"/>
    <cellStyle name="7_Production Report 28 ~ 29 April 2007 2" xfId="2222" xr:uid="{00000000-0005-0000-0000-0000EC050000}"/>
    <cellStyle name="7_Production Report 28 Agustus 2006" xfId="765" xr:uid="{00000000-0005-0000-0000-0000ED050000}"/>
    <cellStyle name="7_Production Report 28 Agustus 2006 2" xfId="2223" xr:uid="{00000000-0005-0000-0000-0000EE050000}"/>
    <cellStyle name="7_Production Report 28 Apr 2008" xfId="766" xr:uid="{00000000-0005-0000-0000-0000EF050000}"/>
    <cellStyle name="7_Production Report 28 Apr 2008 2" xfId="2224" xr:uid="{00000000-0005-0000-0000-0000F0050000}"/>
    <cellStyle name="7_Production Report 28 April 2006" xfId="767" xr:uid="{00000000-0005-0000-0000-0000F1050000}"/>
    <cellStyle name="7_Production Report 28 April 2006 2" xfId="2225" xr:uid="{00000000-0005-0000-0000-0000F2050000}"/>
    <cellStyle name="7_Production Report 28 August  2007" xfId="768" xr:uid="{00000000-0005-0000-0000-0000F3050000}"/>
    <cellStyle name="7_Production Report 28 August  2007 2" xfId="2226" xr:uid="{00000000-0005-0000-0000-0000F4050000}"/>
    <cellStyle name="7_Production Report 28 Dec 2006" xfId="769" xr:uid="{00000000-0005-0000-0000-0000F5050000}"/>
    <cellStyle name="7_Production Report 28 Dec 2006 2" xfId="2227" xr:uid="{00000000-0005-0000-0000-0000F6050000}"/>
    <cellStyle name="7_Production Report 28 Dec 2007" xfId="770" xr:uid="{00000000-0005-0000-0000-0000F7050000}"/>
    <cellStyle name="7_Production Report 28 Dec 2007 2" xfId="2228" xr:uid="{00000000-0005-0000-0000-0000F8050000}"/>
    <cellStyle name="7_Production Report 28 Feb 2006" xfId="771" xr:uid="{00000000-0005-0000-0000-0000F9050000}"/>
    <cellStyle name="7_Production Report 28 Feb 2006 2" xfId="2229" xr:uid="{00000000-0005-0000-0000-0000FA050000}"/>
    <cellStyle name="7_Production Report 28 Feb 2007" xfId="772" xr:uid="{00000000-0005-0000-0000-0000FB050000}"/>
    <cellStyle name="7_Production Report 28 Feb 2007 2" xfId="2230" xr:uid="{00000000-0005-0000-0000-0000FC050000}"/>
    <cellStyle name="7_Production Report 28 Feb 2008" xfId="773" xr:uid="{00000000-0005-0000-0000-0000FD050000}"/>
    <cellStyle name="7_Production Report 28 Feb 2008 2" xfId="2231" xr:uid="{00000000-0005-0000-0000-0000FE050000}"/>
    <cellStyle name="7_Production Report 28 Jan 2008" xfId="774" xr:uid="{00000000-0005-0000-0000-0000FF050000}"/>
    <cellStyle name="7_Production Report 28 Jan 2008 2" xfId="2232" xr:uid="{00000000-0005-0000-0000-000000060000}"/>
    <cellStyle name="7_Production Report 28 Juli 2006" xfId="775" xr:uid="{00000000-0005-0000-0000-000001060000}"/>
    <cellStyle name="7_Production Report 28 Juli 2006 2" xfId="2233" xr:uid="{00000000-0005-0000-0000-000002060000}"/>
    <cellStyle name="7_Production Report 28 Juli 2007" xfId="776" xr:uid="{00000000-0005-0000-0000-000003060000}"/>
    <cellStyle name="7_Production Report 28 Juli 2007 2" xfId="2234" xr:uid="{00000000-0005-0000-0000-000004060000}"/>
    <cellStyle name="7_Production Report 28 Juni 2006" xfId="777" xr:uid="{00000000-0005-0000-0000-000005060000}"/>
    <cellStyle name="7_Production Report 28 Juni 2006 2" xfId="2235" xr:uid="{00000000-0005-0000-0000-000006060000}"/>
    <cellStyle name="7_Production Report 28 Juni 2007" xfId="778" xr:uid="{00000000-0005-0000-0000-000007060000}"/>
    <cellStyle name="7_Production Report 28 Juni 2007 2" xfId="2236" xr:uid="{00000000-0005-0000-0000-000008060000}"/>
    <cellStyle name="7_Production Report 28 Mar 2007" xfId="779" xr:uid="{00000000-0005-0000-0000-000009060000}"/>
    <cellStyle name="7_Production Report 28 Mar 2007 2" xfId="2237" xr:uid="{00000000-0005-0000-0000-00000A060000}"/>
    <cellStyle name="7_Production Report 28 Mar 2008" xfId="780" xr:uid="{00000000-0005-0000-0000-00000B060000}"/>
    <cellStyle name="7_Production Report 28 Mar 2008 2" xfId="2238" xr:uid="{00000000-0005-0000-0000-00000C060000}"/>
    <cellStyle name="7_Production Report 28 Maret 2006" xfId="781" xr:uid="{00000000-0005-0000-0000-00000D060000}"/>
    <cellStyle name="7_Production Report 28 Maret 2006 2" xfId="2239" xr:uid="{00000000-0005-0000-0000-00000E060000}"/>
    <cellStyle name="7_Production Report 28 Mei 2007" xfId="782" xr:uid="{00000000-0005-0000-0000-00000F060000}"/>
    <cellStyle name="7_Production Report 28 Mei 2007 2" xfId="2240" xr:uid="{00000000-0005-0000-0000-000010060000}"/>
    <cellStyle name="7_Production Report 28 Nov 2006" xfId="783" xr:uid="{00000000-0005-0000-0000-000011060000}"/>
    <cellStyle name="7_Production Report 28 Nov 2006 2" xfId="2241" xr:uid="{00000000-0005-0000-0000-000012060000}"/>
    <cellStyle name="7_Production Report 28 Nov 2007" xfId="784" xr:uid="{00000000-0005-0000-0000-000013060000}"/>
    <cellStyle name="7_Production Report 28 Nov 2007 2" xfId="2242" xr:uid="{00000000-0005-0000-0000-000014060000}"/>
    <cellStyle name="7_Production Report 28 Okt  2007" xfId="785" xr:uid="{00000000-0005-0000-0000-000015060000}"/>
    <cellStyle name="7_Production Report 28 Okt  2007 2" xfId="2243" xr:uid="{00000000-0005-0000-0000-000016060000}"/>
    <cellStyle name="7_Production Report 28 Sept  2007" xfId="786" xr:uid="{00000000-0005-0000-0000-000017060000}"/>
    <cellStyle name="7_Production Report 28 Sept  2007 2" xfId="2244" xr:uid="{00000000-0005-0000-0000-000018060000}"/>
    <cellStyle name="7_Production Report 28 Sept 06" xfId="787" xr:uid="{00000000-0005-0000-0000-000019060000}"/>
    <cellStyle name="7_Production Report 28 Sept 06 2" xfId="2245" xr:uid="{00000000-0005-0000-0000-00001A060000}"/>
    <cellStyle name="7_Production Report 28~29 Sept  2007" xfId="788" xr:uid="{00000000-0005-0000-0000-00001B060000}"/>
    <cellStyle name="7_Production Report 28~29 Sept  2007 2" xfId="2246" xr:uid="{00000000-0005-0000-0000-00001C060000}"/>
    <cellStyle name="7_Production Report 29 ~ 30 Dec 2006" xfId="789" xr:uid="{00000000-0005-0000-0000-00001D060000}"/>
    <cellStyle name="7_Production Report 29 ~ 30 Dec 2006 2" xfId="2247" xr:uid="{00000000-0005-0000-0000-00001E060000}"/>
    <cellStyle name="7_Production Report 29 ~ 30 Mar 2008" xfId="790" xr:uid="{00000000-0005-0000-0000-00001F060000}"/>
    <cellStyle name="7_Production Report 29 ~ 30 Mar 2008 2" xfId="2248" xr:uid="{00000000-0005-0000-0000-000020060000}"/>
    <cellStyle name="7_Production Report 29 ~ 30 Mar 2008 rev" xfId="791" xr:uid="{00000000-0005-0000-0000-000021060000}"/>
    <cellStyle name="7_Production Report 29 ~ 30 Mar 2008 rev 2" xfId="2249" xr:uid="{00000000-0005-0000-0000-000022060000}"/>
    <cellStyle name="7_Production Report 29 Agustus 2006" xfId="792" xr:uid="{00000000-0005-0000-0000-000023060000}"/>
    <cellStyle name="7_Production Report 29 Agustus 2006 2" xfId="2250" xr:uid="{00000000-0005-0000-0000-000024060000}"/>
    <cellStyle name="7_Production Report 29 April 2006" xfId="793" xr:uid="{00000000-0005-0000-0000-000025060000}"/>
    <cellStyle name="7_Production Report 29 April 2006 2" xfId="2251" xr:uid="{00000000-0005-0000-0000-000026060000}"/>
    <cellStyle name="7_Production Report 29 April 2008" xfId="794" xr:uid="{00000000-0005-0000-0000-000027060000}"/>
    <cellStyle name="7_Production Report 29 April 2008 2" xfId="2252" xr:uid="{00000000-0005-0000-0000-000028060000}"/>
    <cellStyle name="7_Production Report 29 August  2007" xfId="795" xr:uid="{00000000-0005-0000-0000-000029060000}"/>
    <cellStyle name="7_Production Report 29 August  2007 2" xfId="2253" xr:uid="{00000000-0005-0000-0000-00002A060000}"/>
    <cellStyle name="7_Production Report 29 Dec 2006" xfId="796" xr:uid="{00000000-0005-0000-0000-00002B060000}"/>
    <cellStyle name="7_Production Report 29 Dec 2006 2" xfId="2254" xr:uid="{00000000-0005-0000-0000-00002C060000}"/>
    <cellStyle name="7_Production Report 29 Dec 2007" xfId="797" xr:uid="{00000000-0005-0000-0000-00002D060000}"/>
    <cellStyle name="7_Production Report 29 Dec 2007 2" xfId="2255" xr:uid="{00000000-0005-0000-0000-00002E060000}"/>
    <cellStyle name="7_Production Report 29 Feb 2008" xfId="798" xr:uid="{00000000-0005-0000-0000-00002F060000}"/>
    <cellStyle name="7_Production Report 29 Feb 2008 2" xfId="2256" xr:uid="{00000000-0005-0000-0000-000030060000}"/>
    <cellStyle name="7_Production Report 29 Jan 2007" xfId="799" xr:uid="{00000000-0005-0000-0000-000031060000}"/>
    <cellStyle name="7_Production Report 29 Jan 2007 2" xfId="2257" xr:uid="{00000000-0005-0000-0000-000032060000}"/>
    <cellStyle name="7_Production Report 29 Jan 2008" xfId="800" xr:uid="{00000000-0005-0000-0000-000033060000}"/>
    <cellStyle name="7_Production Report 29 Jan 2008 2" xfId="2258" xr:uid="{00000000-0005-0000-0000-000034060000}"/>
    <cellStyle name="7_Production Report 29 Juli 2007" xfId="801" xr:uid="{00000000-0005-0000-0000-000035060000}"/>
    <cellStyle name="7_Production Report 29 Juli 2007 2" xfId="2259" xr:uid="{00000000-0005-0000-0000-000036060000}"/>
    <cellStyle name="7_Production Report 29 Juni 2006" xfId="802" xr:uid="{00000000-0005-0000-0000-000037060000}"/>
    <cellStyle name="7_Production Report 29 Juni 2006 2" xfId="2260" xr:uid="{00000000-0005-0000-0000-000038060000}"/>
    <cellStyle name="7_Production Report 29 Juni 2007" xfId="803" xr:uid="{00000000-0005-0000-0000-000039060000}"/>
    <cellStyle name="7_Production Report 29 Juni 2007 2" xfId="2261" xr:uid="{00000000-0005-0000-0000-00003A060000}"/>
    <cellStyle name="7_Production Report 29 Mar 2007" xfId="804" xr:uid="{00000000-0005-0000-0000-00003B060000}"/>
    <cellStyle name="7_Production Report 29 Mar 2007 2" xfId="2262" xr:uid="{00000000-0005-0000-0000-00003C060000}"/>
    <cellStyle name="7_Production Report 29 Mar 2008" xfId="805" xr:uid="{00000000-0005-0000-0000-00003D060000}"/>
    <cellStyle name="7_Production Report 29 Mar 2008 2" xfId="2263" xr:uid="{00000000-0005-0000-0000-00003E060000}"/>
    <cellStyle name="7_Production Report 29 Maret 2006" xfId="806" xr:uid="{00000000-0005-0000-0000-00003F060000}"/>
    <cellStyle name="7_Production Report 29 Maret 2006 2" xfId="2264" xr:uid="{00000000-0005-0000-0000-000040060000}"/>
    <cellStyle name="7_Production Report 29 Mei 2006" xfId="807" xr:uid="{00000000-0005-0000-0000-000041060000}"/>
    <cellStyle name="7_Production Report 29 Mei 2006 2" xfId="2265" xr:uid="{00000000-0005-0000-0000-000042060000}"/>
    <cellStyle name="7_Production Report 29 Mei 2007" xfId="808" xr:uid="{00000000-0005-0000-0000-000043060000}"/>
    <cellStyle name="7_Production Report 29 Mei 2007 2" xfId="2266" xr:uid="{00000000-0005-0000-0000-000044060000}"/>
    <cellStyle name="7_Production Report 29 Nov 2006" xfId="809" xr:uid="{00000000-0005-0000-0000-000045060000}"/>
    <cellStyle name="7_Production Report 29 Nov 2006 2" xfId="2267" xr:uid="{00000000-0005-0000-0000-000046060000}"/>
    <cellStyle name="7_Production Report 29 Nov 2007" xfId="810" xr:uid="{00000000-0005-0000-0000-000047060000}"/>
    <cellStyle name="7_Production Report 29 Nov 2007 2" xfId="2268" xr:uid="{00000000-0005-0000-0000-000048060000}"/>
    <cellStyle name="7_Production Report 29 Okt  2007" xfId="811" xr:uid="{00000000-0005-0000-0000-000049060000}"/>
    <cellStyle name="7_Production Report 29 Okt  2007 2" xfId="2269" xr:uid="{00000000-0005-0000-0000-00004A060000}"/>
    <cellStyle name="7_Production Report 29 Okt 2006" xfId="812" xr:uid="{00000000-0005-0000-0000-00004B060000}"/>
    <cellStyle name="7_Production Report 29 Okt 2006 2" xfId="2270" xr:uid="{00000000-0005-0000-0000-00004C060000}"/>
    <cellStyle name="7_Production Report 29 Sept 06" xfId="813" xr:uid="{00000000-0005-0000-0000-00004D060000}"/>
    <cellStyle name="7_Production Report 29 Sept 06 2" xfId="2271" xr:uid="{00000000-0005-0000-0000-00004E060000}"/>
    <cellStyle name="7_Production Report 29-30  April 2006" xfId="814" xr:uid="{00000000-0005-0000-0000-00004F060000}"/>
    <cellStyle name="7_Production Report 29-30  April 2006 2" xfId="2272" xr:uid="{00000000-0005-0000-0000-000050060000}"/>
    <cellStyle name="7_Production Report 3  Jan 2006" xfId="815" xr:uid="{00000000-0005-0000-0000-000051060000}"/>
    <cellStyle name="7_Production Report 3  Jan 2006 2" xfId="2273" xr:uid="{00000000-0005-0000-0000-000052060000}"/>
    <cellStyle name="7_Production Report 3  Mar 2007" xfId="816" xr:uid="{00000000-0005-0000-0000-000053060000}"/>
    <cellStyle name="7_Production Report 3  Mar 2007 2" xfId="2274" xr:uid="{00000000-0005-0000-0000-000054060000}"/>
    <cellStyle name="7_Production Report 3 ~4  Mar 2007" xfId="817" xr:uid="{00000000-0005-0000-0000-000055060000}"/>
    <cellStyle name="7_Production Report 3 ~4  Mar 2007 2" xfId="2275" xr:uid="{00000000-0005-0000-0000-000056060000}"/>
    <cellStyle name="7_Production Report 3 Agustus 2006" xfId="818" xr:uid="{00000000-0005-0000-0000-000057060000}"/>
    <cellStyle name="7_Production Report 3 Agustus 2006 2" xfId="2276" xr:uid="{00000000-0005-0000-0000-000058060000}"/>
    <cellStyle name="7_Production Report 3 April 2007" xfId="819" xr:uid="{00000000-0005-0000-0000-000059060000}"/>
    <cellStyle name="7_Production Report 3 April 2007 2" xfId="2277" xr:uid="{00000000-0005-0000-0000-00005A060000}"/>
    <cellStyle name="7_Production Report 3 Feb 2006" xfId="820" xr:uid="{00000000-0005-0000-0000-00005B060000}"/>
    <cellStyle name="7_Production Report 3 Feb 2006 2" xfId="2278" xr:uid="{00000000-0005-0000-0000-00005C060000}"/>
    <cellStyle name="7_Production Report 3 Maret 2006" xfId="821" xr:uid="{00000000-0005-0000-0000-00005D060000}"/>
    <cellStyle name="7_Production Report 3 Maret 2006 2" xfId="2279" xr:uid="{00000000-0005-0000-0000-00005E060000}"/>
    <cellStyle name="7_Production Report 3 Mei 2007" xfId="822" xr:uid="{00000000-0005-0000-0000-00005F060000}"/>
    <cellStyle name="7_Production Report 3 Mei 2007 2" xfId="2280" xr:uid="{00000000-0005-0000-0000-000060060000}"/>
    <cellStyle name="7_Production Report 30 Agustus 2006." xfId="823" xr:uid="{00000000-0005-0000-0000-000061060000}"/>
    <cellStyle name="7_Production Report 30 Agustus 2006. 2" xfId="2281" xr:uid="{00000000-0005-0000-0000-000062060000}"/>
    <cellStyle name="7_Production Report 30 April 2007" xfId="824" xr:uid="{00000000-0005-0000-0000-000063060000}"/>
    <cellStyle name="7_Production Report 30 April 2007 2" xfId="2282" xr:uid="{00000000-0005-0000-0000-000064060000}"/>
    <cellStyle name="7_Production Report 30 August  2007" xfId="825" xr:uid="{00000000-0005-0000-0000-000065060000}"/>
    <cellStyle name="7_Production Report 30 August  2007 2" xfId="2283" xr:uid="{00000000-0005-0000-0000-000066060000}"/>
    <cellStyle name="7_Production Report 30 Jan 2007" xfId="826" xr:uid="{00000000-0005-0000-0000-000067060000}"/>
    <cellStyle name="7_Production Report 30 Jan 2007 2" xfId="2284" xr:uid="{00000000-0005-0000-0000-000068060000}"/>
    <cellStyle name="7_Production Report 30 Jan 2008" xfId="827" xr:uid="{00000000-0005-0000-0000-000069060000}"/>
    <cellStyle name="7_Production Report 30 Jan 2008 2" xfId="2285" xr:uid="{00000000-0005-0000-0000-00006A060000}"/>
    <cellStyle name="7_Production Report 30 Januari 2006" xfId="828" xr:uid="{00000000-0005-0000-0000-00006B060000}"/>
    <cellStyle name="7_Production Report 30 Januari 2006 2" xfId="2286" xr:uid="{00000000-0005-0000-0000-00006C060000}"/>
    <cellStyle name="7_Production Report 30 Juli 2006_63342" xfId="829" xr:uid="{00000000-0005-0000-0000-00006D060000}"/>
    <cellStyle name="7_Production Report 30 Juli 2006_63342 2" xfId="2287" xr:uid="{00000000-0005-0000-0000-00006E060000}"/>
    <cellStyle name="7_Production Report 30 Juli 2007" xfId="830" xr:uid="{00000000-0005-0000-0000-00006F060000}"/>
    <cellStyle name="7_Production Report 30 Juli 2007 2" xfId="2288" xr:uid="{00000000-0005-0000-0000-000070060000}"/>
    <cellStyle name="7_Production Report 30 Juni 2006" xfId="831" xr:uid="{00000000-0005-0000-0000-000071060000}"/>
    <cellStyle name="7_Production Report 30 Juni 2006 2" xfId="2289" xr:uid="{00000000-0005-0000-0000-000072060000}"/>
    <cellStyle name="7_Production Report 30 Mar 2007" xfId="832" xr:uid="{00000000-0005-0000-0000-000073060000}"/>
    <cellStyle name="7_Production Report 30 Mar 2007 2" xfId="2290" xr:uid="{00000000-0005-0000-0000-000074060000}"/>
    <cellStyle name="7_Production Report 30 Maret 2006" xfId="833" xr:uid="{00000000-0005-0000-0000-000075060000}"/>
    <cellStyle name="7_Production Report 30 Maret 2006 2" xfId="2291" xr:uid="{00000000-0005-0000-0000-000076060000}"/>
    <cellStyle name="7_Production Report 30 Mei 2006" xfId="834" xr:uid="{00000000-0005-0000-0000-000077060000}"/>
    <cellStyle name="7_Production Report 30 Mei 2006 2" xfId="2292" xr:uid="{00000000-0005-0000-0000-000078060000}"/>
    <cellStyle name="7_Production Report 30 Mei 2007" xfId="835" xr:uid="{00000000-0005-0000-0000-000079060000}"/>
    <cellStyle name="7_Production Report 30 Mei 2007 2" xfId="2293" xr:uid="{00000000-0005-0000-0000-00007A060000}"/>
    <cellStyle name="7_Production Report 30 Nov ~ 1 Dec 2006" xfId="836" xr:uid="{00000000-0005-0000-0000-00007B060000}"/>
    <cellStyle name="7_Production Report 30 Nov ~ 1 Dec 2006 2" xfId="2294" xr:uid="{00000000-0005-0000-0000-00007C060000}"/>
    <cellStyle name="7_Production Report 30 Nov 2006" xfId="837" xr:uid="{00000000-0005-0000-0000-00007D060000}"/>
    <cellStyle name="7_Production Report 30 Nov 2006 2" xfId="2295" xr:uid="{00000000-0005-0000-0000-00007E060000}"/>
    <cellStyle name="7_Production Report 30 Nov 2007" xfId="838" xr:uid="{00000000-0005-0000-0000-00007F060000}"/>
    <cellStyle name="7_Production Report 30 Nov 2007 2" xfId="2296" xr:uid="{00000000-0005-0000-0000-000080060000}"/>
    <cellStyle name="7_Production Report 30 Okt  2007" xfId="839" xr:uid="{00000000-0005-0000-0000-000081060000}"/>
    <cellStyle name="7_Production Report 30 Okt  2007 2" xfId="2297" xr:uid="{00000000-0005-0000-0000-000082060000}"/>
    <cellStyle name="7_Production Report 30 Okt 2006" xfId="840" xr:uid="{00000000-0005-0000-0000-000083060000}"/>
    <cellStyle name="7_Production Report 30 Okt 2006 2" xfId="2298" xr:uid="{00000000-0005-0000-0000-000084060000}"/>
    <cellStyle name="7_Production Report 30 Sept 06" xfId="841" xr:uid="{00000000-0005-0000-0000-000085060000}"/>
    <cellStyle name="7_Production Report 30 Sept 06 2" xfId="2299" xr:uid="{00000000-0005-0000-0000-000086060000}"/>
    <cellStyle name="7_Production Report 31 Agustus 2006" xfId="842" xr:uid="{00000000-0005-0000-0000-000087060000}"/>
    <cellStyle name="7_Production Report 31 Agustus 2006 2" xfId="2300" xr:uid="{00000000-0005-0000-0000-000088060000}"/>
    <cellStyle name="7_Production Report 31 August  2007" xfId="843" xr:uid="{00000000-0005-0000-0000-000089060000}"/>
    <cellStyle name="7_Production Report 31 August  2007 2" xfId="2301" xr:uid="{00000000-0005-0000-0000-00008A060000}"/>
    <cellStyle name="7_Production Report 31 August ~ 1 Sept 2007" xfId="844" xr:uid="{00000000-0005-0000-0000-00008B060000}"/>
    <cellStyle name="7_Production Report 31 August ~ 1 Sept 2007 2" xfId="2302" xr:uid="{00000000-0005-0000-0000-00008C060000}"/>
    <cellStyle name="7_Production Report 31 Jan 2007" xfId="845" xr:uid="{00000000-0005-0000-0000-00008D060000}"/>
    <cellStyle name="7_Production Report 31 Jan 2007 2" xfId="2303" xr:uid="{00000000-0005-0000-0000-00008E060000}"/>
    <cellStyle name="7_Production Report 31 Jan 2008" xfId="846" xr:uid="{00000000-0005-0000-0000-00008F060000}"/>
    <cellStyle name="7_Production Report 31 Jan 2008 2" xfId="2304" xr:uid="{00000000-0005-0000-0000-000090060000}"/>
    <cellStyle name="7_Production Report 31 Juli 2006" xfId="847" xr:uid="{00000000-0005-0000-0000-000091060000}"/>
    <cellStyle name="7_Production Report 31 Juli 2006 2" xfId="2305" xr:uid="{00000000-0005-0000-0000-000092060000}"/>
    <cellStyle name="7_Production Report 31 Juli 2007" xfId="848" xr:uid="{00000000-0005-0000-0000-000093060000}"/>
    <cellStyle name="7_Production Report 31 Juli 2007 2" xfId="2306" xr:uid="{00000000-0005-0000-0000-000094060000}"/>
    <cellStyle name="7_Production Report 31 Mar ~ 1 Apr '07" xfId="849" xr:uid="{00000000-0005-0000-0000-000095060000}"/>
    <cellStyle name="7_Production Report 31 Mar ~ 1 Apr '07 2" xfId="2307" xr:uid="{00000000-0005-0000-0000-000096060000}"/>
    <cellStyle name="7_Production Report 31 Mar 2007" xfId="850" xr:uid="{00000000-0005-0000-0000-000097060000}"/>
    <cellStyle name="7_Production Report 31 Mar 2007 2" xfId="2308" xr:uid="{00000000-0005-0000-0000-000098060000}"/>
    <cellStyle name="7_Production Report 31 Mar 2008" xfId="851" xr:uid="{00000000-0005-0000-0000-000099060000}"/>
    <cellStyle name="7_Production Report 31 Mar 2008 2" xfId="2309" xr:uid="{00000000-0005-0000-0000-00009A060000}"/>
    <cellStyle name="7_Production Report 31 Maret 2006" xfId="852" xr:uid="{00000000-0005-0000-0000-00009B060000}"/>
    <cellStyle name="7_Production Report 31 Maret 2006 2" xfId="2310" xr:uid="{00000000-0005-0000-0000-00009C060000}"/>
    <cellStyle name="7_Production Report 31 Mei 2006" xfId="853" xr:uid="{00000000-0005-0000-0000-00009D060000}"/>
    <cellStyle name="7_Production Report 31 Mei 2006 2" xfId="2311" xr:uid="{00000000-0005-0000-0000-00009E060000}"/>
    <cellStyle name="7_Production Report 31 Mei 2007" xfId="854" xr:uid="{00000000-0005-0000-0000-00009F060000}"/>
    <cellStyle name="7_Production Report 31 Mei 2007 2" xfId="2312" xr:uid="{00000000-0005-0000-0000-0000A0060000}"/>
    <cellStyle name="7_Production Report 31 Okt  2007" xfId="855" xr:uid="{00000000-0005-0000-0000-0000A1060000}"/>
    <cellStyle name="7_Production Report 31 Okt  2007 2" xfId="2313" xr:uid="{00000000-0005-0000-0000-0000A2060000}"/>
    <cellStyle name="7_Production Report 31 Okt 2006" xfId="856" xr:uid="{00000000-0005-0000-0000-0000A3060000}"/>
    <cellStyle name="7_Production Report 31 Okt 2006 2" xfId="2314" xr:uid="{00000000-0005-0000-0000-0000A4060000}"/>
    <cellStyle name="7_Production Report 4  Jan 2006" xfId="857" xr:uid="{00000000-0005-0000-0000-0000A5060000}"/>
    <cellStyle name="7_Production Report 4  Jan 2006 2" xfId="2315" xr:uid="{00000000-0005-0000-0000-0000A6060000}"/>
    <cellStyle name="7_Production Report 4 Agustus 2006" xfId="858" xr:uid="{00000000-0005-0000-0000-0000A7060000}"/>
    <cellStyle name="7_Production Report 4 Agustus 2006 2" xfId="2316" xr:uid="{00000000-0005-0000-0000-0000A8060000}"/>
    <cellStyle name="7_Production Report 4 April 2007" xfId="859" xr:uid="{00000000-0005-0000-0000-0000A9060000}"/>
    <cellStyle name="7_Production Report 4 April 2007 2" xfId="2317" xr:uid="{00000000-0005-0000-0000-0000AA060000}"/>
    <cellStyle name="7_Production Report 4 Feb 2006" xfId="860" xr:uid="{00000000-0005-0000-0000-0000AB060000}"/>
    <cellStyle name="7_Production Report 4 Feb 2006 2" xfId="2318" xr:uid="{00000000-0005-0000-0000-0000AC060000}"/>
    <cellStyle name="7_Production Report 4 Maret 2006" xfId="861" xr:uid="{00000000-0005-0000-0000-0000AD060000}"/>
    <cellStyle name="7_Production Report 4 Maret 2006 2" xfId="2319" xr:uid="{00000000-0005-0000-0000-0000AE060000}"/>
    <cellStyle name="7_Production Report 4 Mei 2007" xfId="862" xr:uid="{00000000-0005-0000-0000-0000AF060000}"/>
    <cellStyle name="7_Production Report 4 Mei 2007 2" xfId="2320" xr:uid="{00000000-0005-0000-0000-0000B0060000}"/>
    <cellStyle name="7_Production Report 4-5 Nov 2006" xfId="863" xr:uid="{00000000-0005-0000-0000-0000B1060000}"/>
    <cellStyle name="7_Production Report 4-5 Nov 2006 2" xfId="2321" xr:uid="{00000000-0005-0000-0000-0000B2060000}"/>
    <cellStyle name="7_Production Report 5  Jan 2006" xfId="864" xr:uid="{00000000-0005-0000-0000-0000B3060000}"/>
    <cellStyle name="7_Production Report 5  Jan 2006 2" xfId="2322" xr:uid="{00000000-0005-0000-0000-0000B4060000}"/>
    <cellStyle name="7_Production Report 5  Mar 2007" xfId="865" xr:uid="{00000000-0005-0000-0000-0000B5060000}"/>
    <cellStyle name="7_Production Report 5  Mar 2007 2" xfId="2323" xr:uid="{00000000-0005-0000-0000-0000B6060000}"/>
    <cellStyle name="7_Production Report 5 ~ 6 Mei 2007" xfId="866" xr:uid="{00000000-0005-0000-0000-0000B7060000}"/>
    <cellStyle name="7_Production Report 5 ~ 6 Mei 2007 2" xfId="2324" xr:uid="{00000000-0005-0000-0000-0000B8060000}"/>
    <cellStyle name="7_Production Report 5 Agustus 2006" xfId="867" xr:uid="{00000000-0005-0000-0000-0000B9060000}"/>
    <cellStyle name="7_Production Report 5 Agustus 2006 2" xfId="2325" xr:uid="{00000000-0005-0000-0000-0000BA060000}"/>
    <cellStyle name="7_Production Report 5 April 2007" xfId="868" xr:uid="{00000000-0005-0000-0000-0000BB060000}"/>
    <cellStyle name="7_Production Report 5 April 2007 2" xfId="2326" xr:uid="{00000000-0005-0000-0000-0000BC060000}"/>
    <cellStyle name="7_Production Report 5 Feb 2007" xfId="869" xr:uid="{00000000-0005-0000-0000-0000BD060000}"/>
    <cellStyle name="7_Production Report 5 Feb 2007 2" xfId="2327" xr:uid="{00000000-0005-0000-0000-0000BE060000}"/>
    <cellStyle name="7_Production Report 5 Maret 2006" xfId="870" xr:uid="{00000000-0005-0000-0000-0000BF060000}"/>
    <cellStyle name="7_Production Report 5 Maret 2006 2" xfId="2328" xr:uid="{00000000-0005-0000-0000-0000C0060000}"/>
    <cellStyle name="7_Production Report 6  Mar 2007" xfId="871" xr:uid="{00000000-0005-0000-0000-0000C1060000}"/>
    <cellStyle name="7_Production Report 6  Mar 2007 2" xfId="2329" xr:uid="{00000000-0005-0000-0000-0000C2060000}"/>
    <cellStyle name="7_Production Report 6 ~ 7  Mei 2006" xfId="872" xr:uid="{00000000-0005-0000-0000-0000C3060000}"/>
    <cellStyle name="7_Production Report 6 ~ 7  Mei 2006 2" xfId="2330" xr:uid="{00000000-0005-0000-0000-0000C4060000}"/>
    <cellStyle name="7_Production Report 6 Agustus 2006" xfId="873" xr:uid="{00000000-0005-0000-0000-0000C5060000}"/>
    <cellStyle name="7_Production Report 6 Agustus 2006 2" xfId="2331" xr:uid="{00000000-0005-0000-0000-0000C6060000}"/>
    <cellStyle name="7_Production Report 6 April 2007" xfId="874" xr:uid="{00000000-0005-0000-0000-0000C7060000}"/>
    <cellStyle name="7_Production Report 6 April 2007 2" xfId="2332" xr:uid="{00000000-0005-0000-0000-0000C8060000}"/>
    <cellStyle name="7_Production Report 6 Feb 2006" xfId="875" xr:uid="{00000000-0005-0000-0000-0000C9060000}"/>
    <cellStyle name="7_Production Report 6 Feb 2006 2" xfId="2333" xr:uid="{00000000-0005-0000-0000-0000CA060000}"/>
    <cellStyle name="7_Production Report 6 Feb 2007" xfId="876" xr:uid="{00000000-0005-0000-0000-0000CB060000}"/>
    <cellStyle name="7_Production Report 6 Feb 2007 2" xfId="2334" xr:uid="{00000000-0005-0000-0000-0000CC060000}"/>
    <cellStyle name="7_Production Report 6 Maret 2006" xfId="877" xr:uid="{00000000-0005-0000-0000-0000CD060000}"/>
    <cellStyle name="7_Production Report 6 Maret 2006 2" xfId="2335" xr:uid="{00000000-0005-0000-0000-0000CE060000}"/>
    <cellStyle name="7_Production Report 6 Nov 2006" xfId="878" xr:uid="{00000000-0005-0000-0000-0000CF060000}"/>
    <cellStyle name="7_Production Report 6 Nov 2006 2" xfId="2336" xr:uid="{00000000-0005-0000-0000-0000D0060000}"/>
    <cellStyle name="7_Production Report 7  Mar 2007" xfId="879" xr:uid="{00000000-0005-0000-0000-0000D1060000}"/>
    <cellStyle name="7_Production Report 7  Mar 2007 2" xfId="2337" xr:uid="{00000000-0005-0000-0000-0000D2060000}"/>
    <cellStyle name="7_Production Report 7 Agustus 2006 A" xfId="880" xr:uid="{00000000-0005-0000-0000-0000D3060000}"/>
    <cellStyle name="7_Production Report 7 Agustus 2006 A 2" xfId="2338" xr:uid="{00000000-0005-0000-0000-0000D4060000}"/>
    <cellStyle name="7_Production Report 7 Feb 2006" xfId="881" xr:uid="{00000000-0005-0000-0000-0000D5060000}"/>
    <cellStyle name="7_Production Report 7 Feb 2006 2" xfId="2339" xr:uid="{00000000-0005-0000-0000-0000D6060000}"/>
    <cellStyle name="7_Production Report 7 Feb 2007" xfId="882" xr:uid="{00000000-0005-0000-0000-0000D7060000}"/>
    <cellStyle name="7_Production Report 7 Feb 2007 2" xfId="2340" xr:uid="{00000000-0005-0000-0000-0000D8060000}"/>
    <cellStyle name="7_Production Report 7 Maret 2006" xfId="883" xr:uid="{00000000-0005-0000-0000-0000D9060000}"/>
    <cellStyle name="7_Production Report 7 Maret 2006 2" xfId="2341" xr:uid="{00000000-0005-0000-0000-0000DA060000}"/>
    <cellStyle name="7_Production Report 7 Mei 2007" xfId="884" xr:uid="{00000000-0005-0000-0000-0000DB060000}"/>
    <cellStyle name="7_Production Report 7 Mei 2007 2" xfId="2342" xr:uid="{00000000-0005-0000-0000-0000DC060000}"/>
    <cellStyle name="7_Production Report 7 Nov 2006" xfId="885" xr:uid="{00000000-0005-0000-0000-0000DD060000}"/>
    <cellStyle name="7_Production Report 7 Nov 2006 2" xfId="2343" xr:uid="{00000000-0005-0000-0000-0000DE060000}"/>
    <cellStyle name="7_Production Report 8  Jan 2006" xfId="886" xr:uid="{00000000-0005-0000-0000-0000DF060000}"/>
    <cellStyle name="7_Production Report 8  Jan 2006 2" xfId="2344" xr:uid="{00000000-0005-0000-0000-0000E0060000}"/>
    <cellStyle name="7_Production Report 8  Mar 2007" xfId="887" xr:uid="{00000000-0005-0000-0000-0000E1060000}"/>
    <cellStyle name="7_Production Report 8  Mar 2007 2" xfId="2345" xr:uid="{00000000-0005-0000-0000-0000E2060000}"/>
    <cellStyle name="7_Production Report 8 Agustus 2006" xfId="888" xr:uid="{00000000-0005-0000-0000-0000E3060000}"/>
    <cellStyle name="7_Production Report 8 Agustus 2006 2" xfId="2346" xr:uid="{00000000-0005-0000-0000-0000E4060000}"/>
    <cellStyle name="7_Production Report 8 Feb 2006" xfId="889" xr:uid="{00000000-0005-0000-0000-0000E5060000}"/>
    <cellStyle name="7_Production Report 8 Feb 2006 2" xfId="2347" xr:uid="{00000000-0005-0000-0000-0000E6060000}"/>
    <cellStyle name="7_Production Report 8 Feb 2007" xfId="890" xr:uid="{00000000-0005-0000-0000-0000E7060000}"/>
    <cellStyle name="7_Production Report 8 Feb 2007 2" xfId="2348" xr:uid="{00000000-0005-0000-0000-0000E8060000}"/>
    <cellStyle name="7_Production Report 8 Maret 2006" xfId="891" xr:uid="{00000000-0005-0000-0000-0000E9060000}"/>
    <cellStyle name="7_Production Report 8 Maret 2006 2" xfId="2349" xr:uid="{00000000-0005-0000-0000-0000EA060000}"/>
    <cellStyle name="7_Production Report 8 Mei 2007" xfId="892" xr:uid="{00000000-0005-0000-0000-0000EB060000}"/>
    <cellStyle name="7_Production Report 8 Mei 2007 2" xfId="2350" xr:uid="{00000000-0005-0000-0000-0000EC060000}"/>
    <cellStyle name="7_Production Report 8 Nov 2006" xfId="893" xr:uid="{00000000-0005-0000-0000-0000ED060000}"/>
    <cellStyle name="7_Production Report 8 Nov 2006 2" xfId="2351" xr:uid="{00000000-0005-0000-0000-0000EE060000}"/>
    <cellStyle name="7_Production Report 9  Jan 2007" xfId="894" xr:uid="{00000000-0005-0000-0000-0000EF060000}"/>
    <cellStyle name="7_Production Report 9  Jan 2007 2" xfId="2352" xr:uid="{00000000-0005-0000-0000-0000F0060000}"/>
    <cellStyle name="7_Production Report 9 Agustus 2006" xfId="895" xr:uid="{00000000-0005-0000-0000-0000F1060000}"/>
    <cellStyle name="7_Production Report 9 Agustus 2006 2" xfId="2353" xr:uid="{00000000-0005-0000-0000-0000F2060000}"/>
    <cellStyle name="7_Production Report 9 April 2007" xfId="896" xr:uid="{00000000-0005-0000-0000-0000F3060000}"/>
    <cellStyle name="7_Production Report 9 April 2007 2" xfId="2354" xr:uid="{00000000-0005-0000-0000-0000F4060000}"/>
    <cellStyle name="7_Production Report 9 Feb 2006" xfId="897" xr:uid="{00000000-0005-0000-0000-0000F5060000}"/>
    <cellStyle name="7_Production Report 9 Feb 2006 2" xfId="2355" xr:uid="{00000000-0005-0000-0000-0000F6060000}"/>
    <cellStyle name="7_Production Report 9 Feb 2007" xfId="898" xr:uid="{00000000-0005-0000-0000-0000F7060000}"/>
    <cellStyle name="7_Production Report 9 Feb 2007 2" xfId="2356" xr:uid="{00000000-0005-0000-0000-0000F8060000}"/>
    <cellStyle name="7_Production Report 9 Mar 2007" xfId="899" xr:uid="{00000000-0005-0000-0000-0000F9060000}"/>
    <cellStyle name="7_Production Report 9 Mar 2007 2" xfId="2357" xr:uid="{00000000-0005-0000-0000-0000FA060000}"/>
    <cellStyle name="7_Production Report 9 Maret 2006" xfId="900" xr:uid="{00000000-0005-0000-0000-0000FB060000}"/>
    <cellStyle name="7_Production Report 9 Maret 2006 2" xfId="2358" xr:uid="{00000000-0005-0000-0000-0000FC060000}"/>
    <cellStyle name="7_Production Report 9 Mei 2007" xfId="901" xr:uid="{00000000-0005-0000-0000-0000FD060000}"/>
    <cellStyle name="7_Production Report 9 Mei 2007 2" xfId="2359" xr:uid="{00000000-0005-0000-0000-0000FE060000}"/>
    <cellStyle name="7_Production Report 9 Nov 2006" xfId="902" xr:uid="{00000000-0005-0000-0000-0000FF060000}"/>
    <cellStyle name="7_Production Report 9 Nov 2006 2" xfId="2360" xr:uid="{00000000-0005-0000-0000-000000070000}"/>
    <cellStyle name="7_Production Report 9-10 Mar 2007" xfId="903" xr:uid="{00000000-0005-0000-0000-000001070000}"/>
    <cellStyle name="7_Production Report 9-10 Mar 2007 2" xfId="2361" xr:uid="{00000000-0005-0000-0000-000002070000}"/>
    <cellStyle name="7_Produksi HomeProduct 04.11.2008" xfId="904" xr:uid="{00000000-0005-0000-0000-000003070000}"/>
    <cellStyle name="7_Produksi HomeProduct 04.11.2008 2" xfId="2362" xr:uid="{00000000-0005-0000-0000-000004070000}"/>
    <cellStyle name="7_Produksi HomeProduct 05.11.2008" xfId="905" xr:uid="{00000000-0005-0000-0000-000005070000}"/>
    <cellStyle name="7_Produksi HomeProduct 05.11.2008 2" xfId="2363" xr:uid="{00000000-0005-0000-0000-000006070000}"/>
    <cellStyle name="7_Produksi HomeProduct 06.11.2008" xfId="906" xr:uid="{00000000-0005-0000-0000-000007070000}"/>
    <cellStyle name="7_Produksi HomeProduct 06.11.2008 2" xfId="2364" xr:uid="{00000000-0005-0000-0000-000008070000}"/>
    <cellStyle name="7_Produksi HomeProduct 07.11.2008" xfId="907" xr:uid="{00000000-0005-0000-0000-000009070000}"/>
    <cellStyle name="7_Produksi HomeProduct 07.11.2008 2" xfId="2365" xr:uid="{00000000-0005-0000-0000-00000A070000}"/>
    <cellStyle name="7_Produksi HomeProduct 10.11.2008" xfId="908" xr:uid="{00000000-0005-0000-0000-00000B070000}"/>
    <cellStyle name="7_Produksi HomeProduct 10.11.2008 2" xfId="2366" xr:uid="{00000000-0005-0000-0000-00000C070000}"/>
    <cellStyle name="7_Produksi HomeProduct 11.11.2008" xfId="909" xr:uid="{00000000-0005-0000-0000-00000D070000}"/>
    <cellStyle name="7_Produksi HomeProduct 11.11.2008 2" xfId="2367" xr:uid="{00000000-0005-0000-0000-00000E070000}"/>
    <cellStyle name="7_Produksi HomeProduct 12.11.2008" xfId="910" xr:uid="{00000000-0005-0000-0000-00000F070000}"/>
    <cellStyle name="7_Produksi HomeProduct 12.11.2008 2" xfId="2368" xr:uid="{00000000-0005-0000-0000-000010070000}"/>
    <cellStyle name="7_Produksi HomeProduct 13.11.2008" xfId="911" xr:uid="{00000000-0005-0000-0000-000011070000}"/>
    <cellStyle name="7_Produksi HomeProduct 13.11.2008 2" xfId="2369" xr:uid="{00000000-0005-0000-0000-000012070000}"/>
    <cellStyle name="7_Produksi HomeProduct 14.11.2008" xfId="912" xr:uid="{00000000-0005-0000-0000-000013070000}"/>
    <cellStyle name="7_Produksi HomeProduct 14.11.2008 2" xfId="2370" xr:uid="{00000000-0005-0000-0000-000014070000}"/>
    <cellStyle name="7_Produksi HomeProduct 17.11.2008" xfId="913" xr:uid="{00000000-0005-0000-0000-000015070000}"/>
    <cellStyle name="7_Produksi HomeProduct 17.11.2008 2" xfId="2371" xr:uid="{00000000-0005-0000-0000-000016070000}"/>
    <cellStyle name="7_Produksi HomeProduct 21.11.2008" xfId="914" xr:uid="{00000000-0005-0000-0000-000017070000}"/>
    <cellStyle name="7_Produksi HomeProduct 21.11.2008 2" xfId="2372" xr:uid="{00000000-0005-0000-0000-000018070000}"/>
    <cellStyle name="7_Produksi HomeProduct 22.08.2008" xfId="915" xr:uid="{00000000-0005-0000-0000-000019070000}"/>
    <cellStyle name="7_Produksi HomeProduct 22.08.2008 2" xfId="2373" xr:uid="{00000000-0005-0000-0000-00001A070000}"/>
    <cellStyle name="7_Produksi HomeProduct 25.10.2008" xfId="916" xr:uid="{00000000-0005-0000-0000-00001B070000}"/>
    <cellStyle name="7_Produksi HomeProduct 25.10.2008 2" xfId="2374" xr:uid="{00000000-0005-0000-0000-00001C070000}"/>
    <cellStyle name="7_Produksi HomeProduct 27.08.2008" xfId="917" xr:uid="{00000000-0005-0000-0000-00001D070000}"/>
    <cellStyle name="7_Produksi HomeProduct 27.08.2008 2" xfId="2375" xr:uid="{00000000-0005-0000-0000-00001E070000}"/>
    <cellStyle name="7_Produksi HomeProduct 27.10.2008" xfId="918" xr:uid="{00000000-0005-0000-0000-00001F070000}"/>
    <cellStyle name="7_Produksi HomeProduct 27.10.2008 2" xfId="2376" xr:uid="{00000000-0005-0000-0000-000020070000}"/>
    <cellStyle name="7_Produksi HomeProduct 30.08.2008" xfId="919" xr:uid="{00000000-0005-0000-0000-000021070000}"/>
    <cellStyle name="7_Produksi HomeProduct 30.08.2008 2" xfId="2377" xr:uid="{00000000-0005-0000-0000-000022070000}"/>
    <cellStyle name="Accent1 2" xfId="920" xr:uid="{00000000-0005-0000-0000-000023070000}"/>
    <cellStyle name="Accent1 2 2" xfId="921" xr:uid="{00000000-0005-0000-0000-000024070000}"/>
    <cellStyle name="Accent1 2 2 2" xfId="2379" xr:uid="{00000000-0005-0000-0000-000025070000}"/>
    <cellStyle name="Accent1 2 2 3" xfId="4866" xr:uid="{FB0D5B60-D36E-47F1-8E3F-8425D3CB30FA}"/>
    <cellStyle name="Accent1 2 3" xfId="922" xr:uid="{00000000-0005-0000-0000-000026070000}"/>
    <cellStyle name="Accent1 2 3 2" xfId="2380" xr:uid="{00000000-0005-0000-0000-000027070000}"/>
    <cellStyle name="Accent1 2 4" xfId="923" xr:uid="{00000000-0005-0000-0000-000028070000}"/>
    <cellStyle name="Accent1 2 4 2" xfId="2381" xr:uid="{00000000-0005-0000-0000-000029070000}"/>
    <cellStyle name="Accent1 2 5" xfId="2378" xr:uid="{00000000-0005-0000-0000-00002A070000}"/>
    <cellStyle name="Accent1 2 6" xfId="4865" xr:uid="{A3B8F733-DC00-4B9B-9DCC-337FAA560C65}"/>
    <cellStyle name="Accent1 3" xfId="924" xr:uid="{00000000-0005-0000-0000-00002B070000}"/>
    <cellStyle name="Accent1 3 2" xfId="925" xr:uid="{00000000-0005-0000-0000-00002C070000}"/>
    <cellStyle name="Accent1 3 2 2" xfId="2383" xr:uid="{00000000-0005-0000-0000-00002D070000}"/>
    <cellStyle name="Accent1 3 3" xfId="926" xr:uid="{00000000-0005-0000-0000-00002E070000}"/>
    <cellStyle name="Accent1 3 3 2" xfId="2384" xr:uid="{00000000-0005-0000-0000-00002F070000}"/>
    <cellStyle name="Accent1 3 4" xfId="927" xr:uid="{00000000-0005-0000-0000-000030070000}"/>
    <cellStyle name="Accent1 3 4 2" xfId="2385" xr:uid="{00000000-0005-0000-0000-000031070000}"/>
    <cellStyle name="Accent1 3 5" xfId="2382" xr:uid="{00000000-0005-0000-0000-000032070000}"/>
    <cellStyle name="Accent1 3 6" xfId="4931" xr:uid="{73388F0C-E55C-4189-AB08-E65EE6953B65}"/>
    <cellStyle name="Accent1 4" xfId="928" xr:uid="{00000000-0005-0000-0000-000033070000}"/>
    <cellStyle name="Accent1 4 2" xfId="2386" xr:uid="{00000000-0005-0000-0000-000034070000}"/>
    <cellStyle name="Accent2 2" xfId="929" xr:uid="{00000000-0005-0000-0000-000035070000}"/>
    <cellStyle name="Accent2 2 2" xfId="930" xr:uid="{00000000-0005-0000-0000-000036070000}"/>
    <cellStyle name="Accent2 2 2 2" xfId="2388" xr:uid="{00000000-0005-0000-0000-000037070000}"/>
    <cellStyle name="Accent2 2 2 3" xfId="4868" xr:uid="{28A5B3DD-1E59-4340-92CE-A90947E41F5A}"/>
    <cellStyle name="Accent2 2 3" xfId="931" xr:uid="{00000000-0005-0000-0000-000038070000}"/>
    <cellStyle name="Accent2 2 3 2" xfId="2389" xr:uid="{00000000-0005-0000-0000-000039070000}"/>
    <cellStyle name="Accent2 2 4" xfId="932" xr:uid="{00000000-0005-0000-0000-00003A070000}"/>
    <cellStyle name="Accent2 2 4 2" xfId="2390" xr:uid="{00000000-0005-0000-0000-00003B070000}"/>
    <cellStyle name="Accent2 2 5" xfId="2387" xr:uid="{00000000-0005-0000-0000-00003C070000}"/>
    <cellStyle name="Accent2 2 6" xfId="4867" xr:uid="{DA826069-BDEB-4EEE-972A-5F9ABAA67C77}"/>
    <cellStyle name="Accent2 3" xfId="933" xr:uid="{00000000-0005-0000-0000-00003D070000}"/>
    <cellStyle name="Accent2 3 2" xfId="934" xr:uid="{00000000-0005-0000-0000-00003E070000}"/>
    <cellStyle name="Accent2 3 2 2" xfId="2392" xr:uid="{00000000-0005-0000-0000-00003F070000}"/>
    <cellStyle name="Accent2 3 3" xfId="935" xr:uid="{00000000-0005-0000-0000-000040070000}"/>
    <cellStyle name="Accent2 3 3 2" xfId="2393" xr:uid="{00000000-0005-0000-0000-000041070000}"/>
    <cellStyle name="Accent2 3 4" xfId="936" xr:uid="{00000000-0005-0000-0000-000042070000}"/>
    <cellStyle name="Accent2 3 4 2" xfId="2394" xr:uid="{00000000-0005-0000-0000-000043070000}"/>
    <cellStyle name="Accent2 3 5" xfId="2391" xr:uid="{00000000-0005-0000-0000-000044070000}"/>
    <cellStyle name="Accent2 3 6" xfId="4932" xr:uid="{F7C7F196-B734-4E0B-82C2-925A8CA8A503}"/>
    <cellStyle name="Accent2 4" xfId="937" xr:uid="{00000000-0005-0000-0000-000045070000}"/>
    <cellStyle name="Accent2 4 2" xfId="2395" xr:uid="{00000000-0005-0000-0000-000046070000}"/>
    <cellStyle name="Accent2 5" xfId="5978" xr:uid="{51A7BE93-6696-4901-8DF5-A094A2113C66}"/>
    <cellStyle name="Accent3 2" xfId="938" xr:uid="{00000000-0005-0000-0000-000047070000}"/>
    <cellStyle name="Accent3 2 2" xfId="939" xr:uid="{00000000-0005-0000-0000-000048070000}"/>
    <cellStyle name="Accent3 2 2 2" xfId="2397" xr:uid="{00000000-0005-0000-0000-000049070000}"/>
    <cellStyle name="Accent3 2 2 3" xfId="4870" xr:uid="{8920790D-BC53-4D50-B4A9-8D8C26C6AD28}"/>
    <cellStyle name="Accent3 2 3" xfId="940" xr:uid="{00000000-0005-0000-0000-00004A070000}"/>
    <cellStyle name="Accent3 2 3 2" xfId="2398" xr:uid="{00000000-0005-0000-0000-00004B070000}"/>
    <cellStyle name="Accent3 2 4" xfId="941" xr:uid="{00000000-0005-0000-0000-00004C070000}"/>
    <cellStyle name="Accent3 2 4 2" xfId="2399" xr:uid="{00000000-0005-0000-0000-00004D070000}"/>
    <cellStyle name="Accent3 2 5" xfId="2396" xr:uid="{00000000-0005-0000-0000-00004E070000}"/>
    <cellStyle name="Accent3 2 6" xfId="4869" xr:uid="{43F61EC3-A371-4B22-B923-3659D1B418D3}"/>
    <cellStyle name="Accent3 3" xfId="942" xr:uid="{00000000-0005-0000-0000-00004F070000}"/>
    <cellStyle name="Accent3 3 2" xfId="943" xr:uid="{00000000-0005-0000-0000-000050070000}"/>
    <cellStyle name="Accent3 3 2 2" xfId="2401" xr:uid="{00000000-0005-0000-0000-000051070000}"/>
    <cellStyle name="Accent3 3 3" xfId="944" xr:uid="{00000000-0005-0000-0000-000052070000}"/>
    <cellStyle name="Accent3 3 3 2" xfId="2402" xr:uid="{00000000-0005-0000-0000-000053070000}"/>
    <cellStyle name="Accent3 3 4" xfId="945" xr:uid="{00000000-0005-0000-0000-000054070000}"/>
    <cellStyle name="Accent3 3 4 2" xfId="2403" xr:uid="{00000000-0005-0000-0000-000055070000}"/>
    <cellStyle name="Accent3 3 5" xfId="2400" xr:uid="{00000000-0005-0000-0000-000056070000}"/>
    <cellStyle name="Accent3 3 6" xfId="4933" xr:uid="{BCA505C3-566B-466F-83B1-78514C68BCC7}"/>
    <cellStyle name="Accent3 4" xfId="946" xr:uid="{00000000-0005-0000-0000-000057070000}"/>
    <cellStyle name="Accent3 4 2" xfId="2404" xr:uid="{00000000-0005-0000-0000-000058070000}"/>
    <cellStyle name="Accent3 5" xfId="5979" xr:uid="{BC279CA7-A96F-429B-9C38-B60BC75C4138}"/>
    <cellStyle name="Accent4 2" xfId="947" xr:uid="{00000000-0005-0000-0000-000059070000}"/>
    <cellStyle name="Accent4 2 2" xfId="948" xr:uid="{00000000-0005-0000-0000-00005A070000}"/>
    <cellStyle name="Accent4 2 2 2" xfId="2406" xr:uid="{00000000-0005-0000-0000-00005B070000}"/>
    <cellStyle name="Accent4 2 2 3" xfId="4872" xr:uid="{0952F8F6-5AFD-4E0A-9A57-8A74AD655D0E}"/>
    <cellStyle name="Accent4 2 3" xfId="949" xr:uid="{00000000-0005-0000-0000-00005C070000}"/>
    <cellStyle name="Accent4 2 3 2" xfId="2407" xr:uid="{00000000-0005-0000-0000-00005D070000}"/>
    <cellStyle name="Accent4 2 4" xfId="950" xr:uid="{00000000-0005-0000-0000-00005E070000}"/>
    <cellStyle name="Accent4 2 4 2" xfId="2408" xr:uid="{00000000-0005-0000-0000-00005F070000}"/>
    <cellStyle name="Accent4 2 5" xfId="2405" xr:uid="{00000000-0005-0000-0000-000060070000}"/>
    <cellStyle name="Accent4 2 6" xfId="4871" xr:uid="{78A5FBE2-A51F-4C5A-8BBA-6791EAB6C7E5}"/>
    <cellStyle name="Accent4 3" xfId="951" xr:uid="{00000000-0005-0000-0000-000061070000}"/>
    <cellStyle name="Accent4 3 2" xfId="952" xr:uid="{00000000-0005-0000-0000-000062070000}"/>
    <cellStyle name="Accent4 3 2 2" xfId="2410" xr:uid="{00000000-0005-0000-0000-000063070000}"/>
    <cellStyle name="Accent4 3 3" xfId="953" xr:uid="{00000000-0005-0000-0000-000064070000}"/>
    <cellStyle name="Accent4 3 3 2" xfId="2411" xr:uid="{00000000-0005-0000-0000-000065070000}"/>
    <cellStyle name="Accent4 3 4" xfId="954" xr:uid="{00000000-0005-0000-0000-000066070000}"/>
    <cellStyle name="Accent4 3 4 2" xfId="2412" xr:uid="{00000000-0005-0000-0000-000067070000}"/>
    <cellStyle name="Accent4 3 5" xfId="2409" xr:uid="{00000000-0005-0000-0000-000068070000}"/>
    <cellStyle name="Accent4 3 6" xfId="4934" xr:uid="{929627B1-76F7-4B0B-BA13-D74DEDD40CA0}"/>
    <cellStyle name="Accent4 4" xfId="955" xr:uid="{00000000-0005-0000-0000-000069070000}"/>
    <cellStyle name="Accent4 4 2" xfId="2413" xr:uid="{00000000-0005-0000-0000-00006A070000}"/>
    <cellStyle name="Accent4 5" xfId="5980" xr:uid="{619B2F6C-3223-4036-994E-601971FEC1CB}"/>
    <cellStyle name="Accent5 2" xfId="956" xr:uid="{00000000-0005-0000-0000-00006B070000}"/>
    <cellStyle name="Accent5 2 2" xfId="957" xr:uid="{00000000-0005-0000-0000-00006C070000}"/>
    <cellStyle name="Accent5 2 2 2" xfId="2415" xr:uid="{00000000-0005-0000-0000-00006D070000}"/>
    <cellStyle name="Accent5 2 2 3" xfId="4874" xr:uid="{FDAEEF9D-5EEF-4753-A556-C1A4E05A6522}"/>
    <cellStyle name="Accent5 2 3" xfId="958" xr:uid="{00000000-0005-0000-0000-00006E070000}"/>
    <cellStyle name="Accent5 2 3 2" xfId="2416" xr:uid="{00000000-0005-0000-0000-00006F070000}"/>
    <cellStyle name="Accent5 2 4" xfId="959" xr:uid="{00000000-0005-0000-0000-000070070000}"/>
    <cellStyle name="Accent5 2 4 2" xfId="2417" xr:uid="{00000000-0005-0000-0000-000071070000}"/>
    <cellStyle name="Accent5 2 5" xfId="2414" xr:uid="{00000000-0005-0000-0000-000072070000}"/>
    <cellStyle name="Accent5 2 6" xfId="4873" xr:uid="{9769B7BE-40A1-4107-B990-0E1985B192E5}"/>
    <cellStyle name="Accent5 3" xfId="960" xr:uid="{00000000-0005-0000-0000-000073070000}"/>
    <cellStyle name="Accent5 3 2" xfId="961" xr:uid="{00000000-0005-0000-0000-000074070000}"/>
    <cellStyle name="Accent5 3 2 2" xfId="2419" xr:uid="{00000000-0005-0000-0000-000075070000}"/>
    <cellStyle name="Accent5 3 3" xfId="962" xr:uid="{00000000-0005-0000-0000-000076070000}"/>
    <cellStyle name="Accent5 3 3 2" xfId="2420" xr:uid="{00000000-0005-0000-0000-000077070000}"/>
    <cellStyle name="Accent5 3 4" xfId="963" xr:uid="{00000000-0005-0000-0000-000078070000}"/>
    <cellStyle name="Accent5 3 4 2" xfId="2421" xr:uid="{00000000-0005-0000-0000-000079070000}"/>
    <cellStyle name="Accent5 3 5" xfId="2418" xr:uid="{00000000-0005-0000-0000-00007A070000}"/>
    <cellStyle name="Accent5 3 6" xfId="4935" xr:uid="{2258EADD-99D9-4BE1-A438-2B8CD0B4A553}"/>
    <cellStyle name="Accent5 4" xfId="964" xr:uid="{00000000-0005-0000-0000-00007B070000}"/>
    <cellStyle name="Accent5 4 2" xfId="2422" xr:uid="{00000000-0005-0000-0000-00007C070000}"/>
    <cellStyle name="Accent6 2" xfId="965" xr:uid="{00000000-0005-0000-0000-00007D070000}"/>
    <cellStyle name="Accent6 2 2" xfId="966" xr:uid="{00000000-0005-0000-0000-00007E070000}"/>
    <cellStyle name="Accent6 2 2 2" xfId="2424" xr:uid="{00000000-0005-0000-0000-00007F070000}"/>
    <cellStyle name="Accent6 2 2 3" xfId="4876" xr:uid="{D30C2612-DEA1-4316-A6F8-F7AFC02FA383}"/>
    <cellStyle name="Accent6 2 3" xfId="967" xr:uid="{00000000-0005-0000-0000-000080070000}"/>
    <cellStyle name="Accent6 2 3 2" xfId="2425" xr:uid="{00000000-0005-0000-0000-000081070000}"/>
    <cellStyle name="Accent6 2 4" xfId="968" xr:uid="{00000000-0005-0000-0000-000082070000}"/>
    <cellStyle name="Accent6 2 4 2" xfId="2426" xr:uid="{00000000-0005-0000-0000-000083070000}"/>
    <cellStyle name="Accent6 2 5" xfId="2423" xr:uid="{00000000-0005-0000-0000-000084070000}"/>
    <cellStyle name="Accent6 2 6" xfId="4875" xr:uid="{572A05C9-F663-4752-ADB4-9AEA3CCE2DB1}"/>
    <cellStyle name="Accent6 3" xfId="969" xr:uid="{00000000-0005-0000-0000-000085070000}"/>
    <cellStyle name="Accent6 3 2" xfId="970" xr:uid="{00000000-0005-0000-0000-000086070000}"/>
    <cellStyle name="Accent6 3 2 2" xfId="2428" xr:uid="{00000000-0005-0000-0000-000087070000}"/>
    <cellStyle name="Accent6 3 3" xfId="971" xr:uid="{00000000-0005-0000-0000-000088070000}"/>
    <cellStyle name="Accent6 3 3 2" xfId="2429" xr:uid="{00000000-0005-0000-0000-000089070000}"/>
    <cellStyle name="Accent6 3 4" xfId="972" xr:uid="{00000000-0005-0000-0000-00008A070000}"/>
    <cellStyle name="Accent6 3 4 2" xfId="2430" xr:uid="{00000000-0005-0000-0000-00008B070000}"/>
    <cellStyle name="Accent6 3 5" xfId="2427" xr:uid="{00000000-0005-0000-0000-00008C070000}"/>
    <cellStyle name="Accent6 3 6" xfId="4936" xr:uid="{67C48A6C-2ED2-41B8-8474-CDC208E7E22B}"/>
    <cellStyle name="Accent6 4" xfId="973" xr:uid="{00000000-0005-0000-0000-00008D070000}"/>
    <cellStyle name="Accent6 4 2" xfId="2431" xr:uid="{00000000-0005-0000-0000-00008E070000}"/>
    <cellStyle name="Accent6 5" xfId="5981" xr:uid="{1C17C20D-A5C9-4F66-A079-FB921C4777DA}"/>
    <cellStyle name="AeE­ [0]_±aA¸" xfId="974" xr:uid="{00000000-0005-0000-0000-00008F070000}"/>
    <cellStyle name="AeE­_±aA¸" xfId="975" xr:uid="{00000000-0005-0000-0000-000090070000}"/>
    <cellStyle name="AÞ¸¶ [0]_±aA¸" xfId="976" xr:uid="{00000000-0005-0000-0000-000091070000}"/>
    <cellStyle name="AÞ¸¶_±aA¸" xfId="977" xr:uid="{00000000-0005-0000-0000-000092070000}"/>
    <cellStyle name="Bad 2" xfId="978" xr:uid="{00000000-0005-0000-0000-000093070000}"/>
    <cellStyle name="Bad 2 2" xfId="979" xr:uid="{00000000-0005-0000-0000-000094070000}"/>
    <cellStyle name="Bad 2 2 2" xfId="2433" xr:uid="{00000000-0005-0000-0000-000095070000}"/>
    <cellStyle name="Bad 2 2 3" xfId="4878" xr:uid="{66686A97-BD2A-482C-8FC9-A1B53D9397F8}"/>
    <cellStyle name="Bad 2 3" xfId="980" xr:uid="{00000000-0005-0000-0000-000096070000}"/>
    <cellStyle name="Bad 2 3 2" xfId="2434" xr:uid="{00000000-0005-0000-0000-000097070000}"/>
    <cellStyle name="Bad 2 4" xfId="981" xr:uid="{00000000-0005-0000-0000-000098070000}"/>
    <cellStyle name="Bad 2 4 2" xfId="2435" xr:uid="{00000000-0005-0000-0000-000099070000}"/>
    <cellStyle name="Bad 2 5" xfId="2432" xr:uid="{00000000-0005-0000-0000-00009A070000}"/>
    <cellStyle name="Bad 2 6" xfId="4877" xr:uid="{719E8989-B5F0-466B-B39E-57C403C05F0A}"/>
    <cellStyle name="Bad 3" xfId="982" xr:uid="{00000000-0005-0000-0000-00009B070000}"/>
    <cellStyle name="Bad 3 2" xfId="983" xr:uid="{00000000-0005-0000-0000-00009C070000}"/>
    <cellStyle name="Bad 3 2 2" xfId="2437" xr:uid="{00000000-0005-0000-0000-00009D070000}"/>
    <cellStyle name="Bad 3 3" xfId="984" xr:uid="{00000000-0005-0000-0000-00009E070000}"/>
    <cellStyle name="Bad 3 3 2" xfId="2438" xr:uid="{00000000-0005-0000-0000-00009F070000}"/>
    <cellStyle name="Bad 3 4" xfId="985" xr:uid="{00000000-0005-0000-0000-0000A0070000}"/>
    <cellStyle name="Bad 3 4 2" xfId="2439" xr:uid="{00000000-0005-0000-0000-0000A1070000}"/>
    <cellStyle name="Bad 3 5" xfId="2436" xr:uid="{00000000-0005-0000-0000-0000A2070000}"/>
    <cellStyle name="Bad 3 6" xfId="4937" xr:uid="{0E42FC6A-A706-4D6A-B205-A0B03DAB0923}"/>
    <cellStyle name="Bad 4" xfId="986" xr:uid="{00000000-0005-0000-0000-0000A3070000}"/>
    <cellStyle name="Bad 4 2" xfId="2440" xr:uid="{00000000-0005-0000-0000-0000A4070000}"/>
    <cellStyle name="C?AØ_¿?°?´?°e¿¹?o" xfId="987" xr:uid="{00000000-0005-0000-0000-0000A5070000}"/>
    <cellStyle name="C￥AØ_¿￢°￡´ⓒ°e¿¹≫o" xfId="988" xr:uid="{00000000-0005-0000-0000-0000A6070000}"/>
    <cellStyle name="Calculation 2" xfId="989" xr:uid="{00000000-0005-0000-0000-0000A7070000}"/>
    <cellStyle name="Calculation 2 10" xfId="4879" xr:uid="{898A534F-B595-4524-B648-4A153EF0836E}"/>
    <cellStyle name="Calculation 2 10 2" xfId="12847" xr:uid="{C920444B-D8D3-43FD-AA5D-357021C22B94}"/>
    <cellStyle name="Calculation 2 11" xfId="8242" xr:uid="{1D0994C7-91C6-4518-87E4-A7187C911786}"/>
    <cellStyle name="Calculation 2 11 2" xfId="14323" xr:uid="{6F42F206-6DDB-4306-A80B-9B41EBF38D3E}"/>
    <cellStyle name="Calculation 2 12" xfId="7264" xr:uid="{22B69959-D7F6-44B6-AFA8-3897D88CDADC}"/>
    <cellStyle name="Calculation 2 12 2" xfId="13536" xr:uid="{260C28AD-4ACF-4224-899D-45D92FD0C189}"/>
    <cellStyle name="Calculation 2 13" xfId="7256" xr:uid="{CA0297E2-C76B-45D0-99D5-0A0607E606A0}"/>
    <cellStyle name="Calculation 2 14" xfId="10762" xr:uid="{9C9A071E-B2D1-4E28-B58A-6E7137A704C1}"/>
    <cellStyle name="Calculation 2 2" xfId="990" xr:uid="{00000000-0005-0000-0000-0000A8070000}"/>
    <cellStyle name="Calculation 2 2 10" xfId="5420" xr:uid="{38BFC67F-5A98-4359-B93A-6504C6FE56E1}"/>
    <cellStyle name="Calculation 2 2 11" xfId="10763" xr:uid="{3F2D2895-A494-4B91-BE49-279095C6E5D3}"/>
    <cellStyle name="Calculation 2 2 2" xfId="2442" xr:uid="{00000000-0005-0000-0000-0000A9070000}"/>
    <cellStyle name="Calculation 2 2 2 2" xfId="6177" xr:uid="{5226B16C-FF36-458F-806F-F3D7ADF5D4AD}"/>
    <cellStyle name="Calculation 2 2 2 2 2" xfId="6756" xr:uid="{09FB288F-092E-45B0-AC77-D4532DB38E83}"/>
    <cellStyle name="Calculation 2 2 2 2 2 2" xfId="8280" xr:uid="{AD26B0D9-B28B-45FE-AF9C-F63258DF9868}"/>
    <cellStyle name="Calculation 2 2 2 2 2 2 2" xfId="14348" xr:uid="{CD2FB48C-1E33-48F2-A8F0-55F896CC8F42}"/>
    <cellStyle name="Calculation 2 2 2 2 2 3" xfId="9062" xr:uid="{B722C94E-B923-417C-95E3-C3DDDEEC1319}"/>
    <cellStyle name="Calculation 2 2 2 2 2 3 2" xfId="14924" xr:uid="{DF481865-F867-461B-9ED7-F0AB1CFC9307}"/>
    <cellStyle name="Calculation 2 2 2 2 2 4" xfId="5932" xr:uid="{2ACE5CEA-B1A0-4CB3-9CCA-B50AA026FCD0}"/>
    <cellStyle name="Calculation 2 2 2 2 3" xfId="7035" xr:uid="{BDA45348-0A39-4E16-A846-CEC3B217FF91}"/>
    <cellStyle name="Calculation 2 2 2 2 3 2" xfId="7801" xr:uid="{031A9823-3A8F-4EBB-839E-5506205F2890}"/>
    <cellStyle name="Calculation 2 2 2 2 3 2 2" xfId="13995" xr:uid="{CC3A8E55-3262-42B1-92EB-25696E8A3E33}"/>
    <cellStyle name="Calculation 2 2 2 2 3 3" xfId="9341" xr:uid="{E37608C4-9168-4F3D-875D-C9837F253D90}"/>
    <cellStyle name="Calculation 2 2 2 2 3 3 2" xfId="15203" xr:uid="{312A77F7-0DA9-4606-B49C-F442316ECF9D}"/>
    <cellStyle name="Calculation 2 2 2 2 3 4" xfId="8773" xr:uid="{C146BC69-7BCB-4215-8833-6C45F47D26A6}"/>
    <cellStyle name="Calculation 2 2 2 2 4" xfId="7324" xr:uid="{E349090F-304F-457B-937B-93CE2B48CAE5}"/>
    <cellStyle name="Calculation 2 2 2 2 4 2" xfId="13593" xr:uid="{89EE1B92-8216-4E9F-BDAD-8BAB016B2DD3}"/>
    <cellStyle name="Calculation 2 2 2 2 5" xfId="8503" xr:uid="{390C320A-899E-4C75-922B-E3FEF1F9BB63}"/>
    <cellStyle name="Calculation 2 2 2 2 5 2" xfId="14523" xr:uid="{235DE6E1-3315-4CAF-BF26-156609A419C8}"/>
    <cellStyle name="Calculation 2 2 2 2 6" xfId="8384" xr:uid="{46E01C37-92D0-4B4F-B9C6-EA6AD9384EBC}"/>
    <cellStyle name="Calculation 2 2 2 3" xfId="6176" xr:uid="{16721F29-DA58-4633-850B-FF806CF21E7D}"/>
    <cellStyle name="Calculation 2 2 2 3 2" xfId="7034" xr:uid="{89D3B5F6-73A0-4B68-AC8D-08FBB6282157}"/>
    <cellStyle name="Calculation 2 2 2 3 2 2" xfId="7551" xr:uid="{461B0374-3BD8-4DA7-A286-9CCB6B24BE70}"/>
    <cellStyle name="Calculation 2 2 2 3 2 2 2" xfId="13816" xr:uid="{89C87339-05AD-4699-9CA7-32C433D9F9DC}"/>
    <cellStyle name="Calculation 2 2 2 3 2 3" xfId="9340" xr:uid="{F76A968B-CD13-4D75-9029-7B449D069807}"/>
    <cellStyle name="Calculation 2 2 2 3 2 3 2" xfId="15202" xr:uid="{CD7705D7-28DA-4A01-8355-89652519044F}"/>
    <cellStyle name="Calculation 2 2 2 3 2 4" xfId="8901" xr:uid="{2001B902-AE89-42D6-B1C4-4E8F82680B98}"/>
    <cellStyle name="Calculation 2 2 2 3 3" xfId="7323" xr:uid="{660B7A6F-662D-4A3A-AE18-BD5A46E11909}"/>
    <cellStyle name="Calculation 2 2 2 3 3 2" xfId="13592" xr:uid="{0C653F4D-797A-4B4D-A3B0-A8F64AE4E310}"/>
    <cellStyle name="Calculation 2 2 2 3 4" xfId="8502" xr:uid="{951C17B0-77AD-489F-8FE8-F1DB3C17D96D}"/>
    <cellStyle name="Calculation 2 2 2 3 4 2" xfId="14522" xr:uid="{FA3D4940-9CFC-4DBA-8501-F04D60B90329}"/>
    <cellStyle name="Calculation 2 2 2 3 5" xfId="5216" xr:uid="{6E4E3C01-4707-4571-8842-79D2F5DD4F4B}"/>
    <cellStyle name="Calculation 2 2 2 4" xfId="6555" xr:uid="{8DA527B5-23FF-4574-B214-38745362D4EB}"/>
    <cellStyle name="Calculation 2 2 2 4 2" xfId="6854" xr:uid="{DFC8CFCF-9DFE-4839-BA14-03B4343A296F}"/>
    <cellStyle name="Calculation 2 2 2 4 2 2" xfId="7474" xr:uid="{84CBBB1C-E481-4E8A-8316-2023070E095C}"/>
    <cellStyle name="Calculation 2 2 2 4 2 2 2" xfId="13739" xr:uid="{3D5496D2-6305-4B06-B534-BCF6AAEF9FFE}"/>
    <cellStyle name="Calculation 2 2 2 4 2 3" xfId="9160" xr:uid="{C8A37147-1BA4-4757-85C5-EE60D2AF114D}"/>
    <cellStyle name="Calculation 2 2 2 4 2 3 2" xfId="15022" xr:uid="{E9E3D6D3-380B-4A24-A754-A37F69636620}"/>
    <cellStyle name="Calculation 2 2 2 4 2 4" xfId="8471" xr:uid="{E8E1BBD2-9E2A-4359-9717-79CAD55FBB71}"/>
    <cellStyle name="Calculation 2 2 2 4 3" xfId="8059" xr:uid="{6F47C244-AB92-43C5-B15D-E07878903B83}"/>
    <cellStyle name="Calculation 2 2 2 4 3 2" xfId="14178" xr:uid="{0E6646BF-6480-4AEE-B8EB-B1EE1240387B}"/>
    <cellStyle name="Calculation 2 2 2 4 4" xfId="8872" xr:uid="{10323988-F3AF-4D30-9A40-FD6D32DDAF56}"/>
    <cellStyle name="Calculation 2 2 2 4 4 2" xfId="14810" xr:uid="{61583BEB-9F4A-40BE-A8FA-F49C4FCFE7A7}"/>
    <cellStyle name="Calculation 2 2 2 4 5" xfId="9008" xr:uid="{CACFABD1-A2D1-4D24-BAF7-E231B867B034}"/>
    <cellStyle name="Calculation 2 2 2 5" xfId="6435" xr:uid="{F2808A35-34ED-49C5-8725-2CD3746DAC39}"/>
    <cellStyle name="Calculation 2 2 2 5 2" xfId="8402" xr:uid="{9E0FDA3A-E73A-48E1-A5D3-BB2C923C3DA6}"/>
    <cellStyle name="Calculation 2 2 2 5 2 2" xfId="14439" xr:uid="{48A9EA22-B84C-402D-8907-6859E5B8C2F6}"/>
    <cellStyle name="Calculation 2 2 2 5 3" xfId="8761" xr:uid="{99DD0ED5-AF66-424F-99D3-FBD265B1497D}"/>
    <cellStyle name="Calculation 2 2 2 5 3 2" xfId="14779" xr:uid="{F8B5BA8D-0A1F-4819-92F1-807E0D9CA68D}"/>
    <cellStyle name="Calculation 2 2 2 5 4" xfId="5424" xr:uid="{706FC98F-60C3-4EAF-93FA-377FC17F8F15}"/>
    <cellStyle name="Calculation 2 2 2 6" xfId="5548" xr:uid="{CB684F4C-AFD4-42A4-913E-9D446034AF2F}"/>
    <cellStyle name="Calculation 2 2 2 6 2" xfId="13017" xr:uid="{41F9B025-1F39-4CD1-96A9-30F7E1360A76}"/>
    <cellStyle name="Calculation 2 2 2 7" xfId="8185" xr:uid="{4691B547-A73B-4A20-A9B6-5711D4EBEBA5}"/>
    <cellStyle name="Calculation 2 2 2 7 2" xfId="14272" xr:uid="{0BCF331B-E755-491E-B0CE-A4BF0E29D73E}"/>
    <cellStyle name="Calculation 2 2 2 8" xfId="7202" xr:uid="{D06D63DB-6E7F-490F-BA0E-EC654BA1C235}"/>
    <cellStyle name="Calculation 2 2 2 8 2" xfId="13511" xr:uid="{20AF3D65-E33B-4884-8C76-2FAF220D6FBA}"/>
    <cellStyle name="Calculation 2 2 2 9" xfId="8468" xr:uid="{14B836C5-9208-4D4C-989E-F1374ABE0E03}"/>
    <cellStyle name="Calculation 2 2 3" xfId="6101" xr:uid="{83DA06E3-41FE-46E2-A219-4D8AEDADED6D}"/>
    <cellStyle name="Calculation 2 2 3 2" xfId="6742" xr:uid="{91A97F15-8234-47B0-9664-78EFAC02D428}"/>
    <cellStyle name="Calculation 2 2 3 2 2" xfId="8325" xr:uid="{37D7BE4B-E483-449A-BA9E-6525DB256B74}"/>
    <cellStyle name="Calculation 2 2 3 2 2 2" xfId="14380" xr:uid="{BC567664-4168-4E47-80A4-CC29794DD268}"/>
    <cellStyle name="Calculation 2 2 3 2 3" xfId="9048" xr:uid="{0C6F8213-50E9-4160-BABC-961C19B1B317}"/>
    <cellStyle name="Calculation 2 2 3 2 3 2" xfId="14910" xr:uid="{289C411E-D6AE-405E-9E96-AC02F2B13165}"/>
    <cellStyle name="Calculation 2 2 3 2 4" xfId="9012" xr:uid="{52EA0971-D144-41B6-8C62-82EED0793735}"/>
    <cellStyle name="Calculation 2 2 3 3" xfId="6959" xr:uid="{E5E12CDD-D3CE-4E8A-94DF-497F5C1C0AD4}"/>
    <cellStyle name="Calculation 2 2 3 3 2" xfId="8426" xr:uid="{692D79B1-3ACB-4A83-A58E-FA8573A90818}"/>
    <cellStyle name="Calculation 2 2 3 3 2 2" xfId="14459" xr:uid="{860A1A09-176C-4BF9-B80F-EA31DFC9E096}"/>
    <cellStyle name="Calculation 2 2 3 3 3" xfId="9265" xr:uid="{E7BD347C-490A-493F-861E-5A76F413B04C}"/>
    <cellStyle name="Calculation 2 2 3 3 3 2" xfId="15127" xr:uid="{66AABA20-559A-4C2F-9E13-E0D5BE458D59}"/>
    <cellStyle name="Calculation 2 2 3 3 4" xfId="5915" xr:uid="{57BDD023-470D-477A-BE37-09144F50267A}"/>
    <cellStyle name="Calculation 2 2 3 4" xfId="5863" xr:uid="{06B44CA2-7FB6-48CD-8A7C-C8D37D70CDE6}"/>
    <cellStyle name="Calculation 2 2 3 4 2" xfId="13164" xr:uid="{518D4095-5C5A-4776-8F0A-D5FCA325F5AF}"/>
    <cellStyle name="Calculation 2 2 3 5" xfId="5058" xr:uid="{7133DBE4-C8E0-4704-98E1-1DF3CB52CB1C}"/>
    <cellStyle name="Calculation 2 2 3 5 2" xfId="12899" xr:uid="{E4D3C4D9-619A-41F0-B802-937616C9AC92}"/>
    <cellStyle name="Calculation 2 2 3 6" xfId="7869" xr:uid="{419E814F-EEE5-4D70-96FA-D5E8D5901116}"/>
    <cellStyle name="Calculation 2 2 4" xfId="6200" xr:uid="{F7B3BF9F-2AFC-4CBD-8F1F-DCCEDCAD6038}"/>
    <cellStyle name="Calculation 2 2 4 2" xfId="7058" xr:uid="{06C3F6B1-D116-4AB5-B9A8-783121EB2630}"/>
    <cellStyle name="Calculation 2 2 4 2 2" xfId="8290" xr:uid="{E7D920DB-70A4-48D7-B7ED-DF8E916AD169}"/>
    <cellStyle name="Calculation 2 2 4 2 2 2" xfId="14358" xr:uid="{F56055CA-6482-4B16-998C-3181870D5CFD}"/>
    <cellStyle name="Calculation 2 2 4 2 3" xfId="9364" xr:uid="{87DAA087-ED8E-448A-AD09-40E2205C773A}"/>
    <cellStyle name="Calculation 2 2 4 2 3 2" xfId="15226" xr:uid="{9E03ADCA-BCC5-439F-9B66-F47914DBECB4}"/>
    <cellStyle name="Calculation 2 2 4 2 4" xfId="7177" xr:uid="{44B0E467-8229-4844-8FB4-AA6DA0B8CBF9}"/>
    <cellStyle name="Calculation 2 2 4 3" xfId="7347" xr:uid="{3DA5C55B-ADD2-4166-B141-FAA6E7672A62}"/>
    <cellStyle name="Calculation 2 2 4 3 2" xfId="13616" xr:uid="{C6AC176B-8DCB-4411-8C43-8E934E26CCBB}"/>
    <cellStyle name="Calculation 2 2 4 4" xfId="8526" xr:uid="{C8D89921-2106-453F-BF34-D80B0D42CBCF}"/>
    <cellStyle name="Calculation 2 2 4 4 2" xfId="14546" xr:uid="{E9773EF8-CE5F-48FA-BE11-98B9087CEF62}"/>
    <cellStyle name="Calculation 2 2 4 5" xfId="7851" xr:uid="{31F78084-3562-4435-B6C7-3DA8695B50B4}"/>
    <cellStyle name="Calculation 2 2 5" xfId="6541" xr:uid="{7009998A-16F9-422A-9985-49FA136D61E2}"/>
    <cellStyle name="Calculation 2 2 5 2" xfId="6346" xr:uid="{C3A70019-83B3-4C70-8AB8-A4D17B810514}"/>
    <cellStyle name="Calculation 2 2 5 2 2" xfId="7383" xr:uid="{91E96D64-45ED-42FB-87B8-02C9E4D409E7}"/>
    <cellStyle name="Calculation 2 2 5 2 2 2" xfId="13652" xr:uid="{9265D587-213B-485C-83D4-F154E435347A}"/>
    <cellStyle name="Calculation 2 2 5 2 3" xfId="8672" xr:uid="{9F8AC122-161E-4712-9894-DB7AFB51544C}"/>
    <cellStyle name="Calculation 2 2 5 2 3 2" xfId="14690" xr:uid="{61A4BE68-786F-4B8E-B16B-B57C53619F79}"/>
    <cellStyle name="Calculation 2 2 5 2 4" xfId="5279" xr:uid="{40AABA10-C7F5-4867-944B-DEA3AFB2247D}"/>
    <cellStyle name="Calculation 2 2 5 3" xfId="7778" xr:uid="{2707C6C5-0D71-4C83-858A-540EE5B663E9}"/>
    <cellStyle name="Calculation 2 2 5 3 2" xfId="13973" xr:uid="{0569B954-19FB-4C39-A13F-C74758DF6BA1}"/>
    <cellStyle name="Calculation 2 2 5 4" xfId="8858" xr:uid="{0F0314F2-8F87-4A80-B0A8-00887353B89F}"/>
    <cellStyle name="Calculation 2 2 5 4 2" xfId="14796" xr:uid="{18A78961-B16A-43C6-B224-C63328B860C7}"/>
    <cellStyle name="Calculation 2 2 5 5" xfId="5453" xr:uid="{E8144193-0D85-4043-AA5E-7AAF54219FA3}"/>
    <cellStyle name="Calculation 2 2 6" xfId="6329" xr:uid="{2DEB2149-CA89-46F4-BF8F-682E69DFCF0C}"/>
    <cellStyle name="Calculation 2 2 6 2" xfId="7989" xr:uid="{EC2B45C9-056E-4A0C-9CAC-CF1A0710EC2D}"/>
    <cellStyle name="Calculation 2 2 6 2 2" xfId="14128" xr:uid="{F5047EED-C8A3-4526-9DDC-9378AE46EA20}"/>
    <cellStyle name="Calculation 2 2 6 3" xfId="8655" xr:uid="{DD2ABE21-E018-476B-85D0-E3BA4204B385}"/>
    <cellStyle name="Calculation 2 2 6 3 2" xfId="14673" xr:uid="{F701D9C1-8BD5-4E3B-AFD9-3B6AF6FFD246}"/>
    <cellStyle name="Calculation 2 2 6 4" xfId="7218" xr:uid="{DB5DF444-6D4E-4D42-B3DD-80C730E72770}"/>
    <cellStyle name="Calculation 2 2 7" xfId="4880" xr:uid="{6A3FCB0A-3B4D-4AA1-857A-F2F2F5592388}"/>
    <cellStyle name="Calculation 2 2 7 2" xfId="12848" xr:uid="{2439CFF8-B2D5-447C-8A2B-C1BCD331441D}"/>
    <cellStyle name="Calculation 2 2 8" xfId="8461" xr:uid="{6B600804-0E7E-4A78-838D-4993BC2B82BA}"/>
    <cellStyle name="Calculation 2 2 8 2" xfId="14485" xr:uid="{E7E5D70B-2B84-4471-8AFE-04AA0CEBAAF1}"/>
    <cellStyle name="Calculation 2 2 9" xfId="7686" xr:uid="{CE18DC34-6C3F-49A1-B3EC-AC26DEF5C563}"/>
    <cellStyle name="Calculation 2 2 9 2" xfId="13907" xr:uid="{3A880ED8-CCC2-47E0-86D1-FBD74987DDF8}"/>
    <cellStyle name="Calculation 2 3" xfId="991" xr:uid="{00000000-0005-0000-0000-0000AA070000}"/>
    <cellStyle name="Calculation 2 3 10" xfId="10764" xr:uid="{6949ACE9-D6F9-4DDC-811C-421515FBE3F5}"/>
    <cellStyle name="Calculation 2 3 2" xfId="2443" xr:uid="{00000000-0005-0000-0000-0000AB070000}"/>
    <cellStyle name="Calculation 2 3 2 2" xfId="6757" xr:uid="{228BD3AB-5734-4D4B-9764-18E48A150588}"/>
    <cellStyle name="Calculation 2 3 2 2 2" xfId="7898" xr:uid="{91EE6D6D-4E93-4A39-88AB-E3B8225B29E1}"/>
    <cellStyle name="Calculation 2 3 2 2 2 2" xfId="14060" xr:uid="{37738AE1-2BCE-4B01-923B-E69CE6467EE4}"/>
    <cellStyle name="Calculation 2 3 2 2 3" xfId="9063" xr:uid="{1923FE83-E67C-49AC-83D9-C78799BDEA2B}"/>
    <cellStyle name="Calculation 2 3 2 2 3 2" xfId="14925" xr:uid="{FBC7A6D6-5E21-4EDF-8B63-6050A5B06D59}"/>
    <cellStyle name="Calculation 2 3 2 2 4" xfId="5399" xr:uid="{A8645CEA-6660-4729-882C-74389D6743F7}"/>
    <cellStyle name="Calculation 2 3 2 3" xfId="7036" xr:uid="{168F1E85-A54A-4967-9B71-60E0ECD325F9}"/>
    <cellStyle name="Calculation 2 3 2 3 2" xfId="8314" xr:uid="{AB187EC8-B1D4-4421-B2DC-4F2367F0BF6D}"/>
    <cellStyle name="Calculation 2 3 2 3 2 2" xfId="14376" xr:uid="{89B041D7-3211-42C5-948C-52588A404C77}"/>
    <cellStyle name="Calculation 2 3 2 3 3" xfId="9342" xr:uid="{5055538C-F792-4A68-B064-B7C59695A2B1}"/>
    <cellStyle name="Calculation 2 3 2 3 3 2" xfId="15204" xr:uid="{AEF77052-9C55-4CD7-BD9B-DA88F85B47A5}"/>
    <cellStyle name="Calculation 2 3 2 3 4" xfId="5330" xr:uid="{D2A25D91-46FB-48F2-A0B9-C5F519ACBF85}"/>
    <cellStyle name="Calculation 2 3 2 4" xfId="6178" xr:uid="{982B6F5A-E037-4234-9C6C-7C521385B6A2}"/>
    <cellStyle name="Calculation 2 3 2 4 2" xfId="13276" xr:uid="{A0A4441C-2EAD-48C8-B260-4D5CB15B4585}"/>
    <cellStyle name="Calculation 2 3 2 5" xfId="7325" xr:uid="{F5F653F6-889A-4DBD-9326-0FE683D0757A}"/>
    <cellStyle name="Calculation 2 3 2 5 2" xfId="13594" xr:uid="{30C67017-576D-4405-9DA7-FD8FA38FB27B}"/>
    <cellStyle name="Calculation 2 3 2 6" xfId="8504" xr:uid="{52FECED2-F92F-40FD-8217-593EA976006D}"/>
    <cellStyle name="Calculation 2 3 2 6 2" xfId="14524" xr:uid="{58806C43-2D41-4A02-B0FB-58C58EE71267}"/>
    <cellStyle name="Calculation 2 3 2 7" xfId="8181" xr:uid="{E0D52A8F-D6AB-48BE-B698-27019621B15B}"/>
    <cellStyle name="Calculation 2 3 3" xfId="6245" xr:uid="{2192B6D3-059F-458A-ADD6-62B08E015D25}"/>
    <cellStyle name="Calculation 2 3 3 2" xfId="7103" xr:uid="{37B5B2D5-A19C-41C6-95D7-11C85033E2D7}"/>
    <cellStyle name="Calculation 2 3 3 2 2" xfId="7804" xr:uid="{2ECFEE8D-6BA6-4473-8D6A-FE178263463A}"/>
    <cellStyle name="Calculation 2 3 3 2 2 2" xfId="13998" xr:uid="{8DEAAD6C-6B89-4BB1-9996-D5BBEE914C38}"/>
    <cellStyle name="Calculation 2 3 3 2 3" xfId="9409" xr:uid="{9AD6460C-E31F-458D-A1A1-78D35A782ED9}"/>
    <cellStyle name="Calculation 2 3 3 2 3 2" xfId="15271" xr:uid="{E305FDEA-B9EF-4539-84C2-56384AE9CCDF}"/>
    <cellStyle name="Calculation 2 3 3 2 4" xfId="5051" xr:uid="{19652230-AA06-44E1-A1F1-A4273DE1983E}"/>
    <cellStyle name="Calculation 2 3 3 3" xfId="7359" xr:uid="{4092E38F-D429-4259-974A-28211FB50687}"/>
    <cellStyle name="Calculation 2 3 3 3 2" xfId="13628" xr:uid="{9E32F288-5765-4A5A-A9C5-38CAE576A035}"/>
    <cellStyle name="Calculation 2 3 3 4" xfId="8571" xr:uid="{38DDD0BF-3586-4F69-9EAF-87F9458E3DD3}"/>
    <cellStyle name="Calculation 2 3 3 4 2" xfId="14591" xr:uid="{473463C7-A3B8-4948-817D-1FBC64E69F70}"/>
    <cellStyle name="Calculation 2 3 3 5" xfId="5373" xr:uid="{7DCA9148-A799-4FE3-8FD4-C60243B1776A}"/>
    <cellStyle name="Calculation 2 3 4" xfId="6556" xr:uid="{A5A0A9F0-9E93-4A80-BDBC-437AC8306E51}"/>
    <cellStyle name="Calculation 2 3 4 2" xfId="6855" xr:uid="{7AA5BC43-CB4F-4F41-9339-5502BAA403E1}"/>
    <cellStyle name="Calculation 2 3 4 2 2" xfId="7475" xr:uid="{5B06EB1A-58B8-4360-9B15-22A6D9C652EA}"/>
    <cellStyle name="Calculation 2 3 4 2 2 2" xfId="13740" xr:uid="{CD03531B-031F-452A-8119-CBCF361ACEA7}"/>
    <cellStyle name="Calculation 2 3 4 2 3" xfId="9161" xr:uid="{2CDCDB07-53ED-4F34-BFA5-B8EA88676BD6}"/>
    <cellStyle name="Calculation 2 3 4 2 3 2" xfId="15023" xr:uid="{7CC5EDB7-03F4-40BD-85C5-7CC77F761BEA}"/>
    <cellStyle name="Calculation 2 3 4 2 4" xfId="5323" xr:uid="{35220366-62A9-470C-AD55-5AC7755CAE03}"/>
    <cellStyle name="Calculation 2 3 4 3" xfId="8267" xr:uid="{F16D96E3-67E3-428B-82B9-64CAB1F666FC}"/>
    <cellStyle name="Calculation 2 3 4 3 2" xfId="14337" xr:uid="{FF1A04EB-3D14-489B-8250-7A2A021E30C2}"/>
    <cellStyle name="Calculation 2 3 4 4" xfId="8873" xr:uid="{E6956ED8-9F10-448A-AE60-7BC7F2FEF2D4}"/>
    <cellStyle name="Calculation 2 3 4 4 2" xfId="14811" xr:uid="{E956C99B-51DF-40BA-AC36-7A0BC696C5F2}"/>
    <cellStyle name="Calculation 2 3 4 5" xfId="8834" xr:uid="{3B7BF12B-9BA6-4BEB-AE78-EBA1D6AF7DE6}"/>
    <cellStyle name="Calculation 2 3 5" xfId="6434" xr:uid="{5B9A0489-3F1D-47CA-AD19-B7C5A75F95AD}"/>
    <cellStyle name="Calculation 2 3 5 2" xfId="8193" xr:uid="{1EC9B107-7E6B-46AA-AA3F-A3BA155AFE84}"/>
    <cellStyle name="Calculation 2 3 5 2 2" xfId="14280" xr:uid="{8C28CF19-1CD8-4F76-B786-5443A86322A1}"/>
    <cellStyle name="Calculation 2 3 5 3" xfId="8760" xr:uid="{502A5B31-736E-456A-8E55-564153F49D63}"/>
    <cellStyle name="Calculation 2 3 5 3 2" xfId="14778" xr:uid="{2F400FFD-E11C-4A08-98B6-4F23B34DBEBA}"/>
    <cellStyle name="Calculation 2 3 5 4" xfId="5483" xr:uid="{A1435323-4D71-4138-AA06-75DADD235046}"/>
    <cellStyle name="Calculation 2 3 6" xfId="5549" xr:uid="{8E4C47C4-8857-4065-923E-F486DD1217D6}"/>
    <cellStyle name="Calculation 2 3 6 2" xfId="13018" xr:uid="{00CB69DF-2F92-4FD2-B06D-978624F33E07}"/>
    <cellStyle name="Calculation 2 3 7" xfId="8387" xr:uid="{FA13628D-8FAC-4CDF-83F9-016F59063CF2}"/>
    <cellStyle name="Calculation 2 3 7 2" xfId="14427" xr:uid="{6FB7C106-7EFA-4D2D-838A-F4861E56A24D}"/>
    <cellStyle name="Calculation 2 3 8" xfId="5090" xr:uid="{2DF85BC5-F6FB-45D3-A070-099618069AA0}"/>
    <cellStyle name="Calculation 2 3 8 2" xfId="12906" xr:uid="{7F574CB2-88F8-406A-9249-9895F9E7215B}"/>
    <cellStyle name="Calculation 2 3 9" xfId="7840" xr:uid="{AF79820D-C6DE-4E2B-A7B7-BCDF7FB9F7B6}"/>
    <cellStyle name="Calculation 2 4" xfId="992" xr:uid="{00000000-0005-0000-0000-0000AC070000}"/>
    <cellStyle name="Calculation 2 4 10" xfId="10765" xr:uid="{5CE17810-B25E-483D-A83F-D18BE9EC7AC8}"/>
    <cellStyle name="Calculation 2 4 2" xfId="2444" xr:uid="{00000000-0005-0000-0000-0000AD070000}"/>
    <cellStyle name="Calculation 2 4 2 2" xfId="6758" xr:uid="{2C4FD34E-2DC8-4231-8C1D-7C856491A338}"/>
    <cellStyle name="Calculation 2 4 2 2 2" xfId="7419" xr:uid="{5CBF3B4C-02E6-48EC-A32C-DFF4F062D7DA}"/>
    <cellStyle name="Calculation 2 4 2 2 2 2" xfId="13684" xr:uid="{1EF276D2-A1DB-41FD-8D45-B5738F96A829}"/>
    <cellStyle name="Calculation 2 4 2 2 3" xfId="9064" xr:uid="{84C3FA5C-2ED5-46A0-92DE-FA1448AF249A}"/>
    <cellStyle name="Calculation 2 4 2 2 3 2" xfId="14926" xr:uid="{193C77A7-421C-41E7-8DCD-6AD9074FED69}"/>
    <cellStyle name="Calculation 2 4 2 2 4" xfId="8971" xr:uid="{8F3729A3-B657-437A-BD43-77351EC86969}"/>
    <cellStyle name="Calculation 2 4 2 3" xfId="7037" xr:uid="{2A5B06F6-9A82-4549-B33E-AED748BBEC3F}"/>
    <cellStyle name="Calculation 2 4 2 3 2" xfId="8160" xr:uid="{93A7DD64-FBEB-45FC-A476-A531A480B8E6}"/>
    <cellStyle name="Calculation 2 4 2 3 2 2" xfId="14258" xr:uid="{B2717D4E-CB02-40C9-8AC2-D2B80ABCAB2A}"/>
    <cellStyle name="Calculation 2 4 2 3 3" xfId="9343" xr:uid="{F03F4DD2-C262-4B9C-BCD4-D778523C612D}"/>
    <cellStyle name="Calculation 2 4 2 3 3 2" xfId="15205" xr:uid="{578395D0-3A74-4C11-B7E4-A9837D02E808}"/>
    <cellStyle name="Calculation 2 4 2 3 4" xfId="4975" xr:uid="{8D82C202-AFEC-478C-8748-EA2C023D954D}"/>
    <cellStyle name="Calculation 2 4 2 4" xfId="6179" xr:uid="{3E0BB937-C01A-43E1-82B6-8475801EF836}"/>
    <cellStyle name="Calculation 2 4 2 4 2" xfId="13277" xr:uid="{7E1C3A01-F381-4184-AA4B-B729B4EB5A1A}"/>
    <cellStyle name="Calculation 2 4 2 5" xfId="7326" xr:uid="{C4A640AE-7774-4B6D-9CD9-4D1263F67390}"/>
    <cellStyle name="Calculation 2 4 2 5 2" xfId="13595" xr:uid="{07E92154-889F-4B6D-A2F2-C6956AE08C04}"/>
    <cellStyle name="Calculation 2 4 2 6" xfId="8505" xr:uid="{18269E64-E539-4143-9927-8990307E03E0}"/>
    <cellStyle name="Calculation 2 4 2 6 2" xfId="14525" xr:uid="{197C93E3-BCBA-4DB0-8163-29F645BC8C5A}"/>
    <cellStyle name="Calculation 2 4 2 7" xfId="7756" xr:uid="{9029F801-163E-4A31-BDB8-8E7A220F8BD9}"/>
    <cellStyle name="Calculation 2 4 3" xfId="6174" xr:uid="{37DFF5B7-07EB-46A7-AE1C-7E3643B1CCAD}"/>
    <cellStyle name="Calculation 2 4 3 2" xfId="7032" xr:uid="{5BC8F62D-10DF-4B88-9C82-0416028BBC93}"/>
    <cellStyle name="Calculation 2 4 3 2 2" xfId="7946" xr:uid="{34C09CB3-41FE-4CDD-B1FD-2A94BE5DF666}"/>
    <cellStyle name="Calculation 2 4 3 2 2 2" xfId="14096" xr:uid="{E51AFF84-4B45-44E3-89A4-E75FC95299B9}"/>
    <cellStyle name="Calculation 2 4 3 2 3" xfId="9338" xr:uid="{69B3F2F4-A079-439D-BA8F-BB073FD739D3}"/>
    <cellStyle name="Calculation 2 4 3 2 3 2" xfId="15200" xr:uid="{0F3CFBF7-B89E-4000-8CFA-4C9656D832F6}"/>
    <cellStyle name="Calculation 2 4 3 2 4" xfId="5751" xr:uid="{03776F05-2736-47A9-B5C7-6E97A36230D1}"/>
    <cellStyle name="Calculation 2 4 3 3" xfId="7321" xr:uid="{97540287-2D10-478C-A5FC-2ACF3AA9B3D4}"/>
    <cellStyle name="Calculation 2 4 3 3 2" xfId="13590" xr:uid="{08FFB5D7-3000-43D9-B524-36FEE99025BD}"/>
    <cellStyle name="Calculation 2 4 3 4" xfId="8500" xr:uid="{5487A4CD-FF69-4A4E-B34B-9F95FB8F3E53}"/>
    <cellStyle name="Calculation 2 4 3 4 2" xfId="14520" xr:uid="{C6A6AF64-D9C8-4F29-A156-F39279F9EA17}"/>
    <cellStyle name="Calculation 2 4 3 5" xfId="5270" xr:uid="{6504EBD0-2084-4E3B-8D0C-1DC91292B225}"/>
    <cellStyle name="Calculation 2 4 4" xfId="6557" xr:uid="{9B7666F6-278A-4D3A-9E8C-1F7BBBC3B0A3}"/>
    <cellStyle name="Calculation 2 4 4 2" xfId="6856" xr:uid="{14612A60-9722-4F5C-8B0F-52EC23E4F612}"/>
    <cellStyle name="Calculation 2 4 4 2 2" xfId="7476" xr:uid="{E9DD8E29-FBC4-4868-A906-D3727649074F}"/>
    <cellStyle name="Calculation 2 4 4 2 2 2" xfId="13741" xr:uid="{EE63F2BF-4181-4E2D-9BCD-BDCBE09D2156}"/>
    <cellStyle name="Calculation 2 4 4 2 3" xfId="9162" xr:uid="{62E58A43-6A78-467E-83A7-25EB8310E07D}"/>
    <cellStyle name="Calculation 2 4 4 2 3 2" xfId="15024" xr:uid="{DEA5AE1E-A3A0-4999-A1B7-CF0DD312CFB7}"/>
    <cellStyle name="Calculation 2 4 4 2 4" xfId="5149" xr:uid="{7DD6B6B7-210E-44D3-8FD6-3CAB631D7A59}"/>
    <cellStyle name="Calculation 2 4 4 3" xfId="7907" xr:uid="{88CD9883-6925-44C8-B226-F15E849059C2}"/>
    <cellStyle name="Calculation 2 4 4 3 2" xfId="14068" xr:uid="{351657ED-3941-44D4-B967-6CD8C5662F83}"/>
    <cellStyle name="Calculation 2 4 4 4" xfId="8874" xr:uid="{8DCE04D0-49A3-47ED-BF01-9EA201A03B3E}"/>
    <cellStyle name="Calculation 2 4 4 4 2" xfId="14812" xr:uid="{4379F416-F3A5-4EFB-A116-C0D9E547ECA2}"/>
    <cellStyle name="Calculation 2 4 4 5" xfId="5137" xr:uid="{B740F9C2-58E8-4724-9C05-535D369060D0}"/>
    <cellStyle name="Calculation 2 4 5" xfId="6433" xr:uid="{8230521E-5876-491B-A343-94B74C336885}"/>
    <cellStyle name="Calculation 2 4 5 2" xfId="7775" xr:uid="{48DAD180-FF17-4B81-975F-13EB170AC02D}"/>
    <cellStyle name="Calculation 2 4 5 2 2" xfId="13971" xr:uid="{899DBDA3-F1AA-4DC3-A270-715907C9C642}"/>
    <cellStyle name="Calculation 2 4 5 3" xfId="8759" xr:uid="{A59D08B2-0F10-460D-82D1-0A1AE3C1E90A}"/>
    <cellStyle name="Calculation 2 4 5 3 2" xfId="14777" xr:uid="{0AB67D41-0DD3-44D6-BB1D-F8BDE806EA13}"/>
    <cellStyle name="Calculation 2 4 5 4" xfId="5089" xr:uid="{BC1BF64A-5034-4BA5-A73B-180E964945AC}"/>
    <cellStyle name="Calculation 2 4 6" xfId="5550" xr:uid="{C69B25EE-F409-4738-A18D-FC7E08ABE044}"/>
    <cellStyle name="Calculation 2 4 6 2" xfId="13019" xr:uid="{44608100-58DC-4364-B172-A1573C765AA0}"/>
    <cellStyle name="Calculation 2 4 7" xfId="7744" xr:uid="{6B79062D-4D1B-47F8-962C-450E94520A90}"/>
    <cellStyle name="Calculation 2 4 7 2" xfId="13955" xr:uid="{10F1CD9C-EE1D-4F16-A2F2-26D918A6BDA4}"/>
    <cellStyle name="Calculation 2 4 8" xfId="5425" xr:uid="{2441AE47-EC03-4953-9C4E-43D3845A421D}"/>
    <cellStyle name="Calculation 2 4 8 2" xfId="12981" xr:uid="{FAE32B77-5C8C-417A-9A6E-D65ED36CFF05}"/>
    <cellStyle name="Calculation 2 4 9" xfId="8441" xr:uid="{5E7BD7A7-25AD-4D16-AA79-7398AD794A4E}"/>
    <cellStyle name="Calculation 2 5" xfId="2441" xr:uid="{00000000-0005-0000-0000-0000AE070000}"/>
    <cellStyle name="Calculation 2 5 2" xfId="6180" xr:uid="{E1BBF8EC-610C-4A26-8671-4DE6DCB50FAA}"/>
    <cellStyle name="Calculation 2 5 2 2" xfId="6759" xr:uid="{FC51FBDB-DF39-4D6B-90D7-C9EB78B83FBA}"/>
    <cellStyle name="Calculation 2 5 2 2 2" xfId="7792" xr:uid="{758BF24C-1D2D-45A9-AAF9-61E56A9BC217}"/>
    <cellStyle name="Calculation 2 5 2 2 2 2" xfId="13987" xr:uid="{61A3C42E-BC6A-4C18-9933-AE39555414DC}"/>
    <cellStyle name="Calculation 2 5 2 2 3" xfId="9065" xr:uid="{BC24BEFA-1910-4B27-8AF6-874BE0E2E1FA}"/>
    <cellStyle name="Calculation 2 5 2 2 3 2" xfId="14927" xr:uid="{39DE82DD-E3BE-4D96-8BBE-4F0D332F8F53}"/>
    <cellStyle name="Calculation 2 5 2 2 4" xfId="8800" xr:uid="{FFF7C056-E171-41B1-AD30-DDBBDC4CD450}"/>
    <cellStyle name="Calculation 2 5 2 3" xfId="7038" xr:uid="{B9870723-39BA-40A3-BBC1-3533501E92F7}"/>
    <cellStyle name="Calculation 2 5 2 3 2" xfId="7703" xr:uid="{E54B7DCE-4EC4-4961-9358-AFA5CE1B0D94}"/>
    <cellStyle name="Calculation 2 5 2 3 2 2" xfId="13919" xr:uid="{8160B974-4188-4413-8197-0E1EA4DB52B7}"/>
    <cellStyle name="Calculation 2 5 2 3 3" xfId="9344" xr:uid="{B680AFE5-19E8-47B2-8427-915C76E3C25C}"/>
    <cellStyle name="Calculation 2 5 2 3 3 2" xfId="15206" xr:uid="{CED59550-C792-40E0-B316-ABB9AB4D6FDA}"/>
    <cellStyle name="Calculation 2 5 2 3 4" xfId="5007" xr:uid="{2A14C99A-11C6-415C-AFE3-E4D4B2FCD1C8}"/>
    <cellStyle name="Calculation 2 5 2 4" xfId="7327" xr:uid="{484B46D4-847D-4AB0-9259-5314308DAAF2}"/>
    <cellStyle name="Calculation 2 5 2 4 2" xfId="13596" xr:uid="{1F48A017-ACEF-4B75-A49C-3741EEC25A1F}"/>
    <cellStyle name="Calculation 2 5 2 5" xfId="8506" xr:uid="{339714F1-681D-4CF4-8028-EF4C474C7230}"/>
    <cellStyle name="Calculation 2 5 2 5 2" xfId="14526" xr:uid="{AC0E0D02-B3F1-4E66-A9DC-FD05F7BBEB5A}"/>
    <cellStyle name="Calculation 2 5 2 6" xfId="7228" xr:uid="{60633451-3038-40AA-A06A-AA45A93D1831}"/>
    <cellStyle name="Calculation 2 5 3" xfId="6173" xr:uid="{AD31ACE9-5F12-4080-84C3-1D6F28F61EB3}"/>
    <cellStyle name="Calculation 2 5 3 2" xfId="7031" xr:uid="{3B6F5605-087A-4DF3-849E-3B529C41F9BC}"/>
    <cellStyle name="Calculation 2 5 3 2 2" xfId="7885" xr:uid="{86C7C766-367B-4883-B50D-93694F32C801}"/>
    <cellStyle name="Calculation 2 5 3 2 2 2" xfId="14048" xr:uid="{1C26268B-B301-4681-853A-6EB72223B0BE}"/>
    <cellStyle name="Calculation 2 5 3 2 3" xfId="9337" xr:uid="{0BA3387A-97F3-4046-9F64-C3B0698BF51A}"/>
    <cellStyle name="Calculation 2 5 3 2 3 2" xfId="15199" xr:uid="{022DC3E9-6991-4BCB-9015-518BF145D997}"/>
    <cellStyle name="Calculation 2 5 3 2 4" xfId="7592" xr:uid="{CE3CCA17-D33A-4223-9842-C13755E7AD63}"/>
    <cellStyle name="Calculation 2 5 3 3" xfId="7320" xr:uid="{F01F9574-9C5A-47CB-BFA4-EB88CB5661C0}"/>
    <cellStyle name="Calculation 2 5 3 3 2" xfId="13589" xr:uid="{0379A4B0-04E4-4D74-988B-9D84E2000E1F}"/>
    <cellStyle name="Calculation 2 5 3 4" xfId="8499" xr:uid="{11CF6A13-BC39-4D85-9E7E-6EC07EAA3A1D}"/>
    <cellStyle name="Calculation 2 5 3 4 2" xfId="14519" xr:uid="{B2AD2D29-9650-4E90-91DD-351464431773}"/>
    <cellStyle name="Calculation 2 5 3 5" xfId="5388" xr:uid="{BBAB3378-6A9F-4967-824C-A7C071386D53}"/>
    <cellStyle name="Calculation 2 5 4" xfId="6558" xr:uid="{F491DC93-48FF-4080-97B2-D0DF523B6D14}"/>
    <cellStyle name="Calculation 2 5 4 2" xfId="6857" xr:uid="{FCD5C416-4404-4A1A-9C26-CF6221D305EA}"/>
    <cellStyle name="Calculation 2 5 4 2 2" xfId="7477" xr:uid="{00189B58-02A0-484E-8864-3E7260AB8A66}"/>
    <cellStyle name="Calculation 2 5 4 2 2 2" xfId="13742" xr:uid="{0E2B0E75-2895-498D-AAD3-E60568B232D3}"/>
    <cellStyle name="Calculation 2 5 4 2 3" xfId="9163" xr:uid="{55378E5C-13FB-483A-AA76-9BF933954EB7}"/>
    <cellStyle name="Calculation 2 5 4 2 3 2" xfId="15025" xr:uid="{5BD5E12D-D880-4410-8871-11934032D50F}"/>
    <cellStyle name="Calculation 2 5 4 2 4" xfId="5494" xr:uid="{0EBF7086-CC88-4DEB-B1FA-9230263B4730}"/>
    <cellStyle name="Calculation 2 5 4 3" xfId="7405" xr:uid="{0CF121EF-90AB-4D2D-9074-D70940BA766E}"/>
    <cellStyle name="Calculation 2 5 4 3 2" xfId="13673" xr:uid="{3444ED45-29D7-4BAB-8DB7-C2DE2161F08B}"/>
    <cellStyle name="Calculation 2 5 4 4" xfId="8875" xr:uid="{84F09C2F-B6F7-42DC-87B8-851E699A129A}"/>
    <cellStyle name="Calculation 2 5 4 4 2" xfId="14813" xr:uid="{92FE84E0-C913-460B-A247-26B9387FB550}"/>
    <cellStyle name="Calculation 2 5 4 5" xfId="9010" xr:uid="{BC18473C-C0BB-4A41-93BD-8E041B3304BD}"/>
    <cellStyle name="Calculation 2 5 5" xfId="6432" xr:uid="{BE243F8D-41FB-481A-8602-8BEB3405F44B}"/>
    <cellStyle name="Calculation 2 5 5 2" xfId="7400" xr:uid="{02C35466-BC47-4644-9631-568598B67ABB}"/>
    <cellStyle name="Calculation 2 5 5 2 2" xfId="13669" xr:uid="{EADE292B-098D-42CB-8B89-58F6EE16BBBA}"/>
    <cellStyle name="Calculation 2 5 5 3" xfId="8758" xr:uid="{D6BE48CB-74A5-4F1F-BF98-CEC60B84C5A4}"/>
    <cellStyle name="Calculation 2 5 5 3 2" xfId="14776" xr:uid="{DAD4796F-6F89-48D8-AFE4-D2F942EC14FE}"/>
    <cellStyle name="Calculation 2 5 5 4" xfId="7203" xr:uid="{6D612465-12A0-42C7-B15B-7584C041E609}"/>
    <cellStyle name="Calculation 2 5 6" xfId="5551" xr:uid="{7D2310E9-2342-48A9-B3BF-45ADE6B1C861}"/>
    <cellStyle name="Calculation 2 5 6 2" xfId="13020" xr:uid="{D7654CCB-0D2A-4D54-9A4D-E8F2340E1012}"/>
    <cellStyle name="Calculation 2 5 7" xfId="8371" xr:uid="{B905B62E-78A4-44A0-8FA1-26F05C5F5AB4}"/>
    <cellStyle name="Calculation 2 5 7 2" xfId="14422" xr:uid="{A965577A-631A-42AF-980F-FAEC9BAC3D23}"/>
    <cellStyle name="Calculation 2 5 8" xfId="5630" xr:uid="{C161C43F-F8C6-4949-8476-3EFFC77F587F}"/>
    <cellStyle name="Calculation 2 5 8 2" xfId="13031" xr:uid="{A89DB5BC-BAD1-4216-A8C2-33F520A4A7F6}"/>
    <cellStyle name="Calculation 2 5 9" xfId="7571" xr:uid="{2E380F1F-2D29-403A-824D-FBECD29BD2AD}"/>
    <cellStyle name="Calculation 2 6" xfId="6100" xr:uid="{9F777EF0-7116-454A-9D2F-F94295973D99}"/>
    <cellStyle name="Calculation 2 6 2" xfId="6741" xr:uid="{E218B9B2-44E6-4581-8E16-DDF5E0DCE880}"/>
    <cellStyle name="Calculation 2 6 2 2" xfId="8170" xr:uid="{0648A7EF-C86F-4435-BECE-6B67447C76D1}"/>
    <cellStyle name="Calculation 2 6 2 2 2" xfId="14264" xr:uid="{48E52ABF-414C-461C-8D2C-37F172184AD2}"/>
    <cellStyle name="Calculation 2 6 2 3" xfId="9047" xr:uid="{6A11CC28-A8EC-4DA2-BAAB-DC06C2C9D556}"/>
    <cellStyle name="Calculation 2 6 2 3 2" xfId="14909" xr:uid="{82B9F2D0-45EE-404E-B6C8-EA4F79C05E64}"/>
    <cellStyle name="Calculation 2 6 2 4" xfId="5506" xr:uid="{E4034623-1BE1-47AE-A48A-AD8E9AD52528}"/>
    <cellStyle name="Calculation 2 6 3" xfId="6958" xr:uid="{CCA67E14-6B5A-49B4-AB6C-0285F9DF457D}"/>
    <cellStyle name="Calculation 2 6 3 2" xfId="8216" xr:uid="{388A776D-233C-42A6-8EBD-958EC552488E}"/>
    <cellStyle name="Calculation 2 6 3 2 2" xfId="14302" xr:uid="{0E544E24-E108-41BE-BC1A-F46AF67ED0EF}"/>
    <cellStyle name="Calculation 2 6 3 3" xfId="9264" xr:uid="{57490C3B-7746-48EC-AA6F-B65BDD3401DB}"/>
    <cellStyle name="Calculation 2 6 3 3 2" xfId="15126" xr:uid="{9D6DE00F-879E-425E-B46C-BF6A3D0107F6}"/>
    <cellStyle name="Calculation 2 6 3 4" xfId="5329" xr:uid="{474659A3-53B1-4584-9B83-661B63E6BB3D}"/>
    <cellStyle name="Calculation 2 6 4" xfId="5729" xr:uid="{8792C308-3709-4D8C-B035-CC5A27DA720A}"/>
    <cellStyle name="Calculation 2 6 4 2" xfId="13079" xr:uid="{30C9871F-7373-4739-9AB3-C87D92AF4C9C}"/>
    <cellStyle name="Calculation 2 6 5" xfId="8451" xr:uid="{9C3745D1-C77E-42B7-9351-8B2BB47B0E7E}"/>
    <cellStyle name="Calculation 2 6 5 2" xfId="14478" xr:uid="{CBDF50BC-D468-4DC1-B931-6A9A581A1D95}"/>
    <cellStyle name="Calculation 2 6 6" xfId="7949" xr:uid="{C6933745-D2D9-4317-A091-F85751CFA075}"/>
    <cellStyle name="Calculation 2 7" xfId="6199" xr:uid="{A73103BB-2F21-4414-98E8-626D7AF677B6}"/>
    <cellStyle name="Calculation 2 7 2" xfId="7057" xr:uid="{4447E5D6-4163-473D-B81C-9512B01EE60D}"/>
    <cellStyle name="Calculation 2 7 2 2" xfId="7826" xr:uid="{F51E6493-08AB-44C3-9A4D-9F2800D2B557}"/>
    <cellStyle name="Calculation 2 7 2 2 2" xfId="14013" xr:uid="{85B5FFFD-31DE-4823-9F20-8A6922BF9D34}"/>
    <cellStyle name="Calculation 2 7 2 3" xfId="9363" xr:uid="{5D071031-1653-4CF5-93A4-70FD73154A2D}"/>
    <cellStyle name="Calculation 2 7 2 3 2" xfId="15225" xr:uid="{58557FD4-23DF-4E0F-A48A-425042D295FE}"/>
    <cellStyle name="Calculation 2 7 2 4" xfId="8790" xr:uid="{9CB43768-E954-4F1A-880B-2F9449C22ED4}"/>
    <cellStyle name="Calculation 2 7 3" xfId="7346" xr:uid="{CB417F9D-6089-4E49-BBDA-ADFCD1C2C173}"/>
    <cellStyle name="Calculation 2 7 3 2" xfId="13615" xr:uid="{AC7C1929-EC4F-4F80-927F-1CFDF9BAA2FE}"/>
    <cellStyle name="Calculation 2 7 4" xfId="8525" xr:uid="{0E83EF52-A2AD-45E0-A166-CD8E0CA4809F}"/>
    <cellStyle name="Calculation 2 7 4 2" xfId="14545" xr:uid="{B13AE906-BB6F-4E2C-AB1C-CC94EECCD120}"/>
    <cellStyle name="Calculation 2 7 5" xfId="5744" xr:uid="{0D33038A-EB27-49E2-BBE6-7336FCF412E8}"/>
    <cellStyle name="Calculation 2 8" xfId="6540" xr:uid="{4E4623F6-EAB4-4059-9528-0940A4D027FF}"/>
    <cellStyle name="Calculation 2 8 2" xfId="6347" xr:uid="{2F0C4D4D-61B2-4D67-9359-4572AB56181F}"/>
    <cellStyle name="Calculation 2 8 2 2" xfId="7384" xr:uid="{BD142F57-AE18-4E5E-89F4-E916C0571260}"/>
    <cellStyle name="Calculation 2 8 2 2 2" xfId="13653" xr:uid="{33B4AD86-00B1-4507-8022-AE7677B42688}"/>
    <cellStyle name="Calculation 2 8 2 3" xfId="8673" xr:uid="{AD6DB5DC-6FD3-442B-B140-265D8F964E59}"/>
    <cellStyle name="Calculation 2 8 2 3 2" xfId="14691" xr:uid="{FC3DF3FA-913C-4267-BE3E-32E4E8C69B3B}"/>
    <cellStyle name="Calculation 2 8 2 4" xfId="7213" xr:uid="{64DD382A-75A6-497D-8A55-6933F1B581DF}"/>
    <cellStyle name="Calculation 2 8 3" xfId="7403" xr:uid="{EA462799-8298-4F59-8FAF-B88396A607B0}"/>
    <cellStyle name="Calculation 2 8 3 2" xfId="13671" xr:uid="{FC16E40D-9D76-451F-B3FC-35676FB6DB26}"/>
    <cellStyle name="Calculation 2 8 4" xfId="8857" xr:uid="{5282DB50-4354-4C84-911E-8176419BEA13}"/>
    <cellStyle name="Calculation 2 8 4 2" xfId="14795" xr:uid="{0567BF64-53EE-4930-AB23-29D2D404D139}"/>
    <cellStyle name="Calculation 2 8 5" xfId="5047" xr:uid="{8B2563D2-949B-4693-9DDB-5A443B979E2C}"/>
    <cellStyle name="Calculation 2 9" xfId="6330" xr:uid="{11794251-A441-43DE-94CD-090CA63E62E4}"/>
    <cellStyle name="Calculation 2 9 2" xfId="7666" xr:uid="{FFA2DB79-0366-4AD0-9F4B-1F5C4657919B}"/>
    <cellStyle name="Calculation 2 9 2 2" xfId="13894" xr:uid="{2A67EE6D-DDFD-4663-95EB-EDE053B6A335}"/>
    <cellStyle name="Calculation 2 9 3" xfId="8656" xr:uid="{167744AB-995E-4F4C-80A2-3E931778095D}"/>
    <cellStyle name="Calculation 2 9 3 2" xfId="14674" xr:uid="{6AAD58D7-4AFA-495D-9CE9-DC576CA1E811}"/>
    <cellStyle name="Calculation 2 9 4" xfId="7603" xr:uid="{8D0C5D12-76AB-4997-8DB8-084D4B63BB67}"/>
    <cellStyle name="Calculation 3" xfId="993" xr:uid="{00000000-0005-0000-0000-0000AF070000}"/>
    <cellStyle name="Calculation 3 10" xfId="4938" xr:uid="{F435B01A-6BA4-4E5A-9909-6CC6C82AD383}"/>
    <cellStyle name="Calculation 3 10 2" xfId="12857" xr:uid="{3BFAF40A-06B8-4ED2-8A76-1EA685BF566E}"/>
    <cellStyle name="Calculation 3 11" xfId="5005" xr:uid="{0927D1B5-FD05-49FA-BA8F-7AFFA3DE8678}"/>
    <cellStyle name="Calculation 3 11 2" xfId="12884" xr:uid="{96FF2906-75AB-4294-A1A7-29F7E4F72FA2}"/>
    <cellStyle name="Calculation 3 12" xfId="5032" xr:uid="{31ACCE53-8808-443D-9699-F19D144D5CE2}"/>
    <cellStyle name="Calculation 3 12 2" xfId="12893" xr:uid="{AEF8F41E-E93A-411C-8CFE-E3FE23D3AB56}"/>
    <cellStyle name="Calculation 3 13" xfId="9480" xr:uid="{2E7CC25E-B34C-4B48-A1FE-6C05CE72951E}"/>
    <cellStyle name="Calculation 3 14" xfId="10766" xr:uid="{BD37489B-F6FB-4703-99EE-AEC510C547DA}"/>
    <cellStyle name="Calculation 3 2" xfId="994" xr:uid="{00000000-0005-0000-0000-0000B0070000}"/>
    <cellStyle name="Calculation 3 2 10" xfId="10767" xr:uid="{7668705B-4C1A-4264-8E44-10265888F0C8}"/>
    <cellStyle name="Calculation 3 2 2" xfId="2446" xr:uid="{00000000-0005-0000-0000-0000B1070000}"/>
    <cellStyle name="Calculation 3 2 2 2" xfId="6761" xr:uid="{CE15D0F4-4AF2-463A-B109-65D000950A32}"/>
    <cellStyle name="Calculation 3 2 2 2 2" xfId="8422" xr:uid="{BCAF2E13-475A-4468-B804-3DA651DE2E06}"/>
    <cellStyle name="Calculation 3 2 2 2 2 2" xfId="14456" xr:uid="{631E6645-766D-42FF-BEE6-AE69B6BB2A6C}"/>
    <cellStyle name="Calculation 3 2 2 2 3" xfId="9067" xr:uid="{48F84976-5E36-4EDE-9239-B550734BD806}"/>
    <cellStyle name="Calculation 3 2 2 2 3 2" xfId="14929" xr:uid="{22106549-293F-41D6-9291-960C7E521EBC}"/>
    <cellStyle name="Calculation 3 2 2 2 4" xfId="8991" xr:uid="{C5C5721F-1F9D-45DE-9A30-8452C866B6DA}"/>
    <cellStyle name="Calculation 3 2 2 3" xfId="7040" xr:uid="{07880EE8-5152-4814-A105-C65FD5F1599C}"/>
    <cellStyle name="Calculation 3 2 2 3 2" xfId="8079" xr:uid="{B23CC24C-D9E1-4CA5-BAF2-B918DBC11156}"/>
    <cellStyle name="Calculation 3 2 2 3 2 2" xfId="14196" xr:uid="{90EBB115-1362-4404-BDA0-C4FAC7FE2DB7}"/>
    <cellStyle name="Calculation 3 2 2 3 3" xfId="9346" xr:uid="{2E44592D-AE24-49F4-B2D3-C66CCB4149A6}"/>
    <cellStyle name="Calculation 3 2 2 3 3 2" xfId="15208" xr:uid="{B9C7B180-E765-4657-BB1D-BE63028A3F55}"/>
    <cellStyle name="Calculation 3 2 2 3 4" xfId="5188" xr:uid="{08C1A84E-C780-40A2-8F1F-1EDAF88B79C6}"/>
    <cellStyle name="Calculation 3 2 2 4" xfId="6182" xr:uid="{6DC0D24F-80F2-4ABD-BA21-54151B2C9952}"/>
    <cellStyle name="Calculation 3 2 2 4 2" xfId="13278" xr:uid="{8A03153B-1B69-4836-98C9-900F55316E72}"/>
    <cellStyle name="Calculation 3 2 2 5" xfId="7329" xr:uid="{0EB2D926-543E-4F0E-A304-26A4C9F498FD}"/>
    <cellStyle name="Calculation 3 2 2 5 2" xfId="13598" xr:uid="{193D51E3-92E8-4EE1-BB34-71078A75871B}"/>
    <cellStyle name="Calculation 3 2 2 6" xfId="8508" xr:uid="{07D00E61-F6F7-4903-A2F6-589A6ADE36A3}"/>
    <cellStyle name="Calculation 3 2 2 6 2" xfId="14528" xr:uid="{073AB8E3-E871-43E8-B3A8-7E5313BFEF76}"/>
    <cellStyle name="Calculation 3 2 2 7" xfId="7858" xr:uid="{AD366929-14DC-4ADF-8919-D2A58C79BBE3}"/>
    <cellStyle name="Calculation 3 2 3" xfId="6175" xr:uid="{C30CE575-32DB-426E-BDF0-5E7BCDD98248}"/>
    <cellStyle name="Calculation 3 2 3 2" xfId="7033" xr:uid="{BBD4EB01-10AF-4F17-93BA-E1EE40395D64}"/>
    <cellStyle name="Calculation 3 2 3 2 2" xfId="5693" xr:uid="{9335B7A3-BA11-4D66-AC04-5F2A93D50F73}"/>
    <cellStyle name="Calculation 3 2 3 2 2 2" xfId="13062" xr:uid="{F5FC07D9-D80B-42C0-A322-1CDBBFE21833}"/>
    <cellStyle name="Calculation 3 2 3 2 3" xfId="9339" xr:uid="{60070BFE-5E52-43A0-AC27-C8AA30B557EB}"/>
    <cellStyle name="Calculation 3 2 3 2 3 2" xfId="15201" xr:uid="{ECC1BD15-9143-4065-A8BE-34D48E4BFD74}"/>
    <cellStyle name="Calculation 3 2 3 2 4" xfId="8849" xr:uid="{CD1B8161-AEBC-47CA-9680-129E453C8AB1}"/>
    <cellStyle name="Calculation 3 2 3 3" xfId="7322" xr:uid="{5843822B-3762-440F-B170-6E064E1C664E}"/>
    <cellStyle name="Calculation 3 2 3 3 2" xfId="13591" xr:uid="{EFE1A91E-F0C4-421F-AE9D-02E513460A63}"/>
    <cellStyle name="Calculation 3 2 3 4" xfId="8501" xr:uid="{3583DCBE-032A-4309-9827-DA994C881EB5}"/>
    <cellStyle name="Calculation 3 2 3 4 2" xfId="14521" xr:uid="{05D8EE1C-B18E-41A9-9C65-CB9AC04ED1FD}"/>
    <cellStyle name="Calculation 3 2 3 5" xfId="5301" xr:uid="{BAAF9516-B5C5-42FB-A772-71AC1AD9BCED}"/>
    <cellStyle name="Calculation 3 2 4" xfId="6560" xr:uid="{0C396721-D566-41D6-941F-64F204551B29}"/>
    <cellStyle name="Calculation 3 2 4 2" xfId="6859" xr:uid="{6C557E9E-C45F-4BC1-84C8-DDC92ED53C90}"/>
    <cellStyle name="Calculation 3 2 4 2 2" xfId="7479" xr:uid="{F05DC767-120E-4E11-AC3B-2B154F7754CF}"/>
    <cellStyle name="Calculation 3 2 4 2 2 2" xfId="13744" xr:uid="{F9D02ABA-CF7D-4083-8FE0-1988B7AF16C2}"/>
    <cellStyle name="Calculation 3 2 4 2 3" xfId="9165" xr:uid="{B4A7FA2F-629E-476D-A39D-34709AE15FE4}"/>
    <cellStyle name="Calculation 3 2 4 2 3 2" xfId="15027" xr:uid="{0F799A7C-6304-473F-B6CC-AA8F7FEED47D}"/>
    <cellStyle name="Calculation 3 2 4 2 4" xfId="5640" xr:uid="{0FDA0DBE-1037-4551-8991-7C90186C6C1E}"/>
    <cellStyle name="Calculation 3 2 4 3" xfId="8198" xr:uid="{D2338CEB-0A9D-4C20-9CC6-4468C053A0A8}"/>
    <cellStyle name="Calculation 3 2 4 3 2" xfId="14285" xr:uid="{16B25D7B-8899-402E-AD92-1769422733C7}"/>
    <cellStyle name="Calculation 3 2 4 4" xfId="8877" xr:uid="{83354787-802A-4DAF-B7B9-F6B62C7FF36A}"/>
    <cellStyle name="Calculation 3 2 4 4 2" xfId="14815" xr:uid="{384F657B-449D-4F41-9BBF-82AF32E49B11}"/>
    <cellStyle name="Calculation 3 2 4 5" xfId="5053" xr:uid="{FFE2B693-56CE-4644-A661-2B8A7F58AD9B}"/>
    <cellStyle name="Calculation 3 2 5" xfId="6430" xr:uid="{52B533F5-51A6-4FB2-B1D5-8DAFE9F938EA}"/>
    <cellStyle name="Calculation 3 2 5 2" xfId="8262" xr:uid="{7A13F899-44E7-44A0-A527-EF962A36F466}"/>
    <cellStyle name="Calculation 3 2 5 2 2" xfId="14333" xr:uid="{85B4B398-145C-4AB8-85F0-5AFF22E2E676}"/>
    <cellStyle name="Calculation 3 2 5 3" xfId="8756" xr:uid="{475C271C-6873-46B2-856C-A99B3C9251F2}"/>
    <cellStyle name="Calculation 3 2 5 3 2" xfId="14774" xr:uid="{AD555DA1-FCCB-4A5D-9726-BF84449738EF}"/>
    <cellStyle name="Calculation 3 2 5 4" xfId="5176" xr:uid="{382180E5-FFE6-47D8-8E43-A4B3B6254DEE}"/>
    <cellStyle name="Calculation 3 2 6" xfId="5553" xr:uid="{1DF1D9DB-2982-4108-BA48-43253248AC2B}"/>
    <cellStyle name="Calculation 3 2 6 2" xfId="13022" xr:uid="{EAF26077-CD8E-4AD3-942F-BBA309590344}"/>
    <cellStyle name="Calculation 3 2 7" xfId="8256" xr:uid="{46577BB3-DFAA-48CC-9FA8-073E7D4870BA}"/>
    <cellStyle name="Calculation 3 2 7 2" xfId="14327" xr:uid="{D81FF89C-CB49-4135-AD4D-BC85181150B1}"/>
    <cellStyle name="Calculation 3 2 8" xfId="5557" xr:uid="{B6324D24-277C-49DC-8671-2011B9AAA175}"/>
    <cellStyle name="Calculation 3 2 8 2" xfId="13026" xr:uid="{61E8EE3E-7EFF-49E9-AD5D-029A06EAC81E}"/>
    <cellStyle name="Calculation 3 2 9" xfId="5917" xr:uid="{8072166C-B235-4B05-B229-89DC583B4CAF}"/>
    <cellStyle name="Calculation 3 3" xfId="995" xr:uid="{00000000-0005-0000-0000-0000B2070000}"/>
    <cellStyle name="Calculation 3 3 10" xfId="10768" xr:uid="{9095EB5C-6333-440F-AAAF-50F519F70089}"/>
    <cellStyle name="Calculation 3 3 2" xfId="2447" xr:uid="{00000000-0005-0000-0000-0000B3070000}"/>
    <cellStyle name="Calculation 3 3 2 2" xfId="6762" xr:uid="{18351F5A-C244-4819-9BB6-207966F8A765}"/>
    <cellStyle name="Calculation 3 3 2 2 2" xfId="7731" xr:uid="{99E0AA60-E5E8-49C7-AD2C-379EB4071B3F}"/>
    <cellStyle name="Calculation 3 3 2 2 2 2" xfId="13943" xr:uid="{413CF795-2AAA-40D8-9C90-472425FAC8A9}"/>
    <cellStyle name="Calculation 3 3 2 2 3" xfId="9068" xr:uid="{23B0CECC-9071-4E70-90FE-B46166F04681}"/>
    <cellStyle name="Calculation 3 3 2 2 3 2" xfId="14930" xr:uid="{63FE41EC-F26C-45A5-A85D-C762C5F412A0}"/>
    <cellStyle name="Calculation 3 3 2 2 4" xfId="8818" xr:uid="{E8EE9A78-3336-44EF-AF1C-3C87C6D38AA8}"/>
    <cellStyle name="Calculation 3 3 2 3" xfId="7041" xr:uid="{8CAB4BBF-0EFC-45AB-8455-6F694EC1922C}"/>
    <cellStyle name="Calculation 3 3 2 3 2" xfId="8431" xr:uid="{0A95DA8C-A87C-4FA5-9177-798912F3100E}"/>
    <cellStyle name="Calculation 3 3 2 3 2 2" xfId="14464" xr:uid="{F7F4B561-C1A7-4B2D-9F4A-A156F3707626}"/>
    <cellStyle name="Calculation 3 3 2 3 3" xfId="9347" xr:uid="{DB9F8006-87BD-4334-828D-AA84325A7127}"/>
    <cellStyle name="Calculation 3 3 2 3 3 2" xfId="15209" xr:uid="{8EB9707D-BA7A-4082-8010-9B8CECFFA6BA}"/>
    <cellStyle name="Calculation 3 3 2 3 4" xfId="5643" xr:uid="{FBA2F477-C625-46D9-835C-29482F7E9C7B}"/>
    <cellStyle name="Calculation 3 3 2 4" xfId="6183" xr:uid="{CA8E5619-FB8F-4EDC-B056-89506B765892}"/>
    <cellStyle name="Calculation 3 3 2 4 2" xfId="13279" xr:uid="{F8C7CCF2-D2C5-4DCE-A3D0-CD059A960D56}"/>
    <cellStyle name="Calculation 3 3 2 5" xfId="7330" xr:uid="{B0A935D5-B372-47AF-9277-6853508F0F36}"/>
    <cellStyle name="Calculation 3 3 2 5 2" xfId="13599" xr:uid="{9409F6BB-1FE4-4690-A062-116562662EDC}"/>
    <cellStyle name="Calculation 3 3 2 6" xfId="8509" xr:uid="{F325170F-5535-443D-B462-41E97466B508}"/>
    <cellStyle name="Calculation 3 3 2 6 2" xfId="14529" xr:uid="{35DEBB3F-523B-4325-A5BF-32C2E0790D40}"/>
    <cellStyle name="Calculation 3 3 2 7" xfId="8018" xr:uid="{A8610C57-5DA0-43C0-8E70-9F732102E664}"/>
    <cellStyle name="Calculation 3 3 3" xfId="6171" xr:uid="{32567F7F-57EC-4CD1-9FAD-52ACD69EBE4B}"/>
    <cellStyle name="Calculation 3 3 3 2" xfId="7029" xr:uid="{FA8E686F-D8AC-49D4-8F52-9D1249B8ABA9}"/>
    <cellStyle name="Calculation 3 3 3 2 2" xfId="8391" xr:uid="{B45204DE-FC5C-4A14-B8E3-C6304664EA8D}"/>
    <cellStyle name="Calculation 3 3 3 2 2 2" xfId="14431" xr:uid="{69F45F9D-31EB-4BE4-A787-AF589531A06F}"/>
    <cellStyle name="Calculation 3 3 3 2 3" xfId="9335" xr:uid="{5E836067-3EB2-4662-AC34-63E8635E91E9}"/>
    <cellStyle name="Calculation 3 3 3 2 3 2" xfId="15197" xr:uid="{85AE37E9-A061-4A26-94AD-7FD201819A70}"/>
    <cellStyle name="Calculation 3 3 3 2 4" xfId="9001" xr:uid="{181003EF-CD49-4E8B-B088-75310476FB24}"/>
    <cellStyle name="Calculation 3 3 3 3" xfId="7318" xr:uid="{F7C15988-B00A-45E3-BB60-036FD48A7AD4}"/>
    <cellStyle name="Calculation 3 3 3 3 2" xfId="13587" xr:uid="{7F22C8D7-A7AC-4840-AF9E-08AE3C6E4462}"/>
    <cellStyle name="Calculation 3 3 3 4" xfId="8497" xr:uid="{AC3280C4-3D29-4605-AF7F-24C0F6EF195E}"/>
    <cellStyle name="Calculation 3 3 3 4 2" xfId="14517" xr:uid="{9ED784D4-5C91-482A-BC39-A3356719A666}"/>
    <cellStyle name="Calculation 3 3 3 5" xfId="5252" xr:uid="{13A0A1B8-B629-4169-94F5-FC0C8717A728}"/>
    <cellStyle name="Calculation 3 3 4" xfId="6561" xr:uid="{D5EFD2A4-2628-4120-8C80-4DDEE51A940E}"/>
    <cellStyle name="Calculation 3 3 4 2" xfId="6860" xr:uid="{E311AD68-D657-4436-B569-74C079A2971B}"/>
    <cellStyle name="Calculation 3 3 4 2 2" xfId="7480" xr:uid="{B7F247EE-C5ED-49DA-962E-24B31C9386FE}"/>
    <cellStyle name="Calculation 3 3 4 2 2 2" xfId="13745" xr:uid="{4D4F7A7E-9152-48CD-B020-AF6B57BDD167}"/>
    <cellStyle name="Calculation 3 3 4 2 3" xfId="9166" xr:uid="{C166BF42-DFF8-4ACE-B08D-7BF566B3758C}"/>
    <cellStyle name="Calculation 3 3 4 2 3 2" xfId="15028" xr:uid="{EBE17584-CF52-4EC3-8C66-2D1E24416760}"/>
    <cellStyle name="Calculation 3 3 4 2 4" xfId="7194" xr:uid="{DD422329-DA48-4481-9E48-282E5F9BFEC3}"/>
    <cellStyle name="Calculation 3 3 4 3" xfId="8408" xr:uid="{259A15D8-9775-4025-B5C5-764BB18BB3A7}"/>
    <cellStyle name="Calculation 3 3 4 3 2" xfId="14444" xr:uid="{DFBE5251-3677-4775-9802-DCE85D5C4AC3}"/>
    <cellStyle name="Calculation 3 3 4 4" xfId="8878" xr:uid="{70EE73DA-AA09-4871-89AE-EF4AC98843DD}"/>
    <cellStyle name="Calculation 3 3 4 4 2" xfId="14816" xr:uid="{FCBD5B18-7152-4D9B-983D-F5091C1BF901}"/>
    <cellStyle name="Calculation 3 3 4 5" xfId="8136" xr:uid="{30A227D2-2F65-44C9-9CD4-17907DD551E9}"/>
    <cellStyle name="Calculation 3 3 5" xfId="6429" xr:uid="{2429DFCC-4ECB-43CC-84AD-F30AEE5178B9}"/>
    <cellStyle name="Calculation 3 3 5 2" xfId="8056" xr:uid="{B8D3750F-2237-4AF4-AD4E-F1507EB6C1AE}"/>
    <cellStyle name="Calculation 3 3 5 2 2" xfId="14175" xr:uid="{33D023FE-0703-48B1-AAA4-DBF8962C1A34}"/>
    <cellStyle name="Calculation 3 3 5 3" xfId="8755" xr:uid="{9BCEC8BD-2F41-4232-BECD-FCE7A64A89EA}"/>
    <cellStyle name="Calculation 3 3 5 3 2" xfId="14773" xr:uid="{934555A3-25D0-4E3E-BAE0-2CEEC79E14E3}"/>
    <cellStyle name="Calculation 3 3 5 4" xfId="5312" xr:uid="{41EEBEDC-A787-434C-9591-90E553E3375D}"/>
    <cellStyle name="Calculation 3 3 6" xfId="5554" xr:uid="{8F6C871A-8809-450C-B517-D8BDBCD41CDE}"/>
    <cellStyle name="Calculation 3 3 6 2" xfId="13023" xr:uid="{F680689A-A32E-4C81-814F-6977756A8A5C}"/>
    <cellStyle name="Calculation 3 3 7" xfId="5268" xr:uid="{8B396449-AA2A-449E-B291-3720DBD7B011}"/>
    <cellStyle name="Calculation 3 3 7 2" xfId="12951" xr:uid="{4B071CE1-F6D5-4E0E-8348-79A7FB747BEB}"/>
    <cellStyle name="Calculation 3 3 8" xfId="5313" xr:uid="{CDA31C7F-11C8-4AB1-A13D-645FB519C4FB}"/>
    <cellStyle name="Calculation 3 3 8 2" xfId="12958" xr:uid="{9028D89F-F066-48A2-B819-7ED930C216CA}"/>
    <cellStyle name="Calculation 3 3 9" xfId="8456" xr:uid="{7955BEA3-5537-44A6-9247-A425A3C175EB}"/>
    <cellStyle name="Calculation 3 4" xfId="996" xr:uid="{00000000-0005-0000-0000-0000B4070000}"/>
    <cellStyle name="Calculation 3 4 10" xfId="10769" xr:uid="{EF31CA06-993E-448B-9585-C028DB57CE39}"/>
    <cellStyle name="Calculation 3 4 2" xfId="2448" xr:uid="{00000000-0005-0000-0000-0000B5070000}"/>
    <cellStyle name="Calculation 3 4 2 2" xfId="6763" xr:uid="{471A83DC-10B4-49DE-8A34-DB4CB0744A99}"/>
    <cellStyle name="Calculation 3 4 2 2 2" xfId="8358" xr:uid="{9963E451-8019-4801-8E65-F644A8C2EA42}"/>
    <cellStyle name="Calculation 3 4 2 2 2 2" xfId="14410" xr:uid="{B691EB7B-F420-427F-A799-6649C1D2C35F}"/>
    <cellStyle name="Calculation 3 4 2 2 3" xfId="9069" xr:uid="{78373042-8EE1-4EE3-ADE9-6DDF3B74A6A7}"/>
    <cellStyle name="Calculation 3 4 2 2 3 2" xfId="14931" xr:uid="{2608A373-650A-4380-B900-4475F47DE6CD}"/>
    <cellStyle name="Calculation 3 4 2 2 4" xfId="5180" xr:uid="{8FF55992-66FA-475C-A183-A11AC8C51171}"/>
    <cellStyle name="Calculation 3 4 2 3" xfId="7042" xr:uid="{84DB03F5-D9A8-43BC-9831-E9B768283316}"/>
    <cellStyle name="Calculation 3 4 2 3 2" xfId="7699" xr:uid="{0267CAAE-D00C-46EA-8FA2-1C1278E966FE}"/>
    <cellStyle name="Calculation 3 4 2 3 2 2" xfId="13915" xr:uid="{A06F113A-D73C-4286-B93B-1A745F2EFB7C}"/>
    <cellStyle name="Calculation 3 4 2 3 3" xfId="9348" xr:uid="{18BBC632-F25A-4F13-9876-263BC84CF5DA}"/>
    <cellStyle name="Calculation 3 4 2 3 3 2" xfId="15210" xr:uid="{D8C9086B-6664-415D-94A1-9F31C423D2BC}"/>
    <cellStyle name="Calculation 3 4 2 3 4" xfId="5750" xr:uid="{74BA98F3-2157-4E01-BBBA-01523E051804}"/>
    <cellStyle name="Calculation 3 4 2 4" xfId="6184" xr:uid="{87E25BED-BAC2-4BED-BDCE-5FD85AE26822}"/>
    <cellStyle name="Calculation 3 4 2 4 2" xfId="13280" xr:uid="{340D9831-6FB6-4893-A3B5-E48DF66D3570}"/>
    <cellStyle name="Calculation 3 4 2 5" xfId="7331" xr:uid="{21D0488D-A555-427A-829F-E9684C276772}"/>
    <cellStyle name="Calculation 3 4 2 5 2" xfId="13600" xr:uid="{A5EC2E82-B039-4C0C-AE55-9C9C81520870}"/>
    <cellStyle name="Calculation 3 4 2 6" xfId="8510" xr:uid="{276C0086-F6C2-4884-B3DA-28BB25A60582}"/>
    <cellStyle name="Calculation 3 4 2 6 2" xfId="14530" xr:uid="{657A3D8A-0F1B-4A2E-80FA-230212820F7F}"/>
    <cellStyle name="Calculation 3 4 2 7" xfId="8444" xr:uid="{F1319546-0926-4C8F-A247-BD927A4F8036}"/>
    <cellStyle name="Calculation 3 4 3" xfId="6299" xr:uid="{85BB8EC9-6BFF-43A1-9DD8-439AD1E4808B}"/>
    <cellStyle name="Calculation 3 4 3 2" xfId="7157" xr:uid="{7BFA5500-A3FB-444C-97D2-1D5B841424EB}"/>
    <cellStyle name="Calculation 3 4 3 2 2" xfId="7679" xr:uid="{3831EFEA-4E75-43BA-A310-B78F025D0EBF}"/>
    <cellStyle name="Calculation 3 4 3 2 2 2" xfId="13903" xr:uid="{8CAC165E-BEE0-480A-BD69-D9751E6DDE39}"/>
    <cellStyle name="Calculation 3 4 3 2 3" xfId="9463" xr:uid="{4AD6AD3F-EB3D-416B-91AC-5883E08FD1D6}"/>
    <cellStyle name="Calculation 3 4 3 2 3 2" xfId="15325" xr:uid="{67872DFF-FD7E-4880-8863-9041AF640863}"/>
    <cellStyle name="Calculation 3 4 3 2 4" xfId="8853" xr:uid="{2EA9EEEA-359F-4BA6-B2A2-0A52F3AF89B1}"/>
    <cellStyle name="Calculation 3 4 3 3" xfId="8007" xr:uid="{BA5E3D5A-38D6-4743-9C17-29FEF672D820}"/>
    <cellStyle name="Calculation 3 4 3 3 2" xfId="14140" xr:uid="{5E5C2CB1-F708-4BD0-BB61-E2262B6E72BA}"/>
    <cellStyle name="Calculation 3 4 3 4" xfId="8625" xr:uid="{33C2F674-EC70-415B-B91B-6F6A44F7EE6B}"/>
    <cellStyle name="Calculation 3 4 3 4 2" xfId="14645" xr:uid="{60BB3247-A397-4491-BB39-4EF8565CC430}"/>
    <cellStyle name="Calculation 3 4 3 5" xfId="5361" xr:uid="{2511BDB1-207D-428F-84FA-F52316F11F7A}"/>
    <cellStyle name="Calculation 3 4 4" xfId="6562" xr:uid="{1A3E2722-E5E6-4DBC-BC07-BBB9424CA159}"/>
    <cellStyle name="Calculation 3 4 4 2" xfId="6861" xr:uid="{5BBC3284-EC69-4763-AB7E-7196A8BA6F0F}"/>
    <cellStyle name="Calculation 3 4 4 2 2" xfId="7481" xr:uid="{22E3BBB8-5552-4545-B147-2491DF737E84}"/>
    <cellStyle name="Calculation 3 4 4 2 2 2" xfId="13746" xr:uid="{A0E6D3F4-5EFB-4D8D-B43E-8EC9BD5C0796}"/>
    <cellStyle name="Calculation 3 4 4 2 3" xfId="9167" xr:uid="{0D65B574-FCA3-4490-976F-A09E5C19EB80}"/>
    <cellStyle name="Calculation 3 4 4 2 3 2" xfId="15029" xr:uid="{68A9A6BD-C915-4659-AD88-93618BF5EB67}"/>
    <cellStyle name="Calculation 3 4 4 2 4" xfId="5101" xr:uid="{62C3CAD2-1BD4-4A6A-84A3-BFA654F315C6}"/>
    <cellStyle name="Calculation 3 4 4 3" xfId="7734" xr:uid="{798FCA1F-FCCA-48B8-8CDA-6ED4C6E82470}"/>
    <cellStyle name="Calculation 3 4 4 3 2" xfId="13946" xr:uid="{FC31E798-4667-4188-958E-286800E77B8B}"/>
    <cellStyle name="Calculation 3 4 4 4" xfId="8879" xr:uid="{D34ECA2A-7BA1-4F88-A2F3-2B67152DC66E}"/>
    <cellStyle name="Calculation 3 4 4 4 2" xfId="14817" xr:uid="{34B42E1B-7895-4C87-B315-6231A456FE75}"/>
    <cellStyle name="Calculation 3 4 4 5" xfId="5427" xr:uid="{48A424D0-DFBB-4C43-9018-D61ED504F9BE}"/>
    <cellStyle name="Calculation 3 4 5" xfId="6428" xr:uid="{DDA806FC-0C42-4300-9262-5DEDCA975C80}"/>
    <cellStyle name="Calculation 3 4 5 2" xfId="8367" xr:uid="{F9ADA841-5292-4668-A23B-0C0AAC5E421C}"/>
    <cellStyle name="Calculation 3 4 5 2 2" xfId="14418" xr:uid="{EB7CE993-BA2F-45B5-AC23-B32A0332C07C}"/>
    <cellStyle name="Calculation 3 4 5 3" xfId="8754" xr:uid="{7505EAA3-02A6-4B06-9A2C-8B1FF0F977D8}"/>
    <cellStyle name="Calculation 3 4 5 3 2" xfId="14772" xr:uid="{12AD1192-B7FB-4D85-B870-08DB7143CBF4}"/>
    <cellStyle name="Calculation 3 4 5 4" xfId="5682" xr:uid="{75711A88-90D6-4498-9D27-8F72FC6065E3}"/>
    <cellStyle name="Calculation 3 4 6" xfId="5555" xr:uid="{EEAF29F4-0AB7-4F94-9ACC-73744FC58726}"/>
    <cellStyle name="Calculation 3 4 6 2" xfId="13024" xr:uid="{2BD64B28-62B1-415F-98C1-6FB025F6B42B}"/>
    <cellStyle name="Calculation 3 4 7" xfId="5386" xr:uid="{1EB47FD6-33E4-4C2E-AD38-C5460D8A5BEC}"/>
    <cellStyle name="Calculation 3 4 7 2" xfId="12973" xr:uid="{02D058FC-79B6-4A8E-9FBF-3F46E30BDADE}"/>
    <cellStyle name="Calculation 3 4 8" xfId="5485" xr:uid="{FBB502B5-1466-4723-9E13-2C465F7086A7}"/>
    <cellStyle name="Calculation 3 4 8 2" xfId="12999" xr:uid="{B6D5A0D0-9C65-49BC-BAFB-8B8288283F1B}"/>
    <cellStyle name="Calculation 3 4 9" xfId="9503" xr:uid="{798B3647-B109-4DD8-9D4C-675D2ADA47C1}"/>
    <cellStyle name="Calculation 3 5" xfId="2445" xr:uid="{00000000-0005-0000-0000-0000B6070000}"/>
    <cellStyle name="Calculation 3 5 2" xfId="6181" xr:uid="{34A7C640-B50F-47D0-B624-4E030DCADC1F}"/>
    <cellStyle name="Calculation 3 5 2 2" xfId="6760" xr:uid="{1671EED8-44DC-4D79-84A9-286AAFD1C011}"/>
    <cellStyle name="Calculation 3 5 2 2 2" xfId="8213" xr:uid="{7B3FF878-EF17-46F7-8C0A-75AC7B647C6D}"/>
    <cellStyle name="Calculation 3 5 2 2 2 2" xfId="14299" xr:uid="{2E83B570-69F3-4C5A-92FA-4CF1F0480490}"/>
    <cellStyle name="Calculation 3 5 2 2 3" xfId="9066" xr:uid="{95C441F4-DE2C-4667-A99C-EFCD746AC8D6}"/>
    <cellStyle name="Calculation 3 5 2 2 3 2" xfId="14928" xr:uid="{1BDBDD49-5E6B-45D8-BE08-E775028841AA}"/>
    <cellStyle name="Calculation 3 5 2 2 4" xfId="5504" xr:uid="{AEC413E7-27B7-4E2F-BA6E-37FD066A8845}"/>
    <cellStyle name="Calculation 3 5 2 3" xfId="7039" xr:uid="{B7965A94-5AC1-4817-899E-728F3E713B01}"/>
    <cellStyle name="Calculation 3 5 2 3 2" xfId="8221" xr:uid="{2DFBA3B7-589B-466E-B648-97A0B29CC9B3}"/>
    <cellStyle name="Calculation 3 5 2 3 2 2" xfId="14307" xr:uid="{E9014026-68F9-4D73-B97C-4D2599355D31}"/>
    <cellStyle name="Calculation 3 5 2 3 3" xfId="9345" xr:uid="{BE21EEDF-DE69-463B-815D-FE2079C7FA56}"/>
    <cellStyle name="Calculation 3 5 2 3 3 2" xfId="15207" xr:uid="{89F8AA47-79D9-4F7B-A91C-BFC261F5DA7D}"/>
    <cellStyle name="Calculation 3 5 2 3 4" xfId="7965" xr:uid="{9A068D4B-1E37-4E1A-9D91-EC5E87171D31}"/>
    <cellStyle name="Calculation 3 5 2 4" xfId="7328" xr:uid="{D158AC86-8366-4E5F-A3EF-542F24C300B0}"/>
    <cellStyle name="Calculation 3 5 2 4 2" xfId="13597" xr:uid="{00BDD534-B915-41D7-BA19-AD2A85EA1D38}"/>
    <cellStyle name="Calculation 3 5 2 5" xfId="8507" xr:uid="{FA95B4A5-7569-434A-A5F7-37D99AE0FA30}"/>
    <cellStyle name="Calculation 3 5 2 5 2" xfId="14527" xr:uid="{43DE5DF6-B006-4F55-A886-7F7A604EBD93}"/>
    <cellStyle name="Calculation 3 5 2 6" xfId="7843" xr:uid="{6711B474-F9A4-459E-987B-F28905DDC90F}"/>
    <cellStyle name="Calculation 3 5 3" xfId="6172" xr:uid="{59154A41-1FCC-4AC4-A680-6447AFA4B0DC}"/>
    <cellStyle name="Calculation 3 5 3 2" xfId="7030" xr:uid="{451433DC-F0A8-4BA0-99AF-72BEA4AD69A5}"/>
    <cellStyle name="Calculation 3 5 3 2 2" xfId="8021" xr:uid="{08775299-35AB-4C51-AA7F-E55AAD30B842}"/>
    <cellStyle name="Calculation 3 5 3 2 2 2" xfId="14148" xr:uid="{EF010C13-95F0-473D-814A-89F911283259}"/>
    <cellStyle name="Calculation 3 5 3 2 3" xfId="9336" xr:uid="{592E83CF-6AF1-49A1-AA63-53EDB46EE642}"/>
    <cellStyle name="Calculation 3 5 3 2 3 2" xfId="15198" xr:uid="{24335A0B-C956-40B1-BD6D-E5EF82D24327}"/>
    <cellStyle name="Calculation 3 5 3 2 4" xfId="8828" xr:uid="{95578160-8FED-45E5-8E6D-753FDF910220}"/>
    <cellStyle name="Calculation 3 5 3 3" xfId="7319" xr:uid="{E23456A7-20BB-45FA-A58E-1146E23BF4C8}"/>
    <cellStyle name="Calculation 3 5 3 3 2" xfId="13588" xr:uid="{019F706E-2601-404A-8C82-05C380F92BF4}"/>
    <cellStyle name="Calculation 3 5 3 4" xfId="8498" xr:uid="{9B8D4F3D-67E5-4514-B0FF-B21B01EE7ED0}"/>
    <cellStyle name="Calculation 3 5 3 4 2" xfId="14518" xr:uid="{29900B62-BB09-42CD-9AC1-2A6DF85FF507}"/>
    <cellStyle name="Calculation 3 5 3 5" xfId="5015" xr:uid="{D84DF3F2-0A9A-4EB2-B8C3-2990412CDD1E}"/>
    <cellStyle name="Calculation 3 5 4" xfId="6559" xr:uid="{E412B60C-DE58-4FC5-B724-53DDA1016809}"/>
    <cellStyle name="Calculation 3 5 4 2" xfId="6858" xr:uid="{DE45E714-BE4D-46B1-8C48-3E6C6E96F4E8}"/>
    <cellStyle name="Calculation 3 5 4 2 2" xfId="7478" xr:uid="{E12FFD5B-842A-4E04-99A8-7C6509C15F88}"/>
    <cellStyle name="Calculation 3 5 4 2 2 2" xfId="13743" xr:uid="{14288E2A-CA47-4EA7-B49E-A553E9ED166D}"/>
    <cellStyle name="Calculation 3 5 4 2 3" xfId="9164" xr:uid="{909639DA-BDBF-429F-975B-928233699684}"/>
    <cellStyle name="Calculation 3 5 4 2 3 2" xfId="15026" xr:uid="{AAA35D34-219B-4176-8715-B5282E65B385}"/>
    <cellStyle name="Calculation 3 5 4 2 4" xfId="5195" xr:uid="{A71C7118-26B1-4257-9F83-DBAE07C14402}"/>
    <cellStyle name="Calculation 3 5 4 3" xfId="7780" xr:uid="{62A28F98-F49A-44C3-9365-8A929B7322F2}"/>
    <cellStyle name="Calculation 3 5 4 3 2" xfId="13975" xr:uid="{C4E0E881-6947-408C-B36D-401D6FAD8EAE}"/>
    <cellStyle name="Calculation 3 5 4 4" xfId="8876" xr:uid="{158F8246-EAF8-4EB1-B5F7-D6BF540566E0}"/>
    <cellStyle name="Calculation 3 5 4 4 2" xfId="14814" xr:uid="{F558844F-DF52-4EF1-9A54-77A3D591B86F}"/>
    <cellStyle name="Calculation 3 5 4 5" xfId="8836" xr:uid="{DE9BC402-F770-4334-AFBF-E38894F2E7CB}"/>
    <cellStyle name="Calculation 3 5 5" xfId="6431" xr:uid="{7DFB6F63-F273-4614-A169-0310F36BFB3B}"/>
    <cellStyle name="Calculation 3 5 5 2" xfId="7912" xr:uid="{CE3729BA-5294-4EE1-928E-8289EBA408D8}"/>
    <cellStyle name="Calculation 3 5 5 2 2" xfId="14071" xr:uid="{DDC55D7E-3F50-4F00-8B41-4D4BDF1FBBD5}"/>
    <cellStyle name="Calculation 3 5 5 3" xfId="8757" xr:uid="{81A7BAEA-9826-44C2-960D-1790C697D9D5}"/>
    <cellStyle name="Calculation 3 5 5 3 2" xfId="14775" xr:uid="{5B72A481-DE44-4C56-B90E-C7D63E7538E0}"/>
    <cellStyle name="Calculation 3 5 5 4" xfId="5207" xr:uid="{FD44BAFE-C515-42C3-820E-7C2ED05AA16F}"/>
    <cellStyle name="Calculation 3 5 6" xfId="5552" xr:uid="{04AF6E5E-9BD2-4CCE-B09A-9CAFFEB12F20}"/>
    <cellStyle name="Calculation 3 5 6 2" xfId="13021" xr:uid="{E5F9B7F0-3C5E-44A5-95FC-99C8BF2B25A9}"/>
    <cellStyle name="Calculation 3 5 7" xfId="7825" xr:uid="{805410B2-A3DC-4260-8678-1E6B6E294DDF}"/>
    <cellStyle name="Calculation 3 5 7 2" xfId="14012" xr:uid="{4617326E-CFC4-4B59-85F2-38BAD6E5D74F}"/>
    <cellStyle name="Calculation 3 5 8" xfId="5069" xr:uid="{990EE3CE-3DEA-450C-B38B-F69A0C55D421}"/>
    <cellStyle name="Calculation 3 5 8 2" xfId="12904" xr:uid="{5EBD4F9B-50A2-4C6D-AFF4-7CADD271AD19}"/>
    <cellStyle name="Calculation 3 5 9" xfId="5856" xr:uid="{7E2A7636-BF8A-46E5-8A98-B89F9A84FC0E}"/>
    <cellStyle name="Calculation 3 6" xfId="6115" xr:uid="{6AB8BB09-3193-4531-92BF-EB8E6C6ED316}"/>
    <cellStyle name="Calculation 3 6 2" xfId="6751" xr:uid="{BA055562-5FE9-468A-9620-AE39A2FFDD16}"/>
    <cellStyle name="Calculation 3 6 2 2" xfId="8212" xr:uid="{BF7FB222-012F-479E-9767-0DE89155518D}"/>
    <cellStyle name="Calculation 3 6 2 2 2" xfId="14298" xr:uid="{E2B8A2C4-8F26-4A38-BE98-1E84F3FDF781}"/>
    <cellStyle name="Calculation 3 6 2 3" xfId="9057" xr:uid="{D4DCF231-BA0F-4FFB-A3DA-D62CB927846C}"/>
    <cellStyle name="Calculation 3 6 2 3 2" xfId="14919" xr:uid="{BDBDF122-CE5F-4D17-A73E-7B7AF475DAE2}"/>
    <cellStyle name="Calculation 3 6 2 4" xfId="5492" xr:uid="{6C008138-071F-4BD7-AC3D-871BCD082511}"/>
    <cellStyle name="Calculation 3 6 3" xfId="6973" xr:uid="{7F796735-BE65-4F69-AA70-9E1FC2063234}"/>
    <cellStyle name="Calculation 3 6 3 2" xfId="8390" xr:uid="{949F98A6-3C7D-4BC1-B998-E2DED21AFB9D}"/>
    <cellStyle name="Calculation 3 6 3 2 2" xfId="14430" xr:uid="{2429EB58-D799-4938-AB66-858674D7C8F7}"/>
    <cellStyle name="Calculation 3 6 3 3" xfId="9279" xr:uid="{17127291-366D-46E2-9877-A5F81E5C28B2}"/>
    <cellStyle name="Calculation 3 6 3 3 2" xfId="15141" xr:uid="{D0F05390-D052-421C-AAD5-C8F7F66C148B}"/>
    <cellStyle name="Calculation 3 6 3 4" xfId="8825" xr:uid="{1605EDC7-BC4F-4AAF-AA37-0B5784643F9C}"/>
    <cellStyle name="Calculation 3 6 4" xfId="7569" xr:uid="{51C24B8C-4383-4BFB-81FF-C9FBC45202CF}"/>
    <cellStyle name="Calculation 3 6 4 2" xfId="13834" xr:uid="{A98B4967-2734-42E3-A948-0EEBB11621C6}"/>
    <cellStyle name="Calculation 3 6 5" xfId="7675" xr:uid="{18CE48CD-30AD-430C-A95B-E22AD1B09DAB}"/>
    <cellStyle name="Calculation 3 6 5 2" xfId="13901" xr:uid="{3C729A0D-AF24-4AD4-ADAD-F1C565328665}"/>
    <cellStyle name="Calculation 3 6 6" xfId="7670" xr:uid="{3A75E0A1-B32F-41A6-AA0C-45185A92E605}"/>
    <cellStyle name="Calculation 3 7" xfId="4820" xr:uid="{B0AE75B2-62D5-43D0-B0DA-F59D4A68F3D2}"/>
    <cellStyle name="Calculation 3 7 2" xfId="6332" xr:uid="{0C81CA80-7DB0-4B9E-B22E-44AD41383D7A}"/>
    <cellStyle name="Calculation 3 7 2 2" xfId="8008" xr:uid="{839950E5-F8D7-40A6-833F-8DF72DA78B5A}"/>
    <cellStyle name="Calculation 3 7 2 2 2" xfId="14141" xr:uid="{38592E9F-7730-41E4-8F34-1E1F55CF3B53}"/>
    <cellStyle name="Calculation 3 7 2 3" xfId="8658" xr:uid="{AECA42A9-4018-4AF5-97AD-BDB9C2E4DE2D}"/>
    <cellStyle name="Calculation 3 7 2 3 2" xfId="14676" xr:uid="{E9EB0705-CD35-4C7E-9EC3-9AC98522653B}"/>
    <cellStyle name="Calculation 3 7 2 4" xfId="5362" xr:uid="{CEE83175-F1E6-4E30-BF44-6FC9FB5E8686}"/>
    <cellStyle name="Calculation 3 7 3" xfId="5837" xr:uid="{F3C1C176-21C6-4598-871C-DBEC112F0147}"/>
    <cellStyle name="Calculation 3 7 3 2" xfId="13150" xr:uid="{E6D0C035-9123-46AC-B423-C81B8A0DFD92}"/>
    <cellStyle name="Calculation 3 7 4" xfId="5680" xr:uid="{25937E93-3E2C-4A9B-89B6-E4CA3EC1BF2B}"/>
    <cellStyle name="Calculation 3 7 4 2" xfId="13056" xr:uid="{E407442B-2675-49B9-B915-165969B7837A}"/>
    <cellStyle name="Calculation 3 7 5" xfId="9506" xr:uid="{1DB50CC6-6622-451F-88EC-D64C8A92C85D}"/>
    <cellStyle name="Calculation 3 8" xfId="6550" xr:uid="{4DF857F4-671E-4AE5-92E8-C58B2751ADD5}"/>
    <cellStyle name="Calculation 3 8 2" xfId="6340" xr:uid="{FB4A9BE8-4058-43CE-ADD6-AD3615CE2B4B}"/>
    <cellStyle name="Calculation 3 8 2 2" xfId="7379" xr:uid="{51225B31-481C-44A8-869A-3DFC059E2469}"/>
    <cellStyle name="Calculation 3 8 2 2 2" xfId="13648" xr:uid="{03080224-BB67-4819-890B-6098A05CE949}"/>
    <cellStyle name="Calculation 3 8 2 3" xfId="8666" xr:uid="{9F01BD95-51B6-4657-83B4-827D4B815240}"/>
    <cellStyle name="Calculation 3 8 2 3 2" xfId="14684" xr:uid="{CB5F5F65-AF9F-43C9-92EF-790D817033A0}"/>
    <cellStyle name="Calculation 3 8 2 4" xfId="5307" xr:uid="{5F5E93F3-D333-4741-AD01-581B0B5C7323}"/>
    <cellStyle name="Calculation 3 8 3" xfId="7779" xr:uid="{238A0D84-33AE-4C08-8753-B1D7ADA3E890}"/>
    <cellStyle name="Calculation 3 8 3 2" xfId="13974" xr:uid="{1FB80CD6-1F01-4D07-A340-0B655094DADC}"/>
    <cellStyle name="Calculation 3 8 4" xfId="8867" xr:uid="{93CC3531-3CF8-40EE-9DF3-FD3F86E5BC9C}"/>
    <cellStyle name="Calculation 3 8 4 2" xfId="14805" xr:uid="{CE22918C-D43D-4F47-B01C-0407C08404F6}"/>
    <cellStyle name="Calculation 3 8 5" xfId="4991" xr:uid="{C6C2C194-55F9-4EC4-840E-EC410BD0E0F4}"/>
    <cellStyle name="Calculation 3 9" xfId="6457" xr:uid="{187D06D2-25BB-4828-94E1-AF4D1A8204E6}"/>
    <cellStyle name="Calculation 3 9 2" xfId="8263" xr:uid="{CA8FA45B-A145-4BB8-B1B1-C989CA2B554A}"/>
    <cellStyle name="Calculation 3 9 2 2" xfId="14334" xr:uid="{995E1570-7981-43CD-9C08-207EDE39B2D3}"/>
    <cellStyle name="Calculation 3 9 3" xfId="8782" xr:uid="{E5D2A25E-26A7-4F34-926C-A08FCEA81FD7}"/>
    <cellStyle name="Calculation 3 9 3 2" xfId="14785" xr:uid="{50B99F8D-321F-464C-B2A1-AFE8BE51CC4E}"/>
    <cellStyle name="Calculation 3 9 4" xfId="7262" xr:uid="{6DB74AF1-F97F-46F2-91BD-DBBBCA0761E9}"/>
    <cellStyle name="Calculation 4" xfId="997" xr:uid="{00000000-0005-0000-0000-0000B7070000}"/>
    <cellStyle name="Calculation 4 10" xfId="10770" xr:uid="{86ABE371-259E-40B3-BF92-DAA067A46DF2}"/>
    <cellStyle name="Calculation 4 2" xfId="2449" xr:uid="{00000000-0005-0000-0000-0000B8070000}"/>
    <cellStyle name="Calculation 4 2 2" xfId="6764" xr:uid="{7D56AD44-04BB-4F00-B983-73E7B12E74F2}"/>
    <cellStyle name="Calculation 4 2 2 2" xfId="8071" xr:uid="{9A9E9406-4CA7-4C71-8E50-75E6EE23859C}"/>
    <cellStyle name="Calculation 4 2 2 2 2" xfId="14188" xr:uid="{AB08387C-C839-4D58-8304-59032C96C85B}"/>
    <cellStyle name="Calculation 4 2 2 3" xfId="9070" xr:uid="{80083D95-C43B-4BCF-9091-3554AC3B3EA3}"/>
    <cellStyle name="Calculation 4 2 2 3 2" xfId="14932" xr:uid="{50C119FF-4284-4F0D-A75E-D4B616467AB9}"/>
    <cellStyle name="Calculation 4 2 2 4" xfId="9013" xr:uid="{4FD5F44D-8B25-40BA-AEF6-94ADB07AC623}"/>
    <cellStyle name="Calculation 4 2 3" xfId="7043" xr:uid="{03223ACC-3F6A-4F77-992C-1A1E3F300064}"/>
    <cellStyle name="Calculation 4 2 3 2" xfId="8327" xr:uid="{E2F47744-87AF-49AA-9E1D-6A56DFE8A2E2}"/>
    <cellStyle name="Calculation 4 2 3 2 2" xfId="14382" xr:uid="{8443C983-84F9-4E66-BC15-A315405C5D55}"/>
    <cellStyle name="Calculation 4 2 3 3" xfId="9349" xr:uid="{6D42B3AC-1EB0-4021-99F3-FCEB2F2D6B92}"/>
    <cellStyle name="Calculation 4 2 3 3 2" xfId="15211" xr:uid="{D57C7DFD-5AE7-4378-BA43-B602CB2A4B44}"/>
    <cellStyle name="Calculation 4 2 3 4" xfId="5108" xr:uid="{80F1EEBE-446E-4DCA-9BFC-194988E78295}"/>
    <cellStyle name="Calculation 4 2 4" xfId="6185" xr:uid="{BEC050B2-0644-4B93-A9D3-7370920F6030}"/>
    <cellStyle name="Calculation 4 2 4 2" xfId="13281" xr:uid="{333DAD96-54BC-487F-B486-C0CF4952DFB4}"/>
    <cellStyle name="Calculation 4 2 5" xfId="7332" xr:uid="{A2C9A0B0-BE7A-4035-B9DE-5F215BFD7EAA}"/>
    <cellStyle name="Calculation 4 2 5 2" xfId="13601" xr:uid="{60662411-48CD-49EC-9914-E3593447081A}"/>
    <cellStyle name="Calculation 4 2 6" xfId="8511" xr:uid="{B5EFA55A-B6C5-4683-8078-07FEBDB04029}"/>
    <cellStyle name="Calculation 4 2 6 2" xfId="14531" xr:uid="{DC32CD0F-8C63-43CA-880C-27CC084A1844}"/>
    <cellStyle name="Calculation 4 2 7" xfId="7813" xr:uid="{E548AF07-09CD-4D6A-B5F0-FB3D8E5B879F}"/>
    <cellStyle name="Calculation 4 3" xfId="6170" xr:uid="{5C4C36F6-E2F4-4A69-AD1F-3D08B012466E}"/>
    <cellStyle name="Calculation 4 3 2" xfId="7028" xr:uid="{336927B4-E928-4C58-9C87-C49597846AC2}"/>
    <cellStyle name="Calculation 4 3 2 2" xfId="7764" xr:uid="{8E219159-BAFE-4429-A566-3E4FC0E11C20}"/>
    <cellStyle name="Calculation 4 3 2 2 2" xfId="13963" xr:uid="{C2900E8A-B83E-40D6-88FA-97A3B7F97FC6}"/>
    <cellStyle name="Calculation 4 3 2 3" xfId="9334" xr:uid="{B674CA28-8C85-4937-9AE7-B671913ED21F}"/>
    <cellStyle name="Calculation 4 3 2 3 2" xfId="15196" xr:uid="{2CFD6341-4F92-4F69-8480-5B4407E80472}"/>
    <cellStyle name="Calculation 4 3 2 4" xfId="9023" xr:uid="{1554D585-A336-4F37-8526-F926A176B60B}"/>
    <cellStyle name="Calculation 4 3 3" xfId="7317" xr:uid="{412EE7B2-13B0-4EFE-84D0-C0501EEC3A15}"/>
    <cellStyle name="Calculation 4 3 3 2" xfId="13586" xr:uid="{0BEAB2CA-B820-4F9F-9CAB-9FF41BDA3617}"/>
    <cellStyle name="Calculation 4 3 4" xfId="8496" xr:uid="{202F58D8-66D8-49BC-B50A-DBEB821535E2}"/>
    <cellStyle name="Calculation 4 3 4 2" xfId="14516" xr:uid="{B3AFEF2C-F8BB-4982-BC03-F12B0407A94C}"/>
    <cellStyle name="Calculation 4 3 5" xfId="5370" xr:uid="{215E2A50-8B25-4EB4-B6A9-53919D85E017}"/>
    <cellStyle name="Calculation 4 4" xfId="6563" xr:uid="{8C6070C0-CB29-4370-A4E9-EC5AE7CCC462}"/>
    <cellStyle name="Calculation 4 4 2" xfId="6862" xr:uid="{CA1D0A57-D7DB-430D-AE52-B37CE862D212}"/>
    <cellStyle name="Calculation 4 4 2 2" xfId="7482" xr:uid="{B00808B8-5578-464D-B6AE-D88982F7E2B4}"/>
    <cellStyle name="Calculation 4 4 2 2 2" xfId="13747" xr:uid="{A5EFBE7F-C2C9-417A-8936-21B0D7E61109}"/>
    <cellStyle name="Calculation 4 4 2 3" xfId="9168" xr:uid="{FB2B2418-042B-4933-AD74-8D119430EF9A}"/>
    <cellStyle name="Calculation 4 4 2 3 2" xfId="15030" xr:uid="{4E189E42-651F-4390-9C18-FFEAA9B6036E}"/>
    <cellStyle name="Calculation 4 4 2 4" xfId="8243" xr:uid="{E0EC37A7-15CB-42C9-A6AC-8D96AC23BD8B}"/>
    <cellStyle name="Calculation 4 4 3" xfId="8361" xr:uid="{5A78AA0F-A3D4-4F6A-98F6-4C4CB4671242}"/>
    <cellStyle name="Calculation 4 4 3 2" xfId="14413" xr:uid="{2BC659EE-3477-4DE6-BB28-78DE90AF5A51}"/>
    <cellStyle name="Calculation 4 4 4" xfId="8880" xr:uid="{E8629E42-E759-48B5-9848-7ED72592CFDA}"/>
    <cellStyle name="Calculation 4 4 4 2" xfId="14818" xr:uid="{7873ABD5-0880-4937-8827-DDFF3AFDC28A}"/>
    <cellStyle name="Calculation 4 4 5" xfId="7868" xr:uid="{3D7C77AD-9B8B-446F-9640-7D1A1260CDA4}"/>
    <cellStyle name="Calculation 4 5" xfId="6427" xr:uid="{F721AFD8-BFAF-4B0F-8C5F-10B82EF4E0A3}"/>
    <cellStyle name="Calculation 4 5 2" xfId="7739" xr:uid="{451B6B6A-0E89-49AA-B830-C90A0BA8C960}"/>
    <cellStyle name="Calculation 4 5 2 2" xfId="13951" xr:uid="{A537ECEF-9EA0-48AF-B00A-B6EA9A2E695B}"/>
    <cellStyle name="Calculation 4 5 3" xfId="8753" xr:uid="{AA73CE4B-C2FE-4FAA-B51E-0D0BB6770E71}"/>
    <cellStyle name="Calculation 4 5 3 2" xfId="14771" xr:uid="{51E0173E-2BDA-4D6E-A617-09BF48358332}"/>
    <cellStyle name="Calculation 4 5 4" xfId="5142" xr:uid="{8C69079F-21A9-4B0A-8711-F737CBF16434}"/>
    <cellStyle name="Calculation 4 6" xfId="5556" xr:uid="{A57156CD-46EF-44B3-B738-8F326081D7FA}"/>
    <cellStyle name="Calculation 4 6 2" xfId="13025" xr:uid="{688D689C-763C-41E9-8B5B-61BA0FDC2610}"/>
    <cellStyle name="Calculation 4 7" xfId="5756" xr:uid="{4E34D86A-1684-46F2-AA4E-D49CC4A9B177}"/>
    <cellStyle name="Calculation 4 7 2" xfId="13091" xr:uid="{C18DBD81-152C-4F86-BD84-B5E6EC774F25}"/>
    <cellStyle name="Calculation 4 8" xfId="5205" xr:uid="{44A7FB93-0135-404F-85BA-6E510AC29486}"/>
    <cellStyle name="Calculation 4 8 2" xfId="12940" xr:uid="{550B7113-0996-49D4-AF29-B283A5D3FC06}"/>
    <cellStyle name="Calculation 4 9" xfId="9511" xr:uid="{FAA97D34-DB47-4EBC-B9E6-8F408C720FDC}"/>
    <cellStyle name="category" xfId="4759" xr:uid="{D245E9C4-845C-4AB0-B1EC-F90B25F0A6AE}"/>
    <cellStyle name="Check Cell 2" xfId="998" xr:uid="{00000000-0005-0000-0000-0000B9070000}"/>
    <cellStyle name="Check Cell 2 2" xfId="999" xr:uid="{00000000-0005-0000-0000-0000BA070000}"/>
    <cellStyle name="Check Cell 2 2 2" xfId="2451" xr:uid="{00000000-0005-0000-0000-0000BB070000}"/>
    <cellStyle name="Check Cell 2 2 3" xfId="4882" xr:uid="{858B85D2-B099-4671-A3D4-301F1DC54998}"/>
    <cellStyle name="Check Cell 2 3" xfId="1000" xr:uid="{00000000-0005-0000-0000-0000BC070000}"/>
    <cellStyle name="Check Cell 2 3 2" xfId="2452" xr:uid="{00000000-0005-0000-0000-0000BD070000}"/>
    <cellStyle name="Check Cell 2 4" xfId="1001" xr:uid="{00000000-0005-0000-0000-0000BE070000}"/>
    <cellStyle name="Check Cell 2 4 2" xfId="2453" xr:uid="{00000000-0005-0000-0000-0000BF070000}"/>
    <cellStyle name="Check Cell 2 5" xfId="2450" xr:uid="{00000000-0005-0000-0000-0000C0070000}"/>
    <cellStyle name="Check Cell 2 6" xfId="4881" xr:uid="{153D3A35-6ECE-42DB-A9C5-3F8C68C677FE}"/>
    <cellStyle name="Check Cell 3" xfId="1002" xr:uid="{00000000-0005-0000-0000-0000C1070000}"/>
    <cellStyle name="Check Cell 3 2" xfId="1003" xr:uid="{00000000-0005-0000-0000-0000C2070000}"/>
    <cellStyle name="Check Cell 3 2 2" xfId="2455" xr:uid="{00000000-0005-0000-0000-0000C3070000}"/>
    <cellStyle name="Check Cell 3 3" xfId="1004" xr:uid="{00000000-0005-0000-0000-0000C4070000}"/>
    <cellStyle name="Check Cell 3 3 2" xfId="2456" xr:uid="{00000000-0005-0000-0000-0000C5070000}"/>
    <cellStyle name="Check Cell 3 4" xfId="1005" xr:uid="{00000000-0005-0000-0000-0000C6070000}"/>
    <cellStyle name="Check Cell 3 4 2" xfId="2457" xr:uid="{00000000-0005-0000-0000-0000C7070000}"/>
    <cellStyle name="Check Cell 3 5" xfId="2454" xr:uid="{00000000-0005-0000-0000-0000C8070000}"/>
    <cellStyle name="Check Cell 3 6" xfId="4939" xr:uid="{9BD82F0D-05B2-4F23-AE01-812E9C0A7F9D}"/>
    <cellStyle name="Check Cell 4" xfId="1006" xr:uid="{00000000-0005-0000-0000-0000C9070000}"/>
    <cellStyle name="Check Cell 4 2" xfId="2458" xr:uid="{00000000-0005-0000-0000-0000CA070000}"/>
    <cellStyle name="Comma" xfId="3223" builtinId="3"/>
    <cellStyle name="Comma [0]" xfId="1" builtinId="6"/>
    <cellStyle name="Comma [0] 2" xfId="1425" xr:uid="{00000000-0005-0000-0000-0000CC070000}"/>
    <cellStyle name="Comma [0] 2 2" xfId="1460" xr:uid="{00000000-0005-0000-0000-0000CD070000}"/>
    <cellStyle name="Comma [0] 2 2 2" xfId="5565" xr:uid="{6A8C25F9-7FF1-45B8-99B8-5CEE150D1AD3}"/>
    <cellStyle name="Comma [0] 2 2 3" xfId="5955" xr:uid="{35B7CBD2-F397-48EA-8B9C-10B822BD15FE}"/>
    <cellStyle name="Comma [0] 2 3" xfId="2459" xr:uid="{00000000-0005-0000-0000-0000CE070000}"/>
    <cellStyle name="Comma [0] 2 3 2" xfId="3252" xr:uid="{8D8C5941-A5A8-4FE0-BF1E-CFF40238834F}"/>
    <cellStyle name="Comma [0] 2 3 2 2" xfId="4260" xr:uid="{5880DC3B-9A73-49D9-B2ED-BCC0537830A4}"/>
    <cellStyle name="Comma [0] 2 3 2 2 2" xfId="12369" xr:uid="{FA1D8EE9-DFFE-4FCD-AFE9-129C5BF8D990}"/>
    <cellStyle name="Comma [0] 2 3 2 3" xfId="11361" xr:uid="{539DCAE4-6701-4BB8-87E0-E191350CD531}"/>
    <cellStyle name="Comma [0] 2 3 3" xfId="3756" xr:uid="{FBDC34A5-F9BA-4C73-A1AE-FE750C69181C}"/>
    <cellStyle name="Comma [0] 2 3 3 2" xfId="11865" xr:uid="{09306B3D-927B-410B-AB92-4D265EC80EA8}"/>
    <cellStyle name="Comma [0] 2 3 4" xfId="5566" xr:uid="{A0BB707F-D1F0-4024-B15B-F3FF123F3BE9}"/>
    <cellStyle name="Comma [0] 2 3 5" xfId="10857" xr:uid="{30614280-A2FF-4C61-9984-DE36DC5CE3CD}"/>
    <cellStyle name="Comma [0] 2 4" xfId="5564" xr:uid="{B65DE16B-6963-40A7-8037-7EFE647F52B4}"/>
    <cellStyle name="Comma [0] 2 5" xfId="4941" xr:uid="{6BB53CF4-79DC-47E1-B31C-5D9BEB86C216}"/>
    <cellStyle name="Comma [0] 2 6" xfId="4740" xr:uid="{53EEB244-FDAF-40AA-B634-521D7297C48B}"/>
    <cellStyle name="Comma [0] 3" xfId="1434" xr:uid="{00000000-0005-0000-0000-0000CF070000}"/>
    <cellStyle name="Comma [0] 3 2" xfId="5567" xr:uid="{F895973C-B168-4DEF-A7E9-184D66611A15}"/>
    <cellStyle name="Comma [0] 3 3" xfId="6078" xr:uid="{E21BBA94-DE83-40A6-8C4F-F84625B12CE6}"/>
    <cellStyle name="Comma [0] 3 4" xfId="5563" xr:uid="{86ACA51B-6272-4D1E-A93C-197CF65CFA57}"/>
    <cellStyle name="Comma [0] 3 5" xfId="4819" xr:uid="{570744A3-CCC0-4495-8280-FDE121DA7281}"/>
    <cellStyle name="Comma [0] 4" xfId="2742" xr:uid="{00000000-0005-0000-0000-0000D0070000}"/>
    <cellStyle name="Comma [0] 4 2" xfId="3256" xr:uid="{DE52C203-9071-46A7-A17A-6504C0C618C7}"/>
    <cellStyle name="Comma [0] 4 2 2" xfId="4264" xr:uid="{7412BE04-683D-4948-83A8-F18D2C7A4F48}"/>
    <cellStyle name="Comma [0] 4 2 2 2" xfId="12373" xr:uid="{2A8A25F6-D07E-4517-8B30-4F1A4D147F50}"/>
    <cellStyle name="Comma [0] 4 2 3" xfId="11365" xr:uid="{4EB746A7-B90F-4A04-92BC-1843493BE6DD}"/>
    <cellStyle name="Comma [0] 4 3" xfId="3760" xr:uid="{07A464CE-5270-4686-A288-BF506FF4927E}"/>
    <cellStyle name="Comma [0] 4 3 2" xfId="11869" xr:uid="{D4552618-3F65-4E2B-AA44-F7EA4FEF3778}"/>
    <cellStyle name="Comma [0] 4 4" xfId="10861" xr:uid="{C679BD9B-2259-409A-BCF3-682BF984EE23}"/>
    <cellStyle name="Comma [0] 5" xfId="2745" xr:uid="{00000000-0005-0000-0000-0000D1070000}"/>
    <cellStyle name="Comma [0] 6" xfId="2756" xr:uid="{3E0B8099-3894-4B2B-8BAB-28E387D44247}"/>
    <cellStyle name="Comma [0] 6 2" xfId="3267" xr:uid="{EC7E0F83-F3A6-47DD-93E0-550F3AC93FF0}"/>
    <cellStyle name="Comma [0] 6 2 2" xfId="4275" xr:uid="{882DB209-58CF-4839-8839-A5B50E0C7A23}"/>
    <cellStyle name="Comma [0] 6 2 2 2" xfId="12384" xr:uid="{9B5BEAF1-D19C-4DA1-9E7E-1D764DFE3826}"/>
    <cellStyle name="Comma [0] 6 2 3" xfId="11376" xr:uid="{550F273C-AB93-44BA-A209-BB3ED2AF2C3F}"/>
    <cellStyle name="Comma [0] 6 3" xfId="3771" xr:uid="{06A65813-B4F6-4E92-849B-5D35C2F66360}"/>
    <cellStyle name="Comma [0] 6 3 2" xfId="11880" xr:uid="{0BCBD4F2-72FE-4C10-91A2-6DE27D91D62E}"/>
    <cellStyle name="Comma [0] 6 4" xfId="5568" xr:uid="{218F433C-0577-44BB-9ACC-60AEBDC577F4}"/>
    <cellStyle name="Comma [0] 6 5" xfId="10872" xr:uid="{A399C1E3-E909-42C1-9A6E-6EC85432B5B1}"/>
    <cellStyle name="Comma [0] 7" xfId="2759" xr:uid="{DF41D6CE-E28A-4D87-9818-69B4F3745243}"/>
    <cellStyle name="Comma [0] 7 2" xfId="3270" xr:uid="{542D4519-90B8-4357-8F16-1E9714B1ACBF}"/>
    <cellStyle name="Comma [0] 7 2 2" xfId="4278" xr:uid="{977C1414-2D12-4398-AD68-4E40166D9096}"/>
    <cellStyle name="Comma [0] 7 2 2 2" xfId="12387" xr:uid="{074CD4F0-CE52-4AF3-983B-9C27AE9E633A}"/>
    <cellStyle name="Comma [0] 7 2 3" xfId="11379" xr:uid="{7C1AC4E6-1BEF-4C37-B074-7D096EB36670}"/>
    <cellStyle name="Comma [0] 7 3" xfId="3774" xr:uid="{BFE97286-A0C1-41DC-BC7B-DA42C5A194B0}"/>
    <cellStyle name="Comma [0] 7 3 2" xfId="11883" xr:uid="{41AC8102-BEDB-45E4-B7DB-7BB00D36957B}"/>
    <cellStyle name="Comma [0] 7 4" xfId="10875" xr:uid="{3C1FD768-A992-4E6F-9392-732E5A2D818E}"/>
    <cellStyle name="Comma [0] 8" xfId="2762" xr:uid="{7D8C328F-A74F-4A3B-BF58-3A8E0F6FEFC3}"/>
    <cellStyle name="Comma 10" xfId="1007" xr:uid="{00000000-0005-0000-0000-0000D2070000}"/>
    <cellStyle name="Comma 10 2" xfId="1438" xr:uid="{00000000-0005-0000-0000-0000D3070000}"/>
    <cellStyle name="Comma 10 3" xfId="5570" xr:uid="{866C799D-4052-436D-AE56-38833A73BD46}"/>
    <cellStyle name="Comma 10 4" xfId="5571" xr:uid="{8CEAF19C-4E19-429A-A3F8-88C0FD59C430}"/>
    <cellStyle name="Comma 10 5" xfId="4958" xr:uid="{4EFABE40-0E30-4B0C-9232-D5491F875117}"/>
    <cellStyle name="Comma 11" xfId="1008" xr:uid="{00000000-0005-0000-0000-0000D4070000}"/>
    <cellStyle name="Comma 11 2" xfId="1439" xr:uid="{00000000-0005-0000-0000-0000D5070000}"/>
    <cellStyle name="Comma 11 3" xfId="5573" xr:uid="{0DD7014C-3568-4F1C-83FA-C5B2722D6071}"/>
    <cellStyle name="Comma 11 4" xfId="5574" xr:uid="{C2205D15-644C-45D3-B165-473540B287B5}"/>
    <cellStyle name="Comma 11 5" xfId="5572" xr:uid="{D76D6FD1-52D6-4FC6-A16D-ACE58F291970}"/>
    <cellStyle name="Comma 12" xfId="1009" xr:uid="{00000000-0005-0000-0000-0000D6070000}"/>
    <cellStyle name="Comma 12 2" xfId="1440" xr:uid="{00000000-0005-0000-0000-0000D7070000}"/>
    <cellStyle name="Comma 12 2 2" xfId="5576" xr:uid="{E33B648F-63E4-4A34-82D9-7805F9EB384B}"/>
    <cellStyle name="Comma 12 3" xfId="5577" xr:uid="{AA1F673B-5DBA-4FB3-A22B-EC14567D487A}"/>
    <cellStyle name="Comma 12 4" xfId="5578" xr:uid="{396910C0-0714-479A-9FE0-D154D562917E}"/>
    <cellStyle name="Comma 12 5" xfId="5575" xr:uid="{21394624-9A11-4E2F-85D9-FFB3807175BC}"/>
    <cellStyle name="Comma 13" xfId="1426" xr:uid="{00000000-0005-0000-0000-0000D8070000}"/>
    <cellStyle name="Comma 13 2" xfId="1461" xr:uid="{00000000-0005-0000-0000-0000D9070000}"/>
    <cellStyle name="Comma 13 2 2" xfId="5580" xr:uid="{906D4EE5-ED41-403E-B91C-9DF3C2302200}"/>
    <cellStyle name="Comma 13 3" xfId="2460" xr:uid="{00000000-0005-0000-0000-0000DA070000}"/>
    <cellStyle name="Comma 13 3 2" xfId="3253" xr:uid="{A3F37716-FAD5-4FF7-973D-C2B203F7F997}"/>
    <cellStyle name="Comma 13 3 2 2" xfId="4261" xr:uid="{08DA4694-B727-47B8-B509-3A4AA0C44A4D}"/>
    <cellStyle name="Comma 13 3 2 2 2" xfId="12370" xr:uid="{D78FDB7D-E5AE-4EE6-ACCF-C46461403218}"/>
    <cellStyle name="Comma 13 3 2 3" xfId="11362" xr:uid="{9E8065A7-567F-4C03-91AA-8634AF8DD5B6}"/>
    <cellStyle name="Comma 13 3 3" xfId="3757" xr:uid="{A200A650-FD11-45F9-AA6F-831968B946F2}"/>
    <cellStyle name="Comma 13 3 3 2" xfId="11866" xr:uid="{12699E80-B25D-41BB-A4E6-40A6DACF106C}"/>
    <cellStyle name="Comma 13 3 4" xfId="5581" xr:uid="{E489540E-3550-4DEC-B563-EA784B0B6945}"/>
    <cellStyle name="Comma 13 3 5" xfId="10858" xr:uid="{2C45B5D1-AFDC-4F85-A4F6-DA900C04C5A8}"/>
    <cellStyle name="Comma 13 4" xfId="5579" xr:uid="{D49149E5-523F-4CE5-BE24-AEFF189350A9}"/>
    <cellStyle name="Comma 14" xfId="1463" xr:uid="{00000000-0005-0000-0000-0000DB070000}"/>
    <cellStyle name="Comma 14 2" xfId="5583" xr:uid="{BAC4559F-41C2-46C9-BBFE-7F160FBED2C7}"/>
    <cellStyle name="Comma 14 3" xfId="5584" xr:uid="{45D221CA-EFAE-46C8-9C8E-D3720705BEA2}"/>
    <cellStyle name="Comma 14 4" xfId="5582" xr:uid="{9207CFC6-93D9-4F44-9C26-79204A95716C}"/>
    <cellStyle name="Comma 15" xfId="2743" xr:uid="{00000000-0005-0000-0000-0000DC070000}"/>
    <cellStyle name="Comma 15 2" xfId="3257" xr:uid="{956C76F3-0FB6-4C76-9E3B-83A5CC6A5AA6}"/>
    <cellStyle name="Comma 15 2 2" xfId="4265" xr:uid="{89FCFADF-1D0B-41B8-A169-F40633CC1591}"/>
    <cellStyle name="Comma 15 2 2 2" xfId="12374" xr:uid="{975074D0-7A0E-41A5-952E-1E7E77B99949}"/>
    <cellStyle name="Comma 15 2 3" xfId="5586" xr:uid="{1AC59F6B-5C35-4B46-8921-026395B1C0BA}"/>
    <cellStyle name="Comma 15 2 4" xfId="11366" xr:uid="{30BD546B-AE99-4D5B-B124-A317417E27DE}"/>
    <cellStyle name="Comma 15 3" xfId="3761" xr:uid="{5E6F2F70-910B-4726-89ED-200AD49D7FA0}"/>
    <cellStyle name="Comma 15 3 2" xfId="5587" xr:uid="{30C941F8-B955-4432-95F4-FAAE24C3F813}"/>
    <cellStyle name="Comma 15 3 3" xfId="11870" xr:uid="{B452DF22-C315-489C-9E72-A14899ABA197}"/>
    <cellStyle name="Comma 15 4" xfId="5585" xr:uid="{01CBF8C7-A719-40BF-B4B5-1DA335DFA9C4}"/>
    <cellStyle name="Comma 15 5" xfId="10862" xr:uid="{A24F508A-06EB-44D2-B6FC-68C1AB5B6862}"/>
    <cellStyle name="Comma 16" xfId="2757" xr:uid="{6E222DF0-FFA1-4B66-B8C9-F4EF858251B0}"/>
    <cellStyle name="Comma 16 2" xfId="3268" xr:uid="{21C07B0C-4415-42F1-A2DD-1947965D318A}"/>
    <cellStyle name="Comma 16 2 2" xfId="4276" xr:uid="{C82095B0-33E3-4DE0-AE1B-87A7BD1B0C3E}"/>
    <cellStyle name="Comma 16 2 2 2" xfId="12385" xr:uid="{AFC99CAC-B8C8-44C0-A487-A2E1758484FF}"/>
    <cellStyle name="Comma 16 2 3" xfId="5589" xr:uid="{33C9F0D3-3CC9-4095-8337-5C2F99C10997}"/>
    <cellStyle name="Comma 16 2 4" xfId="11377" xr:uid="{A4227521-8B94-48DA-B941-CBD3F73329F7}"/>
    <cellStyle name="Comma 16 3" xfId="3772" xr:uid="{F3C4095E-C951-45D5-B1A3-AB7D094F0889}"/>
    <cellStyle name="Comma 16 3 2" xfId="5590" xr:uid="{E451D793-5A3E-4618-A0EA-5BF76A3A2CE6}"/>
    <cellStyle name="Comma 16 3 3" xfId="11881" xr:uid="{00F2451E-B1F8-40E7-A255-5809F76838AE}"/>
    <cellStyle name="Comma 16 4" xfId="5588" xr:uid="{54394C3A-8F67-4EFF-A5F7-E9A76002B179}"/>
    <cellStyle name="Comma 16 5" xfId="10873" xr:uid="{0D61EA96-4783-43C6-A004-47AF5C57D724}"/>
    <cellStyle name="Comma 17" xfId="2760" xr:uid="{4882ADEC-573A-4936-B74E-0486ACB6A8D6}"/>
    <cellStyle name="Comma 17 2" xfId="3271" xr:uid="{2F23EC69-FB13-47B6-9C79-57E58634391B}"/>
    <cellStyle name="Comma 17 2 2" xfId="4279" xr:uid="{17D2F891-EFC1-47B0-B699-1975864908DA}"/>
    <cellStyle name="Comma 17 2 2 2" xfId="12388" xr:uid="{D9209849-7F36-46E6-9E79-3877D0B03BCA}"/>
    <cellStyle name="Comma 17 2 3" xfId="11380" xr:uid="{DF3A5E86-FF26-402D-B1F3-5EC7C8F9811D}"/>
    <cellStyle name="Comma 17 3" xfId="3775" xr:uid="{3553A0AA-ABA7-4AA6-9AF3-DF87A95A9161}"/>
    <cellStyle name="Comma 17 3 2" xfId="11884" xr:uid="{3B6678FA-4B93-4653-A5DF-0552941DE899}"/>
    <cellStyle name="Comma 17 4" xfId="5591" xr:uid="{AF212CC9-6443-4B64-AC5B-8274149348ED}"/>
    <cellStyle name="Comma 17 5" xfId="10876" xr:uid="{D115A240-2009-4A8A-9E33-0984E94ED6F9}"/>
    <cellStyle name="Comma 18" xfId="2766" xr:uid="{8666955A-E5D9-4FAB-8016-54A6AC6675D1}"/>
    <cellStyle name="Comma 18 2" xfId="5592" xr:uid="{BD680524-DA27-483D-B834-8897F6EF8FD6}"/>
    <cellStyle name="Comma 19" xfId="5593" xr:uid="{A2CBBF7E-C989-4A93-94DC-4F8D1AD9F281}"/>
    <cellStyle name="Comma 2" xfId="4" xr:uid="{00000000-0005-0000-0000-0000DD070000}"/>
    <cellStyle name="Comma 2 2" xfId="5" xr:uid="{00000000-0005-0000-0000-0000DE070000}"/>
    <cellStyle name="Comma 2 2 2" xfId="1409" xr:uid="{00000000-0005-0000-0000-0000DF070000}"/>
    <cellStyle name="Comma 2 2 2 2" xfId="1448" xr:uid="{00000000-0005-0000-0000-0000E0070000}"/>
    <cellStyle name="Comma 2 2 2 2 2" xfId="2461" xr:uid="{00000000-0005-0000-0000-0000E1070000}"/>
    <cellStyle name="Comma 2 2 3" xfId="1437" xr:uid="{00000000-0005-0000-0000-0000E2070000}"/>
    <cellStyle name="Comma 2 2 4" xfId="5595" xr:uid="{1D19B126-5176-4E09-B67D-54C7882229C9}"/>
    <cellStyle name="Comma 2 3" xfId="1436" xr:uid="{00000000-0005-0000-0000-0000E3070000}"/>
    <cellStyle name="Comma 2 4" xfId="5596" xr:uid="{B91DD068-19CD-4C96-8B24-7178A8181F6A}"/>
    <cellStyle name="Comma 2 5" xfId="5594" xr:uid="{F87FB36F-CB57-4B89-B67A-0417A917E605}"/>
    <cellStyle name="Comma 2 6" xfId="4940" xr:uid="{C42F11FB-E8EF-4825-9B68-7067014D8D18}"/>
    <cellStyle name="Comma 2 7" xfId="4760" xr:uid="{4546DDC8-032C-410F-BED2-AF363ADD1907}"/>
    <cellStyle name="Comma 2_Quality Main SMT Line" xfId="1010" xr:uid="{00000000-0005-0000-0000-0000E4070000}"/>
    <cellStyle name="Comma 20" xfId="5598" xr:uid="{64B20B9B-A6A5-4716-97AD-393E9AF1FF1F}"/>
    <cellStyle name="Comma 21" xfId="5599" xr:uid="{4F9DD7AA-1558-45EC-A9AA-F28449F1E8A7}"/>
    <cellStyle name="Comma 22" xfId="5600" xr:uid="{D491F6EA-BF70-4089-9A2C-36765ED9A276}"/>
    <cellStyle name="Comma 23" xfId="5601" xr:uid="{D65B5B23-836C-43A9-BBE0-B6ADD618587A}"/>
    <cellStyle name="Comma 24" xfId="5953" xr:uid="{B16F73AC-30D9-421D-9C9A-5A6D15356E1F}"/>
    <cellStyle name="Comma 24 2" xfId="6646" xr:uid="{A54AC9F9-E043-4B21-9769-2108B72B90F6}"/>
    <cellStyle name="Comma 24 2 2" xfId="8905" xr:uid="{6E88BA82-F1C6-4FA1-A05E-60FA2D99D693}"/>
    <cellStyle name="Comma 24 2 2 2" xfId="14828" xr:uid="{C35C7282-2FDA-47BF-BD73-6A39C40A3D01}"/>
    <cellStyle name="Comma 24 2 3" xfId="13440" xr:uid="{B43313A3-79D1-49B9-82BC-AED3A33F98F2}"/>
    <cellStyle name="Comma 24 3" xfId="6467" xr:uid="{C67D2190-54B2-4B80-ABB6-A4A6BA9206AA}"/>
    <cellStyle name="Comma 24 3 2" xfId="13350" xr:uid="{05D93EDA-0A6B-4068-8774-CC3814C918FC}"/>
    <cellStyle name="Comma 24 4" xfId="13206" xr:uid="{D1671CEC-66AE-49F7-B8BF-90CCE5C576AF}"/>
    <cellStyle name="Comma 25" xfId="5961" xr:uid="{6CB6F597-C3CF-4322-B03F-9DE4D5E25544}"/>
    <cellStyle name="Comma 25 2" xfId="6648" xr:uid="{39925EBC-F101-4EDD-AA6E-4F03B2C0D2CB}"/>
    <cellStyle name="Comma 25 2 2" xfId="8375" xr:uid="{7D2500B3-E423-41D1-9BD2-DEE9EB031F2D}"/>
    <cellStyle name="Comma 25 2 2 2" xfId="14424" xr:uid="{3B945AED-7E1A-4B7B-8222-DE8A0EE035DA}"/>
    <cellStyle name="Comma 25 2 3" xfId="13442" xr:uid="{35EEB6FD-ED9F-4D35-8064-18EB697B380A}"/>
    <cellStyle name="Comma 25 3" xfId="6469" xr:uid="{C04985C2-19FE-4DFF-AB22-68A9F00B60E4}"/>
    <cellStyle name="Comma 25 3 2" xfId="13352" xr:uid="{CEB316AE-FF5D-4DED-99A8-2B0A0D4CC936}"/>
    <cellStyle name="Comma 25 4" xfId="13208" xr:uid="{C3FEA652-96B0-4E96-B7E5-99EEE0F0DC71}"/>
    <cellStyle name="Comma 26" xfId="5982" xr:uid="{8C855B34-5C66-4A1D-B70F-DC830534FF38}"/>
    <cellStyle name="Comma 27" xfId="5991" xr:uid="{E0FC8EAE-7E46-4730-898B-FD43B2212A0C}"/>
    <cellStyle name="Comma 28" xfId="5994" xr:uid="{1EEB093B-26DC-4606-94AA-9957A2D127A1}"/>
    <cellStyle name="Comma 28 2" xfId="6654" xr:uid="{FD7F71E7-ECB7-4286-9F1D-DB3A63D32258}"/>
    <cellStyle name="Comma 28 2 2" xfId="9486" xr:uid="{31DB0C8C-5206-41EC-B412-55969313DD44}"/>
    <cellStyle name="Comma 28 2 2 2" xfId="15342" xr:uid="{1A3836B4-8AAF-4382-BD79-608CD8AA30AD}"/>
    <cellStyle name="Comma 28 2 3" xfId="13445" xr:uid="{C3590182-1FD2-42EA-BAEC-16E2C5807B3B}"/>
    <cellStyle name="Comma 28 3" xfId="6474" xr:uid="{7B2401AA-9E3F-49B2-AAE7-33CCB2160736}"/>
    <cellStyle name="Comma 28 3 2" xfId="13355" xr:uid="{E2FB894D-1F2D-4451-8BC8-20E98CCBAD93}"/>
    <cellStyle name="Comma 28 4" xfId="13211" xr:uid="{3D968596-188A-4C58-9F60-1A5E826E5231}"/>
    <cellStyle name="Comma 29" xfId="5996" xr:uid="{1E7DC3B2-3FBB-4FFB-9957-8C8FD563CEBF}"/>
    <cellStyle name="Comma 3" xfId="1011" xr:uid="{00000000-0005-0000-0000-0000E5070000}"/>
    <cellStyle name="Comma 3 2" xfId="1441" xr:uid="{00000000-0005-0000-0000-0000E6070000}"/>
    <cellStyle name="Comma 3 2 2" xfId="5957" xr:uid="{E44A680A-96B5-440F-90D7-D366BF553A77}"/>
    <cellStyle name="Comma 3 2 3" xfId="5602" xr:uid="{AC86856C-C957-42B0-B00F-61DCBF8BD7B9}"/>
    <cellStyle name="Comma 3 3" xfId="5603" xr:uid="{417117F7-2755-4AD2-9E21-2F4948859C77}"/>
    <cellStyle name="Comma 3 4" xfId="5604" xr:uid="{A2723322-D01F-4DC1-80C4-CDF8C373D98B}"/>
    <cellStyle name="Comma 3 5" xfId="5954" xr:uid="{E1FE0D62-31D1-4EE3-AFCE-E54A3B70BD5A}"/>
    <cellStyle name="Comma 3 6" xfId="5562" xr:uid="{C4FA8C70-9A7F-4E8B-A787-20324151467D}"/>
    <cellStyle name="Comma 30" xfId="5999" xr:uid="{B17887EE-3CA8-43B5-B688-D9B03426A90D}"/>
    <cellStyle name="Comma 30 2" xfId="6657" xr:uid="{DCE471BD-A1B3-4AA2-BF2A-86663AD5FF71}"/>
    <cellStyle name="Comma 30 2 2" xfId="5463" xr:uid="{DCA46D39-319A-4A9E-AF58-94D259CBD1ED}"/>
    <cellStyle name="Comma 30 2 2 2" xfId="12992" xr:uid="{613BBFB5-6BD9-4106-9724-85D6008FDFB9}"/>
    <cellStyle name="Comma 30 2 3" xfId="13447" xr:uid="{AA0DEB11-C939-48ED-A276-41B4A6C72B25}"/>
    <cellStyle name="Comma 30 3" xfId="6476" xr:uid="{B8E7DA63-D11B-46E9-A0FC-33D77A76E86B}"/>
    <cellStyle name="Comma 30 3 2" xfId="13357" xr:uid="{FC4C7042-8A01-4754-A119-CD1FDED8AE31}"/>
    <cellStyle name="Comma 30 4" xfId="13213" xr:uid="{CFB09744-907D-4555-A31E-077D81DCEEF6}"/>
    <cellStyle name="Comma 31" xfId="6018" xr:uid="{40F3AD1A-2FDE-4D93-AD02-B5C6B32D27ED}"/>
    <cellStyle name="Comma 32" xfId="6021" xr:uid="{490FEBF0-A67D-4344-A8D7-05ECBE367782}"/>
    <cellStyle name="Comma 33" xfId="6024" xr:uid="{C04817A8-EAB7-43F2-91DC-CD2CA978C78C}"/>
    <cellStyle name="Comma 34" xfId="6027" xr:uid="{769FF5CF-8340-46CB-8DDB-67F9F04481FB}"/>
    <cellStyle name="Comma 34 2" xfId="6679" xr:uid="{C43A7DD3-E08E-42A5-9301-DE2D1ACFC136}"/>
    <cellStyle name="Comma 34 2 2" xfId="4964" xr:uid="{8024AFAC-158A-43FF-AE0F-720112F20624}"/>
    <cellStyle name="Comma 34 2 2 2" xfId="12865" xr:uid="{0DAF6AF0-BFB8-4A87-B3D9-12193EC4BE68}"/>
    <cellStyle name="Comma 34 2 3" xfId="13466" xr:uid="{4AF43D13-8AF1-4525-9D55-86B9A0117EA7}"/>
    <cellStyle name="Comma 34 3" xfId="6495" xr:uid="{F854E481-BBFE-481E-89F0-2DF54FB6AC1F}"/>
    <cellStyle name="Comma 34 3 2" xfId="13376" xr:uid="{16CC5DD4-4CB1-4533-872E-C5FCFD02DF28}"/>
    <cellStyle name="Comma 34 4" xfId="13232" xr:uid="{B06D6D3B-4C8A-42A6-BFAC-62226850CD07}"/>
    <cellStyle name="Comma 35" xfId="6045" xr:uid="{43E7CA7E-3455-4546-81FC-AA25E3ED4318}"/>
    <cellStyle name="Comma 35 2" xfId="6697" xr:uid="{BC38B49C-BDA6-4D5D-8F90-26FB4753DC5D}"/>
    <cellStyle name="Comma 35 2 2" xfId="9479" xr:uid="{4C0F534A-2644-4E1A-BF5E-C7104224535E}"/>
    <cellStyle name="Comma 35 2 2 2" xfId="15339" xr:uid="{13C1C15C-3C1B-4F50-94F8-6E6555593BD8}"/>
    <cellStyle name="Comma 35 2 3" xfId="13484" xr:uid="{E232C74B-8DF9-49BB-8E69-2F7D9ACC6C6A}"/>
    <cellStyle name="Comma 35 3" xfId="6513" xr:uid="{465C189C-6A6D-4FAD-A220-93B8099E6485}"/>
    <cellStyle name="Comma 35 3 2" xfId="13394" xr:uid="{E70CD457-9954-497D-8E7E-D62360F583B6}"/>
    <cellStyle name="Comma 35 4" xfId="13250" xr:uid="{A7D84827-F22B-429D-B74A-F5168D405020}"/>
    <cellStyle name="Comma 36" xfId="6048" xr:uid="{91FA8859-5F1F-4D90-927D-2D86A3024A7B}"/>
    <cellStyle name="Comma 37" xfId="6051" xr:uid="{1F16FDE2-3BC0-47BD-93AA-B54D892CC5F8}"/>
    <cellStyle name="Comma 37 2" xfId="6701" xr:uid="{C9917270-CDB2-4721-A732-0C5F1472D4FB}"/>
    <cellStyle name="Comma 37 2 2" xfId="8019" xr:uid="{456E91AB-297E-4B58-BA58-64AF5D06BE7A}"/>
    <cellStyle name="Comma 37 2 2 2" xfId="14146" xr:uid="{5C358438-D767-4535-A813-6C79843C37DE}"/>
    <cellStyle name="Comma 37 2 3" xfId="13487" xr:uid="{C3BF2351-3F34-4D52-8C27-6143D21EF570}"/>
    <cellStyle name="Comma 37 3" xfId="6516" xr:uid="{9630F312-16FF-4C32-892B-19E516B5FF47}"/>
    <cellStyle name="Comma 37 3 2" xfId="13397" xr:uid="{D8D864D2-8A61-4345-B54A-D20C474539D5}"/>
    <cellStyle name="Comma 37 4" xfId="13253" xr:uid="{0D21AA29-355B-4EF6-9290-F328B5A5BF76}"/>
    <cellStyle name="Comma 38" xfId="6053" xr:uid="{E741FBFD-D3A3-447B-B84C-BE6B5D19DB9C}"/>
    <cellStyle name="Comma 38 2" xfId="6703" xr:uid="{0D0386E6-1FF9-45BD-A4ED-7AD6B0DA373D}"/>
    <cellStyle name="Comma 38 2 2" xfId="9519" xr:uid="{C087FCC6-C731-414B-873B-C8B6882989BB}"/>
    <cellStyle name="Comma 38 2 2 2" xfId="15359" xr:uid="{8B432405-BCBE-4DE1-B984-A0A4820269F4}"/>
    <cellStyle name="Comma 38 2 3" xfId="13489" xr:uid="{52E3F791-2875-4CF5-AD43-82F9E81AFBD9}"/>
    <cellStyle name="Comma 38 3" xfId="6518" xr:uid="{33EFCD78-1784-43E7-BD56-645E76C95998}"/>
    <cellStyle name="Comma 38 3 2" xfId="13399" xr:uid="{57B2AE6A-2A58-4815-BC2A-66440EC0438D}"/>
    <cellStyle name="Comma 38 4" xfId="13255" xr:uid="{3A6D564F-47B0-447C-A825-5A83C4590AFF}"/>
    <cellStyle name="Comma 39" xfId="6072" xr:uid="{6F3F3013-1C98-4D17-8AEA-05C41E05480A}"/>
    <cellStyle name="Comma 4" xfId="1012" xr:uid="{00000000-0005-0000-0000-0000E7070000}"/>
    <cellStyle name="Comma 4 2" xfId="1442" xr:uid="{00000000-0005-0000-0000-0000E8070000}"/>
    <cellStyle name="Comma 4 2 2" xfId="4960" xr:uid="{DB7237E9-BCB8-479E-9BED-8AF7C124BDC2}"/>
    <cellStyle name="Comma 4 2 3" xfId="5605" xr:uid="{75C0600D-E3DE-4AD2-AC20-73A0ABB9E234}"/>
    <cellStyle name="Comma 4 3" xfId="5606" xr:uid="{5C3FF77E-8CC3-461F-AC89-D3F3FFB38F7A}"/>
    <cellStyle name="Comma 4 4" xfId="5607" xr:uid="{640D2088-981F-4352-A0AF-2DB485264B1B}"/>
    <cellStyle name="Comma 4 5" xfId="6539" xr:uid="{5982BD6E-4002-4851-9FF6-DB31243847B8}"/>
    <cellStyle name="Comma 4 5 2" xfId="5519" xr:uid="{93066DF1-C2F1-4A83-8B3F-BCDEC68B3246}"/>
    <cellStyle name="Comma 4 5 2 2" xfId="13009" xr:uid="{81248082-1E90-4D63-99AE-269404645380}"/>
    <cellStyle name="Comma 4 5 3" xfId="13420" xr:uid="{B4AEB301-D3CF-460A-8EF4-BE9F50149CFF}"/>
    <cellStyle name="Comma 4 6" xfId="6315" xr:uid="{84D2E38E-10E4-4AB7-A5C0-63309965EE94}"/>
    <cellStyle name="Comma 4 6 2" xfId="13330" xr:uid="{21B766E1-7397-4E4C-9EAC-DB5E29092505}"/>
    <cellStyle name="Comma 4 7" xfId="4828" xr:uid="{9F06CFA8-93D1-447E-9BD2-0AD712D26F80}"/>
    <cellStyle name="Comma 4 7 2" xfId="12846" xr:uid="{0585818E-55D4-4992-BB09-9ADDDABE1C40}"/>
    <cellStyle name="Comma 40" xfId="6075" xr:uid="{4CB19F34-C87F-4D7A-9996-A55694373CE0}"/>
    <cellStyle name="Comma 40 2" xfId="6723" xr:uid="{43D8B950-219D-4F5F-8F75-2BC81B4293C0}"/>
    <cellStyle name="Comma 40 2 2" xfId="7629" xr:uid="{F916D906-6CFE-462E-8656-9B2A9DBE29F0}"/>
    <cellStyle name="Comma 40 2 2 2" xfId="13869" xr:uid="{A4BDE7E0-DCA0-4CD3-AFE4-18C7F2AC3D4A}"/>
    <cellStyle name="Comma 40 2 3" xfId="13508" xr:uid="{FC98FE9D-E4F1-462D-BAAA-8CF751FB260D}"/>
    <cellStyle name="Comma 40 3" xfId="6537" xr:uid="{F29007EA-2BE6-41CE-9B7A-878703B1CDAA}"/>
    <cellStyle name="Comma 40 3 2" xfId="13418" xr:uid="{CFA289D9-7EC0-4D3E-8404-66E382F94E6F}"/>
    <cellStyle name="Comma 40 4" xfId="13274" xr:uid="{B3C997F1-2B3B-43E2-8E0D-4F4DE3D20745}"/>
    <cellStyle name="Comma 41" xfId="9552" xr:uid="{8F3AEC44-0C05-4573-9842-0B11ABA5D7B2}"/>
    <cellStyle name="Comma 42" xfId="9554" xr:uid="{B98B10AD-9AFF-4BDF-B784-A003F1293420}"/>
    <cellStyle name="Comma 43" xfId="10143" xr:uid="{A132CA57-D387-45C4-A1A4-70B9028914B2}"/>
    <cellStyle name="Comma 44" xfId="10145" xr:uid="{3EEE7C01-7BD9-4EEB-855D-A3005C212AD5}"/>
    <cellStyle name="Comma 45" xfId="16575" xr:uid="{0925112A-1F6B-4ABF-9916-ECC826AE3BF6}"/>
    <cellStyle name="Comma 46" xfId="17192" xr:uid="{DF2F9ABD-A9F1-4A5A-9A68-1DA64167E09E}"/>
    <cellStyle name="Comma 47" xfId="17194" xr:uid="{EA29E845-C9C3-4247-8906-E605BE5002F2}"/>
    <cellStyle name="Comma 48" xfId="17821" xr:uid="{0EB3732F-5E02-4E63-840B-A6833C71BFD9}"/>
    <cellStyle name="Comma 49" xfId="17864" xr:uid="{1AEBDAF5-E901-4E13-ADA0-3B146FE807A5}"/>
    <cellStyle name="Comma 5" xfId="1013" xr:uid="{00000000-0005-0000-0000-0000E9070000}"/>
    <cellStyle name="Comma 5 2" xfId="1443" xr:uid="{00000000-0005-0000-0000-0000EA070000}"/>
    <cellStyle name="Comma 5 2 2" xfId="5608" xr:uid="{DF919212-33FF-4DF2-A1F0-1C5E4F2B41EA}"/>
    <cellStyle name="Comma 5 2 3" xfId="4959" xr:uid="{F4B3A16D-95E8-4C46-911D-C510D8584C9D}"/>
    <cellStyle name="Comma 5 3" xfId="5609" xr:uid="{E380D1E0-7AA1-4D67-9572-539847DF9EF8}"/>
    <cellStyle name="Comma 5 4" xfId="6645" xr:uid="{95F6F172-3858-4BF1-B85A-C364A3CE9588}"/>
    <cellStyle name="Comma 5 4 2" xfId="9493" xr:uid="{A5115E1C-0097-40FC-8D11-03B70348968B}"/>
    <cellStyle name="Comma 5 4 2 2" xfId="15345" xr:uid="{A18976D5-8DEE-4AF6-87A8-7968A1875F5F}"/>
    <cellStyle name="Comma 5 4 3" xfId="13439" xr:uid="{FEB6C42C-C127-4ED6-A34E-DF07C3CC7E75}"/>
    <cellStyle name="Comma 5 5" xfId="6466" xr:uid="{E33DA79B-8BD5-470B-855B-1C04586C0D00}"/>
    <cellStyle name="Comma 5 5 2" xfId="13349" xr:uid="{AAA3B55E-D75C-4532-A55D-FD74F29C9270}"/>
    <cellStyle name="Comma 5 6" xfId="5952" xr:uid="{0B46A34D-D22A-4CCD-B816-4D66756FA4D1}"/>
    <cellStyle name="Comma 5 6 2" xfId="13205" xr:uid="{9E0C346B-9EFB-4B44-B9E2-0C0A328D1DD6}"/>
    <cellStyle name="Comma 50" xfId="17850" xr:uid="{FAED904C-CC09-44D2-82D0-400F6B4A6858}"/>
    <cellStyle name="Comma 51" xfId="17817" xr:uid="{FEFCD53E-44A0-4A82-AF9F-3881728AD7BE}"/>
    <cellStyle name="Comma 52" xfId="17823" xr:uid="{85EA060B-81AD-43F2-8D2F-C47FD9444B0B}"/>
    <cellStyle name="Comma 53" xfId="17861" xr:uid="{C31595DB-1DA2-4D27-9CE5-8F09E99B8AD3}"/>
    <cellStyle name="Comma 54" xfId="17852" xr:uid="{4F8DA264-97D0-4CD3-8FB5-B9CA2AFFF06B}"/>
    <cellStyle name="Comma 55" xfId="17873" xr:uid="{90A94044-E084-4EAE-9974-3672A1B99570}"/>
    <cellStyle name="Comma 56" xfId="17813" xr:uid="{84C950B2-EA18-43F1-A404-CE0943FE8BF2}"/>
    <cellStyle name="Comma 57" xfId="17812" xr:uid="{23471DED-13BF-42CC-A25B-4FFE118E30A0}"/>
    <cellStyle name="Comma 58" xfId="17853" xr:uid="{1E64070E-9FC9-47FC-9488-5F4DE6BDC123}"/>
    <cellStyle name="Comma 59" xfId="17889" xr:uid="{8B3D02B5-7CBC-4683-A7CD-138CECEC251F}"/>
    <cellStyle name="Comma 6" xfId="1014" xr:uid="{00000000-0005-0000-0000-0000EB070000}"/>
    <cellStyle name="Comma 6 2" xfId="1444" xr:uid="{00000000-0005-0000-0000-0000EC070000}"/>
    <cellStyle name="Comma 6 3" xfId="5611" xr:uid="{364A22C8-D354-4C10-AD35-81C3DD9963A2}"/>
    <cellStyle name="Comma 6 4" xfId="5612" xr:uid="{E69D37AF-64EA-4025-BEED-205A575A7EE6}"/>
    <cellStyle name="Comma 6 5" xfId="5610" xr:uid="{0B0131E3-936D-4C4E-99C9-8158304D3522}"/>
    <cellStyle name="Comma 60" xfId="17826" xr:uid="{DAA3E7B3-3964-4AEB-9288-098C5BD8F4DC}"/>
    <cellStyle name="Comma 61" xfId="17859" xr:uid="{317AA937-E5D3-43C9-9581-19FB4752A26D}"/>
    <cellStyle name="Comma 62" xfId="17854" xr:uid="{D7AFB9FB-74B2-44BA-BDB2-2B33922E426A}"/>
    <cellStyle name="Comma 63" xfId="17888" xr:uid="{D51CD4C9-B0C9-42C0-9894-7259765DF7B6}"/>
    <cellStyle name="Comma 64" xfId="17869" xr:uid="{BEFB2FD3-2B4B-4246-8082-4FC476E1B446}"/>
    <cellStyle name="Comma 65" xfId="17845" xr:uid="{A1F10110-44B2-447F-B5FC-09BA7779103F}"/>
    <cellStyle name="Comma 66" xfId="17875" xr:uid="{593416DF-E304-45BD-9C92-16B5B1E925FB}"/>
    <cellStyle name="Comma 67" xfId="17838" xr:uid="{E73887A7-9210-4623-A7DF-27FD0FA01AED}"/>
    <cellStyle name="Comma 68" xfId="17879" xr:uid="{0750A9FF-2ED5-4A44-9BFF-F43933FAD23D}"/>
    <cellStyle name="Comma 69" xfId="17833" xr:uid="{672BF4C4-E6AD-4A6A-8FD7-DC365FE72940}"/>
    <cellStyle name="Comma 7" xfId="1015" xr:uid="{00000000-0005-0000-0000-0000ED070000}"/>
    <cellStyle name="Comma 7 2" xfId="1016" xr:uid="{00000000-0005-0000-0000-0000EE070000}"/>
    <cellStyle name="Comma 7 2 2" xfId="1445" xr:uid="{00000000-0005-0000-0000-0000EF070000}"/>
    <cellStyle name="Comma 7 3" xfId="5614" xr:uid="{35BCFD3B-C1D2-4AE1-B243-D63F7E6201A5}"/>
    <cellStyle name="Comma 7 4" xfId="5615" xr:uid="{B441C882-B6BE-4869-A48B-1F8CD7C9D16C}"/>
    <cellStyle name="Comma 7 5" xfId="5616" xr:uid="{2A2B82E3-1D87-4B5B-B335-90D2ACAA3514}"/>
    <cellStyle name="Comma 7 6" xfId="5613" xr:uid="{3D6C72DD-DEA0-4F85-9764-EDDB95285B24}"/>
    <cellStyle name="Comma 70" xfId="17883" xr:uid="{A72A7072-1705-4601-8201-43323B78853F}"/>
    <cellStyle name="Comma 71" xfId="17842" xr:uid="{7137EA66-CFC9-4730-B652-2A46721D4D60}"/>
    <cellStyle name="Comma 72" xfId="17893" xr:uid="{3BBE5F47-932D-4883-837F-0B624EC85D35}"/>
    <cellStyle name="Comma 73" xfId="17814" xr:uid="{7C3C337B-4234-4227-B025-E7B8E96C08C3}"/>
    <cellStyle name="Comma 74" xfId="17884" xr:uid="{78F2B80E-B3EC-4567-B78A-6FEE320434AF}"/>
    <cellStyle name="Comma 75" xfId="17894" xr:uid="{DDDCBDAE-5B9B-4365-8D43-7D93F30BC65B}"/>
    <cellStyle name="Comma 76" xfId="17896" xr:uid="{7E4D6403-CBD4-4115-8ABB-84CF060EFAB1}"/>
    <cellStyle name="Comma 77" xfId="18513" xr:uid="{925D47F8-01D3-41DB-9548-47C7E4DBE4C9}"/>
    <cellStyle name="Comma 78" xfId="18516" xr:uid="{8A7D0579-45E9-4DF6-BCAC-6FC3FCD6BE4C}"/>
    <cellStyle name="Comma 79" xfId="19133" xr:uid="{CA6DC4B0-015E-4C63-8FEF-34A13243D172}"/>
    <cellStyle name="Comma 8" xfId="1017" xr:uid="{00000000-0005-0000-0000-0000F0070000}"/>
    <cellStyle name="Comma 8 2" xfId="1446" xr:uid="{00000000-0005-0000-0000-0000F1070000}"/>
    <cellStyle name="Comma 8 3" xfId="5618" xr:uid="{D3C6B1D1-2AD3-43FC-A360-ED6C6FA1E18C}"/>
    <cellStyle name="Comma 8 4" xfId="5619" xr:uid="{278744DA-07E8-4B84-8A22-9CA9EB3EDC9B}"/>
    <cellStyle name="Comma 8 5" xfId="5617" xr:uid="{3A0A1E5B-86C6-49A6-B796-2F4555171BB4}"/>
    <cellStyle name="Comma 80" xfId="19136" xr:uid="{B5D774AE-E11D-4ED2-B5E1-FD7DC4DA782D}"/>
    <cellStyle name="Comma 81" xfId="19139" xr:uid="{462BC10D-1100-4C70-9CFF-DC0E3B592518}"/>
    <cellStyle name="Comma 82" xfId="19142" xr:uid="{903444F6-2B0D-4C5F-B4AB-137B7C3BB0AD}"/>
    <cellStyle name="Comma 9" xfId="1018" xr:uid="{00000000-0005-0000-0000-0000F2070000}"/>
    <cellStyle name="Comma 9 2" xfId="1447" xr:uid="{00000000-0005-0000-0000-0000F3070000}"/>
    <cellStyle name="Comma 9 3" xfId="5621" xr:uid="{F1DA690D-AF06-48E0-993B-A1918042F283}"/>
    <cellStyle name="Comma 9 4" xfId="5622" xr:uid="{87038BB2-E0C8-4730-8555-821EA2414A85}"/>
    <cellStyle name="Comma 9 5" xfId="5620" xr:uid="{12CAE22A-778C-427C-86F6-2D416D8F6644}"/>
    <cellStyle name="comma zerodec" xfId="4761" xr:uid="{AEF59F32-EF7A-4CB4-B3B8-BEA04FD593B7}"/>
    <cellStyle name="Currency 2" xfId="2462" xr:uid="{00000000-0005-0000-0000-0000F4070000}"/>
    <cellStyle name="Currency 2 2" xfId="3254" xr:uid="{DB8ED5AD-075E-4371-B854-D10E255057B6}"/>
    <cellStyle name="Currency 2 2 2" xfId="4262" xr:uid="{725A4794-50AA-4983-B132-E65D990CD0D7}"/>
    <cellStyle name="Currency 2 2 2 2" xfId="12371" xr:uid="{901ECF0D-0B8B-4D37-BDB3-E2F5F1EFBA1A}"/>
    <cellStyle name="Currency 2 2 3" xfId="11363" xr:uid="{F886F4D1-4F11-486A-A9BA-4888836B4C7C}"/>
    <cellStyle name="Currency 2 3" xfId="3758" xr:uid="{DA0254A3-7206-412E-9DC5-166428D80E71}"/>
    <cellStyle name="Currency 2 3 2" xfId="11867" xr:uid="{54827F31-C79D-4D02-8F60-A425BB07B864}"/>
    <cellStyle name="Currency 2 4" xfId="10859" xr:uid="{E4504C01-C155-40F0-BD00-ABFC4F7F9AA9}"/>
    <cellStyle name="Currency1" xfId="4762" xr:uid="{E454E460-7320-4594-BCA3-3C04C614D6C7}"/>
    <cellStyle name="Dollar (zero dec)" xfId="4763" xr:uid="{9455C439-3C45-4FD9-97C5-56CB9C268F7A}"/>
    <cellStyle name="Explanatory Text 2" xfId="1019" xr:uid="{00000000-0005-0000-0000-0000F5070000}"/>
    <cellStyle name="Explanatory Text 2 2" xfId="1020" xr:uid="{00000000-0005-0000-0000-0000F6070000}"/>
    <cellStyle name="Explanatory Text 2 2 2" xfId="2464" xr:uid="{00000000-0005-0000-0000-0000F7070000}"/>
    <cellStyle name="Explanatory Text 2 2 3" xfId="4884" xr:uid="{AEEAFBE6-A3FF-4E7F-A673-16F4A0BC418C}"/>
    <cellStyle name="Explanatory Text 2 3" xfId="1021" xr:uid="{00000000-0005-0000-0000-0000F8070000}"/>
    <cellStyle name="Explanatory Text 2 3 2" xfId="2465" xr:uid="{00000000-0005-0000-0000-0000F9070000}"/>
    <cellStyle name="Explanatory Text 2 4" xfId="1022" xr:uid="{00000000-0005-0000-0000-0000FA070000}"/>
    <cellStyle name="Explanatory Text 2 4 2" xfId="2466" xr:uid="{00000000-0005-0000-0000-0000FB070000}"/>
    <cellStyle name="Explanatory Text 2 5" xfId="2463" xr:uid="{00000000-0005-0000-0000-0000FC070000}"/>
    <cellStyle name="Explanatory Text 2 6" xfId="4883" xr:uid="{B6941689-8236-4DFD-85EB-00FE4723DBE9}"/>
    <cellStyle name="Explanatory Text 3" xfId="1023" xr:uid="{00000000-0005-0000-0000-0000FD070000}"/>
    <cellStyle name="Explanatory Text 3 2" xfId="1024" xr:uid="{00000000-0005-0000-0000-0000FE070000}"/>
    <cellStyle name="Explanatory Text 3 2 2" xfId="2468" xr:uid="{00000000-0005-0000-0000-0000FF070000}"/>
    <cellStyle name="Explanatory Text 3 3" xfId="1025" xr:uid="{00000000-0005-0000-0000-000000080000}"/>
    <cellStyle name="Explanatory Text 3 3 2" xfId="2469" xr:uid="{00000000-0005-0000-0000-000001080000}"/>
    <cellStyle name="Explanatory Text 3 4" xfId="1026" xr:uid="{00000000-0005-0000-0000-000002080000}"/>
    <cellStyle name="Explanatory Text 3 4 2" xfId="2470" xr:uid="{00000000-0005-0000-0000-000003080000}"/>
    <cellStyle name="Explanatory Text 3 5" xfId="2467" xr:uid="{00000000-0005-0000-0000-000004080000}"/>
    <cellStyle name="Explanatory Text 3 6" xfId="4942" xr:uid="{A7F9AEDE-A491-4E99-8ECE-6CC4FB4AEB1D}"/>
    <cellStyle name="Explanatory Text 4" xfId="1027" xr:uid="{00000000-0005-0000-0000-000005080000}"/>
    <cellStyle name="Explanatory Text 4 2" xfId="2471" xr:uid="{00000000-0005-0000-0000-000006080000}"/>
    <cellStyle name="Good 2" xfId="1028" xr:uid="{00000000-0005-0000-0000-000007080000}"/>
    <cellStyle name="Good 2 2" xfId="1029" xr:uid="{00000000-0005-0000-0000-000008080000}"/>
    <cellStyle name="Good 2 2 2" xfId="2473" xr:uid="{00000000-0005-0000-0000-000009080000}"/>
    <cellStyle name="Good 2 2 3" xfId="4886" xr:uid="{BCFA2E4D-3731-4410-8F30-ED13575583F3}"/>
    <cellStyle name="Good 2 3" xfId="1030" xr:uid="{00000000-0005-0000-0000-00000A080000}"/>
    <cellStyle name="Good 2 3 2" xfId="2474" xr:uid="{00000000-0005-0000-0000-00000B080000}"/>
    <cellStyle name="Good 2 4" xfId="1031" xr:uid="{00000000-0005-0000-0000-00000C080000}"/>
    <cellStyle name="Good 2 4 2" xfId="2475" xr:uid="{00000000-0005-0000-0000-00000D080000}"/>
    <cellStyle name="Good 2 5" xfId="2472" xr:uid="{00000000-0005-0000-0000-00000E080000}"/>
    <cellStyle name="Good 2 6" xfId="4885" xr:uid="{2EBF7708-B626-4244-B613-F67496CE75D5}"/>
    <cellStyle name="Good 3" xfId="1032" xr:uid="{00000000-0005-0000-0000-00000F080000}"/>
    <cellStyle name="Good 3 2" xfId="1033" xr:uid="{00000000-0005-0000-0000-000010080000}"/>
    <cellStyle name="Good 3 2 2" xfId="2477" xr:uid="{00000000-0005-0000-0000-000011080000}"/>
    <cellStyle name="Good 3 3" xfId="1034" xr:uid="{00000000-0005-0000-0000-000012080000}"/>
    <cellStyle name="Good 3 3 2" xfId="2478" xr:uid="{00000000-0005-0000-0000-000013080000}"/>
    <cellStyle name="Good 3 4" xfId="1035" xr:uid="{00000000-0005-0000-0000-000014080000}"/>
    <cellStyle name="Good 3 4 2" xfId="2479" xr:uid="{00000000-0005-0000-0000-000015080000}"/>
    <cellStyle name="Good 3 5" xfId="2476" xr:uid="{00000000-0005-0000-0000-000016080000}"/>
    <cellStyle name="Good 3 6" xfId="4943" xr:uid="{5C09856B-BAAD-403E-8350-87DC026BFB52}"/>
    <cellStyle name="Good 4" xfId="1036" xr:uid="{00000000-0005-0000-0000-000017080000}"/>
    <cellStyle name="Good 4 2" xfId="2480" xr:uid="{00000000-0005-0000-0000-000018080000}"/>
    <cellStyle name="Grey" xfId="4764" xr:uid="{BF48784E-615D-4FDA-A1CF-6C4CEF40F104}"/>
    <cellStyle name="HEADER" xfId="4765" xr:uid="{709D8309-3E98-421B-9EAC-A2B22CE3DE94}"/>
    <cellStyle name="Header1" xfId="1037" xr:uid="{00000000-0005-0000-0000-000019080000}"/>
    <cellStyle name="Header1 2" xfId="2481" xr:uid="{00000000-0005-0000-0000-00001A080000}"/>
    <cellStyle name="Header2" xfId="1038" xr:uid="{00000000-0005-0000-0000-00001B080000}"/>
    <cellStyle name="Header2 2" xfId="2482" xr:uid="{00000000-0005-0000-0000-00001C080000}"/>
    <cellStyle name="Heading 1 2" xfId="1039" xr:uid="{00000000-0005-0000-0000-00001D080000}"/>
    <cellStyle name="Heading 1 2 2" xfId="1040" xr:uid="{00000000-0005-0000-0000-00001E080000}"/>
    <cellStyle name="Heading 1 2 2 2" xfId="2484" xr:uid="{00000000-0005-0000-0000-00001F080000}"/>
    <cellStyle name="Heading 1 2 2 3" xfId="4888" xr:uid="{E3BD37FB-6D37-412C-A402-7CADBE8BA2DF}"/>
    <cellStyle name="Heading 1 2 3" xfId="1041" xr:uid="{00000000-0005-0000-0000-000020080000}"/>
    <cellStyle name="Heading 1 2 3 2" xfId="2485" xr:uid="{00000000-0005-0000-0000-000021080000}"/>
    <cellStyle name="Heading 1 2 4" xfId="1042" xr:uid="{00000000-0005-0000-0000-000022080000}"/>
    <cellStyle name="Heading 1 2 4 2" xfId="2486" xr:uid="{00000000-0005-0000-0000-000023080000}"/>
    <cellStyle name="Heading 1 2 5" xfId="2483" xr:uid="{00000000-0005-0000-0000-000024080000}"/>
    <cellStyle name="Heading 1 2 6" xfId="4887" xr:uid="{9471F813-BBCD-4E09-9AB3-E9AC2C7745CC}"/>
    <cellStyle name="Heading 1 3" xfId="1043" xr:uid="{00000000-0005-0000-0000-000025080000}"/>
    <cellStyle name="Heading 1 3 2" xfId="1044" xr:uid="{00000000-0005-0000-0000-000026080000}"/>
    <cellStyle name="Heading 1 3 2 2" xfId="2488" xr:uid="{00000000-0005-0000-0000-000027080000}"/>
    <cellStyle name="Heading 1 3 3" xfId="1045" xr:uid="{00000000-0005-0000-0000-000028080000}"/>
    <cellStyle name="Heading 1 3 3 2" xfId="2489" xr:uid="{00000000-0005-0000-0000-000029080000}"/>
    <cellStyle name="Heading 1 3 4" xfId="1046" xr:uid="{00000000-0005-0000-0000-00002A080000}"/>
    <cellStyle name="Heading 1 3 4 2" xfId="2490" xr:uid="{00000000-0005-0000-0000-00002B080000}"/>
    <cellStyle name="Heading 1 3 5" xfId="2487" xr:uid="{00000000-0005-0000-0000-00002C080000}"/>
    <cellStyle name="Heading 1 3 6" xfId="4944" xr:uid="{B51127BF-8149-43B2-9D23-7F373354A631}"/>
    <cellStyle name="Heading 1 4" xfId="1047" xr:uid="{00000000-0005-0000-0000-00002D080000}"/>
    <cellStyle name="Heading 1 4 2" xfId="2491" xr:uid="{00000000-0005-0000-0000-00002E080000}"/>
    <cellStyle name="Heading 1 5" xfId="5983" xr:uid="{4B678DFB-C2BF-433C-8038-E087B4AC9CBC}"/>
    <cellStyle name="Heading 2 2" xfId="1048" xr:uid="{00000000-0005-0000-0000-00002F080000}"/>
    <cellStyle name="Heading 2 2 2" xfId="1049" xr:uid="{00000000-0005-0000-0000-000030080000}"/>
    <cellStyle name="Heading 2 2 2 2" xfId="2493" xr:uid="{00000000-0005-0000-0000-000031080000}"/>
    <cellStyle name="Heading 2 2 2 3" xfId="4890" xr:uid="{226E2F0E-CE20-4958-97F7-0026776EC158}"/>
    <cellStyle name="Heading 2 2 3" xfId="1050" xr:uid="{00000000-0005-0000-0000-000032080000}"/>
    <cellStyle name="Heading 2 2 3 2" xfId="2494" xr:uid="{00000000-0005-0000-0000-000033080000}"/>
    <cellStyle name="Heading 2 2 4" xfId="1051" xr:uid="{00000000-0005-0000-0000-000034080000}"/>
    <cellStyle name="Heading 2 2 4 2" xfId="2495" xr:uid="{00000000-0005-0000-0000-000035080000}"/>
    <cellStyle name="Heading 2 2 5" xfId="2492" xr:uid="{00000000-0005-0000-0000-000036080000}"/>
    <cellStyle name="Heading 2 2 6" xfId="4889" xr:uid="{EC2869BB-EFF3-4E5D-BDD4-EEC143F407C5}"/>
    <cellStyle name="Heading 2 3" xfId="1052" xr:uid="{00000000-0005-0000-0000-000037080000}"/>
    <cellStyle name="Heading 2 3 2" xfId="1053" xr:uid="{00000000-0005-0000-0000-000038080000}"/>
    <cellStyle name="Heading 2 3 2 2" xfId="2497" xr:uid="{00000000-0005-0000-0000-000039080000}"/>
    <cellStyle name="Heading 2 3 3" xfId="1054" xr:uid="{00000000-0005-0000-0000-00003A080000}"/>
    <cellStyle name="Heading 2 3 3 2" xfId="2498" xr:uid="{00000000-0005-0000-0000-00003B080000}"/>
    <cellStyle name="Heading 2 3 4" xfId="1055" xr:uid="{00000000-0005-0000-0000-00003C080000}"/>
    <cellStyle name="Heading 2 3 4 2" xfId="2499" xr:uid="{00000000-0005-0000-0000-00003D080000}"/>
    <cellStyle name="Heading 2 3 5" xfId="2496" xr:uid="{00000000-0005-0000-0000-00003E080000}"/>
    <cellStyle name="Heading 2 3 6" xfId="4945" xr:uid="{135A1EAA-D98F-48A2-8135-C429B191CBA8}"/>
    <cellStyle name="Heading 2 4" xfId="1056" xr:uid="{00000000-0005-0000-0000-00003F080000}"/>
    <cellStyle name="Heading 2 4 2" xfId="2500" xr:uid="{00000000-0005-0000-0000-000040080000}"/>
    <cellStyle name="Heading 2 5" xfId="5984" xr:uid="{8406D64D-4DA5-44F4-A28C-284CACC11CEF}"/>
    <cellStyle name="Heading 3 2" xfId="1057" xr:uid="{00000000-0005-0000-0000-000041080000}"/>
    <cellStyle name="Heading 3 2 2" xfId="1058" xr:uid="{00000000-0005-0000-0000-000042080000}"/>
    <cellStyle name="Heading 3 2 2 2" xfId="2502" xr:uid="{00000000-0005-0000-0000-000043080000}"/>
    <cellStyle name="Heading 3 2 2 3" xfId="4892" xr:uid="{F8373BC0-22F1-40B1-91E9-2F0DBAE65B17}"/>
    <cellStyle name="Heading 3 2 3" xfId="1059" xr:uid="{00000000-0005-0000-0000-000044080000}"/>
    <cellStyle name="Heading 3 2 3 2" xfId="2503" xr:uid="{00000000-0005-0000-0000-000045080000}"/>
    <cellStyle name="Heading 3 2 4" xfId="1060" xr:uid="{00000000-0005-0000-0000-000046080000}"/>
    <cellStyle name="Heading 3 2 4 2" xfId="2504" xr:uid="{00000000-0005-0000-0000-000047080000}"/>
    <cellStyle name="Heading 3 2 5" xfId="2501" xr:uid="{00000000-0005-0000-0000-000048080000}"/>
    <cellStyle name="Heading 3 2 6" xfId="4891" xr:uid="{700BAAD9-C2CA-4929-834B-518F91314E35}"/>
    <cellStyle name="Heading 3 3" xfId="1061" xr:uid="{00000000-0005-0000-0000-000049080000}"/>
    <cellStyle name="Heading 3 3 2" xfId="1062" xr:uid="{00000000-0005-0000-0000-00004A080000}"/>
    <cellStyle name="Heading 3 3 2 2" xfId="2506" xr:uid="{00000000-0005-0000-0000-00004B080000}"/>
    <cellStyle name="Heading 3 3 3" xfId="1063" xr:uid="{00000000-0005-0000-0000-00004C080000}"/>
    <cellStyle name="Heading 3 3 3 2" xfId="2507" xr:uid="{00000000-0005-0000-0000-00004D080000}"/>
    <cellStyle name="Heading 3 3 4" xfId="1064" xr:uid="{00000000-0005-0000-0000-00004E080000}"/>
    <cellStyle name="Heading 3 3 4 2" xfId="2508" xr:uid="{00000000-0005-0000-0000-00004F080000}"/>
    <cellStyle name="Heading 3 3 5" xfId="2505" xr:uid="{00000000-0005-0000-0000-000050080000}"/>
    <cellStyle name="Heading 3 3 6" xfId="4946" xr:uid="{B51C83CF-9967-4A46-ACC4-5E3982BA541E}"/>
    <cellStyle name="Heading 3 4" xfId="1065" xr:uid="{00000000-0005-0000-0000-000051080000}"/>
    <cellStyle name="Heading 3 4 2" xfId="2509" xr:uid="{00000000-0005-0000-0000-000052080000}"/>
    <cellStyle name="Heading 3 5" xfId="5985" xr:uid="{0EA1A8D1-BC9E-4931-A875-43C94456B6EE}"/>
    <cellStyle name="Heading 4 2" xfId="1066" xr:uid="{00000000-0005-0000-0000-000053080000}"/>
    <cellStyle name="Heading 4 2 2" xfId="1067" xr:uid="{00000000-0005-0000-0000-000054080000}"/>
    <cellStyle name="Heading 4 2 2 2" xfId="2511" xr:uid="{00000000-0005-0000-0000-000055080000}"/>
    <cellStyle name="Heading 4 2 2 3" xfId="4894" xr:uid="{3A47D935-680B-4179-B373-EC9FFDF6083B}"/>
    <cellStyle name="Heading 4 2 3" xfId="1068" xr:uid="{00000000-0005-0000-0000-000056080000}"/>
    <cellStyle name="Heading 4 2 3 2" xfId="2512" xr:uid="{00000000-0005-0000-0000-000057080000}"/>
    <cellStyle name="Heading 4 2 4" xfId="1069" xr:uid="{00000000-0005-0000-0000-000058080000}"/>
    <cellStyle name="Heading 4 2 4 2" xfId="2513" xr:uid="{00000000-0005-0000-0000-000059080000}"/>
    <cellStyle name="Heading 4 2 5" xfId="2510" xr:uid="{00000000-0005-0000-0000-00005A080000}"/>
    <cellStyle name="Heading 4 2 6" xfId="4893" xr:uid="{70A57F37-AA36-442C-9121-BB69BB364CC5}"/>
    <cellStyle name="Heading 4 3" xfId="1070" xr:uid="{00000000-0005-0000-0000-00005B080000}"/>
    <cellStyle name="Heading 4 3 2" xfId="1071" xr:uid="{00000000-0005-0000-0000-00005C080000}"/>
    <cellStyle name="Heading 4 3 2 2" xfId="2515" xr:uid="{00000000-0005-0000-0000-00005D080000}"/>
    <cellStyle name="Heading 4 3 3" xfId="1072" xr:uid="{00000000-0005-0000-0000-00005E080000}"/>
    <cellStyle name="Heading 4 3 3 2" xfId="2516" xr:uid="{00000000-0005-0000-0000-00005F080000}"/>
    <cellStyle name="Heading 4 3 4" xfId="1073" xr:uid="{00000000-0005-0000-0000-000060080000}"/>
    <cellStyle name="Heading 4 3 4 2" xfId="2517" xr:uid="{00000000-0005-0000-0000-000061080000}"/>
    <cellStyle name="Heading 4 3 5" xfId="2514" xr:uid="{00000000-0005-0000-0000-000062080000}"/>
    <cellStyle name="Heading 4 3 6" xfId="4947" xr:uid="{1800F93C-7EB6-4F61-929A-FC04E88FCC58}"/>
    <cellStyle name="Heading 4 4" xfId="1074" xr:uid="{00000000-0005-0000-0000-000063080000}"/>
    <cellStyle name="Heading 4 4 2" xfId="2518" xr:uid="{00000000-0005-0000-0000-000064080000}"/>
    <cellStyle name="Heading 4 5" xfId="5986" xr:uid="{0D9F6D3C-CE69-4695-A813-AF4AF04E2922}"/>
    <cellStyle name="Hyperlink 2" xfId="1075" xr:uid="{00000000-0005-0000-0000-000065080000}"/>
    <cellStyle name="Hyperlink 2 2" xfId="1076" xr:uid="{00000000-0005-0000-0000-000066080000}"/>
    <cellStyle name="Hyperlink 2 2 2" xfId="2520" xr:uid="{00000000-0005-0000-0000-000067080000}"/>
    <cellStyle name="Hyperlink 2 3" xfId="2519" xr:uid="{00000000-0005-0000-0000-000068080000}"/>
    <cellStyle name="Hyperlink 2_April '09 Daily Production Reportnew" xfId="1077" xr:uid="{00000000-0005-0000-0000-000069080000}"/>
    <cellStyle name="Hyperlink 3" xfId="1078" xr:uid="{00000000-0005-0000-0000-00006A080000}"/>
    <cellStyle name="Hyperlink 3 2" xfId="2521" xr:uid="{00000000-0005-0000-0000-00006B080000}"/>
    <cellStyle name="Hyperlink 4" xfId="1079" xr:uid="{00000000-0005-0000-0000-00006C080000}"/>
    <cellStyle name="Hyperlink 4 2" xfId="2522" xr:uid="{00000000-0005-0000-0000-00006D080000}"/>
    <cellStyle name="Hyperlink 5" xfId="1080" xr:uid="{00000000-0005-0000-0000-00006E080000}"/>
    <cellStyle name="Hyperlink 5 2" xfId="2523" xr:uid="{00000000-0005-0000-0000-00006F080000}"/>
    <cellStyle name="Hyperlink 6" xfId="5663" xr:uid="{1DB01BBC-C3D8-4242-B9E5-2B9696A34805}"/>
    <cellStyle name="Hyperlink 7" xfId="5664" xr:uid="{E29A8CAE-7939-409C-9880-4888DA6EFE96}"/>
    <cellStyle name="Hyperlink 8" xfId="5665" xr:uid="{15EE0993-F91C-4DFF-9B68-804DD9423948}"/>
    <cellStyle name="Input [yellow]" xfId="4766" xr:uid="{9DB94D11-F6C9-4F8A-8AD7-F9ECFE9853C6}"/>
    <cellStyle name="Input 10" xfId="6025" xr:uid="{EC0351A1-74B7-4BF5-A02F-DBF4C9377F62}"/>
    <cellStyle name="Input 10 2" xfId="6274" xr:uid="{5AEE6630-65EF-4A54-A34D-9EF19A116B14}"/>
    <cellStyle name="Input 10 2 2" xfId="6834" xr:uid="{891ED0B8-D12B-40FB-8299-2EE405869600}"/>
    <cellStyle name="Input 10 2 2 2" xfId="7454" xr:uid="{3DC060CC-2F31-4F80-B9DE-DC49613C6B78}"/>
    <cellStyle name="Input 10 2 2 2 2" xfId="13719" xr:uid="{5BAF1FE9-132C-4C81-8FFB-EC3F8B4D724F}"/>
    <cellStyle name="Input 10 2 2 3" xfId="9140" xr:uid="{FCBD8360-84F4-4B0F-AE90-7B1DE3CA2B75}"/>
    <cellStyle name="Input 10 2 2 3 2" xfId="15002" xr:uid="{8E7EA097-03B7-46B3-BB7A-C938878BC287}"/>
    <cellStyle name="Input 10 2 2 4" xfId="5473" xr:uid="{0BBA5D64-1AD0-4CEE-96D9-71185FFAB1FD}"/>
    <cellStyle name="Input 10 2 3" xfId="7132" xr:uid="{AC7009CB-C754-439B-9DDB-A29339492C60}"/>
    <cellStyle name="Input 10 2 3 2" xfId="7564" xr:uid="{9FF1BEF8-7338-4649-88A8-2193A679D072}"/>
    <cellStyle name="Input 10 2 3 2 2" xfId="13829" xr:uid="{A9831378-5252-404B-8D67-838444ECA214}"/>
    <cellStyle name="Input 10 2 3 3" xfId="9438" xr:uid="{5BBA5466-23B6-4A50-A460-D9206C41136B}"/>
    <cellStyle name="Input 10 2 3 3 2" xfId="15300" xr:uid="{62681CE9-C1B6-4063-AD29-19C226756097}"/>
    <cellStyle name="Input 10 2 3 4" xfId="5528" xr:uid="{AD6D5A86-760D-4833-B618-84DD6B7A0756}"/>
    <cellStyle name="Input 10 2 4" xfId="7590" xr:uid="{B10ACF81-FDBE-4747-93BB-874E5F6BAFF5}"/>
    <cellStyle name="Input 10 2 4 2" xfId="13848" xr:uid="{EBA4D527-7807-453B-8076-45253BB43B05}"/>
    <cellStyle name="Input 10 2 5" xfId="8600" xr:uid="{ACC0473B-6CE9-4E7F-9375-1E0ED6E6396E}"/>
    <cellStyle name="Input 10 2 5 2" xfId="14620" xr:uid="{C8496C29-1AA1-4273-8B3C-AEE1B4A2251D}"/>
    <cellStyle name="Input 10 2 6" xfId="5151" xr:uid="{50084CA0-75E5-4692-83CD-3D881573ABB3}"/>
    <cellStyle name="Input 10 3" xfId="6202" xr:uid="{7A67DA93-F178-44AB-9021-CDB305EB04FA}"/>
    <cellStyle name="Input 10 3 2" xfId="7060" xr:uid="{51B64FB0-D8E3-4576-A91E-E638690FB8A0}"/>
    <cellStyle name="Input 10 3 2 2" xfId="7553" xr:uid="{44480DF8-A248-4C3D-95E9-FD1B3073D38C}"/>
    <cellStyle name="Input 10 3 2 2 2" xfId="13818" xr:uid="{563C7AA0-03BC-4730-9A87-71D479AA1B07}"/>
    <cellStyle name="Input 10 3 2 3" xfId="9366" xr:uid="{392C9929-4E8F-4429-A4F1-418E6E49EC82}"/>
    <cellStyle name="Input 10 3 2 3 2" xfId="15228" xr:uid="{02C93411-A121-43D7-9EA3-462CCBA1D53A}"/>
    <cellStyle name="Input 10 3 2 4" xfId="8791" xr:uid="{207A4E45-F461-4297-9FC9-AC5FEF8332BB}"/>
    <cellStyle name="Input 10 3 3" xfId="7349" xr:uid="{33F9B341-55F5-4136-9304-6B1A31E458A5}"/>
    <cellStyle name="Input 10 3 3 2" xfId="13618" xr:uid="{6C51C52C-2350-4C64-AEC7-DB4309272F2C}"/>
    <cellStyle name="Input 10 3 4" xfId="8528" xr:uid="{53A46247-C721-424D-8535-18D9B713D8C4}"/>
    <cellStyle name="Input 10 3 4 2" xfId="14548" xr:uid="{67EE0A40-3EDA-476D-85B1-7AC562480AF6}"/>
    <cellStyle name="Input 10 3 5" xfId="8149" xr:uid="{10767427-4E32-4286-952E-502006FAD2CF}"/>
    <cellStyle name="Input 10 4" xfId="6677" xr:uid="{5616C186-4FF0-4616-BD67-EB5A13A09F7D}"/>
    <cellStyle name="Input 10 4 2" xfId="6932" xr:uid="{AC71CF55-E55D-47E6-B4EA-578AA8E60CB6}"/>
    <cellStyle name="Input 10 4 2 2" xfId="7537" xr:uid="{CC4DEA6D-B455-449F-9A19-77940DEC6A59}"/>
    <cellStyle name="Input 10 4 2 2 2" xfId="13802" xr:uid="{F76D1768-6653-4DAD-9261-EE414FC3B7CD}"/>
    <cellStyle name="Input 10 4 2 3" xfId="9238" xr:uid="{6DE9476A-13E8-4DAC-9B68-70D84788AFCA}"/>
    <cellStyle name="Input 10 4 2 3 2" xfId="15100" xr:uid="{A5AF5ABC-E388-4220-99EE-30482895AC42}"/>
    <cellStyle name="Input 10 4 2 4" xfId="5167" xr:uid="{9DFC1D63-B19F-41E8-8D0A-001F44DA78DA}"/>
    <cellStyle name="Input 10 4 3" xfId="8207" xr:uid="{85B84ECD-2F72-4755-BF66-D0946618FCFF}"/>
    <cellStyle name="Input 10 4 3 2" xfId="14293" xr:uid="{EDDCF462-4C35-40CB-8A9B-1BCE1E6E7AEE}"/>
    <cellStyle name="Input 10 4 4" xfId="8986" xr:uid="{8D170B48-D3AC-458A-8809-B7D8DB3B35A1}"/>
    <cellStyle name="Input 10 4 4 2" xfId="14889" xr:uid="{3C0E29CD-4FC1-462A-BC4F-859C727AA3DA}"/>
    <cellStyle name="Input 10 4 5" xfId="7197" xr:uid="{660EC843-9330-4AAC-9E6E-00DDCA84F59C}"/>
    <cellStyle name="Input 10 5" xfId="6324" xr:uid="{AFDF75D0-453D-451A-B07C-912CE71D2521}"/>
    <cellStyle name="Input 10 5 2" xfId="7622" xr:uid="{5B6EF128-68B5-4C59-961F-038D1ED2B1CE}"/>
    <cellStyle name="Input 10 5 2 2" xfId="13864" xr:uid="{4E2B708E-6331-423D-BA6F-D0719FCED6F0}"/>
    <cellStyle name="Input 10 5 3" xfId="8650" xr:uid="{5B118809-3E8F-43A8-A317-DC477CBF540B}"/>
    <cellStyle name="Input 10 5 3 2" xfId="14668" xr:uid="{3A99E6C1-72ED-458D-B77E-8DB24110AE9A}"/>
    <cellStyle name="Input 10 5 4" xfId="5263" xr:uid="{965AD03C-EC21-4D52-B7E4-72816E5FC8F1}"/>
    <cellStyle name="Input 10 6" xfId="5292" xr:uid="{34B09A23-D32D-4070-93F7-1E5671B16131}"/>
    <cellStyle name="Input 10 6 2" xfId="12954" xr:uid="{7B893799-9FDF-4981-856C-2FE109E78296}"/>
    <cellStyle name="Input 10 7" xfId="5455" xr:uid="{9FF32D5C-4848-45C7-9F82-0C2D8DBB1538}"/>
    <cellStyle name="Input 10 7 2" xfId="12987" xr:uid="{88BDB6F9-1996-4774-8ACD-5889EBF96178}"/>
    <cellStyle name="Input 10 8" xfId="9522" xr:uid="{9605C746-A3C2-4383-B3FE-D9DFAE1FF3C5}"/>
    <cellStyle name="Input 11" xfId="6049" xr:uid="{E0D17994-B6E7-4936-B404-E5B91E3B2116}"/>
    <cellStyle name="Input 11 2" xfId="6278" xr:uid="{D3D642EF-E761-4FA1-B0A4-506F03C300A0}"/>
    <cellStyle name="Input 11 2 2" xfId="6835" xr:uid="{4DD7B52B-3811-4918-A6BD-A5794CB994F3}"/>
    <cellStyle name="Input 11 2 2 2" xfId="7455" xr:uid="{2F957D8C-5118-48DC-8196-B8AC0E7D31FA}"/>
    <cellStyle name="Input 11 2 2 2 2" xfId="13720" xr:uid="{8727C475-91F8-4A40-8C48-FB78CF842458}"/>
    <cellStyle name="Input 11 2 2 3" xfId="9141" xr:uid="{4DE490A2-B40E-4DD5-9442-5859CC0F33B4}"/>
    <cellStyle name="Input 11 2 2 3 2" xfId="15003" xr:uid="{94D753F0-BF2D-4405-952E-684401C830F2}"/>
    <cellStyle name="Input 11 2 2 4" xfId="7195" xr:uid="{73E7C4E3-C766-4DDD-853E-D8DC73281455}"/>
    <cellStyle name="Input 11 2 3" xfId="7136" xr:uid="{A5024100-BA01-4DBC-8654-5B2EFCD7AAA1}"/>
    <cellStyle name="Input 11 2 3 2" xfId="8239" xr:uid="{27BFEE29-C9DF-4083-89C6-F3A994F5BE1A}"/>
    <cellStyle name="Input 11 2 3 2 2" xfId="14321" xr:uid="{11E99B1C-0205-420D-AD86-00749915A7C6}"/>
    <cellStyle name="Input 11 2 3 3" xfId="9442" xr:uid="{7395B976-A8F7-4DD9-9208-AA98A8DD36C0}"/>
    <cellStyle name="Input 11 2 3 3 2" xfId="15304" xr:uid="{13E3A137-EDDD-47A9-B3C5-F78398A66905}"/>
    <cellStyle name="Input 11 2 3 4" xfId="7185" xr:uid="{67BAD114-02BE-4B21-8EE0-13B5940BC95A}"/>
    <cellStyle name="Input 11 2 4" xfId="7605" xr:uid="{0B1A5AAD-C2A7-4542-BAA5-78058CDA4787}"/>
    <cellStyle name="Input 11 2 4 2" xfId="13852" xr:uid="{79E97B1B-9BA1-4A98-86CB-837BC4186E18}"/>
    <cellStyle name="Input 11 2 5" xfId="8604" xr:uid="{217D46D2-2123-4157-B9F6-BFECC8A6AACB}"/>
    <cellStyle name="Input 11 2 5 2" xfId="14624" xr:uid="{EEE62C7A-4801-476D-AAF3-4389B71F4734}"/>
    <cellStyle name="Input 11 2 6" xfId="7754" xr:uid="{255185A7-85BD-499A-8918-DAD59D422F44}"/>
    <cellStyle name="Input 11 3" xfId="6125" xr:uid="{FCDBAA68-7DF9-45FC-B8D1-FAA0DBEE13F2}"/>
    <cellStyle name="Input 11 3 2" xfId="6983" xr:uid="{79498743-12BA-470A-B6CD-07A7BBCB130B}"/>
    <cellStyle name="Input 11 3 2 2" xfId="8217" xr:uid="{C16A6456-8C1F-484B-B31F-F9805FFB5B7D}"/>
    <cellStyle name="Input 11 3 2 2 2" xfId="14303" xr:uid="{1891E759-71E1-4537-950A-37B45C78F7C4}"/>
    <cellStyle name="Input 11 3 2 3" xfId="9289" xr:uid="{F30C445D-363C-4B99-B745-B46E777169E5}"/>
    <cellStyle name="Input 11 3 2 3 2" xfId="15151" xr:uid="{2C51A706-D60C-4C73-A207-3D7719DA14B0}"/>
    <cellStyle name="Input 11 3 2 4" xfId="7180" xr:uid="{27362BD2-C029-47D7-80A1-747333647961}"/>
    <cellStyle name="Input 11 3 3" xfId="5849" xr:uid="{D0572F86-7B42-4F54-B0CF-7AEF154D536F}"/>
    <cellStyle name="Input 11 3 3 2" xfId="13157" xr:uid="{1E41BD68-3C63-4219-B150-BB0EEE0FA8AB}"/>
    <cellStyle name="Input 11 3 4" xfId="5848" xr:uid="{E8AAA388-112F-42C6-9EA5-EB6DE7F55DD4}"/>
    <cellStyle name="Input 11 3 4 2" xfId="13156" xr:uid="{51C1DB79-E214-4D3C-A1F7-D0B41D25F70B}"/>
    <cellStyle name="Input 11 3 5" xfId="5124" xr:uid="{E5F199BC-E217-426A-B0DF-1D6A80A64272}"/>
    <cellStyle name="Input 11 4" xfId="6699" xr:uid="{41AA4C1C-9188-4DA0-B1C1-5600DCB551D5}"/>
    <cellStyle name="Input 11 4 2" xfId="6933" xr:uid="{96358AA6-E78F-4B35-BE54-573D867EEE6B}"/>
    <cellStyle name="Input 11 4 2 2" xfId="5886" xr:uid="{BC9D61CF-ABFA-47D1-9145-DED3BBF3F51A}"/>
    <cellStyle name="Input 11 4 2 2 2" xfId="13183" xr:uid="{E659CF6D-FFCD-49D2-B798-452E61C2582F}"/>
    <cellStyle name="Input 11 4 2 3" xfId="9239" xr:uid="{11266B28-39EA-42FF-A244-0B4774EEA8CA}"/>
    <cellStyle name="Input 11 4 2 3 2" xfId="15101" xr:uid="{39ED56E7-43D4-44FE-8404-203CA633E257}"/>
    <cellStyle name="Input 11 4 2 4" xfId="5328" xr:uid="{D5C00EF0-349C-410E-A65A-5BC9E5F53018}"/>
    <cellStyle name="Input 11 4 3" xfId="8208" xr:uid="{859A14C0-00A3-4F2B-9DA5-154F220C92CF}"/>
    <cellStyle name="Input 11 4 3 2" xfId="14294" xr:uid="{F36721A9-8F50-4E36-BE99-DE7DD9064C88}"/>
    <cellStyle name="Input 11 4 4" xfId="9006" xr:uid="{C4E1783F-F9F5-4861-A89E-D4AA3CDC32DC}"/>
    <cellStyle name="Input 11 4 4 2" xfId="14890" xr:uid="{4B15DDA3-3354-4D46-B835-D6FEF954801E}"/>
    <cellStyle name="Input 11 4 5" xfId="5474" xr:uid="{BF89CA92-A44E-40D7-953E-47BE37E6D3AA}"/>
    <cellStyle name="Input 11 5" xfId="6323" xr:uid="{B3397C81-D686-4960-B068-C353E75FEF5E}"/>
    <cellStyle name="Input 11 5 2" xfId="7377" xr:uid="{F1922DAD-ED26-44EC-B57B-CED4C960577A}"/>
    <cellStyle name="Input 11 5 2 2" xfId="13646" xr:uid="{6EFD0E46-CA99-42D7-BA2B-41DFF061C5B8}"/>
    <cellStyle name="Input 11 5 3" xfId="8649" xr:uid="{3319BA99-AFF3-4F5E-9DD8-C7D79452C787}"/>
    <cellStyle name="Input 11 5 3 2" xfId="14667" xr:uid="{4EECC133-E1F8-42F9-8C2A-BE902D2B0F84}"/>
    <cellStyle name="Input 11 5 4" xfId="5381" xr:uid="{FA80DEE6-4E65-4988-B001-E384699EE55F}"/>
    <cellStyle name="Input 11 6" xfId="5213" xr:uid="{94FF6000-D914-4452-9C8F-52B7C72846FF}"/>
    <cellStyle name="Input 11 6 2" xfId="12943" xr:uid="{60F4C041-AE98-42A5-B9D9-CFB547D27D92}"/>
    <cellStyle name="Input 11 7" xfId="5527" xr:uid="{51BE3E55-B404-4D1E-B0B2-7BCB2FDA7AFD}"/>
    <cellStyle name="Input 11 7 2" xfId="13011" xr:uid="{C25CC38D-1842-413C-B7E0-B226164BF9E5}"/>
    <cellStyle name="Input 11 8" xfId="8099" xr:uid="{028BC1FB-B4EE-4A31-8E95-51018371EC66}"/>
    <cellStyle name="Input 12" xfId="6073" xr:uid="{DF500C71-BF7A-474C-99A0-54D824E6CA28}"/>
    <cellStyle name="Input 12 2" xfId="6281" xr:uid="{7063508C-5EEE-479D-BD3A-415BA187E178}"/>
    <cellStyle name="Input 12 2 2" xfId="6836" xr:uid="{6F1D3D05-4B0C-4AC1-AFF4-0939F3A5EBDA}"/>
    <cellStyle name="Input 12 2 2 2" xfId="7456" xr:uid="{1130EFB2-6096-4A71-BA57-74B08E0B4E70}"/>
    <cellStyle name="Input 12 2 2 2 2" xfId="13721" xr:uid="{B260267D-52E3-40C6-B96A-77CC20EF3B14}"/>
    <cellStyle name="Input 12 2 2 3" xfId="9142" xr:uid="{117B03AC-C252-414C-92F6-D65AAA207BAB}"/>
    <cellStyle name="Input 12 2 2 3 2" xfId="15004" xr:uid="{9617080D-4B81-4954-A043-6CB062FFD728}"/>
    <cellStyle name="Input 12 2 2 4" xfId="5400" xr:uid="{E83B36F3-7A74-41BE-9E95-40CCBC3FD382}"/>
    <cellStyle name="Input 12 2 3" xfId="7139" xr:uid="{DF6EF711-767D-4D65-B8B7-935D6CC911B2}"/>
    <cellStyle name="Input 12 2 3 2" xfId="5878" xr:uid="{3B39CC80-76EB-4191-9220-A2A27EF20A14}"/>
    <cellStyle name="Input 12 2 3 2 2" xfId="13176" xr:uid="{6DB16728-0998-44B7-90EB-2F595287EB23}"/>
    <cellStyle name="Input 12 2 3 3" xfId="9445" xr:uid="{2056EE2C-937D-4002-9A92-3014103B7F5C}"/>
    <cellStyle name="Input 12 2 3 3 2" xfId="15307" xr:uid="{C9DBDF73-3342-400C-A6F1-D155C719292A}"/>
    <cellStyle name="Input 12 2 3 4" xfId="8983" xr:uid="{07003125-4DF9-414B-A743-EE66EF3A9B05}"/>
    <cellStyle name="Input 12 2 4" xfId="7958" xr:uid="{4F24D497-86B5-4366-8095-2A85532071E4}"/>
    <cellStyle name="Input 12 2 4 2" xfId="14103" xr:uid="{E2F737AB-DA63-424B-BAB5-FD561B898358}"/>
    <cellStyle name="Input 12 2 5" xfId="8607" xr:uid="{E2960377-6B05-4DF8-9F0A-054FD766B88D}"/>
    <cellStyle name="Input 12 2 5 2" xfId="14627" xr:uid="{62776D6C-33B1-46C1-9995-51A59B7A6FBA}"/>
    <cellStyle name="Input 12 2 6" xfId="7944" xr:uid="{A56579AA-EE3F-4210-87F7-734193B4FEFD}"/>
    <cellStyle name="Input 12 3" xfId="6099" xr:uid="{C96B7965-898E-4C27-BFE3-F1DB7D4396C6}"/>
    <cellStyle name="Input 12 3 2" xfId="6957" xr:uid="{55FC79C8-3950-4948-B3A8-B62D281EB14F}"/>
    <cellStyle name="Input 12 3 2 2" xfId="7796" xr:uid="{D52B21F4-6D30-4B18-BD47-FB9271BC7580}"/>
    <cellStyle name="Input 12 3 2 2 2" xfId="13990" xr:uid="{0DF5BA0D-250B-47A7-8935-F5445FC907E7}"/>
    <cellStyle name="Input 12 3 2 3" xfId="9263" xr:uid="{57CC4738-0F30-410A-A29C-90065BB1CDC8}"/>
    <cellStyle name="Input 12 3 2 3 2" xfId="15125" xr:uid="{07E60781-289B-4621-B82D-6B3D7426DF96}"/>
    <cellStyle name="Input 12 3 2 4" xfId="5709" xr:uid="{06371B8D-877D-4BE7-95F6-599405A6D85B}"/>
    <cellStyle name="Input 12 3 3" xfId="7278" xr:uid="{54094E18-7AEB-424D-8EA3-BD56DCD10D09}"/>
    <cellStyle name="Input 12 3 3 2" xfId="13547" xr:uid="{A0B91DC8-2869-433E-8122-F83CCA7A58B7}"/>
    <cellStyle name="Input 12 3 4" xfId="5158" xr:uid="{913361DA-94E8-491C-A458-3A94EB241B09}"/>
    <cellStyle name="Input 12 3 4 2" xfId="12926" xr:uid="{90F1C0CE-D70A-4E03-8D2D-3A49CF91A50F}"/>
    <cellStyle name="Input 12 3 5" xfId="7759" xr:uid="{6082C53F-3886-4D00-A3B7-A28DE6E2E1EB}"/>
    <cellStyle name="Input 12 4" xfId="6721" xr:uid="{D6C49FFC-BA26-480E-A3AB-FE93DAF1D3BD}"/>
    <cellStyle name="Input 12 4 2" xfId="6934" xr:uid="{12FC8133-E80A-4B48-ACFB-0F74CDD80997}"/>
    <cellStyle name="Input 12 4 2 2" xfId="5736" xr:uid="{3B548816-C221-40A8-8BB3-9495A626FC13}"/>
    <cellStyle name="Input 12 4 2 2 2" xfId="13086" xr:uid="{0D273D3E-1492-4E90-8643-7BE0B4A3F616}"/>
    <cellStyle name="Input 12 4 2 3" xfId="9240" xr:uid="{A51E968C-0C77-43CF-B771-CBCD9D135CB2}"/>
    <cellStyle name="Input 12 4 2 3 2" xfId="15102" xr:uid="{FACF5949-6B88-41E4-A7AE-C64758CD21A8}"/>
    <cellStyle name="Input 12 4 2 4" xfId="5914" xr:uid="{2F452515-0C7B-4CB9-BC19-321C7E8E9AA5}"/>
    <cellStyle name="Input 12 4 3" xfId="8276" xr:uid="{7C458A45-2785-4FFC-BFDF-993A66866E08}"/>
    <cellStyle name="Input 12 4 3 2" xfId="14344" xr:uid="{68B89B4E-E01C-4FB8-95AB-E7154B5B003A}"/>
    <cellStyle name="Input 12 4 4" xfId="9027" xr:uid="{1A7D3E9A-C29D-4117-A83B-3008D0B52A69}"/>
    <cellStyle name="Input 12 4 4 2" xfId="14891" xr:uid="{AF7CD1C9-94D5-4B39-963C-8E388AEBFAD1}"/>
    <cellStyle name="Input 12 4 5" xfId="5545" xr:uid="{6422C329-80DA-40BB-9D96-6FD12DE3C66D}"/>
    <cellStyle name="Input 12 5" xfId="6322" xr:uid="{7F322403-D390-4CD3-9E04-4ABB5C72EA82}"/>
    <cellStyle name="Input 12 5 2" xfId="7376" xr:uid="{F8116F7B-D940-4D40-9253-10CB7ED99F73}"/>
    <cellStyle name="Input 12 5 2 2" xfId="13645" xr:uid="{7CD9B29B-4FE7-472D-8C1B-149969FE79B3}"/>
    <cellStyle name="Input 12 5 3" xfId="8648" xr:uid="{6CBB8B10-A172-44BF-B321-B404F6E5EC41}"/>
    <cellStyle name="Input 12 5 3 2" xfId="14666" xr:uid="{45C122EF-1D6E-4542-81F4-9A9AEBE26C84}"/>
    <cellStyle name="Input 12 5 4" xfId="7926" xr:uid="{C4EE0A75-E767-4AD5-BED9-B9B83B8FCE59}"/>
    <cellStyle name="Input 12 6" xfId="5866" xr:uid="{A342C139-4A40-4883-B73C-AC79AFB153C2}"/>
    <cellStyle name="Input 12 6 2" xfId="13167" xr:uid="{99DCCB58-063E-4237-A2CD-BDA817749143}"/>
    <cellStyle name="Input 12 7" xfId="5339" xr:uid="{711979AA-B784-44D2-964D-CD6AEE10B761}"/>
    <cellStyle name="Input 12 7 2" xfId="12964" xr:uid="{59E4B327-6956-4D20-830D-7086955EA358}"/>
    <cellStyle name="Input 12 8" xfId="8014" xr:uid="{31B3E357-E512-47A2-89A7-31C4993A5BBF}"/>
    <cellStyle name="Input 2" xfId="1081" xr:uid="{00000000-0005-0000-0000-000070080000}"/>
    <cellStyle name="Input 2 10" xfId="4895" xr:uid="{8E71A61D-D503-4E1E-A712-AB59C187FA23}"/>
    <cellStyle name="Input 2 10 2" xfId="12849" xr:uid="{6FD889E3-321C-4395-AAA4-9702F64E2856}"/>
    <cellStyle name="Input 2 11" xfId="5776" xr:uid="{A963FC3F-7E11-4B43-A7F4-12F39674728E}"/>
    <cellStyle name="Input 2 11 2" xfId="13101" xr:uid="{75FDF00E-F9AD-4ED1-AFCA-E3406AB422F1}"/>
    <cellStyle name="Input 2 12" xfId="7259" xr:uid="{2754118E-13C7-4060-AFDD-4BB5F0B19F57}"/>
    <cellStyle name="Input 2 12 2" xfId="13535" xr:uid="{7F828FC9-D295-4BBF-A5EC-6155F4D7EEAA}"/>
    <cellStyle name="Input 2 13" xfId="9491" xr:uid="{2D9E1120-0612-4E7E-9F2A-54E0E00E2A11}"/>
    <cellStyle name="Input 2 14" xfId="10771" xr:uid="{575C761D-4BFA-41EA-8C61-710C28A1CF9D}"/>
    <cellStyle name="Input 2 2" xfId="1082" xr:uid="{00000000-0005-0000-0000-000071080000}"/>
    <cellStyle name="Input 2 2 10" xfId="9530" xr:uid="{7253FFFF-EF12-4377-9B06-C769C0D7296C}"/>
    <cellStyle name="Input 2 2 11" xfId="10772" xr:uid="{8CA32DB0-C7B7-4925-88B3-693B1304000B}"/>
    <cellStyle name="Input 2 2 2" xfId="2525" xr:uid="{00000000-0005-0000-0000-000072080000}"/>
    <cellStyle name="Input 2 2 2 2" xfId="6186" xr:uid="{8880B55D-0CD6-4497-9282-317D5DF41874}"/>
    <cellStyle name="Input 2 2 2 2 2" xfId="6765" xr:uid="{FCC49F2B-7B0C-4BBB-852B-AFA857FC822F}"/>
    <cellStyle name="Input 2 2 2 2 2 2" xfId="8281" xr:uid="{364B3CF6-413F-4737-B9C6-F78E6FF3E3C0}"/>
    <cellStyle name="Input 2 2 2 2 2 2 2" xfId="14349" xr:uid="{84FFD504-1F47-44CE-BFD4-E11757752964}"/>
    <cellStyle name="Input 2 2 2 2 2 3" xfId="9071" xr:uid="{4B458441-F841-48E0-B21E-58179413FE0B}"/>
    <cellStyle name="Input 2 2 2 2 2 3 2" xfId="14933" xr:uid="{D45F81B7-373C-4CF0-9278-7996CB73DB79}"/>
    <cellStyle name="Input 2 2 2 2 2 4" xfId="8839" xr:uid="{FA313ADE-28ED-4605-A02A-905A20E02988}"/>
    <cellStyle name="Input 2 2 2 2 3" xfId="7044" xr:uid="{8C300F50-B03B-4CDD-A08A-018CBBB635C4}"/>
    <cellStyle name="Input 2 2 2 2 3 2" xfId="7681" xr:uid="{DF715769-8DBA-4324-AB9C-29023CD92596}"/>
    <cellStyle name="Input 2 2 2 2 3 2 2" xfId="13904" xr:uid="{8AC7C650-9D44-4398-A9D1-D7D7020E72D8}"/>
    <cellStyle name="Input 2 2 2 2 3 3" xfId="9350" xr:uid="{EB9B4000-FC69-45DE-9BE6-1E3AFD4E6EFE}"/>
    <cellStyle name="Input 2 2 2 2 3 3 2" xfId="15212" xr:uid="{7F877DA6-F369-4AEB-9FB7-F4A9B2E2B307}"/>
    <cellStyle name="Input 2 2 2 2 3 4" xfId="5445" xr:uid="{2B868816-1FDE-452E-B9E1-22E471121976}"/>
    <cellStyle name="Input 2 2 2 2 4" xfId="7333" xr:uid="{4BBDE7DA-DBC7-46E8-A0C0-D80CB693773F}"/>
    <cellStyle name="Input 2 2 2 2 4 2" xfId="13602" xr:uid="{06B04A1A-E762-4EF8-A7C9-62DE355E05C5}"/>
    <cellStyle name="Input 2 2 2 2 5" xfId="8512" xr:uid="{F2DF0575-30CF-45CE-B252-A4D903FB4E38}"/>
    <cellStyle name="Input 2 2 2 2 5 2" xfId="14532" xr:uid="{8827B36E-2BB2-43D4-86AF-C852D8356BDC}"/>
    <cellStyle name="Input 2 2 2 2 6" xfId="8322" xr:uid="{F16AD597-10E4-4FF8-BB0D-E09ED05EB579}"/>
    <cellStyle name="Input 2 2 2 3" xfId="6169" xr:uid="{40B8D2DF-8C7A-4121-A098-B6620412F07F}"/>
    <cellStyle name="Input 2 2 2 3 2" xfId="7027" xr:uid="{770618F1-C1F5-448C-8718-9883E584C440}"/>
    <cellStyle name="Input 2 2 2 3 2 2" xfId="7846" xr:uid="{178C2AEF-A887-42A8-86CC-BE9D925D471F}"/>
    <cellStyle name="Input 2 2 2 3 2 2 2" xfId="14027" xr:uid="{0BCD8275-249B-43B5-92BB-9B744DC162E7}"/>
    <cellStyle name="Input 2 2 2 3 2 3" xfId="9333" xr:uid="{349B853D-8671-454E-AD58-57F9EB2320BD}"/>
    <cellStyle name="Input 2 2 2 3 2 3 2" xfId="15195" xr:uid="{3FF86437-5F32-4D5D-8431-9AFE61924D43}"/>
    <cellStyle name="Input 2 2 2 3 2 4" xfId="5035" xr:uid="{3AA6FCC9-4172-4261-9863-0FA559F816B1}"/>
    <cellStyle name="Input 2 2 2 3 3" xfId="7932" xr:uid="{B9676222-7A67-4495-A07D-CF2B8BEABF81}"/>
    <cellStyle name="Input 2 2 2 3 3 2" xfId="14083" xr:uid="{BDACF66D-B639-4AD1-BA05-17EB96E4CB1F}"/>
    <cellStyle name="Input 2 2 2 3 4" xfId="8495" xr:uid="{8884CD87-72BB-43CE-BE3F-6F38CCA4678A}"/>
    <cellStyle name="Input 2 2 2 3 4 2" xfId="14515" xr:uid="{65A2B779-6107-429B-A1C0-C3C79DED7777}"/>
    <cellStyle name="Input 2 2 2 3 5" xfId="8425" xr:uid="{61BB1100-AD5E-4DCA-A97D-FCE323011AF4}"/>
    <cellStyle name="Input 2 2 2 4" xfId="6564" xr:uid="{1FC6C59F-D60A-4D1F-A8AB-82ADA93551AC}"/>
    <cellStyle name="Input 2 2 2 4 2" xfId="6863" xr:uid="{9F647124-C103-4EA7-919D-98F08854BB26}"/>
    <cellStyle name="Input 2 2 2 4 2 2" xfId="7483" xr:uid="{63AB043D-170B-488F-BEEE-D5C858D7E819}"/>
    <cellStyle name="Input 2 2 2 4 2 2 2" xfId="13748" xr:uid="{75B67BF4-1EAC-4CEB-892F-417614D049C1}"/>
    <cellStyle name="Input 2 2 2 4 2 3" xfId="9169" xr:uid="{9794A176-2C90-4B8C-9853-B53DF2090EA2}"/>
    <cellStyle name="Input 2 2 2 4 2 3 2" xfId="15031" xr:uid="{7C8C9371-C0AA-4528-8FB1-A3ED4F6A6699}"/>
    <cellStyle name="Input 2 2 2 4 2 4" xfId="5438" xr:uid="{B537D165-C8C4-4902-921B-E469778D106D}"/>
    <cellStyle name="Input 2 2 2 4 3" xfId="8060" xr:uid="{3CBB3093-548B-401B-82CA-C831552EACD8}"/>
    <cellStyle name="Input 2 2 2 4 3 2" xfId="14179" xr:uid="{829C54E8-3E25-4DAB-A004-0B0BF6C9C3DE}"/>
    <cellStyle name="Input 2 2 2 4 4" xfId="8881" xr:uid="{2E4E62EC-DEFC-420D-B444-6EE0F6998577}"/>
    <cellStyle name="Input 2 2 2 4 4 2" xfId="14819" xr:uid="{62F663DE-E6C9-4298-A2D4-ECE104373CF9}"/>
    <cellStyle name="Input 2 2 2 4 5" xfId="5632" xr:uid="{446CFA89-0462-4D78-9B73-153945F477F3}"/>
    <cellStyle name="Input 2 2 2 5" xfId="6426" xr:uid="{EE8D0B81-8954-4FB3-BD8E-940301F01261}"/>
    <cellStyle name="Input 2 2 2 5 2" xfId="8401" xr:uid="{898C2DB9-75A2-4EB9-B827-C53B7E46CFD7}"/>
    <cellStyle name="Input 2 2 2 5 2 2" xfId="14438" xr:uid="{B6D65A93-E379-4E2C-9C15-D89E0BC98A42}"/>
    <cellStyle name="Input 2 2 2 5 3" xfId="8752" xr:uid="{D1AF92D9-8C50-4486-9622-26A33ED92BCB}"/>
    <cellStyle name="Input 2 2 2 5 3 2" xfId="14770" xr:uid="{BF68EFBA-44D1-4FD9-BCBD-A034D5AE58D2}"/>
    <cellStyle name="Input 2 2 2 5 4" xfId="5629" xr:uid="{43CC705E-2924-4644-8686-2AB5A120940C}"/>
    <cellStyle name="Input 2 2 2 6" xfId="5666" xr:uid="{E542E1DE-1908-49BD-9F8A-75DC5D5B5BB4}"/>
    <cellStyle name="Input 2 2 2 6 2" xfId="13043" xr:uid="{9EFF58C3-B3FB-493D-B419-EC3526E584D0}"/>
    <cellStyle name="Input 2 2 2 7" xfId="8472" xr:uid="{CB36F75F-440C-47A0-8A76-04F0F0DCCE1A}"/>
    <cellStyle name="Input 2 2 2 7 2" xfId="14492" xr:uid="{F0EB4166-7E0B-40D5-BC47-163E7AB8A7A1}"/>
    <cellStyle name="Input 2 2 2 8" xfId="5747" xr:uid="{6F0AE5EE-9F49-43EC-89C5-E214356B897A}"/>
    <cellStyle name="Input 2 2 2 8 2" xfId="13090" xr:uid="{6860DF30-D7E8-45AF-8F33-FBF3C6306878}"/>
    <cellStyle name="Input 2 2 2 9" xfId="9508" xr:uid="{170A1805-FF51-481A-A967-BEA4D4335B39}"/>
    <cellStyle name="Input 2 2 3" xfId="6103" xr:uid="{0C849A64-5FA0-462F-96DB-2F496DFEADCE}"/>
    <cellStyle name="Input 2 2 3 2" xfId="6744" xr:uid="{33ED0231-1467-4678-A4DD-E2C76D236E0D}"/>
    <cellStyle name="Input 2 2 3 2 2" xfId="8335" xr:uid="{C052CC1B-DD5F-4946-BE1B-7AC0EABF3F29}"/>
    <cellStyle name="Input 2 2 3 2 2 2" xfId="14390" xr:uid="{55FB611D-C49C-4766-90DE-0995469FCA61}"/>
    <cellStyle name="Input 2 2 3 2 3" xfId="9050" xr:uid="{606C2466-D0BD-4076-B1E3-0BE0193A24AD}"/>
    <cellStyle name="Input 2 2 3 2 3 2" xfId="14912" xr:uid="{4F70FF7E-402C-451A-861B-A2CC8630E715}"/>
    <cellStyle name="Input 2 2 3 2 4" xfId="8890" xr:uid="{DAD6834A-1AA9-4C08-AFA2-DB6EA627BA00}"/>
    <cellStyle name="Input 2 2 3 3" xfId="6961" xr:uid="{C0497D2F-C690-4DAA-B7D2-8145DA143037}"/>
    <cellStyle name="Input 2 2 3 3 2" xfId="7723" xr:uid="{D3AFF8FD-539E-44F8-A522-6F97865DE418}"/>
    <cellStyle name="Input 2 2 3 3 2 2" xfId="13935" xr:uid="{F85112AD-A314-4639-B3E2-30DE5A733199}"/>
    <cellStyle name="Input 2 2 3 3 3" xfId="9267" xr:uid="{65454B6D-8C4B-4F4D-B227-23843E73E258}"/>
    <cellStyle name="Input 2 2 3 3 3 2" xfId="15129" xr:uid="{AB9B52D9-2256-45BC-8A7E-8898EDF85FF2}"/>
    <cellStyle name="Input 2 2 3 3 4" xfId="5749" xr:uid="{6458332F-BE9F-482F-BEB1-3346012E4753}"/>
    <cellStyle name="Input 2 2 3 4" xfId="8250" xr:uid="{D0D0DAE3-7772-4B1D-8BC6-03E4FA518247}"/>
    <cellStyle name="Input 2 2 3 4 2" xfId="14326" xr:uid="{382C5C9A-F837-4E1F-90B6-6B82B03BDF10}"/>
    <cellStyle name="Input 2 2 3 5" xfId="4995" xr:uid="{01CB2971-9FFD-4B0C-8828-E03A70A03DF9}"/>
    <cellStyle name="Input 2 2 3 5 2" xfId="12879" xr:uid="{2B47930D-12AA-4639-B88A-1293BBA0FD67}"/>
    <cellStyle name="Input 2 2 3 6" xfId="5838" xr:uid="{9DE78F70-C47E-4E10-92A0-47866DA53D6A}"/>
    <cellStyle name="Input 2 2 4" xfId="6277" xr:uid="{7BF5127E-F5EA-4F3C-96A7-793347DED169}"/>
    <cellStyle name="Input 2 2 4 2" xfId="7135" xr:uid="{516D1E32-88CE-4BBB-86B1-A933A4190BD1}"/>
    <cellStyle name="Input 2 2 4 2 2" xfId="7827" xr:uid="{EE2B8CEB-6B34-4D13-8706-B66FBEB3D848}"/>
    <cellStyle name="Input 2 2 4 2 2 2" xfId="14014" xr:uid="{24686774-F812-4723-834B-53C191C51C35}"/>
    <cellStyle name="Input 2 2 4 2 3" xfId="9441" xr:uid="{8CC278DA-DCB1-4281-81CD-D0238319C5B9}"/>
    <cellStyle name="Input 2 2 4 2 3 2" xfId="15303" xr:uid="{FB22FBE8-173A-4E2F-8F42-ED0C8C4B4F85}"/>
    <cellStyle name="Input 2 2 4 2 4" xfId="5624" xr:uid="{7F50F126-8E52-4C5E-A499-A3744D4BACFE}"/>
    <cellStyle name="Input 2 2 4 3" xfId="7591" xr:uid="{5BEC97B5-2372-4E8C-90C2-88240875F9AB}"/>
    <cellStyle name="Input 2 2 4 3 2" xfId="13849" xr:uid="{CDF25F30-F117-464B-8AC6-3B50FE78B5AD}"/>
    <cellStyle name="Input 2 2 4 4" xfId="8603" xr:uid="{0E6058C8-FF6B-4B8D-AA16-18A376348753}"/>
    <cellStyle name="Input 2 2 4 4 2" xfId="14623" xr:uid="{0853AB16-B17E-4CA3-B8BC-F97A428D9862}"/>
    <cellStyle name="Input 2 2 4 5" xfId="5232" xr:uid="{B4639FC8-3596-4509-B883-AAB001687A3E}"/>
    <cellStyle name="Input 2 2 5" xfId="6543" xr:uid="{41D2C38B-A8F9-4CA4-B0CB-8C66EAFC8E24}"/>
    <cellStyle name="Input 2 2 5 2" xfId="6331" xr:uid="{7411B43E-395A-4315-8ED3-10319C3C51D1}"/>
    <cellStyle name="Input 2 2 5 2 2" xfId="8146" xr:uid="{912DB8A1-309D-4AD9-BE87-D7033D89D7BB}"/>
    <cellStyle name="Input 2 2 5 2 2 2" xfId="14246" xr:uid="{EDA5A5F7-D164-4B98-8AA8-81D964477242}"/>
    <cellStyle name="Input 2 2 5 2 3" xfId="8657" xr:uid="{57C6A770-CA63-4AB6-B3D2-E327B95D045D}"/>
    <cellStyle name="Input 2 2 5 2 3 2" xfId="14675" xr:uid="{24B84F18-B62A-4B4A-802B-560E58238938}"/>
    <cellStyle name="Input 2 2 5 2 4" xfId="7694" xr:uid="{5737DCCD-3D7F-49DB-842C-1BB4AE8A21D7}"/>
    <cellStyle name="Input 2 2 5 3" xfId="8406" xr:uid="{D8EC9969-0ADE-4FC4-8611-1DAA599B39ED}"/>
    <cellStyle name="Input 2 2 5 3 2" xfId="14442" xr:uid="{CF46F356-E1ED-45E7-85EF-BBE17DA1EFFA}"/>
    <cellStyle name="Input 2 2 5 4" xfId="8860" xr:uid="{910A1A84-0702-4283-A7BB-20CF6C6AFC36}"/>
    <cellStyle name="Input 2 2 5 4 2" xfId="14798" xr:uid="{74E186BB-DDEC-4EE4-8CD2-535462C6EBBD}"/>
    <cellStyle name="Input 2 2 5 5" xfId="8797" xr:uid="{A37C1705-EE63-406E-879B-1EC39A76EDCE}"/>
    <cellStyle name="Input 2 2 6" xfId="6313" xr:uid="{920B6A6B-8216-4217-BE74-DCE91559EF7C}"/>
    <cellStyle name="Input 2 2 6 2" xfId="7993" xr:uid="{2CA0A8C4-63E6-4207-B34F-509F57A1E556}"/>
    <cellStyle name="Input 2 2 6 2 2" xfId="14131" xr:uid="{87B95A5E-6714-4C90-A76D-BC498FBD5B63}"/>
    <cellStyle name="Input 2 2 6 3" xfId="8639" xr:uid="{75C65A9C-407D-49B9-A388-ED8FE93326E0}"/>
    <cellStyle name="Input 2 2 6 3 2" xfId="14659" xr:uid="{7E0B78D4-2375-4317-AB14-3E2B4D752C27}"/>
    <cellStyle name="Input 2 2 6 4" xfId="8378" xr:uid="{F5B77D84-F103-48EE-AE56-D487BF92151C}"/>
    <cellStyle name="Input 2 2 7" xfId="4896" xr:uid="{945F64B1-8A8C-47BC-895A-562582D04C1D}"/>
    <cellStyle name="Input 2 2 7 2" xfId="12850" xr:uid="{FF602007-42A3-4C7C-9806-F342049C7933}"/>
    <cellStyle name="Input 2 2 8" xfId="5411" xr:uid="{D60B4489-C357-4AEF-9E13-056D48E6109E}"/>
    <cellStyle name="Input 2 2 8 2" xfId="12978" xr:uid="{D47177B2-E00F-44FB-B253-D376E2EA6E9F}"/>
    <cellStyle name="Input 2 2 9" xfId="7928" xr:uid="{2276FFB7-76CC-4394-AADD-9D2B63E26B21}"/>
    <cellStyle name="Input 2 2 9 2" xfId="14080" xr:uid="{4302F7D3-505E-40A6-BD0C-CACF7691321A}"/>
    <cellStyle name="Input 2 3" xfId="1083" xr:uid="{00000000-0005-0000-0000-000073080000}"/>
    <cellStyle name="Input 2 3 10" xfId="10773" xr:uid="{F8C9F241-5DC1-4B10-9598-29C78EB1B843}"/>
    <cellStyle name="Input 2 3 2" xfId="2526" xr:uid="{00000000-0005-0000-0000-000074080000}"/>
    <cellStyle name="Input 2 3 2 2" xfId="6766" xr:uid="{A711A732-EBFF-48DD-B6B2-8DFB5092646B}"/>
    <cellStyle name="Input 2 3 2 2 2" xfId="7897" xr:uid="{604A4143-26AE-49E7-8767-6E5E359BB12F}"/>
    <cellStyle name="Input 2 3 2 2 2 2" xfId="14059" xr:uid="{339200D1-26C5-44A5-835C-46C6D1114D5D}"/>
    <cellStyle name="Input 2 3 2 2 3" xfId="9072" xr:uid="{32C0E2C4-23CC-4E9F-B259-DBCCB0F07D75}"/>
    <cellStyle name="Input 2 3 2 2 3 2" xfId="14934" xr:uid="{6A78B6DA-D4B9-4D18-8176-E1140C4B5282}"/>
    <cellStyle name="Input 2 3 2 2 4" xfId="8891" xr:uid="{0EA7F91F-BC8E-4711-86EC-5E00D2A15D2F}"/>
    <cellStyle name="Input 2 3 2 3" xfId="7045" xr:uid="{2607F9BC-E70C-4ACC-B755-5B16B6AA116F}"/>
    <cellStyle name="Input 2 3 2 3 2" xfId="8289" xr:uid="{0B2A366B-6986-458A-B587-5F2E5EED5879}"/>
    <cellStyle name="Input 2 3 2 3 2 2" xfId="14357" xr:uid="{B20726F5-5157-4861-B824-683BDE25DB3A}"/>
    <cellStyle name="Input 2 3 2 3 3" xfId="9351" xr:uid="{58240D8D-A151-4992-8821-612F49910D4F}"/>
    <cellStyle name="Input 2 3 2 3 3 2" xfId="15213" xr:uid="{E3785153-4D61-42DD-A1E5-A8266105CE9C}"/>
    <cellStyle name="Input 2 3 2 3 4" xfId="5752" xr:uid="{609CBC3F-7BF2-4EEA-8BFD-0F61C25DBF34}"/>
    <cellStyle name="Input 2 3 2 4" xfId="6187" xr:uid="{6327BE86-893D-4681-94E8-32129C56FCD0}"/>
    <cellStyle name="Input 2 3 2 4 2" xfId="13282" xr:uid="{D8BFD162-5142-4605-9A1C-E8B5343D7724}"/>
    <cellStyle name="Input 2 3 2 5" xfId="7334" xr:uid="{7A40A692-8AA1-472C-91BC-BD4672CF68B4}"/>
    <cellStyle name="Input 2 3 2 5 2" xfId="13603" xr:uid="{CC21A3D4-6585-4FDA-A83A-9E7314A54837}"/>
    <cellStyle name="Input 2 3 2 6" xfId="8513" xr:uid="{CFAE459D-4773-451F-A570-8533B4477D43}"/>
    <cellStyle name="Input 2 3 2 6 2" xfId="14533" xr:uid="{CE7A567D-5DD0-42A7-8A01-EE1FF2BD3AB2}"/>
    <cellStyle name="Input 2 3 2 7" xfId="8168" xr:uid="{9CD3E242-0522-49BD-A5E2-7A3D043ECB16}"/>
    <cellStyle name="Input 2 3 3" xfId="4821" xr:uid="{2BF8BC85-912C-4215-B8EC-49F7B22568FE}"/>
    <cellStyle name="Input 2 3 3 2" xfId="6351" xr:uid="{3E827EDB-D17D-45C8-A5EF-4CE9EE05120D}"/>
    <cellStyle name="Input 2 3 3 2 2" xfId="7974" xr:uid="{086FB65B-0BD2-4C86-96ED-3B1E9D4CECB9}"/>
    <cellStyle name="Input 2 3 3 2 2 2" xfId="14115" xr:uid="{87C2DAD0-9602-4689-B5AF-18194173D47D}"/>
    <cellStyle name="Input 2 3 3 2 3" xfId="8677" xr:uid="{A15B62E8-944D-4FA2-86D2-CE71218BA7A8}"/>
    <cellStyle name="Input 2 3 3 2 3 2" xfId="14695" xr:uid="{6D4BF1A1-C777-4D54-9086-610616BC32FE}"/>
    <cellStyle name="Input 2 3 3 2 4" xfId="7215" xr:uid="{6C9ABC83-137F-452E-B015-4120783FC77A}"/>
    <cellStyle name="Input 2 3 3 3" xfId="5145" xr:uid="{6DDCF5B6-C031-4BEF-80B3-4A2DB36EFCE2}"/>
    <cellStyle name="Input 2 3 3 3 2" xfId="12923" xr:uid="{D16889FD-240E-4A13-8499-02F9D1832437}"/>
    <cellStyle name="Input 2 3 3 4" xfId="5346" xr:uid="{4BB366A3-0469-4123-8972-3A836E214847}"/>
    <cellStyle name="Input 2 3 3 4 2" xfId="12967" xr:uid="{0886EE96-5854-4D50-B990-2BF5339472FE}"/>
    <cellStyle name="Input 2 3 3 5" xfId="9544" xr:uid="{9E5BA38E-236B-4522-A8A6-B7BF80F2EDF6}"/>
    <cellStyle name="Input 2 3 4" xfId="6565" xr:uid="{14DAC71F-B33D-4120-8E03-473607444C61}"/>
    <cellStyle name="Input 2 3 4 2" xfId="6864" xr:uid="{F924BAAF-4E6F-457D-867B-92F3C6514BFC}"/>
    <cellStyle name="Input 2 3 4 2 2" xfId="7484" xr:uid="{91ED9C5B-D167-4E0E-9408-2A598C2A1868}"/>
    <cellStyle name="Input 2 3 4 2 2 2" xfId="13749" xr:uid="{E0B5FC3C-709F-42C6-84D7-7A3C401A42A0}"/>
    <cellStyle name="Input 2 3 4 2 3" xfId="9170" xr:uid="{BC30EE70-D6D2-4E14-8B66-71BD0CE00DA9}"/>
    <cellStyle name="Input 2 3 4 2 3 2" xfId="15032" xr:uid="{7EC1D1EF-0F33-426B-A5C1-63DBD465D97B}"/>
    <cellStyle name="Input 2 3 4 2 4" xfId="5525" xr:uid="{B6735735-7319-48BD-A6C9-04B9FCF06019}"/>
    <cellStyle name="Input 2 3 4 3" xfId="8268" xr:uid="{58937BF6-CCBB-45B2-9C95-551DC48A476C}"/>
    <cellStyle name="Input 2 3 4 3 2" xfId="14338" xr:uid="{5D244702-CBE9-4870-834B-6341F6639744}"/>
    <cellStyle name="Input 2 3 4 4" xfId="8882" xr:uid="{0765BC41-E9EC-4943-B64A-2CCF24B2BF77}"/>
    <cellStyle name="Input 2 3 4 4 2" xfId="14820" xr:uid="{0CAF7EEC-1F4C-4AED-BC7B-F12681FCE041}"/>
    <cellStyle name="Input 2 3 4 5" xfId="5068" xr:uid="{866B5BED-ED9C-4076-9B8E-2EA3B5579EC3}"/>
    <cellStyle name="Input 2 3 5" xfId="6425" xr:uid="{D01D5C0D-2299-4A98-8B87-9F9D0FC9F81C}"/>
    <cellStyle name="Input 2 3 5 2" xfId="8192" xr:uid="{F336DA74-A990-4B5D-BB44-93355DD4F24F}"/>
    <cellStyle name="Input 2 3 5 2 2" xfId="14279" xr:uid="{091FCF4A-913F-4AF7-BD4B-948F06A6C4BB}"/>
    <cellStyle name="Input 2 3 5 3" xfId="8751" xr:uid="{810CAF18-5695-4A11-A4B6-40AD8EC44928}"/>
    <cellStyle name="Input 2 3 5 3 2" xfId="14769" xr:uid="{87C63EBD-1050-42F8-85D8-D140556DCD1B}"/>
    <cellStyle name="Input 2 3 5 4" xfId="5266" xr:uid="{781C00CF-6AA8-4CB2-9BB5-ACA1562A87DF}"/>
    <cellStyle name="Input 2 3 6" xfId="5667" xr:uid="{B4C125C9-0A69-4CA9-977E-42CEE5F3DDCD}"/>
    <cellStyle name="Input 2 3 6 2" xfId="13044" xr:uid="{99E41232-A069-4593-B4F0-4FF0D8984C2F}"/>
    <cellStyle name="Input 2 3 7" xfId="5150" xr:uid="{038D181C-5EE2-454F-BFEB-FD7FBC49A3CE}"/>
    <cellStyle name="Input 2 3 7 2" xfId="12924" xr:uid="{8537B31B-0788-4B10-BE3C-42B844432D65}"/>
    <cellStyle name="Input 2 3 8" xfId="5096" xr:uid="{4F60A6EB-660B-4077-B199-97A130CB918C}"/>
    <cellStyle name="Input 2 3 8 2" xfId="12907" xr:uid="{509A5141-537C-40F2-A7B5-6CAA662A5864}"/>
    <cellStyle name="Input 2 3 9" xfId="9546" xr:uid="{431E585B-4226-4A81-A3A0-63A849B452C0}"/>
    <cellStyle name="Input 2 4" xfId="1084" xr:uid="{00000000-0005-0000-0000-000075080000}"/>
    <cellStyle name="Input 2 4 10" xfId="10774" xr:uid="{00A2EFA0-BEAC-46F3-BBB6-6DDF92E5F908}"/>
    <cellStyle name="Input 2 4 2" xfId="2527" xr:uid="{00000000-0005-0000-0000-000076080000}"/>
    <cellStyle name="Input 2 4 2 2" xfId="6767" xr:uid="{EA5C64EF-8F91-400B-B354-E0CB75B7F04A}"/>
    <cellStyle name="Input 2 4 2 2 2" xfId="7420" xr:uid="{4DC9D895-6E23-40BA-BD0E-43D0D539E085}"/>
    <cellStyle name="Input 2 4 2 2 2 2" xfId="13685" xr:uid="{721999FA-E0D9-449F-93D7-AE9F42B9D4C7}"/>
    <cellStyle name="Input 2 4 2 2 3" xfId="9073" xr:uid="{572B3DF7-D688-476B-AF47-431A4EBBA062}"/>
    <cellStyle name="Input 2 4 2 2 3 2" xfId="14935" xr:uid="{840E9652-0D5C-4D93-9861-E4CEE3F582CA}"/>
    <cellStyle name="Input 2 4 2 2 4" xfId="8763" xr:uid="{7D2A8416-3C84-4F87-A34E-0EC638F79A0D}"/>
    <cellStyle name="Input 2 4 2 3" xfId="7046" xr:uid="{5152D619-C6DC-42B1-BD07-04B196047CDF}"/>
    <cellStyle name="Input 2 4 2 3 2" xfId="7893" xr:uid="{9295C508-93FB-4D35-8618-3730149A8B9B}"/>
    <cellStyle name="Input 2 4 2 3 2 2" xfId="14055" xr:uid="{F953D6F9-621B-44C1-9F0D-F091CE08BB1D}"/>
    <cellStyle name="Input 2 4 2 3 3" xfId="9352" xr:uid="{09D19EED-3C9A-4050-A1C4-D4C7CEBB0B5A}"/>
    <cellStyle name="Input 2 4 2 3 3 2" xfId="15214" xr:uid="{A64DB334-89C3-4B5C-9761-A1757A080D7A}"/>
    <cellStyle name="Input 2 4 2 3 4" xfId="5720" xr:uid="{F13E8F98-3DB4-49F9-AA35-054FDD7D9258}"/>
    <cellStyle name="Input 2 4 2 4" xfId="6188" xr:uid="{0AFA2595-96DB-4482-A1BF-E7A0AB4CD6FF}"/>
    <cellStyle name="Input 2 4 2 4 2" xfId="13283" xr:uid="{17B8FAE6-98DD-478A-85DE-5F6683BAB3A4}"/>
    <cellStyle name="Input 2 4 2 5" xfId="7335" xr:uid="{2E07BFAE-B4FB-4246-B29A-032EF9CFD1D6}"/>
    <cellStyle name="Input 2 4 2 5 2" xfId="13604" xr:uid="{61D7A6E3-4B32-499A-81BF-AA0DDE336807}"/>
    <cellStyle name="Input 2 4 2 6" xfId="8514" xr:uid="{B67AC7EB-01E8-4A78-8263-9FAC1246D4E9}"/>
    <cellStyle name="Input 2 4 2 6 2" xfId="14534" xr:uid="{3EF23872-0D71-4AB2-AA6D-583522D962EB}"/>
    <cellStyle name="Input 2 4 2 7" xfId="7696" xr:uid="{B128B26E-7DA7-4082-8C6C-409F58BA0BFD}"/>
    <cellStyle name="Input 2 4 3" xfId="4822" xr:uid="{FE31A536-059E-4CF5-8530-89B6B4E00565}"/>
    <cellStyle name="Input 2 4 3 2" xfId="6350" xr:uid="{B3AD6DF8-A733-4FB5-88BA-332DCB60C783}"/>
    <cellStyle name="Input 2 4 3 2 2" xfId="8110" xr:uid="{FBFD3278-5BB5-49C5-9470-2D9BF65800F1}"/>
    <cellStyle name="Input 2 4 3 2 2 2" xfId="14220" xr:uid="{9B49AF5F-841C-4F0A-AEE3-A8FE74CC6FBB}"/>
    <cellStyle name="Input 2 4 3 2 3" xfId="8676" xr:uid="{ED0260C3-20DF-4D2F-BE12-49E9340AC650}"/>
    <cellStyle name="Input 2 4 3 2 3 2" xfId="14694" xr:uid="{68D9ABC5-630F-4EF2-87DE-ECE5BEE24633}"/>
    <cellStyle name="Input 2 4 3 2 4" xfId="7216" xr:uid="{F2549390-A9C4-429A-840E-F0FD8C176AF0}"/>
    <cellStyle name="Input 2 4 3 3" xfId="5657" xr:uid="{313AC3E1-7A96-4392-ADDF-5E1402E00883}"/>
    <cellStyle name="Input 2 4 3 3 2" xfId="13039" xr:uid="{A05F3B75-68A6-48CA-993A-C2AF421ED8D2}"/>
    <cellStyle name="Input 2 4 3 4" xfId="7268" xr:uid="{0096C8E7-5B83-4D78-A630-26C5917E36A6}"/>
    <cellStyle name="Input 2 4 3 4 2" xfId="13539" xr:uid="{D433486E-4371-44E2-BEDB-56DCE435FC5A}"/>
    <cellStyle name="Input 2 4 3 5" xfId="9487" xr:uid="{EB6BDC59-C554-45D3-AEDF-2EEAB68E9784}"/>
    <cellStyle name="Input 2 4 4" xfId="6566" xr:uid="{B7A3673C-7A0F-4E42-850F-FF0D1FCD305A}"/>
    <cellStyle name="Input 2 4 4 2" xfId="6865" xr:uid="{A6334221-4BD2-44AF-9455-861C68789130}"/>
    <cellStyle name="Input 2 4 4 2 2" xfId="7485" xr:uid="{AECBCD29-0A4E-4CB1-BDF7-E6E184E2FB06}"/>
    <cellStyle name="Input 2 4 4 2 2 2" xfId="13750" xr:uid="{5E6616C1-A8D3-4DE5-A841-1779C86FB08E}"/>
    <cellStyle name="Input 2 4 4 2 3" xfId="9171" xr:uid="{779DD1FF-0AD6-4F8C-99B3-034851125B00}"/>
    <cellStyle name="Input 2 4 4 2 3 2" xfId="15033" xr:uid="{286965BC-4C61-4882-A140-89E56326171F}"/>
    <cellStyle name="Input 2 4 4 2 4" xfId="5636" xr:uid="{CC5857EA-0471-43E5-AC10-0B39EF02518D}"/>
    <cellStyle name="Input 2 4 4 3" xfId="7906" xr:uid="{90533A14-59DE-4A27-9704-39DFAA853A85}"/>
    <cellStyle name="Input 2 4 4 3 2" xfId="14067" xr:uid="{15CE09DC-7459-48A6-A2A0-37D05B653B51}"/>
    <cellStyle name="Input 2 4 4 4" xfId="8883" xr:uid="{167E7684-B613-4EA1-90FE-686D8FDD93F0}"/>
    <cellStyle name="Input 2 4 4 4 2" xfId="14821" xr:uid="{5A718F23-9794-4994-8666-81FFF73A18CE}"/>
    <cellStyle name="Input 2 4 4 5" xfId="8856" xr:uid="{9D149A0B-6678-4E8E-84DF-A762046D3624}"/>
    <cellStyle name="Input 2 4 5" xfId="6424" xr:uid="{6117FA00-23A1-4457-B031-6E352B48B3F0}"/>
    <cellStyle name="Input 2 4 5 2" xfId="7774" xr:uid="{761F5ED5-B619-49F9-867E-6FFFE3B76E04}"/>
    <cellStyle name="Input 2 4 5 2 2" xfId="13970" xr:uid="{20784B68-AF64-4DDD-B4F3-AE94FEB38C53}"/>
    <cellStyle name="Input 2 4 5 3" xfId="8750" xr:uid="{913AF9DF-BE88-426C-A737-A133D4DF045C}"/>
    <cellStyle name="Input 2 4 5 3 2" xfId="14768" xr:uid="{3791DBA7-1E95-4302-A3D9-E5160A478B39}"/>
    <cellStyle name="Input 2 4 5 4" xfId="5384" xr:uid="{A7314D26-5AF3-44C0-BF47-C572D8E172E7}"/>
    <cellStyle name="Input 2 4 6" xfId="5668" xr:uid="{C432914B-96F0-4DD1-B88F-B961DCA6848E}"/>
    <cellStyle name="Input 2 4 6 2" xfId="13045" xr:uid="{79E65F95-E329-4FD5-A994-680895625D45}"/>
    <cellStyle name="Input 2 4 7" xfId="5658" xr:uid="{D1CF0532-6761-465D-BE4C-74447BA3C153}"/>
    <cellStyle name="Input 2 4 7 2" xfId="13040" xr:uid="{5EE9E22C-7372-40B0-9C2C-DE3C073688E8}"/>
    <cellStyle name="Input 2 4 8" xfId="5433" xr:uid="{BE614632-CDB3-4383-9385-716C1D50B89B}"/>
    <cellStyle name="Input 2 4 8 2" xfId="12982" xr:uid="{9D501BD9-585E-4262-B238-72206705DE11}"/>
    <cellStyle name="Input 2 4 9" xfId="9489" xr:uid="{9FFDC32B-907B-482E-823F-5A5450A42889}"/>
    <cellStyle name="Input 2 5" xfId="2524" xr:uid="{00000000-0005-0000-0000-000077080000}"/>
    <cellStyle name="Input 2 5 2" xfId="6189" xr:uid="{6A49606D-220A-49B9-94EE-5BC626FB2DAA}"/>
    <cellStyle name="Input 2 5 2 2" xfId="6768" xr:uid="{5DB140F8-F5E7-4755-A614-3A51F4608289}"/>
    <cellStyle name="Input 2 5 2 2 2" xfId="7793" xr:uid="{450E9F3B-B781-4205-A18B-34021A4B3305}"/>
    <cellStyle name="Input 2 5 2 2 2 2" xfId="13988" xr:uid="{58D91C24-528B-4A86-99D5-4194C8E92C35}"/>
    <cellStyle name="Input 2 5 2 2 3" xfId="9074" xr:uid="{4742B8C7-E938-48E9-A121-CC593891FA90}"/>
    <cellStyle name="Input 2 5 2 2 3 2" xfId="14936" xr:uid="{C54A1588-5626-4B65-8171-70EE0A52AA2E}"/>
    <cellStyle name="Input 2 5 2 2 4" xfId="5049" xr:uid="{4BCAEABB-1A27-4781-B2C2-F16AEECA38D7}"/>
    <cellStyle name="Input 2 5 2 3" xfId="7047" xr:uid="{C400D35A-31BD-4AD3-AA02-5DAE11A83150}"/>
    <cellStyle name="Input 2 5 2 3 2" xfId="7552" xr:uid="{7A106E0A-DA27-4040-B8EC-71CBC97C0596}"/>
    <cellStyle name="Input 2 5 2 3 2 2" xfId="13817" xr:uid="{C2C97E65-637A-4B8B-AB02-CACF966ECABF}"/>
    <cellStyle name="Input 2 5 2 3 3" xfId="9353" xr:uid="{5EA368A1-CFA6-40DE-98E8-E59DEED5496A}"/>
    <cellStyle name="Input 2 5 2 3 3 2" xfId="15215" xr:uid="{22FD87E6-C048-4561-9177-385ACB202396}"/>
    <cellStyle name="Input 2 5 2 3 4" xfId="5738" xr:uid="{1E729BDD-D70D-4DBE-988B-1CB19EEFA9AD}"/>
    <cellStyle name="Input 2 5 2 4" xfId="7336" xr:uid="{233E4273-AC91-4ED7-B47D-D3D5AD8FA5AF}"/>
    <cellStyle name="Input 2 5 2 4 2" xfId="13605" xr:uid="{0D81E8F8-0CBC-4E3D-A23D-83FB1BCC8440}"/>
    <cellStyle name="Input 2 5 2 5" xfId="8515" xr:uid="{ABCE91A8-FF0B-4884-A708-0F8979D2B764}"/>
    <cellStyle name="Input 2 5 2 5 2" xfId="14535" xr:uid="{E6370316-A9DB-414C-A693-DB98C3898DF0}"/>
    <cellStyle name="Input 2 5 2 6" xfId="7921" xr:uid="{C8F58C5F-6A8F-4A80-9579-5D3BD0FA6406}"/>
    <cellStyle name="Input 2 5 3" xfId="4823" xr:uid="{BC0876CE-A08C-416F-BC5E-E79911F71B54}"/>
    <cellStyle name="Input 2 5 3 2" xfId="6349" xr:uid="{6063FF9C-A04B-4233-BA64-68153EC9CD1D}"/>
    <cellStyle name="Input 2 5 3 2 2" xfId="7623" xr:uid="{62934F68-5C98-4AFB-B6CC-07E1E1A549A1}"/>
    <cellStyle name="Input 2 5 3 2 2 2" xfId="13865" xr:uid="{A4FAC553-F2FB-4E9D-8723-E792B44CA5CD}"/>
    <cellStyle name="Input 2 5 3 2 3" xfId="8675" xr:uid="{46D28FFC-3C01-4E6E-9491-81432D352543}"/>
    <cellStyle name="Input 2 5 3 2 3 2" xfId="14693" xr:uid="{D6EF4DC6-C69A-47A3-8AC3-6F745449C72D}"/>
    <cellStyle name="Input 2 5 3 2 4" xfId="5223" xr:uid="{FA0218A0-5140-408B-8426-B666FCACD4C7}"/>
    <cellStyle name="Input 2 5 3 3" xfId="5461" xr:uid="{4147A4D6-E5E4-412F-A5F6-278BB311C256}"/>
    <cellStyle name="Input 2 5 3 3 2" xfId="12990" xr:uid="{8870109E-AB48-48E8-8577-0A89E586643B}"/>
    <cellStyle name="Input 2 5 3 4" xfId="7267" xr:uid="{B70C3CEF-C85F-445E-ADE3-40432714476C}"/>
    <cellStyle name="Input 2 5 3 4 2" xfId="13538" xr:uid="{69A89292-02AC-42C9-B486-41AB266F7696}"/>
    <cellStyle name="Input 2 5 3 5" xfId="9538" xr:uid="{64AA6225-0C90-4192-A975-7883C12016CD}"/>
    <cellStyle name="Input 2 5 4" xfId="6567" xr:uid="{6F6AEA36-26E6-4B30-9482-48B535B96DAA}"/>
    <cellStyle name="Input 2 5 4 2" xfId="6866" xr:uid="{4E96EC92-ECBB-47E3-A31F-C0F60E0FACA4}"/>
    <cellStyle name="Input 2 5 4 2 2" xfId="7486" xr:uid="{93B8C14A-5BC5-4D0F-A7A5-97BFB92883E3}"/>
    <cellStyle name="Input 2 5 4 2 2 2" xfId="13751" xr:uid="{D65C7EAB-5421-4DF7-9EEB-93136C849AAA}"/>
    <cellStyle name="Input 2 5 4 2 3" xfId="9172" xr:uid="{2DCB5507-1672-41E9-931B-922D4C0E97B4}"/>
    <cellStyle name="Input 2 5 4 2 3 2" xfId="15034" xr:uid="{807C6166-AC81-4551-9FAB-233799A0AC2D}"/>
    <cellStyle name="Input 2 5 4 2 4" xfId="5768" xr:uid="{7550416F-EABF-426E-AC05-E9D1EB981D14}"/>
    <cellStyle name="Input 2 5 4 3" xfId="7406" xr:uid="{C4D5C837-7662-49DC-B93D-C11C2842C93C}"/>
    <cellStyle name="Input 2 5 4 3 2" xfId="13674" xr:uid="{2297B0B8-B325-4155-88CB-27ECD099AF72}"/>
    <cellStyle name="Input 2 5 4 4" xfId="8884" xr:uid="{9BA99B51-4ED0-4D3C-8BED-5D520C18606E}"/>
    <cellStyle name="Input 2 5 4 4 2" xfId="14822" xr:uid="{4333ED60-C3F7-462E-8173-CDC015083DBA}"/>
    <cellStyle name="Input 2 5 4 5" xfId="8641" xr:uid="{A4BDA028-0618-4F28-8A36-38907A614978}"/>
    <cellStyle name="Input 2 5 5" xfId="6423" xr:uid="{ED089A09-BC00-43DE-92DA-4B762F02BC46}"/>
    <cellStyle name="Input 2 5 5 2" xfId="7399" xr:uid="{510A2517-22BC-47B1-88B8-1CCFAF738826}"/>
    <cellStyle name="Input 2 5 5 2 2" xfId="13668" xr:uid="{003651BC-E6FE-478F-8EB0-4843E21FC40F}"/>
    <cellStyle name="Input 2 5 5 3" xfId="8749" xr:uid="{0720E77D-2443-4AB1-B7CB-4BD52D7E4F79}"/>
    <cellStyle name="Input 2 5 5 3 2" xfId="14767" xr:uid="{25151840-B03B-47EB-ADB9-82919C111AAD}"/>
    <cellStyle name="Input 2 5 5 4" xfId="5423" xr:uid="{804B9793-1742-4E63-A9F7-498DB42E5CBE}"/>
    <cellStyle name="Input 2 5 6" xfId="5669" xr:uid="{B8E9A2F0-4385-49AE-AA1E-0E6E8C0DE3B6}"/>
    <cellStyle name="Input 2 5 6 2" xfId="13046" xr:uid="{BD58B533-B0B1-4672-A5BB-BADA61909269}"/>
    <cellStyle name="Input 2 5 7" xfId="5462" xr:uid="{70657D4F-CB07-4236-A2EA-CB498ABB142D}"/>
    <cellStyle name="Input 2 5 7 2" xfId="12991" xr:uid="{B6380B75-D145-429D-A03B-5BDEC3337951}"/>
    <cellStyle name="Input 2 5 8" xfId="5634" xr:uid="{8161B396-A30F-4B5B-9B58-D397B26B4C95}"/>
    <cellStyle name="Input 2 5 8 2" xfId="13032" xr:uid="{41409F0E-D17E-4E4F-A181-BF97FFF9EC11}"/>
    <cellStyle name="Input 2 5 9" xfId="9540" xr:uid="{A46BA042-501F-4506-A56C-4B912E27A3F3}"/>
    <cellStyle name="Input 2 6" xfId="6102" xr:uid="{1F06C3C4-DDC2-4C59-B1BA-B18430394AE4}"/>
    <cellStyle name="Input 2 6 2" xfId="6743" xr:uid="{A8ABE3B3-8BFC-4DB6-9650-BBBC6A421D23}"/>
    <cellStyle name="Input 2 6 2 2" xfId="7707" xr:uid="{221D6AA1-F9D8-4A21-BB16-6972294B2D13}"/>
    <cellStyle name="Input 2 6 2 2 2" xfId="13923" xr:uid="{E2FA960F-4B82-4776-A9D7-A290039D5691}"/>
    <cellStyle name="Input 2 6 2 3" xfId="9049" xr:uid="{3DFE8F9D-AA2A-4CF5-B17B-64536C11D3CB}"/>
    <cellStyle name="Input 2 6 2 3 2" xfId="14911" xr:uid="{7583D02D-0AFA-4085-978C-1B803AC75EE9}"/>
    <cellStyle name="Input 2 6 2 4" xfId="8838" xr:uid="{BAA739A7-8B5C-4B8C-9A55-ED9363CCB996}"/>
    <cellStyle name="Input 2 6 3" xfId="6960" xr:uid="{21F0858E-E072-45A1-8A1E-C887155BFEE9}"/>
    <cellStyle name="Input 2 6 3 2" xfId="7767" xr:uid="{886E6C81-7907-4DEB-B840-6DEA281AC6EE}"/>
    <cellStyle name="Input 2 6 3 2 2" xfId="13964" xr:uid="{611126D7-A601-47B6-A353-BE609ABB3228}"/>
    <cellStyle name="Input 2 6 3 3" xfId="9266" xr:uid="{F1146C63-C04A-47AF-8D7C-E8B81E65DB28}"/>
    <cellStyle name="Input 2 6 3 3 2" xfId="15128" xr:uid="{380A72F4-1CCB-44EC-BB75-98B1EB462F06}"/>
    <cellStyle name="Input 2 6 3 4" xfId="5189" xr:uid="{518E8BE1-8405-4152-ACCB-676BEF0B8DEF}"/>
    <cellStyle name="Input 2 6 4" xfId="5862" xr:uid="{E079468F-34C2-41A7-80C5-1DF9FE7A1401}"/>
    <cellStyle name="Input 2 6 4 2" xfId="13163" xr:uid="{2F95BDD5-C6A4-450D-B13B-186CF1297A0C}"/>
    <cellStyle name="Input 2 6 5" xfId="4994" xr:uid="{0EC8F081-B8D8-4D56-B346-0EF17B468A42}"/>
    <cellStyle name="Input 2 6 5 2" xfId="12878" xr:uid="{D2230DFE-37D5-4329-B082-2DC8EC3DF20E}"/>
    <cellStyle name="Input 2 6 6" xfId="4971" xr:uid="{975F04BB-BDC6-443C-8B36-476679A6EAAB}"/>
    <cellStyle name="Input 2 7" xfId="6280" xr:uid="{295C40A9-46DD-4130-9B25-37E48DEE3BA5}"/>
    <cellStyle name="Input 2 7 2" xfId="7138" xr:uid="{9E064013-FB18-4095-BF79-0FFA320188D3}"/>
    <cellStyle name="Input 2 7 2 2" xfId="5881" xr:uid="{40FA4E1C-9728-4DF9-B184-7404E44F5CAF}"/>
    <cellStyle name="Input 2 7 2 2 2" xfId="13179" xr:uid="{AB4C7F96-B933-46B8-B717-54B7749DE31E}"/>
    <cellStyle name="Input 2 7 2 3" xfId="9444" xr:uid="{388475B1-DB38-4546-A3C6-BE4381B7C8C4}"/>
    <cellStyle name="Input 2 7 2 3 2" xfId="15306" xr:uid="{9CABEB22-2DA4-4BE1-B1E1-6CF81145909A}"/>
    <cellStyle name="Input 2 7 2 4" xfId="7415" xr:uid="{4525A80F-3FB5-413C-B6ED-1542F96D2417}"/>
    <cellStyle name="Input 2 7 3" xfId="8095" xr:uid="{ABDB2FFF-791E-404D-9BEB-3689E8794B13}"/>
    <cellStyle name="Input 2 7 3 2" xfId="14209" xr:uid="{62B256E6-49B0-410F-BD0A-992E713744C8}"/>
    <cellStyle name="Input 2 7 4" xfId="8606" xr:uid="{A92FF0C0-C7A4-499E-B0E5-178605EF81CD}"/>
    <cellStyle name="Input 2 7 4 2" xfId="14626" xr:uid="{D0E677A2-8A54-47AE-AF6C-15FCB0651CBD}"/>
    <cellStyle name="Input 2 7 5" xfId="5233" xr:uid="{6AD01192-63C7-449D-9FAD-636BD7127A7C}"/>
    <cellStyle name="Input 2 8" xfId="6542" xr:uid="{678BC9FC-BAED-475B-8DA3-796D1A75312F}"/>
    <cellStyle name="Input 2 8 2" xfId="6345" xr:uid="{D4DB0A57-5BCF-4536-A89E-F4003A4314D1}"/>
    <cellStyle name="Input 2 8 2 2" xfId="7382" xr:uid="{5D851753-9377-417A-B491-A3A962201D9A}"/>
    <cellStyle name="Input 2 8 2 2 2" xfId="13651" xr:uid="{F6E6980F-7A2B-4ED0-A167-916FD89F1B66}"/>
    <cellStyle name="Input 2 8 2 3" xfId="8671" xr:uid="{93337FFF-08EF-4E26-BD93-789C061C2BD1}"/>
    <cellStyle name="Input 2 8 2 3 2" xfId="14689" xr:uid="{736F4A1C-A3F1-4FA9-9D0C-684088A3E89D}"/>
    <cellStyle name="Input 2 8 2 4" xfId="5397" xr:uid="{DC2B4DD0-0981-49E0-86F0-2EACA71B22ED}"/>
    <cellStyle name="Input 2 8 3" xfId="8196" xr:uid="{C60CBDFE-A729-45AF-BA0F-AE53A7E92C8D}"/>
    <cellStyle name="Input 2 8 3 2" xfId="14283" xr:uid="{34365151-C059-46D0-99AC-681457AD717C}"/>
    <cellStyle name="Input 2 8 4" xfId="8859" xr:uid="{F9A48948-632B-4E76-87C8-048F8763480F}"/>
    <cellStyle name="Input 2 8 4 2" xfId="14797" xr:uid="{70B85F84-73CC-499A-BFEB-079D8892B069}"/>
    <cellStyle name="Input 2 8 5" xfId="8969" xr:uid="{B93ED5C5-AFCC-4773-977B-446D75F2DCF5}"/>
    <cellStyle name="Input 2 9" xfId="6464" xr:uid="{96540D47-BC75-4858-B007-1EB236F0115D}"/>
    <cellStyle name="Input 2 9 2" xfId="8364" xr:uid="{72670043-A756-4527-AFA8-C3D0CE95EFCB}"/>
    <cellStyle name="Input 2 9 2 2" xfId="14416" xr:uid="{0ABA0902-EED7-4A34-9B2C-36D93B761C4E}"/>
    <cellStyle name="Input 2 9 3" xfId="8789" xr:uid="{3617FF97-EB12-47AC-8BED-C657D24F1C23}"/>
    <cellStyle name="Input 2 9 3 2" xfId="14792" xr:uid="{3856BBA8-8DC9-41BD-AB50-7FC226C311CD}"/>
    <cellStyle name="Input 2 9 4" xfId="5314" xr:uid="{8563E8CD-2C0E-4235-9A28-1872181DB293}"/>
    <cellStyle name="Input 3" xfId="1085" xr:uid="{00000000-0005-0000-0000-000078080000}"/>
    <cellStyle name="Input 3 10" xfId="4948" xr:uid="{404944EE-0AEE-4D77-9BC2-E5D3D2AB2828}"/>
    <cellStyle name="Input 3 10 2" xfId="12858" xr:uid="{DDF0698D-613C-4E03-9FFC-4E54D9E37D05}"/>
    <cellStyle name="Input 3 11" xfId="5678" xr:uid="{AE917843-555E-49F6-87DC-C6FEDBB9A70A}"/>
    <cellStyle name="Input 3 11 2" xfId="13054" xr:uid="{8F8E5F1C-BC28-49F1-BACE-C7DF7928BF20}"/>
    <cellStyle name="Input 3 12" xfId="5293" xr:uid="{E1E924BD-922E-421C-B532-0D5EC4DB2FBC}"/>
    <cellStyle name="Input 3 12 2" xfId="12955" xr:uid="{A28FD101-B6C1-4F30-91C2-7CB41EDCF52A}"/>
    <cellStyle name="Input 3 13" xfId="8310" xr:uid="{6DCB4209-1B82-4AA6-A001-D192ED5404A1}"/>
    <cellStyle name="Input 3 14" xfId="10775" xr:uid="{94C2CAAA-FEAC-4F7D-9AB1-FF6F63402963}"/>
    <cellStyle name="Input 3 2" xfId="1086" xr:uid="{00000000-0005-0000-0000-000079080000}"/>
    <cellStyle name="Input 3 2 10" xfId="10776" xr:uid="{125738C5-AD1D-47DC-AB89-581B5C8ECC5C}"/>
    <cellStyle name="Input 3 2 2" xfId="2529" xr:uid="{00000000-0005-0000-0000-00007A080000}"/>
    <cellStyle name="Input 3 2 2 2" xfId="6770" xr:uid="{D73036D1-C291-4488-A87A-DAB100B47483}"/>
    <cellStyle name="Input 3 2 2 2 2" xfId="8423" xr:uid="{0B39CF3F-9EBC-4EDD-8131-28398D2F8D6A}"/>
    <cellStyle name="Input 3 2 2 2 2 2" xfId="14457" xr:uid="{9DA4E168-AE27-4127-A345-19B8EF243909}"/>
    <cellStyle name="Input 3 2 2 2 3" xfId="9076" xr:uid="{3C41F61D-D76F-4DE1-BDDB-6C6DB68180EC}"/>
    <cellStyle name="Input 3 2 2 2 3 2" xfId="14938" xr:uid="{EAD552C6-C9CC-4AA7-BCDA-A5F002FD4F93}"/>
    <cellStyle name="Input 3 2 2 2 4" xfId="5319" xr:uid="{F0D870E8-26B2-4151-915A-98149687579A}"/>
    <cellStyle name="Input 3 2 2 3" xfId="7049" xr:uid="{1F78E8F3-86AF-4522-A5E3-715D45B927F0}"/>
    <cellStyle name="Input 3 2 2 3 2" xfId="8308" xr:uid="{01EA046F-CB25-4A71-ACF6-C4B1080F8BA8}"/>
    <cellStyle name="Input 3 2 2 3 2 2" xfId="14372" xr:uid="{EB52E2FD-EF2C-4A15-8DC7-D9D36A2C5CA7}"/>
    <cellStyle name="Input 3 2 2 3 3" xfId="9355" xr:uid="{B6C5F364-6B8D-420B-93FD-CEFA6E95D442}"/>
    <cellStyle name="Input 3 2 2 3 3 2" xfId="15217" xr:uid="{C93532BF-BA81-4232-B439-544F7FF60B9D}"/>
    <cellStyle name="Input 3 2 2 3 4" xfId="8855" xr:uid="{5D803276-6184-44C0-8D13-B7E8AE284E21}"/>
    <cellStyle name="Input 3 2 2 4" xfId="6191" xr:uid="{9C4D3A75-8360-4B51-B65B-0929C56FAD86}"/>
    <cellStyle name="Input 3 2 2 4 2" xfId="13284" xr:uid="{6E23659E-B7EA-476A-8228-477E0849D426}"/>
    <cellStyle name="Input 3 2 2 5" xfId="7338" xr:uid="{3A041FD2-F1F5-47B2-96F7-1F06925532B6}"/>
    <cellStyle name="Input 3 2 2 5 2" xfId="13607" xr:uid="{1E86CE1E-98FB-4463-A946-6C1B13EC4A70}"/>
    <cellStyle name="Input 3 2 2 6" xfId="8517" xr:uid="{15A06AE7-D696-4BFD-B017-DE19811C7733}"/>
    <cellStyle name="Input 3 2 2 6 2" xfId="14537" xr:uid="{8C0D7C4D-E2C7-4D99-AFFD-7E81F7955066}"/>
    <cellStyle name="Input 3 2 2 7" xfId="8031" xr:uid="{F4F09C6D-92A5-423A-B8CF-3448B036D21D}"/>
    <cellStyle name="Input 3 2 3" xfId="6247" xr:uid="{F7386908-6556-47E3-B1ED-325C34B2FF29}"/>
    <cellStyle name="Input 3 2 3 2" xfId="7105" xr:uid="{E2BFD897-2544-4371-B581-88866FECAF6D}"/>
    <cellStyle name="Input 3 2 3 2 2" xfId="8434" xr:uid="{53615D16-A909-441E-957F-74F72CED7F08}"/>
    <cellStyle name="Input 3 2 3 2 2 2" xfId="14467" xr:uid="{66C2B637-521D-4410-B228-87277ECA4392}"/>
    <cellStyle name="Input 3 2 3 2 3" xfId="9411" xr:uid="{AD4949AB-12D4-4B13-B218-B8FB5483A154}"/>
    <cellStyle name="Input 3 2 3 2 3 2" xfId="15273" xr:uid="{7F50A498-4415-49A0-927F-D3F6FA407092}"/>
    <cellStyle name="Input 3 2 3 2 4" xfId="7175" xr:uid="{EB7262FE-54F3-4D27-BA2C-30178D2BFDB3}"/>
    <cellStyle name="Input 3 2 3 3" xfId="8107" xr:uid="{E63AD8C3-DFEB-4B0A-BBFB-34D3EF7D890D}"/>
    <cellStyle name="Input 3 2 3 3 2" xfId="14217" xr:uid="{68BF6797-EE60-4B46-97C9-E873E9A3E11F}"/>
    <cellStyle name="Input 3 2 3 4" xfId="8573" xr:uid="{F133EDF0-7D9A-46E0-A250-93F27D237D22}"/>
    <cellStyle name="Input 3 2 3 4 2" xfId="14593" xr:uid="{4F8F80EA-5A2F-4E03-B511-9C95BC81C2D8}"/>
    <cellStyle name="Input 3 2 3 5" xfId="5017" xr:uid="{92C3B3AD-499C-4DA2-B5C6-BB4066BA7CB8}"/>
    <cellStyle name="Input 3 2 4" xfId="6569" xr:uid="{FAD09B34-367D-494A-A462-27EB7F48EF2B}"/>
    <cellStyle name="Input 3 2 4 2" xfId="6868" xr:uid="{3C5BEE84-C464-4257-B7DC-DE4688FD9AB4}"/>
    <cellStyle name="Input 3 2 4 2 2" xfId="7488" xr:uid="{4FBC8D34-BFA7-47C6-9DC9-6CF30B2E755D}"/>
    <cellStyle name="Input 3 2 4 2 2 2" xfId="13753" xr:uid="{0043260F-E190-40F0-870C-3B4DD3AA6D0F}"/>
    <cellStyle name="Input 3 2 4 2 3" xfId="9174" xr:uid="{BB83205B-9C88-4A77-AE37-89B1D071F213}"/>
    <cellStyle name="Input 3 2 4 2 3 2" xfId="15036" xr:uid="{465735D1-DE63-4516-98D5-03152F1F4A30}"/>
    <cellStyle name="Input 3 2 4 2 4" xfId="8100" xr:uid="{5931F37D-D2DF-44DE-970D-733987C32CEE}"/>
    <cellStyle name="Input 3 2 4 3" xfId="8199" xr:uid="{364F0459-90D2-4EA8-91B3-3FBE8A8C31E3}"/>
    <cellStyle name="Input 3 2 4 3 2" xfId="14286" xr:uid="{92E55BD8-E816-4EC1-9FC6-D1189F2017A2}"/>
    <cellStyle name="Input 3 2 4 4" xfId="8886" xr:uid="{B690E60F-C57D-4681-81B0-656598B65135}"/>
    <cellStyle name="Input 3 2 4 4 2" xfId="14824" xr:uid="{6171EB2C-0EE6-42A1-AEDA-77789AA1C10C}"/>
    <cellStyle name="Input 3 2 4 5" xfId="9029" xr:uid="{26862389-B9E1-4812-86B3-545D45D8B6A4}"/>
    <cellStyle name="Input 3 2 5" xfId="6421" xr:uid="{0E9356E7-34D3-4F37-AAE1-63CF02D22C73}"/>
    <cellStyle name="Input 3 2 5 2" xfId="8261" xr:uid="{20D23267-FCCE-4CFD-B056-192002F47F81}"/>
    <cellStyle name="Input 3 2 5 2 2" xfId="14332" xr:uid="{7D07994D-E5DF-4E8C-804F-657AABA40C9D}"/>
    <cellStyle name="Input 3 2 5 3" xfId="8747" xr:uid="{AC27D249-79BC-4CDB-B356-A3196243125F}"/>
    <cellStyle name="Input 3 2 5 3 2" xfId="14765" xr:uid="{CB6C0E25-A710-4939-BD0D-9F8F82D6661D}"/>
    <cellStyle name="Input 3 2 5 4" xfId="5088" xr:uid="{3A84055D-5D7B-4CAE-934A-B8F84F5B6C05}"/>
    <cellStyle name="Input 3 2 6" xfId="5671" xr:uid="{5F6B9EA0-F0BC-4164-A86A-B7C3653FA1B6}"/>
    <cellStyle name="Input 3 2 6 2" xfId="13048" xr:uid="{3887C081-B03F-49FC-BB64-7DF31E866EA7}"/>
    <cellStyle name="Input 3 2 7" xfId="7923" xr:uid="{D4DE3FA3-D0AA-4F89-B151-CB0DF21C8EF6}"/>
    <cellStyle name="Input 3 2 7 2" xfId="14078" xr:uid="{D38202BC-1ADB-4AE0-A067-BF97FAB3901F}"/>
    <cellStyle name="Input 3 2 8" xfId="5546" xr:uid="{70A34197-C64C-4532-ACE0-0A5ADC2577F2}"/>
    <cellStyle name="Input 3 2 8 2" xfId="13016" xr:uid="{FA06614B-35E3-497B-8FCF-51394635981B}"/>
    <cellStyle name="Input 3 2 9" xfId="9483" xr:uid="{FCED5E57-B5EF-4EE6-93C8-C058A5089F46}"/>
    <cellStyle name="Input 3 3" xfId="1087" xr:uid="{00000000-0005-0000-0000-00007B080000}"/>
    <cellStyle name="Input 3 3 10" xfId="10777" xr:uid="{8887D0AD-876A-4526-A9B2-DDD289F5D3AA}"/>
    <cellStyle name="Input 3 3 2" xfId="2530" xr:uid="{00000000-0005-0000-0000-00007C080000}"/>
    <cellStyle name="Input 3 3 2 2" xfId="6771" xr:uid="{A20605C0-E002-42B0-9C39-11A41CFD4F05}"/>
    <cellStyle name="Input 3 3 2 2 2" xfId="7726" xr:uid="{BF74CBBD-EBC2-4564-9F98-05AD84EA79E5}"/>
    <cellStyle name="Input 3 3 2 2 2 2" xfId="13938" xr:uid="{BB0CA637-5C05-4EC8-A5CB-AE392F43DEEB}"/>
    <cellStyle name="Input 3 3 2 2 3" xfId="9077" xr:uid="{003E1194-5632-480F-B829-C1442E7A891A}"/>
    <cellStyle name="Input 3 3 2 2 3 2" xfId="14939" xr:uid="{0B840FBE-6888-458B-8ED0-27569548CDC4}"/>
    <cellStyle name="Input 3 3 2 2 4" xfId="5338" xr:uid="{4857AAC9-9BE8-49DB-989F-9204EA7623E8}"/>
    <cellStyle name="Input 3 3 2 3" xfId="7050" xr:uid="{7C5DAA98-7386-44C8-A705-CE3291AAC7F9}"/>
    <cellStyle name="Input 3 3 2 3 2" xfId="7849" xr:uid="{A014B8CC-298E-47D1-B3D1-543CC936360E}"/>
    <cellStyle name="Input 3 3 2 3 2 2" xfId="14030" xr:uid="{A6DA46EC-BFE3-44ED-9C9C-A2B6B9C02C52}"/>
    <cellStyle name="Input 3 3 2 3 3" xfId="9356" xr:uid="{8E30CC8E-DA14-49A5-9C98-56DFB7B93E20}"/>
    <cellStyle name="Input 3 3 2 3 3 2" xfId="15218" xr:uid="{12567E38-519C-4349-B7DA-EA61237A37E7}"/>
    <cellStyle name="Input 3 3 2 3 4" xfId="7610" xr:uid="{66F5E33D-EE75-4A03-B694-F7A79C356D07}"/>
    <cellStyle name="Input 3 3 2 4" xfId="6192" xr:uid="{3EF9785E-5433-4895-838C-7131F1AE3775}"/>
    <cellStyle name="Input 3 3 2 4 2" xfId="13285" xr:uid="{4E9E17DF-395B-4331-85DE-79748D4DA11A}"/>
    <cellStyle name="Input 3 3 2 5" xfId="7339" xr:uid="{BD77BCA4-F04A-49CF-91E7-320171006EE5}"/>
    <cellStyle name="Input 3 3 2 5 2" xfId="13608" xr:uid="{9027FA50-3BE4-4467-9955-24DA5820CFEC}"/>
    <cellStyle name="Input 3 3 2 6" xfId="8518" xr:uid="{389E5683-37F4-435E-A9B6-B2635EEBB690}"/>
    <cellStyle name="Input 3 3 2 6 2" xfId="14538" xr:uid="{9F3B0F10-9F4D-436C-BDB0-9026F0A12723}"/>
    <cellStyle name="Input 3 3 2 7" xfId="8372" xr:uid="{5BB9D382-C971-4C16-9432-04469B860E58}"/>
    <cellStyle name="Input 3 3 3" xfId="6168" xr:uid="{CF6C102E-7C18-4D79-A382-C4E29BFD4E73}"/>
    <cellStyle name="Input 3 3 3 2" xfId="7026" xr:uid="{DC42FE7B-4EFA-4096-B6E8-C3630D407021}"/>
    <cellStyle name="Input 3 3 3 2 2" xfId="8328" xr:uid="{DB7BCFC9-B671-478B-AD17-0C22292C8579}"/>
    <cellStyle name="Input 3 3 3 2 2 2" xfId="14383" xr:uid="{7A161A5A-3AA8-40D9-BAAF-862922E314A2}"/>
    <cellStyle name="Input 3 3 3 2 3" xfId="9332" xr:uid="{0DA9BE0B-4D96-45AC-BA12-4E1BB79D7A0A}"/>
    <cellStyle name="Input 3 3 3 2 3 2" xfId="15194" xr:uid="{BE382B80-9D10-4133-9A5D-029D4B7FD295}"/>
    <cellStyle name="Input 3 3 3 2 4" xfId="8366" xr:uid="{92F4AA52-0240-4D2D-A1AC-DFA8E054F526}"/>
    <cellStyle name="Input 3 3 3 3" xfId="8042" xr:uid="{CDF4837A-4333-4ED7-8F3D-FD59BA2D1652}"/>
    <cellStyle name="Input 3 3 3 3 2" xfId="14161" xr:uid="{5D11BEAE-D78B-45CB-8BCE-78F241D18B9A}"/>
    <cellStyle name="Input 3 3 3 4" xfId="8494" xr:uid="{6EB94752-F831-4979-86B1-D027AE4D339F}"/>
    <cellStyle name="Input 3 3 3 4 2" xfId="14514" xr:uid="{73511FF8-9A2A-4670-8E3A-8CEC2E3B7291}"/>
    <cellStyle name="Input 3 3 3 5" xfId="5240" xr:uid="{7CF09A15-5013-4620-9078-B09D0D2D1A98}"/>
    <cellStyle name="Input 3 3 4" xfId="6570" xr:uid="{CBD33DF3-EDF1-48FE-BA07-BB2BCD00409A}"/>
    <cellStyle name="Input 3 3 4 2" xfId="6869" xr:uid="{60819110-D873-4C0F-BD43-26EFE9D5CA3A}"/>
    <cellStyle name="Input 3 3 4 2 2" xfId="7489" xr:uid="{6A8730BE-C2F3-430D-9EE3-BAAE468F1282}"/>
    <cellStyle name="Input 3 3 4 2 2 2" xfId="13754" xr:uid="{03CB3DC8-43CF-452A-89E7-3BD4FACC1E42}"/>
    <cellStyle name="Input 3 3 4 2 3" xfId="9175" xr:uid="{48E377C6-CCC2-4EFA-B539-B7C6289F2511}"/>
    <cellStyle name="Input 3 3 4 2 3 2" xfId="15037" xr:uid="{9C4A436A-22E8-48E9-B027-D9E8B9EDE9DE}"/>
    <cellStyle name="Input 3 3 4 2 4" xfId="5324" xr:uid="{B2488385-C5C4-4787-AD79-4A422DFBC91A}"/>
    <cellStyle name="Input 3 3 4 3" xfId="8409" xr:uid="{0C694C5A-3F58-496F-8DB1-8644032DA96A}"/>
    <cellStyle name="Input 3 3 4 3 2" xfId="14445" xr:uid="{7D05B6BC-4A9F-4573-B46E-786DACAE7ABE}"/>
    <cellStyle name="Input 3 3 4 4" xfId="8887" xr:uid="{AD0EDD72-B320-4855-ABF3-3A58F492DF0D}"/>
    <cellStyle name="Input 3 3 4 4 2" xfId="14825" xr:uid="{57D89113-09F8-4323-BC92-BB131581B7D1}"/>
    <cellStyle name="Input 3 3 4 5" xfId="8854" xr:uid="{EE2B4012-DD50-4E11-AB0B-E92C4512E665}"/>
    <cellStyle name="Input 3 3 5" xfId="6420" xr:uid="{3D96A38F-F2A3-4538-8D9D-BCE55906712B}"/>
    <cellStyle name="Input 3 3 5 2" xfId="8055" xr:uid="{DA741B3A-2756-430E-9649-B0FCA296A37E}"/>
    <cellStyle name="Input 3 3 5 2 2" xfId="14174" xr:uid="{D6704D1B-B0B7-41CF-8A47-7A0CE3B89290}"/>
    <cellStyle name="Input 3 3 5 3" xfId="8746" xr:uid="{F60512A2-349E-4692-8EA3-2515F9DBCE0F}"/>
    <cellStyle name="Input 3 3 5 3 2" xfId="14764" xr:uid="{9E987878-0139-4E1B-895B-DE8E6AA2F9D8}"/>
    <cellStyle name="Input 3 3 5 4" xfId="5706" xr:uid="{8917449E-5C54-4211-9CED-054CFB229B57}"/>
    <cellStyle name="Input 3 3 6" xfId="5672" xr:uid="{6F8E29ED-798B-4C8A-AB46-07460F0CD008}"/>
    <cellStyle name="Input 3 3 6 2" xfId="13049" xr:uid="{AAD338E7-B7BA-4F53-BCFA-456F40332E77}"/>
    <cellStyle name="Input 3 3 7" xfId="5175" xr:uid="{325EEAEB-E8B4-4E03-BA9E-296BE6D20696}"/>
    <cellStyle name="Input 3 3 7 2" xfId="12932" xr:uid="{D027F21C-FE1B-42BC-92A4-31352BFACA9D}"/>
    <cellStyle name="Input 3 3 8" xfId="5318" xr:uid="{C353658B-96A7-4241-80E5-38F63A8859A3}"/>
    <cellStyle name="Input 3 3 8 2" xfId="12959" xr:uid="{B2C735AC-C297-4D2B-A62E-97D670D5724F}"/>
    <cellStyle name="Input 3 3 9" xfId="7962" xr:uid="{FA5C1C21-66C8-438D-9CB5-542AD0B3B229}"/>
    <cellStyle name="Input 3 4" xfId="1088" xr:uid="{00000000-0005-0000-0000-00007D080000}"/>
    <cellStyle name="Input 3 4 10" xfId="10778" xr:uid="{8EB55B05-1826-460D-B66A-16BFDDE7C92E}"/>
    <cellStyle name="Input 3 4 2" xfId="2531" xr:uid="{00000000-0005-0000-0000-00007E080000}"/>
    <cellStyle name="Input 3 4 2 2" xfId="6772" xr:uid="{6A262097-BDEC-4745-B6AD-4E47A969ED37}"/>
    <cellStyle name="Input 3 4 2 2 2" xfId="8353" xr:uid="{3A0116A9-59A7-4060-AE1F-9F575678E4FC}"/>
    <cellStyle name="Input 3 4 2 2 2 2" xfId="14405" xr:uid="{8F48D0D7-43AC-4DFB-B75F-50957412EF7B}"/>
    <cellStyle name="Input 3 4 2 2 3" xfId="9078" xr:uid="{881226C5-B8C9-4020-8FA4-CD631B5190C7}"/>
    <cellStyle name="Input 3 4 2 2 3 2" xfId="14940" xr:uid="{D8126D59-2D8E-4BDF-9D6C-74FD4627AEF1}"/>
    <cellStyle name="Input 3 4 2 2 4" xfId="8972" xr:uid="{A0B550BF-A16D-4EC3-8AD8-90CA50D314C9}"/>
    <cellStyle name="Input 3 4 2 3" xfId="7051" xr:uid="{68345099-190F-4E84-80CA-4C2A4A0C2541}"/>
    <cellStyle name="Input 3 4 2 3 2" xfId="8173" xr:uid="{D226C5CB-8554-4898-B82A-DAE0EF1D3326}"/>
    <cellStyle name="Input 3 4 2 3 2 2" xfId="14267" xr:uid="{F453B20B-16E0-4688-8556-B830022BC6A5}"/>
    <cellStyle name="Input 3 4 2 3 3" xfId="9357" xr:uid="{7C7B84E5-269F-427B-867A-077760A6DAC8}"/>
    <cellStyle name="Input 3 4 2 3 3 2" xfId="15219" xr:uid="{F28352B9-B620-4582-86E8-1FDD70E5A681}"/>
    <cellStyle name="Input 3 4 2 3 4" xfId="7959" xr:uid="{1BE1BAE8-8E9F-434C-AB0F-6BFB3806CE87}"/>
    <cellStyle name="Input 3 4 2 4" xfId="6193" xr:uid="{BB143832-B5A0-4049-9D7A-1C8E437D2891}"/>
    <cellStyle name="Input 3 4 2 4 2" xfId="13286" xr:uid="{AF2C0B85-118E-402F-86C0-EAF8CB7970C6}"/>
    <cellStyle name="Input 3 4 2 5" xfId="7340" xr:uid="{FE3D8FAD-4E43-47E8-B8D1-FEEF4F33C783}"/>
    <cellStyle name="Input 3 4 2 5 2" xfId="13609" xr:uid="{9D1E6C12-839F-4EBC-9218-DE8DAA2B25B0}"/>
    <cellStyle name="Input 3 4 2 6" xfId="8519" xr:uid="{AC59D4D4-0F55-4880-A325-042FEEA37D8A}"/>
    <cellStyle name="Input 3 4 2 6 2" xfId="14539" xr:uid="{8B7B5F1D-9025-4F25-95FE-2806811E6292}"/>
    <cellStyle name="Input 3 4 2 7" xfId="7745" xr:uid="{42539B9F-87B9-469B-A62F-45DDE3DFBCDB}"/>
    <cellStyle name="Input 3 4 3" xfId="6167" xr:uid="{18904ECD-46DC-4FAF-AA5A-12C639E64818}"/>
    <cellStyle name="Input 3 4 3 2" xfId="7025" xr:uid="{85333A86-9738-4230-8E75-E79216BBB4D9}"/>
    <cellStyle name="Input 3 4 3 2 2" xfId="7924" xr:uid="{1CDE9A75-F9CC-4DF7-A84B-408984DF0FD7}"/>
    <cellStyle name="Input 3 4 3 2 2 2" xfId="14079" xr:uid="{26A104F4-63EE-46B4-A73A-920B3FF61860}"/>
    <cellStyle name="Input 3 4 3 2 3" xfId="9331" xr:uid="{C792F873-84F3-46D7-8ECA-BA8B45B9BC1B}"/>
    <cellStyle name="Input 3 4 3 2 3 2" xfId="15193" xr:uid="{742CB713-7946-473E-ACFF-BFCD9607EEA1}"/>
    <cellStyle name="Input 3 4 3 2 4" xfId="7585" xr:uid="{932AD275-7647-48FB-99F8-D403BD4696E8}"/>
    <cellStyle name="Input 3 4 3 3" xfId="8002" xr:uid="{8BD35E61-3A97-4723-AAD7-706468F7868E}"/>
    <cellStyle name="Input 3 4 3 3 2" xfId="14135" xr:uid="{E0E01169-B27C-43C5-921E-B78A80535F0D}"/>
    <cellStyle name="Input 3 4 3 4" xfId="8493" xr:uid="{C8ED7520-A858-464C-9893-E175C23A2A2B}"/>
    <cellStyle name="Input 3 4 3 4 2" xfId="14513" xr:uid="{934DF941-6F7D-4C04-A48E-0733886B59A1}"/>
    <cellStyle name="Input 3 4 3 5" xfId="5356" xr:uid="{391A4B2A-97D6-4372-94BC-C7275DCAA499}"/>
    <cellStyle name="Input 3 4 4" xfId="6571" xr:uid="{97468AB2-A16E-4829-A668-6844B0645ADA}"/>
    <cellStyle name="Input 3 4 4 2" xfId="6870" xr:uid="{AC133626-64B4-4FB6-BF45-F9E834D69C98}"/>
    <cellStyle name="Input 3 4 4 2 2" xfId="7490" xr:uid="{D2C7E3BA-6C91-4BBC-A533-FA17E9A3E9F5}"/>
    <cellStyle name="Input 3 4 4 2 2 2" xfId="13755" xr:uid="{4E4B6C10-7DC7-4049-AEA7-C1DE635345B5}"/>
    <cellStyle name="Input 3 4 4 2 3" xfId="9176" xr:uid="{E95188B3-A4BE-4A7E-8B35-88798BF2A752}"/>
    <cellStyle name="Input 3 4 4 2 3 2" xfId="15038" xr:uid="{56A9A1D5-3B1A-4ED0-8B58-E45A75F6E591}"/>
    <cellStyle name="Input 3 4 4 2 4" xfId="5495" xr:uid="{D42CC0E9-C0F5-42FB-80CF-11959E86D215}"/>
    <cellStyle name="Input 3 4 4 3" xfId="7806" xr:uid="{36E247EB-5FEA-417E-892D-7E0DDC93F6E7}"/>
    <cellStyle name="Input 3 4 4 3 2" xfId="14000" xr:uid="{95D97310-A014-496D-BA64-AC9ACF39C2A2}"/>
    <cellStyle name="Input 3 4 4 4" xfId="8888" xr:uid="{F1A82D45-2EB9-4472-A0BF-2F9F3477C1D1}"/>
    <cellStyle name="Input 3 4 4 4 2" xfId="14826" xr:uid="{043B4558-B7B6-4AA3-A5D9-0F729F003403}"/>
    <cellStyle name="Input 3 4 4 5" xfId="7599" xr:uid="{15272844-BC7E-40F1-84E6-47E9037DA09D}"/>
    <cellStyle name="Input 3 4 5" xfId="6419" xr:uid="{B13F3BE5-D08F-41BC-A1BD-7964463CD626}"/>
    <cellStyle name="Input 3 4 5 2" xfId="8469" xr:uid="{B4276D24-2B37-453E-9435-CBB903527457}"/>
    <cellStyle name="Input 3 4 5 2 2" xfId="14491" xr:uid="{68576372-7B55-44C6-9E59-8CEAF0E050EB}"/>
    <cellStyle name="Input 3 4 5 3" xfId="8745" xr:uid="{A546FC4E-8D4C-439B-A6B5-CCA96CD921B5}"/>
    <cellStyle name="Input 3 4 5 3 2" xfId="14763" xr:uid="{5B0EC852-F3EE-4454-B217-619FA5491110}"/>
    <cellStyle name="Input 3 4 5 4" xfId="5208" xr:uid="{23E0E9D4-7936-4648-822A-F2F369935AD9}"/>
    <cellStyle name="Input 3 4 6" xfId="5673" xr:uid="{B126D709-F639-497F-B662-4E656B012846}"/>
    <cellStyle name="Input 3 4 6 2" xfId="13050" xr:uid="{5DFE76A1-F87B-4D77-A207-09B34E10A57F}"/>
    <cellStyle name="Input 3 4 7" xfId="5510" xr:uid="{6744B671-348D-480D-BABA-5E463148C134}"/>
    <cellStyle name="Input 3 4 7 2" xfId="13006" xr:uid="{1A9A42AD-88E3-4E5D-9A05-92F2122AEA83}"/>
    <cellStyle name="Input 3 4 8" xfId="5489" xr:uid="{EEB0F569-22E6-4827-92A6-431F83B44F05}"/>
    <cellStyle name="Input 3 4 8 2" xfId="13000" xr:uid="{A4C54F93-161F-4011-BBBE-50BF6CAB2B30}"/>
    <cellStyle name="Input 3 4 9" xfId="9498" xr:uid="{2077900A-8533-43A6-AD09-6E03A19FE1CE}"/>
    <cellStyle name="Input 3 5" xfId="2528" xr:uid="{00000000-0005-0000-0000-00007F080000}"/>
    <cellStyle name="Input 3 5 2" xfId="6190" xr:uid="{B4103A0E-1EA7-4BBF-91F0-B755EDD164C8}"/>
    <cellStyle name="Input 3 5 2 2" xfId="6769" xr:uid="{C8230E7C-14CA-4DEE-834A-A501AF338C4F}"/>
    <cellStyle name="Input 3 5 2 2 2" xfId="8214" xr:uid="{ACBA19D0-AD4F-433A-B66A-F6D804E6CEF9}"/>
    <cellStyle name="Input 3 5 2 2 2 2" xfId="14300" xr:uid="{7B3A726A-BAA2-4C04-8479-0560BC64D03A}"/>
    <cellStyle name="Input 3 5 2 2 3" xfId="9075" xr:uid="{66F76D28-88D7-4102-9A75-D6387FC67F7C}"/>
    <cellStyle name="Input 3 5 2 2 3 2" xfId="14937" xr:uid="{08571236-560E-415C-9AA6-F2FBA4DD8A72}"/>
    <cellStyle name="Input 3 5 2 2 4" xfId="5529" xr:uid="{C003AE91-79D0-4F73-BE76-BA8EB878D30D}"/>
    <cellStyle name="Input 3 5 2 3" xfId="7048" xr:uid="{9D31CEB2-9F8D-4BF3-BBE9-4D335EC58EDF}"/>
    <cellStyle name="Input 3 5 2 3 2" xfId="7802" xr:uid="{4BCDFFCA-DAF9-462C-A489-F00BBEA0ED0D}"/>
    <cellStyle name="Input 3 5 2 3 2 2" xfId="13996" xr:uid="{A8196E07-DF29-457B-8E2E-2DFBDF3E67A1}"/>
    <cellStyle name="Input 3 5 2 3 3" xfId="9354" xr:uid="{0B90BE11-3629-4085-9FDF-577989DC1586}"/>
    <cellStyle name="Input 3 5 2 3 3 2" xfId="15216" xr:uid="{DA1D0827-DE15-479B-8216-B88ECA0399FB}"/>
    <cellStyle name="Input 3 5 2 3 4" xfId="7998" xr:uid="{CDD4A109-29A1-4696-B6CA-02A91E11DB20}"/>
    <cellStyle name="Input 3 5 2 4" xfId="7337" xr:uid="{E15527CC-E157-4C84-B573-64FAF3DAE8C0}"/>
    <cellStyle name="Input 3 5 2 4 2" xfId="13606" xr:uid="{44D08B65-0A11-4291-872E-A911A76EE56F}"/>
    <cellStyle name="Input 3 5 2 5" xfId="8516" xr:uid="{07386692-B6D5-49C1-B8AE-42FAB9CD85F0}"/>
    <cellStyle name="Input 3 5 2 5 2" xfId="14536" xr:uid="{4B33288E-FC23-476E-97F5-0FD01643D383}"/>
    <cellStyle name="Input 3 5 2 6" xfId="8251" xr:uid="{B89D0D71-0682-47CC-A535-5F36BB93C3ED}"/>
    <cellStyle name="Input 3 5 3" xfId="6248" xr:uid="{278AA47C-6922-4DBA-AF15-68B87616D54A}"/>
    <cellStyle name="Input 3 5 3 2" xfId="7106" xr:uid="{23B0598B-3EE8-4ED4-AF57-DB9586C0D85A}"/>
    <cellStyle name="Input 3 5 3 2 2" xfId="7708" xr:uid="{9611CB71-37B7-4EC7-89BE-188D9C3BFBEC}"/>
    <cellStyle name="Input 3 5 3 2 2 2" xfId="13924" xr:uid="{0BE6E537-5FD7-4A8C-A8D4-E6D4BB0F4671}"/>
    <cellStyle name="Input 3 5 3 2 3" xfId="9412" xr:uid="{665B8E33-0899-41C6-B4E4-C039DE41009C}"/>
    <cellStyle name="Input 3 5 3 2 3 2" xfId="15274" xr:uid="{2CC16929-7997-4464-B50C-033C8CF9509D}"/>
    <cellStyle name="Input 3 5 3 2 4" xfId="8968" xr:uid="{CD9AD56C-CA6C-4D07-A5F5-81465A7430F0}"/>
    <cellStyle name="Input 3 5 3 3" xfId="7971" xr:uid="{ECA15888-363B-407F-AD60-D87AFB09F816}"/>
    <cellStyle name="Input 3 5 3 3 2" xfId="14112" xr:uid="{36127867-12B0-453B-8402-EC859652B26B}"/>
    <cellStyle name="Input 3 5 3 4" xfId="8574" xr:uid="{A91C4214-2482-4B1A-A916-CE9B69EDDE9B}"/>
    <cellStyle name="Input 3 5 3 4 2" xfId="14594" xr:uid="{DCBE279A-96AB-412A-B54D-EFC8181DD17C}"/>
    <cellStyle name="Input 3 5 3 5" xfId="5391" xr:uid="{8DDB298C-BF7C-4E34-B180-117CB752F505}"/>
    <cellStyle name="Input 3 5 4" xfId="6568" xr:uid="{49A056CE-9DDE-402C-B44E-953F79084756}"/>
    <cellStyle name="Input 3 5 4 2" xfId="6867" xr:uid="{67D9BDA5-622A-4AA2-91B0-2626AD46A82C}"/>
    <cellStyle name="Input 3 5 4 2 2" xfId="7487" xr:uid="{334EEE8A-4E90-44A6-BF96-850F89C84F7D}"/>
    <cellStyle name="Input 3 5 4 2 2 2" xfId="13752" xr:uid="{5B4B9C91-3E15-45B4-A931-43EF58CD1C7A}"/>
    <cellStyle name="Input 3 5 4 2 3" xfId="9173" xr:uid="{A3CF6E07-B8C3-4D5F-9455-8F42EB570970}"/>
    <cellStyle name="Input 3 5 4 2 3 2" xfId="15035" xr:uid="{68A2BAEA-141F-4925-BCF6-5D853F6B9711}"/>
    <cellStyle name="Input 3 5 4 2 4" xfId="5547" xr:uid="{9CCE3F0D-1E54-4AB6-9933-39218ED327AF}"/>
    <cellStyle name="Input 3 5 4 3" xfId="7781" xr:uid="{C1AE7A9A-F0F1-48EB-BF83-ED01E7B7F5BB}"/>
    <cellStyle name="Input 3 5 4 3 2" xfId="13976" xr:uid="{E08027B6-6566-482B-88A8-90CD535AE269}"/>
    <cellStyle name="Input 3 5 4 4" xfId="8885" xr:uid="{64E1E08F-F413-4271-ACF3-D6049410BEE3}"/>
    <cellStyle name="Input 3 5 4 4 2" xfId="14823" xr:uid="{EE179EE2-8E64-4830-A42E-39FDB3D79D4B}"/>
    <cellStyle name="Input 3 5 4 5" xfId="5179" xr:uid="{68E16BA1-E586-4A05-A322-107EA0C9F2C9}"/>
    <cellStyle name="Input 3 5 5" xfId="6422" xr:uid="{81DFF826-D22B-4CFF-AAD6-9139CA8DE941}"/>
    <cellStyle name="Input 3 5 5 2" xfId="7913" xr:uid="{581C4E77-D0EF-48FE-A2F0-F0F1FE41C6BC}"/>
    <cellStyle name="Input 3 5 5 2 2" xfId="14072" xr:uid="{C8805B9E-7D30-4802-9EFC-50A073E8BECF}"/>
    <cellStyle name="Input 3 5 5 3" xfId="8748" xr:uid="{EF2A12D8-0FA5-498D-A0CD-F789D29797FC}"/>
    <cellStyle name="Input 3 5 5 3 2" xfId="14766" xr:uid="{938842C6-5759-402E-B0E1-631561ED9AB9}"/>
    <cellStyle name="Input 3 5 5 4" xfId="5482" xr:uid="{9CDB2D7D-393D-4592-996D-45956766FE96}"/>
    <cellStyle name="Input 3 5 6" xfId="5670" xr:uid="{CC37D9D5-09E8-47DE-978E-260E13300159}"/>
    <cellStyle name="Input 3 5 6 2" xfId="13047" xr:uid="{C95D6568-87BC-4E7F-9582-CA0DEFE7240A}"/>
    <cellStyle name="Input 3 5 7" xfId="5127" xr:uid="{B390462E-F483-498C-9182-964B41502AA2}"/>
    <cellStyle name="Input 3 5 7 2" xfId="12916" xr:uid="{8E577E65-F5E3-407E-9DDB-9B41E9A60991}"/>
    <cellStyle name="Input 3 5 8" xfId="5067" xr:uid="{BAAEF532-A45D-44FB-AF97-2176030468AF}"/>
    <cellStyle name="Input 3 5 8 2" xfId="12903" xr:uid="{EB8919BE-2B87-446E-B8E4-41BB641573B1}"/>
    <cellStyle name="Input 3 5 9" xfId="9518" xr:uid="{BE5FE8C8-644A-4FC2-9C8B-FCF9CB1734A0}"/>
    <cellStyle name="Input 3 6" xfId="6116" xr:uid="{22CA680D-56B7-4AEE-9709-B7A0002FE1AC}"/>
    <cellStyle name="Input 3 6 2" xfId="6752" xr:uid="{40F692A0-35F3-4957-A9D3-1095BCE2C026}"/>
    <cellStyle name="Input 3 6 2 2" xfId="8421" xr:uid="{6E4D0429-2C3C-4A10-974E-1115BF626EB3}"/>
    <cellStyle name="Input 3 6 2 2 2" xfId="14455" xr:uid="{7C43AB90-EBAC-4452-B20E-42E133E0683C}"/>
    <cellStyle name="Input 3 6 2 3" xfId="9058" xr:uid="{3FC6CF9A-076F-4EF0-B588-426CF0149AF9}"/>
    <cellStyle name="Input 3 6 2 3 2" xfId="14920" xr:uid="{D2326897-41D4-4F9E-A742-5F218377DA77}"/>
    <cellStyle name="Input 3 6 2 4" xfId="5197" xr:uid="{A9E8D902-9691-4B1E-AD66-498100A297CD}"/>
    <cellStyle name="Input 3 6 3" xfId="6974" xr:uid="{F8B9409F-3ED9-4E09-9E32-E96DE7CA12AB}"/>
    <cellStyle name="Input 3 6 3 2" xfId="8152" xr:uid="{926B822F-4178-42FD-BE4F-346B07BE6394}"/>
    <cellStyle name="Input 3 6 3 2 2" xfId="14251" xr:uid="{3B738EA5-201B-4B4B-A154-66A8DAC93BD8}"/>
    <cellStyle name="Input 3 6 3 3" xfId="9280" xr:uid="{82CE395C-F6BA-4999-B17B-F019FA93E8C4}"/>
    <cellStyle name="Input 3 6 3 3 2" xfId="15142" xr:uid="{C02D2882-C99F-4C1B-B27F-C7E887EEA80A}"/>
    <cellStyle name="Input 3 6 3 4" xfId="7597" xr:uid="{91B33BF9-8462-438C-B8D2-27F4D13C07E9}"/>
    <cellStyle name="Input 3 6 4" xfId="7922" xr:uid="{EFF25888-74F6-4EF7-AFB1-9ECA76154F8A}"/>
    <cellStyle name="Input 3 6 4 2" xfId="14077" xr:uid="{1CCBA678-77AF-46D7-8C81-2549920B4A80}"/>
    <cellStyle name="Input 3 6 5" xfId="7835" xr:uid="{508EB857-66F9-40B9-BB84-72DA2D3CD4C7}"/>
    <cellStyle name="Input 3 6 5 2" xfId="14018" xr:uid="{81421B64-14F6-4D5C-88BB-9426E645C29C}"/>
    <cellStyle name="Input 3 6 6" xfId="7997" xr:uid="{781D3EA7-3824-4281-84B4-763B98311C40}"/>
    <cellStyle name="Input 3 7" xfId="6276" xr:uid="{F1D12B04-7592-4C9C-84FE-BE9F5E6D3C42}"/>
    <cellStyle name="Input 3 7 2" xfId="7134" xr:uid="{F45B7E20-4980-4A64-86E3-B686418B97FE}"/>
    <cellStyle name="Input 3 7 2 2" xfId="5882" xr:uid="{50431FE6-8548-4A58-A458-D6CDCA24CCE4}"/>
    <cellStyle name="Input 3 7 2 2 2" xfId="13180" xr:uid="{8B646098-2996-4B80-B127-FB2D7FBACC54}"/>
    <cellStyle name="Input 3 7 2 3" xfId="9440" xr:uid="{27DD2AC5-7926-4E64-B1AF-BCA7B7DB7643}"/>
    <cellStyle name="Input 3 7 2 3 2" xfId="15302" xr:uid="{21E3DB3B-9CC6-4CB1-A093-30F8DE0DD99D}"/>
    <cellStyle name="Input 3 7 2 4" xfId="5164" xr:uid="{0DA1E9D8-F993-4139-AE4B-8EFAB4572E67}"/>
    <cellStyle name="Input 3 7 3" xfId="7955" xr:uid="{FE231635-8BB5-4AF8-8403-E17E4051C27F}"/>
    <cellStyle name="Input 3 7 3 2" xfId="14100" xr:uid="{2E8C3161-48E8-4C9F-907B-4BAF6C04B823}"/>
    <cellStyle name="Input 3 7 4" xfId="8602" xr:uid="{1476D58B-AD0A-4D90-84E2-532691DE5927}"/>
    <cellStyle name="Input 3 7 4 2" xfId="14622" xr:uid="{C666DB6D-D679-4BAA-9C3D-976DC055C138}"/>
    <cellStyle name="Input 3 7 5" xfId="5347" xr:uid="{BD181CEF-677C-42A9-B0E0-CA5D6178ED42}"/>
    <cellStyle name="Input 3 8" xfId="6551" xr:uid="{A50E098E-1C57-4F75-B451-962EC0A0BD2A}"/>
    <cellStyle name="Input 3 8 2" xfId="6339" xr:uid="{2201317E-55D6-42B6-8EFE-4BC607110766}"/>
    <cellStyle name="Input 3 8 2 2" xfId="8011" xr:uid="{ABFCE21A-62E1-4F87-A9F6-1D7E1CC0CC28}"/>
    <cellStyle name="Input 3 8 2 2 2" xfId="14144" xr:uid="{D8151F73-9CB4-43D5-B3B8-24A88C004650}"/>
    <cellStyle name="Input 3 8 2 3" xfId="8665" xr:uid="{97D612B4-6CE4-493A-BEC5-1271B200EA0B}"/>
    <cellStyle name="Input 3 8 2 3 2" xfId="14683" xr:uid="{0660480D-6575-4376-A76C-85476841C6F8}"/>
    <cellStyle name="Input 3 8 2 4" xfId="5276" xr:uid="{8EEAC1F6-4488-471C-8C4C-1107B0E82F9E}"/>
    <cellStyle name="Input 3 8 3" xfId="8197" xr:uid="{B53FE889-FD56-459A-89E9-5EBCC99513F1}"/>
    <cellStyle name="Input 3 8 3 2" xfId="14284" xr:uid="{660C3306-1A1D-44DE-91D5-D888CAA5E6A7}"/>
    <cellStyle name="Input 3 8 4" xfId="8868" xr:uid="{CD8FEC63-7E64-4D70-A71E-D0DE11FC76B6}"/>
    <cellStyle name="Input 3 8 4 2" xfId="14806" xr:uid="{69FC00A6-F8B7-4F2D-AA43-3DD1CBCE8A33}"/>
    <cellStyle name="Input 3 8 5" xfId="9004" xr:uid="{EB088B82-C897-4C1A-82BA-F44BA423E56D}"/>
    <cellStyle name="Input 3 9" xfId="6456" xr:uid="{E307836A-4887-43B7-B609-726901B98CF9}"/>
    <cellStyle name="Input 3 9 2" xfId="8057" xr:uid="{90370ACA-0066-4EFD-B44A-4BD76C083881}"/>
    <cellStyle name="Input 3 9 2 2" xfId="14176" xr:uid="{F5EE2DFF-FB2D-4057-B4C9-3CB4A2B3A3A0}"/>
    <cellStyle name="Input 3 9 3" xfId="8781" xr:uid="{3393AC4E-FA72-44DC-AC72-B5A97C7C818B}"/>
    <cellStyle name="Input 3 9 3 2" xfId="14784" xr:uid="{B63F5629-EEE7-4475-A7EA-0358B58EC6D6}"/>
    <cellStyle name="Input 3 9 4" xfId="7263" xr:uid="{FFCAC7C4-174B-4674-97D3-B696165B5976}"/>
    <cellStyle name="Input 4" xfId="1089" xr:uid="{00000000-0005-0000-0000-000080080000}"/>
    <cellStyle name="Input 4 10" xfId="10779" xr:uid="{F56A169C-B26D-47AF-BBF7-6A056C18419D}"/>
    <cellStyle name="Input 4 2" xfId="2532" xr:uid="{00000000-0005-0000-0000-000081080000}"/>
    <cellStyle name="Input 4 2 2" xfId="6773" xr:uid="{C372DDD8-6FF6-4157-BA70-0936F14BF04B}"/>
    <cellStyle name="Input 4 2 2 2" xfId="8072" xr:uid="{01C80B39-CD42-4ED0-9180-4F03E1414699}"/>
    <cellStyle name="Input 4 2 2 2 2" xfId="14189" xr:uid="{DD34BA2D-DC6C-4977-B34F-C3DB8C3F330E}"/>
    <cellStyle name="Input 4 2 2 3" xfId="9079" xr:uid="{E48357EA-BCAE-4803-A0AB-E8AA731D2923}"/>
    <cellStyle name="Input 4 2 2 3 2" xfId="14941" xr:uid="{5846934D-AC63-462A-A4C0-E73ABE7A6326}"/>
    <cellStyle name="Input 4 2 2 4" xfId="8801" xr:uid="{1C35E49A-BCD3-4B9E-A542-BC5F1F1FAD83}"/>
    <cellStyle name="Input 4 2 3" xfId="7052" xr:uid="{4DD8F195-4FAF-44FC-8357-28F643CFAC2E}"/>
    <cellStyle name="Input 4 2 3 2" xfId="8222" xr:uid="{5BF808E3-FF22-4AB8-8F93-5B074B3EC31B}"/>
    <cellStyle name="Input 4 2 3 2 2" xfId="14308" xr:uid="{A4A71968-760A-44D8-8DEA-4B1B71B323F4}"/>
    <cellStyle name="Input 4 2 3 3" xfId="9358" xr:uid="{6D783CD7-D78F-4537-9DD1-1D3D5A383214}"/>
    <cellStyle name="Input 4 2 3 3 2" xfId="15220" xr:uid="{9348B558-CEB6-410D-90F4-28CE68C38CA4}"/>
    <cellStyle name="Input 4 2 3 4" xfId="8269" xr:uid="{C1B31064-875E-48C3-93EB-ED7D34286DE8}"/>
    <cellStyle name="Input 4 2 4" xfId="6194" xr:uid="{8E21BB52-3EDD-4E08-8567-CCF4F6482B82}"/>
    <cellStyle name="Input 4 2 4 2" xfId="13287" xr:uid="{22180FE4-70A4-4537-BB78-6CD3AA7C5E82}"/>
    <cellStyle name="Input 4 2 5" xfId="7341" xr:uid="{347455E6-5337-4A7D-AA91-A5C583812D31}"/>
    <cellStyle name="Input 4 2 5 2" xfId="13610" xr:uid="{6B2D6467-7305-4C91-A186-E14EE1C84B2D}"/>
    <cellStyle name="Input 4 2 6" xfId="8520" xr:uid="{86B58A87-1401-4785-BB39-0ACB155AF743}"/>
    <cellStyle name="Input 4 2 6 2" xfId="14540" xr:uid="{ADCDF26C-6C4D-4700-A3A4-C80C58AE0F59}"/>
    <cellStyle name="Input 4 2 7" xfId="8383" xr:uid="{B0600691-D680-46ED-941E-0698FFAE807C}"/>
    <cellStyle name="Input 4 3" xfId="6166" xr:uid="{4951A80C-7188-4418-9049-037E72A35BD4}"/>
    <cellStyle name="Input 4 3 2" xfId="7024" xr:uid="{B9518958-ECA5-42C4-B8FA-F686320D324D}"/>
    <cellStyle name="Input 4 3 2 2" xfId="7690" xr:uid="{7CE2696C-02C1-4E9D-A5C3-62566C8F8475}"/>
    <cellStyle name="Input 4 3 2 2 2" xfId="13910" xr:uid="{4A691F19-F6F0-4D37-A899-F3DF92EB4B16}"/>
    <cellStyle name="Input 4 3 2 3" xfId="9330" xr:uid="{98300871-C098-4FE8-B3B1-07BABFC4DCC5}"/>
    <cellStyle name="Input 4 3 2 3 2" xfId="15192" xr:uid="{93A3F6D5-6D5F-4EAB-AC81-D07B4FAA9B12}"/>
    <cellStyle name="Input 4 3 2 4" xfId="4974" xr:uid="{13DBF8D3-4275-44CA-88F4-C44C0EF13295}"/>
    <cellStyle name="Input 4 3 3" xfId="8140" xr:uid="{E6EEC61E-C22F-4707-AD41-E0BFF7A862E2}"/>
    <cellStyle name="Input 4 3 3 2" xfId="14240" xr:uid="{31069748-903B-4784-A20A-22E67EF34C7D}"/>
    <cellStyle name="Input 4 3 4" xfId="8492" xr:uid="{7A4FD2D7-2254-4753-A281-8E7EDB5D9C7B}"/>
    <cellStyle name="Input 4 3 4 2" xfId="14512" xr:uid="{E45E8B57-5C2B-4D10-82F7-98180DEBDDD4}"/>
    <cellStyle name="Input 4 3 5" xfId="7871" xr:uid="{84DBA7A0-7067-4E6E-893C-6DD3611EEE09}"/>
    <cellStyle name="Input 4 4" xfId="6572" xr:uid="{774B9820-FC5B-4A52-ACA5-8D7849201F9F}"/>
    <cellStyle name="Input 4 4 2" xfId="6871" xr:uid="{EF3FDBDD-52E5-490E-AC73-7B7BD393843D}"/>
    <cellStyle name="Input 4 4 2 2" xfId="7491" xr:uid="{41A8E4AB-E77E-467D-B636-7B23E9639CE6}"/>
    <cellStyle name="Input 4 4 2 2 2" xfId="13756" xr:uid="{B94A5CA7-12D6-4B91-9935-4F1322212A60}"/>
    <cellStyle name="Input 4 4 2 3" xfId="9177" xr:uid="{4E2A49BE-09A0-4A14-9453-5BDA13819DC7}"/>
    <cellStyle name="Input 4 4 2 3 2" xfId="15039" xr:uid="{933F527C-1164-4AB7-8E66-4F3082C96D39}"/>
    <cellStyle name="Input 4 4 2 4" xfId="5194" xr:uid="{EA166C23-B7B5-4A33-AECE-0B2C618F75F9}"/>
    <cellStyle name="Input 4 4 3" xfId="8437" xr:uid="{8E9E69D2-59FC-4E7C-A52B-76758B634A13}"/>
    <cellStyle name="Input 4 4 3 2" xfId="14470" xr:uid="{E03537B4-D137-4F07-A323-390C6D243D96}"/>
    <cellStyle name="Input 4 4 4" xfId="8889" xr:uid="{7E06D876-E044-47F5-B7C8-9C35AF87672E}"/>
    <cellStyle name="Input 4 4 4 2" xfId="14827" xr:uid="{F447A8B8-99E7-4889-9F59-18B135DAB1FA}"/>
    <cellStyle name="Input 4 4 5" xfId="8138" xr:uid="{A98C5A1A-E74B-411D-BCBD-35D64DDC507E}"/>
    <cellStyle name="Input 4 5" xfId="6418" xr:uid="{84A16D4F-BBAE-42C1-A4C4-FC222A4ABDEC}"/>
    <cellStyle name="Input 4 5 2" xfId="7841" xr:uid="{0F41A5E7-99D5-49AF-BDBD-F224294D0C89}"/>
    <cellStyle name="Input 4 5 2 2" xfId="14023" xr:uid="{CBB57EDE-A7AE-4B73-8358-1FBEEE158388}"/>
    <cellStyle name="Input 4 5 3" xfId="8744" xr:uid="{B69CBD3C-4FA5-432C-9572-503F9B9441C1}"/>
    <cellStyle name="Input 4 5 3 2" xfId="14762" xr:uid="{B86D1FD6-50D8-4168-B0C0-ABF59921E343}"/>
    <cellStyle name="Input 4 5 4" xfId="7598" xr:uid="{09F5F2A2-5BC8-4B9B-A475-85CC32EBD63F}"/>
    <cellStyle name="Input 4 6" xfId="5674" xr:uid="{545622F3-5050-4EC0-A269-FA93C432A29B}"/>
    <cellStyle name="Input 4 6 2" xfId="13051" xr:uid="{D8716C5C-1C53-4A98-88F9-D6724946BF80}"/>
    <cellStyle name="Input 4 7" xfId="5351" xr:uid="{15E2C51A-D5AC-4B1D-A654-BFA4404A2D83}"/>
    <cellStyle name="Input 4 7 2" xfId="12968" xr:uid="{8B095C7B-5F93-4AE7-8992-C57D124040AA}"/>
    <cellStyle name="Input 4 8" xfId="5200" xr:uid="{C8A575E5-C4B5-4D1E-BF4E-ED9DD4E49BE7}"/>
    <cellStyle name="Input 4 8 2" xfId="12939" xr:uid="{F2D2AFD4-7295-4DB4-B517-CEAD592E78BA}"/>
    <cellStyle name="Input 4 9" xfId="9524" xr:uid="{18ED2349-A568-4FB5-9E63-4BFBEADCBCFA}"/>
    <cellStyle name="Input 5" xfId="5987" xr:uid="{49E07AD5-DFA4-4FEF-8763-CD3D2BC37E5D}"/>
    <cellStyle name="Input 5 2" xfId="6267" xr:uid="{8EED0D33-B53C-44DD-AF45-482035381253}"/>
    <cellStyle name="Input 5 2 2" xfId="6828" xr:uid="{E6319363-3390-4398-A70F-F988C1D90ABA}"/>
    <cellStyle name="Input 5 2 2 2" xfId="7448" xr:uid="{97C62ADB-DE92-4E9B-BFC4-5E26CB439C57}"/>
    <cellStyle name="Input 5 2 2 2 2" xfId="13713" xr:uid="{0767E984-3DEB-4542-BACD-E3188496F5EE}"/>
    <cellStyle name="Input 5 2 2 3" xfId="9134" xr:uid="{023454F8-1DB5-4134-BD7E-471727EF2773}"/>
    <cellStyle name="Input 5 2 2 3 2" xfId="14996" xr:uid="{B28162BF-43EE-4044-980B-B92C527575CB}"/>
    <cellStyle name="Input 5 2 2 4" xfId="8843" xr:uid="{E8935F04-A29D-49B1-87EE-3889D9AC2980}"/>
    <cellStyle name="Input 5 2 3" xfId="7125" xr:uid="{102948A3-DE07-4257-854C-22BD46698498}"/>
    <cellStyle name="Input 5 2 3 2" xfId="7560" xr:uid="{A7EC5ED3-C5C7-4FF6-8CDC-50810DB454B7}"/>
    <cellStyle name="Input 5 2 3 2 2" xfId="13825" xr:uid="{CAD4219C-82F4-42A1-9AC6-9CB27DA33C84}"/>
    <cellStyle name="Input 5 2 3 3" xfId="9431" xr:uid="{AB0A7D93-1CDC-4A82-AF66-CA2D6F9F03C5}"/>
    <cellStyle name="Input 5 2 3 3 2" xfId="15293" xr:uid="{095CB25D-9A14-41DC-97F2-4DFB206309EC}"/>
    <cellStyle name="Input 5 2 3 4" xfId="8264" xr:uid="{09545CE7-9303-4F41-8BF5-CFBDFC81DEE5}"/>
    <cellStyle name="Input 5 2 4" xfId="7844" xr:uid="{7206A9E0-801B-4A01-8950-672CC37F8E25}"/>
    <cellStyle name="Input 5 2 4 2" xfId="14025" xr:uid="{F8CEF4C9-296D-4946-90A1-42C484921F59}"/>
    <cellStyle name="Input 5 2 5" xfId="8593" xr:uid="{FCFE15AD-ED06-4EF5-AACC-4848AD714E4D}"/>
    <cellStyle name="Input 5 2 5 2" xfId="14613" xr:uid="{963F1404-AC47-4921-AF02-4FE1DE19FE72}"/>
    <cellStyle name="Input 5 2 6" xfId="8442" xr:uid="{7DB50E46-57E4-46E5-BA63-EFBCAC080092}"/>
    <cellStyle name="Input 5 3" xfId="6114" xr:uid="{77BCE2D2-ADF1-48EB-939F-8DD2F97FC7B0}"/>
    <cellStyle name="Input 5 3 2" xfId="6972" xr:uid="{7211CB0D-C295-4B5F-96D0-577E7ECF58BA}"/>
    <cellStyle name="Input 5 3 2 2" xfId="7763" xr:uid="{40C87A3F-17C5-4EBC-8694-726F9AE102DA}"/>
    <cellStyle name="Input 5 3 2 2 2" xfId="13962" xr:uid="{08D6B3D6-73EF-447A-B427-93FB140064B9}"/>
    <cellStyle name="Input 5 3 2 3" xfId="9278" xr:uid="{CE7B39EF-47E3-4FD5-9D11-C8A6F41A8276}"/>
    <cellStyle name="Input 5 3 2 3 2" xfId="15140" xr:uid="{65C1F07D-92E5-419B-9FA3-C6F8091812DC}"/>
    <cellStyle name="Input 5 3 2 4" xfId="8998" xr:uid="{2977C2E6-18A6-4D01-ADF6-C5215AD23D19}"/>
    <cellStyle name="Input 5 3 3" xfId="5861" xr:uid="{5473F1E6-A14A-4458-B8C0-03096C8C4B7D}"/>
    <cellStyle name="Input 5 3 3 2" xfId="13162" xr:uid="{B99AE922-A666-4694-8597-95D07F3E013F}"/>
    <cellStyle name="Input 5 3 4" xfId="5919" xr:uid="{E1F83905-AC04-4B46-B5B9-C8DC2EEE586E}"/>
    <cellStyle name="Input 5 3 4 2" xfId="13191" xr:uid="{D652B617-D0C9-485E-84EA-6A905D09C46F}"/>
    <cellStyle name="Input 5 3 5" xfId="7816" xr:uid="{0DD907D9-419E-449E-AD30-9DB5BA93FD17}"/>
    <cellStyle name="Input 5 4" xfId="6650" xr:uid="{D6143587-FCC5-451E-8A1C-F3C91435F069}"/>
    <cellStyle name="Input 5 4 2" xfId="6926" xr:uid="{7C36A259-C8F3-467A-8A51-F67214B2F2F0}"/>
    <cellStyle name="Input 5 4 2 2" xfId="5887" xr:uid="{FDE459E5-72D7-40A2-A191-A621A8449C34}"/>
    <cellStyle name="Input 5 4 2 2 2" xfId="13184" xr:uid="{E9D231ED-B5A4-45C8-99C9-6521A52321E8}"/>
    <cellStyle name="Input 5 4 2 3" xfId="9232" xr:uid="{206614A0-BE5F-45EE-B562-BD9DD21226A9}"/>
    <cellStyle name="Input 5 4 2 3 2" xfId="15094" xr:uid="{10F0A036-D553-4590-9E82-0130AB272BB3}"/>
    <cellStyle name="Input 5 4 2 4" xfId="7190" xr:uid="{46B7E783-22EF-4252-92E4-02E551FC204C}"/>
    <cellStyle name="Input 5 4 3" xfId="8205" xr:uid="{E563A342-B7A7-43E1-9530-EE72E17141C1}"/>
    <cellStyle name="Input 5 4 3 2" xfId="14292" xr:uid="{A146BEDD-7290-40D9-8D2F-2A1F0A80E9F2}"/>
    <cellStyle name="Input 5 4 4" xfId="8963" xr:uid="{F1BFBBD4-DDDC-4817-8367-A89878385B9C}"/>
    <cellStyle name="Input 5 4 4 2" xfId="14883" xr:uid="{1E322B17-06B3-4450-BF24-E8D453128D9D}"/>
    <cellStyle name="Input 5 4 5" xfId="5294" xr:uid="{DB23D697-56C8-4489-A118-101EF0EAF4EF}"/>
    <cellStyle name="Input 5 5" xfId="6326" xr:uid="{09B9C94D-2530-413D-966A-8F90F87BCF82}"/>
    <cellStyle name="Input 5 5 2" xfId="7973" xr:uid="{0E5D14B4-D319-49F1-B723-A8129C65A290}"/>
    <cellStyle name="Input 5 5 2 2" xfId="14114" xr:uid="{3706D713-F2D9-4554-9C19-F416BE50524C}"/>
    <cellStyle name="Input 5 5 3" xfId="8652" xr:uid="{02A434CC-1808-4D6D-A79E-0450D150FB51}"/>
    <cellStyle name="Input 5 5 3 2" xfId="14670" xr:uid="{BCA14D38-3318-4916-B87D-667119622403}"/>
    <cellStyle name="Input 5 5 4" xfId="5383" xr:uid="{92F761C9-3092-4FC0-AC7E-BEB7FFF157C2}"/>
    <cellStyle name="Input 5 6" xfId="5211" xr:uid="{F80D5981-93DF-4BC1-8C6D-469769A2E3B8}"/>
    <cellStyle name="Input 5 6 2" xfId="12941" xr:uid="{2F147979-72A7-452A-B674-49D0C18EA7B4}"/>
    <cellStyle name="Input 5 7" xfId="5452" xr:uid="{570A4961-2EEA-4478-8166-10368FF36DEE}"/>
    <cellStyle name="Input 5 7 2" xfId="12986" xr:uid="{39B82B04-FD44-43C0-91F7-49583CE4D645}"/>
    <cellStyle name="Input 5 8" xfId="7830" xr:uid="{E76263B0-FF3F-448F-BB64-9A6A7E259181}"/>
    <cellStyle name="Input 6" xfId="5992" xr:uid="{F6509906-4730-4A6A-976F-2D5CFBF5F2B6}"/>
    <cellStyle name="Input 6 2" xfId="6269" xr:uid="{DBDE84BA-6BF0-46ED-A57A-FFC276240FC0}"/>
    <cellStyle name="Input 6 2 2" xfId="6830" xr:uid="{7EDF9747-BF6A-4A42-B8E7-BE37A63BA7DB}"/>
    <cellStyle name="Input 6 2 2 2" xfId="7450" xr:uid="{3B0F0D64-27EC-4B5B-947D-0ED85D6B264C}"/>
    <cellStyle name="Input 6 2 2 2 2" xfId="13715" xr:uid="{39A55308-821E-4B13-A5FF-C4C4023240C6}"/>
    <cellStyle name="Input 6 2 2 3" xfId="9136" xr:uid="{825B8E7B-0572-486A-A197-C0A8B0D87A88}"/>
    <cellStyle name="Input 6 2 2 3 2" xfId="14998" xr:uid="{1DD8EE2C-69A8-4EFE-A05E-99BF6035CDCC}"/>
    <cellStyle name="Input 6 2 2 4" xfId="8767" xr:uid="{7A456585-B301-4C72-9C77-C842C18A4390}"/>
    <cellStyle name="Input 6 2 3" xfId="7127" xr:uid="{991C6BD2-F9A6-46A3-9818-A2502C8C57D2}"/>
    <cellStyle name="Input 6 2 3 2" xfId="7561" xr:uid="{CB13F177-B5B9-488B-8F3A-5442F277E6DF}"/>
    <cellStyle name="Input 6 2 3 2 2" xfId="13826" xr:uid="{CCB07BB6-A4B5-44FD-8EE3-2343540519BF}"/>
    <cellStyle name="Input 6 2 3 3" xfId="9433" xr:uid="{0C7D344D-8343-4E1A-A766-B7556D103566}"/>
    <cellStyle name="Input 6 2 3 3 2" xfId="15295" xr:uid="{6904BFE5-5B6E-4D94-9824-373D659A5B56}"/>
    <cellStyle name="Input 6 2 3 4" xfId="8835" xr:uid="{2AB59668-4640-4684-9821-82C958A430D3}"/>
    <cellStyle name="Input 6 2 4" xfId="8088" xr:uid="{88B601DF-47AC-406D-B295-50807D710543}"/>
    <cellStyle name="Input 6 2 4 2" xfId="14205" xr:uid="{CAB73C33-2A7D-4638-A1AF-7E8008DAB730}"/>
    <cellStyle name="Input 6 2 5" xfId="8595" xr:uid="{7A897459-2F98-478E-B0B0-E849F3ED6786}"/>
    <cellStyle name="Input 6 2 5 2" xfId="14615" xr:uid="{B2E22EF7-C93A-428E-85FC-B7BD50992217}"/>
    <cellStyle name="Input 6 2 6" xfId="7811" xr:uid="{8BBD3699-CA07-4B9E-900A-A263C08CDC96}"/>
    <cellStyle name="Input 6 3" xfId="6308" xr:uid="{9E7DB00C-6729-435D-AC3A-B51338ABAE2D}"/>
    <cellStyle name="Input 6 3 2" xfId="7166" xr:uid="{718F2C94-E370-4014-89DF-8A1784C0C04F}"/>
    <cellStyle name="Input 6 3 2 2" xfId="8305" xr:uid="{4DE937D0-BC13-410D-90CD-E2714C1054B5}"/>
    <cellStyle name="Input 6 3 2 2 2" xfId="14369" xr:uid="{EDF46389-5AFC-4F50-98E0-1D322E3F39C7}"/>
    <cellStyle name="Input 6 3 2 3" xfId="9472" xr:uid="{6451D319-7682-43B8-9945-35C83CE7D2CA}"/>
    <cellStyle name="Input 6 3 2 3 2" xfId="15334" xr:uid="{DA2011A3-4A61-4F5D-980C-D6CB58DD06D4}"/>
    <cellStyle name="Input 6 3 2 4" xfId="5829" xr:uid="{F32647D2-FFB0-400B-B9EE-D7E46DF380D6}"/>
    <cellStyle name="Input 6 3 3" xfId="7633" xr:uid="{7B98699C-55B1-4B6A-AC0A-1FB74D9AD71B}"/>
    <cellStyle name="Input 6 3 3 2" xfId="13871" xr:uid="{6E1B8F21-A8C6-49EA-B56A-C3C85D87928E}"/>
    <cellStyle name="Input 6 3 4" xfId="8634" xr:uid="{22728FCA-28EB-4017-B359-3403938F8F98}"/>
    <cellStyle name="Input 6 3 4 2" xfId="14654" xr:uid="{BFAE1452-A3A9-45E9-86D0-782D67A70FC5}"/>
    <cellStyle name="Input 6 3 5" xfId="7753" xr:uid="{BC4205A6-4BC0-4A23-BB6E-752B77AD5F0D}"/>
    <cellStyle name="Input 6 4" xfId="6652" xr:uid="{B4BEA283-354D-4ABE-8E0D-457662B686A7}"/>
    <cellStyle name="Input 6 4 2" xfId="6928" xr:uid="{DEB214BE-F2A5-4AB3-B257-A9697DC4F2C7}"/>
    <cellStyle name="Input 6 4 2 2" xfId="7535" xr:uid="{7A6A70D9-39EF-40F6-96FF-F99A57C7CC13}"/>
    <cellStyle name="Input 6 4 2 2 2" xfId="13800" xr:uid="{A0313E85-160A-4B7F-AC80-F0DA25B32FD3}"/>
    <cellStyle name="Input 6 4 2 3" xfId="9234" xr:uid="{702F81EB-BE6A-4D77-BE70-28A6A6623C3A}"/>
    <cellStyle name="Input 6 4 2 3 2" xfId="15096" xr:uid="{997036E8-4900-4F92-A21A-2DB69C0151EF}"/>
    <cellStyle name="Input 6 4 2 4" xfId="5105" xr:uid="{A3223636-7357-45F3-B7CB-94EAC64611CC}"/>
    <cellStyle name="Input 6 4 3" xfId="7842" xr:uid="{4F2DA093-B1B7-4E02-989A-C2043E21062C}"/>
    <cellStyle name="Input 6 4 3 2" xfId="14024" xr:uid="{130D92BA-D582-4BF0-9C05-983B3325A2F6}"/>
    <cellStyle name="Input 6 4 4" xfId="8965" xr:uid="{7B44AED9-F137-4BF9-86FE-01228CEDA6AB}"/>
    <cellStyle name="Input 6 4 4 2" xfId="14885" xr:uid="{DABE3AB8-2768-435C-BF9A-BDF093C487A6}"/>
    <cellStyle name="Input 6 4 5" xfId="5348" xr:uid="{ABFF0E42-DA13-416A-9B18-2E6DC76B949B}"/>
    <cellStyle name="Input 6 5" xfId="6368" xr:uid="{C48C6E68-2C0A-4C6E-A861-63D076357489}"/>
    <cellStyle name="Input 6 5 2" xfId="8111" xr:uid="{0E08E588-2562-4286-AAAB-E992A87CE4B1}"/>
    <cellStyle name="Input 6 5 2 2" xfId="14221" xr:uid="{3D8C63CE-99F6-4075-B4E7-9EA98BE22FB2}"/>
    <cellStyle name="Input 6 5 3" xfId="8694" xr:uid="{5A2196D8-278E-4889-BCB9-02A8B4B40DFE}"/>
    <cellStyle name="Input 6 5 3 2" xfId="14712" xr:uid="{183EE048-058F-40E0-BF87-955B5B5C618E}"/>
    <cellStyle name="Input 6 5 4" xfId="7209" xr:uid="{414EEAF0-5448-4D21-AC62-A75DDFD9AE80}"/>
    <cellStyle name="Input 6 6" xfId="5597" xr:uid="{DB041511-3074-4C9F-B75E-F2A0D003F255}"/>
    <cellStyle name="Input 6 6 2" xfId="13029" xr:uid="{9080553F-F195-4B23-A0CC-437DB08A7973}"/>
    <cellStyle name="Input 6 7" xfId="5505" xr:uid="{9FD70019-5024-48CD-B362-817B28E85EEB}"/>
    <cellStyle name="Input 6 7 2" xfId="13003" xr:uid="{5E1C4AC8-FCC4-463A-9DF2-D16138117AAD}"/>
    <cellStyle name="Input 6 8" xfId="9477" xr:uid="{6946C63A-9D23-414B-BCC2-13CEA77EBC18}"/>
    <cellStyle name="Input 7" xfId="5997" xr:uid="{C475A952-6063-4627-99C3-FF4C4831606D}"/>
    <cellStyle name="Input 7 2" xfId="6270" xr:uid="{9DCA6ECE-63C9-435D-B59A-271411CFEEB4}"/>
    <cellStyle name="Input 7 2 2" xfId="6831" xr:uid="{E5E0ECA1-23AF-406E-9D5D-98E6E495D941}"/>
    <cellStyle name="Input 7 2 2 2" xfId="7451" xr:uid="{78ACA0ED-8BDA-4051-B276-3A4138115E73}"/>
    <cellStyle name="Input 7 2 2 2 2" xfId="13716" xr:uid="{C7E92FA2-3912-4D3A-8776-E7256B6BD695}"/>
    <cellStyle name="Input 7 2 2 3" xfId="9137" xr:uid="{765F63EF-D2B7-4938-93F0-63B975F2147F}"/>
    <cellStyle name="Input 7 2 2 3 2" xfId="14999" xr:uid="{CB241394-18DB-40E4-BBE0-FD33E8C2B532}"/>
    <cellStyle name="Input 7 2 2 4" xfId="5684" xr:uid="{7E606DA9-BC9D-4BCA-95D3-5D3982DFF6BF}"/>
    <cellStyle name="Input 7 2 3" xfId="7128" xr:uid="{36D2DCEF-0E05-4261-ADF5-134186C20FAF}"/>
    <cellStyle name="Input 7 2 3 2" xfId="7562" xr:uid="{6401BD37-D69B-4A8C-B1F8-6D8374D3916F}"/>
    <cellStyle name="Input 7 2 3 2 2" xfId="13827" xr:uid="{1B0A374C-503A-44C6-BA52-1C4D7414C77A}"/>
    <cellStyle name="Input 7 2 3 3" xfId="9434" xr:uid="{EC3735CB-91A1-4D5A-BDC2-CBC5C2F5E5B9}"/>
    <cellStyle name="Input 7 2 3 3 2" xfId="15296" xr:uid="{240FAD59-5466-4A33-A8DA-E8446E644217}"/>
    <cellStyle name="Input 7 2 3 4" xfId="8833" xr:uid="{EE6D3480-8FBA-4D44-B2F1-9B7867B0349D}"/>
    <cellStyle name="Input 7 2 4" xfId="7950" xr:uid="{E80EC6AC-CA28-40D9-A1F0-72897912A86F}"/>
    <cellStyle name="Input 7 2 4 2" xfId="14098" xr:uid="{04EA6AC4-D10B-4570-9784-C0F37BC972E0}"/>
    <cellStyle name="Input 7 2 5" xfId="8596" xr:uid="{BF3FF7CE-FC55-4967-87B8-F6853D13AC8E}"/>
    <cellStyle name="Input 7 2 5 2" xfId="14616" xr:uid="{C7443290-35B2-4935-BB09-4AC8FD75609A}"/>
    <cellStyle name="Input 7 2 6" xfId="7632" xr:uid="{FB2F4EFA-400E-4E17-BCFC-1E14039F5390}"/>
    <cellStyle name="Input 7 3" xfId="6312" xr:uid="{90233762-97D7-4E03-8753-DB147D73C847}"/>
    <cellStyle name="Input 7 3 2" xfId="7170" xr:uid="{4C86A13B-11CB-4D9A-9803-027EED6841B8}"/>
    <cellStyle name="Input 7 3 2 2" xfId="8476" xr:uid="{8A601F09-F7A7-49F4-B356-9F2457275D1C}"/>
    <cellStyle name="Input 7 3 2 2 2" xfId="14496" xr:uid="{91B956DF-F9A9-4E10-A28A-E3DEAB4557B1}"/>
    <cellStyle name="Input 7 3 2 3" xfId="9476" xr:uid="{8FEE1EB6-0BAE-4EA1-8BA8-CD8E69511959}"/>
    <cellStyle name="Input 7 3 2 3 2" xfId="15338" xr:uid="{949BC80E-D55D-439E-87D5-C73ADF28CD61}"/>
    <cellStyle name="Input 7 3 2 4" xfId="9549" xr:uid="{0F055E6E-37B5-4AE2-BC64-ED59D2A82943}"/>
    <cellStyle name="Input 7 3 3" xfId="8130" xr:uid="{64A81621-0548-4645-AD75-2971D75AA1DE}"/>
    <cellStyle name="Input 7 3 3 2" xfId="14236" xr:uid="{149A5C1E-1CE9-4241-9422-B63B61919013}"/>
    <cellStyle name="Input 7 3 4" xfId="8638" xr:uid="{24648ACB-399F-46AF-8CC3-52181E1D8252}"/>
    <cellStyle name="Input 7 3 4 2" xfId="14658" xr:uid="{481F6116-C314-447E-A13D-CCE8528B954E}"/>
    <cellStyle name="Input 7 3 5" xfId="7748" xr:uid="{52500EDB-E641-4653-B8DF-7CB83C3F807F}"/>
    <cellStyle name="Input 7 4" xfId="6655" xr:uid="{FFA981F8-46FA-4679-9D94-3403928382A9}"/>
    <cellStyle name="Input 7 4 2" xfId="6929" xr:uid="{FE0C399E-4853-48F9-A0EA-0EF03F3D3A86}"/>
    <cellStyle name="Input 7 4 2 2" xfId="5888" xr:uid="{332B0448-E786-4EDE-B7A8-DD72D457E97C}"/>
    <cellStyle name="Input 7 4 2 2 2" xfId="13185" xr:uid="{E12E6C1A-840F-436D-A9B1-2756BB74379E}"/>
    <cellStyle name="Input 7 4 2 3" xfId="9235" xr:uid="{4BC9CA55-8E8C-4601-BA68-869CAAD1ABEE}"/>
    <cellStyle name="Input 7 4 2 3 2" xfId="15097" xr:uid="{469F72D9-4479-4394-96B6-00C79314BD06}"/>
    <cellStyle name="Input 7 4 2 4" xfId="5442" xr:uid="{3BE850DC-D18A-46BE-810F-C6D1F04D1BE8}"/>
    <cellStyle name="Input 7 4 3" xfId="8274" xr:uid="{19CF3ADA-AF36-4DC8-957E-4DD3D79AD3D6}"/>
    <cellStyle name="Input 7 4 3 2" xfId="14343" xr:uid="{B577F786-411C-4EE6-8D7C-CFE87994DB13}"/>
    <cellStyle name="Input 7 4 4" xfId="8967" xr:uid="{E10C3D18-FEF4-414E-8A00-EAB5B3331D40}"/>
    <cellStyle name="Input 7 4 4 2" xfId="14886" xr:uid="{CF71E511-715D-4AE1-A913-01CAA6FD80D7}"/>
    <cellStyle name="Input 7 4 5" xfId="5432" xr:uid="{2BB04F54-09A1-431F-9D92-0B40B2F15A11}"/>
    <cellStyle name="Input 7 5" xfId="6367" xr:uid="{86B85FFB-BAFE-4EEF-B711-13BDC877DA9C}"/>
    <cellStyle name="Input 7 5 2" xfId="7624" xr:uid="{C1E50E71-56F5-4832-8682-6C5CA039DBBC}"/>
    <cellStyle name="Input 7 5 2 2" xfId="13866" xr:uid="{530182B1-1731-4157-8F75-3B235FD24D77}"/>
    <cellStyle name="Input 7 5 3" xfId="8693" xr:uid="{AE039654-EAA6-4CDD-960D-6525637375D0}"/>
    <cellStyle name="Input 7 5 3 2" xfId="14711" xr:uid="{7B253C0B-451D-47D6-8E23-67A8BFD2EC5A}"/>
    <cellStyle name="Input 7 5 4" xfId="7255" xr:uid="{E94946D6-5CCA-44E2-BEE9-052EAFEE8E53}"/>
    <cellStyle name="Input 7 6" xfId="5478" xr:uid="{FBF30C8E-FB9F-4EBE-83A1-16E7777EFED6}"/>
    <cellStyle name="Input 7 6 2" xfId="12997" xr:uid="{3F6032E4-6DB7-4350-93D5-3232DC3AE843}"/>
    <cellStyle name="Input 7 7" xfId="5117" xr:uid="{5230E2DD-0FBD-467A-932B-B2A57ECDCCF7}"/>
    <cellStyle name="Input 7 7 2" xfId="12911" xr:uid="{ABB7683F-5C21-4CF4-B4C7-7904B7376B21}"/>
    <cellStyle name="Input 7 8" xfId="9501" xr:uid="{ED712485-CFE8-4ECE-96CD-1A40E9DE85F2}"/>
    <cellStyle name="Input 8" xfId="6017" xr:uid="{D5FCF2F5-7F3D-4476-90FA-8367C4BB0034}"/>
    <cellStyle name="Input 8 2" xfId="6272" xr:uid="{6D387F57-7F39-4A91-9346-C52D981B348F}"/>
    <cellStyle name="Input 8 2 2" xfId="6832" xr:uid="{805504B1-F09C-4309-AA89-EDE84CCC3840}"/>
    <cellStyle name="Input 8 2 2 2" xfId="7452" xr:uid="{B6AF8C18-25B5-4079-B9DC-E0BFFE730767}"/>
    <cellStyle name="Input 8 2 2 2 2" xfId="13717" xr:uid="{1293D85B-979D-4790-900E-31894051A85B}"/>
    <cellStyle name="Input 8 2 2 3" xfId="9138" xr:uid="{CF008F2C-8EA5-4EF5-A39C-661DB39F247C}"/>
    <cellStyle name="Input 8 2 2 3 2" xfId="15000" xr:uid="{003507B1-3B2D-4F1D-AE2D-C36CEC373732}"/>
    <cellStyle name="Input 8 2 2 4" xfId="5322" xr:uid="{3F724832-A812-4121-B398-90A108AAAFAB}"/>
    <cellStyle name="Input 8 2 3" xfId="7130" xr:uid="{55E0F339-F695-4CCE-A415-08A732BAD3A0}"/>
    <cellStyle name="Input 8 2 3 2" xfId="8158" xr:uid="{70CFFD70-9425-4222-8428-56792500FAD3}"/>
    <cellStyle name="Input 8 2 3 2 2" xfId="14256" xr:uid="{70607037-75E0-4F52-BD25-140F1F004112}"/>
    <cellStyle name="Input 8 2 3 3" xfId="9436" xr:uid="{D9B5FB72-46F2-4767-895F-41C660CA1774}"/>
    <cellStyle name="Input 8 2 3 3 2" xfId="15298" xr:uid="{10587EDB-260C-4A15-AE6C-9A4009A77880}"/>
    <cellStyle name="Input 8 2 3 4" xfId="9009" xr:uid="{18FA84A5-05BF-4E51-8941-F6A91F16E8C6}"/>
    <cellStyle name="Input 8 2 4" xfId="8091" xr:uid="{9F0E125E-56D8-4B26-8850-AE11793E6C11}"/>
    <cellStyle name="Input 8 2 4 2" xfId="14206" xr:uid="{60826BC0-4D88-45F9-8E69-0963493AC489}"/>
    <cellStyle name="Input 8 2 5" xfId="8598" xr:uid="{05C69905-E5D0-411B-8CF1-9FC60A1BE2F7}"/>
    <cellStyle name="Input 8 2 5 2" xfId="14618" xr:uid="{BAE2A67C-6DFB-4C9B-A131-796D23F4BF81}"/>
    <cellStyle name="Input 8 2 6" xfId="7850" xr:uid="{065F0323-91D1-4925-BE62-72EBEE1E7EBB}"/>
    <cellStyle name="Input 8 3" xfId="6113" xr:uid="{BD0622F6-E756-439F-B458-B83A168AFA3F}"/>
    <cellStyle name="Input 8 3 2" xfId="6971" xr:uid="{7D4AF5AE-B0EB-4F96-8295-C27F733C9A3D}"/>
    <cellStyle name="Input 8 3 2 2" xfId="8329" xr:uid="{E5971B02-6604-4BED-8A21-3846C3F6EB58}"/>
    <cellStyle name="Input 8 3 2 2 2" xfId="14384" xr:uid="{71ED403A-4E8A-4F2C-80B0-98697E781F46}"/>
    <cellStyle name="Input 8 3 2 3" xfId="9277" xr:uid="{0CAE53EC-E665-4340-AF31-B2881CDE12C7}"/>
    <cellStyle name="Input 8 3 2 3 2" xfId="15139" xr:uid="{B88C020F-CEBC-4B99-BA82-C63A0D44F36D}"/>
    <cellStyle name="Input 8 3 2 4" xfId="5516" xr:uid="{A035ADFA-71A1-4940-A0E2-A9C7F08AE2F5}"/>
    <cellStyle name="Input 8 3 3" xfId="7288" xr:uid="{F6590F9E-EF15-4E3A-A5B1-DD86FCB67703}"/>
    <cellStyle name="Input 8 3 3 2" xfId="13557" xr:uid="{FF34AA74-0481-4581-9D25-5B0A22410604}"/>
    <cellStyle name="Input 8 3 4" xfId="5006" xr:uid="{7E620B3B-2713-4368-A787-2694026A5727}"/>
    <cellStyle name="Input 8 3 4 2" xfId="12885" xr:uid="{CA8022D0-B302-4E3A-8D03-C256189989D2}"/>
    <cellStyle name="Input 8 3 5" xfId="5860" xr:uid="{EFFD8163-6D12-48F2-AB62-78723981639E}"/>
    <cellStyle name="Input 8 4" xfId="6675" xr:uid="{5681DCCE-9A49-4AA6-B299-68FDAC856864}"/>
    <cellStyle name="Input 8 4 2" xfId="6930" xr:uid="{DBFC5A70-AF0F-4C55-86E8-CF4C58891F60}"/>
    <cellStyle name="Input 8 4 2 2" xfId="7818" xr:uid="{CAC35A70-5853-4819-921F-76BC647D6A09}"/>
    <cellStyle name="Input 8 4 2 2 2" xfId="14006" xr:uid="{DCEF4F7A-BB2F-41CD-87AF-C2FD0350415F}"/>
    <cellStyle name="Input 8 4 2 3" xfId="9236" xr:uid="{7F6AE5C4-3BFD-4FD3-9B75-936210CE9C1B}"/>
    <cellStyle name="Input 8 4 2 3 2" xfId="15098" xr:uid="{85348421-ED92-415B-AC10-DF5E406A21AC}"/>
    <cellStyle name="Input 8 4 2 4" xfId="5637" xr:uid="{D8017E46-3281-4FEF-A2D2-35E6FABE5460}"/>
    <cellStyle name="Input 8 4 3" xfId="7413" xr:uid="{5FC34B15-C8FE-4AF5-898B-DC91EBA3EBD7}"/>
    <cellStyle name="Input 8 4 3 2" xfId="13680" xr:uid="{BBC441D1-A700-4909-B1E4-DDE2BAE03F02}"/>
    <cellStyle name="Input 8 4 4" xfId="8984" xr:uid="{9BDEDA0D-652C-4432-AC39-2F4D107BD9D5}"/>
    <cellStyle name="Input 8 4 4 2" xfId="14887" xr:uid="{A8AB8943-77E1-4008-8099-30FB98CD6ABC}"/>
    <cellStyle name="Input 8 4 5" xfId="5201" xr:uid="{445F04E4-BFA2-4B63-B273-4170488BAF5F}"/>
    <cellStyle name="Input 8 5" xfId="6366" xr:uid="{9A2CFADA-5A4F-489F-A8F4-8B19A96C34AF}"/>
    <cellStyle name="Input 8 5 2" xfId="7392" xr:uid="{AD4DE786-3F36-4BD6-8DC5-9CE90F796A3F}"/>
    <cellStyle name="Input 8 5 2 2" xfId="13661" xr:uid="{840A2345-AC2E-460A-AAF7-607B4D1F0A36}"/>
    <cellStyle name="Input 8 5 3" xfId="8692" xr:uid="{37BC8E74-98F6-4D49-A60D-7655BFC2413B}"/>
    <cellStyle name="Input 8 5 3 2" xfId="14710" xr:uid="{D2179F8D-06E4-4C2E-B56D-97C68C893CDD}"/>
    <cellStyle name="Input 8 5 4" xfId="5277" xr:uid="{659EF2BA-FBBC-42FF-88E7-25642ADA7AA7}"/>
    <cellStyle name="Input 8 6" xfId="5561" xr:uid="{3124ECEC-6BD0-4140-8F63-CBBFF3725058}"/>
    <cellStyle name="Input 8 6 2" xfId="13027" xr:uid="{A2593008-231D-4513-9186-0C0BEEABAA3A}"/>
    <cellStyle name="Input 8 7" xfId="5228" xr:uid="{15B9F457-5F0C-42E1-9757-9D8A96D551FC}"/>
    <cellStyle name="Input 8 7 2" xfId="12947" xr:uid="{2FF6BB53-3B1F-496B-8453-D53C60F3DB4F}"/>
    <cellStyle name="Input 8 8" xfId="9504" xr:uid="{1321BEC5-5359-4C73-9F51-E0D0158D7C80}"/>
    <cellStyle name="Input 9" xfId="6022" xr:uid="{3F7E27C5-C213-4166-859E-AAA7AA1BA219}"/>
    <cellStyle name="Input 9 2" xfId="6273" xr:uid="{794069EA-5160-48C9-89AD-36BCC84B4C8F}"/>
    <cellStyle name="Input 9 2 2" xfId="6833" xr:uid="{CE5EB6BB-3CDD-4EFA-864F-53854250C7A7}"/>
    <cellStyle name="Input 9 2 2 2" xfId="7453" xr:uid="{75549F72-3451-4606-9E27-E9CB38D73C9F}"/>
    <cellStyle name="Input 9 2 2 2 2" xfId="13718" xr:uid="{D86E794F-700D-4516-BAF3-DAE34B711918}"/>
    <cellStyle name="Input 9 2 2 3" xfId="9139" xr:uid="{81BC72F4-C856-4B59-A894-7523D1DCFC45}"/>
    <cellStyle name="Input 9 2 2 3 2" xfId="15001" xr:uid="{9CD8C001-9EC4-49E3-9CAA-5AED19ECC0AA}"/>
    <cellStyle name="Input 9 2 2 4" xfId="5493" xr:uid="{8816A41B-9060-4155-8566-9F2B27E7880E}"/>
    <cellStyle name="Input 9 2 3" xfId="7131" xr:uid="{83F864F8-CB26-44C5-9B23-AB67493ADB38}"/>
    <cellStyle name="Input 9 2 3 2" xfId="5885" xr:uid="{D2721AD3-1D74-4618-86C4-03E151143FF0}"/>
    <cellStyle name="Input 9 2 3 2 2" xfId="13182" xr:uid="{EBF92F64-608A-493E-A2CB-394ACA94D560}"/>
    <cellStyle name="Input 9 2 3 3" xfId="9437" xr:uid="{67D41E1A-9CF4-4A1D-A96A-A52893124DD2}"/>
    <cellStyle name="Input 9 2 3 3 2" xfId="15299" xr:uid="{83D33E49-2B21-4ABB-A709-7BAC866C47A9}"/>
    <cellStyle name="Input 9 2 3 4" xfId="4951" xr:uid="{F4691130-0B0D-4165-98A9-D73056735E3E}"/>
    <cellStyle name="Input 9 2 4" xfId="7953" xr:uid="{DCF4CF28-7C10-48E0-BFE4-22A6DCAFBA0F}"/>
    <cellStyle name="Input 9 2 4 2" xfId="14099" xr:uid="{1560F6E6-14E7-4E02-8EE6-9C8549BEBCAD}"/>
    <cellStyle name="Input 9 2 5" xfId="8599" xr:uid="{2F2ACA44-0C1E-4390-970E-98786392D95B}"/>
    <cellStyle name="Input 9 2 5 2" xfId="14619" xr:uid="{CC12C8E0-160F-4943-8B17-351C42DDA9BC}"/>
    <cellStyle name="Input 9 2 6" xfId="5281" xr:uid="{C2A23D95-C176-4740-AA0F-B4A4EC93EF5A}"/>
    <cellStyle name="Input 9 3" xfId="6139" xr:uid="{1E867D7C-F1EE-4A7A-9059-3E5C06C87454}"/>
    <cellStyle name="Input 9 3 2" xfId="6997" xr:uid="{0973FAF8-6ADE-42A6-906D-5177569805F6}"/>
    <cellStyle name="Input 9 3 2 2" xfId="5841" xr:uid="{84F6FE9F-F811-49F5-A8DE-AAE6B8AAFFED}"/>
    <cellStyle name="Input 9 3 2 2 2" xfId="13153" xr:uid="{7C100F96-2A5A-45F1-BE50-3580B732F834}"/>
    <cellStyle name="Input 9 3 2 3" xfId="9303" xr:uid="{5737218A-142D-419D-8A83-E934B8A268C7}"/>
    <cellStyle name="Input 9 3 2 3 2" xfId="15165" xr:uid="{2091B035-6BDC-48AE-8120-83AB40DF1964}"/>
    <cellStyle name="Input 9 3 2 4" xfId="4986" xr:uid="{BD670212-BB8B-4E9A-8659-359B796AE92D}"/>
    <cellStyle name="Input 9 3 3" xfId="7303" xr:uid="{2B47C353-CB01-41B4-BB60-6073040B938C}"/>
    <cellStyle name="Input 9 3 3 2" xfId="13572" xr:uid="{2BBA47A2-EB13-4A80-B66C-B9D330BAF79A}"/>
    <cellStyle name="Input 9 3 4" xfId="5513" xr:uid="{672FEA1F-C61A-42C8-B908-D5F7B53D571F}"/>
    <cellStyle name="Input 9 3 4 2" xfId="13007" xr:uid="{4511A1F6-8DC3-4413-A54C-11AF35352B18}"/>
    <cellStyle name="Input 9 3 5" xfId="7758" xr:uid="{A0317DF2-EF87-4E40-8E1C-AAA62BE52495}"/>
    <cellStyle name="Input 9 4" xfId="6676" xr:uid="{62E128F6-38DA-4E3E-B67D-D0DFE13F6D9C}"/>
    <cellStyle name="Input 9 4 2" xfId="6931" xr:uid="{CBF6802D-955F-4FCF-8BB0-BDECB92E3D2C}"/>
    <cellStyle name="Input 9 4 2 2" xfId="7536" xr:uid="{C900DB83-11A0-42D3-B79E-529139DBAD88}"/>
    <cellStyle name="Input 9 4 2 2 2" xfId="13801" xr:uid="{27BC96EA-0E71-4121-AB57-6CC8DD934E07}"/>
    <cellStyle name="Input 9 4 2 3" xfId="9237" xr:uid="{745DF19D-096B-4FFF-8FDA-33607E6C8DFB}"/>
    <cellStyle name="Input 9 4 2 3 2" xfId="15099" xr:uid="{FAB44E19-BE34-4346-A6A2-CDB1999D3EDB}"/>
    <cellStyle name="Input 9 4 2 4" xfId="7184" xr:uid="{1C4185BD-3DFA-4581-8F8E-735F88E2B9EF}"/>
    <cellStyle name="Input 9 4 3" xfId="7787" xr:uid="{3D473F10-7028-474F-AEA6-1343987EBB66}"/>
    <cellStyle name="Input 9 4 3 2" xfId="13982" xr:uid="{064826DD-C18A-4309-B639-E1063E17B505}"/>
    <cellStyle name="Input 9 4 4" xfId="8985" xr:uid="{BF10A127-0B4A-4734-8E0C-183FD0F89DBA}"/>
    <cellStyle name="Input 9 4 4 2" xfId="14888" xr:uid="{1B3CAF31-2965-4122-93B3-C30C11619D14}"/>
    <cellStyle name="Input 9 4 5" xfId="5535" xr:uid="{EC124E7C-B45B-4102-9ADE-7486D7D1934E}"/>
    <cellStyle name="Input 9 5" xfId="6365" xr:uid="{8404256A-4F9F-4780-B753-8C860E5C19A6}"/>
    <cellStyle name="Input 9 5 2" xfId="7391" xr:uid="{82FE4E1C-95E4-463D-9A06-458CB4A28965}"/>
    <cellStyle name="Input 9 5 2 2" xfId="13660" xr:uid="{9342BA0D-96B3-4BED-9A30-5B4D05F3AFF2}"/>
    <cellStyle name="Input 9 5 3" xfId="8691" xr:uid="{20F2FF95-A1E6-49BB-9C4E-237A9FEE4E72}"/>
    <cellStyle name="Input 9 5 3 2" xfId="14709" xr:uid="{909B8EC8-1C3F-4755-82D3-11B11439D06F}"/>
    <cellStyle name="Input 9 5 4" xfId="5395" xr:uid="{BB0B1E2C-A507-4B19-80B9-6B2331B0CDCD}"/>
    <cellStyle name="Input 9 6" xfId="7275" xr:uid="{9BFEE448-26C2-4238-A13F-247AEF458A46}"/>
    <cellStyle name="Input 9 6 2" xfId="13544" xr:uid="{232368CC-52B7-455F-8366-6F0CBAD72AAA}"/>
    <cellStyle name="Input 9 7" xfId="5212" xr:uid="{12C8CA81-93F4-48DA-9854-4A01753B85A2}"/>
    <cellStyle name="Input 9 7 2" xfId="12942" xr:uid="{EDF9C38F-8C31-4541-80EF-D06C7F06C514}"/>
    <cellStyle name="Input 9 8" xfId="9478" xr:uid="{A605D483-CEAF-4ED1-98C8-05145B8A934E}"/>
    <cellStyle name="Linked Cell 2" xfId="1090" xr:uid="{00000000-0005-0000-0000-000082080000}"/>
    <cellStyle name="Linked Cell 2 2" xfId="1091" xr:uid="{00000000-0005-0000-0000-000083080000}"/>
    <cellStyle name="Linked Cell 2 2 2" xfId="2534" xr:uid="{00000000-0005-0000-0000-000084080000}"/>
    <cellStyle name="Linked Cell 2 2 3" xfId="4898" xr:uid="{0DFAD011-0FAF-4C7B-B17B-1C4E5605564E}"/>
    <cellStyle name="Linked Cell 2 3" xfId="1092" xr:uid="{00000000-0005-0000-0000-000085080000}"/>
    <cellStyle name="Linked Cell 2 3 2" xfId="2535" xr:uid="{00000000-0005-0000-0000-000086080000}"/>
    <cellStyle name="Linked Cell 2 4" xfId="1093" xr:uid="{00000000-0005-0000-0000-000087080000}"/>
    <cellStyle name="Linked Cell 2 4 2" xfId="2536" xr:uid="{00000000-0005-0000-0000-000088080000}"/>
    <cellStyle name="Linked Cell 2 5" xfId="2533" xr:uid="{00000000-0005-0000-0000-000089080000}"/>
    <cellStyle name="Linked Cell 2 6" xfId="4897" xr:uid="{7B760CAD-F416-4E3B-A1E2-8DC6DFE95D6E}"/>
    <cellStyle name="Linked Cell 3" xfId="1094" xr:uid="{00000000-0005-0000-0000-00008A080000}"/>
    <cellStyle name="Linked Cell 3 2" xfId="1095" xr:uid="{00000000-0005-0000-0000-00008B080000}"/>
    <cellStyle name="Linked Cell 3 2 2" xfId="2538" xr:uid="{00000000-0005-0000-0000-00008C080000}"/>
    <cellStyle name="Linked Cell 3 3" xfId="1096" xr:uid="{00000000-0005-0000-0000-00008D080000}"/>
    <cellStyle name="Linked Cell 3 3 2" xfId="2539" xr:uid="{00000000-0005-0000-0000-00008E080000}"/>
    <cellStyle name="Linked Cell 3 4" xfId="1097" xr:uid="{00000000-0005-0000-0000-00008F080000}"/>
    <cellStyle name="Linked Cell 3 4 2" xfId="2540" xr:uid="{00000000-0005-0000-0000-000090080000}"/>
    <cellStyle name="Linked Cell 3 5" xfId="2537" xr:uid="{00000000-0005-0000-0000-000091080000}"/>
    <cellStyle name="Linked Cell 3 6" xfId="4949" xr:uid="{4CC40054-74A5-4D5F-A2BA-87864EBA8E8D}"/>
    <cellStyle name="Linked Cell 4" xfId="1098" xr:uid="{00000000-0005-0000-0000-000092080000}"/>
    <cellStyle name="Linked Cell 4 2" xfId="2541" xr:uid="{00000000-0005-0000-0000-000093080000}"/>
    <cellStyle name="Model" xfId="4767" xr:uid="{199387FA-4EAE-4AEA-9DB4-E22923D76CF1}"/>
    <cellStyle name="Neutral 2" xfId="1099" xr:uid="{00000000-0005-0000-0000-000094080000}"/>
    <cellStyle name="Neutral 2 2" xfId="1100" xr:uid="{00000000-0005-0000-0000-000095080000}"/>
    <cellStyle name="Neutral 2 2 2" xfId="2543" xr:uid="{00000000-0005-0000-0000-000096080000}"/>
    <cellStyle name="Neutral 2 2 3" xfId="4900" xr:uid="{4401D5A4-E035-4B0E-9BC3-CAA35252DD16}"/>
    <cellStyle name="Neutral 2 3" xfId="1101" xr:uid="{00000000-0005-0000-0000-000097080000}"/>
    <cellStyle name="Neutral 2 3 2" xfId="2544" xr:uid="{00000000-0005-0000-0000-000098080000}"/>
    <cellStyle name="Neutral 2 4" xfId="1102" xr:uid="{00000000-0005-0000-0000-000099080000}"/>
    <cellStyle name="Neutral 2 4 2" xfId="2545" xr:uid="{00000000-0005-0000-0000-00009A080000}"/>
    <cellStyle name="Neutral 2 5" xfId="2542" xr:uid="{00000000-0005-0000-0000-00009B080000}"/>
    <cellStyle name="Neutral 2 6" xfId="4899" xr:uid="{F3235C8C-6380-4F2B-9747-FBAF187D47CE}"/>
    <cellStyle name="Neutral 3" xfId="1103" xr:uid="{00000000-0005-0000-0000-00009C080000}"/>
    <cellStyle name="Neutral 3 2" xfId="1104" xr:uid="{00000000-0005-0000-0000-00009D080000}"/>
    <cellStyle name="Neutral 3 2 2" xfId="2547" xr:uid="{00000000-0005-0000-0000-00009E080000}"/>
    <cellStyle name="Neutral 3 3" xfId="1105" xr:uid="{00000000-0005-0000-0000-00009F080000}"/>
    <cellStyle name="Neutral 3 3 2" xfId="2548" xr:uid="{00000000-0005-0000-0000-0000A0080000}"/>
    <cellStyle name="Neutral 3 4" xfId="1106" xr:uid="{00000000-0005-0000-0000-0000A1080000}"/>
    <cellStyle name="Neutral 3 4 2" xfId="2549" xr:uid="{00000000-0005-0000-0000-0000A2080000}"/>
    <cellStyle name="Neutral 3 5" xfId="2546" xr:uid="{00000000-0005-0000-0000-0000A3080000}"/>
    <cellStyle name="Neutral 3 6" xfId="4950" xr:uid="{0574AF7D-D945-4879-AEDE-E7C6022CD677}"/>
    <cellStyle name="Neutral 4" xfId="1107" xr:uid="{00000000-0005-0000-0000-0000A4080000}"/>
    <cellStyle name="Neutral 4 2" xfId="2550" xr:uid="{00000000-0005-0000-0000-0000A5080000}"/>
    <cellStyle name="Normal" xfId="0" builtinId="0"/>
    <cellStyle name="Normal - Style1" xfId="4768" xr:uid="{873C6E44-33D7-4748-9E1E-D24D0BCAEAD3}"/>
    <cellStyle name="Normal - Style1 2" xfId="5685" xr:uid="{9B6CAAA8-0F8B-49D5-AAFF-92C59CBA5BEE}"/>
    <cellStyle name="Normal 10" xfId="1108" xr:uid="{00000000-0005-0000-0000-0000A7080000}"/>
    <cellStyle name="Normal 10 10" xfId="6573" xr:uid="{8C74F239-08A1-4693-AA4F-D510FC8CA6B9}"/>
    <cellStyle name="Normal 10 10 2" xfId="8037" xr:uid="{E53D25FB-AC0A-46CF-9D0F-11B18BB0C4F5}"/>
    <cellStyle name="Normal 10 10 2 2" xfId="14156" xr:uid="{5CDC6489-719A-4F53-8A67-25A577C79AA0}"/>
    <cellStyle name="Normal 10 10 3" xfId="13421" xr:uid="{0AABF723-7BC2-4DD6-B011-5A41C7D23A3B}"/>
    <cellStyle name="Normal 10 11" xfId="6436" xr:uid="{FF255E67-8449-4D8C-B15F-8D9546D8C177}"/>
    <cellStyle name="Normal 10 11 2" xfId="13331" xr:uid="{E5A946BF-1BCA-4EB3-B610-3C59093E6BE7}"/>
    <cellStyle name="Normal 10 12" xfId="5686" xr:uid="{21597904-D57D-44A6-AD62-DEEA453061B3}"/>
    <cellStyle name="Normal 10 12 2" xfId="13057" xr:uid="{F2EAD8B6-8615-4D52-B65F-A8F8D673FA9E}"/>
    <cellStyle name="Normal 10 2" xfId="1109" xr:uid="{00000000-0005-0000-0000-0000A8080000}"/>
    <cellStyle name="Normal 10 2 2" xfId="2552" xr:uid="{00000000-0005-0000-0000-0000A9080000}"/>
    <cellStyle name="Normal 10 3" xfId="1110" xr:uid="{00000000-0005-0000-0000-0000AA080000}"/>
    <cellStyle name="Normal 10 3 2" xfId="2553" xr:uid="{00000000-0005-0000-0000-0000AB080000}"/>
    <cellStyle name="Normal 10 4" xfId="1111" xr:uid="{00000000-0005-0000-0000-0000AC080000}"/>
    <cellStyle name="Normal 10 4 2" xfId="2554" xr:uid="{00000000-0005-0000-0000-0000AD080000}"/>
    <cellStyle name="Normal 10 5" xfId="1112" xr:uid="{00000000-0005-0000-0000-0000AE080000}"/>
    <cellStyle name="Normal 10 5 2" xfId="2555" xr:uid="{00000000-0005-0000-0000-0000AF080000}"/>
    <cellStyle name="Normal 10 6" xfId="2551" xr:uid="{00000000-0005-0000-0000-0000B0080000}"/>
    <cellStyle name="Normal 10 7" xfId="6000" xr:uid="{CD4DD82C-B7DF-4CD9-BCF6-BB33494CDB73}"/>
    <cellStyle name="Normal 10 7 2" xfId="6658" xr:uid="{FC1CB0AF-00F1-47C2-9D0D-C13872DB3665}"/>
    <cellStyle name="Normal 10 7 2 2" xfId="5354" xr:uid="{230DD168-DCBC-4C8B-9E97-F35180975137}"/>
    <cellStyle name="Normal 10 7 2 2 2" xfId="12969" xr:uid="{923B04BA-34C4-45C7-A972-6AA15BE66D8E}"/>
    <cellStyle name="Normal 10 7 2 3" xfId="13448" xr:uid="{222D7E8F-D45F-44AC-B077-86FCF1C91F77}"/>
    <cellStyle name="Normal 10 7 3" xfId="6477" xr:uid="{35192FD5-60D9-4D68-9774-1463A0CA8E1D}"/>
    <cellStyle name="Normal 10 7 3 2" xfId="13358" xr:uid="{31D64AFF-18F8-47C4-9648-6D28A5D449CB}"/>
    <cellStyle name="Normal 10 7 4" xfId="13214" xr:uid="{0555557A-E41E-42E8-8B1C-2F9EECC313D8}"/>
    <cellStyle name="Normal 10 8" xfId="6028" xr:uid="{4233D966-138A-4DC6-928D-1CFB99461C19}"/>
    <cellStyle name="Normal 10 8 2" xfId="6680" xr:uid="{D32E75EC-967F-4835-B286-2CA3743F3194}"/>
    <cellStyle name="Normal 10 8 2 2" xfId="4965" xr:uid="{2B6F36CD-6578-4309-A89C-FB4D5280966B}"/>
    <cellStyle name="Normal 10 8 2 2 2" xfId="12866" xr:uid="{737D9EDC-FC41-473E-9DE7-5D2EF745D744}"/>
    <cellStyle name="Normal 10 8 2 3" xfId="13467" xr:uid="{438027D5-E62A-4DE3-A22C-2CB539C6D518}"/>
    <cellStyle name="Normal 10 8 3" xfId="6496" xr:uid="{93FFC61A-3F64-4C30-B523-A661C97D0BFE}"/>
    <cellStyle name="Normal 10 8 3 2" xfId="13377" xr:uid="{40B62173-7A60-4044-AAC3-AA2DF4B008EC}"/>
    <cellStyle name="Normal 10 8 4" xfId="13233" xr:uid="{487C09A2-B23A-4766-A4B4-363E061FB8D3}"/>
    <cellStyle name="Normal 10 9" xfId="6054" xr:uid="{2D2050B2-1E56-4D5D-AA94-46FF9E5FEDE8}"/>
    <cellStyle name="Normal 10 9 2" xfId="6704" xr:uid="{D66D3F28-644D-492E-BD5E-8566376753FB}"/>
    <cellStyle name="Normal 10 9 2 2" xfId="9484" xr:uid="{2E1864B6-F8EC-45F1-9D9D-79F7B7437235}"/>
    <cellStyle name="Normal 10 9 2 2 2" xfId="15341" xr:uid="{BD800660-03DC-4CB7-B60B-8EC0947FB251}"/>
    <cellStyle name="Normal 10 9 2 3" xfId="13490" xr:uid="{95EC621B-F04B-40F4-AB9A-1A92E39D388A}"/>
    <cellStyle name="Normal 10 9 3" xfId="6519" xr:uid="{E6C07053-0EF3-4E0E-97CA-309A65C125DA}"/>
    <cellStyle name="Normal 10 9 3 2" xfId="13400" xr:uid="{02881F47-4402-4C94-8185-F11E3630BF74}"/>
    <cellStyle name="Normal 10 9 4" xfId="13256" xr:uid="{8E76283B-0AEC-45DA-8E3A-947A531FF6D1}"/>
    <cellStyle name="Normal 10_Daily production report (agustus 09)" xfId="1113" xr:uid="{00000000-0005-0000-0000-0000B1080000}"/>
    <cellStyle name="Normal 100" xfId="17870" xr:uid="{1487AABE-543A-46AC-AC80-3DAACE327729}"/>
    <cellStyle name="Normal 101" xfId="17843" xr:uid="{87E6CC87-2E02-4C42-A7A9-7452A9DBFF6B}"/>
    <cellStyle name="Normal 102" xfId="17876" xr:uid="{99ED90D4-5BFC-484C-832F-BD57D4A774D7}"/>
    <cellStyle name="Normal 103" xfId="17837" xr:uid="{F51A8185-6671-4F1F-BF8A-6D37F822FC6E}"/>
    <cellStyle name="Normal 104" xfId="17881" xr:uid="{E9E1CE74-61CD-486A-97DE-304AA3FF7095}"/>
    <cellStyle name="Normal 105" xfId="17832" xr:uid="{956F8BD6-C416-4804-B936-3FBA39E69E58}"/>
    <cellStyle name="Normal 106" xfId="17885" xr:uid="{9364C4DE-323B-48EC-82BD-981B6F4F35A1}"/>
    <cellStyle name="Normal 107" xfId="17867" xr:uid="{78BBBD00-7833-4439-9345-46443525EF50}"/>
    <cellStyle name="Normal 108" xfId="17847" xr:uid="{888947FC-85D7-4AAA-B941-C7BA51242EAF}"/>
    <cellStyle name="Normal 109" xfId="17871" xr:uid="{A4478B02-6315-4A3C-9BC7-3E1E4EC12C36}"/>
    <cellStyle name="Normal 11" xfId="1114" xr:uid="{00000000-0005-0000-0000-0000B2080000}"/>
    <cellStyle name="Normal 11 10" xfId="5689" xr:uid="{3A217E3D-CBAA-4FD0-A93C-F8E256B5833A}"/>
    <cellStyle name="Normal 11 10 2" xfId="13059" xr:uid="{875F5758-B9F8-41BA-A41E-436652EE0CC7}"/>
    <cellStyle name="Normal 11 2" xfId="1115" xr:uid="{00000000-0005-0000-0000-0000B3080000}"/>
    <cellStyle name="Normal 11 2 2" xfId="2557" xr:uid="{00000000-0005-0000-0000-0000B4080000}"/>
    <cellStyle name="Normal 11 3" xfId="1116" xr:uid="{00000000-0005-0000-0000-0000B5080000}"/>
    <cellStyle name="Normal 11 3 2" xfId="2558" xr:uid="{00000000-0005-0000-0000-0000B6080000}"/>
    <cellStyle name="Normal 11 4" xfId="2556" xr:uid="{00000000-0005-0000-0000-0000B7080000}"/>
    <cellStyle name="Normal 11 5" xfId="6001" xr:uid="{751D4680-9BA3-4E13-B3BC-8B01F3AF0CC3}"/>
    <cellStyle name="Normal 11 5 2" xfId="6659" xr:uid="{0C17A5D7-3CAE-44D3-8EF8-4DF2ED440C06}"/>
    <cellStyle name="Normal 11 5 2 2" xfId="4962" xr:uid="{1FFDCB68-28DD-4D86-9B2D-3806355197B5}"/>
    <cellStyle name="Normal 11 5 2 2 2" xfId="12863" xr:uid="{EF6494E2-8A71-4517-BB33-B411CC8FB24B}"/>
    <cellStyle name="Normal 11 5 2 3" xfId="13449" xr:uid="{9D4B5740-16F6-4557-B752-E3E0157853D5}"/>
    <cellStyle name="Normal 11 5 3" xfId="6478" xr:uid="{53B05D36-8D60-4495-AFA9-DBA819B75A8B}"/>
    <cellStyle name="Normal 11 5 3 2" xfId="13359" xr:uid="{F932DBDA-D3CE-4C80-AE43-E3BAD70C75C8}"/>
    <cellStyle name="Normal 11 5 4" xfId="13215" xr:uid="{C91D4CA0-B75D-4B1E-91FA-794D15AF6D16}"/>
    <cellStyle name="Normal 11 6" xfId="6029" xr:uid="{9BBFC727-2656-4CE3-9CE7-76AAB7CC6E84}"/>
    <cellStyle name="Normal 11 6 2" xfId="6681" xr:uid="{136631F0-1AF7-4FCD-B1C6-46161BFA23E4}"/>
    <cellStyle name="Normal 11 6 2 2" xfId="9495" xr:uid="{A0932E72-15BD-42EA-858C-35A239897C48}"/>
    <cellStyle name="Normal 11 6 2 2 2" xfId="15346" xr:uid="{797434A2-44DD-4F55-9438-486BF4CF45BA}"/>
    <cellStyle name="Normal 11 6 2 3" xfId="13468" xr:uid="{857BAF18-B7F1-4379-9081-33113C09A426}"/>
    <cellStyle name="Normal 11 6 3" xfId="6497" xr:uid="{4DD23D62-6A7B-4E67-84FA-F07C5B4D1928}"/>
    <cellStyle name="Normal 11 6 3 2" xfId="13378" xr:uid="{8DC8C15A-4131-4D89-ADD7-CF5B26D1F07C}"/>
    <cellStyle name="Normal 11 6 4" xfId="13234" xr:uid="{147F4104-C3C7-486B-9459-38C2F8E1547E}"/>
    <cellStyle name="Normal 11 7" xfId="6055" xr:uid="{C843F658-F6BC-42E9-82A3-525740174481}"/>
    <cellStyle name="Normal 11 7 2" xfId="6705" xr:uid="{9FC217FF-42E3-4750-AA7C-8CB7DDD19F52}"/>
    <cellStyle name="Normal 11 7 2 2" xfId="5650" xr:uid="{D79FEF17-0DD5-4460-8CFB-6FAC8EBB7258}"/>
    <cellStyle name="Normal 11 7 2 2 2" xfId="13036" xr:uid="{B00A8BA1-01C3-440D-BC53-A44E317866ED}"/>
    <cellStyle name="Normal 11 7 2 3" xfId="13491" xr:uid="{04FD2143-C852-4561-A192-FAFB52ED7791}"/>
    <cellStyle name="Normal 11 7 3" xfId="6520" xr:uid="{A7C71B63-BD8B-4958-9C21-4131D9610D33}"/>
    <cellStyle name="Normal 11 7 3 2" xfId="13401" xr:uid="{2A74CEEC-B92C-444F-B556-10598264D1F7}"/>
    <cellStyle name="Normal 11 7 4" xfId="13257" xr:uid="{791897C6-084C-4BE5-B776-BF7F06EF24BC}"/>
    <cellStyle name="Normal 11 8" xfId="6574" xr:uid="{3109AEC8-08DE-4018-9C31-10184AAF6C46}"/>
    <cellStyle name="Normal 11 8 2" xfId="7742" xr:uid="{AC53E97E-6BD1-4BAF-AED6-86F1964030DC}"/>
    <cellStyle name="Normal 11 8 2 2" xfId="13954" xr:uid="{BF9263C5-45A2-455A-A442-B2020C7B7CCF}"/>
    <cellStyle name="Normal 11 8 3" xfId="13422" xr:uid="{882B7CAC-D257-4990-9A8E-0A0F974433B0}"/>
    <cellStyle name="Normal 11 9" xfId="6437" xr:uid="{10A545B1-D0CA-4FDB-9A9B-A2AC165BD85B}"/>
    <cellStyle name="Normal 11 9 2" xfId="13332" xr:uid="{B664EA97-019F-4D8C-B043-AA9430F12CB1}"/>
    <cellStyle name="Normal 11_Daily production report (agustus 09)" xfId="1117" xr:uid="{00000000-0005-0000-0000-0000B8080000}"/>
    <cellStyle name="Normal 110" xfId="17840" xr:uid="{CCBF3515-4095-471C-98DC-49979614537D}"/>
    <cellStyle name="Normal 111" xfId="17880" xr:uid="{ACBF66BA-EE11-4B59-A4B5-0BF33294CC35}"/>
    <cellStyle name="Normal 112" xfId="17825" xr:uid="{EA85EA52-1060-49B2-9546-A448749F6053}"/>
    <cellStyle name="Normal 113" xfId="17844" xr:uid="{7309349E-20E7-4D7B-A063-237A95EE353A}"/>
    <cellStyle name="Normal 114" xfId="17841" xr:uid="{D68AB1D3-6821-49A1-AE8A-44089A29288B}"/>
    <cellStyle name="Normal 115" xfId="17858" xr:uid="{75330533-CD25-4FDE-B292-F502D7D107B0}"/>
    <cellStyle name="Normal 116" xfId="17895" xr:uid="{6FBBF267-9D28-4046-9FAE-2A033D8E0AAA}"/>
    <cellStyle name="Normal 117" xfId="18512" xr:uid="{1FFC7AB5-BAD7-4FD6-BBFA-B07A88C79403}"/>
    <cellStyle name="Normal 118" xfId="18515" xr:uid="{BEC157C1-A27A-40EF-AE9C-56AA9AA0BC0C}"/>
    <cellStyle name="Normal 119" xfId="19132" xr:uid="{83DF3C6F-DC69-47EC-8FE2-683D237E6EDD}"/>
    <cellStyle name="Normal 12" xfId="1118" xr:uid="{00000000-0005-0000-0000-0000B9080000}"/>
    <cellStyle name="Normal 12 2" xfId="1119" xr:uid="{00000000-0005-0000-0000-0000BA080000}"/>
    <cellStyle name="Normal 12 2 2" xfId="2560" xr:uid="{00000000-0005-0000-0000-0000BB080000}"/>
    <cellStyle name="Normal 12 3" xfId="1120" xr:uid="{00000000-0005-0000-0000-0000BC080000}"/>
    <cellStyle name="Normal 12 3 2" xfId="2561" xr:uid="{00000000-0005-0000-0000-0000BD080000}"/>
    <cellStyle name="Normal 12 4" xfId="1121" xr:uid="{00000000-0005-0000-0000-0000BE080000}"/>
    <cellStyle name="Normal 12 4 2" xfId="2562" xr:uid="{00000000-0005-0000-0000-0000BF080000}"/>
    <cellStyle name="Normal 12 5" xfId="1122" xr:uid="{00000000-0005-0000-0000-0000C0080000}"/>
    <cellStyle name="Normal 12 5 2" xfId="2563" xr:uid="{00000000-0005-0000-0000-0000C1080000}"/>
    <cellStyle name="Normal 12 6" xfId="2559" xr:uid="{00000000-0005-0000-0000-0000C2080000}"/>
    <cellStyle name="Normal 12 7" xfId="5692" xr:uid="{B5067100-1BFE-46F8-A7EB-F4FC8D3BE293}"/>
    <cellStyle name="Normal 12_Daily production report (agustus 09)" xfId="1123" xr:uid="{00000000-0005-0000-0000-0000C3080000}"/>
    <cellStyle name="Normal 120" xfId="19135" xr:uid="{7705923E-226C-476C-9C54-FB045C1B3ED4}"/>
    <cellStyle name="Normal 121" xfId="19138" xr:uid="{A15D40A4-8DF5-4E77-AB2B-C1CB513007FD}"/>
    <cellStyle name="Normal 122" xfId="19141" xr:uid="{5C129191-FC5F-4A4F-AEBE-57429519E54B}"/>
    <cellStyle name="Normal 13" xfId="1124" xr:uid="{00000000-0005-0000-0000-0000C4080000}"/>
    <cellStyle name="Normal 13 2" xfId="1125" xr:uid="{00000000-0005-0000-0000-0000C5080000}"/>
    <cellStyle name="Normal 13 2 2" xfId="2565" xr:uid="{00000000-0005-0000-0000-0000C6080000}"/>
    <cellStyle name="Normal 13 3" xfId="2564" xr:uid="{00000000-0005-0000-0000-0000C7080000}"/>
    <cellStyle name="Normal 13 4" xfId="6002" xr:uid="{EB1FE53C-A4D1-4E8C-908E-5471BE13BF2F}"/>
    <cellStyle name="Normal 13 4 2" xfId="6660" xr:uid="{0D8EDDD2-E272-4F6D-BBE4-6E337A6DA4FC}"/>
    <cellStyle name="Normal 13 4 2 2" xfId="4963" xr:uid="{6A09FCF5-2170-4884-B00D-EEBD59127CD4}"/>
    <cellStyle name="Normal 13 4 2 2 2" xfId="12864" xr:uid="{116D0B48-A5FF-4AF0-9208-50ED743E36C7}"/>
    <cellStyle name="Normal 13 4 2 3" xfId="13450" xr:uid="{735C9BF0-BAD7-4B70-86BA-5D783DC4CA06}"/>
    <cellStyle name="Normal 13 4 3" xfId="6479" xr:uid="{9DBB9F05-AB0C-4A42-8CFF-2BCFDF181C2C}"/>
    <cellStyle name="Normal 13 4 3 2" xfId="13360" xr:uid="{AAF6FDE4-5B21-4450-8980-155A746A4F8D}"/>
    <cellStyle name="Normal 13 4 4" xfId="13216" xr:uid="{D87BC7B0-16A8-4DED-A940-F02C4E3AF310}"/>
    <cellStyle name="Normal 13 5" xfId="6030" xr:uid="{99A35DF6-EE5E-42AE-8CF7-572AB1C3A124}"/>
    <cellStyle name="Normal 13 5 2" xfId="6682" xr:uid="{485B8025-6D52-4596-9717-40F2C72FA72E}"/>
    <cellStyle name="Normal 13 5 2 2" xfId="7583" xr:uid="{D433CED4-7486-44BE-A2C6-CBA80B4C5D1D}"/>
    <cellStyle name="Normal 13 5 2 2 2" xfId="13843" xr:uid="{1F1C8E57-7548-4FD0-9B66-11EE56505381}"/>
    <cellStyle name="Normal 13 5 2 3" xfId="13469" xr:uid="{56FAFBCF-45D0-4BC9-B18C-9D1C55F08322}"/>
    <cellStyle name="Normal 13 5 3" xfId="6498" xr:uid="{F5E1A521-4326-446A-A10C-5AFB267018A9}"/>
    <cellStyle name="Normal 13 5 3 2" xfId="13379" xr:uid="{82A7A9BB-6A21-4A41-B9F6-D0EDC0E14CC6}"/>
    <cellStyle name="Normal 13 5 4" xfId="13235" xr:uid="{5935A643-7203-46E5-A8DE-D32EEFB30DB3}"/>
    <cellStyle name="Normal 13 6" xfId="6056" xr:uid="{56E763DB-B394-4BBD-9C5C-AD0C930340FC}"/>
    <cellStyle name="Normal 13 6 2" xfId="6706" xr:uid="{FC2291B2-AC21-4D03-A6E2-73B062063265}"/>
    <cellStyle name="Normal 13 6 2 2" xfId="9497" xr:uid="{EFD021F3-7209-4098-B97C-BD19448EE915}"/>
    <cellStyle name="Normal 13 6 2 2 2" xfId="15348" xr:uid="{1E267CC0-A8D3-40B3-BAF7-5865A8C59367}"/>
    <cellStyle name="Normal 13 6 2 3" xfId="13492" xr:uid="{A8C3042C-01C6-42B3-8F04-A603457C72F6}"/>
    <cellStyle name="Normal 13 6 3" xfId="6521" xr:uid="{6BC497B6-62F7-4450-B417-8AB96103B309}"/>
    <cellStyle name="Normal 13 6 3 2" xfId="13402" xr:uid="{FD23ECEF-9B90-4FEB-AA76-B583E4124153}"/>
    <cellStyle name="Normal 13 6 4" xfId="13258" xr:uid="{9F3294AD-D303-4BAD-BA8E-4D103032A130}"/>
    <cellStyle name="Normal 13 7" xfId="6575" xr:uid="{CC0142EE-6481-4DBF-A7E5-BF1581B67CD5}"/>
    <cellStyle name="Normal 13 7 2" xfId="7956" xr:uid="{302C0860-A40D-448A-A11B-3E76A0E35FFE}"/>
    <cellStyle name="Normal 13 7 2 2" xfId="14101" xr:uid="{1797493B-654D-4EA8-B8F9-734CB6DE62CA}"/>
    <cellStyle name="Normal 13 7 3" xfId="13423" xr:uid="{C847E742-1BA3-4C09-9AFE-0AB7E62D5C9A}"/>
    <cellStyle name="Normal 13 8" xfId="6438" xr:uid="{893F76D8-6DAE-4F45-81B9-5690BAD8903C}"/>
    <cellStyle name="Normal 13 8 2" xfId="13333" xr:uid="{DEE2792C-AAE0-46A9-9491-AC2366753718}"/>
    <cellStyle name="Normal 13 9" xfId="5698" xr:uid="{04AF51D2-DAF4-4042-8C08-B7E90A98578C}"/>
    <cellStyle name="Normal 13 9 2" xfId="13066" xr:uid="{9CA890CD-AACE-4C2D-B4C7-1F21A40C79D5}"/>
    <cellStyle name="Normal 13_Daily production report (agustus 09)" xfId="1126" xr:uid="{00000000-0005-0000-0000-0000C8080000}"/>
    <cellStyle name="Normal 14" xfId="1127" xr:uid="{00000000-0005-0000-0000-0000C9080000}"/>
    <cellStyle name="Normal 14 2" xfId="2566" xr:uid="{00000000-0005-0000-0000-0000CA080000}"/>
    <cellStyle name="Normal 14 3" xfId="6003" xr:uid="{BC5C6E6B-4F2F-430A-A1EE-A9CBA2780197}"/>
    <cellStyle name="Normal 14 3 2" xfId="6661" xr:uid="{D11580BC-D2D5-4909-BC4D-03413DAC86C7}"/>
    <cellStyle name="Normal 14 3 2 2" xfId="4984" xr:uid="{30540028-3C54-46F0-B9DE-83CFDF268997}"/>
    <cellStyle name="Normal 14 3 2 2 2" xfId="12874" xr:uid="{B5442B3A-9544-4B2D-BD4D-B35600D8BF63}"/>
    <cellStyle name="Normal 14 3 2 3" xfId="13451" xr:uid="{FEA26947-7770-476D-B414-3DDDC5789290}"/>
    <cellStyle name="Normal 14 3 3" xfId="6480" xr:uid="{B98FB804-C530-435A-A640-CD1D1D98A7C4}"/>
    <cellStyle name="Normal 14 3 3 2" xfId="13361" xr:uid="{AD0F0F7B-9D32-4CE9-A028-DB06B1DE2E8B}"/>
    <cellStyle name="Normal 14 3 4" xfId="13217" xr:uid="{83326FFD-A0DE-4855-80B1-AABE373180D2}"/>
    <cellStyle name="Normal 14 4" xfId="6031" xr:uid="{95B21822-D679-47BA-A9DE-19DF325C845F}"/>
    <cellStyle name="Normal 14 4 2" xfId="6683" xr:uid="{1CC06958-65CA-4335-94CA-8A0B335C26FD}"/>
    <cellStyle name="Normal 14 4 2 2" xfId="9527" xr:uid="{5FB0F9B9-E3F1-4BFC-A948-FDFECEE930A8}"/>
    <cellStyle name="Normal 14 4 2 2 2" xfId="15364" xr:uid="{E0039FDF-9F10-4740-94C3-7E365D724709}"/>
    <cellStyle name="Normal 14 4 2 3" xfId="13470" xr:uid="{FA066D92-CB7A-49DC-A86A-EE8642653A76}"/>
    <cellStyle name="Normal 14 4 3" xfId="6499" xr:uid="{99DB99CC-00F6-4423-8F50-54D31401E3C7}"/>
    <cellStyle name="Normal 14 4 3 2" xfId="13380" xr:uid="{DEFE011E-C1D9-483F-BB0B-ED64C5DCF9E5}"/>
    <cellStyle name="Normal 14 4 4" xfId="13236" xr:uid="{103FB41B-62C5-4814-B5DB-AECB3B3F6F49}"/>
    <cellStyle name="Normal 14 5" xfId="6057" xr:uid="{44F5E07F-B294-4C42-9A6E-17D31B341713}"/>
    <cellStyle name="Normal 14 5 2" xfId="6707" xr:uid="{316C4940-BC3D-4216-8F95-C9B9C01A1B4E}"/>
    <cellStyle name="Normal 14 5 2 2" xfId="9525" xr:uid="{BFFA4DF4-023D-4AED-8352-E1D548A9EFB9}"/>
    <cellStyle name="Normal 14 5 2 2 2" xfId="15362" xr:uid="{ABCCD4A4-03A1-4C6B-90AA-48458F452C2D}"/>
    <cellStyle name="Normal 14 5 2 3" xfId="13493" xr:uid="{5B33CCDD-D6CA-435F-B43A-223924A9FEA9}"/>
    <cellStyle name="Normal 14 5 3" xfId="6522" xr:uid="{ADFD8520-6F5E-4280-B1C0-CB6146A23CED}"/>
    <cellStyle name="Normal 14 5 3 2" xfId="13403" xr:uid="{A45E786D-18C2-4A75-AF07-02265F0CD9DE}"/>
    <cellStyle name="Normal 14 5 4" xfId="13259" xr:uid="{3C426BCF-4CD3-4A07-A5A2-19E5948817B1}"/>
    <cellStyle name="Normal 14 6" xfId="6576" xr:uid="{B5A81D19-19DE-4B14-821F-4E8AC8ABFB53}"/>
    <cellStyle name="Normal 14 6 2" xfId="5298" xr:uid="{A5EFBA9B-3CB5-417F-8CCB-65FA7CD83A45}"/>
    <cellStyle name="Normal 14 6 2 2" xfId="12957" xr:uid="{7FE97382-C7E6-4CB6-91F2-91C19089D938}"/>
    <cellStyle name="Normal 14 6 3" xfId="13424" xr:uid="{66B12C76-A71E-4B4D-9613-2901A23D1F07}"/>
    <cellStyle name="Normal 14 7" xfId="6439" xr:uid="{8F77ECE3-BB4C-413C-AAAB-28BBB7BA1FC0}"/>
    <cellStyle name="Normal 14 7 2" xfId="13334" xr:uid="{2B7D4E81-1F0D-41B0-B993-CCAFF75A4251}"/>
    <cellStyle name="Normal 14 8" xfId="5700" xr:uid="{0AD2F451-56C7-45E7-B1CD-EDA7CEBF4851}"/>
    <cellStyle name="Normal 14 8 2" xfId="13068" xr:uid="{86B0A656-9C1A-41B0-841A-26ACB648E4E1}"/>
    <cellStyle name="Normal 15" xfId="1128" xr:uid="{00000000-0005-0000-0000-0000CB080000}"/>
    <cellStyle name="Normal 15 2" xfId="2567" xr:uid="{00000000-0005-0000-0000-0000CC080000}"/>
    <cellStyle name="Normal 15 3" xfId="6004" xr:uid="{949C10BB-2A39-421B-86F8-EC9AFD9FDD83}"/>
    <cellStyle name="Normal 15 3 2" xfId="6662" xr:uid="{D9443505-F5E4-4FDE-8C8C-4DF6E430B9C9}"/>
    <cellStyle name="Normal 15 3 2 2" xfId="9528" xr:uid="{5A2FB5DC-9986-49FA-95E3-3BAA97729B91}"/>
    <cellStyle name="Normal 15 3 2 2 2" xfId="15365" xr:uid="{0F87921C-E39A-408E-B39C-E3FB395465C3}"/>
    <cellStyle name="Normal 15 3 2 3" xfId="13452" xr:uid="{6878C0ED-C267-4A88-8431-419E240777B4}"/>
    <cellStyle name="Normal 15 3 3" xfId="6481" xr:uid="{2A48A530-FE06-423B-B68F-12529085611C}"/>
    <cellStyle name="Normal 15 3 3 2" xfId="13362" xr:uid="{CEBD9244-52C4-4B6D-A1C0-6BB4ECE7293F}"/>
    <cellStyle name="Normal 15 3 4" xfId="13218" xr:uid="{C9B57D08-44DF-4F53-BC47-8BB23A6EA069}"/>
    <cellStyle name="Normal 15 4" xfId="6032" xr:uid="{0A6956FC-4996-415D-B3AA-2853168CFE07}"/>
    <cellStyle name="Normal 15 4 2" xfId="6684" xr:uid="{DA9195E6-7ADC-4602-8C15-07DF8484AA08}"/>
    <cellStyle name="Normal 15 4 2 2" xfId="9515" xr:uid="{C2362DF6-70B6-41A3-A45D-5CF1E944B939}"/>
    <cellStyle name="Normal 15 4 2 2 2" xfId="15357" xr:uid="{527529D9-D849-4289-AAB8-6C46C650031C}"/>
    <cellStyle name="Normal 15 4 2 3" xfId="13471" xr:uid="{C211AB56-02A9-406B-B88C-369EE69AA964}"/>
    <cellStyle name="Normal 15 4 3" xfId="6500" xr:uid="{16510516-6CF6-4638-A2AC-F2F2D8127B60}"/>
    <cellStyle name="Normal 15 4 3 2" xfId="13381" xr:uid="{47401F6C-3856-47C0-9EDE-4D8B82650E53}"/>
    <cellStyle name="Normal 15 4 4" xfId="13237" xr:uid="{E3245B75-E4B0-4015-8BFD-8E9C78018F01}"/>
    <cellStyle name="Normal 15 5" xfId="6058" xr:uid="{703412AA-42B4-4FAD-B74C-A4C298B46A7D}"/>
    <cellStyle name="Normal 15 5 2" xfId="6708" xr:uid="{D5ED3573-B9F4-402A-91F4-367D36FA634A}"/>
    <cellStyle name="Normal 15 5 2 2" xfId="5569" xr:uid="{13CCB12E-E060-440E-AA7D-45D2C0FA227A}"/>
    <cellStyle name="Normal 15 5 2 2 2" xfId="13028" xr:uid="{03E0FE60-CE28-4928-92D1-E1D66FDA1868}"/>
    <cellStyle name="Normal 15 5 2 3" xfId="13494" xr:uid="{CDB7F8CB-0C95-4AE0-9B72-CEE3A5394493}"/>
    <cellStyle name="Normal 15 5 3" xfId="6523" xr:uid="{C7845A33-B9FE-4725-960F-E6326482A081}"/>
    <cellStyle name="Normal 15 5 3 2" xfId="13404" xr:uid="{AD64894E-AA7D-47A7-B834-59CB7B76FD96}"/>
    <cellStyle name="Normal 15 5 4" xfId="13260" xr:uid="{1CB9D922-A809-40F6-A759-591F8F99A288}"/>
    <cellStyle name="Normal 15 6" xfId="6577" xr:uid="{B796210F-0541-464B-BEFD-83461EF45260}"/>
    <cellStyle name="Normal 15 6 2" xfId="9502" xr:uid="{52789966-642C-4E06-9B02-A5AB81B1EE6E}"/>
    <cellStyle name="Normal 15 6 2 2" xfId="15349" xr:uid="{13DC820E-5FC0-4DD7-B76E-3BCFC34F140C}"/>
    <cellStyle name="Normal 15 6 3" xfId="13425" xr:uid="{E17316FC-568B-4516-B3E5-BDDE086565BE}"/>
    <cellStyle name="Normal 15 7" xfId="6440" xr:uid="{0CCF6E74-720A-4C7D-882B-B19953FC3935}"/>
    <cellStyle name="Normal 15 7 2" xfId="13335" xr:uid="{177259E8-7E39-40EF-A41B-237001000F25}"/>
    <cellStyle name="Normal 15 8" xfId="5702" xr:uid="{CE29F6CB-CFFE-4DBA-B52E-66FAAB66DFB3}"/>
    <cellStyle name="Normal 15 8 2" xfId="13070" xr:uid="{9ED55427-D145-46AB-BE52-038F4A88D24B}"/>
    <cellStyle name="Normal 16" xfId="1129" xr:uid="{00000000-0005-0000-0000-0000CD080000}"/>
    <cellStyle name="Normal 16 10" xfId="6578" xr:uid="{FFB21847-582E-487A-ACCA-FCAAAE4049DF}"/>
    <cellStyle name="Normal 16 10 2" xfId="9505" xr:uid="{BFFC4DF4-679B-44D6-A72C-273EAD72F5AA}"/>
    <cellStyle name="Normal 16 10 2 2" xfId="15350" xr:uid="{42E827B4-FE0B-4583-91CA-32972CFBCA7F}"/>
    <cellStyle name="Normal 16 10 3" xfId="13426" xr:uid="{3CFC3956-3E69-401C-B8F8-DB1946626558}"/>
    <cellStyle name="Normal 16 11" xfId="6441" xr:uid="{BF989A8E-583D-490E-9397-03C4D749C508}"/>
    <cellStyle name="Normal 16 11 2" xfId="13336" xr:uid="{D0DCE4A4-EB28-4BCA-A6E6-0A59507054E8}"/>
    <cellStyle name="Normal 16 12" xfId="5704" xr:uid="{436497B9-28CD-482B-8A48-F8BAFDE9DBC8}"/>
    <cellStyle name="Normal 16 12 2" xfId="13071" xr:uid="{DA5DCB36-BD30-451A-8EC9-4966280C73EC}"/>
    <cellStyle name="Normal 16 2" xfId="1130" xr:uid="{00000000-0005-0000-0000-0000CE080000}"/>
    <cellStyle name="Normal 16 2 2" xfId="2569" xr:uid="{00000000-0005-0000-0000-0000CF080000}"/>
    <cellStyle name="Normal 16 3" xfId="1131" xr:uid="{00000000-0005-0000-0000-0000D0080000}"/>
    <cellStyle name="Normal 16 3 2" xfId="2570" xr:uid="{00000000-0005-0000-0000-0000D1080000}"/>
    <cellStyle name="Normal 16 4" xfId="1132" xr:uid="{00000000-0005-0000-0000-0000D2080000}"/>
    <cellStyle name="Normal 16 4 2" xfId="2571" xr:uid="{00000000-0005-0000-0000-0000D3080000}"/>
    <cellStyle name="Normal 16 5" xfId="1133" xr:uid="{00000000-0005-0000-0000-0000D4080000}"/>
    <cellStyle name="Normal 16 5 2" xfId="2572" xr:uid="{00000000-0005-0000-0000-0000D5080000}"/>
    <cellStyle name="Normal 16 6" xfId="2568" xr:uid="{00000000-0005-0000-0000-0000D6080000}"/>
    <cellStyle name="Normal 16 7" xfId="6005" xr:uid="{C660295E-3BDB-4D62-A1A8-EA8116169CC6}"/>
    <cellStyle name="Normal 16 7 2" xfId="6663" xr:uid="{4683BD37-A354-45CB-96F9-17829618B613}"/>
    <cellStyle name="Normal 16 7 2 2" xfId="7750" xr:uid="{D2F9DE5F-7A7C-4415-B876-05B6B428C903}"/>
    <cellStyle name="Normal 16 7 2 2 2" xfId="13958" xr:uid="{77894847-D3B2-4304-B518-B3FD85C07FDE}"/>
    <cellStyle name="Normal 16 7 2 3" xfId="13453" xr:uid="{3894E7B4-08FB-44AA-97AB-2BE33ECF1706}"/>
    <cellStyle name="Normal 16 7 3" xfId="6482" xr:uid="{2340666D-15EB-4546-9466-A41DAFD8F3AC}"/>
    <cellStyle name="Normal 16 7 3 2" xfId="13363" xr:uid="{4346F03C-25D4-464C-AE91-48A5E61E2E66}"/>
    <cellStyle name="Normal 16 7 4" xfId="13219" xr:uid="{1F659244-B8F5-4A47-979C-40CA4AF01C7D}"/>
    <cellStyle name="Normal 16 8" xfId="6033" xr:uid="{0D9850FF-EA98-417A-BF4F-92E9AB85E18F}"/>
    <cellStyle name="Normal 16 8 2" xfId="6685" xr:uid="{EC891192-4282-43B1-89E1-B283A19B5B71}"/>
    <cellStyle name="Normal 16 8 2 2" xfId="4983" xr:uid="{4BE50B04-5F55-4FE3-9780-5C2118997AA5}"/>
    <cellStyle name="Normal 16 8 2 2 2" xfId="12873" xr:uid="{B4AE6EED-4135-46AF-B196-DB5CE42F7003}"/>
    <cellStyle name="Normal 16 8 2 3" xfId="13472" xr:uid="{E7D0F823-BACE-426F-91BA-0410DC268982}"/>
    <cellStyle name="Normal 16 8 3" xfId="6501" xr:uid="{E8EE665B-9FB4-4BA3-9838-14D7AAD6592B}"/>
    <cellStyle name="Normal 16 8 3 2" xfId="13382" xr:uid="{008297C8-1946-4C2C-8932-DE19A652C0A4}"/>
    <cellStyle name="Normal 16 8 4" xfId="13238" xr:uid="{7323AF1E-18BB-4173-9A75-F85758C25786}"/>
    <cellStyle name="Normal 16 9" xfId="6059" xr:uid="{354FAA08-FEAD-4622-82FD-3912B0622D9C}"/>
    <cellStyle name="Normal 16 9 2" xfId="6709" xr:uid="{8C016490-9B34-414C-90F1-841B9DA251A1}"/>
    <cellStyle name="Normal 16 9 2 2" xfId="9514" xr:uid="{F747FAEF-FAA2-45C1-AFB0-29F1AF55DDFC}"/>
    <cellStyle name="Normal 16 9 2 2 2" xfId="15356" xr:uid="{018235D0-0612-4EAC-90EE-671E672537A6}"/>
    <cellStyle name="Normal 16 9 2 3" xfId="13495" xr:uid="{552BD2BC-3E48-47B3-BF27-31C07BD1B661}"/>
    <cellStyle name="Normal 16 9 3" xfId="6524" xr:uid="{D813A29C-C671-488D-9A27-5B75E4785D72}"/>
    <cellStyle name="Normal 16 9 3 2" xfId="13405" xr:uid="{4F732A6F-42C5-4060-A7F7-612BEDEA417D}"/>
    <cellStyle name="Normal 16 9 4" xfId="13261" xr:uid="{6A342911-9A83-4490-BD9B-68523C070B07}"/>
    <cellStyle name="Normal 16_Daily production report (agustus 09)" xfId="1134" xr:uid="{00000000-0005-0000-0000-0000D7080000}"/>
    <cellStyle name="Normal 17" xfId="1135" xr:uid="{00000000-0005-0000-0000-0000D8080000}"/>
    <cellStyle name="Normal 17 2" xfId="1136" xr:uid="{00000000-0005-0000-0000-0000D9080000}"/>
    <cellStyle name="Normal 17 2 2" xfId="2574" xr:uid="{00000000-0005-0000-0000-0000DA080000}"/>
    <cellStyle name="Normal 17 3" xfId="1137" xr:uid="{00000000-0005-0000-0000-0000DB080000}"/>
    <cellStyle name="Normal 17 3 2" xfId="2575" xr:uid="{00000000-0005-0000-0000-0000DC080000}"/>
    <cellStyle name="Normal 17 4" xfId="1138" xr:uid="{00000000-0005-0000-0000-0000DD080000}"/>
    <cellStyle name="Normal 17 4 2" xfId="2576" xr:uid="{00000000-0005-0000-0000-0000DE080000}"/>
    <cellStyle name="Normal 17 5" xfId="1139" xr:uid="{00000000-0005-0000-0000-0000DF080000}"/>
    <cellStyle name="Normal 17 5 2" xfId="2577" xr:uid="{00000000-0005-0000-0000-0000E0080000}"/>
    <cellStyle name="Normal 17 6" xfId="2573" xr:uid="{00000000-0005-0000-0000-0000E1080000}"/>
    <cellStyle name="Normal 17 7" xfId="5710" xr:uid="{5D1EBC47-66AE-4D88-BB7E-9E33CCE4A22D}"/>
    <cellStyle name="Normal 17 7 2" xfId="6006" xr:uid="{2AB9B472-16FE-40B0-B0A1-C92518F594F3}"/>
    <cellStyle name="Normal 17 7 2 2" xfId="6664" xr:uid="{AECE4CB9-31AA-44EA-81CF-D6ED1ABC15D2}"/>
    <cellStyle name="Normal 17 7 2 2 2" xfId="7749" xr:uid="{0EB4DD1C-2631-4683-99EF-C992A51BDD3E}"/>
    <cellStyle name="Normal 17 7 2 2 2 2" xfId="13957" xr:uid="{EAAAA862-C5B2-49F7-84BA-F0B170C21E86}"/>
    <cellStyle name="Normal 17 7 2 2 3" xfId="13454" xr:uid="{3B20A197-4839-40BE-A3D2-50162C82BFE8}"/>
    <cellStyle name="Normal 17 7 2 3" xfId="6483" xr:uid="{DDA7FF71-5DF5-47D2-88FF-1D56A0FA6474}"/>
    <cellStyle name="Normal 17 7 2 3 2" xfId="13364" xr:uid="{6EDF9786-614B-4965-A313-1B1896FA83EA}"/>
    <cellStyle name="Normal 17 7 2 4" xfId="13220" xr:uid="{28D828C6-D799-4E9D-9C2F-3BC656815557}"/>
    <cellStyle name="Normal 17 7 3" xfId="6034" xr:uid="{869571D2-45FA-4AE1-B6B2-0EEC40C13C92}"/>
    <cellStyle name="Normal 17 7 3 2" xfId="6686" xr:uid="{37259684-16ED-4E91-8CE7-824D1DB8CB01}"/>
    <cellStyle name="Normal 17 7 3 2 2" xfId="8030" xr:uid="{37B74FAC-C544-41F4-BC34-95FE25CC932C}"/>
    <cellStyle name="Normal 17 7 3 2 2 2" xfId="14155" xr:uid="{C6A791DF-F012-4695-BF26-57FA1FBCF64C}"/>
    <cellStyle name="Normal 17 7 3 2 3" xfId="13473" xr:uid="{36B61C07-71F1-4C3D-A384-1C91129C88AA}"/>
    <cellStyle name="Normal 17 7 3 3" xfId="6502" xr:uid="{5BD2B009-BF6B-47D2-8799-629B030BD96C}"/>
    <cellStyle name="Normal 17 7 3 3 2" xfId="13383" xr:uid="{7C1886EC-C171-41A2-A4C6-3EA55932D57E}"/>
    <cellStyle name="Normal 17 7 3 4" xfId="13239" xr:uid="{B7161362-6EA2-4B46-95FA-62AD4F19BAFB}"/>
    <cellStyle name="Normal 17 7 4" xfId="6060" xr:uid="{AC10BCC7-F18C-4D5B-A55E-FDE04FAD291C}"/>
    <cellStyle name="Normal 17 7 4 2" xfId="6710" xr:uid="{B14A5813-D981-4AF1-AAB4-ED6EA6A84677}"/>
    <cellStyle name="Normal 17 7 4 2 2" xfId="9534" xr:uid="{00DA46D4-6966-4CD3-8DB8-CD42EF193140}"/>
    <cellStyle name="Normal 17 7 4 2 2 2" xfId="15368" xr:uid="{99CE3647-B532-4DA6-874D-7292754CAAEB}"/>
    <cellStyle name="Normal 17 7 4 2 3" xfId="13496" xr:uid="{67D73B80-C3F4-43E0-976D-11AB261CF957}"/>
    <cellStyle name="Normal 17 7 4 3" xfId="6525" xr:uid="{22EE6D92-0E3E-49F5-B76F-1FD6718728C5}"/>
    <cellStyle name="Normal 17 7 4 3 2" xfId="13406" xr:uid="{0D590F6D-355C-43AF-B7EE-0FEF484E2C84}"/>
    <cellStyle name="Normal 17 7 4 4" xfId="13262" xr:uid="{6B9D5BCE-086F-454F-9449-5CC03F4AC5B4}"/>
    <cellStyle name="Normal 17 7 5" xfId="6579" xr:uid="{83280376-B13A-408B-87FA-71E51B9721D8}"/>
    <cellStyle name="Normal 17 7 5 2" xfId="8370" xr:uid="{B5CBBBFE-C766-494A-85CC-E6E178095E08}"/>
    <cellStyle name="Normal 17 7 5 2 2" xfId="14421" xr:uid="{2ACABB85-3C1D-4ABB-A6AC-EBE470ACDF0C}"/>
    <cellStyle name="Normal 17 7 5 3" xfId="13427" xr:uid="{E27A0F17-1A67-4A90-9990-1F11FB244915}"/>
    <cellStyle name="Normal 17 7 6" xfId="6442" xr:uid="{A9AA3974-C80B-424E-946B-4021A3ABA3DC}"/>
    <cellStyle name="Normal 17 7 6 2" xfId="13337" xr:uid="{B88E2F9C-AC84-4DFF-9A66-B954155DB12F}"/>
    <cellStyle name="Normal 17 7 7" xfId="13072" xr:uid="{AC430BC3-542A-4131-B17D-B0B984365B24}"/>
    <cellStyle name="Normal 17_Daily production report (agustus 09)" xfId="1140" xr:uid="{00000000-0005-0000-0000-0000E2080000}"/>
    <cellStyle name="Normal 18" xfId="1141" xr:uid="{00000000-0005-0000-0000-0000E3080000}"/>
    <cellStyle name="Normal 18 2" xfId="2578" xr:uid="{00000000-0005-0000-0000-0000E4080000}"/>
    <cellStyle name="Normal 19" xfId="1142" xr:uid="{00000000-0005-0000-0000-0000E5080000}"/>
    <cellStyle name="Normal 19 2" xfId="2579" xr:uid="{00000000-0005-0000-0000-0000E6080000}"/>
    <cellStyle name="Normal 2" xfId="3" xr:uid="{00000000-0005-0000-0000-0000E7080000}"/>
    <cellStyle name="Normal 2 10" xfId="2580" xr:uid="{00000000-0005-0000-0000-0000E8080000}"/>
    <cellStyle name="Normal 2 100" xfId="5959" xr:uid="{709B0E6E-0C9B-4B73-AF67-6EF173297932}"/>
    <cellStyle name="Normal 2 11" xfId="2747" xr:uid="{00000000-0005-0000-0000-0000E9080000}"/>
    <cellStyle name="Normal 2 11 2" xfId="3258" xr:uid="{6B5E5C46-A887-4EE4-970A-06C271FAB3BD}"/>
    <cellStyle name="Normal 2 11 2 2" xfId="4266" xr:uid="{26F7F3C5-BFAB-4612-AEFD-85E24BBF2796}"/>
    <cellStyle name="Normal 2 11 2 2 2" xfId="12375" xr:uid="{5DB451EA-3118-4E6A-BAAA-8596966A515F}"/>
    <cellStyle name="Normal 2 11 2 3" xfId="11367" xr:uid="{5F83D6B1-9CA6-4F5A-8CBC-93E06058621F}"/>
    <cellStyle name="Normal 2 11 3" xfId="3762" xr:uid="{87A6A882-A7BC-42E3-8A23-8E1D14CC576E}"/>
    <cellStyle name="Normal 2 11 3 2" xfId="11871" xr:uid="{43F071DA-6FB9-4790-80BF-F25B445ED4A4}"/>
    <cellStyle name="Normal 2 11 4" xfId="5718" xr:uid="{C32E06A2-777D-4DC4-9DE6-62B83A264C38}"/>
    <cellStyle name="Normal 2 11 5" xfId="10863" xr:uid="{3DF13D8D-E773-4FD8-AB53-8A3E357BEDBC}"/>
    <cellStyle name="Normal 2 12" xfId="2748" xr:uid="{00000000-0005-0000-0000-0000EA080000}"/>
    <cellStyle name="Normal 2 12 2" xfId="3259" xr:uid="{A7EB452C-AAF5-4AA7-8C75-5C9B2412F28C}"/>
    <cellStyle name="Normal 2 12 2 2" xfId="4267" xr:uid="{CE0A0E57-F8BC-40B5-B40D-4C6871D91A79}"/>
    <cellStyle name="Normal 2 12 2 2 2" xfId="6665" xr:uid="{32A9156A-63D8-4B7B-AE0E-C979F1C8F14A}"/>
    <cellStyle name="Normal 2 12 2 2 2 2" xfId="13455" xr:uid="{6A95CAE1-1FE7-4FAE-A595-ACE9994D351A}"/>
    <cellStyle name="Normal 2 12 2 2 3" xfId="12376" xr:uid="{8E3EE0D9-2BD8-45FC-93BE-33D0AAEF1F60}"/>
    <cellStyle name="Normal 2 12 2 3" xfId="6484" xr:uid="{2F4CD757-BB96-4A8B-A6C6-1EC938166B74}"/>
    <cellStyle name="Normal 2 12 2 3 2" xfId="13365" xr:uid="{0E937287-652F-41CE-A489-61BADF3F861A}"/>
    <cellStyle name="Normal 2 12 2 4" xfId="6007" xr:uid="{3FD303BD-E591-4C7E-9545-2ACEF7C907BA}"/>
    <cellStyle name="Normal 2 12 2 4 2" xfId="13221" xr:uid="{33969BBD-12B9-49B8-A282-48B8574A15E5}"/>
    <cellStyle name="Normal 2 12 2 5" xfId="11368" xr:uid="{F3E2F81B-EAC4-4AA7-A03B-143152BA0DEE}"/>
    <cellStyle name="Normal 2 12 3" xfId="3763" xr:uid="{26FA76F3-E0C3-4A74-AA88-2EB03E4C16FD}"/>
    <cellStyle name="Normal 2 12 3 2" xfId="6687" xr:uid="{E5D6E950-A2AD-4F25-8619-F11FA43BDF62}"/>
    <cellStyle name="Normal 2 12 3 2 2" xfId="9510" xr:uid="{044C0F36-5EBB-4315-81D1-41FEE0797348}"/>
    <cellStyle name="Normal 2 12 3 2 2 2" xfId="15353" xr:uid="{86161A79-BD39-49D2-95A8-8CDDB36FCF38}"/>
    <cellStyle name="Normal 2 12 3 2 3" xfId="13474" xr:uid="{8A8ABCA7-4E5A-4CE1-BDC2-61565CD6F976}"/>
    <cellStyle name="Normal 2 12 3 3" xfId="6503" xr:uid="{3977426C-FBD0-4902-8E63-C168CD6F4905}"/>
    <cellStyle name="Normal 2 12 3 3 2" xfId="13384" xr:uid="{7D8980B8-3636-49B8-B5AF-8C4EA116E2CA}"/>
    <cellStyle name="Normal 2 12 3 4" xfId="6035" xr:uid="{D1FDE9C1-BC12-44F1-9E6C-FC9109B123E5}"/>
    <cellStyle name="Normal 2 12 3 4 2" xfId="13240" xr:uid="{6C0BE415-9EA2-442D-BB1C-BA9E3AFB1582}"/>
    <cellStyle name="Normal 2 12 3 5" xfId="11872" xr:uid="{3C396DD4-B413-4235-9BDF-C845E7849A1F}"/>
    <cellStyle name="Normal 2 12 4" xfId="6061" xr:uid="{60D51433-1143-4DA0-8084-F53B67CC9F46}"/>
    <cellStyle name="Normal 2 12 4 2" xfId="6711" xr:uid="{9DFB9120-0AEA-4D57-B210-D19DAFA11860}"/>
    <cellStyle name="Normal 2 12 4 2 2" xfId="9507" xr:uid="{3CED0A6D-6745-408E-8808-C00877A0359D}"/>
    <cellStyle name="Normal 2 12 4 2 2 2" xfId="15351" xr:uid="{F2A5D63B-4371-4AE2-98C3-9BDD683BAB42}"/>
    <cellStyle name="Normal 2 12 4 2 3" xfId="13497" xr:uid="{7A1AC403-CC91-4109-BD6F-D2D09F96C6A4}"/>
    <cellStyle name="Normal 2 12 4 3" xfId="6526" xr:uid="{986ECCC5-5970-47F7-846B-6C5A4BB0B906}"/>
    <cellStyle name="Normal 2 12 4 3 2" xfId="13407" xr:uid="{CF1E4D0C-0481-496C-9337-DAD9A9DB1B4E}"/>
    <cellStyle name="Normal 2 12 4 4" xfId="13263" xr:uid="{C5A0A75B-6441-42E5-BA83-6358986AD883}"/>
    <cellStyle name="Normal 2 12 5" xfId="6580" xr:uid="{1DF61AF8-BC3F-49CC-A13E-7193943F313E}"/>
    <cellStyle name="Normal 2 12 5 2" xfId="5214" xr:uid="{BF36B5E4-085E-44C1-80CE-B6F3F21A9C3A}"/>
    <cellStyle name="Normal 2 12 5 2 2" xfId="12944" xr:uid="{003E8357-E89D-428D-8C2D-064868C2B38D}"/>
    <cellStyle name="Normal 2 12 5 3" xfId="13428" xr:uid="{6ED751AA-D687-417F-9A32-EF6B4868C973}"/>
    <cellStyle name="Normal 2 12 6" xfId="6443" xr:uid="{624D4380-BFB6-486A-B192-6E6F02407AC7}"/>
    <cellStyle name="Normal 2 12 6 2" xfId="13338" xr:uid="{C45276A5-C275-4BFA-9555-C66D716F4909}"/>
    <cellStyle name="Normal 2 12 7" xfId="5719" xr:uid="{A3B9FBFF-C2E8-4502-B877-30E3CDDECE32}"/>
    <cellStyle name="Normal 2 12 7 2" xfId="13075" xr:uid="{31D4A8AD-5AF3-4FE4-80B9-E2CD7AD54EA6}"/>
    <cellStyle name="Normal 2 12 8" xfId="10864" xr:uid="{66A5D8B1-96FA-4C0E-89FA-6C6A481736B4}"/>
    <cellStyle name="Normal 2 13" xfId="2749" xr:uid="{00000000-0005-0000-0000-0000EB080000}"/>
    <cellStyle name="Normal 2 13 2" xfId="3260" xr:uid="{B39D9437-BABC-4812-BF5A-B405891D0FAD}"/>
    <cellStyle name="Normal 2 13 2 2" xfId="4268" xr:uid="{F57564DE-02B0-4C5F-A4C9-E366B8F0B0CC}"/>
    <cellStyle name="Normal 2 13 2 2 2" xfId="12377" xr:uid="{6AB957AC-D14F-4690-87E6-65B2329B2714}"/>
    <cellStyle name="Normal 2 13 2 3" xfId="11369" xr:uid="{88ADBFEA-993E-4323-AA15-88792368FA2E}"/>
    <cellStyle name="Normal 2 13 3" xfId="3764" xr:uid="{31B8BC8B-42C9-4835-B5A0-F144B630F391}"/>
    <cellStyle name="Normal 2 13 3 2" xfId="11873" xr:uid="{BDCFA800-4099-45A0-9E70-16B3E94CCFB1}"/>
    <cellStyle name="Normal 2 13 4" xfId="5716" xr:uid="{B30C25A3-AFE2-4702-B92C-C1D04EB446BA}"/>
    <cellStyle name="Normal 2 13 5" xfId="10865" xr:uid="{1EB6DBA2-96AD-4961-A239-C307A01A9101}"/>
    <cellStyle name="Normal 2 14" xfId="2750" xr:uid="{00000000-0005-0000-0000-0000EC080000}"/>
    <cellStyle name="Normal 2 14 2" xfId="3261" xr:uid="{8D4C3E2D-C0C3-4760-8D30-0A3B10C86D37}"/>
    <cellStyle name="Normal 2 14 2 2" xfId="4269" xr:uid="{9BD4D1D6-4E06-4B11-8DFF-A7E0EA004FEA}"/>
    <cellStyle name="Normal 2 14 2 2 2" xfId="12378" xr:uid="{3E4B4F5D-F6B3-49E9-B2DA-633C3049642F}"/>
    <cellStyle name="Normal 2 14 2 3" xfId="11370" xr:uid="{F24FE2B0-B565-4F3A-849B-1AFC937F1EAF}"/>
    <cellStyle name="Normal 2 14 3" xfId="3765" xr:uid="{C2B2C0E8-662C-41CB-B470-16D745A66938}"/>
    <cellStyle name="Normal 2 14 3 2" xfId="11874" xr:uid="{F9841304-C7A3-4587-BE37-7402BB0C2164}"/>
    <cellStyle name="Normal 2 14 4" xfId="4911" xr:uid="{54D6AD5D-E041-4DD7-92D2-C70CDA94FB55}"/>
    <cellStyle name="Normal 2 14 5" xfId="10866" xr:uid="{00E36B81-BBB6-4246-98C8-D33271D84485}"/>
    <cellStyle name="Normal 2 15" xfId="2751" xr:uid="{00000000-0005-0000-0000-0000ED080000}"/>
    <cellStyle name="Normal 2 15 2" xfId="3262" xr:uid="{79BC3DCF-123B-4AE3-8317-142ED4EF86C6}"/>
    <cellStyle name="Normal 2 15 2 2" xfId="4270" xr:uid="{5EBAEEC2-55D9-42B7-B585-4B4742A94730}"/>
    <cellStyle name="Normal 2 15 2 2 2" xfId="5958" xr:uid="{23C14461-48DD-4FE7-9637-E828B8512277}"/>
    <cellStyle name="Normal 2 15 2 2 3" xfId="12379" xr:uid="{46DC7430-740A-47E1-B09F-6A744D0B6A11}"/>
    <cellStyle name="Normal 2 15 2 3" xfId="11371" xr:uid="{04E5BC5D-1848-4619-BCD3-EA847FAA2172}"/>
    <cellStyle name="Normal 2 15 3" xfId="3766" xr:uid="{0AED4EED-12BB-4EA0-9E54-843C1FD95F4B}"/>
    <cellStyle name="Normal 2 15 3 2" xfId="11875" xr:uid="{52E29DFD-9600-45D2-A5DB-F2E3E18508BA}"/>
    <cellStyle name="Normal 2 15 4" xfId="10867" xr:uid="{7D0EF086-312C-4C96-8726-C9AC3AB31D2E}"/>
    <cellStyle name="Normal 2 16" xfId="2752" xr:uid="{00000000-0005-0000-0000-0000EE080000}"/>
    <cellStyle name="Normal 2 16 2" xfId="3263" xr:uid="{DB6321C0-7B03-499A-84EE-11FC2EE888A7}"/>
    <cellStyle name="Normal 2 16 2 2" xfId="4271" xr:uid="{AD39CC15-333E-48F9-A1FB-0642BCC1031E}"/>
    <cellStyle name="Normal 2 16 2 2 2" xfId="12380" xr:uid="{1FD4DA01-EB88-45F8-AF9D-0ABEDA3FCB9F}"/>
    <cellStyle name="Normal 2 16 2 3" xfId="11372" xr:uid="{586D26BE-BA46-4AF4-91A0-00759F39230D}"/>
    <cellStyle name="Normal 2 16 3" xfId="3767" xr:uid="{51168306-90EF-4DDA-940A-2FC2D103E5D2}"/>
    <cellStyle name="Normal 2 16 3 2" xfId="11876" xr:uid="{25CB7D3A-C646-4CBA-B2CD-A06EC1192CB5}"/>
    <cellStyle name="Normal 2 16 4" xfId="10868" xr:uid="{CB0FA85C-1FF8-4FD5-AA8E-726A52F9A122}"/>
    <cellStyle name="Normal 2 17" xfId="2753" xr:uid="{2D04AAA7-BF10-48AA-B2CE-7A87CAF7D931}"/>
    <cellStyle name="Normal 2 17 2" xfId="3264" xr:uid="{17A7E63B-F19B-4384-88F5-6D48C62A1394}"/>
    <cellStyle name="Normal 2 17 2 2" xfId="4272" xr:uid="{9B667709-7E4A-49A4-A1D3-4BFF4276C8DA}"/>
    <cellStyle name="Normal 2 17 2 2 2" xfId="12381" xr:uid="{5DF044D5-923B-48DB-8741-BFE547BEEC36}"/>
    <cellStyle name="Normal 2 17 2 3" xfId="11373" xr:uid="{1D14A61E-2574-4A2C-A5C5-AFBDF2E8F868}"/>
    <cellStyle name="Normal 2 17 3" xfId="3768" xr:uid="{3FBF539A-B01A-458C-9E6F-071E5188E0EF}"/>
    <cellStyle name="Normal 2 17 3 2" xfId="11877" xr:uid="{286FD61B-E210-4AD3-B4EB-1CE053CF88B4}"/>
    <cellStyle name="Normal 2 17 4" xfId="10869" xr:uid="{10BB9068-699C-439B-97D1-4E9B48EE9968}"/>
    <cellStyle name="Normal 2 18" xfId="2754" xr:uid="{19DA92B3-0E78-4A27-9DED-9EDF5A3A6CF7}"/>
    <cellStyle name="Normal 2 18 2" xfId="3265" xr:uid="{1D748123-22D0-4F38-A6E2-05B5A7813EC0}"/>
    <cellStyle name="Normal 2 18 2 2" xfId="4273" xr:uid="{F1A58CDA-7370-4F7A-A26A-0F333A32ABCE}"/>
    <cellStyle name="Normal 2 18 2 2 2" xfId="12382" xr:uid="{E07CE8A6-4870-4C05-9403-E907B0754CDE}"/>
    <cellStyle name="Normal 2 18 2 3" xfId="11374" xr:uid="{746A5869-0D03-4C57-96F3-BA72EB8D072F}"/>
    <cellStyle name="Normal 2 18 3" xfId="3769" xr:uid="{EA0E0C2F-0C74-4450-A37B-069722E1A5AF}"/>
    <cellStyle name="Normal 2 18 3 2" xfId="11878" xr:uid="{C96196FC-979B-47EC-B1D1-6790F34D39EB}"/>
    <cellStyle name="Normal 2 18 4" xfId="10870" xr:uid="{21BAA710-7EDA-4013-85F3-4AB696EA48C1}"/>
    <cellStyle name="Normal 2 19" xfId="4739" xr:uid="{1BE7978B-A8A4-4C86-AB5D-D21ED084083B}"/>
    <cellStyle name="Normal 2 2" xfId="1143" xr:uid="{00000000-0005-0000-0000-0000EF080000}"/>
    <cellStyle name="Normal 2 2 10" xfId="5333" xr:uid="{C6878E9B-CE05-4D8F-9FAB-7C5755698996}"/>
    <cellStyle name="Normal 2 2 2" xfId="1144" xr:uid="{00000000-0005-0000-0000-0000F0080000}"/>
    <cellStyle name="Normal 2 2 2 2" xfId="1145" xr:uid="{00000000-0005-0000-0000-0000F1080000}"/>
    <cellStyle name="Normal 2 2 2 2 2" xfId="2583" xr:uid="{00000000-0005-0000-0000-0000F2080000}"/>
    <cellStyle name="Normal 2 2 2 3" xfId="1146" xr:uid="{00000000-0005-0000-0000-0000F3080000}"/>
    <cellStyle name="Normal 2 2 2 3 2" xfId="2584" xr:uid="{00000000-0005-0000-0000-0000F4080000}"/>
    <cellStyle name="Normal 2 2 2 4" xfId="2582" xr:uid="{00000000-0005-0000-0000-0000F5080000}"/>
    <cellStyle name="Normal 2 2 2 5" xfId="4818" xr:uid="{92504DA7-F87A-49AE-AF64-3ADF280B6F18}"/>
    <cellStyle name="Normal 2 2 2_copy" xfId="1147" xr:uid="{00000000-0005-0000-0000-0000F6080000}"/>
    <cellStyle name="Normal 2 2 3" xfId="1148" xr:uid="{00000000-0005-0000-0000-0000F7080000}"/>
    <cellStyle name="Normal 2 2 3 2" xfId="2585" xr:uid="{00000000-0005-0000-0000-0000F8080000}"/>
    <cellStyle name="Normal 2 2 4" xfId="2581" xr:uid="{00000000-0005-0000-0000-0000F9080000}"/>
    <cellStyle name="Normal 2 2 5" xfId="4952" xr:uid="{CA1FA594-32C4-4189-B64B-05E794920D3A}"/>
    <cellStyle name="Normal 2 2 6" xfId="5697" xr:uid="{C4DDE6B2-6E91-4B13-A2A1-F95B7EEFA1E0}"/>
    <cellStyle name="Normal 2 2 7" xfId="7680" xr:uid="{D1D9C5E4-82E7-478A-8A28-8467AA5D64A1}"/>
    <cellStyle name="Normal 2 2 8" xfId="5169" xr:uid="{3A208FD4-8D6B-45BF-AA36-2929BFFCEBBA}"/>
    <cellStyle name="Normal 2 2 9" xfId="8179" xr:uid="{EDD633E5-7A9D-469E-AA06-2A02DC944DF3}"/>
    <cellStyle name="Normal 2 2_copy" xfId="1149" xr:uid="{00000000-0005-0000-0000-0000FA080000}"/>
    <cellStyle name="Normal 2 3" xfId="1150" xr:uid="{00000000-0005-0000-0000-0000FB080000}"/>
    <cellStyle name="Normal 2 3 2" xfId="2586" xr:uid="{00000000-0005-0000-0000-0000FC080000}"/>
    <cellStyle name="Normal 2 4" xfId="1151" xr:uid="{00000000-0005-0000-0000-0000FD080000}"/>
    <cellStyle name="Normal 2 4 2" xfId="2587" xr:uid="{00000000-0005-0000-0000-0000FE080000}"/>
    <cellStyle name="Normal 2 5" xfId="1152" xr:uid="{00000000-0005-0000-0000-0000FF080000}"/>
    <cellStyle name="Normal 2 5 2" xfId="2588" xr:uid="{00000000-0005-0000-0000-000000090000}"/>
    <cellStyle name="Normal 2 5 2 3" xfId="5956" xr:uid="{4BD99C67-EC94-431A-AF34-F0BF1F1EF2D0}"/>
    <cellStyle name="Normal 2 6" xfId="1153" xr:uid="{00000000-0005-0000-0000-000001090000}"/>
    <cellStyle name="Normal 2 6 2" xfId="2589" xr:uid="{00000000-0005-0000-0000-000002090000}"/>
    <cellStyle name="Normal 2 7" xfId="1154" xr:uid="{00000000-0005-0000-0000-000003090000}"/>
    <cellStyle name="Normal 2 7 2" xfId="2590" xr:uid="{00000000-0005-0000-0000-000004090000}"/>
    <cellStyle name="Normal 2 8" xfId="1155" xr:uid="{00000000-0005-0000-0000-000005090000}"/>
    <cellStyle name="Normal 2 8 2" xfId="2591" xr:uid="{00000000-0005-0000-0000-000006090000}"/>
    <cellStyle name="Normal 2 9" xfId="1408" xr:uid="{00000000-0005-0000-0000-000007090000}"/>
    <cellStyle name="Normal 2 9 2" xfId="1464" xr:uid="{00000000-0005-0000-0000-000008090000}"/>
    <cellStyle name="Normal 2_copy" xfId="1156" xr:uid="{00000000-0005-0000-0000-000009090000}"/>
    <cellStyle name="Normal 20" xfId="1157" xr:uid="{00000000-0005-0000-0000-00000A090000}"/>
    <cellStyle name="Normal 20 2" xfId="2592" xr:uid="{00000000-0005-0000-0000-00000B090000}"/>
    <cellStyle name="Normal 21" xfId="1158" xr:uid="{00000000-0005-0000-0000-00000C090000}"/>
    <cellStyle name="Normal 21 2" xfId="2593" xr:uid="{00000000-0005-0000-0000-00000D090000}"/>
    <cellStyle name="Normal 22" xfId="1159" xr:uid="{00000000-0005-0000-0000-00000E090000}"/>
    <cellStyle name="Normal 22 2" xfId="2594" xr:uid="{00000000-0005-0000-0000-00000F090000}"/>
    <cellStyle name="Normal 23" xfId="1160" xr:uid="{00000000-0005-0000-0000-000010090000}"/>
    <cellStyle name="Normal 23 2" xfId="2595" xr:uid="{00000000-0005-0000-0000-000011090000}"/>
    <cellStyle name="Normal 24" xfId="1161" xr:uid="{00000000-0005-0000-0000-000012090000}"/>
    <cellStyle name="Normal 24 2" xfId="2596" xr:uid="{00000000-0005-0000-0000-000013090000}"/>
    <cellStyle name="Normal 25" xfId="1162" xr:uid="{00000000-0005-0000-0000-000014090000}"/>
    <cellStyle name="Normal 25 2" xfId="2597" xr:uid="{00000000-0005-0000-0000-000015090000}"/>
    <cellStyle name="Normal 26" xfId="1163" xr:uid="{00000000-0005-0000-0000-000016090000}"/>
    <cellStyle name="Normal 26 2" xfId="2598" xr:uid="{00000000-0005-0000-0000-000017090000}"/>
    <cellStyle name="Normal 27" xfId="1164" xr:uid="{00000000-0005-0000-0000-000018090000}"/>
    <cellStyle name="Normal 27 2" xfId="1165" xr:uid="{00000000-0005-0000-0000-000019090000}"/>
    <cellStyle name="Normal 27 2 2" xfId="2600" xr:uid="{00000000-0005-0000-0000-00001A090000}"/>
    <cellStyle name="Normal 27 3" xfId="2599" xr:uid="{00000000-0005-0000-0000-00001B090000}"/>
    <cellStyle name="Normal 27_April '09 Daily Production Reportnew" xfId="1166" xr:uid="{00000000-0005-0000-0000-00001C090000}"/>
    <cellStyle name="Normal 28" xfId="1167" xr:uid="{00000000-0005-0000-0000-00001D090000}"/>
    <cellStyle name="Normal 28 2" xfId="2601" xr:uid="{00000000-0005-0000-0000-00001E090000}"/>
    <cellStyle name="Normal 29" xfId="1168" xr:uid="{00000000-0005-0000-0000-00001F090000}"/>
    <cellStyle name="Normal 29 2" xfId="2602" xr:uid="{00000000-0005-0000-0000-000020090000}"/>
    <cellStyle name="Normal 3" xfId="1169" xr:uid="{00000000-0005-0000-0000-000021090000}"/>
    <cellStyle name="Normal 3 10" xfId="1170" xr:uid="{00000000-0005-0000-0000-000022090000}"/>
    <cellStyle name="Normal 3 10 2" xfId="2604" xr:uid="{00000000-0005-0000-0000-000023090000}"/>
    <cellStyle name="Normal 3 11" xfId="1171" xr:uid="{00000000-0005-0000-0000-000024090000}"/>
    <cellStyle name="Normal 3 11 2" xfId="2605" xr:uid="{00000000-0005-0000-0000-000025090000}"/>
    <cellStyle name="Normal 3 12" xfId="1172" xr:uid="{00000000-0005-0000-0000-000026090000}"/>
    <cellStyle name="Normal 3 12 2" xfId="2606" xr:uid="{00000000-0005-0000-0000-000027090000}"/>
    <cellStyle name="Normal 3 13" xfId="1173" xr:uid="{00000000-0005-0000-0000-000028090000}"/>
    <cellStyle name="Normal 3 13 2" xfId="2607" xr:uid="{00000000-0005-0000-0000-000029090000}"/>
    <cellStyle name="Normal 3 14" xfId="1174" xr:uid="{00000000-0005-0000-0000-00002A090000}"/>
    <cellStyle name="Normal 3 14 2" xfId="2608" xr:uid="{00000000-0005-0000-0000-00002B090000}"/>
    <cellStyle name="Normal 3 15" xfId="1175" xr:uid="{00000000-0005-0000-0000-00002C090000}"/>
    <cellStyle name="Normal 3 15 2" xfId="2609" xr:uid="{00000000-0005-0000-0000-00002D090000}"/>
    <cellStyle name="Normal 3 16" xfId="1176" xr:uid="{00000000-0005-0000-0000-00002E090000}"/>
    <cellStyle name="Normal 3 16 2" xfId="2610" xr:uid="{00000000-0005-0000-0000-00002F090000}"/>
    <cellStyle name="Normal 3 17" xfId="1177" xr:uid="{00000000-0005-0000-0000-000030090000}"/>
    <cellStyle name="Normal 3 17 2" xfId="2611" xr:uid="{00000000-0005-0000-0000-000031090000}"/>
    <cellStyle name="Normal 3 18" xfId="2603" xr:uid="{00000000-0005-0000-0000-000032090000}"/>
    <cellStyle name="Normal 3 19" xfId="5730" xr:uid="{1D3752A9-96D7-4192-AE0C-52C7B3B506F9}"/>
    <cellStyle name="Normal 3 19 2" xfId="6008" xr:uid="{25B8C859-DA64-42F1-A38B-624D2A9625A1}"/>
    <cellStyle name="Normal 3 19 2 2" xfId="6666" xr:uid="{0E389858-23C0-4586-9A74-F39224E596D5}"/>
    <cellStyle name="Normal 3 19 2 2 2" xfId="5238" xr:uid="{350B62AA-30DE-42E0-85B5-3E51DA3DC998}"/>
    <cellStyle name="Normal 3 19 2 2 2 2" xfId="12948" xr:uid="{0E185980-6FA6-4D09-AC11-ED7CDFE59994}"/>
    <cellStyle name="Normal 3 19 2 2 3" xfId="13456" xr:uid="{708CA46F-D3A7-4241-AE2B-99BC3D39950F}"/>
    <cellStyle name="Normal 3 19 2 3" xfId="6485" xr:uid="{58DD8CE2-7480-4C8D-BA8B-3FB11AAD8B2A}"/>
    <cellStyle name="Normal 3 19 2 3 2" xfId="13366" xr:uid="{82C8F9E6-3AE2-460C-8178-22990A2016F6}"/>
    <cellStyle name="Normal 3 19 2 4" xfId="13222" xr:uid="{94ECA976-530A-41D6-963D-7B183E457FF6}"/>
    <cellStyle name="Normal 3 19 3" xfId="6036" xr:uid="{330E9A48-1EA8-4B70-88FE-846DD55EE0B1}"/>
    <cellStyle name="Normal 3 19 3 2" xfId="6688" xr:uid="{9548C7E8-43C5-4BB4-84EC-04A63BACE9C9}"/>
    <cellStyle name="Normal 3 19 3 2 2" xfId="9536" xr:uid="{EF9742D6-4C3E-4719-A6B4-CF4836C164D9}"/>
    <cellStyle name="Normal 3 19 3 2 2 2" xfId="15369" xr:uid="{5BEA5E56-9F2B-4721-B4B1-EDA05768DD82}"/>
    <cellStyle name="Normal 3 19 3 2 3" xfId="13475" xr:uid="{817C5970-9F6B-4D38-8D91-CA8824E788ED}"/>
    <cellStyle name="Normal 3 19 3 3" xfId="6504" xr:uid="{0EF18185-B074-4CEF-9BBC-ACBAE70EADA7}"/>
    <cellStyle name="Normal 3 19 3 3 2" xfId="13385" xr:uid="{F20AA225-3FD5-45D8-9F51-513E8B4D48F2}"/>
    <cellStyle name="Normal 3 19 3 4" xfId="13241" xr:uid="{8A8C38DC-84B5-4191-9897-EEA881D67A8F}"/>
    <cellStyle name="Normal 3 19 4" xfId="6062" xr:uid="{FC530659-EFC2-42FF-8BC0-18C750EE9CA6}"/>
    <cellStyle name="Normal 3 19 4 2" xfId="6712" xr:uid="{2EB2370F-4C9D-437C-AE56-43DDF3325842}"/>
    <cellStyle name="Normal 3 19 4 2 2" xfId="9545" xr:uid="{1EB92779-745C-4D4F-9997-161EBFC410CB}"/>
    <cellStyle name="Normal 3 19 4 2 2 2" xfId="15375" xr:uid="{7085FB2B-5119-4D12-9FBA-26E3AC8F063B}"/>
    <cellStyle name="Normal 3 19 4 2 3" xfId="13498" xr:uid="{4F6F1D47-9875-40E8-A424-01E26237C50C}"/>
    <cellStyle name="Normal 3 19 4 3" xfId="6527" xr:uid="{8659D653-E8D9-45CB-AEF6-FA9159A11EE5}"/>
    <cellStyle name="Normal 3 19 4 3 2" xfId="13408" xr:uid="{575DFF50-BF85-46A9-A15A-CF2C7BE244A0}"/>
    <cellStyle name="Normal 3 19 4 4" xfId="13264" xr:uid="{404D25F9-106D-49C7-B9EA-5FB228FEE0A7}"/>
    <cellStyle name="Normal 3 19 5" xfId="6581" xr:uid="{F8EA1319-75B1-4800-AD8D-4AC1CC1C2373}"/>
    <cellStyle name="Normal 3 19 5 2" xfId="9513" xr:uid="{0130564E-7A1A-463B-B5DF-59691D2D1127}"/>
    <cellStyle name="Normal 3 19 5 2 2" xfId="15355" xr:uid="{86A4F6DB-F4B4-4F94-B019-5CF21421C5BF}"/>
    <cellStyle name="Normal 3 19 5 3" xfId="13429" xr:uid="{92940E5E-89B4-4589-9AFF-FF4E8BD3C238}"/>
    <cellStyle name="Normal 3 19 6" xfId="6444" xr:uid="{9EABC45F-5912-45CD-B9E9-B75465CC5AA5}"/>
    <cellStyle name="Normal 3 19 6 2" xfId="13339" xr:uid="{6A7681E3-A497-4424-99E7-8894E904F349}"/>
    <cellStyle name="Normal 3 19 7" xfId="13080" xr:uid="{D63D66F4-41D0-4AEB-9DAA-FA00760B542C}"/>
    <cellStyle name="Normal 3 2" xfId="1178" xr:uid="{00000000-0005-0000-0000-000033090000}"/>
    <cellStyle name="Normal 3 2 2" xfId="1179" xr:uid="{00000000-0005-0000-0000-000034090000}"/>
    <cellStyle name="Normal 3 2 2 2" xfId="2613" xr:uid="{00000000-0005-0000-0000-000035090000}"/>
    <cellStyle name="Normal 3 2 3" xfId="2612" xr:uid="{00000000-0005-0000-0000-000036090000}"/>
    <cellStyle name="Normal 3 20" xfId="4912" xr:uid="{C5C5162F-7E3F-40B3-9C05-DF5B5AA52BD1}"/>
    <cellStyle name="Normal 3 3" xfId="1180" xr:uid="{00000000-0005-0000-0000-000037090000}"/>
    <cellStyle name="Normal 3 3 2" xfId="2614" xr:uid="{00000000-0005-0000-0000-000038090000}"/>
    <cellStyle name="Normal 3 4" xfId="1181" xr:uid="{00000000-0005-0000-0000-000039090000}"/>
    <cellStyle name="Normal 3 4 2" xfId="2615" xr:uid="{00000000-0005-0000-0000-00003A090000}"/>
    <cellStyle name="Normal 3 5" xfId="1182" xr:uid="{00000000-0005-0000-0000-00003B090000}"/>
    <cellStyle name="Normal 3 5 2" xfId="2616" xr:uid="{00000000-0005-0000-0000-00003C090000}"/>
    <cellStyle name="Normal 3 6" xfId="1183" xr:uid="{00000000-0005-0000-0000-00003D090000}"/>
    <cellStyle name="Normal 3 6 2" xfId="2617" xr:uid="{00000000-0005-0000-0000-00003E090000}"/>
    <cellStyle name="Normal 3 7" xfId="1184" xr:uid="{00000000-0005-0000-0000-00003F090000}"/>
    <cellStyle name="Normal 3 7 2" xfId="2618" xr:uid="{00000000-0005-0000-0000-000040090000}"/>
    <cellStyle name="Normal 3 8" xfId="1185" xr:uid="{00000000-0005-0000-0000-000041090000}"/>
    <cellStyle name="Normal 3 8 2" xfId="2619" xr:uid="{00000000-0005-0000-0000-000042090000}"/>
    <cellStyle name="Normal 3 9" xfId="1186" xr:uid="{00000000-0005-0000-0000-000043090000}"/>
    <cellStyle name="Normal 3 9 2" xfId="2620" xr:uid="{00000000-0005-0000-0000-000044090000}"/>
    <cellStyle name="Normal 3_Quality Main SMT Line" xfId="1187" xr:uid="{00000000-0005-0000-0000-000045090000}"/>
    <cellStyle name="Normal 30" xfId="1188" xr:uid="{00000000-0005-0000-0000-000046090000}"/>
    <cellStyle name="Normal 30 2" xfId="2621" xr:uid="{00000000-0005-0000-0000-000047090000}"/>
    <cellStyle name="Normal 31" xfId="1189" xr:uid="{00000000-0005-0000-0000-000048090000}"/>
    <cellStyle name="Normal 31 2" xfId="2622" xr:uid="{00000000-0005-0000-0000-000049090000}"/>
    <cellStyle name="Normal 32" xfId="1190" xr:uid="{00000000-0005-0000-0000-00004A090000}"/>
    <cellStyle name="Normal 32 2" xfId="2623" xr:uid="{00000000-0005-0000-0000-00004B090000}"/>
    <cellStyle name="Normal 33" xfId="1191" xr:uid="{00000000-0005-0000-0000-00004C090000}"/>
    <cellStyle name="Normal 33 2" xfId="2624" xr:uid="{00000000-0005-0000-0000-00004D090000}"/>
    <cellStyle name="Normal 34" xfId="1192" xr:uid="{00000000-0005-0000-0000-00004E090000}"/>
    <cellStyle name="Normal 34 2" xfId="2625" xr:uid="{00000000-0005-0000-0000-00004F090000}"/>
    <cellStyle name="Normal 35" xfId="1193" xr:uid="{00000000-0005-0000-0000-000050090000}"/>
    <cellStyle name="Normal 35 2" xfId="2626" xr:uid="{00000000-0005-0000-0000-000051090000}"/>
    <cellStyle name="Normal 36" xfId="1194" xr:uid="{00000000-0005-0000-0000-000052090000}"/>
    <cellStyle name="Normal 36 2" xfId="2627" xr:uid="{00000000-0005-0000-0000-000053090000}"/>
    <cellStyle name="Normal 37" xfId="1195" xr:uid="{00000000-0005-0000-0000-000054090000}"/>
    <cellStyle name="Normal 37 2" xfId="2628" xr:uid="{00000000-0005-0000-0000-000055090000}"/>
    <cellStyle name="Normal 38" xfId="1196" xr:uid="{00000000-0005-0000-0000-000056090000}"/>
    <cellStyle name="Normal 38 2" xfId="2629" xr:uid="{00000000-0005-0000-0000-000057090000}"/>
    <cellStyle name="Normal 39" xfId="1197" xr:uid="{00000000-0005-0000-0000-000058090000}"/>
    <cellStyle name="Normal 39 2" xfId="2630" xr:uid="{00000000-0005-0000-0000-000059090000}"/>
    <cellStyle name="Normal 4" xfId="1198" xr:uid="{00000000-0005-0000-0000-00005A090000}"/>
    <cellStyle name="Normal 4 10" xfId="5754" xr:uid="{450FB764-7758-4A81-8758-F5555D18A12C}"/>
    <cellStyle name="Normal 4 11" xfId="5753" xr:uid="{35501DD0-26CB-47E8-BFB9-53A351E91FFA}"/>
    <cellStyle name="Normal 4 2" xfId="1199" xr:uid="{00000000-0005-0000-0000-00005B090000}"/>
    <cellStyle name="Normal 4 2 2" xfId="1200" xr:uid="{00000000-0005-0000-0000-00005C090000}"/>
    <cellStyle name="Normal 4 2 2 2" xfId="2633" xr:uid="{00000000-0005-0000-0000-00005D090000}"/>
    <cellStyle name="Normal 4 2 3" xfId="1201" xr:uid="{00000000-0005-0000-0000-00005E090000}"/>
    <cellStyle name="Normal 4 2 3 2" xfId="2634" xr:uid="{00000000-0005-0000-0000-00005F090000}"/>
    <cellStyle name="Normal 4 2 4" xfId="2632" xr:uid="{00000000-0005-0000-0000-000060090000}"/>
    <cellStyle name="Normal 4 3" xfId="1202" xr:uid="{00000000-0005-0000-0000-000061090000}"/>
    <cellStyle name="Normal 4 3 2" xfId="2635" xr:uid="{00000000-0005-0000-0000-000062090000}"/>
    <cellStyle name="Normal 4 4" xfId="1203" xr:uid="{00000000-0005-0000-0000-000063090000}"/>
    <cellStyle name="Normal 4 4 2" xfId="2636" xr:uid="{00000000-0005-0000-0000-000064090000}"/>
    <cellStyle name="Normal 4 5" xfId="1204" xr:uid="{00000000-0005-0000-0000-000065090000}"/>
    <cellStyle name="Normal 4 5 2" xfId="2637" xr:uid="{00000000-0005-0000-0000-000066090000}"/>
    <cellStyle name="Normal 4 6" xfId="1205" xr:uid="{00000000-0005-0000-0000-000067090000}"/>
    <cellStyle name="Normal 4 6 2" xfId="2638" xr:uid="{00000000-0005-0000-0000-000068090000}"/>
    <cellStyle name="Normal 4 7" xfId="1206" xr:uid="{00000000-0005-0000-0000-000069090000}"/>
    <cellStyle name="Normal 4 7 2" xfId="2639" xr:uid="{00000000-0005-0000-0000-00006A090000}"/>
    <cellStyle name="Normal 4 8" xfId="1207" xr:uid="{00000000-0005-0000-0000-00006B090000}"/>
    <cellStyle name="Normal 4 8 2" xfId="2640" xr:uid="{00000000-0005-0000-0000-00006C090000}"/>
    <cellStyle name="Normal 4 9" xfId="2631" xr:uid="{00000000-0005-0000-0000-00006D090000}"/>
    <cellStyle name="Normal 4_Daily production report (agustus 09)" xfId="1208" xr:uid="{00000000-0005-0000-0000-00006E090000}"/>
    <cellStyle name="Normal 40" xfId="1209" xr:uid="{00000000-0005-0000-0000-00006F090000}"/>
    <cellStyle name="Normal 40 2" xfId="2641" xr:uid="{00000000-0005-0000-0000-000070090000}"/>
    <cellStyle name="Normal 41" xfId="1210" xr:uid="{00000000-0005-0000-0000-000071090000}"/>
    <cellStyle name="Normal 41 2" xfId="2642" xr:uid="{00000000-0005-0000-0000-000072090000}"/>
    <cellStyle name="Normal 42" xfId="1211" xr:uid="{00000000-0005-0000-0000-000073090000}"/>
    <cellStyle name="Normal 42 2" xfId="2643" xr:uid="{00000000-0005-0000-0000-000074090000}"/>
    <cellStyle name="Normal 43" xfId="1212" xr:uid="{00000000-0005-0000-0000-000075090000}"/>
    <cellStyle name="Normal 43 2" xfId="2644" xr:uid="{00000000-0005-0000-0000-000076090000}"/>
    <cellStyle name="Normal 44" xfId="1213" xr:uid="{00000000-0005-0000-0000-000077090000}"/>
    <cellStyle name="Normal 44 2" xfId="2645" xr:uid="{00000000-0005-0000-0000-000078090000}"/>
    <cellStyle name="Normal 45" xfId="1214" xr:uid="{00000000-0005-0000-0000-000079090000}"/>
    <cellStyle name="Normal 45 2" xfId="2646" xr:uid="{00000000-0005-0000-0000-00007A090000}"/>
    <cellStyle name="Normal 46" xfId="1410" xr:uid="{00000000-0005-0000-0000-00007B090000}"/>
    <cellStyle name="Normal 46 10" xfId="2776" xr:uid="{94FBAAAA-F596-4EF1-8562-484B3E72E659}"/>
    <cellStyle name="Normal 46 10 10" xfId="18527" xr:uid="{F3B8FF71-F90C-400D-829A-8CDD36658517}"/>
    <cellStyle name="Normal 46 10 2" xfId="3281" xr:uid="{5C636740-6BAE-4A24-847F-3702BEC86051}"/>
    <cellStyle name="Normal 46 10 2 2" xfId="4289" xr:uid="{FD57D6D1-A6A6-4182-8A11-38BF41116FCC}"/>
    <cellStyle name="Normal 46 10 2 2 2" xfId="12398" xr:uid="{9A8BA8AA-1377-422A-AD67-169FD0AA3C54}"/>
    <cellStyle name="Normal 46 10 2 3" xfId="11390" xr:uid="{0B843325-4B84-4077-975F-4739C3B928D0}"/>
    <cellStyle name="Normal 46 10 3" xfId="3785" xr:uid="{AF229895-C1D9-46B7-88E6-3A03A050E2B8}"/>
    <cellStyle name="Normal 46 10 3 2" xfId="11894" xr:uid="{DDDEC254-06BF-427D-94FA-B620AF1689D1}"/>
    <cellStyle name="Normal 46 10 4" xfId="9565" xr:uid="{AE75A274-0178-4182-AF17-86E409480C88}"/>
    <cellStyle name="Normal 46 10 4 2" xfId="15385" xr:uid="{7C8FB3EE-7435-488F-B772-074A27FE39DD}"/>
    <cellStyle name="Normal 46 10 5" xfId="10156" xr:uid="{913A273E-FEBE-4198-AE34-7220D7E3D63D}"/>
    <cellStyle name="Normal 46 10 5 2" xfId="15969" xr:uid="{85DCF2E4-A93E-45DC-960D-3FBECFD08F0E}"/>
    <cellStyle name="Normal 46 10 6" xfId="10886" xr:uid="{7FEC1EA0-8FBF-41CE-B6D8-F182749396FE}"/>
    <cellStyle name="Normal 46 10 7" xfId="16586" xr:uid="{390558FC-94FC-4DF5-9944-CA75784463AB}"/>
    <cellStyle name="Normal 46 10 8" xfId="17205" xr:uid="{B6278841-3886-4FF9-9E16-9664F23AE68F}"/>
    <cellStyle name="Normal 46 10 9" xfId="17907" xr:uid="{C0D770E5-EED8-4D91-9833-D8C9908849CA}"/>
    <cellStyle name="Normal 46 100" xfId="2866" xr:uid="{8A0B3FA7-D182-4937-A273-CF831600F94F}"/>
    <cellStyle name="Normal 46 100 10" xfId="18617" xr:uid="{D175388E-A099-495F-ACD3-6C7DE4CBF950}"/>
    <cellStyle name="Normal 46 100 2" xfId="3371" xr:uid="{2CBC571E-BF6D-4388-82BE-1104613D83E3}"/>
    <cellStyle name="Normal 46 100 2 2" xfId="4379" xr:uid="{AA327F16-3A45-4D11-8644-C775A33DD071}"/>
    <cellStyle name="Normal 46 100 2 2 2" xfId="12488" xr:uid="{C86BB43F-F559-472F-97CA-038C5A51CFFC}"/>
    <cellStyle name="Normal 46 100 2 3" xfId="11480" xr:uid="{B5ACE31F-D620-4BDA-BEF1-FB6DAC7DA7CC}"/>
    <cellStyle name="Normal 46 100 3" xfId="3875" xr:uid="{333B805B-C095-4748-9F9F-CF3B43EC571D}"/>
    <cellStyle name="Normal 46 100 3 2" xfId="11984" xr:uid="{1293F36D-6389-4F4D-90AF-AF0C924C044E}"/>
    <cellStyle name="Normal 46 100 4" xfId="9655" xr:uid="{7CC33609-EEF5-47CC-BD78-61A52AEDC013}"/>
    <cellStyle name="Normal 46 100 4 2" xfId="15475" xr:uid="{3C09412C-A2FB-4E98-86AC-60D3537210A8}"/>
    <cellStyle name="Normal 46 100 5" xfId="10246" xr:uid="{A4F26B83-D74E-4950-8B79-CE4087960535}"/>
    <cellStyle name="Normal 46 100 5 2" xfId="16059" xr:uid="{8ECD5D46-2C38-406E-AC4F-821A2604967C}"/>
    <cellStyle name="Normal 46 100 6" xfId="10976" xr:uid="{E5D65037-6F73-4D12-AA9D-D3EEA161607D}"/>
    <cellStyle name="Normal 46 100 7" xfId="16676" xr:uid="{24BE7E59-D255-486E-9416-4048405A28B8}"/>
    <cellStyle name="Normal 46 100 8" xfId="17295" xr:uid="{9B08E190-111A-474C-9887-5407A04866E5}"/>
    <cellStyle name="Normal 46 100 9" xfId="17997" xr:uid="{13E6CC3A-CD09-4912-9916-E23D172A123E}"/>
    <cellStyle name="Normal 46 101" xfId="2867" xr:uid="{FE289D50-1671-4D7B-AA86-5A891A06D1BA}"/>
    <cellStyle name="Normal 46 101 10" xfId="18618" xr:uid="{455D3388-11D2-4B7C-B94D-A4FDADBFD5C9}"/>
    <cellStyle name="Normal 46 101 2" xfId="3372" xr:uid="{25F1A20E-EF14-4644-BBD5-1095D3E08B02}"/>
    <cellStyle name="Normal 46 101 2 2" xfId="4380" xr:uid="{4652E9E4-08DA-477A-AC85-D44C14CCD105}"/>
    <cellStyle name="Normal 46 101 2 2 2" xfId="12489" xr:uid="{1DF2B76F-5D18-479D-83D4-6199825A3F75}"/>
    <cellStyle name="Normal 46 101 2 3" xfId="11481" xr:uid="{B7525549-63AE-41B4-8145-2918FC0A5936}"/>
    <cellStyle name="Normal 46 101 3" xfId="3876" xr:uid="{38CA7DC9-E6D2-4889-A85E-A3B7FAE37B3B}"/>
    <cellStyle name="Normal 46 101 3 2" xfId="11985" xr:uid="{8F0E34C2-BB6B-4CF6-A890-BAFB167A2BC3}"/>
    <cellStyle name="Normal 46 101 4" xfId="9656" xr:uid="{B2C5EE2A-FF81-4FA9-87EA-8370702554EB}"/>
    <cellStyle name="Normal 46 101 4 2" xfId="15476" xr:uid="{D8F6FBB8-19AA-4BBE-9A9C-5202C50F8595}"/>
    <cellStyle name="Normal 46 101 5" xfId="10247" xr:uid="{82F53B54-8852-4FA1-8135-EDCE5724C1F4}"/>
    <cellStyle name="Normal 46 101 5 2" xfId="16060" xr:uid="{41725BC8-C5D9-44F2-A1CE-7E0D13C8A3B6}"/>
    <cellStyle name="Normal 46 101 6" xfId="10977" xr:uid="{A9A3BA86-8F31-435D-8483-A2D009CB5A57}"/>
    <cellStyle name="Normal 46 101 7" xfId="16677" xr:uid="{25621545-F3D0-4877-907E-8B59254230DC}"/>
    <cellStyle name="Normal 46 101 8" xfId="17296" xr:uid="{8196DA09-B628-4D56-A863-BF3BFC5FCFD5}"/>
    <cellStyle name="Normal 46 101 9" xfId="17998" xr:uid="{67DA3202-49BA-47A9-B584-B5E4ED005277}"/>
    <cellStyle name="Normal 46 102" xfId="2868" xr:uid="{05A9B715-1D18-4508-9F67-831556E08BFD}"/>
    <cellStyle name="Normal 46 102 10" xfId="18619" xr:uid="{8A4C4D99-B44E-4A93-93F5-FA9F438126DD}"/>
    <cellStyle name="Normal 46 102 2" xfId="3373" xr:uid="{A6DE5AD3-2021-4977-A4DC-6EE46ABC42D4}"/>
    <cellStyle name="Normal 46 102 2 2" xfId="4381" xr:uid="{126D24D1-76C7-4F3E-9CF6-C0FD1F6A54C0}"/>
    <cellStyle name="Normal 46 102 2 2 2" xfId="12490" xr:uid="{9960FC5A-15CA-46EB-8868-47452193F2E7}"/>
    <cellStyle name="Normal 46 102 2 3" xfId="11482" xr:uid="{83528D18-9FDE-42D9-8A2E-6743524CC49A}"/>
    <cellStyle name="Normal 46 102 3" xfId="3877" xr:uid="{D9AAAA87-16F1-43EA-B3C5-2E74E6243E26}"/>
    <cellStyle name="Normal 46 102 3 2" xfId="11986" xr:uid="{F05C730F-B179-442A-9BF0-76B4DA5A0E95}"/>
    <cellStyle name="Normal 46 102 4" xfId="9657" xr:uid="{06F19438-3E72-4FE2-A609-EA3BB45CB11C}"/>
    <cellStyle name="Normal 46 102 4 2" xfId="15477" xr:uid="{CA7335B4-703E-45F9-AB3E-AEAEEDE0E51B}"/>
    <cellStyle name="Normal 46 102 5" xfId="10248" xr:uid="{56393E6B-EC42-498A-9407-542A8605A2B4}"/>
    <cellStyle name="Normal 46 102 5 2" xfId="16061" xr:uid="{427A2018-F481-43BE-BCEC-7A9BD7F41276}"/>
    <cellStyle name="Normal 46 102 6" xfId="10978" xr:uid="{DD7FC7E8-7E25-4710-B3B9-F20FA3C8993A}"/>
    <cellStyle name="Normal 46 102 7" xfId="16678" xr:uid="{EE6653BB-3017-489E-89C9-5B5F2AAA8C52}"/>
    <cellStyle name="Normal 46 102 8" xfId="17297" xr:uid="{CAC91FD2-9668-4D3F-BFCC-0EB4AC406395}"/>
    <cellStyle name="Normal 46 102 9" xfId="17999" xr:uid="{7ABD411F-A4F6-490E-B273-713D51B27C44}"/>
    <cellStyle name="Normal 46 103" xfId="2869" xr:uid="{CC1138EE-5D5C-4D56-95E4-44DE429F970E}"/>
    <cellStyle name="Normal 46 103 10" xfId="18620" xr:uid="{6D6EB4DA-B050-4349-A41B-92BB0C583D76}"/>
    <cellStyle name="Normal 46 103 2" xfId="3374" xr:uid="{97C79066-1A42-4184-803B-FEE538F1B606}"/>
    <cellStyle name="Normal 46 103 2 2" xfId="4382" xr:uid="{7178ECC4-A0ED-4B96-8D77-004731B3FF04}"/>
    <cellStyle name="Normal 46 103 2 2 2" xfId="12491" xr:uid="{746AD15C-51B7-4827-AFB0-489CC22C3AC6}"/>
    <cellStyle name="Normal 46 103 2 3" xfId="11483" xr:uid="{B0984A5A-23B1-4913-9AD1-1F6108EB2FE2}"/>
    <cellStyle name="Normal 46 103 3" xfId="3878" xr:uid="{F0CEC758-EC1C-4C34-B338-F134AEA45CDE}"/>
    <cellStyle name="Normal 46 103 3 2" xfId="11987" xr:uid="{98C5CE73-65CD-4189-B014-BEF5ADAB2DB6}"/>
    <cellStyle name="Normal 46 103 4" xfId="9658" xr:uid="{CECC9AB8-A1D6-45BD-9B19-C1B17AC99ECC}"/>
    <cellStyle name="Normal 46 103 4 2" xfId="15478" xr:uid="{E5ADAED9-C248-4786-86B2-21FD6A1BC448}"/>
    <cellStyle name="Normal 46 103 5" xfId="10249" xr:uid="{EF774B39-F3FE-4072-AFD6-BA5933C8E1C7}"/>
    <cellStyle name="Normal 46 103 5 2" xfId="16062" xr:uid="{1749EFAA-D33B-4C63-9B43-028E163E4F94}"/>
    <cellStyle name="Normal 46 103 6" xfId="10979" xr:uid="{49426479-49C2-464F-87AD-B3085EFBDD73}"/>
    <cellStyle name="Normal 46 103 7" xfId="16679" xr:uid="{322B2605-3B7A-452A-92F3-4F967AF0E75D}"/>
    <cellStyle name="Normal 46 103 8" xfId="17298" xr:uid="{02946916-B41A-4A18-B7F3-80DCB0C25550}"/>
    <cellStyle name="Normal 46 103 9" xfId="18000" xr:uid="{00AD9975-FE48-4DD2-9030-01F0C0DE53BF}"/>
    <cellStyle name="Normal 46 104" xfId="2870" xr:uid="{D42FFD1D-60E5-43E6-ACC9-41C8E5F1149E}"/>
    <cellStyle name="Normal 46 104 10" xfId="18621" xr:uid="{0C630417-E6DE-4F2E-BE04-787EE2566EFE}"/>
    <cellStyle name="Normal 46 104 2" xfId="3375" xr:uid="{75A8AA57-7586-41E3-ADF6-F78154829FE5}"/>
    <cellStyle name="Normal 46 104 2 2" xfId="4383" xr:uid="{C367E1F0-A7D2-4028-B440-5F1C708FD81E}"/>
    <cellStyle name="Normal 46 104 2 2 2" xfId="12492" xr:uid="{074FF3C1-1FB6-46C2-BCEE-2D93F8D2A4A5}"/>
    <cellStyle name="Normal 46 104 2 3" xfId="11484" xr:uid="{1D965CD7-AE6A-4815-A8C0-BE340F8E18B0}"/>
    <cellStyle name="Normal 46 104 3" xfId="3879" xr:uid="{5C86723A-5A5E-4AD8-9910-5B0A73633855}"/>
    <cellStyle name="Normal 46 104 3 2" xfId="11988" xr:uid="{C1A78FE3-960E-4AC6-99A6-D7F4D2DCC744}"/>
    <cellStyle name="Normal 46 104 4" xfId="9659" xr:uid="{1C0A2744-0CCF-47AA-98E3-44D23E69C01D}"/>
    <cellStyle name="Normal 46 104 4 2" xfId="15479" xr:uid="{F9E8696F-9078-407C-ADCE-C276B0E05602}"/>
    <cellStyle name="Normal 46 104 5" xfId="10250" xr:uid="{4CAB3621-A664-4612-911B-35C1ADD5D124}"/>
    <cellStyle name="Normal 46 104 5 2" xfId="16063" xr:uid="{C1EC9184-A74A-4ACF-B930-3AC7FF3BAD62}"/>
    <cellStyle name="Normal 46 104 6" xfId="10980" xr:uid="{616AC7BA-BB2A-4B72-9827-830DC938A5BD}"/>
    <cellStyle name="Normal 46 104 7" xfId="16680" xr:uid="{D70A9EB4-CAFA-4E26-AA3F-82C1BC629228}"/>
    <cellStyle name="Normal 46 104 8" xfId="17299" xr:uid="{74B4CC45-A543-4FBA-AC8E-8DC0B8806293}"/>
    <cellStyle name="Normal 46 104 9" xfId="18001" xr:uid="{6C8EAFCB-9B51-43C8-84A1-C26CEA802739}"/>
    <cellStyle name="Normal 46 105" xfId="2871" xr:uid="{AD4F69EF-0E17-4778-8C3B-EFF66D441501}"/>
    <cellStyle name="Normal 46 105 10" xfId="18622" xr:uid="{BC6253E6-C04C-466E-9FBB-9338B4669D4D}"/>
    <cellStyle name="Normal 46 105 2" xfId="3376" xr:uid="{40286771-B7D5-4100-B83E-D5F591018D2D}"/>
    <cellStyle name="Normal 46 105 2 2" xfId="4384" xr:uid="{CE07396B-713E-4815-83BF-CC1E3EA6B9AB}"/>
    <cellStyle name="Normal 46 105 2 2 2" xfId="12493" xr:uid="{27C02879-23CC-4225-B4B5-254739F0CFA0}"/>
    <cellStyle name="Normal 46 105 2 3" xfId="11485" xr:uid="{8D8E6F68-D5E1-49C3-B5EA-80E07CC4E3A2}"/>
    <cellStyle name="Normal 46 105 3" xfId="3880" xr:uid="{92FCAE89-928A-4786-8CBC-87E73D7BC46A}"/>
    <cellStyle name="Normal 46 105 3 2" xfId="11989" xr:uid="{DB1BD592-DB41-4F3F-B08E-92BAEC7352CF}"/>
    <cellStyle name="Normal 46 105 4" xfId="9660" xr:uid="{DD1DD8FC-FC7F-4598-A5BA-265623A8B91C}"/>
    <cellStyle name="Normal 46 105 4 2" xfId="15480" xr:uid="{200F3CC3-1D1F-47B1-A965-8F72E2FF00C7}"/>
    <cellStyle name="Normal 46 105 5" xfId="10251" xr:uid="{310CF714-8F30-4CA7-ADB0-F57927E55BF4}"/>
    <cellStyle name="Normal 46 105 5 2" xfId="16064" xr:uid="{92B11C48-31B4-4C35-B884-C9370B3D1F03}"/>
    <cellStyle name="Normal 46 105 6" xfId="10981" xr:uid="{35BC4C10-4BB9-4ED9-AFE9-F8068B324BDE}"/>
    <cellStyle name="Normal 46 105 7" xfId="16681" xr:uid="{D00E0678-AB87-464F-B25B-DD2A2ABC9A60}"/>
    <cellStyle name="Normal 46 105 8" xfId="17300" xr:uid="{B222A0A7-E2B9-4F1C-8FB6-DE62D3E34098}"/>
    <cellStyle name="Normal 46 105 9" xfId="18002" xr:uid="{58DAE6A5-83BA-45A8-A62D-C41C81AC454E}"/>
    <cellStyle name="Normal 46 106" xfId="2872" xr:uid="{95558707-7992-4483-AAA9-4AEECFB777BF}"/>
    <cellStyle name="Normal 46 106 10" xfId="18623" xr:uid="{D651CC43-FE4D-43D5-BCA0-CC196D585EB2}"/>
    <cellStyle name="Normal 46 106 2" xfId="3377" xr:uid="{510825A8-7105-4707-9B50-9EABD4D3F976}"/>
    <cellStyle name="Normal 46 106 2 2" xfId="4385" xr:uid="{536E7DE3-796D-427A-A055-CF7B7FEA282E}"/>
    <cellStyle name="Normal 46 106 2 2 2" xfId="12494" xr:uid="{3B56189A-89E1-4B37-90F1-8575ADCC1225}"/>
    <cellStyle name="Normal 46 106 2 3" xfId="11486" xr:uid="{B9F2ABF9-86B8-458A-A448-FE89E27E4ECF}"/>
    <cellStyle name="Normal 46 106 3" xfId="3881" xr:uid="{9622B14A-6CA0-4E7C-ACF8-35F8E843AF68}"/>
    <cellStyle name="Normal 46 106 3 2" xfId="11990" xr:uid="{09B603D7-326F-4306-A98A-B67838FE7B5C}"/>
    <cellStyle name="Normal 46 106 4" xfId="9661" xr:uid="{C17002CD-263A-4E84-A440-443B8F7D16EC}"/>
    <cellStyle name="Normal 46 106 4 2" xfId="15481" xr:uid="{044395C3-B02E-427A-987C-04B5BD4CDFA0}"/>
    <cellStyle name="Normal 46 106 5" xfId="10252" xr:uid="{D5E92523-B34E-4503-A44F-B9E114127BFE}"/>
    <cellStyle name="Normal 46 106 5 2" xfId="16065" xr:uid="{ACF5A06E-A455-44C1-AF16-316446BD008D}"/>
    <cellStyle name="Normal 46 106 6" xfId="10982" xr:uid="{35BA11B8-3858-43B5-8901-B4A11CD58072}"/>
    <cellStyle name="Normal 46 106 7" xfId="16682" xr:uid="{109212BE-90B2-4149-AA1F-94F5CFBED7E5}"/>
    <cellStyle name="Normal 46 106 8" xfId="17301" xr:uid="{C33D8D97-2956-4CC9-9D41-3A5A7667C259}"/>
    <cellStyle name="Normal 46 106 9" xfId="18003" xr:uid="{1C7A8722-AF4F-4BB5-B3E7-21F698C1ECE7}"/>
    <cellStyle name="Normal 46 107" xfId="2873" xr:uid="{F74BF86B-2EE7-4C2A-8EB3-3D1BB6358C0C}"/>
    <cellStyle name="Normal 46 107 10" xfId="18624" xr:uid="{997D4E31-33F1-4C7B-8760-4223046583AC}"/>
    <cellStyle name="Normal 46 107 2" xfId="3378" xr:uid="{03350722-B957-43C6-AD27-7A90B479C23C}"/>
    <cellStyle name="Normal 46 107 2 2" xfId="4386" xr:uid="{A4CBF530-680A-4609-9C54-375E6FDC8C9D}"/>
    <cellStyle name="Normal 46 107 2 2 2" xfId="12495" xr:uid="{A5C626F1-8178-4D77-8293-40A6A2FF1336}"/>
    <cellStyle name="Normal 46 107 2 3" xfId="11487" xr:uid="{954795A0-BC84-4546-8B3C-557E2C0E35DA}"/>
    <cellStyle name="Normal 46 107 3" xfId="3882" xr:uid="{4C4E8ADE-D8C7-434D-980E-21A14DF874B5}"/>
    <cellStyle name="Normal 46 107 3 2" xfId="11991" xr:uid="{6B021D0F-69E3-4128-9F34-33F0D44C98E5}"/>
    <cellStyle name="Normal 46 107 4" xfId="9662" xr:uid="{B05943C2-EB33-45E0-9B22-BAC4AAC31EA8}"/>
    <cellStyle name="Normal 46 107 4 2" xfId="15482" xr:uid="{BCFB8DFA-B957-445B-88DA-E001B3A25965}"/>
    <cellStyle name="Normal 46 107 5" xfId="10253" xr:uid="{D9A5D834-09F4-43EE-B86B-4369B709D755}"/>
    <cellStyle name="Normal 46 107 5 2" xfId="16066" xr:uid="{DE3804AC-47B9-4281-8956-5B2960DC43B9}"/>
    <cellStyle name="Normal 46 107 6" xfId="10983" xr:uid="{D4C587EF-4E81-497C-B465-9556B8392BA1}"/>
    <cellStyle name="Normal 46 107 7" xfId="16683" xr:uid="{FC3FAD3B-9A66-4D19-8E26-3774A657F0BB}"/>
    <cellStyle name="Normal 46 107 8" xfId="17302" xr:uid="{9C873C85-0F6E-484D-9118-CD669F2FC1A6}"/>
    <cellStyle name="Normal 46 107 9" xfId="18004" xr:uid="{4F93679B-315F-4E07-A778-D331B1ECDD8B}"/>
    <cellStyle name="Normal 46 108" xfId="2874" xr:uid="{36F05BFF-26E5-4D74-92EE-D40F07B367D8}"/>
    <cellStyle name="Normal 46 108 10" xfId="18625" xr:uid="{E746824B-41B0-42DE-A2B4-3967569A447F}"/>
    <cellStyle name="Normal 46 108 2" xfId="3379" xr:uid="{79368DE9-1944-48F7-836E-99093D83E6D9}"/>
    <cellStyle name="Normal 46 108 2 2" xfId="4387" xr:uid="{5A25CADB-BBD3-4B0F-9317-E7D0C9C0C617}"/>
    <cellStyle name="Normal 46 108 2 2 2" xfId="12496" xr:uid="{ED2D38A8-4DC2-4C39-BA85-866807BFA072}"/>
    <cellStyle name="Normal 46 108 2 3" xfId="11488" xr:uid="{4A0DF810-DF1F-4981-9125-D7DB279FA566}"/>
    <cellStyle name="Normal 46 108 3" xfId="3883" xr:uid="{802F0B46-46EF-4CFE-A34B-998337851D7F}"/>
    <cellStyle name="Normal 46 108 3 2" xfId="11992" xr:uid="{C14F4EA8-C416-475A-B4A1-5E4CF9556EB3}"/>
    <cellStyle name="Normal 46 108 4" xfId="9663" xr:uid="{71E18D0D-104B-4AA1-8F69-D8B62ACD8901}"/>
    <cellStyle name="Normal 46 108 4 2" xfId="15483" xr:uid="{6CB72B46-B157-41D7-BB30-0238F291F8CD}"/>
    <cellStyle name="Normal 46 108 5" xfId="10254" xr:uid="{310C9DD9-8009-47BE-B97F-0BCB57589CB0}"/>
    <cellStyle name="Normal 46 108 5 2" xfId="16067" xr:uid="{3C648B0A-DA39-4DF6-84C1-1583D770B467}"/>
    <cellStyle name="Normal 46 108 6" xfId="10984" xr:uid="{9BF261E4-D8A5-480A-BCCC-DC400D4074B4}"/>
    <cellStyle name="Normal 46 108 7" xfId="16684" xr:uid="{40E3D5CC-6CAE-4055-8D28-54CDBABA9B18}"/>
    <cellStyle name="Normal 46 108 8" xfId="17303" xr:uid="{41705EC5-B08C-494E-842D-51D06A6C8EEB}"/>
    <cellStyle name="Normal 46 108 9" xfId="18005" xr:uid="{95E9174B-1D58-4296-A463-FB517696208B}"/>
    <cellStyle name="Normal 46 109" xfId="2875" xr:uid="{3FB3ECFF-4179-4ED9-ACB6-FA67ED02A929}"/>
    <cellStyle name="Normal 46 109 10" xfId="18626" xr:uid="{986F8685-994F-41A8-AF47-6CD221BCCECE}"/>
    <cellStyle name="Normal 46 109 2" xfId="3380" xr:uid="{964CBE03-446F-4CAF-BA5E-69EA8015AF31}"/>
    <cellStyle name="Normal 46 109 2 2" xfId="4388" xr:uid="{AD192194-27C7-40A3-BF23-19D8E6E1DCB9}"/>
    <cellStyle name="Normal 46 109 2 2 2" xfId="12497" xr:uid="{438209E3-1C0F-4BA3-9117-7DF57548290A}"/>
    <cellStyle name="Normal 46 109 2 3" xfId="11489" xr:uid="{CE143087-B7DC-4D0B-8BCC-E4EC3682A04B}"/>
    <cellStyle name="Normal 46 109 3" xfId="3884" xr:uid="{F3DBDD73-DE14-41B2-8E0C-4240ED9F54A1}"/>
    <cellStyle name="Normal 46 109 3 2" xfId="11993" xr:uid="{A4C33456-A2C6-462F-ADA7-98E7D6D184BB}"/>
    <cellStyle name="Normal 46 109 4" xfId="9664" xr:uid="{FDC39F2C-BBE1-4E16-B0BE-1C0225E80CFC}"/>
    <cellStyle name="Normal 46 109 4 2" xfId="15484" xr:uid="{318037F5-2EB2-489C-AF8D-DFE768259792}"/>
    <cellStyle name="Normal 46 109 5" xfId="10255" xr:uid="{E5AF080C-175F-4BC4-82F8-2E53A24E0E0A}"/>
    <cellStyle name="Normal 46 109 5 2" xfId="16068" xr:uid="{55908ABA-2685-42B3-8998-C9FEC9C48095}"/>
    <cellStyle name="Normal 46 109 6" xfId="10985" xr:uid="{74A29750-FBD9-42DE-81DA-7E7E250C3A79}"/>
    <cellStyle name="Normal 46 109 7" xfId="16685" xr:uid="{AF7EE353-D614-49A3-A2AF-A6AAE9F91507}"/>
    <cellStyle name="Normal 46 109 8" xfId="17304" xr:uid="{BB114FBD-3D74-4D8E-AA20-D35A6B939F6F}"/>
    <cellStyle name="Normal 46 109 9" xfId="18006" xr:uid="{48C821D9-A2B9-4B45-B230-A286B8E808FD}"/>
    <cellStyle name="Normal 46 11" xfId="2777" xr:uid="{398441D4-524D-486F-BB50-2F49E59CA446}"/>
    <cellStyle name="Normal 46 11 10" xfId="18528" xr:uid="{684AEB98-F995-4544-B6A7-5C116F12E608}"/>
    <cellStyle name="Normal 46 11 2" xfId="3282" xr:uid="{B3AD16B5-F054-423D-A4C7-113C0EED70BC}"/>
    <cellStyle name="Normal 46 11 2 2" xfId="4290" xr:uid="{9BFD57F4-9EBB-48B9-8D4E-E2F607CEA6E0}"/>
    <cellStyle name="Normal 46 11 2 2 2" xfId="12399" xr:uid="{5D58452E-59DF-496F-B8E0-EF9CB66A3D83}"/>
    <cellStyle name="Normal 46 11 2 3" xfId="11391" xr:uid="{6BD37171-9CC3-429C-9E6A-959D4F5CEEF4}"/>
    <cellStyle name="Normal 46 11 3" xfId="3786" xr:uid="{34B9E1E1-6916-4C8C-925E-60BD42B11A28}"/>
    <cellStyle name="Normal 46 11 3 2" xfId="11895" xr:uid="{CE0D17DE-0C9E-44A9-B337-28CA7CEBF8DF}"/>
    <cellStyle name="Normal 46 11 4" xfId="9566" xr:uid="{2E872E6F-3823-47D8-A469-9BD8398D3499}"/>
    <cellStyle name="Normal 46 11 4 2" xfId="15386" xr:uid="{3F48519B-2AEC-483B-8F53-DCBA4F5852A4}"/>
    <cellStyle name="Normal 46 11 5" xfId="10157" xr:uid="{C392DD1D-54E3-4577-9DEC-A77691B6D01B}"/>
    <cellStyle name="Normal 46 11 5 2" xfId="15970" xr:uid="{DE7358E8-C0B9-4731-B179-FC83FA636F28}"/>
    <cellStyle name="Normal 46 11 6" xfId="10887" xr:uid="{ECF18CE1-1B52-4FCC-BE99-FFFC3CCC9DEC}"/>
    <cellStyle name="Normal 46 11 7" xfId="16587" xr:uid="{3D465848-85F1-4408-9E7E-02405B58DBDE}"/>
    <cellStyle name="Normal 46 11 8" xfId="17206" xr:uid="{EE07A3A2-44E9-4D5E-9987-97EAC0093278}"/>
    <cellStyle name="Normal 46 11 9" xfId="17908" xr:uid="{80F05427-51A0-463A-AD68-07A5B0C54DBE}"/>
    <cellStyle name="Normal 46 110" xfId="2876" xr:uid="{A03C08C7-4C90-4C3A-BD07-05A67572C58D}"/>
    <cellStyle name="Normal 46 110 10" xfId="18627" xr:uid="{D7558CD0-938F-4D28-AFFA-455AB812EDDE}"/>
    <cellStyle name="Normal 46 110 2" xfId="3381" xr:uid="{361583FC-8B76-4DC4-ABA4-123D32846F24}"/>
    <cellStyle name="Normal 46 110 2 2" xfId="4389" xr:uid="{E420B338-C523-449B-82F1-8D3A4DF38697}"/>
    <cellStyle name="Normal 46 110 2 2 2" xfId="12498" xr:uid="{6773F949-E13F-4229-98F4-347B992F79FF}"/>
    <cellStyle name="Normal 46 110 2 3" xfId="11490" xr:uid="{EE34B6C7-67C9-4D9C-9DCB-A0676E2520C0}"/>
    <cellStyle name="Normal 46 110 3" xfId="3885" xr:uid="{0EB71565-71D3-42A3-93B6-241C68474595}"/>
    <cellStyle name="Normal 46 110 3 2" xfId="11994" xr:uid="{4D02F96B-1F87-499B-8DED-F53587BC6361}"/>
    <cellStyle name="Normal 46 110 4" xfId="9665" xr:uid="{30B068C7-95FB-4997-B3F7-CD5C8FF0EE00}"/>
    <cellStyle name="Normal 46 110 4 2" xfId="15485" xr:uid="{4D602053-21FD-420D-9258-B067AF2649A2}"/>
    <cellStyle name="Normal 46 110 5" xfId="10256" xr:uid="{D852BFC9-6FEF-45F0-9E4F-A1DD1B78EEFB}"/>
    <cellStyle name="Normal 46 110 5 2" xfId="16069" xr:uid="{B744CE34-CADD-43D4-8B2F-7AA97680F19F}"/>
    <cellStyle name="Normal 46 110 6" xfId="10986" xr:uid="{31F8DDA5-6B75-4FC8-AD34-78BF0724864F}"/>
    <cellStyle name="Normal 46 110 7" xfId="16686" xr:uid="{98252FD7-405E-4175-A31A-67484443A31D}"/>
    <cellStyle name="Normal 46 110 8" xfId="17305" xr:uid="{F40475A8-D80F-44BF-A743-1716F3A81056}"/>
    <cellStyle name="Normal 46 110 9" xfId="18007" xr:uid="{A405EF69-B1D8-4CAC-9A04-1FD4FB87CD55}"/>
    <cellStyle name="Normal 46 111" xfId="2877" xr:uid="{7D9F3AC5-F285-454C-999F-37B715E805C8}"/>
    <cellStyle name="Normal 46 111 10" xfId="18628" xr:uid="{94BEBDA1-39AB-4F94-92C3-10D2929AF84D}"/>
    <cellStyle name="Normal 46 111 2" xfId="3382" xr:uid="{F27831AB-E409-4529-8303-AFDBC7D3DF07}"/>
    <cellStyle name="Normal 46 111 2 2" xfId="4390" xr:uid="{AE5D91D9-A38B-4053-8BE9-2D7FC3544132}"/>
    <cellStyle name="Normal 46 111 2 2 2" xfId="12499" xr:uid="{E2F1CC46-4331-4BA4-8A6C-70D22F96D63B}"/>
    <cellStyle name="Normal 46 111 2 3" xfId="11491" xr:uid="{EB7C515C-815E-47F3-9000-EEFDACBFB5E5}"/>
    <cellStyle name="Normal 46 111 3" xfId="3886" xr:uid="{C25880C8-99F7-4B13-BC9D-B4499A025281}"/>
    <cellStyle name="Normal 46 111 3 2" xfId="11995" xr:uid="{1DC104E9-26FC-4F2A-B6F7-81D7B6C9CE57}"/>
    <cellStyle name="Normal 46 111 4" xfId="9666" xr:uid="{F3ED4674-1EDB-44F5-A70E-5678AA122F1E}"/>
    <cellStyle name="Normal 46 111 4 2" xfId="15486" xr:uid="{20E59CCB-0904-4D79-B9F9-9AD3B4C99D43}"/>
    <cellStyle name="Normal 46 111 5" xfId="10257" xr:uid="{8EAE747E-E54A-4286-A4FB-80188F30AB25}"/>
    <cellStyle name="Normal 46 111 5 2" xfId="16070" xr:uid="{527B8915-E5D2-46BA-B625-C85A8DB10513}"/>
    <cellStyle name="Normal 46 111 6" xfId="10987" xr:uid="{455FDA33-F8C2-4339-A0BC-50CB5DBF27C7}"/>
    <cellStyle name="Normal 46 111 7" xfId="16687" xr:uid="{292C8EC6-6A7D-462B-8925-33B2DAAECA4E}"/>
    <cellStyle name="Normal 46 111 8" xfId="17306" xr:uid="{BE682545-3313-4B4F-8058-B9D4B781C7CD}"/>
    <cellStyle name="Normal 46 111 9" xfId="18008" xr:uid="{2D2008ED-BD58-4DE4-A379-0BCD948E63CB}"/>
    <cellStyle name="Normal 46 112" xfId="2878" xr:uid="{F4CD89F3-4BD4-4F1D-98B4-8AABCAF2AEBC}"/>
    <cellStyle name="Normal 46 112 10" xfId="18629" xr:uid="{A58B6824-A282-412D-9978-951261320D71}"/>
    <cellStyle name="Normal 46 112 2" xfId="3383" xr:uid="{1F3CAA1B-D599-4B5A-A480-A866D271C4EF}"/>
    <cellStyle name="Normal 46 112 2 2" xfId="4391" xr:uid="{9612D5EE-5C37-46BE-8EDA-542E2393D79F}"/>
    <cellStyle name="Normal 46 112 2 2 2" xfId="12500" xr:uid="{07522B62-42DC-4F2B-96BF-9BACDF5A4938}"/>
    <cellStyle name="Normal 46 112 2 3" xfId="11492" xr:uid="{8DD69214-5EBA-4B66-AF23-3DF50D081063}"/>
    <cellStyle name="Normal 46 112 3" xfId="3887" xr:uid="{23951899-8A72-411D-8030-39EFDEFC5418}"/>
    <cellStyle name="Normal 46 112 3 2" xfId="11996" xr:uid="{2DA97E86-9DEC-4D91-9617-F8953D97CD4E}"/>
    <cellStyle name="Normal 46 112 4" xfId="9667" xr:uid="{3670F5B7-B43F-4D39-BF84-FCC6FB80BA83}"/>
    <cellStyle name="Normal 46 112 4 2" xfId="15487" xr:uid="{8901B3F1-1C6F-46D1-A14B-CDE015488C40}"/>
    <cellStyle name="Normal 46 112 5" xfId="10258" xr:uid="{6B19C7CF-BC36-491E-8DF6-C322E2E60A6A}"/>
    <cellStyle name="Normal 46 112 5 2" xfId="16071" xr:uid="{65859772-AABC-468A-8E96-F329E9CA5F85}"/>
    <cellStyle name="Normal 46 112 6" xfId="10988" xr:uid="{6DB15F75-131B-49F0-AD17-116FE66EA8CD}"/>
    <cellStyle name="Normal 46 112 7" xfId="16688" xr:uid="{3A6A7D1B-F06A-406E-9485-F361F577BC82}"/>
    <cellStyle name="Normal 46 112 8" xfId="17307" xr:uid="{A8D26FE1-6D9E-406F-8FE6-CAFA13A1BB5F}"/>
    <cellStyle name="Normal 46 112 9" xfId="18009" xr:uid="{DA1B0948-8F37-42A7-AAD4-1C1E537AE25C}"/>
    <cellStyle name="Normal 46 113" xfId="2879" xr:uid="{84A6D25B-CB5C-4F26-A824-B2324C9AAA68}"/>
    <cellStyle name="Normal 46 113 10" xfId="18630" xr:uid="{9A5ED869-319D-4DE5-AEFD-431DBD1A4826}"/>
    <cellStyle name="Normal 46 113 2" xfId="3384" xr:uid="{A07E3336-A7DE-4BA2-B814-0F4EBFF66EAF}"/>
    <cellStyle name="Normal 46 113 2 2" xfId="4392" xr:uid="{EED523F4-102E-400F-BB31-4D4CF199F872}"/>
    <cellStyle name="Normal 46 113 2 2 2" xfId="12501" xr:uid="{54825748-CC69-405B-868C-D46E4BC09DD2}"/>
    <cellStyle name="Normal 46 113 2 3" xfId="11493" xr:uid="{C2D1383C-7346-4DA7-86DE-F102A7967658}"/>
    <cellStyle name="Normal 46 113 3" xfId="3888" xr:uid="{26EBF378-0901-402E-B7CC-ECF51F31CC36}"/>
    <cellStyle name="Normal 46 113 3 2" xfId="11997" xr:uid="{5EB9B725-CBD3-426A-960D-3F52D826493A}"/>
    <cellStyle name="Normal 46 113 4" xfId="9668" xr:uid="{8108C7E4-2CE6-4DC1-A5F5-550998048B83}"/>
    <cellStyle name="Normal 46 113 4 2" xfId="15488" xr:uid="{D3E1C9AA-421E-45EC-92DF-7F6941342455}"/>
    <cellStyle name="Normal 46 113 5" xfId="10259" xr:uid="{20C6A279-101F-4752-9E7E-3C810B5A96C8}"/>
    <cellStyle name="Normal 46 113 5 2" xfId="16072" xr:uid="{AED57926-C633-4441-BE32-AA3955D878B1}"/>
    <cellStyle name="Normal 46 113 6" xfId="10989" xr:uid="{58791539-769E-4928-A3E8-1B0052E9C0C2}"/>
    <cellStyle name="Normal 46 113 7" xfId="16689" xr:uid="{CCF4D2CF-91BC-4EB6-9ADD-B07AD0044F79}"/>
    <cellStyle name="Normal 46 113 8" xfId="17308" xr:uid="{F69A8EA5-BFE1-4DA6-A12F-4B3E2BE6495D}"/>
    <cellStyle name="Normal 46 113 9" xfId="18010" xr:uid="{0FAFA882-E0B8-4253-9AEA-828A48484302}"/>
    <cellStyle name="Normal 46 114" xfId="2880" xr:uid="{28CE8A59-FD29-4AFA-B214-FCFA2D71DBEB}"/>
    <cellStyle name="Normal 46 114 10" xfId="18631" xr:uid="{E2500A7C-EF70-455B-9309-ED2199FA3E92}"/>
    <cellStyle name="Normal 46 114 2" xfId="3385" xr:uid="{6F963F98-88B6-45E4-8696-C6E2EDB56460}"/>
    <cellStyle name="Normal 46 114 2 2" xfId="4393" xr:uid="{12B1DC78-4E61-4EDB-A318-61F2D98FD9B3}"/>
    <cellStyle name="Normal 46 114 2 2 2" xfId="12502" xr:uid="{4EA9E189-5506-486B-A055-22A600D8271A}"/>
    <cellStyle name="Normal 46 114 2 3" xfId="11494" xr:uid="{3D3F9315-A04B-4FC1-BC30-2E85A065AB3B}"/>
    <cellStyle name="Normal 46 114 3" xfId="3889" xr:uid="{45EE2DDC-DD32-49E9-8906-C3744E86A377}"/>
    <cellStyle name="Normal 46 114 3 2" xfId="11998" xr:uid="{CC7A85D5-6A03-487F-98E1-87C6A6E2BC60}"/>
    <cellStyle name="Normal 46 114 4" xfId="9669" xr:uid="{CC4AB51E-5A73-4901-B462-97B2C6DE74F1}"/>
    <cellStyle name="Normal 46 114 4 2" xfId="15489" xr:uid="{661147BE-880A-46A2-89FF-5D8EDA918C41}"/>
    <cellStyle name="Normal 46 114 5" xfId="10260" xr:uid="{C8E67282-559A-4814-A404-A9789BA99893}"/>
    <cellStyle name="Normal 46 114 5 2" xfId="16073" xr:uid="{E470F756-31C1-4339-8E42-5A2C6B5DF3DF}"/>
    <cellStyle name="Normal 46 114 6" xfId="10990" xr:uid="{3407A0E9-2196-44E6-9948-51CD1D2947DC}"/>
    <cellStyle name="Normal 46 114 7" xfId="16690" xr:uid="{85857F1B-187D-4108-9AE1-872B0C2F649B}"/>
    <cellStyle name="Normal 46 114 8" xfId="17309" xr:uid="{C5DAE436-07EF-45B5-BD0D-043B4A0608DB}"/>
    <cellStyle name="Normal 46 114 9" xfId="18011" xr:uid="{05D29E08-8A20-4299-9F2A-4802E24F3B71}"/>
    <cellStyle name="Normal 46 115" xfId="2881" xr:uid="{C73C4BB9-BF43-4362-AFCC-A15746FA883B}"/>
    <cellStyle name="Normal 46 115 10" xfId="18632" xr:uid="{51CFCF58-9C8A-4A1E-9712-74B41692BBA4}"/>
    <cellStyle name="Normal 46 115 2" xfId="3386" xr:uid="{6FA65BCC-11D4-472F-A98E-7BCDEF981A7E}"/>
    <cellStyle name="Normal 46 115 2 2" xfId="4394" xr:uid="{10E4FD54-2726-42DF-B83B-4F8D4283BCE3}"/>
    <cellStyle name="Normal 46 115 2 2 2" xfId="12503" xr:uid="{51A474FE-089F-40E1-B492-EED591E2E8D6}"/>
    <cellStyle name="Normal 46 115 2 3" xfId="11495" xr:uid="{C4EDC74C-C67A-4C6B-A181-78857E888145}"/>
    <cellStyle name="Normal 46 115 3" xfId="3890" xr:uid="{D60ECF92-F6B8-40C3-94A0-E85677DB82B3}"/>
    <cellStyle name="Normal 46 115 3 2" xfId="11999" xr:uid="{814CF264-ED1C-4EAA-ACB5-4D270C4C492F}"/>
    <cellStyle name="Normal 46 115 4" xfId="9670" xr:uid="{FAE43CA0-92F1-4C82-86DD-E1222272084C}"/>
    <cellStyle name="Normal 46 115 4 2" xfId="15490" xr:uid="{0AF10402-4A67-4D5B-99BC-9F125981FFAF}"/>
    <cellStyle name="Normal 46 115 5" xfId="10261" xr:uid="{A93271E2-651D-40B5-9040-86B06492194D}"/>
    <cellStyle name="Normal 46 115 5 2" xfId="16074" xr:uid="{67F99A9F-7FBC-493A-950F-2C0FD0F5C3D2}"/>
    <cellStyle name="Normal 46 115 6" xfId="10991" xr:uid="{122FCB83-7C0F-4A8B-9A58-3D157E8890AD}"/>
    <cellStyle name="Normal 46 115 7" xfId="16691" xr:uid="{CE5E7765-373D-4F84-B89A-B26EC847803F}"/>
    <cellStyle name="Normal 46 115 8" xfId="17310" xr:uid="{B1896438-012E-4FF5-A1FC-440CB6AF9A74}"/>
    <cellStyle name="Normal 46 115 9" xfId="18012" xr:uid="{FC8A7220-FE25-44DA-B5E4-5E6C85CF2395}"/>
    <cellStyle name="Normal 46 116" xfId="2882" xr:uid="{836E8AE4-A6BD-416D-8421-7932A74AF003}"/>
    <cellStyle name="Normal 46 116 10" xfId="18633" xr:uid="{3A6118F4-41C2-4ABA-87DF-1C431263BE99}"/>
    <cellStyle name="Normal 46 116 2" xfId="3387" xr:uid="{BE4F1B3D-AC5A-4BBE-B6EF-76CAFC328786}"/>
    <cellStyle name="Normal 46 116 2 2" xfId="4395" xr:uid="{B767FECE-8064-44D4-A2DF-9763ABA082AD}"/>
    <cellStyle name="Normal 46 116 2 2 2" xfId="12504" xr:uid="{FB6A4ED5-3D11-4E59-A51F-A040293F4886}"/>
    <cellStyle name="Normal 46 116 2 3" xfId="11496" xr:uid="{2530D811-272F-4C1E-9ACB-98D6884FFF47}"/>
    <cellStyle name="Normal 46 116 3" xfId="3891" xr:uid="{08D0A13B-03AC-4677-8E81-E86EA1F4049A}"/>
    <cellStyle name="Normal 46 116 3 2" xfId="12000" xr:uid="{EE91CB3A-7F0C-4086-8417-5993134A1431}"/>
    <cellStyle name="Normal 46 116 4" xfId="9671" xr:uid="{4B46A0FF-AC7F-41DF-8C66-F570D2C4E45E}"/>
    <cellStyle name="Normal 46 116 4 2" xfId="15491" xr:uid="{25D96EA4-E590-419E-976A-D568D6C5EDF8}"/>
    <cellStyle name="Normal 46 116 5" xfId="10262" xr:uid="{9921E10E-D904-48D9-8354-5D1D7A558352}"/>
    <cellStyle name="Normal 46 116 5 2" xfId="16075" xr:uid="{9920F3F3-25D6-4C86-8829-F93890637370}"/>
    <cellStyle name="Normal 46 116 6" xfId="10992" xr:uid="{64C9B6DA-7D17-46C6-9246-142A71E1A74C}"/>
    <cellStyle name="Normal 46 116 7" xfId="16692" xr:uid="{E70D7296-8986-4D22-B949-68A0B437FCB0}"/>
    <cellStyle name="Normal 46 116 8" xfId="17311" xr:uid="{6896712F-17D0-4784-8BBC-CA77378BB80C}"/>
    <cellStyle name="Normal 46 116 9" xfId="18013" xr:uid="{D23B5868-5EB1-4220-96CE-01317EE01B2D}"/>
    <cellStyle name="Normal 46 117" xfId="2883" xr:uid="{1B70A532-96EA-4AFA-8E15-3802F2CF1285}"/>
    <cellStyle name="Normal 46 117 10" xfId="18634" xr:uid="{955E6605-1AB5-4A79-AB4C-BE3466DF7427}"/>
    <cellStyle name="Normal 46 117 2" xfId="3388" xr:uid="{9EA6E4BF-062F-48E1-A2D7-330829E0715F}"/>
    <cellStyle name="Normal 46 117 2 2" xfId="4396" xr:uid="{A37A215C-BFAF-4F17-9BBF-A738CC5F9B91}"/>
    <cellStyle name="Normal 46 117 2 2 2" xfId="12505" xr:uid="{9CDA24AE-D536-4263-A657-6F9D1D08D754}"/>
    <cellStyle name="Normal 46 117 2 3" xfId="11497" xr:uid="{385435CF-9D83-42F7-B16B-40AB2A93BFF2}"/>
    <cellStyle name="Normal 46 117 3" xfId="3892" xr:uid="{8D9E25E5-02E4-417E-BED2-9F732B6F8732}"/>
    <cellStyle name="Normal 46 117 3 2" xfId="12001" xr:uid="{B31C50F1-61DE-44E0-8D61-8B3EF4C39401}"/>
    <cellStyle name="Normal 46 117 4" xfId="9672" xr:uid="{F0271F90-5AD4-4E0A-AF87-7ED39CE06812}"/>
    <cellStyle name="Normal 46 117 4 2" xfId="15492" xr:uid="{AEEEF9A8-C8B9-4852-AECD-F3F22A83AE5B}"/>
    <cellStyle name="Normal 46 117 5" xfId="10263" xr:uid="{72AE0B01-A972-48AE-95F4-DB998051F339}"/>
    <cellStyle name="Normal 46 117 5 2" xfId="16076" xr:uid="{2073FE7D-F832-4E90-81E7-C603D48F37C2}"/>
    <cellStyle name="Normal 46 117 6" xfId="10993" xr:uid="{DBE409B5-2058-4C15-AEA1-2E8A67A402B8}"/>
    <cellStyle name="Normal 46 117 7" xfId="16693" xr:uid="{28BA10A8-5464-4D38-880E-495974A591A9}"/>
    <cellStyle name="Normal 46 117 8" xfId="17312" xr:uid="{78FA0C8C-8B22-4944-ABA7-98E44D2824D2}"/>
    <cellStyle name="Normal 46 117 9" xfId="18014" xr:uid="{0C5E1D7F-5EC5-4C62-B9FB-21741F93FF20}"/>
    <cellStyle name="Normal 46 118" xfId="2884" xr:uid="{872AC8FA-947E-464F-A7EC-070C6EE6D47B}"/>
    <cellStyle name="Normal 46 118 10" xfId="18635" xr:uid="{0033F029-962F-4CDB-AECE-D50AC08B1F4B}"/>
    <cellStyle name="Normal 46 118 2" xfId="3389" xr:uid="{EA371C35-0D9C-4762-919B-0A2F3B194A7A}"/>
    <cellStyle name="Normal 46 118 2 2" xfId="4397" xr:uid="{AE2FAEA3-31EF-4C18-A31F-A4C747A98E43}"/>
    <cellStyle name="Normal 46 118 2 2 2" xfId="12506" xr:uid="{FBF23D0E-CEC9-400E-AE16-625DA1D07807}"/>
    <cellStyle name="Normal 46 118 2 3" xfId="11498" xr:uid="{4A82E0B7-AACC-48C2-A0B2-1279A7C6E5D1}"/>
    <cellStyle name="Normal 46 118 3" xfId="3893" xr:uid="{132098C4-9053-47CD-A329-EB9005D968BE}"/>
    <cellStyle name="Normal 46 118 3 2" xfId="12002" xr:uid="{11872FBE-26BE-4B8D-9D0B-C040D3786D6B}"/>
    <cellStyle name="Normal 46 118 4" xfId="9673" xr:uid="{C679C3C5-12DE-448C-B865-DF66B50FD796}"/>
    <cellStyle name="Normal 46 118 4 2" xfId="15493" xr:uid="{CE44818C-F389-4901-A287-1C1A1723F0E5}"/>
    <cellStyle name="Normal 46 118 5" xfId="10264" xr:uid="{1F5017F5-4F52-402E-88B1-6883F585F436}"/>
    <cellStyle name="Normal 46 118 5 2" xfId="16077" xr:uid="{5BF5C981-FC5A-4472-A094-58A7A5936345}"/>
    <cellStyle name="Normal 46 118 6" xfId="10994" xr:uid="{37364A78-74D5-43E9-ADFB-F18B075EFDA4}"/>
    <cellStyle name="Normal 46 118 7" xfId="16694" xr:uid="{3BBC4487-6439-4F4C-A47B-EBBBF530CEC7}"/>
    <cellStyle name="Normal 46 118 8" xfId="17313" xr:uid="{6A7DA8B4-03BE-443F-B713-A428315A741E}"/>
    <cellStyle name="Normal 46 118 9" xfId="18015" xr:uid="{3313850F-7316-49A1-A82F-3015F4E93CAB}"/>
    <cellStyle name="Normal 46 119" xfId="2885" xr:uid="{CE654CC5-315C-4CFC-9BAD-6E42EFB4DB45}"/>
    <cellStyle name="Normal 46 119 10" xfId="18636" xr:uid="{9E08F300-4566-4064-B9BC-928F745E2B08}"/>
    <cellStyle name="Normal 46 119 2" xfId="3390" xr:uid="{692AAAE1-2A2E-4C92-8101-E90D5D458B4D}"/>
    <cellStyle name="Normal 46 119 2 2" xfId="4398" xr:uid="{BB9F8BEB-604C-4EAA-9E2C-598228F2328F}"/>
    <cellStyle name="Normal 46 119 2 2 2" xfId="12507" xr:uid="{979796EE-28D0-4FE1-AEF4-13622E07397A}"/>
    <cellStyle name="Normal 46 119 2 3" xfId="11499" xr:uid="{31957DA6-7CDF-48C9-BA4D-84F42E2BC79E}"/>
    <cellStyle name="Normal 46 119 3" xfId="3894" xr:uid="{D1726347-7C8C-47F3-B2C4-B3D9D38979F4}"/>
    <cellStyle name="Normal 46 119 3 2" xfId="12003" xr:uid="{14880082-DAC4-4732-A0B4-0707F5825A2A}"/>
    <cellStyle name="Normal 46 119 4" xfId="9674" xr:uid="{3AAF4925-A3B0-4E28-9D2C-6DDBAF0A3E86}"/>
    <cellStyle name="Normal 46 119 4 2" xfId="15494" xr:uid="{B4119CDE-F519-4B95-BAD5-C45B87F154C1}"/>
    <cellStyle name="Normal 46 119 5" xfId="10265" xr:uid="{65316631-0DC7-477D-B3BE-58FFC9FC7CE6}"/>
    <cellStyle name="Normal 46 119 5 2" xfId="16078" xr:uid="{BFF33CC5-BBC3-499F-A29E-1BE72DB08D6E}"/>
    <cellStyle name="Normal 46 119 6" xfId="10995" xr:uid="{ECFEBFAF-8393-4958-958F-14D7ABF865FB}"/>
    <cellStyle name="Normal 46 119 7" xfId="16695" xr:uid="{DA287C8A-1CFF-4701-8B39-73A895980627}"/>
    <cellStyle name="Normal 46 119 8" xfId="17314" xr:uid="{D9C1D267-48D8-4F8E-9DFA-0C46BC44D250}"/>
    <cellStyle name="Normal 46 119 9" xfId="18016" xr:uid="{A29BA98C-9CAD-444B-A4C1-8612AD54F215}"/>
    <cellStyle name="Normal 46 12" xfId="2778" xr:uid="{DDBDA4AF-8F1B-4FF0-8342-659D136921A5}"/>
    <cellStyle name="Normal 46 12 10" xfId="18529" xr:uid="{2A54FAB1-0B84-463D-943D-6E19530D574F}"/>
    <cellStyle name="Normal 46 12 2" xfId="3283" xr:uid="{94BFA43C-A1D4-4071-832B-6ED47CF30BC3}"/>
    <cellStyle name="Normal 46 12 2 2" xfId="4291" xr:uid="{B0C1F5C3-B974-42D6-AEDF-541F05F6F2F1}"/>
    <cellStyle name="Normal 46 12 2 2 2" xfId="12400" xr:uid="{44F0B91C-89AE-416C-B1B6-BFC7AFABD65A}"/>
    <cellStyle name="Normal 46 12 2 3" xfId="11392" xr:uid="{83B940F7-5B54-4B71-A106-DA2E06B65A7C}"/>
    <cellStyle name="Normal 46 12 3" xfId="3787" xr:uid="{2F13E1D8-F114-46C1-8FBA-3B4E8BBA30CE}"/>
    <cellStyle name="Normal 46 12 3 2" xfId="11896" xr:uid="{3CF99F3C-C12A-4704-A8E3-88A2AD13C969}"/>
    <cellStyle name="Normal 46 12 4" xfId="9567" xr:uid="{99215448-8DA9-4929-A577-6B87C9C8E56B}"/>
    <cellStyle name="Normal 46 12 4 2" xfId="15387" xr:uid="{E0D2EDFE-958D-491D-9D9B-21E5466CE723}"/>
    <cellStyle name="Normal 46 12 5" xfId="10158" xr:uid="{6AE13204-9129-411E-8F6A-949ECA511177}"/>
    <cellStyle name="Normal 46 12 5 2" xfId="15971" xr:uid="{D736EE5F-A090-4053-8470-765EF103D77E}"/>
    <cellStyle name="Normal 46 12 6" xfId="10888" xr:uid="{B703D782-A30B-48ED-8BA6-9481773E5AAE}"/>
    <cellStyle name="Normal 46 12 7" xfId="16588" xr:uid="{6ACC4F61-4039-4591-A4B0-D8AE2EC9E74C}"/>
    <cellStyle name="Normal 46 12 8" xfId="17207" xr:uid="{FB70E61B-BF3C-4EBB-BBFD-F4B43FFFF50B}"/>
    <cellStyle name="Normal 46 12 9" xfId="17909" xr:uid="{00F9B7F5-A84E-48AE-A7A2-A084E4C6BA16}"/>
    <cellStyle name="Normal 46 120" xfId="2886" xr:uid="{DB8278C4-AA68-4DAA-9F3D-F3FB7905E465}"/>
    <cellStyle name="Normal 46 120 10" xfId="18637" xr:uid="{A8DFB084-E006-4000-9910-525785DA3BEA}"/>
    <cellStyle name="Normal 46 120 2" xfId="3391" xr:uid="{50FF8593-92BE-4C47-9413-905F7FDB9F2F}"/>
    <cellStyle name="Normal 46 120 2 2" xfId="4399" xr:uid="{7C434263-CE69-427C-A068-D488D6EFA998}"/>
    <cellStyle name="Normal 46 120 2 2 2" xfId="12508" xr:uid="{A72B147D-21BF-483F-AF49-D0050053DA44}"/>
    <cellStyle name="Normal 46 120 2 3" xfId="11500" xr:uid="{53D9C162-BC42-4EAA-B161-AF9761D23167}"/>
    <cellStyle name="Normal 46 120 3" xfId="3895" xr:uid="{AF6EB81A-AF45-4EE4-8A1D-234842D036AF}"/>
    <cellStyle name="Normal 46 120 3 2" xfId="12004" xr:uid="{D41AF6B2-3F25-4729-9854-E377C0A9B499}"/>
    <cellStyle name="Normal 46 120 4" xfId="9675" xr:uid="{5C6C7EFB-6D60-42C9-A501-0698B1A75075}"/>
    <cellStyle name="Normal 46 120 4 2" xfId="15495" xr:uid="{FD7068DB-B260-4B05-A207-FA0276ABF4DA}"/>
    <cellStyle name="Normal 46 120 5" xfId="10266" xr:uid="{01063F27-36AC-4B05-A603-79EDE47DA7F1}"/>
    <cellStyle name="Normal 46 120 5 2" xfId="16079" xr:uid="{BDFD8478-6D0D-4A32-A1EA-7545B93CC4F2}"/>
    <cellStyle name="Normal 46 120 6" xfId="10996" xr:uid="{29919698-8803-4E08-877A-29ECC74D5C38}"/>
    <cellStyle name="Normal 46 120 7" xfId="16696" xr:uid="{0B466A90-75A6-49FB-B20F-8F7F3C92D420}"/>
    <cellStyle name="Normal 46 120 8" xfId="17315" xr:uid="{A6488ACC-027B-4595-B84C-FC9AB76623F6}"/>
    <cellStyle name="Normal 46 120 9" xfId="18017" xr:uid="{A8B2F9EE-5CA7-4350-B687-02D0BDD4EB0C}"/>
    <cellStyle name="Normal 46 121" xfId="2887" xr:uid="{49672472-1D28-446B-B3C5-058D03EF4A38}"/>
    <cellStyle name="Normal 46 121 10" xfId="18638" xr:uid="{7657ACE5-60EE-442E-AA78-6E205D15AFEC}"/>
    <cellStyle name="Normal 46 121 2" xfId="3392" xr:uid="{5A5BB0E4-B213-416F-8C53-782A3673DB94}"/>
    <cellStyle name="Normal 46 121 2 2" xfId="4400" xr:uid="{4ADE8327-83C4-4612-82BB-5118544797B3}"/>
    <cellStyle name="Normal 46 121 2 2 2" xfId="12509" xr:uid="{36A56809-6877-4CD9-B246-D521F238BC1B}"/>
    <cellStyle name="Normal 46 121 2 3" xfId="11501" xr:uid="{18CC5AE0-6D98-47F1-B856-0D210440562C}"/>
    <cellStyle name="Normal 46 121 3" xfId="3896" xr:uid="{965B19F3-570D-49DE-B9B0-25BF95014118}"/>
    <cellStyle name="Normal 46 121 3 2" xfId="12005" xr:uid="{0824EC99-8D5C-466E-AF96-7CE1A1C76141}"/>
    <cellStyle name="Normal 46 121 4" xfId="9676" xr:uid="{6313EE50-60FF-46D6-B729-668BF6E815D0}"/>
    <cellStyle name="Normal 46 121 4 2" xfId="15496" xr:uid="{5448A26F-0B8A-4A3D-8A44-8A5B828076E8}"/>
    <cellStyle name="Normal 46 121 5" xfId="10267" xr:uid="{1EE95C71-B8F8-4813-B6C1-B655AFE525F9}"/>
    <cellStyle name="Normal 46 121 5 2" xfId="16080" xr:uid="{6FE973FF-B82D-4BB1-B8FA-C4392F166DEB}"/>
    <cellStyle name="Normal 46 121 6" xfId="10997" xr:uid="{5B314795-B0AE-463E-9CF8-7B2D5589D557}"/>
    <cellStyle name="Normal 46 121 7" xfId="16697" xr:uid="{A3362B3A-4983-4763-915A-E91BE3499CBA}"/>
    <cellStyle name="Normal 46 121 8" xfId="17316" xr:uid="{6D8ED3E2-4085-414A-94F9-CDEB0B36FB35}"/>
    <cellStyle name="Normal 46 121 9" xfId="18018" xr:uid="{3A4F3569-AE96-4919-8D07-B35AD209B222}"/>
    <cellStyle name="Normal 46 122" xfId="2888" xr:uid="{F585A251-99C3-4A6E-A3B7-45338B43232D}"/>
    <cellStyle name="Normal 46 122 10" xfId="18639" xr:uid="{B6D358CF-FDD2-48B0-B576-703DEF150600}"/>
    <cellStyle name="Normal 46 122 2" xfId="3393" xr:uid="{96AA7119-B7EC-4567-B220-94EC976258C9}"/>
    <cellStyle name="Normal 46 122 2 2" xfId="4401" xr:uid="{112335E9-7458-47E6-B653-10AED4B6CDC6}"/>
    <cellStyle name="Normal 46 122 2 2 2" xfId="12510" xr:uid="{A4AC2A64-96C8-4105-90BA-3090645C9DF7}"/>
    <cellStyle name="Normal 46 122 2 3" xfId="11502" xr:uid="{87108FC0-0C11-4E2B-9147-D31EE8969051}"/>
    <cellStyle name="Normal 46 122 3" xfId="3897" xr:uid="{B6B7512A-D9DD-4F1A-A961-C70C9552DAF8}"/>
    <cellStyle name="Normal 46 122 3 2" xfId="12006" xr:uid="{DCC0A877-7899-4003-A360-A309F1B039B5}"/>
    <cellStyle name="Normal 46 122 4" xfId="9677" xr:uid="{3C7F0CA2-7ED2-4FFC-80F1-389291344E61}"/>
    <cellStyle name="Normal 46 122 4 2" xfId="15497" xr:uid="{9BD0230A-857D-4A68-AFA9-3337649D5655}"/>
    <cellStyle name="Normal 46 122 5" xfId="10268" xr:uid="{6FA78347-ED66-4262-BBD3-2FE75C458CB2}"/>
    <cellStyle name="Normal 46 122 5 2" xfId="16081" xr:uid="{84C20DC2-6258-4540-B5C6-6CCB612288E5}"/>
    <cellStyle name="Normal 46 122 6" xfId="10998" xr:uid="{C75388CC-323D-4009-8D4B-1B98EDE3A5B7}"/>
    <cellStyle name="Normal 46 122 7" xfId="16698" xr:uid="{A08A7492-69B6-4667-9BAB-0E5424A42781}"/>
    <cellStyle name="Normal 46 122 8" xfId="17317" xr:uid="{C8375445-1D16-4845-8C77-784BFC39CA53}"/>
    <cellStyle name="Normal 46 122 9" xfId="18019" xr:uid="{4CBDD472-D795-46B3-AD0F-DAE9DBBD8035}"/>
    <cellStyle name="Normal 46 123" xfId="2889" xr:uid="{6CEE67A7-9864-40C2-8D42-F7B51E084954}"/>
    <cellStyle name="Normal 46 123 10" xfId="18640" xr:uid="{F94F0879-14C9-4BAF-AFF3-D8F635A75F5B}"/>
    <cellStyle name="Normal 46 123 2" xfId="3394" xr:uid="{CD6B7FD6-728F-4DED-9FF8-CE2BB743BD99}"/>
    <cellStyle name="Normal 46 123 2 2" xfId="4402" xr:uid="{5AACED09-606A-4494-83F6-A2BF536E19B9}"/>
    <cellStyle name="Normal 46 123 2 2 2" xfId="12511" xr:uid="{AA5C9E8A-8997-4511-B8DA-7FAC0EB691F6}"/>
    <cellStyle name="Normal 46 123 2 3" xfId="11503" xr:uid="{77EF1B25-742A-49A4-BF1B-F267DFD677DD}"/>
    <cellStyle name="Normal 46 123 3" xfId="3898" xr:uid="{71B3229C-EF44-401E-B750-2A2589A2D9F2}"/>
    <cellStyle name="Normal 46 123 3 2" xfId="12007" xr:uid="{666E3B2B-475C-4335-AD74-525603A29B11}"/>
    <cellStyle name="Normal 46 123 4" xfId="9678" xr:uid="{CC904521-DCA0-4698-A4C4-9F687EDEA1A8}"/>
    <cellStyle name="Normal 46 123 4 2" xfId="15498" xr:uid="{7CC2A286-D75D-462E-980B-708C6AFB56CC}"/>
    <cellStyle name="Normal 46 123 5" xfId="10269" xr:uid="{7E7301FB-D1F6-4801-9195-86568F9915E6}"/>
    <cellStyle name="Normal 46 123 5 2" xfId="16082" xr:uid="{F11581F3-48DF-4B76-AA4A-26E290269DBD}"/>
    <cellStyle name="Normal 46 123 6" xfId="10999" xr:uid="{683FDCFD-0A54-451E-BA84-A78EFD0AC406}"/>
    <cellStyle name="Normal 46 123 7" xfId="16699" xr:uid="{E9D7054B-2799-4146-B21E-8BAF4C5236D2}"/>
    <cellStyle name="Normal 46 123 8" xfId="17318" xr:uid="{D5FFF289-65C6-452D-83E3-E5A388DFC775}"/>
    <cellStyle name="Normal 46 123 9" xfId="18020" xr:uid="{F83E5CD8-AC20-42F5-BB2C-6896AAD36B98}"/>
    <cellStyle name="Normal 46 124" xfId="2890" xr:uid="{7C2C7B58-74BA-4465-8A2C-774AA0245C6C}"/>
    <cellStyle name="Normal 46 124 10" xfId="18641" xr:uid="{71C911E6-C319-4A9E-97E0-4D9744240AE7}"/>
    <cellStyle name="Normal 46 124 2" xfId="3395" xr:uid="{09C975C9-0268-4579-9D8C-EE961D1FC993}"/>
    <cellStyle name="Normal 46 124 2 2" xfId="4403" xr:uid="{DC9DF3CD-D0E1-4BD4-B043-CF2054E2B976}"/>
    <cellStyle name="Normal 46 124 2 2 2" xfId="12512" xr:uid="{326B4853-35C8-4940-9C62-4A45E41170C7}"/>
    <cellStyle name="Normal 46 124 2 3" xfId="11504" xr:uid="{A5B10E37-07DA-4110-B100-93AFFF1785C8}"/>
    <cellStyle name="Normal 46 124 3" xfId="3899" xr:uid="{A7FA4B51-4D4E-430F-8FC6-6DF7ED189450}"/>
    <cellStyle name="Normal 46 124 3 2" xfId="12008" xr:uid="{2A4405A9-6021-404B-B6A0-1420BDA11080}"/>
    <cellStyle name="Normal 46 124 4" xfId="9679" xr:uid="{A131115E-CEA2-4801-816F-E62E0D6C4222}"/>
    <cellStyle name="Normal 46 124 4 2" xfId="15499" xr:uid="{A7E47B5C-A765-41C9-85A2-BA77625CA8D4}"/>
    <cellStyle name="Normal 46 124 5" xfId="10270" xr:uid="{685142E4-BA85-4148-822C-E66F59737E60}"/>
    <cellStyle name="Normal 46 124 5 2" xfId="16083" xr:uid="{CC6ECF0C-E5C1-44ED-A064-22D38589596E}"/>
    <cellStyle name="Normal 46 124 6" xfId="11000" xr:uid="{9FE9A56D-1590-4A54-A6F9-1F1727EF4862}"/>
    <cellStyle name="Normal 46 124 7" xfId="16700" xr:uid="{F1756D9C-41B0-44F0-8D76-794255AF8B37}"/>
    <cellStyle name="Normal 46 124 8" xfId="17319" xr:uid="{51128076-ED9F-4633-A84B-3A96DF4EA6C3}"/>
    <cellStyle name="Normal 46 124 9" xfId="18021" xr:uid="{89B9676B-A97E-4164-88F2-2F9ADB2F4AD8}"/>
    <cellStyle name="Normal 46 125" xfId="2891" xr:uid="{C0DA18BD-A60B-4BA8-96CE-CEE870C5F920}"/>
    <cellStyle name="Normal 46 125 10" xfId="18642" xr:uid="{7E2B0D77-A2B3-4574-8519-1581AB9D6585}"/>
    <cellStyle name="Normal 46 125 2" xfId="3396" xr:uid="{5B1D3113-AEAE-484B-A50C-26AAD9F56C08}"/>
    <cellStyle name="Normal 46 125 2 2" xfId="4404" xr:uid="{910D5512-09BB-4222-85FE-0E8AC288F1ED}"/>
    <cellStyle name="Normal 46 125 2 2 2" xfId="12513" xr:uid="{508584B0-9F77-4292-B710-CE5494489B76}"/>
    <cellStyle name="Normal 46 125 2 3" xfId="11505" xr:uid="{EC16777A-F295-4A66-BF00-E12BB14635AC}"/>
    <cellStyle name="Normal 46 125 3" xfId="3900" xr:uid="{E4A07080-A49A-491A-82D8-EE7153096B6F}"/>
    <cellStyle name="Normal 46 125 3 2" xfId="12009" xr:uid="{405D30E8-389B-4C57-A879-01007D10193C}"/>
    <cellStyle name="Normal 46 125 4" xfId="9680" xr:uid="{4DDFE48C-D873-45ED-A3B3-E56C2E77EAEB}"/>
    <cellStyle name="Normal 46 125 4 2" xfId="15500" xr:uid="{B32417E1-61BD-4EC5-AB17-7C8246050E43}"/>
    <cellStyle name="Normal 46 125 5" xfId="10271" xr:uid="{133AF264-76B5-4906-8783-4D522086709B}"/>
    <cellStyle name="Normal 46 125 5 2" xfId="16084" xr:uid="{649EA201-2A60-46F7-B6A8-78D9DDD9BC5B}"/>
    <cellStyle name="Normal 46 125 6" xfId="11001" xr:uid="{EBB3FE3B-63E7-4C30-9F00-50C3E662029A}"/>
    <cellStyle name="Normal 46 125 7" xfId="16701" xr:uid="{CC2857AE-1CE6-4716-9DAA-ED7AB80B01DE}"/>
    <cellStyle name="Normal 46 125 8" xfId="17320" xr:uid="{9C013AE5-CCED-4920-82E6-2A02AE873FB0}"/>
    <cellStyle name="Normal 46 125 9" xfId="18022" xr:uid="{91DC59C1-525E-49CB-AC92-8B6970FC1879}"/>
    <cellStyle name="Normal 46 126" xfId="2892" xr:uid="{F3934955-EF32-4B7E-A242-373FAF4EBE30}"/>
    <cellStyle name="Normal 46 126 10" xfId="18643" xr:uid="{6043840C-A5DF-434C-9308-AACEE4185FE1}"/>
    <cellStyle name="Normal 46 126 2" xfId="3397" xr:uid="{9F87503C-BAEF-4256-8F5E-5054D0A749FD}"/>
    <cellStyle name="Normal 46 126 2 2" xfId="4405" xr:uid="{8F177E00-4CC4-4152-B16B-E864065D4990}"/>
    <cellStyle name="Normal 46 126 2 2 2" xfId="12514" xr:uid="{D07F770F-68A9-4E27-A300-2EAF67FC467F}"/>
    <cellStyle name="Normal 46 126 2 3" xfId="11506" xr:uid="{B88344BB-461C-4867-9740-5EE60750068C}"/>
    <cellStyle name="Normal 46 126 3" xfId="3901" xr:uid="{D10130D2-C28A-4E28-9AD2-2D93D9E0B1D8}"/>
    <cellStyle name="Normal 46 126 3 2" xfId="12010" xr:uid="{9367A7C5-6C31-4139-BA36-1B3216B82286}"/>
    <cellStyle name="Normal 46 126 4" xfId="9681" xr:uid="{0BD8495A-EA39-40D5-9E99-BB166998FB41}"/>
    <cellStyle name="Normal 46 126 4 2" xfId="15501" xr:uid="{5A6384DB-B7EE-4ABC-9944-AFFD3B7B4B17}"/>
    <cellStyle name="Normal 46 126 5" xfId="10272" xr:uid="{051E3174-2B26-4A8C-AC3D-66733E2A4EC9}"/>
    <cellStyle name="Normal 46 126 5 2" xfId="16085" xr:uid="{3BC2ECE6-101C-4CE5-855C-6FD03FEB5864}"/>
    <cellStyle name="Normal 46 126 6" xfId="11002" xr:uid="{4FCDF5B6-9F80-41BA-B62C-1373FAFB6032}"/>
    <cellStyle name="Normal 46 126 7" xfId="16702" xr:uid="{1667B6E4-D06A-47D1-8C75-3D845DE3CF0E}"/>
    <cellStyle name="Normal 46 126 8" xfId="17321" xr:uid="{BC6E15F4-17BC-45A5-AA1D-A83ABFD1AB92}"/>
    <cellStyle name="Normal 46 126 9" xfId="18023" xr:uid="{671E8C27-5DDC-4A79-90AE-A9376F620492}"/>
    <cellStyle name="Normal 46 127" xfId="2893" xr:uid="{9BD4C987-2905-457B-8ABE-122081ADC05A}"/>
    <cellStyle name="Normal 46 127 10" xfId="18644" xr:uid="{6184528F-026D-480E-9BB0-C50607E92442}"/>
    <cellStyle name="Normal 46 127 2" xfId="3398" xr:uid="{45C62A85-864E-4DE4-B415-E0C8CE000E30}"/>
    <cellStyle name="Normal 46 127 2 2" xfId="4406" xr:uid="{C7A7D09C-C9A1-4E55-B19E-7D98CDC30747}"/>
    <cellStyle name="Normal 46 127 2 2 2" xfId="12515" xr:uid="{8CC0EA3A-98A4-4D62-BE33-BCDD3D829FAC}"/>
    <cellStyle name="Normal 46 127 2 3" xfId="11507" xr:uid="{90AEBDEF-A30E-423E-99BE-D9E4F99D0A75}"/>
    <cellStyle name="Normal 46 127 3" xfId="3902" xr:uid="{C005E68D-C3AB-4252-8FF6-DBACF7D8F772}"/>
    <cellStyle name="Normal 46 127 3 2" xfId="12011" xr:uid="{54AAA2C6-8AF1-440C-B9EA-D8A3EEC455A3}"/>
    <cellStyle name="Normal 46 127 4" xfId="9682" xr:uid="{5C9A62A3-7D1E-4B4E-B706-B312BB3929DF}"/>
    <cellStyle name="Normal 46 127 4 2" xfId="15502" xr:uid="{B8D8AB81-1EF0-40D5-8E31-F8BD426A7F02}"/>
    <cellStyle name="Normal 46 127 5" xfId="10273" xr:uid="{5F19BF7E-DBB7-4C4E-A6B2-5C0D80D7BDC1}"/>
    <cellStyle name="Normal 46 127 5 2" xfId="16086" xr:uid="{C1F0A5D5-3E0E-405D-A897-96960C848B86}"/>
    <cellStyle name="Normal 46 127 6" xfId="11003" xr:uid="{240EE319-AB49-4B5E-901D-0220CF8E3DFA}"/>
    <cellStyle name="Normal 46 127 7" xfId="16703" xr:uid="{A034C21E-B4C2-4113-ADE7-80E78391A74A}"/>
    <cellStyle name="Normal 46 127 8" xfId="17322" xr:uid="{20EF0441-74CC-4773-8482-DF36B1AC1A5E}"/>
    <cellStyle name="Normal 46 127 9" xfId="18024" xr:uid="{E358F758-0ACE-4E8A-851E-B1656C8736F2}"/>
    <cellStyle name="Normal 46 128" xfId="2894" xr:uid="{880C1F57-F8E6-4213-B5D4-1A722BAD9150}"/>
    <cellStyle name="Normal 46 128 10" xfId="18645" xr:uid="{FE96A0BC-52A6-4C0E-8C61-DFA9E4DD0032}"/>
    <cellStyle name="Normal 46 128 2" xfId="3399" xr:uid="{BDD80FAF-431C-4387-97DC-B3C37F743729}"/>
    <cellStyle name="Normal 46 128 2 2" xfId="4407" xr:uid="{9FC89806-306D-40CC-B9BB-85E88D3A158B}"/>
    <cellStyle name="Normal 46 128 2 2 2" xfId="12516" xr:uid="{3C5866E2-C673-4880-BE40-F6160448C376}"/>
    <cellStyle name="Normal 46 128 2 3" xfId="11508" xr:uid="{5D38971D-D25E-4DE4-B8C5-B97673813926}"/>
    <cellStyle name="Normal 46 128 3" xfId="3903" xr:uid="{C7C671D2-F51C-439E-B71C-E4B0994C8C8A}"/>
    <cellStyle name="Normal 46 128 3 2" xfId="12012" xr:uid="{92BD0D2B-88CB-4AF8-A2F2-EDA69A558296}"/>
    <cellStyle name="Normal 46 128 4" xfId="9683" xr:uid="{D752A968-D7BC-4561-A81A-ECE09998B2D8}"/>
    <cellStyle name="Normal 46 128 4 2" xfId="15503" xr:uid="{154EA40D-7DCA-4303-9827-A4C5DE85C22D}"/>
    <cellStyle name="Normal 46 128 5" xfId="10274" xr:uid="{C1CFBC0B-E9CF-41E5-9475-7EB356D49DF4}"/>
    <cellStyle name="Normal 46 128 5 2" xfId="16087" xr:uid="{A7B0B41E-B7AD-46DB-9A01-725CAC568DA5}"/>
    <cellStyle name="Normal 46 128 6" xfId="11004" xr:uid="{C842504D-7246-4E1C-86E8-336E3902857D}"/>
    <cellStyle name="Normal 46 128 7" xfId="16704" xr:uid="{D8C92192-FC38-4E37-A63F-6C82CA17C464}"/>
    <cellStyle name="Normal 46 128 8" xfId="17323" xr:uid="{B4D6B702-8DE2-40A7-898D-A48A79FCF522}"/>
    <cellStyle name="Normal 46 128 9" xfId="18025" xr:uid="{B24EF012-29C8-4526-8FF3-8D7205CB09ED}"/>
    <cellStyle name="Normal 46 129" xfId="2895" xr:uid="{D0932A5A-8082-43F5-8999-D052D6DEE946}"/>
    <cellStyle name="Normal 46 129 10" xfId="18646" xr:uid="{7D5E2244-7C3F-4125-80FD-2F8C465D5005}"/>
    <cellStyle name="Normal 46 129 2" xfId="3400" xr:uid="{0FFCE7E1-E56D-4E3A-9BAF-76C087A35CD9}"/>
    <cellStyle name="Normal 46 129 2 2" xfId="4408" xr:uid="{723BE2E9-4249-484C-8D45-11B07434752C}"/>
    <cellStyle name="Normal 46 129 2 2 2" xfId="12517" xr:uid="{A0671B67-D9E7-43C3-8BC2-E8F338D81BA3}"/>
    <cellStyle name="Normal 46 129 2 3" xfId="11509" xr:uid="{176DBBC9-60A8-4836-BDB5-DDD4A41DA9C3}"/>
    <cellStyle name="Normal 46 129 3" xfId="3904" xr:uid="{60438251-87FB-44C4-9C2A-09637BD9766C}"/>
    <cellStyle name="Normal 46 129 3 2" xfId="12013" xr:uid="{332C9DE9-92E5-49B5-8BD4-5AD3DC6BC8A4}"/>
    <cellStyle name="Normal 46 129 4" xfId="9684" xr:uid="{77409CA7-D917-4DFB-A8FC-A1D9B0A8C092}"/>
    <cellStyle name="Normal 46 129 4 2" xfId="15504" xr:uid="{659801BB-A299-4532-8D00-3F7D4D2C2EE8}"/>
    <cellStyle name="Normal 46 129 5" xfId="10275" xr:uid="{0A098006-2137-4C95-9BA3-98AD5DE3EBA7}"/>
    <cellStyle name="Normal 46 129 5 2" xfId="16088" xr:uid="{F36CDDB5-3F78-4E3B-80C0-529922710A62}"/>
    <cellStyle name="Normal 46 129 6" xfId="11005" xr:uid="{3ECC9BF9-627C-4E17-B8E9-2FE7415E95CA}"/>
    <cellStyle name="Normal 46 129 7" xfId="16705" xr:uid="{E49FCC28-540F-43D0-A111-E894C3B0EEBA}"/>
    <cellStyle name="Normal 46 129 8" xfId="17324" xr:uid="{0E7AF4FC-CB26-44CA-A673-C5F7B5336359}"/>
    <cellStyle name="Normal 46 129 9" xfId="18026" xr:uid="{98110871-28A9-43FB-A8C0-6BC77B09B66E}"/>
    <cellStyle name="Normal 46 13" xfId="2779" xr:uid="{45A4E2D5-A39B-435E-A201-E13BD82E9EB2}"/>
    <cellStyle name="Normal 46 13 10" xfId="18530" xr:uid="{9521A08B-CC77-48EB-B7C1-0DB1B0456F07}"/>
    <cellStyle name="Normal 46 13 2" xfId="3284" xr:uid="{3B4137D5-7C2D-4F61-B644-C56AFEE35053}"/>
    <cellStyle name="Normal 46 13 2 2" xfId="4292" xr:uid="{1F095A4C-B8CA-4081-A473-778B3A849520}"/>
    <cellStyle name="Normal 46 13 2 2 2" xfId="12401" xr:uid="{EA9C07B0-BEFB-4BAF-A16B-1A0DA6FEE44C}"/>
    <cellStyle name="Normal 46 13 2 3" xfId="11393" xr:uid="{47340F77-B077-42D9-89AD-3C8BAF1C7BEC}"/>
    <cellStyle name="Normal 46 13 3" xfId="3788" xr:uid="{89E2992A-286D-443E-B356-32AD0B0453D8}"/>
    <cellStyle name="Normal 46 13 3 2" xfId="11897" xr:uid="{CF2E28BF-454B-4BE4-B214-31B3B9BCCD73}"/>
    <cellStyle name="Normal 46 13 4" xfId="9568" xr:uid="{25D88490-000A-476A-A929-F03E28062FC7}"/>
    <cellStyle name="Normal 46 13 4 2" xfId="15388" xr:uid="{8A4C8D91-31F2-4075-8F4F-F076CC50453E}"/>
    <cellStyle name="Normal 46 13 5" xfId="10159" xr:uid="{C06B66E4-48D2-4FC0-92DC-AB1F0A5D60D2}"/>
    <cellStyle name="Normal 46 13 5 2" xfId="15972" xr:uid="{AB11B0EE-3876-49C3-9CFC-9107A5043782}"/>
    <cellStyle name="Normal 46 13 6" xfId="10889" xr:uid="{E3AAA922-CB17-4F8B-9D12-B9E3A5B07E7F}"/>
    <cellStyle name="Normal 46 13 7" xfId="16589" xr:uid="{3041BE02-877D-4680-93C2-26E8855FF750}"/>
    <cellStyle name="Normal 46 13 8" xfId="17208" xr:uid="{D532F999-D258-4C37-8A80-6FDA92E4B4C3}"/>
    <cellStyle name="Normal 46 13 9" xfId="17910" xr:uid="{1B360029-3CE7-404A-B35E-B732337A70F8}"/>
    <cellStyle name="Normal 46 130" xfId="2896" xr:uid="{CEB26D6A-74BF-4C60-8293-DDFA5F304EEB}"/>
    <cellStyle name="Normal 46 130 10" xfId="18647" xr:uid="{1A3E0AEA-2AF6-4CFF-94A2-4B6AF148CF08}"/>
    <cellStyle name="Normal 46 130 2" xfId="3401" xr:uid="{A0019CB5-C814-4E41-B8E2-41AF05415B02}"/>
    <cellStyle name="Normal 46 130 2 2" xfId="4409" xr:uid="{BB63D2E3-760D-4A37-838D-4ED604110CCC}"/>
    <cellStyle name="Normal 46 130 2 2 2" xfId="12518" xr:uid="{5543039E-FD4F-4C95-AA42-D649461D16B6}"/>
    <cellStyle name="Normal 46 130 2 3" xfId="11510" xr:uid="{54A99768-B804-4D70-8A53-3315F0FE5A5E}"/>
    <cellStyle name="Normal 46 130 3" xfId="3905" xr:uid="{4955D464-69C6-46AC-9745-5B9F3CFB317E}"/>
    <cellStyle name="Normal 46 130 3 2" xfId="12014" xr:uid="{909F0BD8-4C55-48D6-B8F4-83329557A0C4}"/>
    <cellStyle name="Normal 46 130 4" xfId="9685" xr:uid="{7052431D-DC89-42D3-951D-4E03E28DD575}"/>
    <cellStyle name="Normal 46 130 4 2" xfId="15505" xr:uid="{5D8FF4C6-B4E1-4EAF-94FF-E929E3F43BC1}"/>
    <cellStyle name="Normal 46 130 5" xfId="10276" xr:uid="{15CF0A9E-00F0-4D50-A3B6-C595B3D2E025}"/>
    <cellStyle name="Normal 46 130 5 2" xfId="16089" xr:uid="{27C174A9-7DEE-42D0-8E20-F2E9FFEB4041}"/>
    <cellStyle name="Normal 46 130 6" xfId="11006" xr:uid="{20CA97B5-5A9E-4173-B0BF-EA5EEA8062A2}"/>
    <cellStyle name="Normal 46 130 7" xfId="16706" xr:uid="{CABCB37D-50D7-46F3-BEA4-4BC8A7E38314}"/>
    <cellStyle name="Normal 46 130 8" xfId="17325" xr:uid="{D67EA789-B966-46F8-B6C7-C0FB732A4D18}"/>
    <cellStyle name="Normal 46 130 9" xfId="18027" xr:uid="{DFF7E707-F6B8-486A-97A7-5A5709C7B9FB}"/>
    <cellStyle name="Normal 46 131" xfId="2897" xr:uid="{9AE84971-A634-414E-8ABD-608623ED99BC}"/>
    <cellStyle name="Normal 46 131 10" xfId="18648" xr:uid="{1DD8CDA6-93C7-4F76-BB83-31BC1A2DF65B}"/>
    <cellStyle name="Normal 46 131 2" xfId="3402" xr:uid="{4CFD89DC-4911-4C25-83A8-9EA2F90C99E8}"/>
    <cellStyle name="Normal 46 131 2 2" xfId="4410" xr:uid="{34EA1169-3402-4D45-87B2-C0C4D6AB48EA}"/>
    <cellStyle name="Normal 46 131 2 2 2" xfId="12519" xr:uid="{9B7B57AF-4911-4645-8177-4BB68DC3CC38}"/>
    <cellStyle name="Normal 46 131 2 3" xfId="11511" xr:uid="{69396842-EFAA-496D-BF68-8644C2BA00A4}"/>
    <cellStyle name="Normal 46 131 3" xfId="3906" xr:uid="{FE0D6B70-ED0D-43B2-9182-624B9AB45D75}"/>
    <cellStyle name="Normal 46 131 3 2" xfId="12015" xr:uid="{49095BBC-D09F-4661-9272-ADBF578C0E7B}"/>
    <cellStyle name="Normal 46 131 4" xfId="9686" xr:uid="{F24CB091-9243-4C33-9455-BA5505031ADD}"/>
    <cellStyle name="Normal 46 131 4 2" xfId="15506" xr:uid="{7AFC4385-2147-4A48-82CF-5F736057323E}"/>
    <cellStyle name="Normal 46 131 5" xfId="10277" xr:uid="{C7798631-444E-47D8-BD9A-6A3C4A20D887}"/>
    <cellStyle name="Normal 46 131 5 2" xfId="16090" xr:uid="{F45B8561-C02A-4B6B-8C1F-6B2626A92044}"/>
    <cellStyle name="Normal 46 131 6" xfId="11007" xr:uid="{689AFE46-DF25-445E-B219-4BA53075651E}"/>
    <cellStyle name="Normal 46 131 7" xfId="16707" xr:uid="{74275663-478C-44E6-8774-118D19874B20}"/>
    <cellStyle name="Normal 46 131 8" xfId="17326" xr:uid="{AB4BFF44-2C79-4849-9342-58E6B55A977C}"/>
    <cellStyle name="Normal 46 131 9" xfId="18028" xr:uid="{71908B2B-086E-4B63-8B1F-CCF5C67ACFAC}"/>
    <cellStyle name="Normal 46 132" xfId="2898" xr:uid="{4418CD82-7699-47EA-9F08-74CCB0316F6D}"/>
    <cellStyle name="Normal 46 132 10" xfId="18649" xr:uid="{D467E448-19CF-4EBF-9735-359B66756D70}"/>
    <cellStyle name="Normal 46 132 2" xfId="3403" xr:uid="{DF876DC0-A02B-4E63-8E41-45AF1887E5D0}"/>
    <cellStyle name="Normal 46 132 2 2" xfId="4411" xr:uid="{08D013D3-33D6-4CB2-9093-DE862F8327EC}"/>
    <cellStyle name="Normal 46 132 2 2 2" xfId="12520" xr:uid="{BE325573-E031-429A-9D2B-57D3FC291AA3}"/>
    <cellStyle name="Normal 46 132 2 3" xfId="11512" xr:uid="{A3567836-7CEE-4959-A9DF-FF1FA7C3091D}"/>
    <cellStyle name="Normal 46 132 3" xfId="3907" xr:uid="{A71F52A4-6ABF-4BF9-81B5-428A4B39FEF0}"/>
    <cellStyle name="Normal 46 132 3 2" xfId="12016" xr:uid="{536EAA2D-AD85-4D56-B360-17B5A6519EAD}"/>
    <cellStyle name="Normal 46 132 4" xfId="9687" xr:uid="{D83E8942-8027-40D4-B4DA-727E413D584F}"/>
    <cellStyle name="Normal 46 132 4 2" xfId="15507" xr:uid="{1A2B2455-03DF-4C3F-90F4-F73F49CBE371}"/>
    <cellStyle name="Normal 46 132 5" xfId="10278" xr:uid="{C3EEF529-C903-4E3A-9C61-56B223A62511}"/>
    <cellStyle name="Normal 46 132 5 2" xfId="16091" xr:uid="{92E34E57-F86F-4AD2-8A09-107DEABA4F00}"/>
    <cellStyle name="Normal 46 132 6" xfId="11008" xr:uid="{35E4C7BB-B36A-475F-AF3F-71256520D759}"/>
    <cellStyle name="Normal 46 132 7" xfId="16708" xr:uid="{F1D799F5-A5BB-4E63-BD7D-8C87F53159E9}"/>
    <cellStyle name="Normal 46 132 8" xfId="17327" xr:uid="{917E8251-58C9-4680-B912-8351546A737E}"/>
    <cellStyle name="Normal 46 132 9" xfId="18029" xr:uid="{F88B0131-0516-40BD-A19C-7B16804CDDB9}"/>
    <cellStyle name="Normal 46 133" xfId="2899" xr:uid="{AD3182EE-3306-41E2-B5F7-16A4D529E177}"/>
    <cellStyle name="Normal 46 133 10" xfId="18650" xr:uid="{D3FAD34E-8B10-4A49-B605-AD344A457503}"/>
    <cellStyle name="Normal 46 133 2" xfId="3404" xr:uid="{35D5265E-8D64-43AB-A00F-74B310BDA744}"/>
    <cellStyle name="Normal 46 133 2 2" xfId="4412" xr:uid="{375C1548-5180-4180-8F76-3D541BC44015}"/>
    <cellStyle name="Normal 46 133 2 2 2" xfId="12521" xr:uid="{198A16E8-E070-4658-BE8B-67119795ECEC}"/>
    <cellStyle name="Normal 46 133 2 3" xfId="11513" xr:uid="{C058C436-5C0A-448A-8298-2979E61AED35}"/>
    <cellStyle name="Normal 46 133 3" xfId="3908" xr:uid="{DE0F022F-3FBD-41A9-ACAB-846631250DF0}"/>
    <cellStyle name="Normal 46 133 3 2" xfId="12017" xr:uid="{93DCBE09-51CB-453E-AEB9-39904A7CE68D}"/>
    <cellStyle name="Normal 46 133 4" xfId="9688" xr:uid="{038D3356-0B84-4A26-A012-4DF92235B609}"/>
    <cellStyle name="Normal 46 133 4 2" xfId="15508" xr:uid="{BD440933-6179-4448-B4B8-5F8B51879ADC}"/>
    <cellStyle name="Normal 46 133 5" xfId="10279" xr:uid="{0A20D6AF-9FF4-4ED3-96EF-99635B51BAA1}"/>
    <cellStyle name="Normal 46 133 5 2" xfId="16092" xr:uid="{760CAE85-B0B4-4A27-A375-18CF8BB80135}"/>
    <cellStyle name="Normal 46 133 6" xfId="11009" xr:uid="{5C09B7D2-C480-465E-82F6-C95BF6B4105C}"/>
    <cellStyle name="Normal 46 133 7" xfId="16709" xr:uid="{87073323-4631-4BCD-8E66-3F6E57262B15}"/>
    <cellStyle name="Normal 46 133 8" xfId="17328" xr:uid="{F870F40C-2571-4FEE-A970-9EE987B985CF}"/>
    <cellStyle name="Normal 46 133 9" xfId="18030" xr:uid="{FAD5EA0D-D2FD-4E94-88C8-3D24DF89247D}"/>
    <cellStyle name="Normal 46 134" xfId="2900" xr:uid="{99D5263D-9004-4382-BF23-65849D061035}"/>
    <cellStyle name="Normal 46 134 10" xfId="18651" xr:uid="{6D71C37A-0ADA-4821-86FD-A5597642520D}"/>
    <cellStyle name="Normal 46 134 2" xfId="3405" xr:uid="{F3A36BC2-E42E-42C2-86F1-EEBDF929C866}"/>
    <cellStyle name="Normal 46 134 2 2" xfId="4413" xr:uid="{06A65A1A-B75A-47FD-8BC4-D5D08B3B8F37}"/>
    <cellStyle name="Normal 46 134 2 2 2" xfId="12522" xr:uid="{31850C16-9630-401A-A239-52FD55D948D9}"/>
    <cellStyle name="Normal 46 134 2 3" xfId="11514" xr:uid="{BF7103ED-8A47-4003-8750-CCE4594C9B81}"/>
    <cellStyle name="Normal 46 134 3" xfId="3909" xr:uid="{8A86E85E-C68E-422C-B3AC-CE29B1018E43}"/>
    <cellStyle name="Normal 46 134 3 2" xfId="12018" xr:uid="{EA00371B-004B-4AAE-8D72-9045C30A63DC}"/>
    <cellStyle name="Normal 46 134 4" xfId="9689" xr:uid="{93A4DA6C-ED4B-4BE9-8CD8-7E132021DFFE}"/>
    <cellStyle name="Normal 46 134 4 2" xfId="15509" xr:uid="{F61546BA-57E6-4C95-B4C2-C8113332C73D}"/>
    <cellStyle name="Normal 46 134 5" xfId="10280" xr:uid="{80BFC638-745E-43B2-B345-BC4EB3FCEBEB}"/>
    <cellStyle name="Normal 46 134 5 2" xfId="16093" xr:uid="{F2E52CE2-3B16-433B-A857-DC24F8422BF0}"/>
    <cellStyle name="Normal 46 134 6" xfId="11010" xr:uid="{AC182C58-B786-435B-BD54-095FD42C4A21}"/>
    <cellStyle name="Normal 46 134 7" xfId="16710" xr:uid="{4B4D4F68-CE58-494A-9DBD-AEA2E71CB6A0}"/>
    <cellStyle name="Normal 46 134 8" xfId="17329" xr:uid="{9F713975-5477-4DDE-AE7F-49CD368CB41D}"/>
    <cellStyle name="Normal 46 134 9" xfId="18031" xr:uid="{F93CFF39-A994-4257-AA1A-62FD67128000}"/>
    <cellStyle name="Normal 46 135" xfId="2901" xr:uid="{B7156102-A249-42E6-BA39-D5F69F2AB7BA}"/>
    <cellStyle name="Normal 46 135 10" xfId="18652" xr:uid="{AFCCBF6E-044A-44D0-9F72-C318FC7C4ECF}"/>
    <cellStyle name="Normal 46 135 2" xfId="3406" xr:uid="{0644520B-75D8-4380-8BC1-25F2208E2EAB}"/>
    <cellStyle name="Normal 46 135 2 2" xfId="4414" xr:uid="{7911B2A3-FC6B-4717-8091-CE4AFFFA2387}"/>
    <cellStyle name="Normal 46 135 2 2 2" xfId="12523" xr:uid="{B7E5783B-8C1C-4512-B485-A02282733662}"/>
    <cellStyle name="Normal 46 135 2 3" xfId="11515" xr:uid="{B53D4981-F22B-488A-8A7A-D2BD19996EBB}"/>
    <cellStyle name="Normal 46 135 3" xfId="3910" xr:uid="{917DD0E5-BB2B-4EEA-AB04-97A446D08F5A}"/>
    <cellStyle name="Normal 46 135 3 2" xfId="12019" xr:uid="{7EFBCEDA-16BB-4576-B999-F133AE270130}"/>
    <cellStyle name="Normal 46 135 4" xfId="9690" xr:uid="{47ADAF51-3F7E-4C37-A93E-8876B52BFC06}"/>
    <cellStyle name="Normal 46 135 4 2" xfId="15510" xr:uid="{E5994BBE-2CB9-42C8-8146-36B84D4BF00A}"/>
    <cellStyle name="Normal 46 135 5" xfId="10281" xr:uid="{7662AC90-94B8-4766-A031-6B2D9D8900AB}"/>
    <cellStyle name="Normal 46 135 5 2" xfId="16094" xr:uid="{AACE65E5-F366-41FD-AFF3-50E9EB2377C9}"/>
    <cellStyle name="Normal 46 135 6" xfId="11011" xr:uid="{4A0ED7D4-F192-4A81-BA30-0A2009658EB4}"/>
    <cellStyle name="Normal 46 135 7" xfId="16711" xr:uid="{F728C542-B1B9-4BBA-8B7B-5AFE996E5E5B}"/>
    <cellStyle name="Normal 46 135 8" xfId="17330" xr:uid="{0D0943CD-E5C4-4260-A247-26E4EE28C2F3}"/>
    <cellStyle name="Normal 46 135 9" xfId="18032" xr:uid="{2956A8A8-36DA-408D-89F4-F4E7C8E5AEB6}"/>
    <cellStyle name="Normal 46 136" xfId="2902" xr:uid="{65E746F6-40D2-43AB-B02A-7CDBD79C6B6B}"/>
    <cellStyle name="Normal 46 136 10" xfId="18653" xr:uid="{6DE524F0-AC32-48A7-8860-A06A484D6977}"/>
    <cellStyle name="Normal 46 136 2" xfId="3407" xr:uid="{02CA7FAC-2C9D-49E0-8159-609DF5AA5FE6}"/>
    <cellStyle name="Normal 46 136 2 2" xfId="4415" xr:uid="{B3AE62C5-530B-4812-9182-CDEA95C91A44}"/>
    <cellStyle name="Normal 46 136 2 2 2" xfId="12524" xr:uid="{114CD824-1AA8-48CA-8206-4EDC55105B90}"/>
    <cellStyle name="Normal 46 136 2 3" xfId="11516" xr:uid="{DE3E087F-E9FC-41E6-8483-DBD447FBAC40}"/>
    <cellStyle name="Normal 46 136 3" xfId="3911" xr:uid="{90C6E02C-57E0-46A6-926A-AA92237A97E6}"/>
    <cellStyle name="Normal 46 136 3 2" xfId="12020" xr:uid="{7E7148F0-9627-43F4-BF44-7BE6093078E6}"/>
    <cellStyle name="Normal 46 136 4" xfId="9691" xr:uid="{52F7E788-E411-429C-A6BD-9E3CABC7E45E}"/>
    <cellStyle name="Normal 46 136 4 2" xfId="15511" xr:uid="{2436BAE8-50B9-4118-9444-7D232943B284}"/>
    <cellStyle name="Normal 46 136 5" xfId="10282" xr:uid="{05FB12F7-E462-482A-B098-207A1FEFB6CE}"/>
    <cellStyle name="Normal 46 136 5 2" xfId="16095" xr:uid="{BCB33D63-530B-466B-9DC8-02E744D29180}"/>
    <cellStyle name="Normal 46 136 6" xfId="11012" xr:uid="{07322BF8-BF68-43CD-A306-1D4D1B951269}"/>
    <cellStyle name="Normal 46 136 7" xfId="16712" xr:uid="{AA229B19-C391-40B6-97C9-CE847F3BC394}"/>
    <cellStyle name="Normal 46 136 8" xfId="17331" xr:uid="{BF393AE5-A944-440E-810F-14BFA5B0309E}"/>
    <cellStyle name="Normal 46 136 9" xfId="18033" xr:uid="{73B689D9-A409-4EB3-A26F-D754C08B576A}"/>
    <cellStyle name="Normal 46 137" xfId="2903" xr:uid="{A1AC3B94-4F16-476D-8D24-F69C618A9BEF}"/>
    <cellStyle name="Normal 46 137 10" xfId="18654" xr:uid="{A781E416-E958-4A43-B5BB-F8C744A888E2}"/>
    <cellStyle name="Normal 46 137 2" xfId="3408" xr:uid="{995A3D54-714E-4B50-A81A-013345FD43CE}"/>
    <cellStyle name="Normal 46 137 2 2" xfId="4416" xr:uid="{6CF2ACEF-CD9F-4F71-99E8-0F2CCD0E11CD}"/>
    <cellStyle name="Normal 46 137 2 2 2" xfId="12525" xr:uid="{05A691F3-E4B7-4613-AEAF-426E682C1068}"/>
    <cellStyle name="Normal 46 137 2 3" xfId="11517" xr:uid="{AFA50674-86C0-482B-8AE1-D4288C1179D7}"/>
    <cellStyle name="Normal 46 137 3" xfId="3912" xr:uid="{9446E336-7268-4777-A7E8-0D78CABDC774}"/>
    <cellStyle name="Normal 46 137 3 2" xfId="12021" xr:uid="{27E2926F-3479-4EBA-AB1F-11350DF5FC9F}"/>
    <cellStyle name="Normal 46 137 4" xfId="9692" xr:uid="{089E5CC1-D1EA-413E-BBD6-0C8580AE272F}"/>
    <cellStyle name="Normal 46 137 4 2" xfId="15512" xr:uid="{85348C5A-56CB-4D5D-BE2A-C503A89D75AC}"/>
    <cellStyle name="Normal 46 137 5" xfId="10283" xr:uid="{E2E7A862-6B92-4CFA-824A-A1C852A1A408}"/>
    <cellStyle name="Normal 46 137 5 2" xfId="16096" xr:uid="{1687058E-FCD3-4C27-9648-F6F9CBD4346F}"/>
    <cellStyle name="Normal 46 137 6" xfId="11013" xr:uid="{0270B120-C233-4C5F-BEEC-4E4533014014}"/>
    <cellStyle name="Normal 46 137 7" xfId="16713" xr:uid="{047096E0-A069-41EE-AE01-1A5AACF9CB21}"/>
    <cellStyle name="Normal 46 137 8" xfId="17332" xr:uid="{2EA84407-EE71-485E-A8A3-E07A02651CEC}"/>
    <cellStyle name="Normal 46 137 9" xfId="18034" xr:uid="{87218F78-EC60-45B9-A2A8-1C6B50CB73EF}"/>
    <cellStyle name="Normal 46 138" xfId="2904" xr:uid="{14FFCD3F-23CB-4FA7-A387-0D97904B7A64}"/>
    <cellStyle name="Normal 46 138 10" xfId="18655" xr:uid="{AE9C8186-8A99-4F0F-9ED3-208DDFC8FE6B}"/>
    <cellStyle name="Normal 46 138 2" xfId="3409" xr:uid="{76D9F8FA-1EB4-4F07-8FE3-52EFAE342A6D}"/>
    <cellStyle name="Normal 46 138 2 2" xfId="4417" xr:uid="{E68000F9-55D1-47E3-A1B3-3625595B3FE8}"/>
    <cellStyle name="Normal 46 138 2 2 2" xfId="12526" xr:uid="{6A511F3D-EA05-447C-9640-EAE7453B3C2F}"/>
    <cellStyle name="Normal 46 138 2 3" xfId="11518" xr:uid="{7D94C9DC-FDE5-49A3-AAE5-3360108D6621}"/>
    <cellStyle name="Normal 46 138 3" xfId="3913" xr:uid="{A6F96CA6-AA58-42E5-8EDF-BDCAECF88757}"/>
    <cellStyle name="Normal 46 138 3 2" xfId="12022" xr:uid="{382A9BE5-49A3-47BB-B671-5F2BCF0F8512}"/>
    <cellStyle name="Normal 46 138 4" xfId="9693" xr:uid="{D08F0AE9-E757-44DF-87E2-2599CB6A0114}"/>
    <cellStyle name="Normal 46 138 4 2" xfId="15513" xr:uid="{1A6737C1-1223-48FC-B04B-8104EAB7CD24}"/>
    <cellStyle name="Normal 46 138 5" xfId="10284" xr:uid="{65CF146C-C88C-4858-A18F-8B77FAE83318}"/>
    <cellStyle name="Normal 46 138 5 2" xfId="16097" xr:uid="{DDE3FACA-BFD2-42DF-8F66-EE3C6C65C2ED}"/>
    <cellStyle name="Normal 46 138 6" xfId="11014" xr:uid="{871A7E61-4296-4BCB-9442-FE0AF37C1B3A}"/>
    <cellStyle name="Normal 46 138 7" xfId="16714" xr:uid="{72F9B455-58AC-4421-BD3D-605230379618}"/>
    <cellStyle name="Normal 46 138 8" xfId="17333" xr:uid="{8DB1BFB4-E44C-418B-B9F3-C592DEE7580C}"/>
    <cellStyle name="Normal 46 138 9" xfId="18035" xr:uid="{98418845-245E-4FF9-84B6-371D11CAB751}"/>
    <cellStyle name="Normal 46 139" xfId="2905" xr:uid="{153636E8-9810-443F-BBEF-7DB9CE4AFDC5}"/>
    <cellStyle name="Normal 46 139 10" xfId="18656" xr:uid="{3E698518-0D81-4596-99FB-541D8A4A8A1F}"/>
    <cellStyle name="Normal 46 139 2" xfId="3410" xr:uid="{5356E8CE-E58B-4D63-B7A4-745764A011E1}"/>
    <cellStyle name="Normal 46 139 2 2" xfId="4418" xr:uid="{85CFA5E6-9C3C-4995-8C47-A055B3CF2690}"/>
    <cellStyle name="Normal 46 139 2 2 2" xfId="12527" xr:uid="{C34CF1A3-71ED-4C95-A377-2B5DC30DB128}"/>
    <cellStyle name="Normal 46 139 2 3" xfId="11519" xr:uid="{0E29C937-AC77-478A-9A6F-448AC1D6C74E}"/>
    <cellStyle name="Normal 46 139 3" xfId="3914" xr:uid="{7A912554-FA84-4618-B283-F80F019B8005}"/>
    <cellStyle name="Normal 46 139 3 2" xfId="12023" xr:uid="{7FE4FD1E-19F8-4125-A68D-D74FCFF99DFA}"/>
    <cellStyle name="Normal 46 139 4" xfId="9694" xr:uid="{E98AA4C4-0D80-4A53-9B3E-EB742473BD15}"/>
    <cellStyle name="Normal 46 139 4 2" xfId="15514" xr:uid="{7CA384EB-8E59-489E-8573-F405CC03C2B3}"/>
    <cellStyle name="Normal 46 139 5" xfId="10285" xr:uid="{508A7561-38E8-40B0-84C2-4D1E3373071D}"/>
    <cellStyle name="Normal 46 139 5 2" xfId="16098" xr:uid="{1B51BB85-6B30-4D91-9E45-DBDDCA055AC6}"/>
    <cellStyle name="Normal 46 139 6" xfId="11015" xr:uid="{D2D91554-D219-481D-8EDE-6D69587C28F9}"/>
    <cellStyle name="Normal 46 139 7" xfId="16715" xr:uid="{CBB232A2-501F-4B48-872D-8B9667A6D5B2}"/>
    <cellStyle name="Normal 46 139 8" xfId="17334" xr:uid="{7054946A-ED04-4A82-9F2E-5386B0516962}"/>
    <cellStyle name="Normal 46 139 9" xfId="18036" xr:uid="{780C27B3-1EF7-4FA5-8366-A04311C6701A}"/>
    <cellStyle name="Normal 46 14" xfId="2780" xr:uid="{986437AE-33FD-4558-B54B-D691DCD33107}"/>
    <cellStyle name="Normal 46 14 10" xfId="18531" xr:uid="{37383153-7427-4FF9-A00B-D2D169B2DA58}"/>
    <cellStyle name="Normal 46 14 2" xfId="3285" xr:uid="{3459606D-6B81-40ED-978B-259D4B06E97F}"/>
    <cellStyle name="Normal 46 14 2 2" xfId="4293" xr:uid="{D0BA74DA-7E50-44C5-B7F9-BF802A9D1CAC}"/>
    <cellStyle name="Normal 46 14 2 2 2" xfId="12402" xr:uid="{04F3088F-8C6E-4B1D-9296-560ED69E0152}"/>
    <cellStyle name="Normal 46 14 2 3" xfId="11394" xr:uid="{E2590B50-6E3E-48BC-A450-CC3FACAF513A}"/>
    <cellStyle name="Normal 46 14 3" xfId="3789" xr:uid="{2F55FB2B-C079-4625-8104-8E46DC79AD9D}"/>
    <cellStyle name="Normal 46 14 3 2" xfId="11898" xr:uid="{FF52AA21-72A0-4CE5-96D9-DA1D9881EF75}"/>
    <cellStyle name="Normal 46 14 4" xfId="9569" xr:uid="{8B914867-9515-4896-92D1-B4F4A971ACBE}"/>
    <cellStyle name="Normal 46 14 4 2" xfId="15389" xr:uid="{FE29819D-0ADB-4DA7-AA28-37164CFA85DD}"/>
    <cellStyle name="Normal 46 14 5" xfId="10160" xr:uid="{CFF9067D-EDFF-48D8-8D41-2B056AE27304}"/>
    <cellStyle name="Normal 46 14 5 2" xfId="15973" xr:uid="{C1033441-0FD8-4B2F-A046-014FE53994D6}"/>
    <cellStyle name="Normal 46 14 6" xfId="10890" xr:uid="{89F1FCAE-963D-4537-9F94-30D86E970D05}"/>
    <cellStyle name="Normal 46 14 7" xfId="16590" xr:uid="{9F541563-4C4F-4502-9BE2-5715C51D4F4E}"/>
    <cellStyle name="Normal 46 14 8" xfId="17209" xr:uid="{4992BC0B-7E4A-414E-8349-CFAA3B2A2390}"/>
    <cellStyle name="Normal 46 14 9" xfId="17911" xr:uid="{7311B09C-543A-41F5-9024-9D0A76868C57}"/>
    <cellStyle name="Normal 46 140" xfId="2906" xr:uid="{9BFCB753-8557-44FF-B171-29E0A23CBCE0}"/>
    <cellStyle name="Normal 46 140 10" xfId="18657" xr:uid="{07291B41-82AB-4214-AF6D-70C0FAFFB4A7}"/>
    <cellStyle name="Normal 46 140 2" xfId="3411" xr:uid="{19614469-04AB-45A5-AC9A-32182C58DAE8}"/>
    <cellStyle name="Normal 46 140 2 2" xfId="4419" xr:uid="{16CB8620-8BD9-4E12-BBA7-9D9874ECDFE6}"/>
    <cellStyle name="Normal 46 140 2 2 2" xfId="12528" xr:uid="{978A4558-A324-49F0-8459-FA78320D3FCB}"/>
    <cellStyle name="Normal 46 140 2 3" xfId="11520" xr:uid="{CDA16501-08E6-4A95-ADC1-72B06928FCDF}"/>
    <cellStyle name="Normal 46 140 3" xfId="3915" xr:uid="{39620E1F-B374-46DA-B11F-C9AB1F4DB080}"/>
    <cellStyle name="Normal 46 140 3 2" xfId="12024" xr:uid="{EA75B92D-20ED-4FEA-94CC-35C33E7A4745}"/>
    <cellStyle name="Normal 46 140 4" xfId="9695" xr:uid="{A47E3E49-F3E1-4D20-A9AB-1B6501E17CE4}"/>
    <cellStyle name="Normal 46 140 4 2" xfId="15515" xr:uid="{9803D189-32A7-4D54-B672-34361CF58985}"/>
    <cellStyle name="Normal 46 140 5" xfId="10286" xr:uid="{BBD51D31-0D28-433B-A8A9-66783CF15E8B}"/>
    <cellStyle name="Normal 46 140 5 2" xfId="16099" xr:uid="{46C97EFD-8FCC-48DF-9D4F-4310835F5D5D}"/>
    <cellStyle name="Normal 46 140 6" xfId="11016" xr:uid="{81D5065F-60CF-41D3-A138-E28D67835A40}"/>
    <cellStyle name="Normal 46 140 7" xfId="16716" xr:uid="{4A8B7C15-E0F6-41D9-9C4C-D0BD9C6EF52B}"/>
    <cellStyle name="Normal 46 140 8" xfId="17335" xr:uid="{70E2BDF8-2D4F-4F04-8FED-D85CEFCF0D21}"/>
    <cellStyle name="Normal 46 140 9" xfId="18037" xr:uid="{E4295CA5-CF88-48BD-B0EE-90817ABC998D}"/>
    <cellStyle name="Normal 46 141" xfId="2907" xr:uid="{C6C8A825-6848-4BBD-87C3-640159B60567}"/>
    <cellStyle name="Normal 46 141 10" xfId="18658" xr:uid="{D94C8070-8F7A-476D-A5DE-33A9C97D239D}"/>
    <cellStyle name="Normal 46 141 2" xfId="3412" xr:uid="{5B18FF9F-EE57-4BE7-8EF0-5356D1E40C90}"/>
    <cellStyle name="Normal 46 141 2 2" xfId="4420" xr:uid="{FA5C44AB-DF41-4EBE-A457-158FB55010CC}"/>
    <cellStyle name="Normal 46 141 2 2 2" xfId="12529" xr:uid="{5812F3A1-5C02-4843-B824-FED22BC34A00}"/>
    <cellStyle name="Normal 46 141 2 3" xfId="11521" xr:uid="{A1FB1F3B-7616-40B6-B47C-6C79DAAD3E8C}"/>
    <cellStyle name="Normal 46 141 3" xfId="3916" xr:uid="{90E053A8-C6B1-4F42-83CF-B2C8B6093390}"/>
    <cellStyle name="Normal 46 141 3 2" xfId="12025" xr:uid="{7976E469-CB3C-4B14-84A5-1863BD149407}"/>
    <cellStyle name="Normal 46 141 4" xfId="9696" xr:uid="{1D803CE5-23AC-41D8-9CD9-933FB781BE87}"/>
    <cellStyle name="Normal 46 141 4 2" xfId="15516" xr:uid="{3ED09817-D52C-4B98-93DC-0D69D0BEA3A8}"/>
    <cellStyle name="Normal 46 141 5" xfId="10287" xr:uid="{5A2476CC-39A4-41C7-AAA5-44E7A1CE6F65}"/>
    <cellStyle name="Normal 46 141 5 2" xfId="16100" xr:uid="{7E0D3E76-F3AE-40A9-B6D9-B95C6C0A8F8E}"/>
    <cellStyle name="Normal 46 141 6" xfId="11017" xr:uid="{D738E21E-C448-46D3-BC21-ADF94BE21368}"/>
    <cellStyle name="Normal 46 141 7" xfId="16717" xr:uid="{B1E2B3FA-840A-4974-A5E7-C8E534FDE905}"/>
    <cellStyle name="Normal 46 141 8" xfId="17336" xr:uid="{D3F9B363-D135-467B-84FA-98EB7F1B14B1}"/>
    <cellStyle name="Normal 46 141 9" xfId="18038" xr:uid="{FBDCD127-91F2-4B7B-97AD-8F404B4D5041}"/>
    <cellStyle name="Normal 46 142" xfId="2908" xr:uid="{EF44D1E2-2907-4859-B804-D12283E52111}"/>
    <cellStyle name="Normal 46 142 10" xfId="18659" xr:uid="{6FD160D3-3809-448B-BDC5-844277692BEE}"/>
    <cellStyle name="Normal 46 142 2" xfId="3413" xr:uid="{448A562E-ABD4-49A1-B214-E142635C91D1}"/>
    <cellStyle name="Normal 46 142 2 2" xfId="4421" xr:uid="{366C4A40-281A-4E06-A49D-BE54FCB07717}"/>
    <cellStyle name="Normal 46 142 2 2 2" xfId="12530" xr:uid="{4FC2B84F-69B2-46D4-B17E-AB9B4687E91E}"/>
    <cellStyle name="Normal 46 142 2 3" xfId="11522" xr:uid="{31AA62B7-4F30-473C-A9C7-0B988244D8E0}"/>
    <cellStyle name="Normal 46 142 3" xfId="3917" xr:uid="{16F5673D-5300-471B-93FA-1DD97938F5F1}"/>
    <cellStyle name="Normal 46 142 3 2" xfId="12026" xr:uid="{45603BEB-27CA-4DFB-A33B-5E115F3113B1}"/>
    <cellStyle name="Normal 46 142 4" xfId="9697" xr:uid="{889D19DA-9D3A-4C02-AB23-60EF1A6B8E4E}"/>
    <cellStyle name="Normal 46 142 4 2" xfId="15517" xr:uid="{6D0102BD-09B4-4833-B65E-BA0A80508514}"/>
    <cellStyle name="Normal 46 142 5" xfId="10288" xr:uid="{94D36636-60FD-4AD1-8DE1-E4837BD43E7A}"/>
    <cellStyle name="Normal 46 142 5 2" xfId="16101" xr:uid="{65729D7C-CA3D-403B-A383-F0AA87D804C1}"/>
    <cellStyle name="Normal 46 142 6" xfId="11018" xr:uid="{4ED86000-B0DB-49A2-AA57-F08457CFE0BC}"/>
    <cellStyle name="Normal 46 142 7" xfId="16718" xr:uid="{776E86CF-2D84-4FCF-8782-1F1F1C8DF381}"/>
    <cellStyle name="Normal 46 142 8" xfId="17337" xr:uid="{EF1F3D66-FD50-4E22-B8B8-C20577E66D47}"/>
    <cellStyle name="Normal 46 142 9" xfId="18039" xr:uid="{B2856EE3-037A-4CFE-A487-E1EC0AF4A3D5}"/>
    <cellStyle name="Normal 46 143" xfId="2909" xr:uid="{5DF1FC8F-129F-4B96-84BA-050D36E5387B}"/>
    <cellStyle name="Normal 46 143 10" xfId="18660" xr:uid="{F8333BFE-207B-4B5A-8258-539C20AC0B1F}"/>
    <cellStyle name="Normal 46 143 2" xfId="3414" xr:uid="{5D0D9469-7A28-4679-BB56-8A68A7DF4E2D}"/>
    <cellStyle name="Normal 46 143 2 2" xfId="4422" xr:uid="{B77549A7-F426-40CD-A26C-34898CFDD1D5}"/>
    <cellStyle name="Normal 46 143 2 2 2" xfId="12531" xr:uid="{79448771-7197-4EAC-9653-49D3ADE78008}"/>
    <cellStyle name="Normal 46 143 2 3" xfId="11523" xr:uid="{CC805640-A2C8-4426-927E-AF4F1C66C7F2}"/>
    <cellStyle name="Normal 46 143 3" xfId="3918" xr:uid="{1BC64DAB-4349-49E2-AA80-46657219B2FA}"/>
    <cellStyle name="Normal 46 143 3 2" xfId="12027" xr:uid="{7F282B2C-BDF2-47C2-95B4-827C346C3F11}"/>
    <cellStyle name="Normal 46 143 4" xfId="9698" xr:uid="{17D26091-1822-432F-90A6-D85CF77356FB}"/>
    <cellStyle name="Normal 46 143 4 2" xfId="15518" xr:uid="{396E7A32-E272-4674-AF25-DB5BE0753C17}"/>
    <cellStyle name="Normal 46 143 5" xfId="10289" xr:uid="{B55578C0-B625-46EB-BC25-A9888BFF1575}"/>
    <cellStyle name="Normal 46 143 5 2" xfId="16102" xr:uid="{608D61D0-B3B3-4C2D-BD41-8CC7D869B54C}"/>
    <cellStyle name="Normal 46 143 6" xfId="11019" xr:uid="{C99B0DDE-0811-4012-9A93-7765E806829D}"/>
    <cellStyle name="Normal 46 143 7" xfId="16719" xr:uid="{AD4FB32E-D865-4A5E-BC2E-CAA47B9DB83F}"/>
    <cellStyle name="Normal 46 143 8" xfId="17338" xr:uid="{AD9AEC18-C88F-43E0-BC8D-6FBA073F8DFD}"/>
    <cellStyle name="Normal 46 143 9" xfId="18040" xr:uid="{F905EA9F-D9A3-4A20-AA49-AA94A46064D4}"/>
    <cellStyle name="Normal 46 144" xfId="2910" xr:uid="{EF89DE5C-2E87-4119-89A4-72253444E19A}"/>
    <cellStyle name="Normal 46 144 10" xfId="18661" xr:uid="{7501A9E5-1CC3-46BD-9279-9081C72A583C}"/>
    <cellStyle name="Normal 46 144 2" xfId="3415" xr:uid="{14C49CC0-B550-4DAB-B86C-EEE7AEF7EADD}"/>
    <cellStyle name="Normal 46 144 2 2" xfId="4423" xr:uid="{A1809B8C-C1FD-4A27-A6C5-E08639B237EB}"/>
    <cellStyle name="Normal 46 144 2 2 2" xfId="12532" xr:uid="{D0A64EE9-6225-4BC0-9BDD-3892FA2038C8}"/>
    <cellStyle name="Normal 46 144 2 3" xfId="11524" xr:uid="{C550B249-D277-4F23-ADBA-4BF4B5E3EBE0}"/>
    <cellStyle name="Normal 46 144 3" xfId="3919" xr:uid="{5A881E3A-46BA-4FA5-B246-4C4611AA47F0}"/>
    <cellStyle name="Normal 46 144 3 2" xfId="12028" xr:uid="{1CD541C6-9790-4ACB-A69F-F4ED6118F92B}"/>
    <cellStyle name="Normal 46 144 4" xfId="9699" xr:uid="{10A78C2F-D016-45B4-A057-C565FE42FDDD}"/>
    <cellStyle name="Normal 46 144 4 2" xfId="15519" xr:uid="{0F686522-F7C2-4A69-80CD-71313DC6D7CD}"/>
    <cellStyle name="Normal 46 144 5" xfId="10290" xr:uid="{EFDC5C9E-0575-4861-9913-236578631393}"/>
    <cellStyle name="Normal 46 144 5 2" xfId="16103" xr:uid="{963145FF-805D-438A-A8DB-E4D8CAADD2E1}"/>
    <cellStyle name="Normal 46 144 6" xfId="11020" xr:uid="{8E351758-71AD-4432-AEB1-2304FE76C2AA}"/>
    <cellStyle name="Normal 46 144 7" xfId="16720" xr:uid="{F9B15D10-67C6-44C3-B53C-001AD124E65B}"/>
    <cellStyle name="Normal 46 144 8" xfId="17339" xr:uid="{2286F146-9489-4BF6-85B2-3AFD9470F379}"/>
    <cellStyle name="Normal 46 144 9" xfId="18041" xr:uid="{98DF68A1-8676-434E-8721-EBD5506DFE03}"/>
    <cellStyle name="Normal 46 145" xfId="2911" xr:uid="{592714D3-EDDD-4F23-97DF-3ACC827486D2}"/>
    <cellStyle name="Normal 46 145 10" xfId="18662" xr:uid="{0C7C63A9-6425-4EAD-B458-6F2C99517A3C}"/>
    <cellStyle name="Normal 46 145 2" xfId="3416" xr:uid="{B7472492-CAE1-4AE2-9C09-947E48C40237}"/>
    <cellStyle name="Normal 46 145 2 2" xfId="4424" xr:uid="{4D232A6B-C591-4CAF-8469-3F30B58BDC4F}"/>
    <cellStyle name="Normal 46 145 2 2 2" xfId="12533" xr:uid="{245FE729-2907-42D1-AE3B-D4E96DE2E3A3}"/>
    <cellStyle name="Normal 46 145 2 3" xfId="11525" xr:uid="{4F9118D5-BAE9-48A0-9D1D-5C9EB6241AF8}"/>
    <cellStyle name="Normal 46 145 3" xfId="3920" xr:uid="{A03CE342-7BA1-4231-B1CF-810486BCBA73}"/>
    <cellStyle name="Normal 46 145 3 2" xfId="12029" xr:uid="{CE7D9C69-BF86-412B-B169-331D692480D5}"/>
    <cellStyle name="Normal 46 145 4" xfId="9700" xr:uid="{52894FE7-58CB-409B-BE54-2D422A202C3F}"/>
    <cellStyle name="Normal 46 145 4 2" xfId="15520" xr:uid="{6B06D2CC-822C-4B72-B781-05C07B19184C}"/>
    <cellStyle name="Normal 46 145 5" xfId="10291" xr:uid="{4066B52E-68D9-45D2-93AA-020D8CC79AB8}"/>
    <cellStyle name="Normal 46 145 5 2" xfId="16104" xr:uid="{0513A114-8239-4E66-96BB-A0721FA3949B}"/>
    <cellStyle name="Normal 46 145 6" xfId="11021" xr:uid="{4CB6C203-C1C0-40BC-B5BC-B38C5AEE6D36}"/>
    <cellStyle name="Normal 46 145 7" xfId="16721" xr:uid="{D3802AC8-93CA-4611-ADBB-B235B0D4C8C0}"/>
    <cellStyle name="Normal 46 145 8" xfId="17340" xr:uid="{BAF1D276-8848-49B0-822E-7B5D99F89AD2}"/>
    <cellStyle name="Normal 46 145 9" xfId="18042" xr:uid="{205F1877-2858-46CA-B27A-35F3C411BD97}"/>
    <cellStyle name="Normal 46 146" xfId="2912" xr:uid="{BDF4B1EF-1C27-4F80-B8A9-797CBBCE96E4}"/>
    <cellStyle name="Normal 46 146 10" xfId="18663" xr:uid="{18D5332D-F3C4-47DE-9B87-5F63310830E1}"/>
    <cellStyle name="Normal 46 146 2" xfId="3417" xr:uid="{A0A85B1A-D6ED-4150-8316-C57E55D4F6D5}"/>
    <cellStyle name="Normal 46 146 2 2" xfId="4425" xr:uid="{044B2277-BD1F-4755-ACA3-7C3F254E0EB9}"/>
    <cellStyle name="Normal 46 146 2 2 2" xfId="12534" xr:uid="{78F46594-ACFA-431C-82B5-EDF6A7AF536B}"/>
    <cellStyle name="Normal 46 146 2 3" xfId="11526" xr:uid="{C945AD6F-483F-423D-93B7-B5E18603F42A}"/>
    <cellStyle name="Normal 46 146 3" xfId="3921" xr:uid="{9A611C6D-89AE-48BC-9B82-B624B71311D8}"/>
    <cellStyle name="Normal 46 146 3 2" xfId="12030" xr:uid="{25F7AD8B-6A0B-4597-8F00-EE2F850B0352}"/>
    <cellStyle name="Normal 46 146 4" xfId="9701" xr:uid="{42855000-B62C-4B37-84DD-A89F895C1E6F}"/>
    <cellStyle name="Normal 46 146 4 2" xfId="15521" xr:uid="{0501B59F-6042-4D36-B64D-0F4B1FC342F5}"/>
    <cellStyle name="Normal 46 146 5" xfId="10292" xr:uid="{3EA2B5CD-CC9C-49FF-981D-8335D02DB5AF}"/>
    <cellStyle name="Normal 46 146 5 2" xfId="16105" xr:uid="{D37E75D1-0BB8-4D8E-8681-E2F61196777E}"/>
    <cellStyle name="Normal 46 146 6" xfId="11022" xr:uid="{360B621D-50BD-47E6-8847-FBCCD9704A4E}"/>
    <cellStyle name="Normal 46 146 7" xfId="16722" xr:uid="{69B5A1BB-6E79-4F40-A2D1-F40959B832E3}"/>
    <cellStyle name="Normal 46 146 8" xfId="17341" xr:uid="{9641C267-C9CA-4F0E-BBBF-384C46140E7C}"/>
    <cellStyle name="Normal 46 146 9" xfId="18043" xr:uid="{C7FBF673-7294-46D3-8E03-FEB043291C08}"/>
    <cellStyle name="Normal 46 147" xfId="2913" xr:uid="{F786D246-663E-4D6C-B0FA-303E87F3CC8E}"/>
    <cellStyle name="Normal 46 147 10" xfId="18664" xr:uid="{7A4A5581-D6FE-4446-A288-EC12F47EC383}"/>
    <cellStyle name="Normal 46 147 2" xfId="3418" xr:uid="{C766391F-D366-4E12-A17E-2900AEF403A3}"/>
    <cellStyle name="Normal 46 147 2 2" xfId="4426" xr:uid="{FD7DF204-8C99-42D7-990E-E4ECDD13A387}"/>
    <cellStyle name="Normal 46 147 2 2 2" xfId="12535" xr:uid="{0B43871B-8087-4C4B-83CD-424419C20A35}"/>
    <cellStyle name="Normal 46 147 2 3" xfId="11527" xr:uid="{04ED2B6A-6DFF-4750-BBD5-668C02479581}"/>
    <cellStyle name="Normal 46 147 3" xfId="3922" xr:uid="{3E821879-9153-4812-B19D-DAE1FA98D31D}"/>
    <cellStyle name="Normal 46 147 3 2" xfId="12031" xr:uid="{EE74E978-536C-4D15-B0A7-A3F9C6B35000}"/>
    <cellStyle name="Normal 46 147 4" xfId="9702" xr:uid="{3D285F03-544C-4ED7-BE54-AD941CE6215D}"/>
    <cellStyle name="Normal 46 147 4 2" xfId="15522" xr:uid="{D87E0236-0A9C-4DE6-8BC3-51E185C45D2A}"/>
    <cellStyle name="Normal 46 147 5" xfId="10293" xr:uid="{E73B6D6E-5956-44FE-B21C-AAAD0CE4310E}"/>
    <cellStyle name="Normal 46 147 5 2" xfId="16106" xr:uid="{5A388E63-CC5B-42FE-8B37-C9F1E6E373F7}"/>
    <cellStyle name="Normal 46 147 6" xfId="11023" xr:uid="{4D9CEA0F-7E45-4725-AAAB-BDA606756051}"/>
    <cellStyle name="Normal 46 147 7" xfId="16723" xr:uid="{C2054002-88BC-4F22-BAEA-6D67AC5EA861}"/>
    <cellStyle name="Normal 46 147 8" xfId="17342" xr:uid="{551888CE-0CA6-4FDF-B378-33265D2F4526}"/>
    <cellStyle name="Normal 46 147 9" xfId="18044" xr:uid="{EF99F980-4AB2-4761-8B3C-F3F166A024B5}"/>
    <cellStyle name="Normal 46 148" xfId="2914" xr:uid="{925DFE5A-7A19-42B6-B732-573402ACF7AF}"/>
    <cellStyle name="Normal 46 148 10" xfId="18665" xr:uid="{6578279B-267D-4D76-B785-93951A280A4D}"/>
    <cellStyle name="Normal 46 148 2" xfId="3419" xr:uid="{2597E585-3653-4BAA-9FDB-F1448489D87F}"/>
    <cellStyle name="Normal 46 148 2 2" xfId="4427" xr:uid="{4568CE82-DFEC-4112-AC3E-8D73B42A0F55}"/>
    <cellStyle name="Normal 46 148 2 2 2" xfId="12536" xr:uid="{681CA310-4E09-4132-86A8-649E0C4524EA}"/>
    <cellStyle name="Normal 46 148 2 3" xfId="11528" xr:uid="{453F1A1C-0F24-4622-BA6B-F9092E1421D5}"/>
    <cellStyle name="Normal 46 148 3" xfId="3923" xr:uid="{12D9579D-F66A-4697-B46A-EE2BCD6E6992}"/>
    <cellStyle name="Normal 46 148 3 2" xfId="12032" xr:uid="{07F8017F-78EB-4085-A18B-7DE048F81235}"/>
    <cellStyle name="Normal 46 148 4" xfId="9703" xr:uid="{3C72D655-3549-4C1B-9C2E-A8EDF9A72638}"/>
    <cellStyle name="Normal 46 148 4 2" xfId="15523" xr:uid="{146500D4-D1F6-4BFB-BFF3-4436A8528DA2}"/>
    <cellStyle name="Normal 46 148 5" xfId="10294" xr:uid="{59CB68FE-F38C-4DA8-B1F6-0B475776B7EC}"/>
    <cellStyle name="Normal 46 148 5 2" xfId="16107" xr:uid="{B806419E-436B-43C2-854B-310F785BC33E}"/>
    <cellStyle name="Normal 46 148 6" xfId="11024" xr:uid="{DAF7FE5E-5C73-4891-9C1E-E3578EA7E306}"/>
    <cellStyle name="Normal 46 148 7" xfId="16724" xr:uid="{1C666B48-38DB-4528-9D5D-1A140DF43645}"/>
    <cellStyle name="Normal 46 148 8" xfId="17343" xr:uid="{BDF0C436-FBE5-4C6D-BFC4-B32A6F98C39C}"/>
    <cellStyle name="Normal 46 148 9" xfId="18045" xr:uid="{2B72D6A8-A3AD-421B-AAFB-0D462CA78EF8}"/>
    <cellStyle name="Normal 46 149" xfId="2915" xr:uid="{ABC3BAE7-BCA0-4937-80BF-C9AEBA988E1F}"/>
    <cellStyle name="Normal 46 149 10" xfId="18666" xr:uid="{2194C22F-D91B-485F-852D-CEE50DE58942}"/>
    <cellStyle name="Normal 46 149 2" xfId="3420" xr:uid="{34B4436C-DC02-4AD6-9F84-F4880543EA6B}"/>
    <cellStyle name="Normal 46 149 2 2" xfId="4428" xr:uid="{C7EDC572-7E5A-46DA-AAF5-3E408D005261}"/>
    <cellStyle name="Normal 46 149 2 2 2" xfId="12537" xr:uid="{3CF16CC9-1501-42E6-AAEC-69BFCFC4CDF6}"/>
    <cellStyle name="Normal 46 149 2 3" xfId="11529" xr:uid="{DD387F95-BBAF-4FB5-A14B-04DB5D40DE60}"/>
    <cellStyle name="Normal 46 149 3" xfId="3924" xr:uid="{1B050579-0F4B-4A25-82F9-19D7692003EB}"/>
    <cellStyle name="Normal 46 149 3 2" xfId="12033" xr:uid="{3825E71D-1CE2-4872-B831-9A720081848D}"/>
    <cellStyle name="Normal 46 149 4" xfId="9704" xr:uid="{4A334CDE-8030-4CA3-BED4-6AA69C48C676}"/>
    <cellStyle name="Normal 46 149 4 2" xfId="15524" xr:uid="{7C175785-3E5C-4AAF-BB77-6BE2B6445E53}"/>
    <cellStyle name="Normal 46 149 5" xfId="10295" xr:uid="{24FD76A4-35B9-44FA-8119-8F2502D887AB}"/>
    <cellStyle name="Normal 46 149 5 2" xfId="16108" xr:uid="{12CDB7ED-C5CD-414D-B642-7F143DEA52C1}"/>
    <cellStyle name="Normal 46 149 6" xfId="11025" xr:uid="{6D38B95B-CD68-4566-854F-5D64E2EA4505}"/>
    <cellStyle name="Normal 46 149 7" xfId="16725" xr:uid="{CEC0A15A-1021-48E1-92E7-67DC81DAEEFB}"/>
    <cellStyle name="Normal 46 149 8" xfId="17344" xr:uid="{214E38E7-F971-4489-B5CD-66F4FE6163E1}"/>
    <cellStyle name="Normal 46 149 9" xfId="18046" xr:uid="{DF2F8478-2A00-4144-A931-1C4B165B32F7}"/>
    <cellStyle name="Normal 46 15" xfId="2781" xr:uid="{7D856668-1B73-4419-BE91-DDC6692FF098}"/>
    <cellStyle name="Normal 46 15 10" xfId="18532" xr:uid="{B54C63FB-0C69-4BD9-9294-19E3DE1D33F0}"/>
    <cellStyle name="Normal 46 15 2" xfId="3286" xr:uid="{C049692D-D312-400C-A4F0-A8266751E049}"/>
    <cellStyle name="Normal 46 15 2 2" xfId="4294" xr:uid="{7863BFD5-7E60-44A2-92D5-C724447EB0D6}"/>
    <cellStyle name="Normal 46 15 2 2 2" xfId="12403" xr:uid="{9328F184-315D-48FC-A43A-2CB473692BAB}"/>
    <cellStyle name="Normal 46 15 2 3" xfId="11395" xr:uid="{73D32D0D-9F6E-4895-B904-9A8FBC8EC7C6}"/>
    <cellStyle name="Normal 46 15 3" xfId="3790" xr:uid="{45D82AA8-44B7-4D79-93F8-203429528105}"/>
    <cellStyle name="Normal 46 15 3 2" xfId="11899" xr:uid="{5F3C2423-5022-4475-B9D3-FCC80474ECD1}"/>
    <cellStyle name="Normal 46 15 4" xfId="9570" xr:uid="{C61FD500-50ED-4DFC-8225-EF713DED4F62}"/>
    <cellStyle name="Normal 46 15 4 2" xfId="15390" xr:uid="{C2F2D193-5457-43DD-8975-D5D4D4B45DE3}"/>
    <cellStyle name="Normal 46 15 5" xfId="10161" xr:uid="{81423012-D463-4F92-A41B-103E90E77B8F}"/>
    <cellStyle name="Normal 46 15 5 2" xfId="15974" xr:uid="{D7020CA0-0763-4669-B0D9-5BFD5B5D75A7}"/>
    <cellStyle name="Normal 46 15 6" xfId="10891" xr:uid="{0EF3E728-CDDD-4E34-A2DC-C1B7E314B5EE}"/>
    <cellStyle name="Normal 46 15 7" xfId="16591" xr:uid="{4AD51DA2-4F8B-4849-BF79-AC43F3BD37AB}"/>
    <cellStyle name="Normal 46 15 8" xfId="17210" xr:uid="{7FFF916E-A9F2-4133-9EFB-4583536F7D62}"/>
    <cellStyle name="Normal 46 15 9" xfId="17912" xr:uid="{B919E942-A66F-460C-9B34-1782EDCA0D82}"/>
    <cellStyle name="Normal 46 150" xfId="2916" xr:uid="{D96531AE-FA89-40D6-846B-8FE9347F7BBE}"/>
    <cellStyle name="Normal 46 150 10" xfId="18667" xr:uid="{361FB45A-2DB4-4544-ADF1-9C3EF8C3900E}"/>
    <cellStyle name="Normal 46 150 2" xfId="3421" xr:uid="{2A5E0F54-BDEB-4394-98ED-4087027151F6}"/>
    <cellStyle name="Normal 46 150 2 2" xfId="4429" xr:uid="{BD330CAC-0BFD-4A7D-A21C-DD654C4CB73E}"/>
    <cellStyle name="Normal 46 150 2 2 2" xfId="12538" xr:uid="{D070DE65-61D8-4648-A3D8-C9F5719B96C4}"/>
    <cellStyle name="Normal 46 150 2 3" xfId="11530" xr:uid="{D65913C5-7239-4E9C-BA53-3AF5D4F1BC79}"/>
    <cellStyle name="Normal 46 150 3" xfId="3925" xr:uid="{801C0B2D-FCDF-4EE7-821D-29D83FDC4EDE}"/>
    <cellStyle name="Normal 46 150 3 2" xfId="12034" xr:uid="{98258265-0D4E-4CCA-9F4E-6BA3B4254335}"/>
    <cellStyle name="Normal 46 150 4" xfId="9705" xr:uid="{D891EE75-06C4-41F6-99E0-F02BB51E529F}"/>
    <cellStyle name="Normal 46 150 4 2" xfId="15525" xr:uid="{3594E748-94EA-40C4-B019-17DE28707C10}"/>
    <cellStyle name="Normal 46 150 5" xfId="10296" xr:uid="{4D89D680-D667-4350-9C25-E304099F97C2}"/>
    <cellStyle name="Normal 46 150 5 2" xfId="16109" xr:uid="{C8AAD098-948D-46ED-AE70-914A013D264C}"/>
    <cellStyle name="Normal 46 150 6" xfId="11026" xr:uid="{8C5664A1-49F1-4BAD-9335-A1EC7DC2F411}"/>
    <cellStyle name="Normal 46 150 7" xfId="16726" xr:uid="{61E5F0F0-D59D-44BF-82DB-B42229046A22}"/>
    <cellStyle name="Normal 46 150 8" xfId="17345" xr:uid="{996F4886-AF84-4BD4-BAFA-AFD5BDD8DB1D}"/>
    <cellStyle name="Normal 46 150 9" xfId="18047" xr:uid="{4AF3FE6C-4A84-4DCC-9EEE-1216F4539519}"/>
    <cellStyle name="Normal 46 151" xfId="2917" xr:uid="{1E4E984F-9B4C-4D00-8A97-A36D5FBE3800}"/>
    <cellStyle name="Normal 46 151 10" xfId="18668" xr:uid="{C58D6EB7-691F-42E5-B449-405DEEA73D1F}"/>
    <cellStyle name="Normal 46 151 2" xfId="3422" xr:uid="{D2C52559-0E14-4F8F-869A-5556AEB49ED1}"/>
    <cellStyle name="Normal 46 151 2 2" xfId="4430" xr:uid="{34A187E0-1DDB-4935-9FE4-4C5EAA1BB9E9}"/>
    <cellStyle name="Normal 46 151 2 2 2" xfId="12539" xr:uid="{66A7D05D-0DC0-48C1-883B-DC5C42DE683D}"/>
    <cellStyle name="Normal 46 151 2 3" xfId="11531" xr:uid="{D3F0A215-644F-4F0A-9BC4-E72192A1C716}"/>
    <cellStyle name="Normal 46 151 3" xfId="3926" xr:uid="{BB42412F-F28D-445F-8982-40FEF83B69FC}"/>
    <cellStyle name="Normal 46 151 3 2" xfId="12035" xr:uid="{9037F057-EA69-49DA-88C4-965D3B6D02FD}"/>
    <cellStyle name="Normal 46 151 4" xfId="9706" xr:uid="{F006F477-131B-476F-9F4C-D5803B0142AC}"/>
    <cellStyle name="Normal 46 151 4 2" xfId="15526" xr:uid="{AD4A01E1-177A-4F5A-8AF9-DDBFE2EC7A9F}"/>
    <cellStyle name="Normal 46 151 5" xfId="10297" xr:uid="{32C3F2B2-3F66-495A-8567-149FF32E8F46}"/>
    <cellStyle name="Normal 46 151 5 2" xfId="16110" xr:uid="{AD9D000B-EC12-41F6-80CD-7EC542894393}"/>
    <cellStyle name="Normal 46 151 6" xfId="11027" xr:uid="{A9717399-5BC7-4D67-B6B7-CEF5B582BAE9}"/>
    <cellStyle name="Normal 46 151 7" xfId="16727" xr:uid="{3041A8E9-747C-4EC2-A070-07528DE0F89E}"/>
    <cellStyle name="Normal 46 151 8" xfId="17346" xr:uid="{20697D72-028F-4AA4-B292-6549462F9CF6}"/>
    <cellStyle name="Normal 46 151 9" xfId="18048" xr:uid="{E8928482-38E4-430B-B362-3F398ADAFD2C}"/>
    <cellStyle name="Normal 46 152" xfId="2918" xr:uid="{E96C59F7-3894-463E-A6EC-F5851737EC49}"/>
    <cellStyle name="Normal 46 152 10" xfId="18669" xr:uid="{7D911142-FFDE-4A96-BBFF-65EA8FBB9F46}"/>
    <cellStyle name="Normal 46 152 2" xfId="3423" xr:uid="{89951672-6A82-44F1-85F1-37F660D8F0A0}"/>
    <cellStyle name="Normal 46 152 2 2" xfId="4431" xr:uid="{6323D778-B5FF-4F00-8A3A-C28E9BDAF2D2}"/>
    <cellStyle name="Normal 46 152 2 2 2" xfId="12540" xr:uid="{29DFCE91-4A1C-4036-9DED-215DDD12FE4D}"/>
    <cellStyle name="Normal 46 152 2 3" xfId="11532" xr:uid="{D2DE3D6C-4C02-439D-BB3D-F176A7973CDC}"/>
    <cellStyle name="Normal 46 152 3" xfId="3927" xr:uid="{94AA9081-4746-4C61-B98B-EA80E2D36256}"/>
    <cellStyle name="Normal 46 152 3 2" xfId="12036" xr:uid="{6B8465F0-6038-462B-AF06-C26A9B8F2870}"/>
    <cellStyle name="Normal 46 152 4" xfId="9707" xr:uid="{ACE4C38D-8EFA-458B-AB91-E559E1265FB8}"/>
    <cellStyle name="Normal 46 152 4 2" xfId="15527" xr:uid="{BE821B8B-8F83-4D29-88DE-50C51ED74DEB}"/>
    <cellStyle name="Normal 46 152 5" xfId="10298" xr:uid="{89D86838-B014-45B5-8278-7C453BCAFDD2}"/>
    <cellStyle name="Normal 46 152 5 2" xfId="16111" xr:uid="{34A33A7F-F256-4A12-9E8A-D05A66CAA94F}"/>
    <cellStyle name="Normal 46 152 6" xfId="11028" xr:uid="{68454D42-E7E6-4520-96DA-C1E1B04F4981}"/>
    <cellStyle name="Normal 46 152 7" xfId="16728" xr:uid="{CC1B2B55-78BC-4BAE-8DC8-2B6FF765242D}"/>
    <cellStyle name="Normal 46 152 8" xfId="17347" xr:uid="{C55A29B0-D446-40F1-9D7D-C9FF72F0625A}"/>
    <cellStyle name="Normal 46 152 9" xfId="18049" xr:uid="{E7413C16-029E-4E7B-937F-8FE122C20B7B}"/>
    <cellStyle name="Normal 46 153" xfId="2919" xr:uid="{8354B4D1-6AA6-4819-9C04-7713AFC4B0D7}"/>
    <cellStyle name="Normal 46 153 10" xfId="18670" xr:uid="{F9052E7B-0A9F-4036-9391-E7766C20D96C}"/>
    <cellStyle name="Normal 46 153 2" xfId="3424" xr:uid="{2FE54F7A-0AE0-498C-A8B4-F6A8C9A842F7}"/>
    <cellStyle name="Normal 46 153 2 2" xfId="4432" xr:uid="{50E87A12-C0D8-4E68-9393-654FE0E6788E}"/>
    <cellStyle name="Normal 46 153 2 2 2" xfId="12541" xr:uid="{2684BA9E-3A03-472B-B323-3AA99D222CA5}"/>
    <cellStyle name="Normal 46 153 2 3" xfId="11533" xr:uid="{691E523F-C863-4DF0-813F-B3F1EEED1F16}"/>
    <cellStyle name="Normal 46 153 3" xfId="3928" xr:uid="{EFB69158-B644-4CCC-86DF-37CFC486F014}"/>
    <cellStyle name="Normal 46 153 3 2" xfId="12037" xr:uid="{C2A482BD-BB1E-491F-A26D-BA06D7CDBE25}"/>
    <cellStyle name="Normal 46 153 4" xfId="9708" xr:uid="{0691349C-42C3-42F9-9675-121BB06BC085}"/>
    <cellStyle name="Normal 46 153 4 2" xfId="15528" xr:uid="{2EAAFB08-2F59-46C4-82C0-C710F1AE614E}"/>
    <cellStyle name="Normal 46 153 5" xfId="10299" xr:uid="{59EAEC52-9086-4A43-B90C-BE08BBFDC8C1}"/>
    <cellStyle name="Normal 46 153 5 2" xfId="16112" xr:uid="{349CE72F-E773-444F-9D5F-D0B3AB2ED982}"/>
    <cellStyle name="Normal 46 153 6" xfId="11029" xr:uid="{F6144D68-86AA-48B2-93B3-3F608CAF7203}"/>
    <cellStyle name="Normal 46 153 7" xfId="16729" xr:uid="{5200F9E9-3228-4FD7-BECE-B138ABC10EA2}"/>
    <cellStyle name="Normal 46 153 8" xfId="17348" xr:uid="{F0026656-7E80-4F86-9964-E88A48AB67BE}"/>
    <cellStyle name="Normal 46 153 9" xfId="18050" xr:uid="{DE517F38-6233-4933-B6D4-52901F6D979C}"/>
    <cellStyle name="Normal 46 154" xfId="2920" xr:uid="{9F37EBAA-4B04-4C33-8CA5-512DD15D364A}"/>
    <cellStyle name="Normal 46 154 10" xfId="18671" xr:uid="{8355B261-3994-4BA1-A1B1-DF75BE38E824}"/>
    <cellStyle name="Normal 46 154 2" xfId="3425" xr:uid="{50F5E32D-FC59-462B-A7FF-2832F0CD6CC2}"/>
    <cellStyle name="Normal 46 154 2 2" xfId="4433" xr:uid="{5182B022-2280-4AEF-BE4B-F5CE921481C7}"/>
    <cellStyle name="Normal 46 154 2 2 2" xfId="12542" xr:uid="{7F39622A-B294-4953-8AAC-8BC84FE0677C}"/>
    <cellStyle name="Normal 46 154 2 3" xfId="11534" xr:uid="{94F842DA-4984-4083-97A6-EE3D58DC58AE}"/>
    <cellStyle name="Normal 46 154 3" xfId="3929" xr:uid="{B69AA70B-5866-49E7-88FB-FCBB1BCAF00C}"/>
    <cellStyle name="Normal 46 154 3 2" xfId="12038" xr:uid="{B74C7753-71F6-4C62-ACBA-DAC05A6E469B}"/>
    <cellStyle name="Normal 46 154 4" xfId="9709" xr:uid="{B1841A3C-1780-43E4-926F-54B30C02B861}"/>
    <cellStyle name="Normal 46 154 4 2" xfId="15529" xr:uid="{2ED99E77-EF63-44DE-AA69-9B822B403448}"/>
    <cellStyle name="Normal 46 154 5" xfId="10300" xr:uid="{2B5C29A3-2732-43AE-9854-03093B1DB14F}"/>
    <cellStyle name="Normal 46 154 5 2" xfId="16113" xr:uid="{AE65735F-5AB7-4668-885F-80904F3EF3B5}"/>
    <cellStyle name="Normal 46 154 6" xfId="11030" xr:uid="{A50399A7-6C91-4182-BED8-DF4DC06FF9A7}"/>
    <cellStyle name="Normal 46 154 7" xfId="16730" xr:uid="{73493E4A-F17B-4EEE-9C2B-886C7673CC9E}"/>
    <cellStyle name="Normal 46 154 8" xfId="17349" xr:uid="{E81E7A8C-4BDA-4E89-8A83-8ED3755E3EE4}"/>
    <cellStyle name="Normal 46 154 9" xfId="18051" xr:uid="{279BCA0A-0517-4D1A-A93B-42439AB0FC37}"/>
    <cellStyle name="Normal 46 155" xfId="2921" xr:uid="{7C1DF86A-4FE8-420C-AEF5-FECB892365F0}"/>
    <cellStyle name="Normal 46 155 10" xfId="18672" xr:uid="{F2CE1FEB-661D-4D82-B4D5-7ECA15ED8A39}"/>
    <cellStyle name="Normal 46 155 2" xfId="3426" xr:uid="{C409514C-D1C0-4C6F-A952-999D9B7E19A9}"/>
    <cellStyle name="Normal 46 155 2 2" xfId="4434" xr:uid="{AA303BE7-E9E1-4BE5-9DA7-4A4BCEB06B8E}"/>
    <cellStyle name="Normal 46 155 2 2 2" xfId="12543" xr:uid="{A5E735CF-9AE4-4E6F-9CC0-561F74AE6FD3}"/>
    <cellStyle name="Normal 46 155 2 3" xfId="11535" xr:uid="{CBDD69E0-E0CA-478E-B443-CDEACF0225D5}"/>
    <cellStyle name="Normal 46 155 3" xfId="3930" xr:uid="{A9AA0B1E-9663-40AE-8E76-AAD2155A04B5}"/>
    <cellStyle name="Normal 46 155 3 2" xfId="12039" xr:uid="{D810B32D-9991-41E3-9CEE-30EF2C66A807}"/>
    <cellStyle name="Normal 46 155 4" xfId="9710" xr:uid="{D03CCDCD-9B6E-40D1-88FE-FD92F24007B2}"/>
    <cellStyle name="Normal 46 155 4 2" xfId="15530" xr:uid="{E22B3431-650B-4711-9ED9-3E70916B7031}"/>
    <cellStyle name="Normal 46 155 5" xfId="10301" xr:uid="{D2E69ABE-0287-4F90-AE02-C00D25CD112E}"/>
    <cellStyle name="Normal 46 155 5 2" xfId="16114" xr:uid="{DEFD1C23-55A6-4377-8006-FFA02DC3CB26}"/>
    <cellStyle name="Normal 46 155 6" xfId="11031" xr:uid="{6C5DF900-CFE0-477C-BDA8-B6622859BA14}"/>
    <cellStyle name="Normal 46 155 7" xfId="16731" xr:uid="{F431F987-EEF1-445B-8F58-3C7ABE741A0A}"/>
    <cellStyle name="Normal 46 155 8" xfId="17350" xr:uid="{07EB1064-FD36-4B9E-9A99-98249D321C51}"/>
    <cellStyle name="Normal 46 155 9" xfId="18052" xr:uid="{DAE62D30-B7DC-44C4-879F-4B600D6D4A34}"/>
    <cellStyle name="Normal 46 156" xfId="2922" xr:uid="{97D4ABA6-7688-42A4-B14B-ADBCAD952BAB}"/>
    <cellStyle name="Normal 46 156 10" xfId="18673" xr:uid="{F12CA114-A5DC-4C97-A633-A46FC754E45B}"/>
    <cellStyle name="Normal 46 156 2" xfId="3427" xr:uid="{ECDC8B53-86AB-4BEE-9D7C-6B8FBC139474}"/>
    <cellStyle name="Normal 46 156 2 2" xfId="4435" xr:uid="{70223A68-2E48-4E39-BDB1-91C94C3C0A35}"/>
    <cellStyle name="Normal 46 156 2 2 2" xfId="12544" xr:uid="{3536B574-23B4-4DA6-B3E2-ED7E6EECE9E6}"/>
    <cellStyle name="Normal 46 156 2 3" xfId="11536" xr:uid="{D6196F38-A314-4724-9E4E-FF4A6622046A}"/>
    <cellStyle name="Normal 46 156 3" xfId="3931" xr:uid="{367BA447-F3EB-48FF-9963-55E5B6DCDFE6}"/>
    <cellStyle name="Normal 46 156 3 2" xfId="12040" xr:uid="{F8051CE2-992F-4561-9803-65B6C063ED28}"/>
    <cellStyle name="Normal 46 156 4" xfId="9711" xr:uid="{5C48E3C9-C28E-441E-8AFE-6368B1C83E57}"/>
    <cellStyle name="Normal 46 156 4 2" xfId="15531" xr:uid="{18B88B3A-F45C-4268-A355-5A2ECC01AF8C}"/>
    <cellStyle name="Normal 46 156 5" xfId="10302" xr:uid="{F8F225C2-480F-42E8-8350-77F715EC3FDC}"/>
    <cellStyle name="Normal 46 156 5 2" xfId="16115" xr:uid="{5D7B7981-EB5F-476B-80CD-BC58B541D481}"/>
    <cellStyle name="Normal 46 156 6" xfId="11032" xr:uid="{C3BD78A7-4874-4CE5-ADF4-CC40DE7A1A23}"/>
    <cellStyle name="Normal 46 156 7" xfId="16732" xr:uid="{860A1C8D-C197-44BF-AED3-8D51363134C3}"/>
    <cellStyle name="Normal 46 156 8" xfId="17351" xr:uid="{FD402693-7EEB-49DD-B3A4-375C2A2DB519}"/>
    <cellStyle name="Normal 46 156 9" xfId="18053" xr:uid="{73951272-94A7-47E1-AD31-315523B34472}"/>
    <cellStyle name="Normal 46 157" xfId="2923" xr:uid="{D93D7693-B81C-4F34-BE6C-5235CAF0D546}"/>
    <cellStyle name="Normal 46 157 10" xfId="18674" xr:uid="{49FD6DAE-B9FC-4B6E-A804-2A7FD7B4C7C9}"/>
    <cellStyle name="Normal 46 157 2" xfId="3428" xr:uid="{FD6239B6-C732-4E28-AC71-F9996305C3F3}"/>
    <cellStyle name="Normal 46 157 2 2" xfId="4436" xr:uid="{A0D46CC0-43B3-46BD-8E9C-6A4176251B00}"/>
    <cellStyle name="Normal 46 157 2 2 2" xfId="12545" xr:uid="{E7D86206-6E5D-45FF-83B4-07C9926A5EAA}"/>
    <cellStyle name="Normal 46 157 2 3" xfId="11537" xr:uid="{99CE93B4-7224-4029-8941-8FCF3331322F}"/>
    <cellStyle name="Normal 46 157 3" xfId="3932" xr:uid="{A87EB7D9-F32A-492B-9137-38B28BCE8C2B}"/>
    <cellStyle name="Normal 46 157 3 2" xfId="12041" xr:uid="{8812BFC5-9B0A-4E9B-8732-A666AC25B9E5}"/>
    <cellStyle name="Normal 46 157 4" xfId="9712" xr:uid="{C3DC6BE1-6731-4C0C-ABCE-F180C4279067}"/>
    <cellStyle name="Normal 46 157 4 2" xfId="15532" xr:uid="{89945C2C-B4ED-46BF-AA67-2B381C41F2A7}"/>
    <cellStyle name="Normal 46 157 5" xfId="10303" xr:uid="{903EB933-A6C2-40AD-8630-1D462D872AD8}"/>
    <cellStyle name="Normal 46 157 5 2" xfId="16116" xr:uid="{5666DBCF-7EBD-4F83-86C1-1104E97D2DED}"/>
    <cellStyle name="Normal 46 157 6" xfId="11033" xr:uid="{B65602B6-3C10-4422-A6A1-F702C16FAFBD}"/>
    <cellStyle name="Normal 46 157 7" xfId="16733" xr:uid="{876640DD-C993-4D43-912B-985B71B69BAA}"/>
    <cellStyle name="Normal 46 157 8" xfId="17352" xr:uid="{2B097DA4-D6CB-4969-BE52-C9F177B7D5A4}"/>
    <cellStyle name="Normal 46 157 9" xfId="18054" xr:uid="{DCA5930B-D9D5-4EC0-AD0F-84F1787D1ED4}"/>
    <cellStyle name="Normal 46 158" xfId="2924" xr:uid="{80578692-7ED8-4FCB-A721-5F3767A86339}"/>
    <cellStyle name="Normal 46 158 10" xfId="18675" xr:uid="{20C0B66A-719D-4B95-80ED-48E49CD9942D}"/>
    <cellStyle name="Normal 46 158 2" xfId="3429" xr:uid="{39FAAFC3-9E0C-416B-9EED-A25310B25452}"/>
    <cellStyle name="Normal 46 158 2 2" xfId="4437" xr:uid="{9F948B3E-0FC5-48D5-92A6-E664F7DA6B0D}"/>
    <cellStyle name="Normal 46 158 2 2 2" xfId="12546" xr:uid="{A3D3AA16-628A-4414-908E-F63D61900E1D}"/>
    <cellStyle name="Normal 46 158 2 3" xfId="11538" xr:uid="{32370157-0127-4F60-82F3-5086C7F9A7BD}"/>
    <cellStyle name="Normal 46 158 3" xfId="3933" xr:uid="{BB9B7230-73AD-4865-8221-DB1C219C506F}"/>
    <cellStyle name="Normal 46 158 3 2" xfId="12042" xr:uid="{233BE0FB-3D5E-48C1-A6E2-6284642D3AF2}"/>
    <cellStyle name="Normal 46 158 4" xfId="9713" xr:uid="{99D78609-7007-45E1-9C94-92D49F61BF36}"/>
    <cellStyle name="Normal 46 158 4 2" xfId="15533" xr:uid="{837C4579-79FC-4B53-8442-35CB3F3469D2}"/>
    <cellStyle name="Normal 46 158 5" xfId="10304" xr:uid="{729208D9-DA8E-4881-9DD4-C90FD73AD004}"/>
    <cellStyle name="Normal 46 158 5 2" xfId="16117" xr:uid="{1FD1724E-BCEF-4D5B-AB2D-2A8D4D3FBAA8}"/>
    <cellStyle name="Normal 46 158 6" xfId="11034" xr:uid="{881638B8-9153-4AD0-A10E-B96B895E2F8C}"/>
    <cellStyle name="Normal 46 158 7" xfId="16734" xr:uid="{85CA28A7-2070-473F-AE41-34B497379F33}"/>
    <cellStyle name="Normal 46 158 8" xfId="17353" xr:uid="{27E3FD04-044A-4608-A9F5-B2B3BD07446B}"/>
    <cellStyle name="Normal 46 158 9" xfId="18055" xr:uid="{B4C56D5E-F4C9-407E-8495-0DA2D1116385}"/>
    <cellStyle name="Normal 46 159" xfId="2925" xr:uid="{B3036430-C5CB-4DC2-9DBA-D1EDFC18325A}"/>
    <cellStyle name="Normal 46 159 10" xfId="18676" xr:uid="{F2B5E856-BB56-45A7-A73C-E88E78761641}"/>
    <cellStyle name="Normal 46 159 2" xfId="3430" xr:uid="{5641A4B4-B878-4854-9E8B-CFE106D6428E}"/>
    <cellStyle name="Normal 46 159 2 2" xfId="4438" xr:uid="{38AA4600-E897-4B8B-A43A-3ED10124D048}"/>
    <cellStyle name="Normal 46 159 2 2 2" xfId="12547" xr:uid="{398EC8DE-F484-4BE1-804F-FD33F550DA7A}"/>
    <cellStyle name="Normal 46 159 2 3" xfId="11539" xr:uid="{FA1D4FA8-BF9E-43B0-9AFE-50B2EEA3E99F}"/>
    <cellStyle name="Normal 46 159 3" xfId="3934" xr:uid="{659EE33F-4614-4F4F-89E7-C0C64C91397B}"/>
    <cellStyle name="Normal 46 159 3 2" xfId="12043" xr:uid="{E91AB3F4-954D-4CA7-96E0-61348911C6FF}"/>
    <cellStyle name="Normal 46 159 4" xfId="9714" xr:uid="{22284F0A-CA37-4AEC-86C8-F85C3D4982D0}"/>
    <cellStyle name="Normal 46 159 4 2" xfId="15534" xr:uid="{11095D64-DD76-4D2F-BEE7-7AD4990EE74E}"/>
    <cellStyle name="Normal 46 159 5" xfId="10305" xr:uid="{31D38A11-DFFB-45C9-AF8F-96EF08EBC65C}"/>
    <cellStyle name="Normal 46 159 5 2" xfId="16118" xr:uid="{6E602F1E-3E8B-4BC5-9482-C1862D30E3D5}"/>
    <cellStyle name="Normal 46 159 6" xfId="11035" xr:uid="{8552F695-0A3D-4ED3-8486-4438A751B8FB}"/>
    <cellStyle name="Normal 46 159 7" xfId="16735" xr:uid="{C208AB0A-EDB5-4387-865C-37DD347E6680}"/>
    <cellStyle name="Normal 46 159 8" xfId="17354" xr:uid="{4213027C-2A0D-420D-86DC-C9883AC1A4D4}"/>
    <cellStyle name="Normal 46 159 9" xfId="18056" xr:uid="{F58749E7-5F50-4061-B697-15A6D2C76C98}"/>
    <cellStyle name="Normal 46 16" xfId="2782" xr:uid="{A731967D-0D6D-4DC4-9F00-243ADBD76752}"/>
    <cellStyle name="Normal 46 16 10" xfId="18533" xr:uid="{3CCFF6E5-2F2F-4ABC-9F9B-3716B25F5A32}"/>
    <cellStyle name="Normal 46 16 2" xfId="3287" xr:uid="{112FC56A-5ACB-453D-AEF6-68FB439F85E9}"/>
    <cellStyle name="Normal 46 16 2 2" xfId="4295" xr:uid="{6CE12D8E-4CD8-428D-B306-07D6BEFD2624}"/>
    <cellStyle name="Normal 46 16 2 2 2" xfId="12404" xr:uid="{F92C4721-1F9F-4BFF-97EF-02D3C920E93A}"/>
    <cellStyle name="Normal 46 16 2 3" xfId="11396" xr:uid="{5FF80844-1D0C-41F1-BE35-05578885A12F}"/>
    <cellStyle name="Normal 46 16 3" xfId="3791" xr:uid="{7F37631F-C274-4F7C-B19E-672DEB15F9C6}"/>
    <cellStyle name="Normal 46 16 3 2" xfId="11900" xr:uid="{0CE3EEA3-AFB9-4DE3-ABD5-F05686EAE528}"/>
    <cellStyle name="Normal 46 16 4" xfId="9571" xr:uid="{27D96032-C908-402C-AEDD-EEE0362CDA48}"/>
    <cellStyle name="Normal 46 16 4 2" xfId="15391" xr:uid="{72549331-2430-4C3D-84B4-24C6DD6EE388}"/>
    <cellStyle name="Normal 46 16 5" xfId="10162" xr:uid="{3CC6B14D-9845-4261-B84E-DEFF00266A91}"/>
    <cellStyle name="Normal 46 16 5 2" xfId="15975" xr:uid="{37EA03AE-0A8D-4A72-A32E-A9649215257B}"/>
    <cellStyle name="Normal 46 16 6" xfId="10892" xr:uid="{7A55798D-DE7A-43C0-8E3F-C989FAEC5B3A}"/>
    <cellStyle name="Normal 46 16 7" xfId="16592" xr:uid="{C5AFFAA3-98A5-42CC-ABE3-C3BEAB63D487}"/>
    <cellStyle name="Normal 46 16 8" xfId="17211" xr:uid="{0808D0A3-7254-4ADF-AF7C-6C361306F59D}"/>
    <cellStyle name="Normal 46 16 9" xfId="17913" xr:uid="{B0D6D3B8-4DD0-43CB-9EAD-1F5FD2300FBF}"/>
    <cellStyle name="Normal 46 160" xfId="2926" xr:uid="{8E0B64FB-B4E2-4848-A3D8-CD3842FEC84D}"/>
    <cellStyle name="Normal 46 160 10" xfId="18677" xr:uid="{93EF04B8-5037-4B9B-8DFE-1518394C0AAD}"/>
    <cellStyle name="Normal 46 160 2" xfId="3431" xr:uid="{3995E91B-B76D-4672-81E8-AB41C5F55310}"/>
    <cellStyle name="Normal 46 160 2 2" xfId="4439" xr:uid="{3325DCC4-51F7-4716-B7E4-C099B2230618}"/>
    <cellStyle name="Normal 46 160 2 2 2" xfId="12548" xr:uid="{32EF16FB-C349-416E-82F1-874ED4C7F908}"/>
    <cellStyle name="Normal 46 160 2 3" xfId="11540" xr:uid="{28B38DFF-D2D4-4A44-8759-45D50875A6A0}"/>
    <cellStyle name="Normal 46 160 3" xfId="3935" xr:uid="{BE22C652-198D-431F-AC2A-0028BC473098}"/>
    <cellStyle name="Normal 46 160 3 2" xfId="12044" xr:uid="{24046C9D-F00F-4BBA-AB4D-93F379AE98DA}"/>
    <cellStyle name="Normal 46 160 4" xfId="9715" xr:uid="{DB6D1487-3D82-459D-B7F4-5A7BAA654E3D}"/>
    <cellStyle name="Normal 46 160 4 2" xfId="15535" xr:uid="{BA62FACE-6A9D-469B-A1EB-9DF05DE5A4DC}"/>
    <cellStyle name="Normal 46 160 5" xfId="10306" xr:uid="{540C8840-7361-448F-AC32-5BCA0174469E}"/>
    <cellStyle name="Normal 46 160 5 2" xfId="16119" xr:uid="{BBD0E469-B2FC-4499-B706-520D9E3CF683}"/>
    <cellStyle name="Normal 46 160 6" xfId="11036" xr:uid="{F0149624-1CDB-4D59-A85C-7A4C45331C78}"/>
    <cellStyle name="Normal 46 160 7" xfId="16736" xr:uid="{346DBF72-05B7-4B48-BFB9-94185B9F4C0C}"/>
    <cellStyle name="Normal 46 160 8" xfId="17355" xr:uid="{0380077F-4069-471B-8EE5-87BE5062D1CF}"/>
    <cellStyle name="Normal 46 160 9" xfId="18057" xr:uid="{0BBD11AE-D96A-4EAB-B25F-8A00F6C109C0}"/>
    <cellStyle name="Normal 46 161" xfId="2927" xr:uid="{99A5E5FE-9154-4D40-BF4D-2BF6C51A0EF9}"/>
    <cellStyle name="Normal 46 161 10" xfId="18678" xr:uid="{A19F9532-5E4F-4166-8009-E04288286265}"/>
    <cellStyle name="Normal 46 161 2" xfId="3432" xr:uid="{27FE63D3-37BD-41FA-8CBF-41254F89DE49}"/>
    <cellStyle name="Normal 46 161 2 2" xfId="4440" xr:uid="{393A6294-391D-4604-92E3-360C83AD1A5D}"/>
    <cellStyle name="Normal 46 161 2 2 2" xfId="12549" xr:uid="{A9A41FC4-D48A-4514-95C7-F147C5E1868C}"/>
    <cellStyle name="Normal 46 161 2 3" xfId="11541" xr:uid="{8F7A4CAB-05F5-488A-88AC-09814546DF68}"/>
    <cellStyle name="Normal 46 161 3" xfId="3936" xr:uid="{D00D7A40-701F-41AE-9896-97E6B16DC588}"/>
    <cellStyle name="Normal 46 161 3 2" xfId="12045" xr:uid="{70C39CE8-A2F8-45B7-B088-A135EC9FDA02}"/>
    <cellStyle name="Normal 46 161 4" xfId="9716" xr:uid="{562EECD5-3533-44E8-B659-1FE2260CEBEC}"/>
    <cellStyle name="Normal 46 161 4 2" xfId="15536" xr:uid="{3A3CD87D-73A6-4098-87BD-E0635A756E03}"/>
    <cellStyle name="Normal 46 161 5" xfId="10307" xr:uid="{79E9AA4E-119C-4D3B-8A32-29A2527BEBD7}"/>
    <cellStyle name="Normal 46 161 5 2" xfId="16120" xr:uid="{9569F244-6FFA-449E-8F18-AA0F2D61DFC5}"/>
    <cellStyle name="Normal 46 161 6" xfId="11037" xr:uid="{CF89E819-2FFB-4AFC-92A5-80B3942A8A83}"/>
    <cellStyle name="Normal 46 161 7" xfId="16737" xr:uid="{C7F10D20-0B0B-45A6-AF30-B496EA1FBAFC}"/>
    <cellStyle name="Normal 46 161 8" xfId="17356" xr:uid="{7701314B-A40F-45A8-A557-57728822A049}"/>
    <cellStyle name="Normal 46 161 9" xfId="18058" xr:uid="{D3184E64-8F4A-4BFA-8970-A2353365A897}"/>
    <cellStyle name="Normal 46 162" xfId="2928" xr:uid="{E057E1B9-E3FE-48A1-8726-35906AAF2008}"/>
    <cellStyle name="Normal 46 162 10" xfId="18679" xr:uid="{9E802EDC-1304-4CE6-A69C-58D73C8EA6D7}"/>
    <cellStyle name="Normal 46 162 2" xfId="3433" xr:uid="{2C43C34F-C035-4303-A8BF-564656C1ECE6}"/>
    <cellStyle name="Normal 46 162 2 2" xfId="4441" xr:uid="{1140D81A-047A-42E1-8596-3AA006B29F57}"/>
    <cellStyle name="Normal 46 162 2 2 2" xfId="12550" xr:uid="{20E5265B-33B6-4074-AF05-4FB60478793A}"/>
    <cellStyle name="Normal 46 162 2 3" xfId="11542" xr:uid="{8B0A7F07-28A4-44A4-83CD-1713564DD93A}"/>
    <cellStyle name="Normal 46 162 3" xfId="3937" xr:uid="{39C69A32-7FF8-4CF1-823B-6A96C4A51262}"/>
    <cellStyle name="Normal 46 162 3 2" xfId="12046" xr:uid="{DA1F53B5-718F-4744-B8A4-4E408571CCA8}"/>
    <cellStyle name="Normal 46 162 4" xfId="9717" xr:uid="{8D47B8E5-84C5-455B-B76B-FFAF6B9A5A43}"/>
    <cellStyle name="Normal 46 162 4 2" xfId="15537" xr:uid="{0A446DD6-86EB-4B01-B9B2-B48A2524BECA}"/>
    <cellStyle name="Normal 46 162 5" xfId="10308" xr:uid="{36550977-D3E9-4CE2-8FF0-C8C3A8B82E0E}"/>
    <cellStyle name="Normal 46 162 5 2" xfId="16121" xr:uid="{AFCD95BF-B90D-4649-87E2-829F7347CB62}"/>
    <cellStyle name="Normal 46 162 6" xfId="11038" xr:uid="{67E9BA79-109F-4349-B516-893C6073F90E}"/>
    <cellStyle name="Normal 46 162 7" xfId="16738" xr:uid="{36A2B450-C747-4D6D-BFF2-D2830FE4F467}"/>
    <cellStyle name="Normal 46 162 8" xfId="17357" xr:uid="{12CD2BC8-8354-49C1-84A0-599E611EE08C}"/>
    <cellStyle name="Normal 46 162 9" xfId="18059" xr:uid="{CEB87FFA-E832-4BEE-9BA2-0E9B1B782B29}"/>
    <cellStyle name="Normal 46 163" xfId="2929" xr:uid="{C9DBC6D1-A310-4260-B622-AF7897FB4918}"/>
    <cellStyle name="Normal 46 163 10" xfId="18680" xr:uid="{79B14BFC-2531-4F6F-B440-DD309DEF7F3E}"/>
    <cellStyle name="Normal 46 163 2" xfId="3434" xr:uid="{9AF13A53-5F8F-412D-BA70-D5AAF5D769C3}"/>
    <cellStyle name="Normal 46 163 2 2" xfId="4442" xr:uid="{34DEEDEC-58ED-443D-8B91-90B30E3B9CAB}"/>
    <cellStyle name="Normal 46 163 2 2 2" xfId="12551" xr:uid="{03F14D4D-9968-4560-B4BC-212E7453BE58}"/>
    <cellStyle name="Normal 46 163 2 3" xfId="11543" xr:uid="{36CCFEE7-B8D6-4B0D-A246-2E5ED547FAB2}"/>
    <cellStyle name="Normal 46 163 3" xfId="3938" xr:uid="{BE58001C-8B6F-41DE-A4C6-D8796AA98BC9}"/>
    <cellStyle name="Normal 46 163 3 2" xfId="12047" xr:uid="{7CD7A01B-0BC9-4257-851A-1538034C9AE2}"/>
    <cellStyle name="Normal 46 163 4" xfId="9718" xr:uid="{A4EE428C-5D37-4BDF-98AC-00EABDC92B13}"/>
    <cellStyle name="Normal 46 163 4 2" xfId="15538" xr:uid="{0A303582-F526-4B68-8DF5-3D12FFDD48D1}"/>
    <cellStyle name="Normal 46 163 5" xfId="10309" xr:uid="{09F6CDDB-ED00-4C69-A329-97101E368BAE}"/>
    <cellStyle name="Normal 46 163 5 2" xfId="16122" xr:uid="{F6A99763-6473-46A5-A1DB-1A01FAFD9CE4}"/>
    <cellStyle name="Normal 46 163 6" xfId="11039" xr:uid="{6A62DA97-0440-43D8-83F3-B48D6F2CCDC3}"/>
    <cellStyle name="Normal 46 163 7" xfId="16739" xr:uid="{3401B976-B853-4882-8FB5-1CECDFB19FF7}"/>
    <cellStyle name="Normal 46 163 8" xfId="17358" xr:uid="{33AE418A-8FEA-4121-97A4-A20E1F22EDFF}"/>
    <cellStyle name="Normal 46 163 9" xfId="18060" xr:uid="{A8EC7E27-5728-4CE0-A9BA-DDE5CD079E1C}"/>
    <cellStyle name="Normal 46 164" xfId="2930" xr:uid="{90C79024-8EE7-4A4C-B683-5746BB35DC26}"/>
    <cellStyle name="Normal 46 164 10" xfId="18681" xr:uid="{9120A705-D622-43CB-A535-8617BC51E51D}"/>
    <cellStyle name="Normal 46 164 2" xfId="3435" xr:uid="{334D79D7-E7DF-48CC-BEDA-5CC282DF92D4}"/>
    <cellStyle name="Normal 46 164 2 2" xfId="4443" xr:uid="{57089E92-08D5-4D5F-82A6-2720847DF6D2}"/>
    <cellStyle name="Normal 46 164 2 2 2" xfId="12552" xr:uid="{58342E8B-6B76-4A64-8EB6-4461FE7D1C0D}"/>
    <cellStyle name="Normal 46 164 2 3" xfId="11544" xr:uid="{CAEABC05-EE2F-4987-8770-91A646BBB625}"/>
    <cellStyle name="Normal 46 164 3" xfId="3939" xr:uid="{278A71DC-917D-419C-B3F1-C1923ED1A23D}"/>
    <cellStyle name="Normal 46 164 3 2" xfId="12048" xr:uid="{7FA48BB0-1120-40CA-9ED5-34D95A21502D}"/>
    <cellStyle name="Normal 46 164 4" xfId="9719" xr:uid="{DCBB52CE-D3B6-4664-AB16-A51C88161DDB}"/>
    <cellStyle name="Normal 46 164 4 2" xfId="15539" xr:uid="{88178F96-625D-4C83-9585-FF8C54710F2A}"/>
    <cellStyle name="Normal 46 164 5" xfId="10310" xr:uid="{D04F816E-D452-4787-8590-673291F816D1}"/>
    <cellStyle name="Normal 46 164 5 2" xfId="16123" xr:uid="{8413AB46-B46E-4C64-A8ED-14A6D03E34CE}"/>
    <cellStyle name="Normal 46 164 6" xfId="11040" xr:uid="{74B13F2F-CB7B-4992-B52F-5779AC8FB2D7}"/>
    <cellStyle name="Normal 46 164 7" xfId="16740" xr:uid="{A5404CDC-EF1E-4E04-BA1E-D1226C225926}"/>
    <cellStyle name="Normal 46 164 8" xfId="17359" xr:uid="{1874EFA0-1D95-4D94-BDA5-AAFD149396F5}"/>
    <cellStyle name="Normal 46 164 9" xfId="18061" xr:uid="{262317CD-4DB6-48F4-A98E-2FCC342AAAF9}"/>
    <cellStyle name="Normal 46 165" xfId="2931" xr:uid="{2CE0A524-8E86-4203-A04D-34E8E46C83B8}"/>
    <cellStyle name="Normal 46 165 10" xfId="18682" xr:uid="{6496A816-083C-4B76-9EF0-10C4913FC3DE}"/>
    <cellStyle name="Normal 46 165 2" xfId="3436" xr:uid="{D59BA090-CEB0-4CA0-AD45-5D2FF57E64D4}"/>
    <cellStyle name="Normal 46 165 2 2" xfId="4444" xr:uid="{A37ACA0E-F4D6-412B-9483-7935B5957A1E}"/>
    <cellStyle name="Normal 46 165 2 2 2" xfId="12553" xr:uid="{E91AD1E7-413A-45DF-B3D5-18E2E96D1C5F}"/>
    <cellStyle name="Normal 46 165 2 3" xfId="11545" xr:uid="{67C10251-7553-4B75-92D0-55FA01894B23}"/>
    <cellStyle name="Normal 46 165 3" xfId="3940" xr:uid="{FCC723E3-76B2-44A6-A2C6-B38DEBF419B8}"/>
    <cellStyle name="Normal 46 165 3 2" xfId="12049" xr:uid="{70DC36A0-BA65-4E0E-99E2-4693D61A4533}"/>
    <cellStyle name="Normal 46 165 4" xfId="9720" xr:uid="{D571042B-BB08-4099-AF41-FA15D939ECDB}"/>
    <cellStyle name="Normal 46 165 4 2" xfId="15540" xr:uid="{8D74560F-CDD0-4E12-96A2-6B3840D07139}"/>
    <cellStyle name="Normal 46 165 5" xfId="10311" xr:uid="{681BBDDF-7134-4A7D-82CF-1B76C153F40E}"/>
    <cellStyle name="Normal 46 165 5 2" xfId="16124" xr:uid="{D451A30B-AA8E-41C0-BED5-9E8D6D31BB09}"/>
    <cellStyle name="Normal 46 165 6" xfId="11041" xr:uid="{33A3053C-CEBF-426F-A694-E8367294AE6C}"/>
    <cellStyle name="Normal 46 165 7" xfId="16741" xr:uid="{1E91FCFC-5D94-46C5-A618-1630CB455D22}"/>
    <cellStyle name="Normal 46 165 8" xfId="17360" xr:uid="{218CFAF0-889F-4C35-BA79-AA3605A92F91}"/>
    <cellStyle name="Normal 46 165 9" xfId="18062" xr:uid="{30065E94-C9F6-4442-B6F9-0F42D429352E}"/>
    <cellStyle name="Normal 46 166" xfId="2932" xr:uid="{8ACBD94B-5F96-42DC-B3D1-7E84CA66B3A9}"/>
    <cellStyle name="Normal 46 166 10" xfId="18683" xr:uid="{7ECEB1E7-2C1F-4586-819E-E3C287622D87}"/>
    <cellStyle name="Normal 46 166 2" xfId="3437" xr:uid="{8A8A8344-359A-4A13-8AF6-AB4BAB02DE67}"/>
    <cellStyle name="Normal 46 166 2 2" xfId="4445" xr:uid="{65FAA863-7556-4788-8738-6FFAFE7E1FA9}"/>
    <cellStyle name="Normal 46 166 2 2 2" xfId="12554" xr:uid="{5F1FBA3C-FA4B-47B8-ACE9-9E077863035E}"/>
    <cellStyle name="Normal 46 166 2 3" xfId="11546" xr:uid="{CEA36663-F940-4DFB-9EF9-6F619361149E}"/>
    <cellStyle name="Normal 46 166 3" xfId="3941" xr:uid="{C5050333-F1CA-4E33-AE5A-E627866203F3}"/>
    <cellStyle name="Normal 46 166 3 2" xfId="12050" xr:uid="{6DBFBA33-1FA1-484C-81ED-D869567DC8EF}"/>
    <cellStyle name="Normal 46 166 4" xfId="9721" xr:uid="{95F0CA5D-8D59-402C-956F-01C065CD3815}"/>
    <cellStyle name="Normal 46 166 4 2" xfId="15541" xr:uid="{844A60AF-9470-4981-8833-98BC2E955C83}"/>
    <cellStyle name="Normal 46 166 5" xfId="10312" xr:uid="{B74414A3-9196-4DBA-841D-D158B30EEDC6}"/>
    <cellStyle name="Normal 46 166 5 2" xfId="16125" xr:uid="{08003280-4FB8-464F-8657-976A6F35862E}"/>
    <cellStyle name="Normal 46 166 6" xfId="11042" xr:uid="{AFB2A302-28F5-4CBF-9230-85D342DD129E}"/>
    <cellStyle name="Normal 46 166 7" xfId="16742" xr:uid="{36464B65-E7A8-46EC-923B-C592F767653F}"/>
    <cellStyle name="Normal 46 166 8" xfId="17361" xr:uid="{9C6339E9-EEB1-472B-9F09-F0A12AEDBC28}"/>
    <cellStyle name="Normal 46 166 9" xfId="18063" xr:uid="{CFC93268-5034-4711-BFE0-A2D5709CEEEA}"/>
    <cellStyle name="Normal 46 167" xfId="2933" xr:uid="{5D28BC0E-5EA5-4C49-BAA7-3A3883C2FCD2}"/>
    <cellStyle name="Normal 46 167 10" xfId="18684" xr:uid="{51109CCF-26CD-45B0-AE92-E6AD7C6A1D46}"/>
    <cellStyle name="Normal 46 167 2" xfId="3438" xr:uid="{2A68A388-4FE9-492B-81A7-C3D40FD28C04}"/>
    <cellStyle name="Normal 46 167 2 2" xfId="4446" xr:uid="{A6F8EAC3-7DAD-4382-AE72-EAA6794E1E43}"/>
    <cellStyle name="Normal 46 167 2 2 2" xfId="12555" xr:uid="{28D43FA6-4262-4F91-B54F-9523CEFDA9F8}"/>
    <cellStyle name="Normal 46 167 2 3" xfId="11547" xr:uid="{18F6FD6D-D01A-4F92-83DC-5BCC03B9915A}"/>
    <cellStyle name="Normal 46 167 3" xfId="3942" xr:uid="{181E22EA-9BED-4CFE-B6FA-19F0F68586B5}"/>
    <cellStyle name="Normal 46 167 3 2" xfId="12051" xr:uid="{B8B3F756-41B5-4F65-BC76-D4134EC419B1}"/>
    <cellStyle name="Normal 46 167 4" xfId="9722" xr:uid="{003BA23E-49E4-48EE-A3F3-62DF5225FD26}"/>
    <cellStyle name="Normal 46 167 4 2" xfId="15542" xr:uid="{729FC13B-C1FF-4055-B8ED-06FAA5E3BEC6}"/>
    <cellStyle name="Normal 46 167 5" xfId="10313" xr:uid="{E71C68C4-5AA8-4BB5-87A5-07B627924700}"/>
    <cellStyle name="Normal 46 167 5 2" xfId="16126" xr:uid="{F6DC4A2F-EDB6-4492-8346-ED0A6697946B}"/>
    <cellStyle name="Normal 46 167 6" xfId="11043" xr:uid="{369AA190-4862-4284-89BA-8B0FE7A3F862}"/>
    <cellStyle name="Normal 46 167 7" xfId="16743" xr:uid="{A7CA0E76-C100-449E-A4E4-1F6BA1B4EF89}"/>
    <cellStyle name="Normal 46 167 8" xfId="17362" xr:uid="{696A6D3F-96A2-4941-98E5-5AEFE91BA8E7}"/>
    <cellStyle name="Normal 46 167 9" xfId="18064" xr:uid="{28E960E3-696C-42DB-ADC7-C9B01EDE34CC}"/>
    <cellStyle name="Normal 46 168" xfId="2934" xr:uid="{8E07F4F2-BC00-4684-9908-AE5FCD268958}"/>
    <cellStyle name="Normal 46 168 10" xfId="18685" xr:uid="{CF3F8576-1DCC-4C05-A6C3-285375A34628}"/>
    <cellStyle name="Normal 46 168 2" xfId="3439" xr:uid="{E6CB8377-CF86-40FD-B572-87A308BC3176}"/>
    <cellStyle name="Normal 46 168 2 2" xfId="4447" xr:uid="{D96CF507-AD96-4C5C-ADAD-A29F776E4806}"/>
    <cellStyle name="Normal 46 168 2 2 2" xfId="12556" xr:uid="{A02B3366-82E6-4042-972C-8D787535916E}"/>
    <cellStyle name="Normal 46 168 2 3" xfId="11548" xr:uid="{3BC330D2-6714-4375-821C-163F289845D6}"/>
    <cellStyle name="Normal 46 168 3" xfId="3943" xr:uid="{C7F7CC29-6E55-41B4-B3B7-FB95C1E98E22}"/>
    <cellStyle name="Normal 46 168 3 2" xfId="12052" xr:uid="{13D68961-DD12-4F54-9E01-E8B226A1E811}"/>
    <cellStyle name="Normal 46 168 4" xfId="9723" xr:uid="{82BB7005-5139-4E6B-B4C8-C293CBDA5D73}"/>
    <cellStyle name="Normal 46 168 4 2" xfId="15543" xr:uid="{25E3CB26-4183-4702-BC05-03C1D43BE7ED}"/>
    <cellStyle name="Normal 46 168 5" xfId="10314" xr:uid="{2FCA3A46-9EA5-480B-8AEE-A6C9F20A911A}"/>
    <cellStyle name="Normal 46 168 5 2" xfId="16127" xr:uid="{AF31FD02-F9AB-499D-A4F4-B6C2CEFC0424}"/>
    <cellStyle name="Normal 46 168 6" xfId="11044" xr:uid="{8A2DB9F1-F430-4AD5-9658-D2E19A743842}"/>
    <cellStyle name="Normal 46 168 7" xfId="16744" xr:uid="{2F89CE90-A962-400C-A38A-CC7DCFF3CE31}"/>
    <cellStyle name="Normal 46 168 8" xfId="17363" xr:uid="{58F97959-5E2F-4619-93BD-66A20632BEF3}"/>
    <cellStyle name="Normal 46 168 9" xfId="18065" xr:uid="{DC0B257D-087E-4AE4-80BD-7797B078A7FB}"/>
    <cellStyle name="Normal 46 169" xfId="2935" xr:uid="{A8085B63-7E7B-4A7A-9218-7CA384F8DC28}"/>
    <cellStyle name="Normal 46 169 10" xfId="18686" xr:uid="{AB2C9FA1-5417-4865-8917-809116D956DC}"/>
    <cellStyle name="Normal 46 169 2" xfId="3440" xr:uid="{E5EF6DD8-2D40-4094-947C-5C78368183DA}"/>
    <cellStyle name="Normal 46 169 2 2" xfId="4448" xr:uid="{340646AB-B63A-45D7-B51C-641A78DD207A}"/>
    <cellStyle name="Normal 46 169 2 2 2" xfId="12557" xr:uid="{33F453CA-A195-411C-9E31-7B5EA6147EE4}"/>
    <cellStyle name="Normal 46 169 2 3" xfId="11549" xr:uid="{AED48AD0-6F4E-49DA-969F-B0FBB622F571}"/>
    <cellStyle name="Normal 46 169 3" xfId="3944" xr:uid="{F31796F4-64B4-4BE8-813F-3D4E710A8EAB}"/>
    <cellStyle name="Normal 46 169 3 2" xfId="12053" xr:uid="{3EAF22AC-D6E2-40D5-87CE-C1EE5D7F1364}"/>
    <cellStyle name="Normal 46 169 4" xfId="9724" xr:uid="{D49A0922-401B-4381-971E-95D01418F683}"/>
    <cellStyle name="Normal 46 169 4 2" xfId="15544" xr:uid="{5FFB03A3-66D0-42F9-92D8-4C5362054F66}"/>
    <cellStyle name="Normal 46 169 5" xfId="10315" xr:uid="{F556465A-CB13-47E0-BF2F-3992E1727D0C}"/>
    <cellStyle name="Normal 46 169 5 2" xfId="16128" xr:uid="{5DCA2097-A09D-472C-835B-2AF59501BB1B}"/>
    <cellStyle name="Normal 46 169 6" xfId="11045" xr:uid="{55733945-274F-47A6-8929-DC920658B430}"/>
    <cellStyle name="Normal 46 169 7" xfId="16745" xr:uid="{2CB2370E-EDAB-4DC6-ABDF-1BCC103851A1}"/>
    <cellStyle name="Normal 46 169 8" xfId="17364" xr:uid="{875D707C-BADC-4C03-A99C-8A3AC2723FC8}"/>
    <cellStyle name="Normal 46 169 9" xfId="18066" xr:uid="{5227B0AC-5F71-4B16-BBC5-7F4DBD2DE439}"/>
    <cellStyle name="Normal 46 17" xfId="2783" xr:uid="{4FA1E487-F6A8-44DC-B293-7261449F283D}"/>
    <cellStyle name="Normal 46 17 10" xfId="18534" xr:uid="{ED07C110-7874-4CCB-9E46-667C9CCAA872}"/>
    <cellStyle name="Normal 46 17 2" xfId="3288" xr:uid="{D2CF2430-7B13-46EE-A0BC-92475314245F}"/>
    <cellStyle name="Normal 46 17 2 2" xfId="4296" xr:uid="{C575D5E2-0997-4BD1-ADC9-92F88AB4233C}"/>
    <cellStyle name="Normal 46 17 2 2 2" xfId="12405" xr:uid="{7B1163B2-9BAC-4880-85B2-94A1F0D3A1C7}"/>
    <cellStyle name="Normal 46 17 2 3" xfId="11397" xr:uid="{DB0F2444-67ED-4F27-8080-A60E49B373ED}"/>
    <cellStyle name="Normal 46 17 3" xfId="3792" xr:uid="{505C9B46-9C85-4EF1-90FE-A58B70873D04}"/>
    <cellStyle name="Normal 46 17 3 2" xfId="11901" xr:uid="{2BD40DCF-B70D-4099-915E-7157CACE04C2}"/>
    <cellStyle name="Normal 46 17 4" xfId="9572" xr:uid="{502808BC-A6BB-4745-8479-5EBE2A9ED7D0}"/>
    <cellStyle name="Normal 46 17 4 2" xfId="15392" xr:uid="{AFEF42F9-6E50-4E06-850C-D12A2ED0BB4D}"/>
    <cellStyle name="Normal 46 17 5" xfId="10163" xr:uid="{EE2975D9-1AFB-4FF0-BB41-28A3DA835CFB}"/>
    <cellStyle name="Normal 46 17 5 2" xfId="15976" xr:uid="{397EC5D8-BF61-4937-9C9E-C6DB392A351E}"/>
    <cellStyle name="Normal 46 17 6" xfId="10893" xr:uid="{A807622F-D9F7-4F24-89DF-49A447DDA9A4}"/>
    <cellStyle name="Normal 46 17 7" xfId="16593" xr:uid="{D5A95A3E-AE7B-4742-A2B6-4C9165A2E960}"/>
    <cellStyle name="Normal 46 17 8" xfId="17212" xr:uid="{D5944658-4C84-4947-A14E-DB1821E40B17}"/>
    <cellStyle name="Normal 46 17 9" xfId="17914" xr:uid="{8A3CD5F9-04CA-4188-BF62-B4778AEF4810}"/>
    <cellStyle name="Normal 46 170" xfId="2936" xr:uid="{758C05A9-EE7F-495B-9C15-EEB3719F0EA5}"/>
    <cellStyle name="Normal 46 170 10" xfId="18687" xr:uid="{F2DBAEB2-FDA6-473D-99EB-B9B1101C3EB2}"/>
    <cellStyle name="Normal 46 170 2" xfId="3441" xr:uid="{2B10214F-D0DA-4A95-8DEA-C3DECC98E3F4}"/>
    <cellStyle name="Normal 46 170 2 2" xfId="4449" xr:uid="{BABF9911-D3AE-44B8-AFC9-319D01ED7813}"/>
    <cellStyle name="Normal 46 170 2 2 2" xfId="12558" xr:uid="{E05B5B38-4AAE-418C-8742-A4B723265858}"/>
    <cellStyle name="Normal 46 170 2 3" xfId="11550" xr:uid="{8E35B4CD-D6CA-42F6-A62C-4B6F6245861C}"/>
    <cellStyle name="Normal 46 170 3" xfId="3945" xr:uid="{98E59F54-0220-429F-95D6-A7B26B84EAE3}"/>
    <cellStyle name="Normal 46 170 3 2" xfId="12054" xr:uid="{89F82BBB-B03E-4D41-8A33-9A12F88A3BDF}"/>
    <cellStyle name="Normal 46 170 4" xfId="9725" xr:uid="{3A901D2D-19BD-4E84-85B4-3B29FCCD1C5F}"/>
    <cellStyle name="Normal 46 170 4 2" xfId="15545" xr:uid="{873C21CF-3330-4B04-AE80-10FF1924FAAD}"/>
    <cellStyle name="Normal 46 170 5" xfId="10316" xr:uid="{FF65D392-3FEB-44C8-9A46-A5F9E07CAE44}"/>
    <cellStyle name="Normal 46 170 5 2" xfId="16129" xr:uid="{B7405748-6698-4326-B575-DD828C1C8005}"/>
    <cellStyle name="Normal 46 170 6" xfId="11046" xr:uid="{ADE606C9-A3A5-4C4A-B21B-EAB3585B4C58}"/>
    <cellStyle name="Normal 46 170 7" xfId="16746" xr:uid="{A9C3FB81-6A4E-4966-8946-6287CBDF9DA8}"/>
    <cellStyle name="Normal 46 170 8" xfId="17365" xr:uid="{0F85F336-7ABB-4CF1-9671-E4B18F23D57D}"/>
    <cellStyle name="Normal 46 170 9" xfId="18067" xr:uid="{BDD3167A-799B-4E56-B445-3C95CFF964A2}"/>
    <cellStyle name="Normal 46 171" xfId="2937" xr:uid="{F321DE6D-19F2-4519-8A1F-5A3DABD64FC2}"/>
    <cellStyle name="Normal 46 171 10" xfId="18688" xr:uid="{BC0F23AA-B791-4D77-887A-9AA399B80499}"/>
    <cellStyle name="Normal 46 171 2" xfId="3442" xr:uid="{9C016D78-F957-4D97-ADF7-4D2E3481CFE7}"/>
    <cellStyle name="Normal 46 171 2 2" xfId="4450" xr:uid="{C1FE63DD-075F-48E3-AC48-120BF88CC7A3}"/>
    <cellStyle name="Normal 46 171 2 2 2" xfId="12559" xr:uid="{4AD0E3A7-0975-40DA-93E1-29962E5890A5}"/>
    <cellStyle name="Normal 46 171 2 3" xfId="11551" xr:uid="{16208FC6-9C2B-4C3C-9B20-FBE71724130A}"/>
    <cellStyle name="Normal 46 171 3" xfId="3946" xr:uid="{FE3E6E2A-BE49-491C-80EA-BA7DAA62CD0D}"/>
    <cellStyle name="Normal 46 171 3 2" xfId="12055" xr:uid="{08F8C580-A694-42A7-8735-37E3F141B262}"/>
    <cellStyle name="Normal 46 171 4" xfId="9726" xr:uid="{F41A9309-4FB3-4737-B992-CC7D1B2050A8}"/>
    <cellStyle name="Normal 46 171 4 2" xfId="15546" xr:uid="{560E4E74-8A12-46E7-9B01-DFE2EC82C0C1}"/>
    <cellStyle name="Normal 46 171 5" xfId="10317" xr:uid="{FEFB67B9-D773-4C30-8138-BD6786BFCCE7}"/>
    <cellStyle name="Normal 46 171 5 2" xfId="16130" xr:uid="{157AC866-F18B-451B-BFED-7639326E6EE5}"/>
    <cellStyle name="Normal 46 171 6" xfId="11047" xr:uid="{82B1763B-D6DA-4181-B04A-43A09647C5FC}"/>
    <cellStyle name="Normal 46 171 7" xfId="16747" xr:uid="{17DF920B-6680-4E00-9BF2-72D6A58FA18E}"/>
    <cellStyle name="Normal 46 171 8" xfId="17366" xr:uid="{309C3F87-0C90-448A-90B8-40BFB1754553}"/>
    <cellStyle name="Normal 46 171 9" xfId="18068" xr:uid="{6CC09FB9-593E-45E4-81BB-262458B34BA8}"/>
    <cellStyle name="Normal 46 172" xfId="2938" xr:uid="{5D475722-CED7-4154-85D3-E6698CA46AE7}"/>
    <cellStyle name="Normal 46 172 10" xfId="18689" xr:uid="{D4FBC04C-A4C6-4280-9D9C-F5FE59934F1B}"/>
    <cellStyle name="Normal 46 172 2" xfId="3443" xr:uid="{2EF8DD10-1613-4579-8265-B75785B5083F}"/>
    <cellStyle name="Normal 46 172 2 2" xfId="4451" xr:uid="{81802B17-06D5-4F8C-A811-C8C5C988D966}"/>
    <cellStyle name="Normal 46 172 2 2 2" xfId="12560" xr:uid="{F59FA338-97DE-4BB1-9736-36DF62382409}"/>
    <cellStyle name="Normal 46 172 2 3" xfId="11552" xr:uid="{E00E1D80-5ED3-472E-9326-E781A9E91762}"/>
    <cellStyle name="Normal 46 172 3" xfId="3947" xr:uid="{CBEBEEE2-DD79-48D5-A18D-8E0A8FD589E9}"/>
    <cellStyle name="Normal 46 172 3 2" xfId="12056" xr:uid="{E0D4F3E6-F043-4C6B-B96D-DEEF4CF27556}"/>
    <cellStyle name="Normal 46 172 4" xfId="9727" xr:uid="{600D17DB-78EF-4DC0-8DD8-4B824866F966}"/>
    <cellStyle name="Normal 46 172 4 2" xfId="15547" xr:uid="{7D294304-D59C-42AC-AC81-ADB96E9274D1}"/>
    <cellStyle name="Normal 46 172 5" xfId="10318" xr:uid="{365293C9-B424-48D6-BA35-64E2517B3B32}"/>
    <cellStyle name="Normal 46 172 5 2" xfId="16131" xr:uid="{5D6BD183-BC88-455D-9B83-55E4ED7571B2}"/>
    <cellStyle name="Normal 46 172 6" xfId="11048" xr:uid="{63666A7B-B5EE-42E9-8377-8178151F8C5B}"/>
    <cellStyle name="Normal 46 172 7" xfId="16748" xr:uid="{43448B28-4B72-4620-8433-68472C82133D}"/>
    <cellStyle name="Normal 46 172 8" xfId="17367" xr:uid="{324278E5-FB99-4764-A363-AB2ACA07B73D}"/>
    <cellStyle name="Normal 46 172 9" xfId="18069" xr:uid="{E44FB970-5C2E-4142-B4FE-B6C97DC15613}"/>
    <cellStyle name="Normal 46 173" xfId="2939" xr:uid="{7203D25F-87E3-4BF5-BDAE-ED784B137D2A}"/>
    <cellStyle name="Normal 46 173 10" xfId="18690" xr:uid="{E5A9E1E6-6D9A-421F-BD59-BA428AE24711}"/>
    <cellStyle name="Normal 46 173 2" xfId="3444" xr:uid="{044B3330-6C18-447C-9087-2530704D9B1E}"/>
    <cellStyle name="Normal 46 173 2 2" xfId="4452" xr:uid="{9C1C28AE-E737-433D-BFB1-C90BBEC853CD}"/>
    <cellStyle name="Normal 46 173 2 2 2" xfId="12561" xr:uid="{05F59C9D-914C-43B3-AB04-A59D82D5FE90}"/>
    <cellStyle name="Normal 46 173 2 3" xfId="11553" xr:uid="{FBB42741-2A01-4CBB-86A2-B7AB2FC2929B}"/>
    <cellStyle name="Normal 46 173 3" xfId="3948" xr:uid="{5FEC2C55-EB36-406D-9B16-F607D0D6742A}"/>
    <cellStyle name="Normal 46 173 3 2" xfId="12057" xr:uid="{B5897D2E-C8FF-4210-8DA4-109B62C363EC}"/>
    <cellStyle name="Normal 46 173 4" xfId="9728" xr:uid="{EEC9C666-78D8-471F-82D3-0C072132522D}"/>
    <cellStyle name="Normal 46 173 4 2" xfId="15548" xr:uid="{1D89AD80-B016-45C4-8B64-401F553ADAD5}"/>
    <cellStyle name="Normal 46 173 5" xfId="10319" xr:uid="{3FF74BF7-59EF-40A5-AAF8-2E6D94530D46}"/>
    <cellStyle name="Normal 46 173 5 2" xfId="16132" xr:uid="{BDC18BCE-0965-4FFD-AAAD-B251EEE44F07}"/>
    <cellStyle name="Normal 46 173 6" xfId="11049" xr:uid="{3F3F47B2-ECAA-4FC8-B271-38ED08B52FD1}"/>
    <cellStyle name="Normal 46 173 7" xfId="16749" xr:uid="{494E3312-5BEC-43A2-9E82-B33EBEF7F0DB}"/>
    <cellStyle name="Normal 46 173 8" xfId="17368" xr:uid="{3FD278F6-7283-4366-80D5-DDD58D8C8963}"/>
    <cellStyle name="Normal 46 173 9" xfId="18070" xr:uid="{C8036E91-95A8-4998-B34A-83E5B8C9B73A}"/>
    <cellStyle name="Normal 46 174" xfId="2940" xr:uid="{914FB408-C9C4-4F64-AB52-6DC64EBE0D01}"/>
    <cellStyle name="Normal 46 174 10" xfId="18691" xr:uid="{8999E617-1E57-43E9-B8B5-2B1F8AFC13C5}"/>
    <cellStyle name="Normal 46 174 2" xfId="3445" xr:uid="{26208E6B-9928-4F4A-B0BD-5C3F7E517967}"/>
    <cellStyle name="Normal 46 174 2 2" xfId="4453" xr:uid="{74BCDE84-B78B-4FEA-B63B-ABA0729976EA}"/>
    <cellStyle name="Normal 46 174 2 2 2" xfId="12562" xr:uid="{8BBB10F3-7C43-402F-AC1C-24A53AA379D8}"/>
    <cellStyle name="Normal 46 174 2 3" xfId="11554" xr:uid="{0A85D7AD-7197-483B-8A3F-10C004AAF879}"/>
    <cellStyle name="Normal 46 174 3" xfId="3949" xr:uid="{CF9BE645-0D10-4EA7-87EE-770CDB83BADE}"/>
    <cellStyle name="Normal 46 174 3 2" xfId="12058" xr:uid="{4F083018-C1D3-4D36-8B35-5F8B522923D9}"/>
    <cellStyle name="Normal 46 174 4" xfId="9729" xr:uid="{B5571255-DCE8-4E43-B1AC-7B24EB5ED1A4}"/>
    <cellStyle name="Normal 46 174 4 2" xfId="15549" xr:uid="{B760D5A8-A464-4B3C-92F7-AAD43F33B299}"/>
    <cellStyle name="Normal 46 174 5" xfId="10320" xr:uid="{F9AE4AFB-3920-45DF-B806-9746756C565B}"/>
    <cellStyle name="Normal 46 174 5 2" xfId="16133" xr:uid="{D2D0A645-C7C5-420B-BEA7-B713F7B74B05}"/>
    <cellStyle name="Normal 46 174 6" xfId="11050" xr:uid="{B5BC3C97-FF53-47C5-857D-67BABDCEF926}"/>
    <cellStyle name="Normal 46 174 7" xfId="16750" xr:uid="{74A69B10-3CBB-4E17-A84F-B49D4DAB4626}"/>
    <cellStyle name="Normal 46 174 8" xfId="17369" xr:uid="{0328FE1C-6FEC-4E6C-9EC1-E8E1DD50429F}"/>
    <cellStyle name="Normal 46 174 9" xfId="18071" xr:uid="{F939646A-5BAE-4861-AB66-A883DB555F67}"/>
    <cellStyle name="Normal 46 175" xfId="2941" xr:uid="{50565F4A-5C6D-4CB0-B63F-42D2469D00CC}"/>
    <cellStyle name="Normal 46 175 10" xfId="18692" xr:uid="{B9F71C35-BB4B-478B-9319-809F24EE7D4A}"/>
    <cellStyle name="Normal 46 175 2" xfId="3446" xr:uid="{773AF743-790E-4AE3-8DB0-7D900ED14D12}"/>
    <cellStyle name="Normal 46 175 2 2" xfId="4454" xr:uid="{79369018-3000-47D0-B9A7-EC5F645E75ED}"/>
    <cellStyle name="Normal 46 175 2 2 2" xfId="12563" xr:uid="{832E5B61-056B-4969-8A72-9FF75E7F2DE1}"/>
    <cellStyle name="Normal 46 175 2 3" xfId="11555" xr:uid="{C2583498-CB26-423C-AC8C-4879412BE02A}"/>
    <cellStyle name="Normal 46 175 3" xfId="3950" xr:uid="{E3AB43A8-A5D9-4979-8FA0-3D730044D340}"/>
    <cellStyle name="Normal 46 175 3 2" xfId="12059" xr:uid="{1A147C2F-EB55-4B98-A27A-BCFE5AFA955B}"/>
    <cellStyle name="Normal 46 175 4" xfId="9730" xr:uid="{D5A14A4E-CC96-488C-B65E-E254288883B1}"/>
    <cellStyle name="Normal 46 175 4 2" xfId="15550" xr:uid="{65C46620-F552-49AB-9D90-0E798FCEB98E}"/>
    <cellStyle name="Normal 46 175 5" xfId="10321" xr:uid="{9FDB8943-F4F6-445C-B7E7-2E0173BAEF55}"/>
    <cellStyle name="Normal 46 175 5 2" xfId="16134" xr:uid="{93BD75CA-AA17-48A2-96A9-9A8EF62F52B7}"/>
    <cellStyle name="Normal 46 175 6" xfId="11051" xr:uid="{E00AA567-A537-49F0-A38D-0B00EB0A05A1}"/>
    <cellStyle name="Normal 46 175 7" xfId="16751" xr:uid="{37276BE8-659F-4485-87BF-BDB672EBCFA8}"/>
    <cellStyle name="Normal 46 175 8" xfId="17370" xr:uid="{D503EED2-F38C-4257-B8A6-9C8D6CE46ED2}"/>
    <cellStyle name="Normal 46 175 9" xfId="18072" xr:uid="{8D412647-EFB8-4173-A9B7-0035E08540F1}"/>
    <cellStyle name="Normal 46 176" xfId="2942" xr:uid="{42907E4B-9566-4A47-AC47-E9664BC83804}"/>
    <cellStyle name="Normal 46 176 10" xfId="18693" xr:uid="{E78FC933-46A6-4730-8871-D664B86B998B}"/>
    <cellStyle name="Normal 46 176 2" xfId="3447" xr:uid="{4A58ED7B-E109-4904-9C90-67541F6C7786}"/>
    <cellStyle name="Normal 46 176 2 2" xfId="4455" xr:uid="{8498D4A3-613B-4DAA-9CC0-35CEC677B7D6}"/>
    <cellStyle name="Normal 46 176 2 2 2" xfId="12564" xr:uid="{388239F7-2B38-45C0-8D05-211710FAF446}"/>
    <cellStyle name="Normal 46 176 2 3" xfId="11556" xr:uid="{A9BA53E6-255C-4C0B-8152-6171DB3580BC}"/>
    <cellStyle name="Normal 46 176 3" xfId="3951" xr:uid="{65FCF394-B6D5-4DF7-AC06-AF19D44772E3}"/>
    <cellStyle name="Normal 46 176 3 2" xfId="12060" xr:uid="{403A89CE-9196-4F68-BC55-FEC64FE86B0A}"/>
    <cellStyle name="Normal 46 176 4" xfId="9731" xr:uid="{51D5D06D-9B4F-4B2B-8249-484024B4DF5C}"/>
    <cellStyle name="Normal 46 176 4 2" xfId="15551" xr:uid="{85BF5BD3-8781-40FC-A916-C9B963EAEDC9}"/>
    <cellStyle name="Normal 46 176 5" xfId="10322" xr:uid="{59118E70-C334-4BF9-A297-743339648577}"/>
    <cellStyle name="Normal 46 176 5 2" xfId="16135" xr:uid="{BEB93F26-B329-41C2-935C-6629BB16D2B3}"/>
    <cellStyle name="Normal 46 176 6" xfId="11052" xr:uid="{AFB49DC0-DC6C-408B-8F19-E1E1D03C8998}"/>
    <cellStyle name="Normal 46 176 7" xfId="16752" xr:uid="{3134AD3E-F509-4258-B20B-364F0265AF5F}"/>
    <cellStyle name="Normal 46 176 8" xfId="17371" xr:uid="{7CF01D12-D56B-4430-91DB-862E1087CE0B}"/>
    <cellStyle name="Normal 46 176 9" xfId="18073" xr:uid="{1F892FE7-F533-408D-A8C2-3419419584E8}"/>
    <cellStyle name="Normal 46 177" xfId="2943" xr:uid="{63AC237C-95B8-4F3B-A6F2-3B9560BD9DDD}"/>
    <cellStyle name="Normal 46 177 10" xfId="18694" xr:uid="{964188AE-690C-413D-88B1-DEE162075310}"/>
    <cellStyle name="Normal 46 177 2" xfId="3448" xr:uid="{BEF11463-E24D-42CA-8582-09D7F6E09907}"/>
    <cellStyle name="Normal 46 177 2 2" xfId="4456" xr:uid="{C17756BF-CAA4-44E9-956F-AB0FF57E0A81}"/>
    <cellStyle name="Normal 46 177 2 2 2" xfId="12565" xr:uid="{79328F70-99C9-4322-8F48-D97F5FBBF669}"/>
    <cellStyle name="Normal 46 177 2 3" xfId="11557" xr:uid="{238EB96E-5EB4-45B1-984B-E802125B18C3}"/>
    <cellStyle name="Normal 46 177 3" xfId="3952" xr:uid="{98F8D8DE-D04E-48CC-B8C8-108C1F225644}"/>
    <cellStyle name="Normal 46 177 3 2" xfId="12061" xr:uid="{4A102367-F28F-49A0-9E8B-2EBD8C8CD4B9}"/>
    <cellStyle name="Normal 46 177 4" xfId="9732" xr:uid="{5558BB29-A9C9-4EFF-8E98-32D7C5A09584}"/>
    <cellStyle name="Normal 46 177 4 2" xfId="15552" xr:uid="{B1A1CE21-3552-401E-B62A-54DCF6C81210}"/>
    <cellStyle name="Normal 46 177 5" xfId="10323" xr:uid="{922BB16E-9082-49A6-BF74-C84AEB53F066}"/>
    <cellStyle name="Normal 46 177 5 2" xfId="16136" xr:uid="{BEACD15C-D9A1-41FD-8EE6-946722D79957}"/>
    <cellStyle name="Normal 46 177 6" xfId="11053" xr:uid="{075AA741-7BC2-4B92-A0E7-66EE1993B8A2}"/>
    <cellStyle name="Normal 46 177 7" xfId="16753" xr:uid="{6BFE0A1E-3CB2-4DD1-8270-6581EB8C549A}"/>
    <cellStyle name="Normal 46 177 8" xfId="17372" xr:uid="{C842FCCC-9BB6-403F-8F19-1DEC7296F2BD}"/>
    <cellStyle name="Normal 46 177 9" xfId="18074" xr:uid="{A42BCCBC-2E39-4879-BBF7-72768D5C01E8}"/>
    <cellStyle name="Normal 46 178" xfId="2944" xr:uid="{3D01320C-572D-48D7-8069-09CD31012211}"/>
    <cellStyle name="Normal 46 178 10" xfId="18695" xr:uid="{97BCF852-16AE-4D12-B97E-C637237CC505}"/>
    <cellStyle name="Normal 46 178 2" xfId="3449" xr:uid="{E242873B-051F-461E-8C9F-7FA423C36A03}"/>
    <cellStyle name="Normal 46 178 2 2" xfId="4457" xr:uid="{3F9669D9-D6F3-4B84-BC35-E54FB493907F}"/>
    <cellStyle name="Normal 46 178 2 2 2" xfId="12566" xr:uid="{D531605F-912D-4986-8673-1A218E3625D0}"/>
    <cellStyle name="Normal 46 178 2 3" xfId="11558" xr:uid="{2BECBAA5-ED13-4FAC-BE4B-21FF2B0267F4}"/>
    <cellStyle name="Normal 46 178 3" xfId="3953" xr:uid="{F75735F4-4361-437D-98C0-C57F25120852}"/>
    <cellStyle name="Normal 46 178 3 2" xfId="12062" xr:uid="{9B593280-82FA-4DA3-BBE0-BDE43B9854D7}"/>
    <cellStyle name="Normal 46 178 4" xfId="9733" xr:uid="{1E52CA61-7AA2-4A0F-9E59-64D35043482E}"/>
    <cellStyle name="Normal 46 178 4 2" xfId="15553" xr:uid="{B33E1118-AA53-403E-918E-37A2C6B5743C}"/>
    <cellStyle name="Normal 46 178 5" xfId="10324" xr:uid="{2B764424-7A89-49DF-B4F7-6176B0ADA794}"/>
    <cellStyle name="Normal 46 178 5 2" xfId="16137" xr:uid="{7C9BF05C-C6A2-4920-8032-9B99BECA18B1}"/>
    <cellStyle name="Normal 46 178 6" xfId="11054" xr:uid="{E8A0A651-FBC2-4968-93FB-BE325A6E5F2B}"/>
    <cellStyle name="Normal 46 178 7" xfId="16754" xr:uid="{CA988DC5-3752-43F8-AF3A-8E9B6F3F8B03}"/>
    <cellStyle name="Normal 46 178 8" xfId="17373" xr:uid="{65342BC1-7C16-489C-B539-D922702BC27A}"/>
    <cellStyle name="Normal 46 178 9" xfId="18075" xr:uid="{F3F8BC9C-59B4-47FC-B8BC-2AF4F2764EA6}"/>
    <cellStyle name="Normal 46 179" xfId="2945" xr:uid="{08F36CC9-90FF-46A0-9459-52869D9173F1}"/>
    <cellStyle name="Normal 46 179 10" xfId="18696" xr:uid="{09DF117B-4FB1-4319-9EEF-40F810601754}"/>
    <cellStyle name="Normal 46 179 2" xfId="3450" xr:uid="{506223ED-F3EA-412B-9E75-F8503357DA6E}"/>
    <cellStyle name="Normal 46 179 2 2" xfId="4458" xr:uid="{467501EC-2E51-46B0-9E22-61DD45EEA230}"/>
    <cellStyle name="Normal 46 179 2 2 2" xfId="12567" xr:uid="{D6945AAC-6182-4EE1-B5D7-C1C9FF37E107}"/>
    <cellStyle name="Normal 46 179 2 3" xfId="11559" xr:uid="{80D40B98-570A-4208-ADB5-86A2389AE5B7}"/>
    <cellStyle name="Normal 46 179 3" xfId="3954" xr:uid="{080F7280-B504-4A3C-8FD5-58A962998F30}"/>
    <cellStyle name="Normal 46 179 3 2" xfId="12063" xr:uid="{6305F309-56D0-4325-B1FD-67C594057631}"/>
    <cellStyle name="Normal 46 179 4" xfId="9734" xr:uid="{B181CD4A-3CCE-4D55-A055-6FC7FEA414BE}"/>
    <cellStyle name="Normal 46 179 4 2" xfId="15554" xr:uid="{ADE13BA8-3EBD-4217-8BA0-F3F2BBADB41E}"/>
    <cellStyle name="Normal 46 179 5" xfId="10325" xr:uid="{DA76CB08-29E4-45C2-96D8-BAFA4E908534}"/>
    <cellStyle name="Normal 46 179 5 2" xfId="16138" xr:uid="{22AE0536-815B-415C-8676-287410EE7D45}"/>
    <cellStyle name="Normal 46 179 6" xfId="11055" xr:uid="{8EE1D28E-61FF-4226-95F1-E89A90082E8F}"/>
    <cellStyle name="Normal 46 179 7" xfId="16755" xr:uid="{405AFCE3-4A18-43A5-8651-540A96A9E9AD}"/>
    <cellStyle name="Normal 46 179 8" xfId="17374" xr:uid="{8E9F4B6A-685F-4741-82C1-A799B1A1C340}"/>
    <cellStyle name="Normal 46 179 9" xfId="18076" xr:uid="{A5F2C892-D9E2-47F5-B98A-A5E220E99872}"/>
    <cellStyle name="Normal 46 18" xfId="2784" xr:uid="{4DE35CD0-16E5-471D-9BEF-FEFB27F61B9A}"/>
    <cellStyle name="Normal 46 18 10" xfId="18535" xr:uid="{8896956F-DC5A-4697-9912-251033E5911D}"/>
    <cellStyle name="Normal 46 18 2" xfId="3289" xr:uid="{A752D949-1D60-471D-8A77-819072AAC1CE}"/>
    <cellStyle name="Normal 46 18 2 2" xfId="4297" xr:uid="{83C0C652-2466-484E-AE0F-E77946561379}"/>
    <cellStyle name="Normal 46 18 2 2 2" xfId="12406" xr:uid="{51353BA1-EBAA-43F0-9E3A-B10B1DACF34A}"/>
    <cellStyle name="Normal 46 18 2 3" xfId="11398" xr:uid="{88AF069A-0886-4489-9D75-8430D336AFC3}"/>
    <cellStyle name="Normal 46 18 3" xfId="3793" xr:uid="{4EC0528B-2570-4E9E-BDD7-7FEECA5ABDE5}"/>
    <cellStyle name="Normal 46 18 3 2" xfId="11902" xr:uid="{35804BBA-8E2C-476D-8E57-8FAA2637F2EE}"/>
    <cellStyle name="Normal 46 18 4" xfId="9573" xr:uid="{527C9A5F-6D1A-47C1-A94F-9DA3FC9EEC24}"/>
    <cellStyle name="Normal 46 18 4 2" xfId="15393" xr:uid="{A5CCEFC0-2EBE-4948-9598-7A1D4C25D705}"/>
    <cellStyle name="Normal 46 18 5" xfId="10164" xr:uid="{832E8850-5100-4DA6-9810-8BEB5AD4762B}"/>
    <cellStyle name="Normal 46 18 5 2" xfId="15977" xr:uid="{89358803-C870-4D9F-85B7-B76C8C2CA092}"/>
    <cellStyle name="Normal 46 18 6" xfId="10894" xr:uid="{906C253D-3B97-4552-A431-D8206E8488EF}"/>
    <cellStyle name="Normal 46 18 7" xfId="16594" xr:uid="{82D54488-0F14-41F4-811F-69D56A6B3DE8}"/>
    <cellStyle name="Normal 46 18 8" xfId="17213" xr:uid="{6C8999CA-D0E7-450F-A0DA-96DB072A63FD}"/>
    <cellStyle name="Normal 46 18 9" xfId="17915" xr:uid="{C8CA0F83-1FA3-41E8-B383-A2C3BC0DE3BB}"/>
    <cellStyle name="Normal 46 180" xfId="2946" xr:uid="{DBBE5E49-2804-4695-BE5E-BF97ED9FD7DE}"/>
    <cellStyle name="Normal 46 180 10" xfId="18697" xr:uid="{D9867C1A-F0B4-4E98-9F95-502BCDFCBC67}"/>
    <cellStyle name="Normal 46 180 2" xfId="3451" xr:uid="{E9C05115-A951-4E4E-8A4E-D94DE8249ECF}"/>
    <cellStyle name="Normal 46 180 2 2" xfId="4459" xr:uid="{AE42D4CB-97F0-4A8D-822D-03799D9132A7}"/>
    <cellStyle name="Normal 46 180 2 2 2" xfId="12568" xr:uid="{0DDA95D9-B60A-46AE-9C19-D61F694958E3}"/>
    <cellStyle name="Normal 46 180 2 3" xfId="11560" xr:uid="{A1461218-D5A2-48F9-8A3B-89CDE84ECB9C}"/>
    <cellStyle name="Normal 46 180 3" xfId="3955" xr:uid="{5E04B6F0-67F0-41C5-9C1C-F447C08418A9}"/>
    <cellStyle name="Normal 46 180 3 2" xfId="12064" xr:uid="{02B89CA5-7348-42C8-A954-D38581C95734}"/>
    <cellStyle name="Normal 46 180 4" xfId="9735" xr:uid="{A1E97EE5-6635-42F7-BBF1-988F5D99066E}"/>
    <cellStyle name="Normal 46 180 4 2" xfId="15555" xr:uid="{E7A8CBD2-8049-4817-B117-7680FA2ACF73}"/>
    <cellStyle name="Normal 46 180 5" xfId="10326" xr:uid="{9B7F8301-CE58-4F88-8A35-7864B5E0C350}"/>
    <cellStyle name="Normal 46 180 5 2" xfId="16139" xr:uid="{4C028049-5331-4C85-A12D-18A8E1AB3F17}"/>
    <cellStyle name="Normal 46 180 6" xfId="11056" xr:uid="{B035D758-D339-4172-BB84-105A74561623}"/>
    <cellStyle name="Normal 46 180 7" xfId="16756" xr:uid="{03CDE2C1-6351-4F84-9C35-13FC65DA97FD}"/>
    <cellStyle name="Normal 46 180 8" xfId="17375" xr:uid="{3533CCFC-9DB2-4C6F-B1EB-196A276ABB46}"/>
    <cellStyle name="Normal 46 180 9" xfId="18077" xr:uid="{C504816F-B15D-4D2C-8D8B-6D634918AA8F}"/>
    <cellStyle name="Normal 46 181" xfId="2947" xr:uid="{7782CC9E-18D4-4A50-A7C5-ED007C0076B8}"/>
    <cellStyle name="Normal 46 181 10" xfId="18698" xr:uid="{7B30CE37-66DA-4316-A7A4-5E1C5D412640}"/>
    <cellStyle name="Normal 46 181 2" xfId="3452" xr:uid="{86D6E6B7-DDB8-4D5B-8041-E3858194FCF1}"/>
    <cellStyle name="Normal 46 181 2 2" xfId="4460" xr:uid="{9FE091A7-645E-4237-A50D-40990E47D338}"/>
    <cellStyle name="Normal 46 181 2 2 2" xfId="12569" xr:uid="{C582C81F-5657-4F71-876E-DC230EAA72AE}"/>
    <cellStyle name="Normal 46 181 2 3" xfId="11561" xr:uid="{17E5AD00-40B7-4353-9A52-E92D345695F8}"/>
    <cellStyle name="Normal 46 181 3" xfId="3956" xr:uid="{578F89AE-1209-4FD2-91CC-A4FBEA7190E0}"/>
    <cellStyle name="Normal 46 181 3 2" xfId="12065" xr:uid="{2555EC98-3244-40BE-8539-F6FCBA302BE6}"/>
    <cellStyle name="Normal 46 181 4" xfId="9736" xr:uid="{F261DCE7-F4F6-401D-AFC2-59FB1D6FF01E}"/>
    <cellStyle name="Normal 46 181 4 2" xfId="15556" xr:uid="{971ED7D2-F7BE-4A5E-AAA7-2AA1E6370721}"/>
    <cellStyle name="Normal 46 181 5" xfId="10327" xr:uid="{F533105B-578E-42D4-801F-6EB680410F4B}"/>
    <cellStyle name="Normal 46 181 5 2" xfId="16140" xr:uid="{0F47A377-ACBA-475F-9434-901EE9E6FEA6}"/>
    <cellStyle name="Normal 46 181 6" xfId="11057" xr:uid="{98265BD7-0F9C-4E95-A796-9598057DC284}"/>
    <cellStyle name="Normal 46 181 7" xfId="16757" xr:uid="{EB0E4222-17F2-469C-8C10-0F285688EB0B}"/>
    <cellStyle name="Normal 46 181 8" xfId="17376" xr:uid="{0DAE5C98-0DCF-4D5A-9CAC-0C2432AB6DCD}"/>
    <cellStyle name="Normal 46 181 9" xfId="18078" xr:uid="{D0C31951-0A92-484E-BA5D-E63C70DB656F}"/>
    <cellStyle name="Normal 46 182" xfId="2948" xr:uid="{BEADFA7D-ADD3-4790-8187-9518D6D97D6F}"/>
    <cellStyle name="Normal 46 182 10" xfId="18699" xr:uid="{66C5D0FA-5EEC-4C77-96AC-9A2705F8AF7D}"/>
    <cellStyle name="Normal 46 182 2" xfId="3453" xr:uid="{AE09CA72-B5AE-4687-A33E-2EEB4934D041}"/>
    <cellStyle name="Normal 46 182 2 2" xfId="4461" xr:uid="{35B6B045-553F-4279-AF45-5441237AB155}"/>
    <cellStyle name="Normal 46 182 2 2 2" xfId="12570" xr:uid="{782D4B55-4A49-4E57-B341-2AA0162F9972}"/>
    <cellStyle name="Normal 46 182 2 3" xfId="11562" xr:uid="{9F6C22D4-2A46-4AFC-AECB-4976E82B0B7A}"/>
    <cellStyle name="Normal 46 182 3" xfId="3957" xr:uid="{D15200D6-0974-4897-8520-98B792E2DB32}"/>
    <cellStyle name="Normal 46 182 3 2" xfId="12066" xr:uid="{5640D583-115E-4D90-93F3-24697A49E618}"/>
    <cellStyle name="Normal 46 182 4" xfId="9737" xr:uid="{7F4D2111-0F61-4FFD-8C52-8DBDDE1ACA08}"/>
    <cellStyle name="Normal 46 182 4 2" xfId="15557" xr:uid="{200D8ABA-2AB2-4746-8E3B-F27681E6E86F}"/>
    <cellStyle name="Normal 46 182 5" xfId="10328" xr:uid="{F0355C19-CC25-43C5-9187-E8D31B7559B8}"/>
    <cellStyle name="Normal 46 182 5 2" xfId="16141" xr:uid="{26EB156C-0C26-4A35-9EBC-4F3197385D4B}"/>
    <cellStyle name="Normal 46 182 6" xfId="11058" xr:uid="{12EB9BC2-EF1D-4C74-9420-5B9180480443}"/>
    <cellStyle name="Normal 46 182 7" xfId="16758" xr:uid="{BF44F528-7AD8-4360-91DE-6FB9BC357A39}"/>
    <cellStyle name="Normal 46 182 8" xfId="17377" xr:uid="{216A2CEE-8904-44C7-9CBC-9EB5327B5C80}"/>
    <cellStyle name="Normal 46 182 9" xfId="18079" xr:uid="{5FFBA47F-2149-41E6-8810-A41D8408B090}"/>
    <cellStyle name="Normal 46 183" xfId="2949" xr:uid="{7864103E-9FEC-4870-A8C0-5B1CC7878025}"/>
    <cellStyle name="Normal 46 183 10" xfId="18700" xr:uid="{1E3745BB-4598-417B-A66E-EA7CAC31DD2C}"/>
    <cellStyle name="Normal 46 183 2" xfId="3454" xr:uid="{E9290698-1F16-4CF6-9A24-F2AD638248F7}"/>
    <cellStyle name="Normal 46 183 2 2" xfId="4462" xr:uid="{DC3132EC-47D3-45E6-920E-902A0E5E3DD3}"/>
    <cellStyle name="Normal 46 183 2 2 2" xfId="12571" xr:uid="{AA9CA037-0C24-4885-B3C3-1A054A28B768}"/>
    <cellStyle name="Normal 46 183 2 3" xfId="11563" xr:uid="{1A2F7748-5CEA-4A41-BAFD-1BEF4CCD4177}"/>
    <cellStyle name="Normal 46 183 3" xfId="3958" xr:uid="{662C7B9A-6206-41A0-A7EE-3DBA52377135}"/>
    <cellStyle name="Normal 46 183 3 2" xfId="12067" xr:uid="{F6EDF90F-BDF7-4558-9818-C9D9E9D575FF}"/>
    <cellStyle name="Normal 46 183 4" xfId="9738" xr:uid="{08C810EA-4E77-499E-91BE-65E0A326522A}"/>
    <cellStyle name="Normal 46 183 4 2" xfId="15558" xr:uid="{398C3864-8C14-4677-9EA2-5F9ACDF45E96}"/>
    <cellStyle name="Normal 46 183 5" xfId="10329" xr:uid="{01127A73-1DE1-48F8-AAA3-A09111D90673}"/>
    <cellStyle name="Normal 46 183 5 2" xfId="16142" xr:uid="{3FAFBD11-D8A0-45B9-912C-344A2BE58C89}"/>
    <cellStyle name="Normal 46 183 6" xfId="11059" xr:uid="{F06616FA-1084-4BF6-86AB-166E54028011}"/>
    <cellStyle name="Normal 46 183 7" xfId="16759" xr:uid="{03F81728-F3A7-4719-AD1C-E6DAF1948128}"/>
    <cellStyle name="Normal 46 183 8" xfId="17378" xr:uid="{0A7F4B97-2E61-453C-A58C-B223E34BD821}"/>
    <cellStyle name="Normal 46 183 9" xfId="18080" xr:uid="{E6422539-9A96-48C8-8740-CA0D3A8B23CF}"/>
    <cellStyle name="Normal 46 184" xfId="2950" xr:uid="{75D561A3-A428-48A2-8782-7E94E5DA816E}"/>
    <cellStyle name="Normal 46 184 10" xfId="18701" xr:uid="{BE538A7E-5FD0-4219-9C87-ED4DB4E98D98}"/>
    <cellStyle name="Normal 46 184 2" xfId="3455" xr:uid="{DE2B1EF4-1E6E-4FE7-8ABC-7B03AD72543C}"/>
    <cellStyle name="Normal 46 184 2 2" xfId="4463" xr:uid="{62AA891B-841F-4A1F-8A1E-D5E9D054B7DE}"/>
    <cellStyle name="Normal 46 184 2 2 2" xfId="12572" xr:uid="{C01D8A93-0BA8-4F7D-9F3B-792FE4EF74F2}"/>
    <cellStyle name="Normal 46 184 2 3" xfId="11564" xr:uid="{06F479FB-969A-457D-A2A1-A060E785B5BF}"/>
    <cellStyle name="Normal 46 184 3" xfId="3959" xr:uid="{20C92909-1AF9-4465-BB49-666C14610194}"/>
    <cellStyle name="Normal 46 184 3 2" xfId="12068" xr:uid="{895E5962-F939-4C93-A284-9339F23B8478}"/>
    <cellStyle name="Normal 46 184 4" xfId="9739" xr:uid="{3C54A4A8-1219-48FF-8885-3F56AC447A61}"/>
    <cellStyle name="Normal 46 184 4 2" xfId="15559" xr:uid="{F807C853-748E-4652-A144-007AD49219E1}"/>
    <cellStyle name="Normal 46 184 5" xfId="10330" xr:uid="{8E76ECDC-FD0B-4EFB-B601-E0F0BD54A517}"/>
    <cellStyle name="Normal 46 184 5 2" xfId="16143" xr:uid="{FC089AB7-52E7-4F1B-8668-A4A1CA4D5E73}"/>
    <cellStyle name="Normal 46 184 6" xfId="11060" xr:uid="{87907407-148B-4509-A291-C1F7B021EADA}"/>
    <cellStyle name="Normal 46 184 7" xfId="16760" xr:uid="{37805321-B685-4AF0-9DCE-9393B628B30C}"/>
    <cellStyle name="Normal 46 184 8" xfId="17379" xr:uid="{680A32FC-2D44-43CF-A16B-9940D2F61C53}"/>
    <cellStyle name="Normal 46 184 9" xfId="18081" xr:uid="{9A6C74A9-C0D2-406D-A498-1E8D3514ADB4}"/>
    <cellStyle name="Normal 46 185" xfId="2951" xr:uid="{8586B0C0-7CB2-4451-912A-B9C976675295}"/>
    <cellStyle name="Normal 46 185 10" xfId="18702" xr:uid="{74516CF0-1CF8-49BF-8E97-115EAA7F89BE}"/>
    <cellStyle name="Normal 46 185 2" xfId="3456" xr:uid="{E414BA88-1A63-4D64-A0F2-3969210EA3A4}"/>
    <cellStyle name="Normal 46 185 2 2" xfId="4464" xr:uid="{7BB7757F-79F3-400C-9FD1-323ABA5C8954}"/>
    <cellStyle name="Normal 46 185 2 2 2" xfId="12573" xr:uid="{95480528-BC92-47A8-A4F8-251E5888EC02}"/>
    <cellStyle name="Normal 46 185 2 3" xfId="11565" xr:uid="{BFE627D5-33FE-45F5-81A2-8921C41768D3}"/>
    <cellStyle name="Normal 46 185 3" xfId="3960" xr:uid="{A0C93276-EA86-4596-A1AA-FB8736E9A3F2}"/>
    <cellStyle name="Normal 46 185 3 2" xfId="12069" xr:uid="{595D078C-B496-4276-90E9-A4F144BBB2CA}"/>
    <cellStyle name="Normal 46 185 4" xfId="9740" xr:uid="{73A93D9F-1704-462B-86B7-36AF44F192E5}"/>
    <cellStyle name="Normal 46 185 4 2" xfId="15560" xr:uid="{4967481C-FB3C-4AFC-9E40-049D870E5110}"/>
    <cellStyle name="Normal 46 185 5" xfId="10331" xr:uid="{BC02C84D-117E-4AA6-9179-2B0EA815E0F0}"/>
    <cellStyle name="Normal 46 185 5 2" xfId="16144" xr:uid="{EBBF0760-61A1-4FBD-9F33-C6BBA5240F16}"/>
    <cellStyle name="Normal 46 185 6" xfId="11061" xr:uid="{62C48DAE-E5E7-4D38-BA5B-A986F2CA3BD4}"/>
    <cellStyle name="Normal 46 185 7" xfId="16761" xr:uid="{86D87C96-DB2F-4FE6-9EEA-AE6D0B997555}"/>
    <cellStyle name="Normal 46 185 8" xfId="17380" xr:uid="{F17E2A11-F8D6-4070-91CC-EC534B9FB9C2}"/>
    <cellStyle name="Normal 46 185 9" xfId="18082" xr:uid="{A1B3DE89-649D-4E8D-A9DB-8384DF4E5EB4}"/>
    <cellStyle name="Normal 46 186" xfId="2952" xr:uid="{4AE26EDE-4910-4529-AFF8-3461C5877710}"/>
    <cellStyle name="Normal 46 186 10" xfId="18703" xr:uid="{4ED48E12-77F5-44E2-BBD6-8651BD6C5C7A}"/>
    <cellStyle name="Normal 46 186 2" xfId="3457" xr:uid="{D9840924-1115-4F98-9F54-04D924455B75}"/>
    <cellStyle name="Normal 46 186 2 2" xfId="4465" xr:uid="{A6335F69-F279-46D3-BABC-A0D96D3E8CD5}"/>
    <cellStyle name="Normal 46 186 2 2 2" xfId="12574" xr:uid="{5E2D758E-73CC-4649-9DF9-63FAF751B9E7}"/>
    <cellStyle name="Normal 46 186 2 3" xfId="11566" xr:uid="{CC89D1F6-5525-42E8-9DC0-0AB1D0AFB558}"/>
    <cellStyle name="Normal 46 186 3" xfId="3961" xr:uid="{EF674B11-7530-4ED9-AE59-02AE8039721F}"/>
    <cellStyle name="Normal 46 186 3 2" xfId="12070" xr:uid="{BBE1F687-45FC-47BF-99FE-BDC5E6530089}"/>
    <cellStyle name="Normal 46 186 4" xfId="9741" xr:uid="{902AE249-1A49-4A18-8EE6-5D24A3DC6BD1}"/>
    <cellStyle name="Normal 46 186 4 2" xfId="15561" xr:uid="{6FE63339-77FD-4656-8BA1-A3ABC01C6985}"/>
    <cellStyle name="Normal 46 186 5" xfId="10332" xr:uid="{D5D73F3E-01AB-467C-9278-480D2F9F5B01}"/>
    <cellStyle name="Normal 46 186 5 2" xfId="16145" xr:uid="{7714E4B9-EC3D-411C-9422-C62F8BE97609}"/>
    <cellStyle name="Normal 46 186 6" xfId="11062" xr:uid="{9CBCEE1B-1E68-454B-97AB-0ABCD5B79184}"/>
    <cellStyle name="Normal 46 186 7" xfId="16762" xr:uid="{2E4303BD-A317-435C-84D9-300089EB2004}"/>
    <cellStyle name="Normal 46 186 8" xfId="17381" xr:uid="{6770085C-E453-49E6-9D0E-7B6C8240F978}"/>
    <cellStyle name="Normal 46 186 9" xfId="18083" xr:uid="{7A85410B-8274-4435-B673-065FF945F938}"/>
    <cellStyle name="Normal 46 187" xfId="2953" xr:uid="{02358B96-39DD-46B7-8A55-B3A29E7BB141}"/>
    <cellStyle name="Normal 46 187 10" xfId="18704" xr:uid="{6E7BC564-E53E-46AD-BEF8-7E6F8974130D}"/>
    <cellStyle name="Normal 46 187 2" xfId="3458" xr:uid="{E8F829AD-FC7D-4AD2-BA5C-8F44F442A8FD}"/>
    <cellStyle name="Normal 46 187 2 2" xfId="4466" xr:uid="{221B067D-6B93-4371-B0E6-99249108ED88}"/>
    <cellStyle name="Normal 46 187 2 2 2" xfId="12575" xr:uid="{FE6FC46F-62DD-4DA5-98A2-799057C54882}"/>
    <cellStyle name="Normal 46 187 2 3" xfId="11567" xr:uid="{4816CDC4-C418-442F-BF81-2F88CFDCE8B8}"/>
    <cellStyle name="Normal 46 187 3" xfId="3962" xr:uid="{AA28AD40-2A87-4265-B43A-187C3B7D734F}"/>
    <cellStyle name="Normal 46 187 3 2" xfId="12071" xr:uid="{5CC269EF-397B-4EFE-B2C2-3DD9FC4A626E}"/>
    <cellStyle name="Normal 46 187 4" xfId="9742" xr:uid="{02CF8891-50C4-4F14-AF55-B891DBE63A75}"/>
    <cellStyle name="Normal 46 187 4 2" xfId="15562" xr:uid="{4B9C063B-75B8-49B9-9699-72C950171CCD}"/>
    <cellStyle name="Normal 46 187 5" xfId="10333" xr:uid="{DEF90FE4-0248-4451-9124-A3FE0EA8F227}"/>
    <cellStyle name="Normal 46 187 5 2" xfId="16146" xr:uid="{0DA88C8E-101D-4D33-8E24-91038BC66B26}"/>
    <cellStyle name="Normal 46 187 6" xfId="11063" xr:uid="{35CCA5AD-6BB2-469F-9608-DEAB19F4B30A}"/>
    <cellStyle name="Normal 46 187 7" xfId="16763" xr:uid="{C6AD4F8D-BD6A-4D3C-AE21-8646F2C57CA9}"/>
    <cellStyle name="Normal 46 187 8" xfId="17382" xr:uid="{A495F3AA-5675-4352-B542-0AE658AD3412}"/>
    <cellStyle name="Normal 46 187 9" xfId="18084" xr:uid="{BA42245D-C697-4B70-9FA6-5494F05E55DC}"/>
    <cellStyle name="Normal 46 188" xfId="2954" xr:uid="{F0FE0D8E-D009-47CF-9A32-E20AFF3AA2C7}"/>
    <cellStyle name="Normal 46 188 10" xfId="18705" xr:uid="{29C8792B-8579-4CF9-9B77-63DBAADBC6D8}"/>
    <cellStyle name="Normal 46 188 2" xfId="3459" xr:uid="{6FDE742C-F540-4D99-9F81-88A576FD0A75}"/>
    <cellStyle name="Normal 46 188 2 2" xfId="4467" xr:uid="{F877283E-3B3D-4545-B600-D19F248C9EC1}"/>
    <cellStyle name="Normal 46 188 2 2 2" xfId="12576" xr:uid="{80408514-8C88-4465-82B4-0586BDD2D8C6}"/>
    <cellStyle name="Normal 46 188 2 3" xfId="11568" xr:uid="{6B2542B3-BB79-4F36-9727-86CAF0E1BB81}"/>
    <cellStyle name="Normal 46 188 3" xfId="3963" xr:uid="{8CF38CBC-B76C-48BE-9831-F09EBFA48C9A}"/>
    <cellStyle name="Normal 46 188 3 2" xfId="12072" xr:uid="{18B19566-CECA-4AAD-B24C-BC4C6AD43B78}"/>
    <cellStyle name="Normal 46 188 4" xfId="9743" xr:uid="{9A51EB94-7B87-4EB8-A796-17E653E5483D}"/>
    <cellStyle name="Normal 46 188 4 2" xfId="15563" xr:uid="{2A0301AB-FD81-45A6-B732-CD1BE820CDEC}"/>
    <cellStyle name="Normal 46 188 5" xfId="10334" xr:uid="{46EEC4C5-D7FC-4998-BB57-3AAFD22C524F}"/>
    <cellStyle name="Normal 46 188 5 2" xfId="16147" xr:uid="{63B745EB-A575-4624-9B01-57646271077D}"/>
    <cellStyle name="Normal 46 188 6" xfId="11064" xr:uid="{CBB16C26-38A7-46D3-B773-85C385DD1B3F}"/>
    <cellStyle name="Normal 46 188 7" xfId="16764" xr:uid="{D2EFA32E-E416-463F-B5BE-56A9C9FE445B}"/>
    <cellStyle name="Normal 46 188 8" xfId="17383" xr:uid="{9E7F9352-0DD9-4538-BBDA-5B56EB68818E}"/>
    <cellStyle name="Normal 46 188 9" xfId="18085" xr:uid="{D1E919F7-3C44-4CA1-98E1-1AD3849707A7}"/>
    <cellStyle name="Normal 46 189" xfId="2955" xr:uid="{BA0491DF-708C-4219-8827-9727271D5756}"/>
    <cellStyle name="Normal 46 189 10" xfId="18706" xr:uid="{C6A558B5-2580-441B-AA4C-F989670BE268}"/>
    <cellStyle name="Normal 46 189 2" xfId="3460" xr:uid="{7F6D3713-95D2-46AE-96A9-433336AC6A03}"/>
    <cellStyle name="Normal 46 189 2 2" xfId="4468" xr:uid="{C5580C4B-1732-49BC-8915-F48266AD5764}"/>
    <cellStyle name="Normal 46 189 2 2 2" xfId="12577" xr:uid="{9694C958-5FFF-493E-8979-1667171DCE3E}"/>
    <cellStyle name="Normal 46 189 2 3" xfId="11569" xr:uid="{39674B7C-151B-4C74-B283-3D4DAF97EBED}"/>
    <cellStyle name="Normal 46 189 3" xfId="3964" xr:uid="{F74B26C3-28DA-413B-8A17-854F670478CF}"/>
    <cellStyle name="Normal 46 189 3 2" xfId="12073" xr:uid="{EA3BFB45-7275-4698-8374-029D15A94582}"/>
    <cellStyle name="Normal 46 189 4" xfId="9744" xr:uid="{B422AB5C-A588-4856-9FAD-20A7D079154E}"/>
    <cellStyle name="Normal 46 189 4 2" xfId="15564" xr:uid="{7C739EF7-A1AE-4C3A-B60B-7010F32F514C}"/>
    <cellStyle name="Normal 46 189 5" xfId="10335" xr:uid="{84F4D8F4-3EB5-461F-B67A-BA19CC88766C}"/>
    <cellStyle name="Normal 46 189 5 2" xfId="16148" xr:uid="{065EABEB-EE49-4408-9473-513B50AAFE1C}"/>
    <cellStyle name="Normal 46 189 6" xfId="11065" xr:uid="{E4DB7FB2-35BF-4F5E-8D66-832487D51345}"/>
    <cellStyle name="Normal 46 189 7" xfId="16765" xr:uid="{C3AFD669-FC83-4897-A1CA-B294BCF1EC24}"/>
    <cellStyle name="Normal 46 189 8" xfId="17384" xr:uid="{731FDB0E-7E3E-4E31-8AB4-85B793B189BB}"/>
    <cellStyle name="Normal 46 189 9" xfId="18086" xr:uid="{5A325893-B9BA-4A05-9F36-B0EC2586F04D}"/>
    <cellStyle name="Normal 46 19" xfId="2785" xr:uid="{2347EF7A-C805-41FB-A3A4-8267EFC7CCE3}"/>
    <cellStyle name="Normal 46 19 10" xfId="18536" xr:uid="{80037313-A1FB-47DA-A685-62A0179F7411}"/>
    <cellStyle name="Normal 46 19 2" xfId="3290" xr:uid="{7543CCB8-145C-4163-86C9-B2E58E56B4C9}"/>
    <cellStyle name="Normal 46 19 2 2" xfId="4298" xr:uid="{8397C8EA-FEE1-414B-97DC-FBC425BCA3EF}"/>
    <cellStyle name="Normal 46 19 2 2 2" xfId="12407" xr:uid="{8E998C87-40BF-49EF-9BC5-22223A21994B}"/>
    <cellStyle name="Normal 46 19 2 3" xfId="11399" xr:uid="{53A42535-F049-4E1F-8DCF-729EDBE04F30}"/>
    <cellStyle name="Normal 46 19 3" xfId="3794" xr:uid="{EB9143B8-EE1B-4660-A891-93C66AB310FD}"/>
    <cellStyle name="Normal 46 19 3 2" xfId="11903" xr:uid="{501F0929-A2D1-464B-8EDD-429CCAF1F5D9}"/>
    <cellStyle name="Normal 46 19 4" xfId="9574" xr:uid="{988019C1-907A-489C-B05B-2EEF4000B2F9}"/>
    <cellStyle name="Normal 46 19 4 2" xfId="15394" xr:uid="{8FA512CE-DD06-4DA1-ADE1-BDA0670A42F9}"/>
    <cellStyle name="Normal 46 19 5" xfId="10165" xr:uid="{FFC76D92-69BC-4714-BE55-12B533E3986D}"/>
    <cellStyle name="Normal 46 19 5 2" xfId="15978" xr:uid="{647528E8-0B99-48E8-B082-B7E304BB68D8}"/>
    <cellStyle name="Normal 46 19 6" xfId="10895" xr:uid="{5F1FE0B8-59E6-445A-9E33-02687796D4EC}"/>
    <cellStyle name="Normal 46 19 7" xfId="16595" xr:uid="{4DF2802E-872F-4C50-A279-E008563A9389}"/>
    <cellStyle name="Normal 46 19 8" xfId="17214" xr:uid="{CD016168-7782-493D-BED0-68BF397048B5}"/>
    <cellStyle name="Normal 46 19 9" xfId="17916" xr:uid="{3BB12784-7294-469B-9221-9574A3C9DD9E}"/>
    <cellStyle name="Normal 46 190" xfId="2956" xr:uid="{AE5886B2-B519-4F8A-9C1C-C197284EEE38}"/>
    <cellStyle name="Normal 46 190 10" xfId="18707" xr:uid="{72E1A1F3-5648-46CC-94AA-3BEE99913D5D}"/>
    <cellStyle name="Normal 46 190 2" xfId="3461" xr:uid="{6ACE6D4D-9CCB-466D-9111-0DBEA5FBEF74}"/>
    <cellStyle name="Normal 46 190 2 2" xfId="4469" xr:uid="{33D8FC93-665C-4182-B899-6CDA0E7E316B}"/>
    <cellStyle name="Normal 46 190 2 2 2" xfId="12578" xr:uid="{14F13743-067F-4509-BA9F-55197D12BC6E}"/>
    <cellStyle name="Normal 46 190 2 3" xfId="11570" xr:uid="{4AEFAC3D-08FD-42D7-B9FC-288205183918}"/>
    <cellStyle name="Normal 46 190 3" xfId="3965" xr:uid="{CC70AABA-631A-4581-B102-18E68C6759CE}"/>
    <cellStyle name="Normal 46 190 3 2" xfId="12074" xr:uid="{7709A253-1EC2-4513-B55B-48C5032B5F9E}"/>
    <cellStyle name="Normal 46 190 4" xfId="9745" xr:uid="{80321AFE-7552-4C7E-84C4-C8FE8D294950}"/>
    <cellStyle name="Normal 46 190 4 2" xfId="15565" xr:uid="{13EE0E96-020E-4323-9EFD-820180436D37}"/>
    <cellStyle name="Normal 46 190 5" xfId="10336" xr:uid="{155F9CBA-19A8-4522-B439-BB05A0E1F3FF}"/>
    <cellStyle name="Normal 46 190 5 2" xfId="16149" xr:uid="{89142422-67F2-4436-BBAC-C9249A238B87}"/>
    <cellStyle name="Normal 46 190 6" xfId="11066" xr:uid="{B976323D-ACC0-4349-8B6D-149D7C7693A4}"/>
    <cellStyle name="Normal 46 190 7" xfId="16766" xr:uid="{2FBC9332-E4C3-44EB-BCDF-F987188B1C37}"/>
    <cellStyle name="Normal 46 190 8" xfId="17385" xr:uid="{24A3C5F6-DA10-4879-8BE1-E4DA9DCC2F0D}"/>
    <cellStyle name="Normal 46 190 9" xfId="18087" xr:uid="{B905103A-2DA1-4467-BF1F-66B6561DE538}"/>
    <cellStyle name="Normal 46 191" xfId="2957" xr:uid="{61E515EF-EE0B-4734-8C1E-F06DC858C492}"/>
    <cellStyle name="Normal 46 191 10" xfId="18708" xr:uid="{869FCA04-CD96-4A0B-B21B-A2D8B2E4F29E}"/>
    <cellStyle name="Normal 46 191 2" xfId="3462" xr:uid="{74ACE557-3F98-4DE2-8405-70A9C7857649}"/>
    <cellStyle name="Normal 46 191 2 2" xfId="4470" xr:uid="{E529DA41-FAB2-4E9C-A2D1-53BDCFFAE1B9}"/>
    <cellStyle name="Normal 46 191 2 2 2" xfId="12579" xr:uid="{6024312F-9052-4C6D-AEF6-CE1E87C14BB7}"/>
    <cellStyle name="Normal 46 191 2 3" xfId="11571" xr:uid="{AD077837-A7B4-4D96-8297-2645876FF61D}"/>
    <cellStyle name="Normal 46 191 3" xfId="3966" xr:uid="{C93C6BE6-83E6-4318-A00C-2C831B7FA318}"/>
    <cellStyle name="Normal 46 191 3 2" xfId="12075" xr:uid="{84B72F4A-0BEE-48A7-A3A6-7490C35CA9D1}"/>
    <cellStyle name="Normal 46 191 4" xfId="9746" xr:uid="{F24310F9-19E7-4BD1-AB6F-5548A1BBEE7A}"/>
    <cellStyle name="Normal 46 191 4 2" xfId="15566" xr:uid="{B7E9EAAF-4075-4F7C-B3E4-F50F78D8C087}"/>
    <cellStyle name="Normal 46 191 5" xfId="10337" xr:uid="{28C08F37-066E-4BD1-BAD8-2D7E5BC0003F}"/>
    <cellStyle name="Normal 46 191 5 2" xfId="16150" xr:uid="{0D479E99-301B-4F0F-8A4F-A9B11B945F96}"/>
    <cellStyle name="Normal 46 191 6" xfId="11067" xr:uid="{9E2662FD-1084-49B4-AE41-F7E927C238FB}"/>
    <cellStyle name="Normal 46 191 7" xfId="16767" xr:uid="{4B5E639D-D1B9-4676-A82E-69C2A5354F11}"/>
    <cellStyle name="Normal 46 191 8" xfId="17386" xr:uid="{17475D59-7662-4772-AA7F-CA179C8D7BC5}"/>
    <cellStyle name="Normal 46 191 9" xfId="18088" xr:uid="{48A5D02D-A470-4848-8D34-41B00BA52C80}"/>
    <cellStyle name="Normal 46 192" xfId="2958" xr:uid="{CC181E70-E78C-4716-8DB3-86CC2373D783}"/>
    <cellStyle name="Normal 46 192 10" xfId="18709" xr:uid="{41817B27-B146-468A-8FB6-4A7A592E9017}"/>
    <cellStyle name="Normal 46 192 2" xfId="3463" xr:uid="{C8F892A6-6185-43DD-9A2E-DCBB41609DD9}"/>
    <cellStyle name="Normal 46 192 2 2" xfId="4471" xr:uid="{35B082C2-45A7-42C2-9090-CCC3FA5D07D4}"/>
    <cellStyle name="Normal 46 192 2 2 2" xfId="12580" xr:uid="{2DD55216-6894-47B2-9430-61390F8CD3C5}"/>
    <cellStyle name="Normal 46 192 2 3" xfId="11572" xr:uid="{A12FA9BD-A8DE-45B9-9573-20671BE47EB7}"/>
    <cellStyle name="Normal 46 192 3" xfId="3967" xr:uid="{A0814CDF-B72D-45A1-B292-70A01312422E}"/>
    <cellStyle name="Normal 46 192 3 2" xfId="12076" xr:uid="{AE355A34-6F68-49BC-81F2-CF19B3801C14}"/>
    <cellStyle name="Normal 46 192 4" xfId="9747" xr:uid="{93A89A4E-A9BB-4E6E-BC0B-1DF1123FAC02}"/>
    <cellStyle name="Normal 46 192 4 2" xfId="15567" xr:uid="{61365E35-D83A-400C-B440-0B2F117F8EB6}"/>
    <cellStyle name="Normal 46 192 5" xfId="10338" xr:uid="{17A516EF-3487-4826-9728-97F58367165E}"/>
    <cellStyle name="Normal 46 192 5 2" xfId="16151" xr:uid="{3C478944-B073-46DE-9AA3-5DFB89E4C179}"/>
    <cellStyle name="Normal 46 192 6" xfId="11068" xr:uid="{C143B99D-F549-4472-B828-B2219A027CB1}"/>
    <cellStyle name="Normal 46 192 7" xfId="16768" xr:uid="{693A1994-8E5B-4790-ACFF-AB5EAE504E03}"/>
    <cellStyle name="Normal 46 192 8" xfId="17387" xr:uid="{8C552604-19C1-42BB-9E43-B63761280FF9}"/>
    <cellStyle name="Normal 46 192 9" xfId="18089" xr:uid="{4E9B6EF2-0351-4EFC-8DA8-7477DD2CD74B}"/>
    <cellStyle name="Normal 46 193" xfId="2959" xr:uid="{833133E4-69A9-44DC-AAF3-E0822468BB69}"/>
    <cellStyle name="Normal 46 193 10" xfId="18710" xr:uid="{CB5AEB10-7EB9-4A62-97D7-AF01825DCBDE}"/>
    <cellStyle name="Normal 46 193 2" xfId="3464" xr:uid="{7F4BD701-09CC-481B-8C50-D600AE8B8FC5}"/>
    <cellStyle name="Normal 46 193 2 2" xfId="4472" xr:uid="{86383DF1-77FB-4E39-A6D5-DA2817D94995}"/>
    <cellStyle name="Normal 46 193 2 2 2" xfId="12581" xr:uid="{D3E1C147-97DC-4DF4-98A7-BDE5F79059C9}"/>
    <cellStyle name="Normal 46 193 2 3" xfId="11573" xr:uid="{28D98214-1ECA-4CCD-8AAA-5419FEBF638E}"/>
    <cellStyle name="Normal 46 193 3" xfId="3968" xr:uid="{6258407F-3732-4A3E-8B43-1894FA5CD37E}"/>
    <cellStyle name="Normal 46 193 3 2" xfId="12077" xr:uid="{7C8AA8FC-DD6D-45E7-8994-5C6B533D1BD8}"/>
    <cellStyle name="Normal 46 193 4" xfId="9748" xr:uid="{DB4A1CE3-046D-4807-AC4A-F83380242058}"/>
    <cellStyle name="Normal 46 193 4 2" xfId="15568" xr:uid="{050ACD9C-9DBD-4567-AAD9-42CCB5650DB4}"/>
    <cellStyle name="Normal 46 193 5" xfId="10339" xr:uid="{40E5D6C1-9E96-41AE-823A-F501ADBC3433}"/>
    <cellStyle name="Normal 46 193 5 2" xfId="16152" xr:uid="{652B0523-4DBC-41A3-81E3-60FE404B54AA}"/>
    <cellStyle name="Normal 46 193 6" xfId="11069" xr:uid="{D7373349-203E-4C73-AF5F-EB22212D1AA4}"/>
    <cellStyle name="Normal 46 193 7" xfId="16769" xr:uid="{B334724B-8EF3-41D7-ADF2-B408C7B3F44E}"/>
    <cellStyle name="Normal 46 193 8" xfId="17388" xr:uid="{6C249982-1672-44FF-8A4A-63655D00C021}"/>
    <cellStyle name="Normal 46 193 9" xfId="18090" xr:uid="{91C72300-D323-49BE-9BCD-90D35C56B544}"/>
    <cellStyle name="Normal 46 194" xfId="2960" xr:uid="{C5B15E5A-185D-4E4C-81C7-68F8B1A8C489}"/>
    <cellStyle name="Normal 46 194 10" xfId="18711" xr:uid="{53C63408-75A5-4FD6-9BC5-08C2C764060E}"/>
    <cellStyle name="Normal 46 194 2" xfId="3465" xr:uid="{737F3752-1BEE-4DDE-A74C-23EBCBFE464D}"/>
    <cellStyle name="Normal 46 194 2 2" xfId="4473" xr:uid="{8E290A15-01CA-4E24-BF3B-9A8C98332072}"/>
    <cellStyle name="Normal 46 194 2 2 2" xfId="12582" xr:uid="{F0BE2EE8-4696-45E7-95D0-028FC43BBD2A}"/>
    <cellStyle name="Normal 46 194 2 3" xfId="11574" xr:uid="{1C1886F1-77C9-4D5B-8899-3BF2D81A9422}"/>
    <cellStyle name="Normal 46 194 3" xfId="3969" xr:uid="{E0E6E120-D008-4845-8280-51A0B542A32A}"/>
    <cellStyle name="Normal 46 194 3 2" xfId="12078" xr:uid="{8A539DA2-BF45-4585-8422-CAE7BE0E920C}"/>
    <cellStyle name="Normal 46 194 4" xfId="9749" xr:uid="{BAD0D427-849F-4D03-9E37-1CB8FFC399B5}"/>
    <cellStyle name="Normal 46 194 4 2" xfId="15569" xr:uid="{CBFA06C9-AECD-481F-AB24-645D8FA9A077}"/>
    <cellStyle name="Normal 46 194 5" xfId="10340" xr:uid="{A767EC0D-B6C0-4AF8-B146-C70D17BD3D04}"/>
    <cellStyle name="Normal 46 194 5 2" xfId="16153" xr:uid="{18D6F198-6EE0-44D0-8729-62FB62570C33}"/>
    <cellStyle name="Normal 46 194 6" xfId="11070" xr:uid="{F42A079A-99C4-48BE-A1A2-E51726ED3ACE}"/>
    <cellStyle name="Normal 46 194 7" xfId="16770" xr:uid="{D748ED85-29B4-40CA-80DB-BE7C88A1F2F4}"/>
    <cellStyle name="Normal 46 194 8" xfId="17389" xr:uid="{F74DB00D-5C95-4433-A575-3C1202C2EEDB}"/>
    <cellStyle name="Normal 46 194 9" xfId="18091" xr:uid="{F7F6C383-CB07-4097-9440-DBEE84651773}"/>
    <cellStyle name="Normal 46 195" xfId="2961" xr:uid="{40D5C6FC-2F11-4CEF-88D5-AA81712B0940}"/>
    <cellStyle name="Normal 46 195 10" xfId="18712" xr:uid="{CE756943-4A28-4F90-BAE6-A45479909EAE}"/>
    <cellStyle name="Normal 46 195 2" xfId="3466" xr:uid="{EA10EF40-021E-4C0D-9EDA-526ACEF8DD5E}"/>
    <cellStyle name="Normal 46 195 2 2" xfId="4474" xr:uid="{D76DA673-761E-42F2-AB4F-50B3E3866DD7}"/>
    <cellStyle name="Normal 46 195 2 2 2" xfId="12583" xr:uid="{5E749414-6592-4D8C-9CC8-CC8C4D8C1A01}"/>
    <cellStyle name="Normal 46 195 2 3" xfId="11575" xr:uid="{662EEBAB-769F-4194-B001-7D5310EF79CD}"/>
    <cellStyle name="Normal 46 195 3" xfId="3970" xr:uid="{0403CF99-7064-490D-9357-89F9DAB67B46}"/>
    <cellStyle name="Normal 46 195 3 2" xfId="12079" xr:uid="{5FCBA1FA-C9CD-4A3B-8077-FE12330AE24B}"/>
    <cellStyle name="Normal 46 195 4" xfId="9750" xr:uid="{2BD6DE2F-BF7B-4699-88FD-611463040C18}"/>
    <cellStyle name="Normal 46 195 4 2" xfId="15570" xr:uid="{3B6B44D3-3C62-45F6-BD0F-994686F755C3}"/>
    <cellStyle name="Normal 46 195 5" xfId="10341" xr:uid="{2BD508C6-D8D3-4F28-9963-985B4FF436B8}"/>
    <cellStyle name="Normal 46 195 5 2" xfId="16154" xr:uid="{BBDFFB03-64B1-42F6-9D68-22EF729A0976}"/>
    <cellStyle name="Normal 46 195 6" xfId="11071" xr:uid="{F2532C53-E30C-4F74-9CED-145904CFD411}"/>
    <cellStyle name="Normal 46 195 7" xfId="16771" xr:uid="{FD226849-8734-4F1F-A6EC-996CA2DF2FA3}"/>
    <cellStyle name="Normal 46 195 8" xfId="17390" xr:uid="{A5EB52E9-387C-463F-ABCF-729E49747CF8}"/>
    <cellStyle name="Normal 46 195 9" xfId="18092" xr:uid="{2DD05D28-FBC2-44BD-9B7D-AD329678FA1E}"/>
    <cellStyle name="Normal 46 196" xfId="2962" xr:uid="{E98D8168-7C41-4555-BAB2-CFC49ACA44DE}"/>
    <cellStyle name="Normal 46 196 10" xfId="18713" xr:uid="{3B653BA3-A81A-4C14-B536-BC35CDB0CD84}"/>
    <cellStyle name="Normal 46 196 2" xfId="3467" xr:uid="{C1D91AC3-19BF-470C-8BE8-D4A2EF79D180}"/>
    <cellStyle name="Normal 46 196 2 2" xfId="4475" xr:uid="{BEFAF023-DABD-4EBB-8FBB-9C7318284A41}"/>
    <cellStyle name="Normal 46 196 2 2 2" xfId="12584" xr:uid="{F894825B-E27F-4A36-8E57-2407DF88AF09}"/>
    <cellStyle name="Normal 46 196 2 3" xfId="11576" xr:uid="{A2C53D34-40DE-4091-8AD8-421E3E670F77}"/>
    <cellStyle name="Normal 46 196 3" xfId="3971" xr:uid="{9EE2EC60-FA75-48DD-98BC-8174A5157C6B}"/>
    <cellStyle name="Normal 46 196 3 2" xfId="12080" xr:uid="{EFBA8FAD-AE44-45AB-991E-B6847B3BB34D}"/>
    <cellStyle name="Normal 46 196 4" xfId="9751" xr:uid="{1861455C-9B1A-495D-BDB2-78A07F444FEB}"/>
    <cellStyle name="Normal 46 196 4 2" xfId="15571" xr:uid="{AFA42AA0-F169-468F-B5C4-E0C3F289E4BF}"/>
    <cellStyle name="Normal 46 196 5" xfId="10342" xr:uid="{1EAD0154-96FA-4345-9691-65FF05BBDBC2}"/>
    <cellStyle name="Normal 46 196 5 2" xfId="16155" xr:uid="{43500735-2984-4275-897B-588DD7D4EF9A}"/>
    <cellStyle name="Normal 46 196 6" xfId="11072" xr:uid="{92286970-97F5-4359-9CA7-1FF636929276}"/>
    <cellStyle name="Normal 46 196 7" xfId="16772" xr:uid="{1468F963-0E21-4FE2-B4AF-DA5F786DB3DF}"/>
    <cellStyle name="Normal 46 196 8" xfId="17391" xr:uid="{EDD47956-B35D-4F16-9799-EFBB88E253E6}"/>
    <cellStyle name="Normal 46 196 9" xfId="18093" xr:uid="{4ED7EBCC-62E8-4F7B-960E-9594FBA13395}"/>
    <cellStyle name="Normal 46 197" xfId="2963" xr:uid="{D673A6D6-2C31-438B-A0A6-E0E8FEA3D5C5}"/>
    <cellStyle name="Normal 46 197 10" xfId="18714" xr:uid="{9E04F221-A343-413A-88EF-0A0079216FD7}"/>
    <cellStyle name="Normal 46 197 2" xfId="3468" xr:uid="{40AE1902-9552-4523-AD97-9E667CC1A3AF}"/>
    <cellStyle name="Normal 46 197 2 2" xfId="4476" xr:uid="{0E3917E6-17C5-4599-A132-59F448D94DBD}"/>
    <cellStyle name="Normal 46 197 2 2 2" xfId="12585" xr:uid="{AC04DC7A-B96B-4776-91D8-303D74181365}"/>
    <cellStyle name="Normal 46 197 2 3" xfId="11577" xr:uid="{1F77F969-A88B-400E-912D-557CBD85BF2A}"/>
    <cellStyle name="Normal 46 197 3" xfId="3972" xr:uid="{619F2FBA-1BAB-4B49-B9B3-ACBB69229028}"/>
    <cellStyle name="Normal 46 197 3 2" xfId="12081" xr:uid="{93CE0789-9584-448E-A06E-43FEBB001F71}"/>
    <cellStyle name="Normal 46 197 4" xfId="9752" xr:uid="{7606F14E-B675-4C45-907C-6B6B877108F8}"/>
    <cellStyle name="Normal 46 197 4 2" xfId="15572" xr:uid="{F6371CB2-A1C4-445A-ACD5-0DF9500D5A5C}"/>
    <cellStyle name="Normal 46 197 5" xfId="10343" xr:uid="{5A51612F-24D9-4573-A9EA-EF5A81ECE9A0}"/>
    <cellStyle name="Normal 46 197 5 2" xfId="16156" xr:uid="{9BE0BED6-83C8-4FBB-AADD-06302DBAF162}"/>
    <cellStyle name="Normal 46 197 6" xfId="11073" xr:uid="{5FD2DDDB-B7E0-40AD-8FF2-F809A4F6DF9C}"/>
    <cellStyle name="Normal 46 197 7" xfId="16773" xr:uid="{20CF1F96-46AC-42CF-BCE8-14ED121A7C3C}"/>
    <cellStyle name="Normal 46 197 8" xfId="17392" xr:uid="{C58C6E80-86F7-4A6C-9374-9EE052F2DFF8}"/>
    <cellStyle name="Normal 46 197 9" xfId="18094" xr:uid="{2855FA0F-9758-4EC9-A273-A419063D9C47}"/>
    <cellStyle name="Normal 46 198" xfId="2964" xr:uid="{0BB212E6-E435-4607-A448-09758B1C4271}"/>
    <cellStyle name="Normal 46 198 10" xfId="18715" xr:uid="{2CF34D42-2CB7-4772-A663-FB3CADB80B6C}"/>
    <cellStyle name="Normal 46 198 2" xfId="3469" xr:uid="{3CCD69B6-C23A-4BE8-ADD0-5C33DB2AABBF}"/>
    <cellStyle name="Normal 46 198 2 2" xfId="4477" xr:uid="{FA3701FE-E047-4DD6-BFFE-579EB90EBE4B}"/>
    <cellStyle name="Normal 46 198 2 2 2" xfId="12586" xr:uid="{A26944CC-7B9C-4C12-811D-4EC699A73B5C}"/>
    <cellStyle name="Normal 46 198 2 3" xfId="11578" xr:uid="{7B2A3F33-E941-41E9-83FD-3BE1BFCF533A}"/>
    <cellStyle name="Normal 46 198 3" xfId="3973" xr:uid="{632BB846-53FE-4B05-8369-1068954FAB2F}"/>
    <cellStyle name="Normal 46 198 3 2" xfId="12082" xr:uid="{9C693824-ED7C-4A9C-8ACD-23E8E8C44D78}"/>
    <cellStyle name="Normal 46 198 4" xfId="9753" xr:uid="{D016814B-2A9D-4233-B647-D0794CAEEB24}"/>
    <cellStyle name="Normal 46 198 4 2" xfId="15573" xr:uid="{9F62455B-3C0B-449A-9A49-814A5E3BB056}"/>
    <cellStyle name="Normal 46 198 5" xfId="10344" xr:uid="{AE7608DF-BA25-47E9-8D0D-4A29EBF47443}"/>
    <cellStyle name="Normal 46 198 5 2" xfId="16157" xr:uid="{C9D08728-DC07-42F5-93D7-93D167C02183}"/>
    <cellStyle name="Normal 46 198 6" xfId="11074" xr:uid="{9D411254-150D-46A6-BCF2-FA83DA9D42FA}"/>
    <cellStyle name="Normal 46 198 7" xfId="16774" xr:uid="{4862E1DD-F7A3-449F-A141-009F0CEC1DC0}"/>
    <cellStyle name="Normal 46 198 8" xfId="17393" xr:uid="{56C4D9E9-1AF8-4D8E-BB8C-3543A52B5C2A}"/>
    <cellStyle name="Normal 46 198 9" xfId="18095" xr:uid="{1862C8EE-FB7D-4D64-9849-757BA4A5812F}"/>
    <cellStyle name="Normal 46 199" xfId="2965" xr:uid="{4E9BDE3A-503D-4F2A-A7AC-1A9B615BC7B3}"/>
    <cellStyle name="Normal 46 199 10" xfId="18716" xr:uid="{B90E322B-41D9-41AD-A7FB-71BD794B0F24}"/>
    <cellStyle name="Normal 46 199 2" xfId="3470" xr:uid="{34CCDA8B-CE46-481A-962B-2C80D7078DB2}"/>
    <cellStyle name="Normal 46 199 2 2" xfId="4478" xr:uid="{029AB6E5-0E72-49F6-99CD-BDFF606CFB8B}"/>
    <cellStyle name="Normal 46 199 2 2 2" xfId="12587" xr:uid="{29B1CCFE-2921-4E2E-B223-43F06710170B}"/>
    <cellStyle name="Normal 46 199 2 3" xfId="11579" xr:uid="{15317D70-BAFD-4103-B020-F19D42CFACF8}"/>
    <cellStyle name="Normal 46 199 3" xfId="3974" xr:uid="{A8ACF0CD-7AB3-4EC1-8CCA-ACE6D2747891}"/>
    <cellStyle name="Normal 46 199 3 2" xfId="12083" xr:uid="{0984A458-D44E-4460-A5AC-C4FD38648A86}"/>
    <cellStyle name="Normal 46 199 4" xfId="9754" xr:uid="{A0C10F77-4F1B-4D96-8300-E335A87E2E7D}"/>
    <cellStyle name="Normal 46 199 4 2" xfId="15574" xr:uid="{CD4D48B9-DADD-4890-A381-99FA3CE3AC47}"/>
    <cellStyle name="Normal 46 199 5" xfId="10345" xr:uid="{BD737914-7248-4CAE-AE99-7958C6368365}"/>
    <cellStyle name="Normal 46 199 5 2" xfId="16158" xr:uid="{274007D3-E2F7-41B6-B29A-E7430009C6FA}"/>
    <cellStyle name="Normal 46 199 6" xfId="11075" xr:uid="{9CEEEEE7-6E5E-43A2-AFA7-FB55ADB8E697}"/>
    <cellStyle name="Normal 46 199 7" xfId="16775" xr:uid="{63E666A8-AADE-4EA2-A8E6-C2AB2C9B3268}"/>
    <cellStyle name="Normal 46 199 8" xfId="17394" xr:uid="{2B8EE560-4421-4B1E-934F-F6EF81B3F5C5}"/>
    <cellStyle name="Normal 46 199 9" xfId="18096" xr:uid="{FB17751A-81AE-4439-B2DA-088A1EBCFAFE}"/>
    <cellStyle name="Normal 46 2" xfId="1433" xr:uid="{00000000-0005-0000-0000-00007C090000}"/>
    <cellStyle name="Normal 46 2 10" xfId="17197" xr:uid="{506AE1E0-83B8-4819-8F91-BF8EB5CCA203}"/>
    <cellStyle name="Normal 46 2 11" xfId="17899" xr:uid="{CDAAC6C0-03EE-4079-94EE-6581029F54DC}"/>
    <cellStyle name="Normal 46 2 12" xfId="18519" xr:uid="{74399FB3-EB6C-4C54-8111-2C7A50FF140C}"/>
    <cellStyle name="Normal 46 2 2" xfId="2768" xr:uid="{004470E5-61E6-4928-94FA-4F4485865521}"/>
    <cellStyle name="Normal 46 2 2 2" xfId="3273" xr:uid="{E0C59922-B8F3-4941-B955-8D6239873E72}"/>
    <cellStyle name="Normal 46 2 2 2 2" xfId="4281" xr:uid="{6BEE2ACE-37EB-4369-92A5-606AC604B669}"/>
    <cellStyle name="Normal 46 2 2 2 2 2" xfId="12390" xr:uid="{3A8949FC-78FD-4F77-A0A4-66410835AE33}"/>
    <cellStyle name="Normal 46 2 2 2 3" xfId="5251" xr:uid="{0BAC9FBD-B565-407A-8916-5AEF10E5EAE1}"/>
    <cellStyle name="Normal 46 2 2 2 3 2" xfId="12949" xr:uid="{F088F9B6-A736-4BEE-B1D1-61E2C2C28535}"/>
    <cellStyle name="Normal 46 2 2 2 4" xfId="11382" xr:uid="{2520162C-3C9D-44C1-A274-798E67959028}"/>
    <cellStyle name="Normal 46 2 2 3" xfId="3777" xr:uid="{83CAB807-DB31-40D1-BEDA-BAE0AE60D72A}"/>
    <cellStyle name="Normal 46 2 2 3 2" xfId="11886" xr:uid="{54FEA673-C1B0-4176-A890-2F0A19104105}"/>
    <cellStyle name="Normal 46 2 2 4" xfId="6667" xr:uid="{2F2534A0-0A44-47E3-87C4-F95B16E8ADE1}"/>
    <cellStyle name="Normal 46 2 2 4 2" xfId="13457" xr:uid="{2B28012F-C8E2-4A88-891C-E448E1B506E9}"/>
    <cellStyle name="Normal 46 2 2 5" xfId="10878" xr:uid="{9B6CE4A3-0365-438D-858F-C0D000A91DBC}"/>
    <cellStyle name="Normal 46 2 3" xfId="3238" xr:uid="{FDE46B88-3E8C-4A1D-82A4-2A28248B51AA}"/>
    <cellStyle name="Normal 46 2 3 2" xfId="4246" xr:uid="{507095D7-6D7F-48AB-B200-FF2FE8BDFD2E}"/>
    <cellStyle name="Normal 46 2 3 2 2" xfId="12355" xr:uid="{A092FB78-FDAC-479D-8616-6CEC1F9F8EF4}"/>
    <cellStyle name="Normal 46 2 3 3" xfId="6486" xr:uid="{C39E0F22-5F9F-4F94-8941-81969744EE72}"/>
    <cellStyle name="Normal 46 2 3 3 2" xfId="13367" xr:uid="{1AAF14CE-9A12-453A-904D-286E99E34AFC}"/>
    <cellStyle name="Normal 46 2 3 4" xfId="11347" xr:uid="{8DD714A2-EA0F-4750-A030-6129CDD82B5A}"/>
    <cellStyle name="Normal 46 2 4" xfId="3742" xr:uid="{A550A5C3-5828-403F-ABF0-0D9FA39EB20B}"/>
    <cellStyle name="Normal 46 2 4 2" xfId="11851" xr:uid="{399304EB-D9E4-4EF3-901A-D66F1F57E79E}"/>
    <cellStyle name="Normal 46 2 5" xfId="6009" xr:uid="{63D2F95D-7DF7-4D46-8A6A-687A3BFC2D86}"/>
    <cellStyle name="Normal 46 2 5 2" xfId="13223" xr:uid="{0F8E911C-CFB8-475F-983B-91567306EE74}"/>
    <cellStyle name="Normal 46 2 6" xfId="9557" xr:uid="{1A85ECB3-A0C3-4D64-89C8-5F230AD7C28F}"/>
    <cellStyle name="Normal 46 2 6 2" xfId="15377" xr:uid="{B61BF98D-88C4-4E70-91E8-246B7953AA6C}"/>
    <cellStyle name="Normal 46 2 7" xfId="10148" xr:uid="{0E1BAF9C-7098-4E66-B4E2-71B3F7F717AA}"/>
    <cellStyle name="Normal 46 2 7 2" xfId="15961" xr:uid="{00F4D3F9-6FFE-43B1-BB73-81C04B93CD96}"/>
    <cellStyle name="Normal 46 2 8" xfId="10843" xr:uid="{872E815D-C669-4BB4-BC9D-7E31A0962BF0}"/>
    <cellStyle name="Normal 46 2 9" xfId="16578" xr:uid="{D88EFBAE-A16B-4B73-8D5F-C385A13FC858}"/>
    <cellStyle name="Normal 46 20" xfId="2786" xr:uid="{C85075F1-F674-469B-B9F3-B9B57BE4AFD6}"/>
    <cellStyle name="Normal 46 20 10" xfId="18537" xr:uid="{7B5BA309-6E92-4BF2-8316-1F18FB439E4E}"/>
    <cellStyle name="Normal 46 20 2" xfId="3291" xr:uid="{CF88CCB7-88AB-4431-82DC-ACC58C1B15DF}"/>
    <cellStyle name="Normal 46 20 2 2" xfId="4299" xr:uid="{65373D6D-C76E-4BE4-B96C-45BC1F424FFA}"/>
    <cellStyle name="Normal 46 20 2 2 2" xfId="12408" xr:uid="{0E0610CC-C41C-4C99-9F42-868C588876C7}"/>
    <cellStyle name="Normal 46 20 2 3" xfId="11400" xr:uid="{3D2F432C-26E3-4288-BD05-B4C60EB7D299}"/>
    <cellStyle name="Normal 46 20 3" xfId="3795" xr:uid="{4129FCD7-283E-422D-BA31-9E617BF3223A}"/>
    <cellStyle name="Normal 46 20 3 2" xfId="11904" xr:uid="{6B0351B2-3D64-433B-9753-A67AC4242885}"/>
    <cellStyle name="Normal 46 20 4" xfId="9575" xr:uid="{6A6E3B1A-3407-48B4-AB12-90548BBDE75C}"/>
    <cellStyle name="Normal 46 20 4 2" xfId="15395" xr:uid="{B03B867F-179A-4A60-8CBB-78D7A9A943DD}"/>
    <cellStyle name="Normal 46 20 5" xfId="10166" xr:uid="{59CEC124-5766-4028-8B79-C93E2FABE928}"/>
    <cellStyle name="Normal 46 20 5 2" xfId="15979" xr:uid="{CE7E7BD4-CBAF-49B3-81A4-2E284EAFC33A}"/>
    <cellStyle name="Normal 46 20 6" xfId="10896" xr:uid="{0DDBCF26-FD66-4A29-A209-E3B64103FBB4}"/>
    <cellStyle name="Normal 46 20 7" xfId="16596" xr:uid="{DD151E6B-9953-4B37-AFC7-82E8683C984F}"/>
    <cellStyle name="Normal 46 20 8" xfId="17215" xr:uid="{E8882527-F929-4F16-A2B7-58FD66E1F620}"/>
    <cellStyle name="Normal 46 20 9" xfId="17917" xr:uid="{2835102C-1A3B-4EA8-833E-FDF0BCD83E22}"/>
    <cellStyle name="Normal 46 200" xfId="2966" xr:uid="{C2937508-5766-4478-8307-61522120139D}"/>
    <cellStyle name="Normal 46 200 10" xfId="18717" xr:uid="{8110666A-6678-4366-AB23-1C91E2826E00}"/>
    <cellStyle name="Normal 46 200 2" xfId="3471" xr:uid="{DCA63998-6A95-4C06-93A0-D4580685DF7A}"/>
    <cellStyle name="Normal 46 200 2 2" xfId="4479" xr:uid="{EA974F63-BCAB-49D5-B729-50171CF6C37E}"/>
    <cellStyle name="Normal 46 200 2 2 2" xfId="12588" xr:uid="{7AACAF83-C15E-4E6F-A960-379CCD432747}"/>
    <cellStyle name="Normal 46 200 2 3" xfId="11580" xr:uid="{5C7B2B6D-6664-407D-8859-F0115E79E702}"/>
    <cellStyle name="Normal 46 200 3" xfId="3975" xr:uid="{969D59BE-1F41-4A11-852E-292E7970562A}"/>
    <cellStyle name="Normal 46 200 3 2" xfId="12084" xr:uid="{EEE30350-4031-4DCF-BA66-5A985C327413}"/>
    <cellStyle name="Normal 46 200 4" xfId="9755" xr:uid="{6B5492AA-42E0-4E80-B1DA-1901F9DDCE14}"/>
    <cellStyle name="Normal 46 200 4 2" xfId="15575" xr:uid="{0F2BC032-2DBC-43D8-B2AE-2B051353DAF5}"/>
    <cellStyle name="Normal 46 200 5" xfId="10346" xr:uid="{E8B51185-DBC2-45BA-8236-7E09C179BCC0}"/>
    <cellStyle name="Normal 46 200 5 2" xfId="16159" xr:uid="{2546D6A8-C06B-4849-B5CA-91A5143102ED}"/>
    <cellStyle name="Normal 46 200 6" xfId="11076" xr:uid="{1556A258-0EDD-4294-8D8A-96F75BC85724}"/>
    <cellStyle name="Normal 46 200 7" xfId="16776" xr:uid="{257794A0-A554-4070-A720-F22A2D77A237}"/>
    <cellStyle name="Normal 46 200 8" xfId="17395" xr:uid="{DFFF02FB-EEAC-4444-8BD0-33E79D448762}"/>
    <cellStyle name="Normal 46 200 9" xfId="18097" xr:uid="{80A6AFC6-6105-425E-B907-543DA87DD9E4}"/>
    <cellStyle name="Normal 46 201" xfId="2967" xr:uid="{AA93CC38-2D28-4877-8711-7C14583EFC1C}"/>
    <cellStyle name="Normal 46 201 10" xfId="18718" xr:uid="{4A60A856-CE89-4252-9F79-92CE2AAD9502}"/>
    <cellStyle name="Normal 46 201 2" xfId="3472" xr:uid="{A9B68CBE-7265-46D8-A181-BDB2D139499F}"/>
    <cellStyle name="Normal 46 201 2 2" xfId="4480" xr:uid="{09CC42A4-4421-40C2-ACC6-517531AC979B}"/>
    <cellStyle name="Normal 46 201 2 2 2" xfId="12589" xr:uid="{C3BD7C79-792A-4EB4-9065-98D9E64881D1}"/>
    <cellStyle name="Normal 46 201 2 3" xfId="11581" xr:uid="{E8375106-6B20-49DE-9885-F14362E19853}"/>
    <cellStyle name="Normal 46 201 3" xfId="3976" xr:uid="{E35ADAF5-27DB-4D83-BB32-06DF4B71A947}"/>
    <cellStyle name="Normal 46 201 3 2" xfId="12085" xr:uid="{8BBC992B-7EA7-4324-9F64-F1B5D9C70ED6}"/>
    <cellStyle name="Normal 46 201 4" xfId="9756" xr:uid="{D00D77E8-2673-48FD-86A0-1598B712418E}"/>
    <cellStyle name="Normal 46 201 4 2" xfId="15576" xr:uid="{A03E898C-CC8E-49B8-9683-E18F663BB2E2}"/>
    <cellStyle name="Normal 46 201 5" xfId="10347" xr:uid="{28C51B2C-7C67-48FD-BFB5-32186B63B774}"/>
    <cellStyle name="Normal 46 201 5 2" xfId="16160" xr:uid="{B981E71E-C0DF-44A6-A667-02ABAC28ACB5}"/>
    <cellStyle name="Normal 46 201 6" xfId="11077" xr:uid="{D923F9B6-4E47-4AEF-9377-A390DB871029}"/>
    <cellStyle name="Normal 46 201 7" xfId="16777" xr:uid="{04EE992B-5F93-4E0C-BA6E-035FA9A566FB}"/>
    <cellStyle name="Normal 46 201 8" xfId="17396" xr:uid="{DFDA4A48-29AF-4B10-BB6C-606B42022E08}"/>
    <cellStyle name="Normal 46 201 9" xfId="18098" xr:uid="{06EC82CB-F354-40A2-9ABB-5CA61F025D44}"/>
    <cellStyle name="Normal 46 202" xfId="2968" xr:uid="{6AD7B4B6-8EA4-482C-AB36-B50BB4956FB8}"/>
    <cellStyle name="Normal 46 202 10" xfId="18719" xr:uid="{CAD4BC07-ADF9-4DC4-8D15-2C2F4D1112E4}"/>
    <cellStyle name="Normal 46 202 2" xfId="3473" xr:uid="{6E708331-2CD2-417C-9912-AE294624C424}"/>
    <cellStyle name="Normal 46 202 2 2" xfId="4481" xr:uid="{018FB70D-7B4F-45F7-A0D1-63490E40A386}"/>
    <cellStyle name="Normal 46 202 2 2 2" xfId="12590" xr:uid="{F9A14666-0B75-4E3D-B70E-5827A11781E4}"/>
    <cellStyle name="Normal 46 202 2 3" xfId="11582" xr:uid="{960DAFB1-205D-4AC8-8032-FDF7E115A983}"/>
    <cellStyle name="Normal 46 202 3" xfId="3977" xr:uid="{709E3727-71A0-45BF-94B5-17AC015FF661}"/>
    <cellStyle name="Normal 46 202 3 2" xfId="12086" xr:uid="{E8363A8A-9DF7-4F59-9939-6B2B599E79BC}"/>
    <cellStyle name="Normal 46 202 4" xfId="9757" xr:uid="{236EE993-4977-4E06-AFAA-9121592FF4B5}"/>
    <cellStyle name="Normal 46 202 4 2" xfId="15577" xr:uid="{99F22B32-BB43-42A5-AB78-87A34F7DBC5E}"/>
    <cellStyle name="Normal 46 202 5" xfId="10348" xr:uid="{1AF0E0B4-C6E9-464A-A730-650399B8E8F8}"/>
    <cellStyle name="Normal 46 202 5 2" xfId="16161" xr:uid="{E1870C71-30F2-4AD0-A793-F8C45382AE53}"/>
    <cellStyle name="Normal 46 202 6" xfId="11078" xr:uid="{8452FABF-008D-40ED-BCE1-79909A6EBAA6}"/>
    <cellStyle name="Normal 46 202 7" xfId="16778" xr:uid="{ED1652A6-7101-4558-BFF1-8B8C373DA449}"/>
    <cellStyle name="Normal 46 202 8" xfId="17397" xr:uid="{52986039-9738-4916-A557-DA67998AB86E}"/>
    <cellStyle name="Normal 46 202 9" xfId="18099" xr:uid="{446C6FE8-BC39-416F-8438-9CD2DDF00B9E}"/>
    <cellStyle name="Normal 46 203" xfId="2969" xr:uid="{C5A25EBA-AA8F-4330-92BF-649446E6D878}"/>
    <cellStyle name="Normal 46 203 10" xfId="18720" xr:uid="{8B7B76C5-17E9-4966-A77F-9A69302B55FA}"/>
    <cellStyle name="Normal 46 203 2" xfId="3474" xr:uid="{7C885E77-6CA7-4818-AC8B-2F80E8BF20A8}"/>
    <cellStyle name="Normal 46 203 2 2" xfId="4482" xr:uid="{4DD7238B-D642-411B-8AEE-CB076FC7DC9C}"/>
    <cellStyle name="Normal 46 203 2 2 2" xfId="12591" xr:uid="{CDC12137-61B9-418D-B743-929CC9DCAC12}"/>
    <cellStyle name="Normal 46 203 2 3" xfId="11583" xr:uid="{2E6736B5-F0D7-4B37-8F0B-1F464B783B57}"/>
    <cellStyle name="Normal 46 203 3" xfId="3978" xr:uid="{94E17F48-2F96-41C9-8702-DE68C783D870}"/>
    <cellStyle name="Normal 46 203 3 2" xfId="12087" xr:uid="{B66435CF-7B50-4D5F-A40D-33489B13E7D5}"/>
    <cellStyle name="Normal 46 203 4" xfId="9758" xr:uid="{F12533FD-86FA-49C1-A1B9-7BF0553CC246}"/>
    <cellStyle name="Normal 46 203 4 2" xfId="15578" xr:uid="{E6E83747-4FD0-4B0C-8424-65295577A96A}"/>
    <cellStyle name="Normal 46 203 5" xfId="10349" xr:uid="{C9AC2C03-E20A-49F3-B211-F1E461709CF9}"/>
    <cellStyle name="Normal 46 203 5 2" xfId="16162" xr:uid="{5ED60560-0ED6-4DE0-8230-8B66F501164F}"/>
    <cellStyle name="Normal 46 203 6" xfId="11079" xr:uid="{BAB56192-A382-4A8D-BF41-E9E8A593D68D}"/>
    <cellStyle name="Normal 46 203 7" xfId="16779" xr:uid="{D90BC453-A7DA-4960-A9FD-D1A0CBB2274B}"/>
    <cellStyle name="Normal 46 203 8" xfId="17398" xr:uid="{EECD6852-868E-4112-ADB1-FED5B6E6A650}"/>
    <cellStyle name="Normal 46 203 9" xfId="18100" xr:uid="{1A96F274-7DBE-4C82-BEAB-54B53AA1B6E5}"/>
    <cellStyle name="Normal 46 204" xfId="2970" xr:uid="{85C74585-3B36-4E64-9326-63F06B213FE6}"/>
    <cellStyle name="Normal 46 204 10" xfId="18721" xr:uid="{8E9B1B45-0C6D-479F-B062-3B8260F96C29}"/>
    <cellStyle name="Normal 46 204 2" xfId="3475" xr:uid="{79AE979A-004B-4309-8D70-07ABBDAE3D99}"/>
    <cellStyle name="Normal 46 204 2 2" xfId="4483" xr:uid="{4F4CF015-B698-4D36-A8D6-BBC23377D728}"/>
    <cellStyle name="Normal 46 204 2 2 2" xfId="12592" xr:uid="{8D59419C-DA44-4C44-B600-69244AFC016C}"/>
    <cellStyle name="Normal 46 204 2 3" xfId="11584" xr:uid="{1E8081BF-3AB2-4FFE-8D32-01C3C7CCAD11}"/>
    <cellStyle name="Normal 46 204 3" xfId="3979" xr:uid="{F6866DC1-5F21-46AE-A863-5E81A82934B5}"/>
    <cellStyle name="Normal 46 204 3 2" xfId="12088" xr:uid="{CA890525-1510-40B5-B73A-20658273CD80}"/>
    <cellStyle name="Normal 46 204 4" xfId="9759" xr:uid="{70252355-71B0-4304-A652-C42D49DCC7EA}"/>
    <cellStyle name="Normal 46 204 4 2" xfId="15579" xr:uid="{88E86EFE-DFAD-4F8F-9C8B-9EFFC6706C34}"/>
    <cellStyle name="Normal 46 204 5" xfId="10350" xr:uid="{B4E78DDF-A8C8-430A-9A6F-013B89EC2C37}"/>
    <cellStyle name="Normal 46 204 5 2" xfId="16163" xr:uid="{0F2C4ADF-C55E-4FF0-A5A3-A999831B32F2}"/>
    <cellStyle name="Normal 46 204 6" xfId="11080" xr:uid="{7308828D-E8C9-40E6-AE5B-B76B2AAA974B}"/>
    <cellStyle name="Normal 46 204 7" xfId="16780" xr:uid="{31B17369-E7ED-4F21-BCB0-8F289A0BEE64}"/>
    <cellStyle name="Normal 46 204 8" xfId="17399" xr:uid="{0623FFCA-4F6A-4B98-BA6F-BE935D8869C5}"/>
    <cellStyle name="Normal 46 204 9" xfId="18101" xr:uid="{771BCE63-E7DA-4EBD-8F2B-72F4C6D5B6CC}"/>
    <cellStyle name="Normal 46 205" xfId="2971" xr:uid="{4AF75405-D368-48D2-9C27-A3052CBE881B}"/>
    <cellStyle name="Normal 46 205 10" xfId="18722" xr:uid="{8F7B0A8F-1B8A-4620-92F6-179E20230E89}"/>
    <cellStyle name="Normal 46 205 2" xfId="3476" xr:uid="{4A238F92-210D-4108-A2DE-9162F970D2E1}"/>
    <cellStyle name="Normal 46 205 2 2" xfId="4484" xr:uid="{8E109B4B-D82C-4B15-919B-4DA37F9BC7AE}"/>
    <cellStyle name="Normal 46 205 2 2 2" xfId="12593" xr:uid="{A3014402-837B-4DD1-89F2-EFF60002FF6A}"/>
    <cellStyle name="Normal 46 205 2 3" xfId="11585" xr:uid="{705BD845-6A4E-429F-8AA1-13E979FC76BA}"/>
    <cellStyle name="Normal 46 205 3" xfId="3980" xr:uid="{266D26E4-4CEC-4893-BEA6-A96E7F751429}"/>
    <cellStyle name="Normal 46 205 3 2" xfId="12089" xr:uid="{99720DBF-36C3-42BB-AB98-C5BBA7CBBE1B}"/>
    <cellStyle name="Normal 46 205 4" xfId="9760" xr:uid="{8B51A164-13C2-4CAC-8F37-317D2BF70D7F}"/>
    <cellStyle name="Normal 46 205 4 2" xfId="15580" xr:uid="{46913EB1-4961-4698-98E3-C7CC32321FA6}"/>
    <cellStyle name="Normal 46 205 5" xfId="10351" xr:uid="{75457A4F-BFB2-4540-82AA-92DE0371F16A}"/>
    <cellStyle name="Normal 46 205 5 2" xfId="16164" xr:uid="{17F88447-DA21-4CEB-869B-653D3D259CE6}"/>
    <cellStyle name="Normal 46 205 6" xfId="11081" xr:uid="{C8A4ADD0-52BA-439F-8D51-1D747DE7FDCB}"/>
    <cellStyle name="Normal 46 205 7" xfId="16781" xr:uid="{0DCA7E10-6DA7-4BC3-BCE7-6FB311ABC1FD}"/>
    <cellStyle name="Normal 46 205 8" xfId="17400" xr:uid="{A66F96EA-9E60-4940-BE5C-1FE04AE64663}"/>
    <cellStyle name="Normal 46 205 9" xfId="18102" xr:uid="{C9583D8A-1D1C-4CA1-AEF0-1A845579FF10}"/>
    <cellStyle name="Normal 46 206" xfId="2972" xr:uid="{DF679A5F-62B8-4967-B1A1-A4923B9FEE07}"/>
    <cellStyle name="Normal 46 206 10" xfId="18723" xr:uid="{9B03FA39-2495-4909-90B6-C6DD43EC4B2A}"/>
    <cellStyle name="Normal 46 206 2" xfId="3477" xr:uid="{09A9F958-0163-4F22-AA70-9AEE1BF5B331}"/>
    <cellStyle name="Normal 46 206 2 2" xfId="4485" xr:uid="{5328E6E9-1ED9-4F10-AD9C-B453CD8CD118}"/>
    <cellStyle name="Normal 46 206 2 2 2" xfId="12594" xr:uid="{EEF87015-EC00-45C2-99D3-ECD0CAAA2B04}"/>
    <cellStyle name="Normal 46 206 2 3" xfId="11586" xr:uid="{8B3BB187-2E79-4EE8-8FA7-B44FE89692C7}"/>
    <cellStyle name="Normal 46 206 3" xfId="3981" xr:uid="{F0051E29-81FD-4342-830A-E130F0A8782F}"/>
    <cellStyle name="Normal 46 206 3 2" xfId="12090" xr:uid="{6FF38A84-5AEA-4891-A55D-F0289C949F40}"/>
    <cellStyle name="Normal 46 206 4" xfId="9761" xr:uid="{8531AA5B-2F7F-47F8-9DC1-7CE508FE6A84}"/>
    <cellStyle name="Normal 46 206 4 2" xfId="15581" xr:uid="{A44849B0-D2E6-4AAB-9C1F-8B9687A5558F}"/>
    <cellStyle name="Normal 46 206 5" xfId="10352" xr:uid="{8C4DFA21-ADB2-4FC3-8B70-6EFFEAA85B26}"/>
    <cellStyle name="Normal 46 206 5 2" xfId="16165" xr:uid="{53F9970F-90BB-4547-B0AC-CC23775F2884}"/>
    <cellStyle name="Normal 46 206 6" xfId="11082" xr:uid="{153DC28C-7CD9-4CC3-9543-4B209C846690}"/>
    <cellStyle name="Normal 46 206 7" xfId="16782" xr:uid="{08498B69-CEA9-4047-BB47-2A69D5D072F9}"/>
    <cellStyle name="Normal 46 206 8" xfId="17401" xr:uid="{838E1CFE-C17D-41DD-A2BF-958803DEB5C4}"/>
    <cellStyle name="Normal 46 206 9" xfId="18103" xr:uid="{429788ED-A8DE-4B6B-A2C0-24CD61F0C297}"/>
    <cellStyle name="Normal 46 207" xfId="2973" xr:uid="{55B3656F-F29C-4C0B-AF11-E41FDDFC146F}"/>
    <cellStyle name="Normal 46 207 10" xfId="18724" xr:uid="{79CDB989-8ACD-40D5-9AF4-7AB8E89477FA}"/>
    <cellStyle name="Normal 46 207 2" xfId="3478" xr:uid="{DBD78712-3939-4A82-812C-7D15093ED544}"/>
    <cellStyle name="Normal 46 207 2 2" xfId="4486" xr:uid="{5C6C718F-86F8-45FC-A649-BA28AB168330}"/>
    <cellStyle name="Normal 46 207 2 2 2" xfId="12595" xr:uid="{78EC61AF-9B3F-46ED-824D-0448E2080517}"/>
    <cellStyle name="Normal 46 207 2 3" xfId="11587" xr:uid="{F3BAB2FE-A239-4DC3-8968-A1D021BB07C4}"/>
    <cellStyle name="Normal 46 207 3" xfId="3982" xr:uid="{818E6064-4EF4-4C49-B467-A55ADA1B4562}"/>
    <cellStyle name="Normal 46 207 3 2" xfId="12091" xr:uid="{6455B929-42B4-42DB-8E28-76CE9682F41D}"/>
    <cellStyle name="Normal 46 207 4" xfId="9762" xr:uid="{3AD7543E-A957-406A-B9C3-A8137D0CF63D}"/>
    <cellStyle name="Normal 46 207 4 2" xfId="15582" xr:uid="{A1B6A301-DF0D-4404-A9E1-B8F0D4BAE556}"/>
    <cellStyle name="Normal 46 207 5" xfId="10353" xr:uid="{66A539EA-FB48-423C-BD6B-3A083EA5B695}"/>
    <cellStyle name="Normal 46 207 5 2" xfId="16166" xr:uid="{7C201ACC-D6D4-41E9-BE98-B741AF1C0D5E}"/>
    <cellStyle name="Normal 46 207 6" xfId="11083" xr:uid="{D8189F46-A6D4-4FA5-8393-72E2B7078E25}"/>
    <cellStyle name="Normal 46 207 7" xfId="16783" xr:uid="{7069AE06-3065-4BC7-8146-A0EEE03099D0}"/>
    <cellStyle name="Normal 46 207 8" xfId="17402" xr:uid="{8BD9F3F5-0848-412A-A946-1071A2856958}"/>
    <cellStyle name="Normal 46 207 9" xfId="18104" xr:uid="{DD1E79B1-2B6C-48A5-9EA3-1E2BD1486E4A}"/>
    <cellStyle name="Normal 46 208" xfId="2974" xr:uid="{EE4EB561-51AA-45BA-8794-7A664626EDA8}"/>
    <cellStyle name="Normal 46 208 10" xfId="18725" xr:uid="{04E648BE-119D-4BE6-B2AC-C617E2D0A1C3}"/>
    <cellStyle name="Normal 46 208 2" xfId="3479" xr:uid="{C936C7BC-E3B9-4C3A-B5E3-30BDEB2C1313}"/>
    <cellStyle name="Normal 46 208 2 2" xfId="4487" xr:uid="{191A278F-8E29-4A27-8D9B-4724AC9308E4}"/>
    <cellStyle name="Normal 46 208 2 2 2" xfId="12596" xr:uid="{E0D4D0B5-9D7F-405E-93DC-3987884B0769}"/>
    <cellStyle name="Normal 46 208 2 3" xfId="11588" xr:uid="{6AF9B742-9881-4A60-9E8D-36BDFD64A132}"/>
    <cellStyle name="Normal 46 208 3" xfId="3983" xr:uid="{71BC00D6-29AE-4972-8992-C3D2BE4C1120}"/>
    <cellStyle name="Normal 46 208 3 2" xfId="12092" xr:uid="{2B3F9FA8-5D63-42C7-8085-F254EB9DED55}"/>
    <cellStyle name="Normal 46 208 4" xfId="9763" xr:uid="{8975EB4C-D433-4154-956E-1B9785267ABB}"/>
    <cellStyle name="Normal 46 208 4 2" xfId="15583" xr:uid="{551C2FF8-B353-445C-9E6A-99F616DC4FC4}"/>
    <cellStyle name="Normal 46 208 5" xfId="10354" xr:uid="{21753047-3FEE-4C5C-9EC3-0F1A7753EE17}"/>
    <cellStyle name="Normal 46 208 5 2" xfId="16167" xr:uid="{21EF0130-4654-4E80-98E1-15267B4B92AE}"/>
    <cellStyle name="Normal 46 208 6" xfId="11084" xr:uid="{20490B7A-564D-41FB-91FA-46A53CF4C558}"/>
    <cellStyle name="Normal 46 208 7" xfId="16784" xr:uid="{FB6046AF-3C29-4067-B29C-1069BCE75A9B}"/>
    <cellStyle name="Normal 46 208 8" xfId="17403" xr:uid="{77C7A443-0A54-45B6-9658-446B6690DC39}"/>
    <cellStyle name="Normal 46 208 9" xfId="18105" xr:uid="{90C34C6E-5646-4531-9F0C-E9B52359C0E7}"/>
    <cellStyle name="Normal 46 209" xfId="2975" xr:uid="{F187C1F0-7157-4ED4-A9B6-FC297E6213BA}"/>
    <cellStyle name="Normal 46 209 10" xfId="18726" xr:uid="{0130F729-3194-42EB-B219-F28665C34C03}"/>
    <cellStyle name="Normal 46 209 2" xfId="3480" xr:uid="{3EBC25D9-E77A-4E26-8881-71C4065C6C23}"/>
    <cellStyle name="Normal 46 209 2 2" xfId="4488" xr:uid="{92977C02-238B-4BC9-B248-327D1B5BD73F}"/>
    <cellStyle name="Normal 46 209 2 2 2" xfId="12597" xr:uid="{5B4B2914-B29B-4D9F-8CA0-B4B325C988E2}"/>
    <cellStyle name="Normal 46 209 2 3" xfId="11589" xr:uid="{2B905E3C-86DC-493C-B7D8-D65F7544EBC3}"/>
    <cellStyle name="Normal 46 209 3" xfId="3984" xr:uid="{F73A6A99-FE3E-4D86-A89B-328427769240}"/>
    <cellStyle name="Normal 46 209 3 2" xfId="12093" xr:uid="{7FCCF1B7-B9A1-4A01-B2DA-5D7E7A9E4BF2}"/>
    <cellStyle name="Normal 46 209 4" xfId="9764" xr:uid="{DEFD2DA1-2EBD-45E5-A1E4-5D4BB59D09A1}"/>
    <cellStyle name="Normal 46 209 4 2" xfId="15584" xr:uid="{8DA3F715-583B-4CD2-AA74-28253FC1AF42}"/>
    <cellStyle name="Normal 46 209 5" xfId="10355" xr:uid="{C45AC125-D715-48DA-8A13-61213EAD9055}"/>
    <cellStyle name="Normal 46 209 5 2" xfId="16168" xr:uid="{4E64084F-487F-4AE9-AA00-6295FACA9050}"/>
    <cellStyle name="Normal 46 209 6" xfId="11085" xr:uid="{985D1A83-3595-4A10-BFFC-533BC42EE47B}"/>
    <cellStyle name="Normal 46 209 7" xfId="16785" xr:uid="{115EC8DC-3A56-437C-96C6-3069AAF703A3}"/>
    <cellStyle name="Normal 46 209 8" xfId="17404" xr:uid="{A33F6741-288C-426D-91D0-7B4FFAA0A0A4}"/>
    <cellStyle name="Normal 46 209 9" xfId="18106" xr:uid="{510C5C62-3DF6-4CD6-8E78-9EEEA3F759A3}"/>
    <cellStyle name="Normal 46 21" xfId="2787" xr:uid="{88EB6FD3-D775-4C46-9683-BA7646AF4470}"/>
    <cellStyle name="Normal 46 21 10" xfId="18538" xr:uid="{A35DBB91-F808-4ABF-BEF6-D564F8041CA6}"/>
    <cellStyle name="Normal 46 21 2" xfId="3292" xr:uid="{9C4905AC-5037-4AF6-88DB-D2ED3FEB9009}"/>
    <cellStyle name="Normal 46 21 2 2" xfId="4300" xr:uid="{560B3B6C-9D29-4ECE-BA9E-14FBE96A1FBE}"/>
    <cellStyle name="Normal 46 21 2 2 2" xfId="12409" xr:uid="{93CA29D2-17FC-4868-BEE3-181D0250E5AB}"/>
    <cellStyle name="Normal 46 21 2 3" xfId="11401" xr:uid="{B3449972-105C-496A-85DD-0C09189F7CB4}"/>
    <cellStyle name="Normal 46 21 3" xfId="3796" xr:uid="{0F03730A-AD3B-4C24-99F8-C18F42C1D5A5}"/>
    <cellStyle name="Normal 46 21 3 2" xfId="11905" xr:uid="{6700283E-7653-4218-A87C-BC964A28E15F}"/>
    <cellStyle name="Normal 46 21 4" xfId="9576" xr:uid="{5D0B1C7B-78EA-4CD5-8677-0852ACBD2F79}"/>
    <cellStyle name="Normal 46 21 4 2" xfId="15396" xr:uid="{887C7A9E-B101-4BFA-A266-6C92177E3A25}"/>
    <cellStyle name="Normal 46 21 5" xfId="10167" xr:uid="{8DA3477A-6365-4688-934C-C7A1B868D0BC}"/>
    <cellStyle name="Normal 46 21 5 2" xfId="15980" xr:uid="{C091D104-5D08-4CD7-9ABC-ECFCD8800A2E}"/>
    <cellStyle name="Normal 46 21 6" xfId="10897" xr:uid="{AC01AC45-90E6-4A1B-B1D9-59BB3EAADC80}"/>
    <cellStyle name="Normal 46 21 7" xfId="16597" xr:uid="{E12565D0-DBA8-4C70-9B13-84186E766391}"/>
    <cellStyle name="Normal 46 21 8" xfId="17216" xr:uid="{D562F502-B5AB-4002-91D3-36C02A53FCCC}"/>
    <cellStyle name="Normal 46 21 9" xfId="17918" xr:uid="{F78E1109-9CF7-4B1E-8BE4-C0461830579D}"/>
    <cellStyle name="Normal 46 210" xfId="2976" xr:uid="{0C5619B6-C2C4-42C8-966C-A4E3F323D95B}"/>
    <cellStyle name="Normal 46 210 10" xfId="18727" xr:uid="{0247AD62-FD19-4D40-8398-F8273F8DC400}"/>
    <cellStyle name="Normal 46 210 2" xfId="3481" xr:uid="{5413FC14-F5B5-427B-BBDA-2C85D74E847D}"/>
    <cellStyle name="Normal 46 210 2 2" xfId="4489" xr:uid="{C86C5ADF-C88F-42EC-9CA9-257FAD90F657}"/>
    <cellStyle name="Normal 46 210 2 2 2" xfId="12598" xr:uid="{83F71A59-88C9-40B9-A151-BCF3CC6F86E2}"/>
    <cellStyle name="Normal 46 210 2 3" xfId="11590" xr:uid="{3B516A4B-801E-431E-B55D-F238F45BC2B2}"/>
    <cellStyle name="Normal 46 210 3" xfId="3985" xr:uid="{C40757D0-5AA6-43E1-B8DA-95DD61A0BEA6}"/>
    <cellStyle name="Normal 46 210 3 2" xfId="12094" xr:uid="{7B3D525C-4477-40D3-BC78-73DA19E23666}"/>
    <cellStyle name="Normal 46 210 4" xfId="9765" xr:uid="{ECDF56F6-F469-45FC-A83C-2F89A139C33E}"/>
    <cellStyle name="Normal 46 210 4 2" xfId="15585" xr:uid="{F54A2438-758E-427D-BFDC-0623B6E68AB0}"/>
    <cellStyle name="Normal 46 210 5" xfId="10356" xr:uid="{EB06F201-ECAE-43F2-AFD2-B0B628D626ED}"/>
    <cellStyle name="Normal 46 210 5 2" xfId="16169" xr:uid="{F06CEC49-6CEC-4B0E-81BE-019F801993D9}"/>
    <cellStyle name="Normal 46 210 6" xfId="11086" xr:uid="{1DB6DC53-D00C-4E84-9A09-92DCB9312C76}"/>
    <cellStyle name="Normal 46 210 7" xfId="16786" xr:uid="{16F8870D-C05F-44D5-BB12-65F0ACB9328E}"/>
    <cellStyle name="Normal 46 210 8" xfId="17405" xr:uid="{3614E040-8A51-4FBC-89B1-477968902A98}"/>
    <cellStyle name="Normal 46 210 9" xfId="18107" xr:uid="{460AB83F-9E33-46CC-B3ED-3E20E6E2243F}"/>
    <cellStyle name="Normal 46 211" xfId="2977" xr:uid="{F9893009-721F-4FD0-AADD-6BCAD3874CA9}"/>
    <cellStyle name="Normal 46 211 10" xfId="18728" xr:uid="{00B2A36F-6E7B-47DC-9703-F6F5DA8C8C30}"/>
    <cellStyle name="Normal 46 211 2" xfId="3482" xr:uid="{29579431-E7BF-4B5A-B9A5-AEB4A772683C}"/>
    <cellStyle name="Normal 46 211 2 2" xfId="4490" xr:uid="{142DBD4B-00D6-492A-B1EB-FE7379D9AAF1}"/>
    <cellStyle name="Normal 46 211 2 2 2" xfId="12599" xr:uid="{99888866-09BB-461C-BA34-410876926330}"/>
    <cellStyle name="Normal 46 211 2 3" xfId="11591" xr:uid="{6A7AB0FE-1764-4992-B91D-6446A6A1834D}"/>
    <cellStyle name="Normal 46 211 3" xfId="3986" xr:uid="{85AF5845-1563-4EE1-B4B3-11C814918C9B}"/>
    <cellStyle name="Normal 46 211 3 2" xfId="12095" xr:uid="{FEC3FBDD-9033-409C-908F-CE29654E7739}"/>
    <cellStyle name="Normal 46 211 4" xfId="9766" xr:uid="{A562C1E8-8DBB-4D38-B910-975DB236C8FE}"/>
    <cellStyle name="Normal 46 211 4 2" xfId="15586" xr:uid="{6DE00D00-D67A-4904-B289-AE3CF7336109}"/>
    <cellStyle name="Normal 46 211 5" xfId="10357" xr:uid="{C3DDE20F-21DD-4BBB-8399-C336FD5598E6}"/>
    <cellStyle name="Normal 46 211 5 2" xfId="16170" xr:uid="{8EE809E3-00D7-4783-A5A5-8CEFCBFBE199}"/>
    <cellStyle name="Normal 46 211 6" xfId="11087" xr:uid="{5C3DF14C-77E7-4F74-8822-1BA567837579}"/>
    <cellStyle name="Normal 46 211 7" xfId="16787" xr:uid="{EF31ECD3-944C-4F66-9EB5-324D611B3B99}"/>
    <cellStyle name="Normal 46 211 8" xfId="17406" xr:uid="{C56D17AF-F6AE-4B51-84BC-3F97837DBEDD}"/>
    <cellStyle name="Normal 46 211 9" xfId="18108" xr:uid="{F5334E3F-898D-4C02-9DAF-38D65ED454CD}"/>
    <cellStyle name="Normal 46 212" xfId="2978" xr:uid="{BB95CA3F-E0D0-4DC5-B35E-039A1BA5A1F1}"/>
    <cellStyle name="Normal 46 212 10" xfId="18729" xr:uid="{0C50C6A0-2929-484B-AEDB-8829D18ECFF6}"/>
    <cellStyle name="Normal 46 212 2" xfId="3483" xr:uid="{46ECEE94-2CC7-4652-AD94-22AC0B8C66B2}"/>
    <cellStyle name="Normal 46 212 2 2" xfId="4491" xr:uid="{BC301DB7-865E-4F12-8E8A-07229E139FE3}"/>
    <cellStyle name="Normal 46 212 2 2 2" xfId="12600" xr:uid="{31865953-6E48-4FA9-A81A-F7CAA7C8496E}"/>
    <cellStyle name="Normal 46 212 2 3" xfId="11592" xr:uid="{F411F6C6-5E5D-43A6-8CEB-C7CDEDD0BDE2}"/>
    <cellStyle name="Normal 46 212 3" xfId="3987" xr:uid="{A44CF4E2-0C02-4972-A38B-B27805013AB0}"/>
    <cellStyle name="Normal 46 212 3 2" xfId="12096" xr:uid="{797E3C37-B5F7-4643-BAAE-15E727FE9CC8}"/>
    <cellStyle name="Normal 46 212 4" xfId="9767" xr:uid="{0FE96DBE-8FA3-4D46-B34D-FB67C74A68B5}"/>
    <cellStyle name="Normal 46 212 4 2" xfId="15587" xr:uid="{C389F8C7-0F3B-4EAF-87DD-C82AC64CB18E}"/>
    <cellStyle name="Normal 46 212 5" xfId="10358" xr:uid="{00420F46-D5EE-44DC-B4E4-6B696450C670}"/>
    <cellStyle name="Normal 46 212 5 2" xfId="16171" xr:uid="{319E1B9D-9B94-4157-9F5C-BCBF56445A35}"/>
    <cellStyle name="Normal 46 212 6" xfId="11088" xr:uid="{F435FB67-1AB2-48B5-A6FF-DD88825EF3B9}"/>
    <cellStyle name="Normal 46 212 7" xfId="16788" xr:uid="{88AF828B-D225-4D9D-9950-A2A16207FD40}"/>
    <cellStyle name="Normal 46 212 8" xfId="17407" xr:uid="{FD70F656-67B2-461B-B198-2B6827CEE549}"/>
    <cellStyle name="Normal 46 212 9" xfId="18109" xr:uid="{6D36634E-FE4D-495A-B2B2-4CD3D085454E}"/>
    <cellStyle name="Normal 46 213" xfId="2979" xr:uid="{412957FF-140A-4529-BA04-AB9111E96A13}"/>
    <cellStyle name="Normal 46 213 10" xfId="18730" xr:uid="{765B0508-BA64-4994-AFDC-A3B82F943662}"/>
    <cellStyle name="Normal 46 213 2" xfId="3484" xr:uid="{441CA866-F9C5-43CC-81C0-385457FEADBA}"/>
    <cellStyle name="Normal 46 213 2 2" xfId="4492" xr:uid="{1F771C27-EA95-48FB-8004-07D9420033B4}"/>
    <cellStyle name="Normal 46 213 2 2 2" xfId="12601" xr:uid="{7BBC444A-2253-41C9-913E-0C8DA955B86E}"/>
    <cellStyle name="Normal 46 213 2 3" xfId="11593" xr:uid="{9369D900-6391-439D-BC75-3950FC7514F0}"/>
    <cellStyle name="Normal 46 213 3" xfId="3988" xr:uid="{6C4E8B08-EAA7-48EC-A8FB-140A83CF96F3}"/>
    <cellStyle name="Normal 46 213 3 2" xfId="12097" xr:uid="{1CF50F25-9F97-4F5A-A40E-CD0E3FE70517}"/>
    <cellStyle name="Normal 46 213 4" xfId="9768" xr:uid="{98127D50-2F0E-45FA-8075-2CD9992048AF}"/>
    <cellStyle name="Normal 46 213 4 2" xfId="15588" xr:uid="{3FE5B045-E936-45C8-ACF7-80436F8D3BD1}"/>
    <cellStyle name="Normal 46 213 5" xfId="10359" xr:uid="{FC063CB7-ABD3-43C2-9878-0130ED26EB5C}"/>
    <cellStyle name="Normal 46 213 5 2" xfId="16172" xr:uid="{1338CE4D-B0E6-46CB-876B-141D0945728C}"/>
    <cellStyle name="Normal 46 213 6" xfId="11089" xr:uid="{0BB5ACA0-62D5-498A-A6AF-9F17F4794F0D}"/>
    <cellStyle name="Normal 46 213 7" xfId="16789" xr:uid="{0F55FD64-9F48-417D-8468-8A15087C1653}"/>
    <cellStyle name="Normal 46 213 8" xfId="17408" xr:uid="{17515B9A-78C0-461B-A7EE-2E8DEA20463E}"/>
    <cellStyle name="Normal 46 213 9" xfId="18110" xr:uid="{3600A91B-355D-4B71-8D82-942FAEE78CEC}"/>
    <cellStyle name="Normal 46 214" xfId="2980" xr:uid="{54950506-1322-418D-9FD4-F096F47F49BA}"/>
    <cellStyle name="Normal 46 214 10" xfId="18731" xr:uid="{D2424A5B-2C27-430A-80AD-97288A6E0075}"/>
    <cellStyle name="Normal 46 214 2" xfId="3485" xr:uid="{D72F1E88-F698-4641-9BFC-D967DCB19986}"/>
    <cellStyle name="Normal 46 214 2 2" xfId="4493" xr:uid="{D824186A-3EFF-47D7-A3F8-F0660B6A012C}"/>
    <cellStyle name="Normal 46 214 2 2 2" xfId="12602" xr:uid="{74693EB2-A99F-4DC9-A4C3-4435DE985328}"/>
    <cellStyle name="Normal 46 214 2 3" xfId="11594" xr:uid="{2DB2649E-9EF6-4DA1-9682-BD9D5A8DE291}"/>
    <cellStyle name="Normal 46 214 3" xfId="3989" xr:uid="{97C1DE16-3460-4B1E-8E33-F64B88A89167}"/>
    <cellStyle name="Normal 46 214 3 2" xfId="12098" xr:uid="{3497CE4C-B8F8-420A-885A-0A861D264E00}"/>
    <cellStyle name="Normal 46 214 4" xfId="9769" xr:uid="{C003E130-8918-4844-ADE5-71C38ACE98D4}"/>
    <cellStyle name="Normal 46 214 4 2" xfId="15589" xr:uid="{6422FC37-578B-49FD-855F-8D905FCF0478}"/>
    <cellStyle name="Normal 46 214 5" xfId="10360" xr:uid="{62D1B9DF-242C-4C69-9AAB-98F244C69407}"/>
    <cellStyle name="Normal 46 214 5 2" xfId="16173" xr:uid="{68C5D085-6D34-4E99-8DC8-BE61343375F5}"/>
    <cellStyle name="Normal 46 214 6" xfId="11090" xr:uid="{30289C2E-4D62-4EE3-BE7A-566827BD782F}"/>
    <cellStyle name="Normal 46 214 7" xfId="16790" xr:uid="{AEA2B074-1119-48FE-8DC6-31965E299865}"/>
    <cellStyle name="Normal 46 214 8" xfId="17409" xr:uid="{AFDA3679-FF9D-4846-825C-C9E754C622C2}"/>
    <cellStyle name="Normal 46 214 9" xfId="18111" xr:uid="{47F1199B-6077-4333-BA85-5232F3C2D0C2}"/>
    <cellStyle name="Normal 46 215" xfId="2981" xr:uid="{EA36F6C5-44F8-4FB4-8269-7CF64BAA83FD}"/>
    <cellStyle name="Normal 46 215 10" xfId="18732" xr:uid="{9B51D606-3447-41D9-81AB-3F6E9FD5220E}"/>
    <cellStyle name="Normal 46 215 2" xfId="3486" xr:uid="{50B6A65D-B541-4674-A989-320EC8B77EB0}"/>
    <cellStyle name="Normal 46 215 2 2" xfId="4494" xr:uid="{0B5C6C3C-DC3C-4EA4-91EB-D43391737C4F}"/>
    <cellStyle name="Normal 46 215 2 2 2" xfId="12603" xr:uid="{582F2954-42A5-46D8-B793-693D7965CAFE}"/>
    <cellStyle name="Normal 46 215 2 3" xfId="11595" xr:uid="{61360D34-D0E1-437C-83B4-693E266CC694}"/>
    <cellStyle name="Normal 46 215 3" xfId="3990" xr:uid="{7D022DA4-DB2A-402D-87DD-186E30574FC8}"/>
    <cellStyle name="Normal 46 215 3 2" xfId="12099" xr:uid="{0CED0C9F-CAA4-4920-8C62-0359D1994ED0}"/>
    <cellStyle name="Normal 46 215 4" xfId="9770" xr:uid="{9A13BE3D-F304-477F-9119-8D7CA62F4CD0}"/>
    <cellStyle name="Normal 46 215 4 2" xfId="15590" xr:uid="{922D3013-8138-4C19-9F43-5E6C2317F1BF}"/>
    <cellStyle name="Normal 46 215 5" xfId="10361" xr:uid="{8A9DCF14-6EB1-4EDC-9B1E-B87C73B4438B}"/>
    <cellStyle name="Normal 46 215 5 2" xfId="16174" xr:uid="{071EC822-CAF8-4173-8079-7C9EA2DEDE29}"/>
    <cellStyle name="Normal 46 215 6" xfId="11091" xr:uid="{620C9FFB-59F6-4C11-B102-6DF0E03331F7}"/>
    <cellStyle name="Normal 46 215 7" xfId="16791" xr:uid="{58319026-BB05-49D0-B15A-A4FB37C5B06C}"/>
    <cellStyle name="Normal 46 215 8" xfId="17410" xr:uid="{70398D7B-FC9A-4031-BE53-E6700F0B27B0}"/>
    <cellStyle name="Normal 46 215 9" xfId="18112" xr:uid="{4F36AEB0-38B7-4A48-BDC6-97A57254ED16}"/>
    <cellStyle name="Normal 46 216" xfId="2982" xr:uid="{C475F8BF-0466-4B11-B89E-7830C982CAB4}"/>
    <cellStyle name="Normal 46 216 10" xfId="18733" xr:uid="{7541E82B-7412-48A0-8C26-A87813BF38D8}"/>
    <cellStyle name="Normal 46 216 2" xfId="3487" xr:uid="{C88E7395-60B2-4824-98F5-36F5FDFD9EF1}"/>
    <cellStyle name="Normal 46 216 2 2" xfId="4495" xr:uid="{A0A56AA6-9313-475B-855B-27FDEFCBA4C6}"/>
    <cellStyle name="Normal 46 216 2 2 2" xfId="12604" xr:uid="{9677BCB2-2840-4CDF-B676-4DF47C4E78DD}"/>
    <cellStyle name="Normal 46 216 2 3" xfId="11596" xr:uid="{6B7D4F96-2181-46CD-AE1F-2343A5AB8131}"/>
    <cellStyle name="Normal 46 216 3" xfId="3991" xr:uid="{71CA2989-F278-4169-9B72-EAAA17E0DB46}"/>
    <cellStyle name="Normal 46 216 3 2" xfId="12100" xr:uid="{7E3076B8-F01B-4986-9BE3-096B9A25F855}"/>
    <cellStyle name="Normal 46 216 4" xfId="9771" xr:uid="{4DA4532D-812B-4927-8BE1-D56CEEB43222}"/>
    <cellStyle name="Normal 46 216 4 2" xfId="15591" xr:uid="{B7ABA383-3FCA-4E49-9A3B-89BC8D0A84AE}"/>
    <cellStyle name="Normal 46 216 5" xfId="10362" xr:uid="{2E471FC6-6232-4BA0-B230-F1662C6D1FE2}"/>
    <cellStyle name="Normal 46 216 5 2" xfId="16175" xr:uid="{1CC6FC29-0E30-472E-82B3-5DEFF476A6B5}"/>
    <cellStyle name="Normal 46 216 6" xfId="11092" xr:uid="{F1D60D4C-CC6C-44F3-9BA6-C4A091E001DF}"/>
    <cellStyle name="Normal 46 216 7" xfId="16792" xr:uid="{C83A3CBF-B102-4B91-AC97-391EB424466B}"/>
    <cellStyle name="Normal 46 216 8" xfId="17411" xr:uid="{E6A898A5-8654-4082-B0CF-0FF7C33BA690}"/>
    <cellStyle name="Normal 46 216 9" xfId="18113" xr:uid="{8E0DF3A7-9833-427B-B2FC-15D5F4273F78}"/>
    <cellStyle name="Normal 46 217" xfId="2983" xr:uid="{F3FED232-8E68-4171-B543-CBCBBEB0CC1A}"/>
    <cellStyle name="Normal 46 217 10" xfId="18734" xr:uid="{3F4BC3B4-A7E9-46D7-BF43-B752BF03E4CB}"/>
    <cellStyle name="Normal 46 217 2" xfId="3488" xr:uid="{56D5331C-A9F8-4AEB-BC75-412E6E9C0CC9}"/>
    <cellStyle name="Normal 46 217 2 2" xfId="4496" xr:uid="{719B54F3-792D-48CD-8F44-0E5FDDF550ED}"/>
    <cellStyle name="Normal 46 217 2 2 2" xfId="12605" xr:uid="{C07172C6-6D95-442D-A2F8-E6142464E104}"/>
    <cellStyle name="Normal 46 217 2 3" xfId="11597" xr:uid="{50F75442-E532-4289-98B4-2E89ED4D0D25}"/>
    <cellStyle name="Normal 46 217 3" xfId="3992" xr:uid="{C3814B05-A84D-47F0-B875-2C4C5807F15D}"/>
    <cellStyle name="Normal 46 217 3 2" xfId="12101" xr:uid="{E5A55125-B338-4FE5-B86A-243A2E2D400F}"/>
    <cellStyle name="Normal 46 217 4" xfId="9772" xr:uid="{A7579AE2-77D4-4209-9704-595AFDFBFF77}"/>
    <cellStyle name="Normal 46 217 4 2" xfId="15592" xr:uid="{AA9A91C6-F1A9-466E-8E53-4A78D297A2D9}"/>
    <cellStyle name="Normal 46 217 5" xfId="10363" xr:uid="{C127CE21-9FD1-4791-B730-7A7884F32A43}"/>
    <cellStyle name="Normal 46 217 5 2" xfId="16176" xr:uid="{0F2ACF68-F088-4868-8CA2-E36FB7AE5F3F}"/>
    <cellStyle name="Normal 46 217 6" xfId="11093" xr:uid="{9131664D-F04C-4EC3-ADEB-11ACBE09F283}"/>
    <cellStyle name="Normal 46 217 7" xfId="16793" xr:uid="{62D9859D-12E5-4F2D-B590-65C400D0E6A0}"/>
    <cellStyle name="Normal 46 217 8" xfId="17412" xr:uid="{A0E49E5E-0D7C-48C0-8541-A00B6304D94B}"/>
    <cellStyle name="Normal 46 217 9" xfId="18114" xr:uid="{7F7DF24A-16FD-41AA-8CB8-03BD14011E8B}"/>
    <cellStyle name="Normal 46 218" xfId="2984" xr:uid="{307BA8C7-5456-4EA9-9376-C6A637231385}"/>
    <cellStyle name="Normal 46 218 10" xfId="18735" xr:uid="{BCF7FC21-89FC-40D3-A4D5-0FDD86A9EC8C}"/>
    <cellStyle name="Normal 46 218 2" xfId="3489" xr:uid="{0D949B7B-E7B6-4F29-BA7B-AF6DFC1D029B}"/>
    <cellStyle name="Normal 46 218 2 2" xfId="4497" xr:uid="{2A81DEE4-05CF-45C8-8558-8A30B1E84A79}"/>
    <cellStyle name="Normal 46 218 2 2 2" xfId="12606" xr:uid="{51E2B982-59C9-42D8-A5AF-D0D1F0295A84}"/>
    <cellStyle name="Normal 46 218 2 3" xfId="11598" xr:uid="{2B754ABE-8ED0-46A7-8E2B-D7D4FBF98FBA}"/>
    <cellStyle name="Normal 46 218 3" xfId="3993" xr:uid="{D09E9A85-51C3-4ED1-B802-75F191BF4340}"/>
    <cellStyle name="Normal 46 218 3 2" xfId="12102" xr:uid="{C261AA48-8AC7-42E8-8C07-C58C4B68B97A}"/>
    <cellStyle name="Normal 46 218 4" xfId="9773" xr:uid="{13D1B3A1-4D35-44A5-A46C-67DECA33AFF2}"/>
    <cellStyle name="Normal 46 218 4 2" xfId="15593" xr:uid="{F4DF8C17-79C0-4C0B-B00E-87FB91969460}"/>
    <cellStyle name="Normal 46 218 5" xfId="10364" xr:uid="{BAB78D3F-3653-4467-A2CC-4BD7E3A581A1}"/>
    <cellStyle name="Normal 46 218 5 2" xfId="16177" xr:uid="{CFCF5B25-1688-49E5-AE7D-B1533331FB4F}"/>
    <cellStyle name="Normal 46 218 6" xfId="11094" xr:uid="{FC3E7ED4-045D-4D81-B1BF-C4963DDBA344}"/>
    <cellStyle name="Normal 46 218 7" xfId="16794" xr:uid="{B9EFF80B-D2FF-45D7-BFAB-308FA07810B4}"/>
    <cellStyle name="Normal 46 218 8" xfId="17413" xr:uid="{16F04E0E-8977-4612-BFD7-5C89C783D628}"/>
    <cellStyle name="Normal 46 218 9" xfId="18115" xr:uid="{F1F9A70F-4304-4DA9-B555-D612F4357FF6}"/>
    <cellStyle name="Normal 46 219" xfId="2985" xr:uid="{E6E33ECA-0CCA-4FE8-A19A-5FF945CFDE29}"/>
    <cellStyle name="Normal 46 219 10" xfId="18736" xr:uid="{452AFAD0-26A9-4B4C-9FA4-AF6D576FC766}"/>
    <cellStyle name="Normal 46 219 2" xfId="3490" xr:uid="{A440A136-B4A5-42C6-ADC2-2DC802DAD104}"/>
    <cellStyle name="Normal 46 219 2 2" xfId="4498" xr:uid="{FC491C03-27C5-4FF1-938C-CBE6D9D8DC22}"/>
    <cellStyle name="Normal 46 219 2 2 2" xfId="12607" xr:uid="{AEE42709-C09A-4865-A3C9-8FD5AE2FAF88}"/>
    <cellStyle name="Normal 46 219 2 3" xfId="11599" xr:uid="{B6A65EAD-086F-46DF-A148-EE2A7751CB5E}"/>
    <cellStyle name="Normal 46 219 3" xfId="3994" xr:uid="{BEDFE324-9577-4723-AC4E-A83E5BC5370B}"/>
    <cellStyle name="Normal 46 219 3 2" xfId="12103" xr:uid="{7A0EDCB7-45B5-4E20-B4E7-C4705D3D4847}"/>
    <cellStyle name="Normal 46 219 4" xfId="9774" xr:uid="{B7231564-D895-413C-85D5-F2CAB5128B8C}"/>
    <cellStyle name="Normal 46 219 4 2" xfId="15594" xr:uid="{7EAE2EE3-4D5D-4CA8-BAF6-D7B7DA7DFA4D}"/>
    <cellStyle name="Normal 46 219 5" xfId="10365" xr:uid="{6DF2FB21-0693-4D98-A6FF-7C6E8B1A61C4}"/>
    <cellStyle name="Normal 46 219 5 2" xfId="16178" xr:uid="{021AC30B-EBC6-4CF8-8A58-4716143CF48C}"/>
    <cellStyle name="Normal 46 219 6" xfId="11095" xr:uid="{9FAFB6C5-44B6-4616-948D-1300D2058ECD}"/>
    <cellStyle name="Normal 46 219 7" xfId="16795" xr:uid="{08E0F4F7-8C39-4AE6-9E80-BAD49A7B0A4B}"/>
    <cellStyle name="Normal 46 219 8" xfId="17414" xr:uid="{130A194F-2A1A-422C-A26A-06177C44EDB9}"/>
    <cellStyle name="Normal 46 219 9" xfId="18116" xr:uid="{34994E99-D224-4AE5-9DF1-CC11E5A912BA}"/>
    <cellStyle name="Normal 46 22" xfId="2788" xr:uid="{C188AB55-BE04-4BEB-B23B-1F027FD2FCDA}"/>
    <cellStyle name="Normal 46 22 10" xfId="18539" xr:uid="{92D357A4-C4EA-4DEB-836F-3B755ADF33B6}"/>
    <cellStyle name="Normal 46 22 2" xfId="3293" xr:uid="{17B56869-75E8-475A-B591-5DFFBA597157}"/>
    <cellStyle name="Normal 46 22 2 2" xfId="4301" xr:uid="{C19225FE-17BB-4B87-A68B-512E5012145C}"/>
    <cellStyle name="Normal 46 22 2 2 2" xfId="12410" xr:uid="{F5DF18EA-D02B-4FD2-A70D-4C28239F474B}"/>
    <cellStyle name="Normal 46 22 2 3" xfId="11402" xr:uid="{B69AB862-D791-49D0-B394-E959C76803B9}"/>
    <cellStyle name="Normal 46 22 3" xfId="3797" xr:uid="{57425BF3-9B2B-4C49-A5D0-5587B4DFBB18}"/>
    <cellStyle name="Normal 46 22 3 2" xfId="11906" xr:uid="{CA547D75-BCE9-4FB0-81CC-9A0F024D1E3F}"/>
    <cellStyle name="Normal 46 22 4" xfId="9577" xr:uid="{A7F52285-14DE-4BCC-8906-7702F8A9D4B5}"/>
    <cellStyle name="Normal 46 22 4 2" xfId="15397" xr:uid="{E4AC9900-2255-4C29-A70B-16C8F1BA1B37}"/>
    <cellStyle name="Normal 46 22 5" xfId="10168" xr:uid="{35BD2B84-702A-47F0-851F-309AD2438BE5}"/>
    <cellStyle name="Normal 46 22 5 2" xfId="15981" xr:uid="{E265D324-FD4F-40BF-86F2-774CE2893763}"/>
    <cellStyle name="Normal 46 22 6" xfId="10898" xr:uid="{A2323605-E45D-4DB5-A3E9-85A97E709FE7}"/>
    <cellStyle name="Normal 46 22 7" xfId="16598" xr:uid="{DC516DA7-674A-4E54-B2F2-7E41E400730B}"/>
    <cellStyle name="Normal 46 22 8" xfId="17217" xr:uid="{ED6BACDC-8A24-46ED-ABF1-3ED1DA038ED3}"/>
    <cellStyle name="Normal 46 22 9" xfId="17919" xr:uid="{77E10A8D-FD42-45AD-92CA-02644B7BDC1B}"/>
    <cellStyle name="Normal 46 220" xfId="2986" xr:uid="{99D15B63-6EF0-4576-81F2-82F0E0F41900}"/>
    <cellStyle name="Normal 46 220 10" xfId="18737" xr:uid="{E05B2B0A-5046-4E0D-9026-E7471D643B74}"/>
    <cellStyle name="Normal 46 220 2" xfId="3491" xr:uid="{DB8F9510-C2A2-4EF3-ABAF-771B2F08503B}"/>
    <cellStyle name="Normal 46 220 2 2" xfId="4499" xr:uid="{20137FB1-6667-4E2F-837F-F2E5E76BF8F2}"/>
    <cellStyle name="Normal 46 220 2 2 2" xfId="12608" xr:uid="{E3871EF6-8514-44B0-B249-A6D1593C0860}"/>
    <cellStyle name="Normal 46 220 2 3" xfId="11600" xr:uid="{5E094BF2-9A86-4166-BA76-34EAC0D53519}"/>
    <cellStyle name="Normal 46 220 3" xfId="3995" xr:uid="{57980156-5563-47C4-AE70-5378FFF33BD7}"/>
    <cellStyle name="Normal 46 220 3 2" xfId="12104" xr:uid="{F85D047B-6337-4BCA-9DF4-D22652DEF2D9}"/>
    <cellStyle name="Normal 46 220 4" xfId="9775" xr:uid="{FCEFAB39-CFDF-477B-82A0-3F9E807A7E9F}"/>
    <cellStyle name="Normal 46 220 4 2" xfId="15595" xr:uid="{53F59691-27B5-4F81-8A8C-BC398A6D3078}"/>
    <cellStyle name="Normal 46 220 5" xfId="10366" xr:uid="{C0A23EBB-3967-4672-8678-873131D379E0}"/>
    <cellStyle name="Normal 46 220 5 2" xfId="16179" xr:uid="{2D997DF0-94E6-492A-832C-C3627B6E232D}"/>
    <cellStyle name="Normal 46 220 6" xfId="11096" xr:uid="{C4CD23AD-3D78-463B-80AB-666A1CE688B6}"/>
    <cellStyle name="Normal 46 220 7" xfId="16796" xr:uid="{4C10F8C5-C9CA-4DF5-9A89-CD465CB03575}"/>
    <cellStyle name="Normal 46 220 8" xfId="17415" xr:uid="{CC7603E2-AC28-4894-8AD1-93273C9ED4B8}"/>
    <cellStyle name="Normal 46 220 9" xfId="18117" xr:uid="{06A76DF0-687F-48D3-B329-75721F26B76F}"/>
    <cellStyle name="Normal 46 221" xfId="2987" xr:uid="{9A402514-EE18-4215-ACD6-A81DC6ACA808}"/>
    <cellStyle name="Normal 46 221 10" xfId="18738" xr:uid="{F0EFC86A-7EC9-43CF-9C2C-F5D3E1424720}"/>
    <cellStyle name="Normal 46 221 2" xfId="3492" xr:uid="{87B956E7-BC43-402E-97E2-DEE1CBE49B86}"/>
    <cellStyle name="Normal 46 221 2 2" xfId="4500" xr:uid="{88359C6B-4BC7-445B-A6DC-5D3C95242DE5}"/>
    <cellStyle name="Normal 46 221 2 2 2" xfId="12609" xr:uid="{D257080C-714C-4579-84E2-90964E32A8EB}"/>
    <cellStyle name="Normal 46 221 2 3" xfId="11601" xr:uid="{A5B65FE3-FDC6-42D3-A359-54BF38E31449}"/>
    <cellStyle name="Normal 46 221 3" xfId="3996" xr:uid="{459729C3-BECF-4B94-B630-D874BBFB3298}"/>
    <cellStyle name="Normal 46 221 3 2" xfId="12105" xr:uid="{A6F363FA-1161-4659-ABD6-E591778017E4}"/>
    <cellStyle name="Normal 46 221 4" xfId="9776" xr:uid="{0AB4D563-C522-4103-8A0A-7974353FCF4C}"/>
    <cellStyle name="Normal 46 221 4 2" xfId="15596" xr:uid="{2C005E31-E23C-4CEF-B412-CDCE8640F0E7}"/>
    <cellStyle name="Normal 46 221 5" xfId="10367" xr:uid="{5717059F-C384-4BEC-91CF-ABEE72453640}"/>
    <cellStyle name="Normal 46 221 5 2" xfId="16180" xr:uid="{E71F6564-B1B0-49F8-87F2-2EA14FA17356}"/>
    <cellStyle name="Normal 46 221 6" xfId="11097" xr:uid="{2FCE108A-45AE-4ADD-AE9D-7E60E361A0F6}"/>
    <cellStyle name="Normal 46 221 7" xfId="16797" xr:uid="{6E42FFEE-5F36-43C1-A848-4508A0542C95}"/>
    <cellStyle name="Normal 46 221 8" xfId="17416" xr:uid="{C440C60C-3CAC-4BAE-9712-2A83ECBDAD8D}"/>
    <cellStyle name="Normal 46 221 9" xfId="18118" xr:uid="{CB7208B7-0441-4869-9F97-9D2DC0A35D52}"/>
    <cellStyle name="Normal 46 222" xfId="2988" xr:uid="{75907B2D-9B1E-49ED-9A03-C5AD06F15ED0}"/>
    <cellStyle name="Normal 46 222 10" xfId="18739" xr:uid="{F42C61D1-E9B2-49E3-8074-1F517D4CEBAF}"/>
    <cellStyle name="Normal 46 222 2" xfId="3493" xr:uid="{7862818F-ACFF-45B9-92C8-94CAE3B8E471}"/>
    <cellStyle name="Normal 46 222 2 2" xfId="4501" xr:uid="{21DDE338-9EAA-4ABC-8737-BB12C4E383A7}"/>
    <cellStyle name="Normal 46 222 2 2 2" xfId="12610" xr:uid="{F7BDA095-6768-4E15-89C2-8C4650311A94}"/>
    <cellStyle name="Normal 46 222 2 3" xfId="11602" xr:uid="{4A677409-D887-4DD4-A0CE-B8BE63EA6380}"/>
    <cellStyle name="Normal 46 222 3" xfId="3997" xr:uid="{3587F241-302D-4C30-A768-A6B94E8DC5B3}"/>
    <cellStyle name="Normal 46 222 3 2" xfId="12106" xr:uid="{B1DF2628-91A0-4A35-9CC0-60C4C540E05F}"/>
    <cellStyle name="Normal 46 222 4" xfId="9777" xr:uid="{F82AD48A-F9EE-4CEF-B521-69624E4826D3}"/>
    <cellStyle name="Normal 46 222 4 2" xfId="15597" xr:uid="{978CDB4E-AC65-4D36-B0A6-418C5399F272}"/>
    <cellStyle name="Normal 46 222 5" xfId="10368" xr:uid="{5D063BE4-A9E3-4255-BD78-52005C806E79}"/>
    <cellStyle name="Normal 46 222 5 2" xfId="16181" xr:uid="{372204AA-6509-415F-A61C-A4215F0251CD}"/>
    <cellStyle name="Normal 46 222 6" xfId="11098" xr:uid="{6F2ABFFF-BE84-43CF-92B8-C0E343A05634}"/>
    <cellStyle name="Normal 46 222 7" xfId="16798" xr:uid="{28CDCBDC-C206-47B5-95E0-455D3C274180}"/>
    <cellStyle name="Normal 46 222 8" xfId="17417" xr:uid="{C6386C34-8ED3-4679-9E9C-2E76639A1CD6}"/>
    <cellStyle name="Normal 46 222 9" xfId="18119" xr:uid="{05361867-9485-4BE7-9EE6-71A0C7C3D0A3}"/>
    <cellStyle name="Normal 46 223" xfId="2989" xr:uid="{F27A0322-94D0-4B61-A2B1-9A2114F2B1DF}"/>
    <cellStyle name="Normal 46 223 10" xfId="18740" xr:uid="{F4491716-BBF1-4760-BA16-BE0B44AEB762}"/>
    <cellStyle name="Normal 46 223 2" xfId="3494" xr:uid="{5000154C-6567-4518-BB7D-AF1DDBD20AA5}"/>
    <cellStyle name="Normal 46 223 2 2" xfId="4502" xr:uid="{8E347939-9EAF-41DC-B646-E9E659D5867F}"/>
    <cellStyle name="Normal 46 223 2 2 2" xfId="12611" xr:uid="{2CB56DF2-D682-415E-93A2-6A91D3E9445F}"/>
    <cellStyle name="Normal 46 223 2 3" xfId="11603" xr:uid="{DE48DD80-C5AB-4771-B332-B259E37E144E}"/>
    <cellStyle name="Normal 46 223 3" xfId="3998" xr:uid="{53EC4218-F1EC-4BCB-BF21-05538BA052B5}"/>
    <cellStyle name="Normal 46 223 3 2" xfId="12107" xr:uid="{BFEB072E-0045-471A-B660-BCC848A1E49D}"/>
    <cellStyle name="Normal 46 223 4" xfId="9778" xr:uid="{15702A3F-393D-446F-844E-3512B9F06085}"/>
    <cellStyle name="Normal 46 223 4 2" xfId="15598" xr:uid="{520C6EC5-B95C-4E3F-A024-D745E22D194E}"/>
    <cellStyle name="Normal 46 223 5" xfId="10369" xr:uid="{40F750FE-DA2B-4809-9C48-B0FC9755B93D}"/>
    <cellStyle name="Normal 46 223 5 2" xfId="16182" xr:uid="{DC215839-D037-4F42-A72C-8A4C47B57606}"/>
    <cellStyle name="Normal 46 223 6" xfId="11099" xr:uid="{55225988-6951-4FC5-B00E-389E04A86F10}"/>
    <cellStyle name="Normal 46 223 7" xfId="16799" xr:uid="{6C7EF5AE-C0FA-4B8B-AD13-B4C0A005115D}"/>
    <cellStyle name="Normal 46 223 8" xfId="17418" xr:uid="{13C95480-0D41-4485-9249-A7AFB607E373}"/>
    <cellStyle name="Normal 46 223 9" xfId="18120" xr:uid="{FA5C4F20-BEE3-4AFD-99FD-A18320D94EA8}"/>
    <cellStyle name="Normal 46 224" xfId="2990" xr:uid="{1E335F72-E14C-4EF2-ACA6-2778348712BA}"/>
    <cellStyle name="Normal 46 224 10" xfId="18741" xr:uid="{A0038A19-51AC-4F9A-891E-54960A877686}"/>
    <cellStyle name="Normal 46 224 2" xfId="3495" xr:uid="{CDC767E3-7A72-413D-94ED-C31EC20FBD3D}"/>
    <cellStyle name="Normal 46 224 2 2" xfId="4503" xr:uid="{9076B843-9358-4B25-9953-9104AA2DBE2D}"/>
    <cellStyle name="Normal 46 224 2 2 2" xfId="12612" xr:uid="{944087AE-BA4B-496C-B82D-726EBDE9DBB1}"/>
    <cellStyle name="Normal 46 224 2 3" xfId="11604" xr:uid="{570B6E7D-EA50-44B3-AC0B-5BE305AF4635}"/>
    <cellStyle name="Normal 46 224 3" xfId="3999" xr:uid="{DAC26425-88DD-450E-AE14-A049BFF9D257}"/>
    <cellStyle name="Normal 46 224 3 2" xfId="12108" xr:uid="{630FB472-F53A-4C7F-AF33-7C8E6D6A8702}"/>
    <cellStyle name="Normal 46 224 4" xfId="9779" xr:uid="{15524011-50E5-4078-BFB8-C79A7D005483}"/>
    <cellStyle name="Normal 46 224 4 2" xfId="15599" xr:uid="{DA62D881-BA1B-4924-BB85-75077CFA6089}"/>
    <cellStyle name="Normal 46 224 5" xfId="10370" xr:uid="{67E81D6A-D2F9-4189-9B05-3184B3090372}"/>
    <cellStyle name="Normal 46 224 5 2" xfId="16183" xr:uid="{951FCBFF-D722-4E8A-A3F4-5D06A4F55898}"/>
    <cellStyle name="Normal 46 224 6" xfId="11100" xr:uid="{F35BB084-149D-4458-9171-984199B7C52A}"/>
    <cellStyle name="Normal 46 224 7" xfId="16800" xr:uid="{B8BEA556-D7EC-4131-9A31-173F5ADC572A}"/>
    <cellStyle name="Normal 46 224 8" xfId="17419" xr:uid="{566BBA10-9B14-4A07-B107-9040B904F3F1}"/>
    <cellStyle name="Normal 46 224 9" xfId="18121" xr:uid="{29046603-FEED-46C3-ACBD-335A56078D3C}"/>
    <cellStyle name="Normal 46 225" xfId="2991" xr:uid="{0EE6CBC9-E3B5-48B6-8C2C-DD52BB93875F}"/>
    <cellStyle name="Normal 46 225 10" xfId="18742" xr:uid="{F7139D93-934A-41E7-9D33-9B046C597BE2}"/>
    <cellStyle name="Normal 46 225 2" xfId="3496" xr:uid="{E84B24E3-C23F-4B09-845B-E3DFDB0AB96B}"/>
    <cellStyle name="Normal 46 225 2 2" xfId="4504" xr:uid="{44213EBE-E467-47B5-9A36-4666484D4DA5}"/>
    <cellStyle name="Normal 46 225 2 2 2" xfId="12613" xr:uid="{22A8855C-5336-4C5C-A0E4-3B83F5CFA9E2}"/>
    <cellStyle name="Normal 46 225 2 3" xfId="11605" xr:uid="{822BF33A-8F4E-4E43-8F1E-E64CA41968A5}"/>
    <cellStyle name="Normal 46 225 3" xfId="4000" xr:uid="{38F2963F-B279-4C8E-ABC8-BE3C16254AED}"/>
    <cellStyle name="Normal 46 225 3 2" xfId="12109" xr:uid="{6A73CD4C-2D8F-4E16-BEEA-67BE73F7662A}"/>
    <cellStyle name="Normal 46 225 4" xfId="9780" xr:uid="{13556908-3B93-468D-9D2A-6956711EBBE3}"/>
    <cellStyle name="Normal 46 225 4 2" xfId="15600" xr:uid="{9424DD43-E314-4D8F-BCFF-9A9E71E29B71}"/>
    <cellStyle name="Normal 46 225 5" xfId="10371" xr:uid="{9DCD5BDC-78DB-4332-89E5-BE938832D7BF}"/>
    <cellStyle name="Normal 46 225 5 2" xfId="16184" xr:uid="{74BB461A-DE2E-453D-A40D-EB6AAF4BCC9A}"/>
    <cellStyle name="Normal 46 225 6" xfId="11101" xr:uid="{93BE9163-108A-4FD5-9607-D3724E8C3405}"/>
    <cellStyle name="Normal 46 225 7" xfId="16801" xr:uid="{E7EEE9F9-C76E-4512-971D-1787322B56F6}"/>
    <cellStyle name="Normal 46 225 8" xfId="17420" xr:uid="{45F6415C-37FD-4D7C-B433-C8F3CC66E850}"/>
    <cellStyle name="Normal 46 225 9" xfId="18122" xr:uid="{B36987DD-1F9C-480A-8F78-D8EAC89BAB5F}"/>
    <cellStyle name="Normal 46 226" xfId="2992" xr:uid="{9A239C91-EAE4-4EC7-8DC4-FCE21DE61DE8}"/>
    <cellStyle name="Normal 46 226 10" xfId="18743" xr:uid="{14A1EA3A-55FD-4954-B41A-0781B88BD375}"/>
    <cellStyle name="Normal 46 226 2" xfId="3497" xr:uid="{76DA2FD4-68E4-469F-B975-6B680B6D2B66}"/>
    <cellStyle name="Normal 46 226 2 2" xfId="4505" xr:uid="{6593E931-6571-4135-9696-37DC44B0B349}"/>
    <cellStyle name="Normal 46 226 2 2 2" xfId="12614" xr:uid="{3C6FF13D-B965-41A2-8225-92806D386E2F}"/>
    <cellStyle name="Normal 46 226 2 3" xfId="11606" xr:uid="{D44D6C39-D14E-40B7-9746-7C3CF5D1AC85}"/>
    <cellStyle name="Normal 46 226 3" xfId="4001" xr:uid="{92B70C02-8D7F-485A-B9C4-64DBECF94E02}"/>
    <cellStyle name="Normal 46 226 3 2" xfId="12110" xr:uid="{B4155182-DD12-4AAE-A78D-C802AC477BD5}"/>
    <cellStyle name="Normal 46 226 4" xfId="9781" xr:uid="{D98AFDBF-2D4A-46F7-A8DD-C61AD88E5E44}"/>
    <cellStyle name="Normal 46 226 4 2" xfId="15601" xr:uid="{CBED0138-D176-491C-A007-8784DDB29879}"/>
    <cellStyle name="Normal 46 226 5" xfId="10372" xr:uid="{35479B72-1F78-4D19-B039-FBA63B516B71}"/>
    <cellStyle name="Normal 46 226 5 2" xfId="16185" xr:uid="{3AE9D4A7-57AA-49D1-82C7-01B020972258}"/>
    <cellStyle name="Normal 46 226 6" xfId="11102" xr:uid="{7EA69DFE-643D-462C-88EE-F9CF2B5E2726}"/>
    <cellStyle name="Normal 46 226 7" xfId="16802" xr:uid="{D40D31BB-D8FE-4B49-88DA-FE1802989342}"/>
    <cellStyle name="Normal 46 226 8" xfId="17421" xr:uid="{E7D1F9E5-8EB3-4A0C-A110-5FC6FDBCF268}"/>
    <cellStyle name="Normal 46 226 9" xfId="18123" xr:uid="{5340DF60-F03A-47E3-A2E3-102BF505B055}"/>
    <cellStyle name="Normal 46 227" xfId="2993" xr:uid="{B19EC4FF-E4E2-4E86-A3E6-AEBC6352C23E}"/>
    <cellStyle name="Normal 46 227 10" xfId="18744" xr:uid="{69F9EAF5-858E-4D5B-BEA4-D98751A55655}"/>
    <cellStyle name="Normal 46 227 2" xfId="3498" xr:uid="{251DBDA5-47D5-469B-95EC-02EBD2F8BA4B}"/>
    <cellStyle name="Normal 46 227 2 2" xfId="4506" xr:uid="{F14756B1-515F-42E7-8A13-73B685A0B5F4}"/>
    <cellStyle name="Normal 46 227 2 2 2" xfId="12615" xr:uid="{B598F27B-4E83-412C-8F43-756C3E26FA1F}"/>
    <cellStyle name="Normal 46 227 2 3" xfId="11607" xr:uid="{FDA3F96C-9288-4926-AD0C-ADAC51025BDA}"/>
    <cellStyle name="Normal 46 227 3" xfId="4002" xr:uid="{19099A6B-6068-4D6F-A27A-69A757BDEABD}"/>
    <cellStyle name="Normal 46 227 3 2" xfId="12111" xr:uid="{7160FFB1-6E1B-4520-8B12-E29DAE749E6F}"/>
    <cellStyle name="Normal 46 227 4" xfId="9782" xr:uid="{80C9F922-BF64-4335-A590-28416462B88E}"/>
    <cellStyle name="Normal 46 227 4 2" xfId="15602" xr:uid="{8B38718C-6B0B-46B0-AD88-A42E170B575B}"/>
    <cellStyle name="Normal 46 227 5" xfId="10373" xr:uid="{2022F852-AF9A-4627-9032-E350CAE674E7}"/>
    <cellStyle name="Normal 46 227 5 2" xfId="16186" xr:uid="{032055E6-1EB4-4D69-A462-B0F1046D1506}"/>
    <cellStyle name="Normal 46 227 6" xfId="11103" xr:uid="{BDB179AC-7005-4109-A662-47FC5F6C26BC}"/>
    <cellStyle name="Normal 46 227 7" xfId="16803" xr:uid="{1B32ED0B-2202-4C5B-98C9-A46CD06DD6F8}"/>
    <cellStyle name="Normal 46 227 8" xfId="17422" xr:uid="{7D57F078-EF44-40F4-8D1E-B564D98047F2}"/>
    <cellStyle name="Normal 46 227 9" xfId="18124" xr:uid="{D15FDF6B-CF4D-4553-9899-4F2CFEA6F14A}"/>
    <cellStyle name="Normal 46 228" xfId="2994" xr:uid="{553B4446-3397-458E-BC20-9D1395817F53}"/>
    <cellStyle name="Normal 46 228 10" xfId="18745" xr:uid="{AE907E8A-CA29-41D1-A703-072B1DECEA69}"/>
    <cellStyle name="Normal 46 228 2" xfId="3499" xr:uid="{8F05E2A0-9FA8-40E6-B38C-DBA9AB6983EB}"/>
    <cellStyle name="Normal 46 228 2 2" xfId="4507" xr:uid="{F3075901-578A-4BA7-A51B-33FEC596B98E}"/>
    <cellStyle name="Normal 46 228 2 2 2" xfId="12616" xr:uid="{763FDAFC-6764-4E9F-9EA4-6F1A94ACE30F}"/>
    <cellStyle name="Normal 46 228 2 3" xfId="11608" xr:uid="{99FC4BBE-849F-4A9F-8A60-197551BA2740}"/>
    <cellStyle name="Normal 46 228 3" xfId="4003" xr:uid="{31CB50A5-EB49-49C6-A570-E8CC16BA86EE}"/>
    <cellStyle name="Normal 46 228 3 2" xfId="12112" xr:uid="{C67018E9-335E-4B69-B169-32164480B288}"/>
    <cellStyle name="Normal 46 228 4" xfId="9783" xr:uid="{54753A2B-8FAE-4B15-87A7-0DC93BF2BD6A}"/>
    <cellStyle name="Normal 46 228 4 2" xfId="15603" xr:uid="{F3A4F25B-0CBD-4FDF-90ED-B946D55A45E0}"/>
    <cellStyle name="Normal 46 228 5" xfId="10374" xr:uid="{64C7AE07-792F-4287-823E-9917F5813144}"/>
    <cellStyle name="Normal 46 228 5 2" xfId="16187" xr:uid="{BBF7068D-AE47-4F05-AD4F-ED943FB68AA6}"/>
    <cellStyle name="Normal 46 228 6" xfId="11104" xr:uid="{7DB5238E-8E85-4636-92E7-FBC8CDC3136A}"/>
    <cellStyle name="Normal 46 228 7" xfId="16804" xr:uid="{30B28A4F-1C26-45A5-BD07-371BFE3DFE38}"/>
    <cellStyle name="Normal 46 228 8" xfId="17423" xr:uid="{73782EB0-71AD-4247-802B-AE513CE91181}"/>
    <cellStyle name="Normal 46 228 9" xfId="18125" xr:uid="{851EAA3C-D100-49D8-B9D2-6A4FCC0EB50A}"/>
    <cellStyle name="Normal 46 229" xfId="2995" xr:uid="{7CDFC95D-1186-4DD6-AE80-108D89FF0F79}"/>
    <cellStyle name="Normal 46 229 10" xfId="18746" xr:uid="{6CF8900A-A652-4E8A-821B-ED2D9AB7ACD5}"/>
    <cellStyle name="Normal 46 229 2" xfId="3500" xr:uid="{2D89C135-C987-41F4-B8A3-A47524F6A6AF}"/>
    <cellStyle name="Normal 46 229 2 2" xfId="4508" xr:uid="{FD76E3F9-BEF5-4797-A4ED-09365D1BAAF2}"/>
    <cellStyle name="Normal 46 229 2 2 2" xfId="12617" xr:uid="{67C05263-4C78-4636-B62B-159372D1C05D}"/>
    <cellStyle name="Normal 46 229 2 3" xfId="11609" xr:uid="{89E28B8B-417A-4D97-88F7-3D8D6C299B8F}"/>
    <cellStyle name="Normal 46 229 3" xfId="4004" xr:uid="{45057572-6D66-4FDD-B11A-8A1D9A2DBA6C}"/>
    <cellStyle name="Normal 46 229 3 2" xfId="12113" xr:uid="{02A0F789-F40C-4C6E-A163-00F19BD50939}"/>
    <cellStyle name="Normal 46 229 4" xfId="9784" xr:uid="{BEE48370-86D0-45C6-8896-B538ABC21469}"/>
    <cellStyle name="Normal 46 229 4 2" xfId="15604" xr:uid="{3432A1A4-5C51-4845-9E19-BC60C17F114A}"/>
    <cellStyle name="Normal 46 229 5" xfId="10375" xr:uid="{052A4E1E-9C38-4875-BADA-D9E6AEAEE363}"/>
    <cellStyle name="Normal 46 229 5 2" xfId="16188" xr:uid="{0B5AE8C3-A3D8-4735-9DB2-0D679A3BC878}"/>
    <cellStyle name="Normal 46 229 6" xfId="11105" xr:uid="{E045906F-4447-4D67-BFC0-E4FAC0993B10}"/>
    <cellStyle name="Normal 46 229 7" xfId="16805" xr:uid="{433861D5-6CA8-463E-9049-F77FC67559CF}"/>
    <cellStyle name="Normal 46 229 8" xfId="17424" xr:uid="{FC1BF3D6-DADE-4B25-966F-2D3B1EB368BC}"/>
    <cellStyle name="Normal 46 229 9" xfId="18126" xr:uid="{F4CDF2ED-0B3B-42BF-83AE-DD6D440FAB0D}"/>
    <cellStyle name="Normal 46 23" xfId="2789" xr:uid="{88C02C72-2C79-45E7-85D4-5E88B90A70D8}"/>
    <cellStyle name="Normal 46 23 10" xfId="18540" xr:uid="{758BE74B-56A3-46A8-B7DA-F49AFC10EB7B}"/>
    <cellStyle name="Normal 46 23 2" xfId="3294" xr:uid="{1957AFC2-4851-41A1-8112-3AFFA434FB39}"/>
    <cellStyle name="Normal 46 23 2 2" xfId="4302" xr:uid="{E7432BB0-9A90-4D8A-A110-3E636F8D8A21}"/>
    <cellStyle name="Normal 46 23 2 2 2" xfId="12411" xr:uid="{3794E16A-BDF8-43AD-9522-E6166DFC6AF0}"/>
    <cellStyle name="Normal 46 23 2 3" xfId="11403" xr:uid="{467548B4-6253-4DA8-9069-E9DAAA5216E1}"/>
    <cellStyle name="Normal 46 23 3" xfId="3798" xr:uid="{B14C4A0B-59A1-49E9-8295-F2E53B63B02A}"/>
    <cellStyle name="Normal 46 23 3 2" xfId="11907" xr:uid="{F0AA8486-EA7D-44E9-BD11-180724EF8147}"/>
    <cellStyle name="Normal 46 23 4" xfId="9578" xr:uid="{8A09EA00-78BD-4D4C-A4E4-BC07622DE4DD}"/>
    <cellStyle name="Normal 46 23 4 2" xfId="15398" xr:uid="{BB300E3A-D41F-46B9-8B74-4B30D9D686A1}"/>
    <cellStyle name="Normal 46 23 5" xfId="10169" xr:uid="{C874DA00-630C-42A9-A6D3-C836C032E8BF}"/>
    <cellStyle name="Normal 46 23 5 2" xfId="15982" xr:uid="{1A6F4149-7683-4D3E-AE9D-2FF16AFFC093}"/>
    <cellStyle name="Normal 46 23 6" xfId="10899" xr:uid="{CE025DF0-BF39-4594-B6F3-989DDDC10A48}"/>
    <cellStyle name="Normal 46 23 7" xfId="16599" xr:uid="{67C41A02-A401-4B3B-BFC2-E21519BFC75F}"/>
    <cellStyle name="Normal 46 23 8" xfId="17218" xr:uid="{A6336EB8-9EF2-4D67-B171-05DAF50DA755}"/>
    <cellStyle name="Normal 46 23 9" xfId="17920" xr:uid="{E6273185-9FD8-46F7-B412-1C58FC1F6535}"/>
    <cellStyle name="Normal 46 230" xfId="2996" xr:uid="{C86A9631-7107-49B5-BD57-AA111C3994B4}"/>
    <cellStyle name="Normal 46 230 10" xfId="18747" xr:uid="{E75FD4AF-BA90-4A43-AF20-E924AE13ADF2}"/>
    <cellStyle name="Normal 46 230 2" xfId="3501" xr:uid="{921560AA-7949-493F-B8D4-A98DD7969214}"/>
    <cellStyle name="Normal 46 230 2 2" xfId="4509" xr:uid="{4322047B-8B12-4D4F-B42F-3EF8011E3486}"/>
    <cellStyle name="Normal 46 230 2 2 2" xfId="12618" xr:uid="{0752630A-9E3E-4793-8EAF-7119C5AD939D}"/>
    <cellStyle name="Normal 46 230 2 3" xfId="11610" xr:uid="{5925ABAB-CB3E-4D02-830C-5A34625F4137}"/>
    <cellStyle name="Normal 46 230 3" xfId="4005" xr:uid="{8C27A139-FA42-4CCB-80C4-F7F3C0BB609C}"/>
    <cellStyle name="Normal 46 230 3 2" xfId="12114" xr:uid="{88AABE75-6424-4E59-B049-43F2E10C2762}"/>
    <cellStyle name="Normal 46 230 4" xfId="9785" xr:uid="{653FDC63-56C8-4179-92E7-E759B71912AA}"/>
    <cellStyle name="Normal 46 230 4 2" xfId="15605" xr:uid="{D79B1DB0-4945-49D8-95F4-B2EFCFCE9D3B}"/>
    <cellStyle name="Normal 46 230 5" xfId="10376" xr:uid="{0BBA94DE-E7E8-4C5F-B66E-EBEDE7DEA198}"/>
    <cellStyle name="Normal 46 230 5 2" xfId="16189" xr:uid="{834C0766-262D-4C6D-BB9C-5A25815C3128}"/>
    <cellStyle name="Normal 46 230 6" xfId="11106" xr:uid="{CFA4734C-15E8-419F-B3B8-4703CF6AD832}"/>
    <cellStyle name="Normal 46 230 7" xfId="16806" xr:uid="{6AB67CF4-29B9-42C9-AF0D-1492FBA8F723}"/>
    <cellStyle name="Normal 46 230 8" xfId="17425" xr:uid="{D5B9D93E-D31A-4F0A-B1EC-4AA4B4D97A3C}"/>
    <cellStyle name="Normal 46 230 9" xfId="18127" xr:uid="{361C5D49-08BE-4D2D-9905-03F6BEDA0632}"/>
    <cellStyle name="Normal 46 231" xfId="2997" xr:uid="{0E78AE3A-440B-4F4D-A071-B3F598E59DD6}"/>
    <cellStyle name="Normal 46 231 10" xfId="18748" xr:uid="{0AE2C622-13D6-44F1-90AD-F6D07FCC3891}"/>
    <cellStyle name="Normal 46 231 2" xfId="3502" xr:uid="{08072E9F-4A9F-463C-BC0C-0EDC3FD52935}"/>
    <cellStyle name="Normal 46 231 2 2" xfId="4510" xr:uid="{72A68F61-536C-4BD6-9404-828032749F40}"/>
    <cellStyle name="Normal 46 231 2 2 2" xfId="12619" xr:uid="{90A11543-CDB6-4ADB-8061-9030692883EE}"/>
    <cellStyle name="Normal 46 231 2 3" xfId="11611" xr:uid="{48ECB6AD-C4AE-4742-B79B-41DD73BEDAA2}"/>
    <cellStyle name="Normal 46 231 3" xfId="4006" xr:uid="{361E39B6-83A2-4A78-8FA0-99099CEAEDD5}"/>
    <cellStyle name="Normal 46 231 3 2" xfId="12115" xr:uid="{2786DCA6-6BA9-444C-B7CE-F852AE5D90BA}"/>
    <cellStyle name="Normal 46 231 4" xfId="9786" xr:uid="{A46C26E1-0EBA-4008-B706-0CFE08364937}"/>
    <cellStyle name="Normal 46 231 4 2" xfId="15606" xr:uid="{9B909EB6-9590-4541-8A8F-45682D84371D}"/>
    <cellStyle name="Normal 46 231 5" xfId="10377" xr:uid="{D74221B2-D4A4-464B-8745-5CF10252F4CF}"/>
    <cellStyle name="Normal 46 231 5 2" xfId="16190" xr:uid="{0A967CF0-8C56-450D-A8E6-ADC37B4D98C9}"/>
    <cellStyle name="Normal 46 231 6" xfId="11107" xr:uid="{50F8E971-85ED-4184-B47E-D898AF5E386E}"/>
    <cellStyle name="Normal 46 231 7" xfId="16807" xr:uid="{0AC7CBC5-F8B2-4F88-90D3-AC9E995742F8}"/>
    <cellStyle name="Normal 46 231 8" xfId="17426" xr:uid="{1C379CD3-4DD4-4991-BD7A-45AE956574AE}"/>
    <cellStyle name="Normal 46 231 9" xfId="18128" xr:uid="{28CD4586-499C-4859-B43E-C9D267DE975A}"/>
    <cellStyle name="Normal 46 232" xfId="2998" xr:uid="{D0EB167B-C614-48DE-B571-F04580A4D538}"/>
    <cellStyle name="Normal 46 232 10" xfId="18749" xr:uid="{F08D7443-FA2C-4925-94D9-852772667760}"/>
    <cellStyle name="Normal 46 232 2" xfId="3503" xr:uid="{4B042F61-941C-4DA2-8B86-D74F1EDC615E}"/>
    <cellStyle name="Normal 46 232 2 2" xfId="4511" xr:uid="{2592D925-554B-4A8F-85AC-A234EF90E536}"/>
    <cellStyle name="Normal 46 232 2 2 2" xfId="12620" xr:uid="{9B98DA83-F74D-4ED3-A795-EF406C46ECE5}"/>
    <cellStyle name="Normal 46 232 2 3" xfId="11612" xr:uid="{43257C15-CAC2-4001-B307-4477EE2C6BC9}"/>
    <cellStyle name="Normal 46 232 3" xfId="4007" xr:uid="{18E948FE-2976-4357-A5FB-EA893D6C1A32}"/>
    <cellStyle name="Normal 46 232 3 2" xfId="12116" xr:uid="{4E152F2B-F006-480B-AEE4-30B0892F638B}"/>
    <cellStyle name="Normal 46 232 4" xfId="9787" xr:uid="{E4FAED3E-35C1-4037-9D8F-FEB236408426}"/>
    <cellStyle name="Normal 46 232 4 2" xfId="15607" xr:uid="{E574ADFF-B58E-4931-AB88-7E2EBE1A7088}"/>
    <cellStyle name="Normal 46 232 5" xfId="10378" xr:uid="{12C56705-0673-4B56-943B-6C96218DDA3C}"/>
    <cellStyle name="Normal 46 232 5 2" xfId="16191" xr:uid="{56926423-474F-4561-9F4A-224D664A9167}"/>
    <cellStyle name="Normal 46 232 6" xfId="11108" xr:uid="{3DA53865-0308-49CA-B412-DE2B0EF44862}"/>
    <cellStyle name="Normal 46 232 7" xfId="16808" xr:uid="{21CDD62B-17B7-4146-BB58-63EF72D3BBF6}"/>
    <cellStyle name="Normal 46 232 8" xfId="17427" xr:uid="{2096E9CC-275E-43F7-8BCC-46F96B273EE0}"/>
    <cellStyle name="Normal 46 232 9" xfId="18129" xr:uid="{BF03D571-DBDD-4250-8C14-2D56909AB205}"/>
    <cellStyle name="Normal 46 233" xfId="2999" xr:uid="{D62E6F73-8463-43C9-B25B-3DBF2D105701}"/>
    <cellStyle name="Normal 46 233 10" xfId="18750" xr:uid="{0263867C-D73B-4F22-BCA3-22F38A7C62DC}"/>
    <cellStyle name="Normal 46 233 2" xfId="3504" xr:uid="{7C211013-6EDA-422A-A39A-8E0A5A6BB5D7}"/>
    <cellStyle name="Normal 46 233 2 2" xfId="4512" xr:uid="{4A79E9A0-4E76-41E3-A8D1-55C01EFF3934}"/>
    <cellStyle name="Normal 46 233 2 2 2" xfId="12621" xr:uid="{256C9718-867C-46EF-8153-28257B930619}"/>
    <cellStyle name="Normal 46 233 2 3" xfId="11613" xr:uid="{DC4B8313-7B23-4A59-8DB9-62EA425DD61C}"/>
    <cellStyle name="Normal 46 233 3" xfId="4008" xr:uid="{CE13163A-69AC-465A-B1E2-3237927122E7}"/>
    <cellStyle name="Normal 46 233 3 2" xfId="12117" xr:uid="{8CF3A725-E456-4C95-8E1F-7D112519E3EB}"/>
    <cellStyle name="Normal 46 233 4" xfId="9788" xr:uid="{87F30CD6-FF7C-4D15-A256-A4C145CC4BF2}"/>
    <cellStyle name="Normal 46 233 4 2" xfId="15608" xr:uid="{91EE0FE7-808D-41E6-8779-EAD37E56E5AA}"/>
    <cellStyle name="Normal 46 233 5" xfId="10379" xr:uid="{2FEFB266-CB9F-49D5-BAD7-CCBC3F7EAF31}"/>
    <cellStyle name="Normal 46 233 5 2" xfId="16192" xr:uid="{28D641C2-A5E7-4BDF-8B24-856EE2AF28CF}"/>
    <cellStyle name="Normal 46 233 6" xfId="11109" xr:uid="{484A986B-EBB0-4DB5-BC99-F326713B5AA5}"/>
    <cellStyle name="Normal 46 233 7" xfId="16809" xr:uid="{9C448C37-9753-4329-8896-F2A3BFF4A8B1}"/>
    <cellStyle name="Normal 46 233 8" xfId="17428" xr:uid="{E4AA357D-9C6F-4DA9-AD37-0CD8A3024F0E}"/>
    <cellStyle name="Normal 46 233 9" xfId="18130" xr:uid="{2F23CC07-A237-4E77-9471-DC592F7362A5}"/>
    <cellStyle name="Normal 46 234" xfId="3000" xr:uid="{0B99C61F-6430-4082-8408-E6BEB7538487}"/>
    <cellStyle name="Normal 46 234 10" xfId="18751" xr:uid="{2CE154EF-3465-4FB8-A038-5C2478AE1B06}"/>
    <cellStyle name="Normal 46 234 2" xfId="3505" xr:uid="{9306B4F2-7E85-4007-A77A-454A41A817BD}"/>
    <cellStyle name="Normal 46 234 2 2" xfId="4513" xr:uid="{FC224783-0D6D-45AD-9216-01E5135A5ACA}"/>
    <cellStyle name="Normal 46 234 2 2 2" xfId="12622" xr:uid="{EC366327-C986-4FDF-A9B3-17CAC5918E62}"/>
    <cellStyle name="Normal 46 234 2 3" xfId="11614" xr:uid="{FDC42E86-83E3-41F1-A243-BEECDFD12E47}"/>
    <cellStyle name="Normal 46 234 3" xfId="4009" xr:uid="{E2168F7A-C356-4B18-A48C-CDC5738F5BED}"/>
    <cellStyle name="Normal 46 234 3 2" xfId="12118" xr:uid="{2A0CC7D8-CDC7-4DDA-8E7B-C312051B2C23}"/>
    <cellStyle name="Normal 46 234 4" xfId="9789" xr:uid="{CCFBE432-B3EF-4CAA-8150-335B347B6B63}"/>
    <cellStyle name="Normal 46 234 4 2" xfId="15609" xr:uid="{B2CD4790-C18E-4CE4-8E0D-DF852EC4B3C4}"/>
    <cellStyle name="Normal 46 234 5" xfId="10380" xr:uid="{DB30D75C-2E4C-46F0-8DDA-945745243FE7}"/>
    <cellStyle name="Normal 46 234 5 2" xfId="16193" xr:uid="{96FF05BA-8E1F-4B82-9223-67B4E9DABD8F}"/>
    <cellStyle name="Normal 46 234 6" xfId="11110" xr:uid="{EAFE6574-26BE-43CF-AB5C-3F468F7A8C0E}"/>
    <cellStyle name="Normal 46 234 7" xfId="16810" xr:uid="{68720751-D5FA-4DF5-A296-30653A815DE9}"/>
    <cellStyle name="Normal 46 234 8" xfId="17429" xr:uid="{F63DF2C9-24FD-4EED-A35D-F518618230D4}"/>
    <cellStyle name="Normal 46 234 9" xfId="18131" xr:uid="{B2CA34B3-9429-41DE-9641-EB6AADE7361F}"/>
    <cellStyle name="Normal 46 235" xfId="3001" xr:uid="{0B8DEE5D-6734-428C-883C-AC6BD4D45617}"/>
    <cellStyle name="Normal 46 235 10" xfId="18752" xr:uid="{E9DC3DE7-5B99-4E10-AFF8-4EE44917D445}"/>
    <cellStyle name="Normal 46 235 2" xfId="3506" xr:uid="{4F5F6572-D865-4D88-BB70-D9D05BA81FAD}"/>
    <cellStyle name="Normal 46 235 2 2" xfId="4514" xr:uid="{5A29571B-5B0F-4FAA-9459-4623AAEB21C8}"/>
    <cellStyle name="Normal 46 235 2 2 2" xfId="12623" xr:uid="{9F0BF81C-4BF1-4306-92CE-2E46B2676CD5}"/>
    <cellStyle name="Normal 46 235 2 3" xfId="11615" xr:uid="{78214FCA-8710-4125-9E44-262303BEE737}"/>
    <cellStyle name="Normal 46 235 3" xfId="4010" xr:uid="{DDFCF384-E2DB-4CC8-95F7-03FE6987A8BD}"/>
    <cellStyle name="Normal 46 235 3 2" xfId="12119" xr:uid="{2632C53C-5DA0-4BA4-97C9-62003F1E1954}"/>
    <cellStyle name="Normal 46 235 4" xfId="9790" xr:uid="{2F23728F-8CE0-40F1-8FE2-3FC3D5EADAEF}"/>
    <cellStyle name="Normal 46 235 4 2" xfId="15610" xr:uid="{A6CA9D96-ADE7-4431-8887-5EC71C14C0A6}"/>
    <cellStyle name="Normal 46 235 5" xfId="10381" xr:uid="{E5816AA9-46FD-482A-9BEF-7C3991182C98}"/>
    <cellStyle name="Normal 46 235 5 2" xfId="16194" xr:uid="{3416F74C-0E46-43F7-9A6B-7E36EE4AA246}"/>
    <cellStyle name="Normal 46 235 6" xfId="11111" xr:uid="{88CDFF9F-A29D-4A55-9845-901F7FBFF3B5}"/>
    <cellStyle name="Normal 46 235 7" xfId="16811" xr:uid="{7B9834DB-B07D-4B79-8B78-8CCA6E3CA631}"/>
    <cellStyle name="Normal 46 235 8" xfId="17430" xr:uid="{4F061CFC-475E-4D4F-B676-7861E1270108}"/>
    <cellStyle name="Normal 46 235 9" xfId="18132" xr:uid="{5AB5EC78-FC17-439E-8A38-475F14D7FBAF}"/>
    <cellStyle name="Normal 46 236" xfId="3002" xr:uid="{E747A149-6E89-47F1-B9E3-42575F2BCB51}"/>
    <cellStyle name="Normal 46 236 10" xfId="18753" xr:uid="{157213BE-632C-49D1-B6B2-8D30F2FF2D17}"/>
    <cellStyle name="Normal 46 236 2" xfId="3507" xr:uid="{5EE5A68D-A397-417F-97F1-8D615A376AF5}"/>
    <cellStyle name="Normal 46 236 2 2" xfId="4515" xr:uid="{026671E3-7D94-423D-BD8F-865801B9EFB1}"/>
    <cellStyle name="Normal 46 236 2 2 2" xfId="12624" xr:uid="{A20BF2BA-6116-4F71-99E4-D0FE9C4CAE3D}"/>
    <cellStyle name="Normal 46 236 2 3" xfId="11616" xr:uid="{CF1208B4-E854-4D6B-B6CE-F5433067927D}"/>
    <cellStyle name="Normal 46 236 3" xfId="4011" xr:uid="{2F451405-D4D6-44F8-8488-7636A8FCC6AF}"/>
    <cellStyle name="Normal 46 236 3 2" xfId="12120" xr:uid="{C9B2B23D-6B06-422E-8EC9-7FA15EF68DD8}"/>
    <cellStyle name="Normal 46 236 4" xfId="9791" xr:uid="{4269C0CA-EE20-4F43-AF68-421872F56A4C}"/>
    <cellStyle name="Normal 46 236 4 2" xfId="15611" xr:uid="{E6FDAC8B-0938-4A84-B898-518922CF7EF6}"/>
    <cellStyle name="Normal 46 236 5" xfId="10382" xr:uid="{7B8B983D-2458-4327-BA9F-B5D2DDDDD5D8}"/>
    <cellStyle name="Normal 46 236 5 2" xfId="16195" xr:uid="{E1D73BFB-5C97-44C6-A023-0C4543DC6C3F}"/>
    <cellStyle name="Normal 46 236 6" xfId="11112" xr:uid="{01BF2C0B-C324-455D-A73E-2C06129C80A6}"/>
    <cellStyle name="Normal 46 236 7" xfId="16812" xr:uid="{FAE7808E-6B2A-4940-A0A7-C3B89FF25D63}"/>
    <cellStyle name="Normal 46 236 8" xfId="17431" xr:uid="{B18E596E-D9D1-471A-9EB2-20E5D8EF4598}"/>
    <cellStyle name="Normal 46 236 9" xfId="18133" xr:uid="{14F7F194-E12C-4F91-9355-B510109207A7}"/>
    <cellStyle name="Normal 46 237" xfId="3003" xr:uid="{7BEE482A-C307-4276-89E6-218225AAE4B5}"/>
    <cellStyle name="Normal 46 237 10" xfId="18754" xr:uid="{F8B54659-4608-43CB-B61F-0E5C37BBBE9E}"/>
    <cellStyle name="Normal 46 237 2" xfId="3508" xr:uid="{1D3B8270-E498-4F3E-A0D9-5EFA9D1EC706}"/>
    <cellStyle name="Normal 46 237 2 2" xfId="4516" xr:uid="{13BCDA25-B716-4D89-BB4A-12734214D312}"/>
    <cellStyle name="Normal 46 237 2 2 2" xfId="12625" xr:uid="{67D23A0E-7260-4256-BD6C-F35834ABC135}"/>
    <cellStyle name="Normal 46 237 2 3" xfId="11617" xr:uid="{2EC30122-8C30-418C-9E0E-97DB2D81118F}"/>
    <cellStyle name="Normal 46 237 3" xfId="4012" xr:uid="{F949BC0B-E066-4B00-94BB-13A7C6570036}"/>
    <cellStyle name="Normal 46 237 3 2" xfId="12121" xr:uid="{A83EA688-BE2E-41B8-A7B0-CC7F94E2F9F7}"/>
    <cellStyle name="Normal 46 237 4" xfId="9792" xr:uid="{258DF65B-AFF3-445C-A6C3-CD69EA479D42}"/>
    <cellStyle name="Normal 46 237 4 2" xfId="15612" xr:uid="{0B774255-6ACC-4373-AF02-6256A0C286E9}"/>
    <cellStyle name="Normal 46 237 5" xfId="10383" xr:uid="{E8E897D6-FE59-4753-848A-3479B409A40A}"/>
    <cellStyle name="Normal 46 237 5 2" xfId="16196" xr:uid="{321F65B5-7A45-41B5-B3BD-2E809DD98BCC}"/>
    <cellStyle name="Normal 46 237 6" xfId="11113" xr:uid="{292B2F11-1424-40BA-855A-BD4C5524C42F}"/>
    <cellStyle name="Normal 46 237 7" xfId="16813" xr:uid="{C7C9E189-A4BC-4C9C-A6C1-3D5D85225452}"/>
    <cellStyle name="Normal 46 237 8" xfId="17432" xr:uid="{EB202BF9-2321-409E-82F9-C12F6BE90A7F}"/>
    <cellStyle name="Normal 46 237 9" xfId="18134" xr:uid="{E97361C1-3A30-45C2-A09C-A4B322DE0AB6}"/>
    <cellStyle name="Normal 46 238" xfId="3004" xr:uid="{2BA399B0-EAB5-4C2F-A618-3324DF4B6156}"/>
    <cellStyle name="Normal 46 238 10" xfId="18755" xr:uid="{C75AC35D-77FB-4EE3-A33A-31336951EE78}"/>
    <cellStyle name="Normal 46 238 2" xfId="3509" xr:uid="{566A8565-4C21-4BC4-A0CE-63C7097EA7F2}"/>
    <cellStyle name="Normal 46 238 2 2" xfId="4517" xr:uid="{00C9C112-3ACE-4D66-BCC5-1E532A0C3B36}"/>
    <cellStyle name="Normal 46 238 2 2 2" xfId="12626" xr:uid="{3C8F1249-D103-4823-B366-379B6BEA64D7}"/>
    <cellStyle name="Normal 46 238 2 3" xfId="11618" xr:uid="{FEF702F5-A56C-4798-98A2-D064B0686771}"/>
    <cellStyle name="Normal 46 238 3" xfId="4013" xr:uid="{A2A818F3-AA09-44AA-BBA2-12CF9C521AC1}"/>
    <cellStyle name="Normal 46 238 3 2" xfId="12122" xr:uid="{A836CED3-E91B-4BA5-93E5-841AB11126BD}"/>
    <cellStyle name="Normal 46 238 4" xfId="9793" xr:uid="{AA510A59-FBDE-40D9-B4A7-311616EF6EE0}"/>
    <cellStyle name="Normal 46 238 4 2" xfId="15613" xr:uid="{03A64753-67A4-4EAB-BF41-7999C7478288}"/>
    <cellStyle name="Normal 46 238 5" xfId="10384" xr:uid="{62263F95-8092-4AC0-8F91-E270A61A7481}"/>
    <cellStyle name="Normal 46 238 5 2" xfId="16197" xr:uid="{4D89BD00-A177-413A-BD5C-F5718FDB9D8E}"/>
    <cellStyle name="Normal 46 238 6" xfId="11114" xr:uid="{46F6A859-FB08-4FEC-976A-4D2A4BDEA44E}"/>
    <cellStyle name="Normal 46 238 7" xfId="16814" xr:uid="{AF825B3C-6537-4BF9-9785-F446C6DB7D12}"/>
    <cellStyle name="Normal 46 238 8" xfId="17433" xr:uid="{97FEB548-95D5-4045-9BE2-6EF854447FFC}"/>
    <cellStyle name="Normal 46 238 9" xfId="18135" xr:uid="{AB520F8A-7521-437C-8D8C-BE553539B77B}"/>
    <cellStyle name="Normal 46 239" xfId="3005" xr:uid="{DA3F2B37-94CA-4E55-AF51-36396A42944C}"/>
    <cellStyle name="Normal 46 239 10" xfId="18756" xr:uid="{295E11E5-20D0-4A2B-871D-3CB3BEBCDF62}"/>
    <cellStyle name="Normal 46 239 2" xfId="3510" xr:uid="{1C3835E9-77D7-4FE3-889E-E3422E2FB751}"/>
    <cellStyle name="Normal 46 239 2 2" xfId="4518" xr:uid="{C97887B4-3761-451D-B40B-250E4844DEF7}"/>
    <cellStyle name="Normal 46 239 2 2 2" xfId="12627" xr:uid="{56F01D6D-37F2-4739-913E-70DC9C9945C1}"/>
    <cellStyle name="Normal 46 239 2 3" xfId="11619" xr:uid="{A588121B-BD3F-45C2-B420-4CF222F5528B}"/>
    <cellStyle name="Normal 46 239 3" xfId="4014" xr:uid="{E1849907-2B62-49BB-902B-FEA291BCEB87}"/>
    <cellStyle name="Normal 46 239 3 2" xfId="12123" xr:uid="{D9150F09-774C-49E4-9211-54BB45EB5C2A}"/>
    <cellStyle name="Normal 46 239 4" xfId="9794" xr:uid="{9BA0CCBD-A901-49F9-A018-22BB26F77FA0}"/>
    <cellStyle name="Normal 46 239 4 2" xfId="15614" xr:uid="{2B2547AA-F211-44A3-94E1-95FB03F6AF19}"/>
    <cellStyle name="Normal 46 239 5" xfId="10385" xr:uid="{B40606D5-3B99-49B9-A26D-135B6A1E49FB}"/>
    <cellStyle name="Normal 46 239 5 2" xfId="16198" xr:uid="{6D7D61E0-3D10-4849-9FFE-56C271F347C0}"/>
    <cellStyle name="Normal 46 239 6" xfId="11115" xr:uid="{732FCE7D-DD3C-4EE2-B06E-E7B4A64D4030}"/>
    <cellStyle name="Normal 46 239 7" xfId="16815" xr:uid="{085A4619-B38B-4DCC-87B6-D039DF9BFF83}"/>
    <cellStyle name="Normal 46 239 8" xfId="17434" xr:uid="{B806AE86-5484-4D01-A881-4B7A59B9D48B}"/>
    <cellStyle name="Normal 46 239 9" xfId="18136" xr:uid="{574A4922-0016-4315-BCF7-7A1AACD06FDD}"/>
    <cellStyle name="Normal 46 24" xfId="2790" xr:uid="{27BCA8E9-60C5-44AD-AB5C-1047A44BC449}"/>
    <cellStyle name="Normal 46 24 10" xfId="18541" xr:uid="{17CB4325-4278-4B4A-9993-F9B0E346B03D}"/>
    <cellStyle name="Normal 46 24 2" xfId="3295" xr:uid="{ED0994F8-E1D6-4AB2-A0E6-4F3912DBAB28}"/>
    <cellStyle name="Normal 46 24 2 2" xfId="4303" xr:uid="{C8D93662-C042-4046-B4E7-F02D3ABEEE00}"/>
    <cellStyle name="Normal 46 24 2 2 2" xfId="12412" xr:uid="{90C95C17-B44B-4936-A80F-552EFA5CB1ED}"/>
    <cellStyle name="Normal 46 24 2 3" xfId="11404" xr:uid="{8875B916-43DA-4103-8138-D83020E72FEE}"/>
    <cellStyle name="Normal 46 24 3" xfId="3799" xr:uid="{EFA98C28-6A2D-4FAA-87A8-B3E253462B6D}"/>
    <cellStyle name="Normal 46 24 3 2" xfId="11908" xr:uid="{21234049-624D-4657-9F9D-7455439A1831}"/>
    <cellStyle name="Normal 46 24 4" xfId="9579" xr:uid="{88011B6E-9540-4D7C-8589-5ED78D186572}"/>
    <cellStyle name="Normal 46 24 4 2" xfId="15399" xr:uid="{FDF501B1-4F0F-4309-8FE3-6583A9D64ADF}"/>
    <cellStyle name="Normal 46 24 5" xfId="10170" xr:uid="{842373C4-339B-4C64-8B18-307FC211717D}"/>
    <cellStyle name="Normal 46 24 5 2" xfId="15983" xr:uid="{7836A0A7-48E6-4B9D-BC4E-8AC117CDA0AC}"/>
    <cellStyle name="Normal 46 24 6" xfId="10900" xr:uid="{CBE4DB0B-2C2A-4309-9E7E-59B7ADBCA7F6}"/>
    <cellStyle name="Normal 46 24 7" xfId="16600" xr:uid="{82DC48D3-944A-4C94-9AC3-9D1736FFD4D1}"/>
    <cellStyle name="Normal 46 24 8" xfId="17219" xr:uid="{D256DA1E-A634-4B21-919B-A49FE28C3547}"/>
    <cellStyle name="Normal 46 24 9" xfId="17921" xr:uid="{2116E05B-8B99-4F49-87BE-7E79EF9F2254}"/>
    <cellStyle name="Normal 46 240" xfId="3006" xr:uid="{0BF7565D-5267-4AA4-B140-32A4F843A0E8}"/>
    <cellStyle name="Normal 46 240 10" xfId="18757" xr:uid="{8EC444D5-70C7-4721-B1A8-A5C1946B6F08}"/>
    <cellStyle name="Normal 46 240 2" xfId="3511" xr:uid="{547F05B9-8B23-43BA-B631-CDA2747A547D}"/>
    <cellStyle name="Normal 46 240 2 2" xfId="4519" xr:uid="{269551FB-6694-4D1E-8A1A-1BCB6BCD0BB7}"/>
    <cellStyle name="Normal 46 240 2 2 2" xfId="12628" xr:uid="{4DAF10D9-E3E6-4751-A084-3975E9E7866F}"/>
    <cellStyle name="Normal 46 240 2 3" xfId="11620" xr:uid="{A36B4C4A-46E7-4507-8B62-982593FB4275}"/>
    <cellStyle name="Normal 46 240 3" xfId="4015" xr:uid="{4FF42483-0755-47F7-8439-9B281096E284}"/>
    <cellStyle name="Normal 46 240 3 2" xfId="12124" xr:uid="{FC8D1F25-7881-47D1-B4FF-26C0F60B551E}"/>
    <cellStyle name="Normal 46 240 4" xfId="9795" xr:uid="{818FEF93-81E0-4DB0-A3BD-DA528C43CF88}"/>
    <cellStyle name="Normal 46 240 4 2" xfId="15615" xr:uid="{DC001C06-B89F-4B3F-A3D1-74607631356F}"/>
    <cellStyle name="Normal 46 240 5" xfId="10386" xr:uid="{F422E76A-6FD6-4A0C-B942-4B1D204D9DFE}"/>
    <cellStyle name="Normal 46 240 5 2" xfId="16199" xr:uid="{E4BA95DB-B564-44A3-9DB7-871631C9BE7C}"/>
    <cellStyle name="Normal 46 240 6" xfId="11116" xr:uid="{617F8184-4D33-45A9-9577-A4F1EA3FAEDE}"/>
    <cellStyle name="Normal 46 240 7" xfId="16816" xr:uid="{57FE855A-4B3F-47E9-8C80-DB7CC2326401}"/>
    <cellStyle name="Normal 46 240 8" xfId="17435" xr:uid="{D3683326-5808-4344-9479-E07CF4CBA0DB}"/>
    <cellStyle name="Normal 46 240 9" xfId="18137" xr:uid="{0803E840-0406-4FE0-9566-AE22AC7B62B1}"/>
    <cellStyle name="Normal 46 241" xfId="3007" xr:uid="{DAB214FA-94C1-4889-8972-2E74F4115642}"/>
    <cellStyle name="Normal 46 241 10" xfId="18758" xr:uid="{192D01D4-81FB-46E0-8EB8-B4B84579DF49}"/>
    <cellStyle name="Normal 46 241 2" xfId="3512" xr:uid="{653DCA67-E0A8-499F-836B-1A1763043C8F}"/>
    <cellStyle name="Normal 46 241 2 2" xfId="4520" xr:uid="{EE7116F5-B0FD-49ED-BA47-80C2E4EEC3AE}"/>
    <cellStyle name="Normal 46 241 2 2 2" xfId="12629" xr:uid="{3B0FD070-1889-4545-A731-45C83AB0ECF1}"/>
    <cellStyle name="Normal 46 241 2 3" xfId="11621" xr:uid="{BE5ABF0C-0D00-4BE9-831C-C4AD6D870974}"/>
    <cellStyle name="Normal 46 241 3" xfId="4016" xr:uid="{A8F4DA9B-C163-43DE-BC5F-F3F316A185A1}"/>
    <cellStyle name="Normal 46 241 3 2" xfId="12125" xr:uid="{2038CE31-1A3B-48A9-BBF7-CE0A71CDC3C7}"/>
    <cellStyle name="Normal 46 241 4" xfId="9796" xr:uid="{2B09B32B-61E7-455F-B87F-31971D64BDCB}"/>
    <cellStyle name="Normal 46 241 4 2" xfId="15616" xr:uid="{247CE450-1AB0-469F-BCEE-D677BA668AB6}"/>
    <cellStyle name="Normal 46 241 5" xfId="10387" xr:uid="{AC9A799F-BABB-4BC2-9A7A-B4408BC72DCB}"/>
    <cellStyle name="Normal 46 241 5 2" xfId="16200" xr:uid="{8BAA726A-DCA5-472E-BB4E-3878C563D99E}"/>
    <cellStyle name="Normal 46 241 6" xfId="11117" xr:uid="{840C96FE-5027-4859-B3C2-EA76E601184C}"/>
    <cellStyle name="Normal 46 241 7" xfId="16817" xr:uid="{DDC1825D-82A3-4672-B9C2-EB900C3908A2}"/>
    <cellStyle name="Normal 46 241 8" xfId="17436" xr:uid="{59C64B4D-E94C-4511-A9EB-6F83FA0FFAFD}"/>
    <cellStyle name="Normal 46 241 9" xfId="18138" xr:uid="{6235F97C-66B9-4666-BB27-7D58F440C4B8}"/>
    <cellStyle name="Normal 46 242" xfId="3008" xr:uid="{BA6B8532-8D44-4C85-8F10-C281549023BC}"/>
    <cellStyle name="Normal 46 242 10" xfId="18759" xr:uid="{219F381D-F813-42E3-A94B-F8B08AC2CB08}"/>
    <cellStyle name="Normal 46 242 2" xfId="3513" xr:uid="{27570C9D-4934-443C-AE16-BE8E395FE0F7}"/>
    <cellStyle name="Normal 46 242 2 2" xfId="4521" xr:uid="{3960266C-46BA-4B34-9E6A-6647FD76F013}"/>
    <cellStyle name="Normal 46 242 2 2 2" xfId="12630" xr:uid="{BC614B26-599E-4A9B-9600-124585CEDFF5}"/>
    <cellStyle name="Normal 46 242 2 3" xfId="11622" xr:uid="{3171FCC8-279E-4631-B2C9-F0984F18016C}"/>
    <cellStyle name="Normal 46 242 3" xfId="4017" xr:uid="{CEB7F8C1-835A-4422-873D-98BCB40A4309}"/>
    <cellStyle name="Normal 46 242 3 2" xfId="12126" xr:uid="{F3CF08E4-8089-4D53-A99F-77EBC0FFF09A}"/>
    <cellStyle name="Normal 46 242 4" xfId="9797" xr:uid="{E3954A6F-17E4-4F80-97BD-3091068FFB29}"/>
    <cellStyle name="Normal 46 242 4 2" xfId="15617" xr:uid="{7A78D04E-511B-49F7-A396-81E58E474006}"/>
    <cellStyle name="Normal 46 242 5" xfId="10388" xr:uid="{FCFDC266-5CF3-4405-9BF2-9427BADFED21}"/>
    <cellStyle name="Normal 46 242 5 2" xfId="16201" xr:uid="{82AE2A6B-514B-47DF-9199-790C295F73D9}"/>
    <cellStyle name="Normal 46 242 6" xfId="11118" xr:uid="{A8911E66-75F2-4D2B-9CD3-415B4BE38FDB}"/>
    <cellStyle name="Normal 46 242 7" xfId="16818" xr:uid="{BBBA2F77-B2D4-4A44-A82F-2D8EC48C1BC3}"/>
    <cellStyle name="Normal 46 242 8" xfId="17437" xr:uid="{9FBCB5B7-2CED-4389-A75B-9D282B3194F1}"/>
    <cellStyle name="Normal 46 242 9" xfId="18139" xr:uid="{1F225318-085D-4DAD-82A2-5AA31F659127}"/>
    <cellStyle name="Normal 46 243" xfId="3009" xr:uid="{E25E75D6-92AA-4C2D-A69F-788125A971E0}"/>
    <cellStyle name="Normal 46 243 10" xfId="18760" xr:uid="{52F38C2F-505C-4A38-B009-7BE8AB46272B}"/>
    <cellStyle name="Normal 46 243 2" xfId="3514" xr:uid="{BD556C86-8AA5-4196-A250-996469785F14}"/>
    <cellStyle name="Normal 46 243 2 2" xfId="4522" xr:uid="{FF4AC91C-A41A-48E7-9E2F-875DD03911D4}"/>
    <cellStyle name="Normal 46 243 2 2 2" xfId="12631" xr:uid="{7669D173-085C-4ACB-BB07-1DCE399D2D9D}"/>
    <cellStyle name="Normal 46 243 2 3" xfId="11623" xr:uid="{74D08C17-D11E-43C7-A792-384A28DE4B8B}"/>
    <cellStyle name="Normal 46 243 3" xfId="4018" xr:uid="{E757C60D-4D13-4B0B-9554-61F273B49EF4}"/>
    <cellStyle name="Normal 46 243 3 2" xfId="12127" xr:uid="{87BCB111-ABF3-4213-BD4A-5899DF664D5C}"/>
    <cellStyle name="Normal 46 243 4" xfId="9798" xr:uid="{E77DC651-9A28-41F2-BEC7-1CAB067F5D49}"/>
    <cellStyle name="Normal 46 243 4 2" xfId="15618" xr:uid="{B13BF3B6-EBDD-4FFE-93EB-C33C72C7F432}"/>
    <cellStyle name="Normal 46 243 5" xfId="10389" xr:uid="{5B969037-08CF-45A0-852F-E9E818B2509C}"/>
    <cellStyle name="Normal 46 243 5 2" xfId="16202" xr:uid="{AF5B2308-10B0-4F13-A411-16D3593EAC08}"/>
    <cellStyle name="Normal 46 243 6" xfId="11119" xr:uid="{3A31378E-E77A-4E22-AD22-AA47A5E17C61}"/>
    <cellStyle name="Normal 46 243 7" xfId="16819" xr:uid="{9817A179-1257-4B31-9098-616479287E38}"/>
    <cellStyle name="Normal 46 243 8" xfId="17438" xr:uid="{5137F113-4B06-4695-BB82-A4004C24B06A}"/>
    <cellStyle name="Normal 46 243 9" xfId="18140" xr:uid="{CD1A3A6A-4AC4-416E-913F-FA7B356A207F}"/>
    <cellStyle name="Normal 46 244" xfId="3010" xr:uid="{26107937-D6E4-4297-A96C-CB9D66A3F276}"/>
    <cellStyle name="Normal 46 244 10" xfId="18761" xr:uid="{16C2E1D4-8E39-4816-8E03-ED061B3695DE}"/>
    <cellStyle name="Normal 46 244 2" xfId="3515" xr:uid="{59F730D9-B75B-4642-BC95-7C6B0DECE364}"/>
    <cellStyle name="Normal 46 244 2 2" xfId="4523" xr:uid="{1C44311E-1AEA-4618-8BC9-4523DED7E398}"/>
    <cellStyle name="Normal 46 244 2 2 2" xfId="12632" xr:uid="{5F501C76-F50B-4B6C-B809-336E9A13FFC0}"/>
    <cellStyle name="Normal 46 244 2 3" xfId="11624" xr:uid="{EF592E63-5FDA-4D46-9F23-CB8E5D62956E}"/>
    <cellStyle name="Normal 46 244 3" xfId="4019" xr:uid="{1BC1B0B3-950B-41C8-872C-AC426DC25C0D}"/>
    <cellStyle name="Normal 46 244 3 2" xfId="12128" xr:uid="{23E7ADF5-FC90-44F7-A95B-2C36F2D05CCB}"/>
    <cellStyle name="Normal 46 244 4" xfId="9799" xr:uid="{538FB5CA-2C6C-4C26-A680-6319A658798C}"/>
    <cellStyle name="Normal 46 244 4 2" xfId="15619" xr:uid="{C8C1B69C-D68C-4E10-A649-7507D0604D36}"/>
    <cellStyle name="Normal 46 244 5" xfId="10390" xr:uid="{DC801F63-9637-4401-9708-6A5E5A912B02}"/>
    <cellStyle name="Normal 46 244 5 2" xfId="16203" xr:uid="{67F59F5D-0442-4B78-A1B7-B58EEAD14394}"/>
    <cellStyle name="Normal 46 244 6" xfId="11120" xr:uid="{A083A703-1AB8-4153-8DAC-22FED0FC4E5C}"/>
    <cellStyle name="Normal 46 244 7" xfId="16820" xr:uid="{B51B0893-20CC-49E1-A26F-31448BDB622F}"/>
    <cellStyle name="Normal 46 244 8" xfId="17439" xr:uid="{F7B303F4-A60A-4FA3-8FAB-41CBFAC0220D}"/>
    <cellStyle name="Normal 46 244 9" xfId="18141" xr:uid="{8A5BD1F8-D6D6-4690-A771-04ED6B5E9F8F}"/>
    <cellStyle name="Normal 46 245" xfId="3011" xr:uid="{41896D62-6E44-4354-A978-564EE42F350F}"/>
    <cellStyle name="Normal 46 245 10" xfId="18762" xr:uid="{2D56ED4D-BB13-455E-905D-B0FE1D8B3B4E}"/>
    <cellStyle name="Normal 46 245 2" xfId="3516" xr:uid="{581693D2-B78F-4D71-8EBF-05A22DB6BF92}"/>
    <cellStyle name="Normal 46 245 2 2" xfId="4524" xr:uid="{F73D9A46-0DC3-475C-9BC9-0CCC654343C0}"/>
    <cellStyle name="Normal 46 245 2 2 2" xfId="12633" xr:uid="{7784CE18-403C-45A3-B80A-0DFEB4903DD2}"/>
    <cellStyle name="Normal 46 245 2 3" xfId="11625" xr:uid="{314627E4-B848-4772-8ECF-798A027E9488}"/>
    <cellStyle name="Normal 46 245 3" xfId="4020" xr:uid="{5E85C339-F3B7-43FD-9882-6A7A0D4D99F2}"/>
    <cellStyle name="Normal 46 245 3 2" xfId="12129" xr:uid="{47EFE8C7-EDEA-4610-9639-7A53570431C8}"/>
    <cellStyle name="Normal 46 245 4" xfId="9800" xr:uid="{C9B99926-AE0C-4289-AFA9-4BB805484640}"/>
    <cellStyle name="Normal 46 245 4 2" xfId="15620" xr:uid="{24F0F71A-CBF2-42CB-973A-E8EE2F24E71F}"/>
    <cellStyle name="Normal 46 245 5" xfId="10391" xr:uid="{7B1CCF89-2A29-44AB-AC0E-19ED2916537C}"/>
    <cellStyle name="Normal 46 245 5 2" xfId="16204" xr:uid="{9A5DA266-A06B-493F-9105-0559C1E937AB}"/>
    <cellStyle name="Normal 46 245 6" xfId="11121" xr:uid="{9DBE978A-B0ED-4981-9E00-B31451D4E047}"/>
    <cellStyle name="Normal 46 245 7" xfId="16821" xr:uid="{FC140EB6-ED8D-40A4-B384-AA7A829BF8DF}"/>
    <cellStyle name="Normal 46 245 8" xfId="17440" xr:uid="{FEF613CB-2C10-4124-8CAC-438DD95B08C1}"/>
    <cellStyle name="Normal 46 245 9" xfId="18142" xr:uid="{633104B1-F1CF-4F4A-AFF6-5FC49679B7E7}"/>
    <cellStyle name="Normal 46 246" xfId="3012" xr:uid="{2CF13B9A-B6D9-445B-8709-6F90E9B3554D}"/>
    <cellStyle name="Normal 46 246 10" xfId="18763" xr:uid="{7FEE2648-176E-4598-8B7A-A0282C7A8674}"/>
    <cellStyle name="Normal 46 246 2" xfId="3517" xr:uid="{B6A85773-5407-4882-B57C-F4551B7CA770}"/>
    <cellStyle name="Normal 46 246 2 2" xfId="4525" xr:uid="{564B3B7E-FFE1-457C-9CDA-F0DEF927C80C}"/>
    <cellStyle name="Normal 46 246 2 2 2" xfId="12634" xr:uid="{9B2982F4-A62A-4037-BEFC-49197B16F5CE}"/>
    <cellStyle name="Normal 46 246 2 3" xfId="11626" xr:uid="{CAB15784-6A0C-425E-AEF4-35386B18FEFA}"/>
    <cellStyle name="Normal 46 246 3" xfId="4021" xr:uid="{4174A99C-0BF5-4EDF-88BC-F0104E8EDD1D}"/>
    <cellStyle name="Normal 46 246 3 2" xfId="12130" xr:uid="{BC9C062B-F514-4777-A1F3-638E459732EB}"/>
    <cellStyle name="Normal 46 246 4" xfId="9801" xr:uid="{E6FC7B7F-8A8F-4D90-A107-DDEBD4BAEA7E}"/>
    <cellStyle name="Normal 46 246 4 2" xfId="15621" xr:uid="{EC0236CC-81F8-4CB8-A752-A2089FDBFFCA}"/>
    <cellStyle name="Normal 46 246 5" xfId="10392" xr:uid="{610C8EEB-5582-4F72-AF02-1EEDDBF6CEDB}"/>
    <cellStyle name="Normal 46 246 5 2" xfId="16205" xr:uid="{D81BD5DF-E393-4538-9C1A-7C3BBC627B27}"/>
    <cellStyle name="Normal 46 246 6" xfId="11122" xr:uid="{D564013D-23FF-4DD7-8CBE-C2E152C3DF25}"/>
    <cellStyle name="Normal 46 246 7" xfId="16822" xr:uid="{6C0AFD81-119D-4AD3-AC56-43D06C0154B0}"/>
    <cellStyle name="Normal 46 246 8" xfId="17441" xr:uid="{D6E8C93A-15ED-4EB9-AA2F-286A8CECDBB4}"/>
    <cellStyle name="Normal 46 246 9" xfId="18143" xr:uid="{7A355772-20AB-4AC1-845C-5954BA4A730F}"/>
    <cellStyle name="Normal 46 247" xfId="3013" xr:uid="{6D4C01AB-B24F-4179-9126-4B7567240291}"/>
    <cellStyle name="Normal 46 247 10" xfId="18764" xr:uid="{1C478FA9-6ED4-4665-9049-70092C595608}"/>
    <cellStyle name="Normal 46 247 2" xfId="3518" xr:uid="{B9655013-7133-4D89-B53D-4F99B24BB547}"/>
    <cellStyle name="Normal 46 247 2 2" xfId="4526" xr:uid="{25DC9C7D-12F8-4D43-98D3-84266482B53D}"/>
    <cellStyle name="Normal 46 247 2 2 2" xfId="12635" xr:uid="{C639E0AE-DD07-41F2-BE90-4EE6EAFA25E3}"/>
    <cellStyle name="Normal 46 247 2 3" xfId="11627" xr:uid="{90C0A7BF-92C1-47BB-8A68-8C6774752291}"/>
    <cellStyle name="Normal 46 247 3" xfId="4022" xr:uid="{161A2796-436F-43DB-92E9-10F4506806A3}"/>
    <cellStyle name="Normal 46 247 3 2" xfId="12131" xr:uid="{35350982-CFA2-4FF8-B6F0-5144979F563F}"/>
    <cellStyle name="Normal 46 247 4" xfId="9802" xr:uid="{2FAECA5E-0B40-4878-82FA-ABE32DDD4BBC}"/>
    <cellStyle name="Normal 46 247 4 2" xfId="15622" xr:uid="{A3DB26EB-1B4D-41B6-A9F9-8F347ACE32AC}"/>
    <cellStyle name="Normal 46 247 5" xfId="10393" xr:uid="{CD82B78D-AE3B-4CDF-9E7D-CCBB8EBE3518}"/>
    <cellStyle name="Normal 46 247 5 2" xfId="16206" xr:uid="{2B6E872B-06EF-4BFF-AC76-BDCFE5029BE6}"/>
    <cellStyle name="Normal 46 247 6" xfId="11123" xr:uid="{C2D55F60-66BA-4F9C-BFC9-143B8252BFF3}"/>
    <cellStyle name="Normal 46 247 7" xfId="16823" xr:uid="{1CC1DC77-4336-4240-9536-58B4CBB6B4F5}"/>
    <cellStyle name="Normal 46 247 8" xfId="17442" xr:uid="{77C8A0B7-DC61-471A-B94B-AD81D61AFAF3}"/>
    <cellStyle name="Normal 46 247 9" xfId="18144" xr:uid="{A5DA0567-28A1-471F-9513-194A64C9E5EA}"/>
    <cellStyle name="Normal 46 248" xfId="3014" xr:uid="{E8B441AD-EA24-4EB2-A14C-61C82E0BAB16}"/>
    <cellStyle name="Normal 46 248 10" xfId="18765" xr:uid="{BEDBE343-F714-4BD2-9A2E-C45793202501}"/>
    <cellStyle name="Normal 46 248 2" xfId="3519" xr:uid="{68ED83D5-C4F5-438F-9586-2DADC3119C1F}"/>
    <cellStyle name="Normal 46 248 2 2" xfId="4527" xr:uid="{B0DF3F0D-CA2E-4A8A-9774-6F78A2E57D23}"/>
    <cellStyle name="Normal 46 248 2 2 2" xfId="12636" xr:uid="{5F94BC1C-1093-4E9B-BDCA-FA08C4AEF4B3}"/>
    <cellStyle name="Normal 46 248 2 3" xfId="11628" xr:uid="{2AD6DFBC-574D-4D83-892C-CF4CB8186D5B}"/>
    <cellStyle name="Normal 46 248 3" xfId="4023" xr:uid="{CC13BFCA-CC19-4B76-80FB-89CA9D5F4CE8}"/>
    <cellStyle name="Normal 46 248 3 2" xfId="12132" xr:uid="{C3C53380-61C2-42EC-BEC6-806404A1FF1D}"/>
    <cellStyle name="Normal 46 248 4" xfId="9803" xr:uid="{CBDD8393-E255-47FD-B6B2-F24A1DDAAA21}"/>
    <cellStyle name="Normal 46 248 4 2" xfId="15623" xr:uid="{0A70D86A-9A50-4FB4-90B9-2B90F31C6F50}"/>
    <cellStyle name="Normal 46 248 5" xfId="10394" xr:uid="{BB9FD941-A659-40FA-9C74-A7877A80DD3A}"/>
    <cellStyle name="Normal 46 248 5 2" xfId="16207" xr:uid="{65B73E70-E38D-4E4F-B825-89862D2486A8}"/>
    <cellStyle name="Normal 46 248 6" xfId="11124" xr:uid="{7F591D13-81EE-4726-A05B-4C1B9F7FE1D2}"/>
    <cellStyle name="Normal 46 248 7" xfId="16824" xr:uid="{93A0B642-B89A-49ED-815E-DB476F38A0FC}"/>
    <cellStyle name="Normal 46 248 8" xfId="17443" xr:uid="{D426CAD3-7DA0-477C-8DEA-C38411084368}"/>
    <cellStyle name="Normal 46 248 9" xfId="18145" xr:uid="{F0D73F46-EB40-4D5B-B12D-F9245A50E6D7}"/>
    <cellStyle name="Normal 46 249" xfId="3015" xr:uid="{FBEC3AA7-4E3B-45FC-B044-4F9018D6EF83}"/>
    <cellStyle name="Normal 46 249 10" xfId="18766" xr:uid="{0D30AD1A-F42C-4AC1-B264-57CEDDACF7B2}"/>
    <cellStyle name="Normal 46 249 2" xfId="3520" xr:uid="{B1C59F50-9675-4397-85D4-F8F463B620BB}"/>
    <cellStyle name="Normal 46 249 2 2" xfId="4528" xr:uid="{B055329D-7B0B-4ABD-BFA2-B8ED4E6631EB}"/>
    <cellStyle name="Normal 46 249 2 2 2" xfId="12637" xr:uid="{5C1A2650-D5B8-4F2F-B18A-2004961366CA}"/>
    <cellStyle name="Normal 46 249 2 3" xfId="11629" xr:uid="{4D6659E9-CD6C-460B-A76C-676B6FCA84C8}"/>
    <cellStyle name="Normal 46 249 3" xfId="4024" xr:uid="{85D0303C-1E3C-4E92-AF24-DFB9DF3390DE}"/>
    <cellStyle name="Normal 46 249 3 2" xfId="12133" xr:uid="{843A12D4-7E58-4293-A202-6FF60FBC35DA}"/>
    <cellStyle name="Normal 46 249 4" xfId="9804" xr:uid="{1666D222-C216-438A-9C30-62A3766A7A7A}"/>
    <cellStyle name="Normal 46 249 4 2" xfId="15624" xr:uid="{59EC44A0-930F-42EA-BF1B-ECF95FC214A7}"/>
    <cellStyle name="Normal 46 249 5" xfId="10395" xr:uid="{5E5DD10B-49E9-47A1-919C-D44C9D286B36}"/>
    <cellStyle name="Normal 46 249 5 2" xfId="16208" xr:uid="{6410263D-8818-46DE-A870-574BD7B9F199}"/>
    <cellStyle name="Normal 46 249 6" xfId="11125" xr:uid="{C193806E-0052-44E0-9186-F07A4FEAAAA3}"/>
    <cellStyle name="Normal 46 249 7" xfId="16825" xr:uid="{744D18CF-DA7A-4CF2-99BE-288541237AC0}"/>
    <cellStyle name="Normal 46 249 8" xfId="17444" xr:uid="{D379DBF0-2FB1-46B0-998E-0A7F750F9BAE}"/>
    <cellStyle name="Normal 46 249 9" xfId="18146" xr:uid="{6CF7989F-B705-4E1D-B4CE-F0F97418FC1A}"/>
    <cellStyle name="Normal 46 25" xfId="2791" xr:uid="{7E0B2693-716E-4184-A98A-05F04C994A8D}"/>
    <cellStyle name="Normal 46 25 10" xfId="18542" xr:uid="{ED2320EC-E7A3-4E8C-9001-710AEBB067FF}"/>
    <cellStyle name="Normal 46 25 2" xfId="3296" xr:uid="{5344A1A2-FEEC-4A04-87D4-35F24B23F70F}"/>
    <cellStyle name="Normal 46 25 2 2" xfId="4304" xr:uid="{69963EC1-0249-4C92-A1C6-49A2590F4A15}"/>
    <cellStyle name="Normal 46 25 2 2 2" xfId="12413" xr:uid="{19F86B51-4CCD-4330-95E3-62C42FA0A854}"/>
    <cellStyle name="Normal 46 25 2 3" xfId="11405" xr:uid="{8F9212CF-B71F-4EBF-B4CB-2830E08596FE}"/>
    <cellStyle name="Normal 46 25 3" xfId="3800" xr:uid="{2FBC5852-CD24-48FD-8154-1D6E85F7ADC2}"/>
    <cellStyle name="Normal 46 25 3 2" xfId="11909" xr:uid="{39688ED6-F3A7-4A79-BC4E-AA3B8B871781}"/>
    <cellStyle name="Normal 46 25 4" xfId="9580" xr:uid="{E67FDF9D-1F87-4F5C-B255-0DF04199D7B6}"/>
    <cellStyle name="Normal 46 25 4 2" xfId="15400" xr:uid="{3E0640A8-CC33-4DD7-B226-871709C77F1A}"/>
    <cellStyle name="Normal 46 25 5" xfId="10171" xr:uid="{2D447192-F072-438A-9D50-8FB66160E0CC}"/>
    <cellStyle name="Normal 46 25 5 2" xfId="15984" xr:uid="{FBA64ABE-86C9-4943-9D0E-EE2F5A4CDD0A}"/>
    <cellStyle name="Normal 46 25 6" xfId="10901" xr:uid="{3DBA3A8F-D3FA-4003-A9F7-E238D4583F8E}"/>
    <cellStyle name="Normal 46 25 7" xfId="16601" xr:uid="{0F02EBD3-A233-4B57-B38C-8C34DEA95378}"/>
    <cellStyle name="Normal 46 25 8" xfId="17220" xr:uid="{C048D183-F910-4676-89D3-E308DD82F429}"/>
    <cellStyle name="Normal 46 25 9" xfId="17922" xr:uid="{038AE551-74B2-4933-BC73-A5F66C42A646}"/>
    <cellStyle name="Normal 46 250" xfId="3016" xr:uid="{C014BC78-E063-41CB-A991-8C2E48871EBA}"/>
    <cellStyle name="Normal 46 250 10" xfId="18767" xr:uid="{8CE4224A-746C-42E3-B781-FD5DEEE8727A}"/>
    <cellStyle name="Normal 46 250 2" xfId="3521" xr:uid="{10E71504-CFA2-4627-83A3-90707017184A}"/>
    <cellStyle name="Normal 46 250 2 2" xfId="4529" xr:uid="{63385C7D-B11A-4771-BADF-70EAC40B98E9}"/>
    <cellStyle name="Normal 46 250 2 2 2" xfId="12638" xr:uid="{1BA70214-C9B7-4A9F-8E44-8899E03A907E}"/>
    <cellStyle name="Normal 46 250 2 3" xfId="11630" xr:uid="{B23D6255-E289-4FF3-BC0A-F904BC1268D9}"/>
    <cellStyle name="Normal 46 250 3" xfId="4025" xr:uid="{4B9A6403-A850-4792-AC61-DE9B2B0C8010}"/>
    <cellStyle name="Normal 46 250 3 2" xfId="12134" xr:uid="{99D7EE2D-32BC-4459-A815-6FCE8750086C}"/>
    <cellStyle name="Normal 46 250 4" xfId="9805" xr:uid="{C3CD7543-7E72-40A8-AEAC-C9D3E6022596}"/>
    <cellStyle name="Normal 46 250 4 2" xfId="15625" xr:uid="{FA1C3670-55B5-4A09-9978-B7447E11B173}"/>
    <cellStyle name="Normal 46 250 5" xfId="10396" xr:uid="{09B0EB5D-F133-4F34-A290-617D5B9D4FE5}"/>
    <cellStyle name="Normal 46 250 5 2" xfId="16209" xr:uid="{C1A6941D-1C3E-44AB-A111-3D8444E0BE66}"/>
    <cellStyle name="Normal 46 250 6" xfId="11126" xr:uid="{097ADB34-1700-4AD6-B0B5-142DF842DC0A}"/>
    <cellStyle name="Normal 46 250 7" xfId="16826" xr:uid="{BD512E4F-6836-4FB0-BA9F-61C63E75BBAB}"/>
    <cellStyle name="Normal 46 250 8" xfId="17445" xr:uid="{F3B76799-78D6-4024-B03E-7B9D1410E67A}"/>
    <cellStyle name="Normal 46 250 9" xfId="18147" xr:uid="{9225F438-274A-4D18-BDD9-BDB144E50EA8}"/>
    <cellStyle name="Normal 46 251" xfId="3017" xr:uid="{B617F81B-3074-4B7A-9996-424FC2A956D0}"/>
    <cellStyle name="Normal 46 251 10" xfId="18768" xr:uid="{9A2A5FB3-18C3-47BE-BAEC-CC5FAA364752}"/>
    <cellStyle name="Normal 46 251 2" xfId="3522" xr:uid="{DBD3688C-3E89-4650-9429-D0A06382644C}"/>
    <cellStyle name="Normal 46 251 2 2" xfId="4530" xr:uid="{3665BBE5-CC69-4511-B12E-C3586D16E396}"/>
    <cellStyle name="Normal 46 251 2 2 2" xfId="12639" xr:uid="{3324AC46-DDE5-4829-8165-8B5F455EECD9}"/>
    <cellStyle name="Normal 46 251 2 3" xfId="11631" xr:uid="{D0558C28-A0CE-42BD-A1A9-1FBF13A59D93}"/>
    <cellStyle name="Normal 46 251 3" xfId="4026" xr:uid="{AE818D62-B790-43D2-876A-9969B54A164D}"/>
    <cellStyle name="Normal 46 251 3 2" xfId="12135" xr:uid="{9B07BB17-3CAF-4F6B-8951-DE02FD2193E6}"/>
    <cellStyle name="Normal 46 251 4" xfId="9806" xr:uid="{E408ABA6-97C4-451C-90EA-48409FCD43DB}"/>
    <cellStyle name="Normal 46 251 4 2" xfId="15626" xr:uid="{AF197D62-EAAC-454F-BE9C-FF7992F82901}"/>
    <cellStyle name="Normal 46 251 5" xfId="10397" xr:uid="{A75B7778-8A23-4C7B-9153-41D27AD72C7A}"/>
    <cellStyle name="Normal 46 251 5 2" xfId="16210" xr:uid="{FDE61322-CEF8-4FED-BB93-7C8D32C958C7}"/>
    <cellStyle name="Normal 46 251 6" xfId="11127" xr:uid="{AA8827CF-A286-457A-BE91-8FF9D0F7A8F2}"/>
    <cellStyle name="Normal 46 251 7" xfId="16827" xr:uid="{EF16FFC3-40B8-4463-8C13-5392BD8B94D9}"/>
    <cellStyle name="Normal 46 251 8" xfId="17446" xr:uid="{35D65EB2-6E16-4FB4-B0A4-B07443BE1446}"/>
    <cellStyle name="Normal 46 251 9" xfId="18148" xr:uid="{DCC8CF3F-8CE0-437B-991E-FC449E32A6C7}"/>
    <cellStyle name="Normal 46 252" xfId="3018" xr:uid="{D0B81087-5C64-409E-8D64-C563D09F3D08}"/>
    <cellStyle name="Normal 46 252 10" xfId="18769" xr:uid="{C945EAFD-76A0-4370-A39C-77D423F3AD58}"/>
    <cellStyle name="Normal 46 252 2" xfId="3523" xr:uid="{525A9E7C-33AB-4393-9884-21B47BA9A356}"/>
    <cellStyle name="Normal 46 252 2 2" xfId="4531" xr:uid="{4DF51EBC-909A-4B94-AA77-1C3A869E9862}"/>
    <cellStyle name="Normal 46 252 2 2 2" xfId="12640" xr:uid="{B0CC2B33-E7E1-421B-A74A-E7A8D51435FA}"/>
    <cellStyle name="Normal 46 252 2 3" xfId="11632" xr:uid="{36B00841-751F-4468-B0B0-CB6BA0F63BAF}"/>
    <cellStyle name="Normal 46 252 3" xfId="4027" xr:uid="{82510D1D-5177-4002-B799-2464708DCCDC}"/>
    <cellStyle name="Normal 46 252 3 2" xfId="12136" xr:uid="{DB2AB1B4-D76E-4234-A3BF-772DAA4E79C1}"/>
    <cellStyle name="Normal 46 252 4" xfId="9807" xr:uid="{6EF1CA66-4960-4C94-94B7-3895BCB14411}"/>
    <cellStyle name="Normal 46 252 4 2" xfId="15627" xr:uid="{66C39013-3697-40E9-A9FA-6077BCC6EF03}"/>
    <cellStyle name="Normal 46 252 5" xfId="10398" xr:uid="{DD430A1A-2F58-48CA-B560-1FD6266CC8A5}"/>
    <cellStyle name="Normal 46 252 5 2" xfId="16211" xr:uid="{39BB6108-D534-44CA-839D-A950D1F5F648}"/>
    <cellStyle name="Normal 46 252 6" xfId="11128" xr:uid="{98AEE86D-A702-49E4-99C0-DEE6D3C66B01}"/>
    <cellStyle name="Normal 46 252 7" xfId="16828" xr:uid="{2FBF0AB0-DF51-400A-9155-ED13AB71D3E8}"/>
    <cellStyle name="Normal 46 252 8" xfId="17447" xr:uid="{FBF5951C-4FA5-43B6-A0A6-9480051F91B8}"/>
    <cellStyle name="Normal 46 252 9" xfId="18149" xr:uid="{41317019-FB95-4C84-9B90-80437A3BA4A5}"/>
    <cellStyle name="Normal 46 253" xfId="3019" xr:uid="{494D6F7E-D244-46F8-B8B8-F08C2C5B211D}"/>
    <cellStyle name="Normal 46 253 10" xfId="18770" xr:uid="{EBC487A3-9764-4D8F-ABC8-0FA8C5711E3E}"/>
    <cellStyle name="Normal 46 253 2" xfId="3524" xr:uid="{4D7BA886-6D9F-45F2-B5BD-37E3BC3DA562}"/>
    <cellStyle name="Normal 46 253 2 2" xfId="4532" xr:uid="{132A07B2-1592-48DA-B6B9-B5A347B18893}"/>
    <cellStyle name="Normal 46 253 2 2 2" xfId="12641" xr:uid="{17E9BD22-09CB-4CEE-A0EA-BBFE6D859EC3}"/>
    <cellStyle name="Normal 46 253 2 3" xfId="11633" xr:uid="{8486E120-3DDB-4EA4-AFC5-EBA5AC68CB19}"/>
    <cellStyle name="Normal 46 253 3" xfId="4028" xr:uid="{B77BCA23-3779-4914-80BB-035B4480BA0E}"/>
    <cellStyle name="Normal 46 253 3 2" xfId="12137" xr:uid="{8CC88D17-EAA1-4C42-8067-94D9E6253D74}"/>
    <cellStyle name="Normal 46 253 4" xfId="9808" xr:uid="{42F5AE4A-3B62-4F92-87D7-7DC54317FCA3}"/>
    <cellStyle name="Normal 46 253 4 2" xfId="15628" xr:uid="{A9B49817-92E0-4F2A-8AC7-B141D25E56D3}"/>
    <cellStyle name="Normal 46 253 5" xfId="10399" xr:uid="{86778941-EF11-4130-A47F-876BB53F6E21}"/>
    <cellStyle name="Normal 46 253 5 2" xfId="16212" xr:uid="{F61DBDA5-C5CA-4A88-AEA8-657B583AAF05}"/>
    <cellStyle name="Normal 46 253 6" xfId="11129" xr:uid="{42C9D384-6A8E-4A93-A797-57AA395E8476}"/>
    <cellStyle name="Normal 46 253 7" xfId="16829" xr:uid="{0FA27BDF-33CC-47DE-AE63-20513ED70E53}"/>
    <cellStyle name="Normal 46 253 8" xfId="17448" xr:uid="{FE5E5AAC-D1EA-46D0-803B-855D05740B65}"/>
    <cellStyle name="Normal 46 253 9" xfId="18150" xr:uid="{BAA2E383-65F2-4BFC-9EE0-2D4EB1785602}"/>
    <cellStyle name="Normal 46 254" xfId="3020" xr:uid="{EEE54C05-8BB7-4FF2-8E7E-085AB82D215B}"/>
    <cellStyle name="Normal 46 254 10" xfId="18771" xr:uid="{CECC598D-257D-485C-8BC3-A84054D39750}"/>
    <cellStyle name="Normal 46 254 2" xfId="3525" xr:uid="{BB92115D-6B02-4567-8E29-EE1DF39A7295}"/>
    <cellStyle name="Normal 46 254 2 2" xfId="4533" xr:uid="{FF0AA1C0-BA8C-4B19-9E77-95B81D934D39}"/>
    <cellStyle name="Normal 46 254 2 2 2" xfId="12642" xr:uid="{D5DDC337-243D-4B77-ABB4-7358FD690B49}"/>
    <cellStyle name="Normal 46 254 2 3" xfId="11634" xr:uid="{E996CB06-4B1D-4AB6-9165-A437D1857D41}"/>
    <cellStyle name="Normal 46 254 3" xfId="4029" xr:uid="{122E87FE-D2CC-4F98-8850-A26B24F7931C}"/>
    <cellStyle name="Normal 46 254 3 2" xfId="12138" xr:uid="{6383E323-832F-44A1-AA91-D9C918AB2B48}"/>
    <cellStyle name="Normal 46 254 4" xfId="9809" xr:uid="{4B81017E-DA44-4993-AF1F-7788FE9B2C58}"/>
    <cellStyle name="Normal 46 254 4 2" xfId="15629" xr:uid="{6E11A3B4-4C69-41FF-82C3-0BB0A418FDC9}"/>
    <cellStyle name="Normal 46 254 5" xfId="10400" xr:uid="{9AE937B0-4B81-4259-B8C0-523C02625EC6}"/>
    <cellStyle name="Normal 46 254 5 2" xfId="16213" xr:uid="{118B912B-6CA0-4093-A131-AE65DA93D69B}"/>
    <cellStyle name="Normal 46 254 6" xfId="11130" xr:uid="{B9676211-1A58-4B2A-B181-C2995A24C74A}"/>
    <cellStyle name="Normal 46 254 7" xfId="16830" xr:uid="{A5380E3B-7364-4541-83E8-80BFC95B5ABD}"/>
    <cellStyle name="Normal 46 254 8" xfId="17449" xr:uid="{10F8A881-8634-431D-8DDC-97DF288D6AF4}"/>
    <cellStyle name="Normal 46 254 9" xfId="18151" xr:uid="{04E5705D-DC80-4D39-AB5F-F6F3DEB28259}"/>
    <cellStyle name="Normal 46 255" xfId="3021" xr:uid="{50BB90EF-12D7-47EE-8D90-BD1E05783887}"/>
    <cellStyle name="Normal 46 255 10" xfId="18772" xr:uid="{6E6CCC6E-B5B7-4A36-8349-8D1365DF5B05}"/>
    <cellStyle name="Normal 46 255 2" xfId="3526" xr:uid="{18725D0B-5F5C-4CD5-B4DD-01F264A50746}"/>
    <cellStyle name="Normal 46 255 2 2" xfId="4534" xr:uid="{B683A3BF-19E1-4C76-A92A-38F5BB84C27E}"/>
    <cellStyle name="Normal 46 255 2 2 2" xfId="12643" xr:uid="{949F9A93-F6CC-40AE-9FF0-8B79FEF3FC87}"/>
    <cellStyle name="Normal 46 255 2 3" xfId="11635" xr:uid="{499B5BF4-B209-45EA-BAEC-FCE50CC3C7CE}"/>
    <cellStyle name="Normal 46 255 3" xfId="4030" xr:uid="{20994EA4-F889-4425-81FC-FF223BB3D65D}"/>
    <cellStyle name="Normal 46 255 3 2" xfId="12139" xr:uid="{F66156EA-E15F-456E-AEE0-49582E4D4269}"/>
    <cellStyle name="Normal 46 255 4" xfId="9810" xr:uid="{65077B04-193E-403D-87EE-B929E81234B3}"/>
    <cellStyle name="Normal 46 255 4 2" xfId="15630" xr:uid="{F9896B51-93AD-432C-9B68-AB6331885851}"/>
    <cellStyle name="Normal 46 255 5" xfId="10401" xr:uid="{DD85BCB5-A60B-498F-AAFC-FB8B87D89EB0}"/>
    <cellStyle name="Normal 46 255 5 2" xfId="16214" xr:uid="{CB0817D7-1DE8-411C-B9A3-9CDEE7C4B402}"/>
    <cellStyle name="Normal 46 255 6" xfId="11131" xr:uid="{7DDA0274-705F-40D5-BB7E-FF8A9C1E203C}"/>
    <cellStyle name="Normal 46 255 7" xfId="16831" xr:uid="{137DAE5B-AD8C-4198-8CB4-D46C7FC7CE1F}"/>
    <cellStyle name="Normal 46 255 8" xfId="17450" xr:uid="{02F56F57-BA78-41D4-9315-5BD1B68608C0}"/>
    <cellStyle name="Normal 46 255 9" xfId="18152" xr:uid="{F4D11AA8-52C5-4940-BDD4-6FF5C748FF7A}"/>
    <cellStyle name="Normal 46 256" xfId="3022" xr:uid="{F568D68B-2CAB-4B4A-8A94-D087ED0F87D9}"/>
    <cellStyle name="Normal 46 256 10" xfId="18773" xr:uid="{630E9E30-AEAF-40FE-9BF2-EEBC5081CA7C}"/>
    <cellStyle name="Normal 46 256 2" xfId="3527" xr:uid="{4E2EF215-B2DE-499B-BCE0-D9AC2571ECCC}"/>
    <cellStyle name="Normal 46 256 2 2" xfId="4535" xr:uid="{FECEA16D-D8DA-4C14-8FE4-0E48A5810599}"/>
    <cellStyle name="Normal 46 256 2 2 2" xfId="12644" xr:uid="{A3D69C43-8A53-423A-8BF0-6F4C4B4B2AFB}"/>
    <cellStyle name="Normal 46 256 2 3" xfId="11636" xr:uid="{8C5B2B1F-C9E6-4EF5-8FAD-FFA9A9AAA85E}"/>
    <cellStyle name="Normal 46 256 3" xfId="4031" xr:uid="{9E4803EF-39F4-4361-AD9D-E73A2D597A52}"/>
    <cellStyle name="Normal 46 256 3 2" xfId="12140" xr:uid="{2C1AB4C2-0127-45A9-A9A7-174E6AFC0BCB}"/>
    <cellStyle name="Normal 46 256 4" xfId="9811" xr:uid="{556B798C-1BFF-46BF-A777-31AB9D08E897}"/>
    <cellStyle name="Normal 46 256 4 2" xfId="15631" xr:uid="{F24E72C5-19F4-44DE-9076-05100BF9A899}"/>
    <cellStyle name="Normal 46 256 5" xfId="10402" xr:uid="{3523275E-27CA-41E4-898A-B042FA797BF4}"/>
    <cellStyle name="Normal 46 256 5 2" xfId="16215" xr:uid="{367DD863-9DF8-4F02-9153-429B37BE503A}"/>
    <cellStyle name="Normal 46 256 6" xfId="11132" xr:uid="{CCB42CC3-7F5C-4EED-8A5D-F7CCB7642D05}"/>
    <cellStyle name="Normal 46 256 7" xfId="16832" xr:uid="{AF02736C-FD41-4A85-8AB5-E1E800DBA985}"/>
    <cellStyle name="Normal 46 256 8" xfId="17451" xr:uid="{6F81FAE8-008A-4809-AF14-BE5FF81ECACD}"/>
    <cellStyle name="Normal 46 256 9" xfId="18153" xr:uid="{CB7FA2E3-6C43-4D01-8DC4-78E501DA5B42}"/>
    <cellStyle name="Normal 46 257" xfId="3023" xr:uid="{583C638C-73CE-4AD3-8711-03C3831BDA22}"/>
    <cellStyle name="Normal 46 257 10" xfId="18774" xr:uid="{08AD0000-72C1-460E-BE86-A7810FA505D6}"/>
    <cellStyle name="Normal 46 257 2" xfId="3528" xr:uid="{AA965F6C-2372-494B-91E8-1B2D58DFCAC0}"/>
    <cellStyle name="Normal 46 257 2 2" xfId="4536" xr:uid="{777B3D0D-70FB-4EAA-B5D1-54EF51D66C8E}"/>
    <cellStyle name="Normal 46 257 2 2 2" xfId="12645" xr:uid="{CF247656-24C3-42AB-9E75-B25952616EDC}"/>
    <cellStyle name="Normal 46 257 2 3" xfId="11637" xr:uid="{12DAF04E-A5DD-483F-BBE4-12165A6F5039}"/>
    <cellStyle name="Normal 46 257 3" xfId="4032" xr:uid="{BC6E0615-6F12-473B-BF4A-60E94E722B0B}"/>
    <cellStyle name="Normal 46 257 3 2" xfId="12141" xr:uid="{D87D729C-FE9D-46E5-AC6E-76D1B12EAE73}"/>
    <cellStyle name="Normal 46 257 4" xfId="9812" xr:uid="{8A49AE61-8408-4340-8B6D-787A113135FD}"/>
    <cellStyle name="Normal 46 257 4 2" xfId="15632" xr:uid="{B1AB4D30-FC07-4819-8C54-E325CAC33141}"/>
    <cellStyle name="Normal 46 257 5" xfId="10403" xr:uid="{08FD7150-B1FE-47E2-8D7B-DBA05AF161A3}"/>
    <cellStyle name="Normal 46 257 5 2" xfId="16216" xr:uid="{9664C109-18A6-4BC7-A597-FFA5B2977992}"/>
    <cellStyle name="Normal 46 257 6" xfId="11133" xr:uid="{F4CC050A-1599-4115-BEE7-FDF0576CD13D}"/>
    <cellStyle name="Normal 46 257 7" xfId="16833" xr:uid="{D2804C81-0696-4967-A689-1E2F9DA21671}"/>
    <cellStyle name="Normal 46 257 8" xfId="17452" xr:uid="{7032B154-2A18-481B-83B9-67BD97EC2173}"/>
    <cellStyle name="Normal 46 257 9" xfId="18154" xr:uid="{1F38DC84-8D06-4626-9266-F6434277DA18}"/>
    <cellStyle name="Normal 46 258" xfId="3024" xr:uid="{A0A3E401-92F3-42F2-99B9-717C142DEC3D}"/>
    <cellStyle name="Normal 46 258 10" xfId="18775" xr:uid="{811C5038-9BBE-4601-9C90-05819394A2C0}"/>
    <cellStyle name="Normal 46 258 2" xfId="3529" xr:uid="{0F6C2430-8BB6-4884-8583-82B17BE14A74}"/>
    <cellStyle name="Normal 46 258 2 2" xfId="4537" xr:uid="{8FF8B081-B43A-453E-956B-949DDAE5B237}"/>
    <cellStyle name="Normal 46 258 2 2 2" xfId="12646" xr:uid="{BA3345EE-D5AE-4C5E-8FCF-03FACF7BCE75}"/>
    <cellStyle name="Normal 46 258 2 3" xfId="11638" xr:uid="{E13876C7-B8AC-46C3-B892-D96DBF1D5D51}"/>
    <cellStyle name="Normal 46 258 3" xfId="4033" xr:uid="{5719817E-37AF-4813-97DF-2602371881D3}"/>
    <cellStyle name="Normal 46 258 3 2" xfId="12142" xr:uid="{EECD06B0-4E39-4F5F-B2F2-446FAF171731}"/>
    <cellStyle name="Normal 46 258 4" xfId="9813" xr:uid="{82DC5D0F-6CBD-4423-9891-AE1E0F9FCE3A}"/>
    <cellStyle name="Normal 46 258 4 2" xfId="15633" xr:uid="{40B69EEE-E047-4853-BAAD-2FB7A7090BB8}"/>
    <cellStyle name="Normal 46 258 5" xfId="10404" xr:uid="{D580A593-D3BD-4B38-8296-DD429AED9AFC}"/>
    <cellStyle name="Normal 46 258 5 2" xfId="16217" xr:uid="{A9316BB3-3359-416F-8292-1335177FC7F1}"/>
    <cellStyle name="Normal 46 258 6" xfId="11134" xr:uid="{281F61C5-E1EC-43BE-91D3-3E2427CF9AD6}"/>
    <cellStyle name="Normal 46 258 7" xfId="16834" xr:uid="{96704526-4451-4AFC-8F5D-E5D0F3EE7A4A}"/>
    <cellStyle name="Normal 46 258 8" xfId="17453" xr:uid="{D71C2A60-AD1A-4D16-A53B-5A2180D032EC}"/>
    <cellStyle name="Normal 46 258 9" xfId="18155" xr:uid="{35911F3B-ADD1-429A-B87B-99C2354B42BC}"/>
    <cellStyle name="Normal 46 259" xfId="3025" xr:uid="{F943DE7D-826A-4FE7-BFEB-42272C36FA3E}"/>
    <cellStyle name="Normal 46 259 10" xfId="18776" xr:uid="{7C7E3135-DEAC-48CD-82A2-426AAD22CEF0}"/>
    <cellStyle name="Normal 46 259 2" xfId="3530" xr:uid="{1222760B-6BE4-418B-8051-10054AFD12CB}"/>
    <cellStyle name="Normal 46 259 2 2" xfId="4538" xr:uid="{1396F4E8-E71F-4A06-8A5C-75C50625EAA9}"/>
    <cellStyle name="Normal 46 259 2 2 2" xfId="12647" xr:uid="{F13F4A9B-0AE3-4D4E-B136-3FC56B587231}"/>
    <cellStyle name="Normal 46 259 2 3" xfId="11639" xr:uid="{0966CB61-91E1-4C45-A100-8210447394F3}"/>
    <cellStyle name="Normal 46 259 3" xfId="4034" xr:uid="{5FC46AC8-BF4E-4565-8A0C-706B85B51510}"/>
    <cellStyle name="Normal 46 259 3 2" xfId="12143" xr:uid="{F34EC5A7-E2F0-4E14-ACC1-40DA90FE7892}"/>
    <cellStyle name="Normal 46 259 4" xfId="9814" xr:uid="{A46A2EB2-4896-4266-9F44-C445EB23542A}"/>
    <cellStyle name="Normal 46 259 4 2" xfId="15634" xr:uid="{D47F6B96-8FB5-48CD-BCF6-ECFE8BE84CE0}"/>
    <cellStyle name="Normal 46 259 5" xfId="10405" xr:uid="{DECC040F-2DC1-437C-A029-13A96906CC24}"/>
    <cellStyle name="Normal 46 259 5 2" xfId="16218" xr:uid="{2256000E-C7BD-4313-BB38-4CB02573F538}"/>
    <cellStyle name="Normal 46 259 6" xfId="11135" xr:uid="{DB86723B-17CB-4C44-AFBD-58CBC5F8D00D}"/>
    <cellStyle name="Normal 46 259 7" xfId="16835" xr:uid="{8F858E6C-6862-47E3-AD3B-3B8CA50A4865}"/>
    <cellStyle name="Normal 46 259 8" xfId="17454" xr:uid="{EB2E02F7-731B-44CA-BB95-F4FEFD18863E}"/>
    <cellStyle name="Normal 46 259 9" xfId="18156" xr:uid="{887A6A1F-1346-4138-8926-186E8C8FC07D}"/>
    <cellStyle name="Normal 46 26" xfId="2792" xr:uid="{BF5986C5-5DE0-436C-A35C-2170FC628F05}"/>
    <cellStyle name="Normal 46 26 10" xfId="18543" xr:uid="{8AB3FB1C-6BBB-497B-914D-89722985B333}"/>
    <cellStyle name="Normal 46 26 2" xfId="3297" xr:uid="{238ACE9C-CC2B-43C5-9158-57978C158611}"/>
    <cellStyle name="Normal 46 26 2 2" xfId="4305" xr:uid="{4D9D8D49-22C5-4300-ACA6-57741DD1C83B}"/>
    <cellStyle name="Normal 46 26 2 2 2" xfId="12414" xr:uid="{A6642862-B90D-4CEA-AE93-96C11205BF5A}"/>
    <cellStyle name="Normal 46 26 2 3" xfId="11406" xr:uid="{164EE583-6D03-4F24-8E77-3DBA611A2869}"/>
    <cellStyle name="Normal 46 26 3" xfId="3801" xr:uid="{4A2BAF2A-EBAF-45EC-98D5-5D62625A66A0}"/>
    <cellStyle name="Normal 46 26 3 2" xfId="11910" xr:uid="{3BFFD43A-DAC1-4B1D-8447-AA053E47EEAC}"/>
    <cellStyle name="Normal 46 26 4" xfId="9581" xr:uid="{0B455AF6-4982-45EF-AFB9-CE9134603AA6}"/>
    <cellStyle name="Normal 46 26 4 2" xfId="15401" xr:uid="{38FB4859-AFC2-431A-815B-17D088E50D7D}"/>
    <cellStyle name="Normal 46 26 5" xfId="10172" xr:uid="{6A200921-DDB9-464A-AAC5-222F109EB523}"/>
    <cellStyle name="Normal 46 26 5 2" xfId="15985" xr:uid="{61D63C98-3571-4224-B82A-E51ED5FD0DEC}"/>
    <cellStyle name="Normal 46 26 6" xfId="10902" xr:uid="{C94360C7-70B6-430E-82CC-3E313E49A876}"/>
    <cellStyle name="Normal 46 26 7" xfId="16602" xr:uid="{C68B620E-BBD2-47EA-8666-C39D807B891E}"/>
    <cellStyle name="Normal 46 26 8" xfId="17221" xr:uid="{53CE1CE7-6CA4-440A-9BBD-F81F9DD89FFB}"/>
    <cellStyle name="Normal 46 26 9" xfId="17923" xr:uid="{88FECF0D-7956-48DE-9B64-1E59B371CFB4}"/>
    <cellStyle name="Normal 46 260" xfId="3026" xr:uid="{0967BB76-1945-48BA-9DD4-A8353BAAFF72}"/>
    <cellStyle name="Normal 46 260 10" xfId="18777" xr:uid="{E4470A81-E59C-4914-955D-7FC60A5CECC4}"/>
    <cellStyle name="Normal 46 260 2" xfId="3531" xr:uid="{4F899033-2795-4A24-9EF7-A501644F497F}"/>
    <cellStyle name="Normal 46 260 2 2" xfId="4539" xr:uid="{5494731B-7848-4CD9-BE8A-DF3834FC2FD0}"/>
    <cellStyle name="Normal 46 260 2 2 2" xfId="12648" xr:uid="{8D8DC1CC-1AD9-4D16-AE78-9F867041ACAA}"/>
    <cellStyle name="Normal 46 260 2 3" xfId="11640" xr:uid="{6AA2E8BE-AF9F-4B75-A343-79B2ADA1CA3B}"/>
    <cellStyle name="Normal 46 260 3" xfId="4035" xr:uid="{4E9D630B-9C50-43C3-A0FE-FBF4F98DA02C}"/>
    <cellStyle name="Normal 46 260 3 2" xfId="12144" xr:uid="{C5595CB9-69C1-49BE-80B9-3B24013FF673}"/>
    <cellStyle name="Normal 46 260 4" xfId="9815" xr:uid="{49895203-D06F-4C30-AC93-FBDE37D3BF78}"/>
    <cellStyle name="Normal 46 260 4 2" xfId="15635" xr:uid="{7EDDECAC-10EC-4FE7-8D5C-A2E70511069E}"/>
    <cellStyle name="Normal 46 260 5" xfId="10406" xr:uid="{04FBED3E-56D6-48BA-848E-700BF73E790E}"/>
    <cellStyle name="Normal 46 260 5 2" xfId="16219" xr:uid="{43FDCA55-3E1A-4B89-8D31-37C44D1E4747}"/>
    <cellStyle name="Normal 46 260 6" xfId="11136" xr:uid="{B9A7FF3A-3899-4F7B-AD3D-6AC69516A10A}"/>
    <cellStyle name="Normal 46 260 7" xfId="16836" xr:uid="{E9A90C63-918F-4C10-B97D-0E58BFDDBCDA}"/>
    <cellStyle name="Normal 46 260 8" xfId="17455" xr:uid="{A50CC25D-9CD2-476E-AD7D-792387954CD2}"/>
    <cellStyle name="Normal 46 260 9" xfId="18157" xr:uid="{C4E4B8E8-CEB2-43E0-97B2-6725739E7C2A}"/>
    <cellStyle name="Normal 46 261" xfId="3027" xr:uid="{00938457-C5A2-4F66-AB10-E6BF61700474}"/>
    <cellStyle name="Normal 46 261 10" xfId="18778" xr:uid="{755DE8AE-5BAD-4158-8B27-0090EDB9A741}"/>
    <cellStyle name="Normal 46 261 2" xfId="3532" xr:uid="{E501BE53-F405-4CFC-8218-38C185E5182E}"/>
    <cellStyle name="Normal 46 261 2 2" xfId="4540" xr:uid="{6CB8068E-FAD0-412A-B40A-3563BD75C377}"/>
    <cellStyle name="Normal 46 261 2 2 2" xfId="12649" xr:uid="{EF53A7FA-3AE1-4C69-974E-0A1BC626BEC7}"/>
    <cellStyle name="Normal 46 261 2 3" xfId="11641" xr:uid="{9C80A9D7-6331-46BD-85E2-04A4EC03ED54}"/>
    <cellStyle name="Normal 46 261 3" xfId="4036" xr:uid="{AAF26065-9E71-4543-8E5E-419B3D7F0EA2}"/>
    <cellStyle name="Normal 46 261 3 2" xfId="12145" xr:uid="{74F1450F-2E24-456A-9401-68C94E4E0ED1}"/>
    <cellStyle name="Normal 46 261 4" xfId="9816" xr:uid="{E75EA773-FA44-483C-AC04-898ACB85CA42}"/>
    <cellStyle name="Normal 46 261 4 2" xfId="15636" xr:uid="{939F7604-CF48-411D-A94A-A8C9A36E6C02}"/>
    <cellStyle name="Normal 46 261 5" xfId="10407" xr:uid="{34951FD2-F7C7-4954-AB9A-5BCC18EFEEEA}"/>
    <cellStyle name="Normal 46 261 5 2" xfId="16220" xr:uid="{9CD07525-1675-4D63-8479-FFCF8B764A0A}"/>
    <cellStyle name="Normal 46 261 6" xfId="11137" xr:uid="{76844854-6DD8-48DD-8AE6-E3A333D033FE}"/>
    <cellStyle name="Normal 46 261 7" xfId="16837" xr:uid="{D37BEC5B-1BC4-456D-A26B-6FECA920AEE7}"/>
    <cellStyle name="Normal 46 261 8" xfId="17456" xr:uid="{099D25D4-A8DC-4C34-BFD1-2D2B8D15A3FC}"/>
    <cellStyle name="Normal 46 261 9" xfId="18158" xr:uid="{B967CCEE-BD25-4145-A56D-96DAB6124B3A}"/>
    <cellStyle name="Normal 46 262" xfId="3028" xr:uid="{F028509C-60DC-4252-BC3F-40AB5773FCA8}"/>
    <cellStyle name="Normal 46 262 10" xfId="18779" xr:uid="{0AD52B68-4957-4273-9A1C-88E0AFAD12E0}"/>
    <cellStyle name="Normal 46 262 2" xfId="3533" xr:uid="{3B59FA9D-4E30-4288-BAC4-71FF2B701E62}"/>
    <cellStyle name="Normal 46 262 2 2" xfId="4541" xr:uid="{17637884-C58E-450A-A554-FAADADAF875C}"/>
    <cellStyle name="Normal 46 262 2 2 2" xfId="12650" xr:uid="{50409F29-EF8D-4B76-9363-1A45188E9DB5}"/>
    <cellStyle name="Normal 46 262 2 3" xfId="11642" xr:uid="{F09A12C9-8AF8-4F0C-9981-DA87058FA58A}"/>
    <cellStyle name="Normal 46 262 3" xfId="4037" xr:uid="{6B262B4E-AAE0-4CD3-B3F6-35AE7BA133E3}"/>
    <cellStyle name="Normal 46 262 3 2" xfId="12146" xr:uid="{844FF59C-4356-4BE5-984A-8F73468B572F}"/>
    <cellStyle name="Normal 46 262 4" xfId="9817" xr:uid="{565008CC-8D35-403A-8CEE-1623BBB0B573}"/>
    <cellStyle name="Normal 46 262 4 2" xfId="15637" xr:uid="{E7CFC742-C5F1-4DA3-BB0C-2C320B5E9CA2}"/>
    <cellStyle name="Normal 46 262 5" xfId="10408" xr:uid="{F7B01907-719F-46A0-8FF1-47818CB8C0D0}"/>
    <cellStyle name="Normal 46 262 5 2" xfId="16221" xr:uid="{5857B536-A867-4D54-AD81-062AAE24FD68}"/>
    <cellStyle name="Normal 46 262 6" xfId="11138" xr:uid="{D6DF398D-CE76-4779-9A36-68EF5A3D0710}"/>
    <cellStyle name="Normal 46 262 7" xfId="16838" xr:uid="{25EFAAA1-2D2C-4EFC-906B-84023AADB8E9}"/>
    <cellStyle name="Normal 46 262 8" xfId="17457" xr:uid="{4D94B83D-F4A5-47C0-B3C5-879FA58ECD27}"/>
    <cellStyle name="Normal 46 262 9" xfId="18159" xr:uid="{1990A8B6-DC20-4E40-9435-C886B8FF7946}"/>
    <cellStyle name="Normal 46 263" xfId="3029" xr:uid="{30D339FB-E706-4772-A19C-A6182C414BEF}"/>
    <cellStyle name="Normal 46 263 10" xfId="18780" xr:uid="{37A38A44-C82B-4F0C-8468-667EC7D7271A}"/>
    <cellStyle name="Normal 46 263 2" xfId="3534" xr:uid="{9469B405-BE9D-4D46-8E3D-BFB2BEFEB382}"/>
    <cellStyle name="Normal 46 263 2 2" xfId="4542" xr:uid="{16CA8DBF-D5D7-4551-93BF-41F09D5FEA61}"/>
    <cellStyle name="Normal 46 263 2 2 2" xfId="12651" xr:uid="{4BDBF22E-D405-417B-8070-079BE0935EE5}"/>
    <cellStyle name="Normal 46 263 2 3" xfId="11643" xr:uid="{F2BE5AB0-0A6C-48CB-A157-6BD49B95E54F}"/>
    <cellStyle name="Normal 46 263 3" xfId="4038" xr:uid="{5F96F305-76AA-40A0-8658-D9FCAE68E5A9}"/>
    <cellStyle name="Normal 46 263 3 2" xfId="12147" xr:uid="{07BC01BF-7573-4616-97D4-DDDF879CD90A}"/>
    <cellStyle name="Normal 46 263 4" xfId="9818" xr:uid="{CF957825-ECAA-40D6-8A38-93F333A7D296}"/>
    <cellStyle name="Normal 46 263 4 2" xfId="15638" xr:uid="{6F0A1549-6F00-433C-B46C-8A0ED718A8D8}"/>
    <cellStyle name="Normal 46 263 5" xfId="10409" xr:uid="{F8D255C3-2574-4F7E-BD08-C40A81544261}"/>
    <cellStyle name="Normal 46 263 5 2" xfId="16222" xr:uid="{D71B9667-8CC0-450D-B608-9D0F1D1FFD3F}"/>
    <cellStyle name="Normal 46 263 6" xfId="11139" xr:uid="{46CE03C1-0B23-4537-BBFF-325183E219DC}"/>
    <cellStyle name="Normal 46 263 7" xfId="16839" xr:uid="{52A74BB8-EBD4-4D15-A3B2-365BC0535A16}"/>
    <cellStyle name="Normal 46 263 8" xfId="17458" xr:uid="{07A69907-A95D-45B9-80D3-DFAB05EACC95}"/>
    <cellStyle name="Normal 46 263 9" xfId="18160" xr:uid="{A8E5F978-2299-47D0-8D55-3A1BF52C074B}"/>
    <cellStyle name="Normal 46 264" xfId="3030" xr:uid="{635A7B4A-2F74-48C5-9939-8D959B0D314E}"/>
    <cellStyle name="Normal 46 264 10" xfId="18781" xr:uid="{9176CF4F-BCA8-4B91-B5AB-22182460920D}"/>
    <cellStyle name="Normal 46 264 2" xfId="3535" xr:uid="{FCE1E605-AE54-443C-88B8-381381A1A960}"/>
    <cellStyle name="Normal 46 264 2 2" xfId="4543" xr:uid="{4F079B1C-1B03-4497-8235-7E38A319C6CC}"/>
    <cellStyle name="Normal 46 264 2 2 2" xfId="12652" xr:uid="{1F6362F9-3D6A-4101-9392-01D738482267}"/>
    <cellStyle name="Normal 46 264 2 3" xfId="11644" xr:uid="{42399812-48F8-4988-8FAC-31310C0DE356}"/>
    <cellStyle name="Normal 46 264 3" xfId="4039" xr:uid="{ED9150DD-555A-4A01-9770-EBDD69C0545B}"/>
    <cellStyle name="Normal 46 264 3 2" xfId="12148" xr:uid="{DB914E35-3A87-47F8-97C6-A78E41519E08}"/>
    <cellStyle name="Normal 46 264 4" xfId="9819" xr:uid="{AE1E331B-3FD2-4AD7-89CC-F3C3821D2CC0}"/>
    <cellStyle name="Normal 46 264 4 2" xfId="15639" xr:uid="{A249DA95-6AED-4C9B-B92D-C827F3689CB1}"/>
    <cellStyle name="Normal 46 264 5" xfId="10410" xr:uid="{3DA6A987-39EA-4ABB-BBEA-E0F57246D9C5}"/>
    <cellStyle name="Normal 46 264 5 2" xfId="16223" xr:uid="{0CF9C666-6A75-469B-B652-3434AA84B8A1}"/>
    <cellStyle name="Normal 46 264 6" xfId="11140" xr:uid="{AD151092-8A03-4865-A3B5-FC5099D289A5}"/>
    <cellStyle name="Normal 46 264 7" xfId="16840" xr:uid="{E50E966D-5C63-46B1-BEFB-EB37F2FACBF2}"/>
    <cellStyle name="Normal 46 264 8" xfId="17459" xr:uid="{79D3DBA2-788D-4969-BEB6-4DE5C83AE557}"/>
    <cellStyle name="Normal 46 264 9" xfId="18161" xr:uid="{A4228256-E741-4FC2-ACC6-F2FC84A6BB52}"/>
    <cellStyle name="Normal 46 265" xfId="3031" xr:uid="{537C416D-6A58-4E32-A9C7-34E4CBC8AF46}"/>
    <cellStyle name="Normal 46 265 10" xfId="18782" xr:uid="{921209A9-3DFE-426A-9941-00B8F88FF6A1}"/>
    <cellStyle name="Normal 46 265 2" xfId="3536" xr:uid="{BECBF886-4EB5-45A5-BD77-0C6BC971704F}"/>
    <cellStyle name="Normal 46 265 2 2" xfId="4544" xr:uid="{913461D9-240C-4FE0-B541-4D9F50C713E9}"/>
    <cellStyle name="Normal 46 265 2 2 2" xfId="12653" xr:uid="{E009DC2D-F06F-4FA2-A6E5-8D8AFAB48C43}"/>
    <cellStyle name="Normal 46 265 2 3" xfId="11645" xr:uid="{C1D38375-1ED3-4FD8-A6C6-0D498CA217B2}"/>
    <cellStyle name="Normal 46 265 3" xfId="4040" xr:uid="{E35F1E27-C1B1-4E3C-BBE8-B2F55277F430}"/>
    <cellStyle name="Normal 46 265 3 2" xfId="12149" xr:uid="{0A169F52-E030-4DF0-A8DE-8256BF3E14DA}"/>
    <cellStyle name="Normal 46 265 4" xfId="9820" xr:uid="{3CF83AF3-412D-4225-8304-DDD9632D3336}"/>
    <cellStyle name="Normal 46 265 4 2" xfId="15640" xr:uid="{81E9ADC2-FA39-472A-B8CE-C8EED8478411}"/>
    <cellStyle name="Normal 46 265 5" xfId="10411" xr:uid="{6925544A-E857-4161-A7B7-156DFDFA4FC3}"/>
    <cellStyle name="Normal 46 265 5 2" xfId="16224" xr:uid="{B29A6B72-923D-4E37-8537-9D4A7783509B}"/>
    <cellStyle name="Normal 46 265 6" xfId="11141" xr:uid="{556F5870-C9F0-459E-81A8-C167408453A4}"/>
    <cellStyle name="Normal 46 265 7" xfId="16841" xr:uid="{A9C19506-C20B-46AA-9861-609C320168CC}"/>
    <cellStyle name="Normal 46 265 8" xfId="17460" xr:uid="{F3D2AD70-4AB3-400D-AA1B-073F7288F0D7}"/>
    <cellStyle name="Normal 46 265 9" xfId="18162" xr:uid="{3CFD70D3-C0F3-490E-B690-3D177B53B869}"/>
    <cellStyle name="Normal 46 266" xfId="3032" xr:uid="{471A50AC-06FD-4394-9E1A-AF9F98F4E629}"/>
    <cellStyle name="Normal 46 266 10" xfId="18783" xr:uid="{7CDDAD20-773D-49DB-8208-4BE4CFBCA09B}"/>
    <cellStyle name="Normal 46 266 2" xfId="3537" xr:uid="{1BCAF93B-BC47-4002-A5DF-B4E2817D4328}"/>
    <cellStyle name="Normal 46 266 2 2" xfId="4545" xr:uid="{2B1C191E-BB37-4AA3-A087-8790F11FC4FE}"/>
    <cellStyle name="Normal 46 266 2 2 2" xfId="12654" xr:uid="{BCBBF49C-B92F-468A-9876-3382BBC80A69}"/>
    <cellStyle name="Normal 46 266 2 3" xfId="11646" xr:uid="{93B328D2-6641-48BA-B5C0-FDBAA4328A0E}"/>
    <cellStyle name="Normal 46 266 3" xfId="4041" xr:uid="{A1F19593-1ADF-4AB3-AAF0-D218F6F3B08D}"/>
    <cellStyle name="Normal 46 266 3 2" xfId="12150" xr:uid="{C508475D-F726-409C-892B-DB6A54C33943}"/>
    <cellStyle name="Normal 46 266 4" xfId="9821" xr:uid="{79ECC8E9-89E1-4712-9D4D-2C7C7478F8E9}"/>
    <cellStyle name="Normal 46 266 4 2" xfId="15641" xr:uid="{6192FD97-1843-4F37-9F4A-CFAB61CB8AA3}"/>
    <cellStyle name="Normal 46 266 5" xfId="10412" xr:uid="{6E033B0D-A26F-4A2F-A5F1-1A093F624664}"/>
    <cellStyle name="Normal 46 266 5 2" xfId="16225" xr:uid="{AB045A7B-BBE6-4323-AD30-F59CEDE94341}"/>
    <cellStyle name="Normal 46 266 6" xfId="11142" xr:uid="{DDC3140E-B101-438F-B680-4392780E245B}"/>
    <cellStyle name="Normal 46 266 7" xfId="16842" xr:uid="{3F0511AC-B4F1-48AD-8D89-1256BCEC45AB}"/>
    <cellStyle name="Normal 46 266 8" xfId="17461" xr:uid="{8BD2712C-5413-4E41-B00E-8965FDE558F7}"/>
    <cellStyle name="Normal 46 266 9" xfId="18163" xr:uid="{D5AAB17D-2A26-4516-9C51-30556753E9AF}"/>
    <cellStyle name="Normal 46 267" xfId="3033" xr:uid="{805FA27E-BA05-4325-ADD3-9315763D62F7}"/>
    <cellStyle name="Normal 46 267 10" xfId="18784" xr:uid="{0D249819-9F58-4014-A9D2-595E70415E05}"/>
    <cellStyle name="Normal 46 267 2" xfId="3538" xr:uid="{3138D09E-940A-4DD9-BF0E-9BE6304D5040}"/>
    <cellStyle name="Normal 46 267 2 2" xfId="4546" xr:uid="{E0B5A3CB-9168-477B-B259-66357CAFCDC1}"/>
    <cellStyle name="Normal 46 267 2 2 2" xfId="12655" xr:uid="{724BA99B-2E8E-4FC7-BB98-5B6A682C5A15}"/>
    <cellStyle name="Normal 46 267 2 3" xfId="11647" xr:uid="{E88231E7-A8AC-412B-B4BC-3D1B5EC0CCEB}"/>
    <cellStyle name="Normal 46 267 3" xfId="4042" xr:uid="{38F16563-FAC9-411D-8389-78ECA704C6D8}"/>
    <cellStyle name="Normal 46 267 3 2" xfId="12151" xr:uid="{03D12AA1-2151-4036-A804-122C114DAC8E}"/>
    <cellStyle name="Normal 46 267 4" xfId="9822" xr:uid="{A8B9716B-269E-4A78-BFE8-6E8DBE7C8188}"/>
    <cellStyle name="Normal 46 267 4 2" xfId="15642" xr:uid="{57F74706-D696-4A36-90D6-EA181AD94D0D}"/>
    <cellStyle name="Normal 46 267 5" xfId="10413" xr:uid="{854751F7-5561-4A87-BF45-35F5286A5EC4}"/>
    <cellStyle name="Normal 46 267 5 2" xfId="16226" xr:uid="{E7212B1F-3043-48B8-A755-86F4E6F6574C}"/>
    <cellStyle name="Normal 46 267 6" xfId="11143" xr:uid="{FCA13A06-9A3D-4B2B-9F1E-CC8D13F47292}"/>
    <cellStyle name="Normal 46 267 7" xfId="16843" xr:uid="{824CE922-14EE-4CA6-BE6D-7F4676ABFAE2}"/>
    <cellStyle name="Normal 46 267 8" xfId="17462" xr:uid="{395DA791-5C78-470D-B698-06B6595B4906}"/>
    <cellStyle name="Normal 46 267 9" xfId="18164" xr:uid="{1951EA91-D8D1-4042-976E-E2D05B96EE18}"/>
    <cellStyle name="Normal 46 268" xfId="3034" xr:uid="{EFCB5BF5-05A0-404D-A3ED-0DD671B08010}"/>
    <cellStyle name="Normal 46 268 10" xfId="18785" xr:uid="{6106FE9B-31B5-46F7-9EEE-39CF17AECF20}"/>
    <cellStyle name="Normal 46 268 2" xfId="3539" xr:uid="{780DD48A-B4D1-4A98-A92E-C769C10FEEF8}"/>
    <cellStyle name="Normal 46 268 2 2" xfId="4547" xr:uid="{9B905A3D-0220-4935-B89E-FAA0897B3926}"/>
    <cellStyle name="Normal 46 268 2 2 2" xfId="12656" xr:uid="{37DA6DA8-00B0-463C-AC2B-23B875A375FB}"/>
    <cellStyle name="Normal 46 268 2 3" xfId="11648" xr:uid="{3383FB80-5F94-4AEC-A70B-0B7F35F01DB2}"/>
    <cellStyle name="Normal 46 268 3" xfId="4043" xr:uid="{1E339895-D4FA-439D-ABC9-6EDF1BCF2676}"/>
    <cellStyle name="Normal 46 268 3 2" xfId="12152" xr:uid="{9A3E8685-39E9-418E-92EC-BC943497AA38}"/>
    <cellStyle name="Normal 46 268 4" xfId="9823" xr:uid="{2E62944E-89C8-4F90-AA7C-77BCCA43E1EB}"/>
    <cellStyle name="Normal 46 268 4 2" xfId="15643" xr:uid="{028E0352-88D1-4F04-80DA-DEB87A360DE5}"/>
    <cellStyle name="Normal 46 268 5" xfId="10414" xr:uid="{2E813DD3-4AC9-4939-8755-21914F892E25}"/>
    <cellStyle name="Normal 46 268 5 2" xfId="16227" xr:uid="{BFD6F1BA-1802-4329-95DE-39BBC053DA95}"/>
    <cellStyle name="Normal 46 268 6" xfId="11144" xr:uid="{60056996-8DDA-4D41-818F-58F659C936E4}"/>
    <cellStyle name="Normal 46 268 7" xfId="16844" xr:uid="{8DDB1E8B-921F-4CC9-AE2D-003289EA2F7B}"/>
    <cellStyle name="Normal 46 268 8" xfId="17463" xr:uid="{AF2D21F2-3306-4F94-8A1C-35507D66DC19}"/>
    <cellStyle name="Normal 46 268 9" xfId="18165" xr:uid="{C5FD059D-11F3-4366-B5B1-1EFFB2F66714}"/>
    <cellStyle name="Normal 46 269" xfId="3035" xr:uid="{59752D73-367C-44FD-99F1-4631ACC771E7}"/>
    <cellStyle name="Normal 46 269 10" xfId="18786" xr:uid="{E9B26ED5-E208-4F8B-B36E-C7639445593B}"/>
    <cellStyle name="Normal 46 269 2" xfId="3540" xr:uid="{CCECDC89-B9A3-4FF0-8429-8365F26B8C8F}"/>
    <cellStyle name="Normal 46 269 2 2" xfId="4548" xr:uid="{63ADD7EC-2EC2-42FD-BD93-7B1B11B7DDE9}"/>
    <cellStyle name="Normal 46 269 2 2 2" xfId="12657" xr:uid="{16FCA433-9394-4AAF-9CCE-CABDE88C9BCD}"/>
    <cellStyle name="Normal 46 269 2 3" xfId="11649" xr:uid="{30FF4E16-BA59-49BA-AA1A-0AF5A854E2D2}"/>
    <cellStyle name="Normal 46 269 3" xfId="4044" xr:uid="{9CF5586B-86FE-464A-BD70-2E767148ACF2}"/>
    <cellStyle name="Normal 46 269 3 2" xfId="12153" xr:uid="{0544241A-B55F-4F8B-A2FD-5A198D784B79}"/>
    <cellStyle name="Normal 46 269 4" xfId="9824" xr:uid="{1D7E750A-FBBC-4870-BACA-AF28C0CD47FF}"/>
    <cellStyle name="Normal 46 269 4 2" xfId="15644" xr:uid="{F0FBC6FD-7A62-4AF1-B081-DC7C076148F9}"/>
    <cellStyle name="Normal 46 269 5" xfId="10415" xr:uid="{117857D5-CFF2-4BA8-9F71-5CDE63B2AAD8}"/>
    <cellStyle name="Normal 46 269 5 2" xfId="16228" xr:uid="{C1941FC1-2C74-4F6F-BD56-27148A4B79A4}"/>
    <cellStyle name="Normal 46 269 6" xfId="11145" xr:uid="{BF6E2FFB-3271-4CA5-BA7B-E7822BDA3C90}"/>
    <cellStyle name="Normal 46 269 7" xfId="16845" xr:uid="{ED34A52B-10B3-413A-8C4C-91A4EFD4C260}"/>
    <cellStyle name="Normal 46 269 8" xfId="17464" xr:uid="{C636DFEB-DDC3-41AB-97F9-46F4D4EEB16C}"/>
    <cellStyle name="Normal 46 269 9" xfId="18166" xr:uid="{229EF9CD-2BB1-4C98-AC21-817B6CB442CB}"/>
    <cellStyle name="Normal 46 27" xfId="2793" xr:uid="{427C9BF5-2F8C-4A6C-8778-E1A580E4A913}"/>
    <cellStyle name="Normal 46 27 10" xfId="18544" xr:uid="{CAD5D242-DE91-43E6-9F51-B9E9EC00DE53}"/>
    <cellStyle name="Normal 46 27 2" xfId="3298" xr:uid="{9D4EBA02-2145-47F7-9A51-BFA459184B72}"/>
    <cellStyle name="Normal 46 27 2 2" xfId="4306" xr:uid="{1FF13197-0EA7-49CC-B189-7EF7505102F1}"/>
    <cellStyle name="Normal 46 27 2 2 2" xfId="12415" xr:uid="{BE1CBA03-CDA0-4FFB-A210-799AF9765003}"/>
    <cellStyle name="Normal 46 27 2 3" xfId="11407" xr:uid="{9710FB11-9675-4836-B929-B87B18E3D718}"/>
    <cellStyle name="Normal 46 27 3" xfId="3802" xr:uid="{18417F74-D4B7-4211-A096-5237CD3707BD}"/>
    <cellStyle name="Normal 46 27 3 2" xfId="11911" xr:uid="{AFCE606B-89D4-4F45-9B22-0EB2343023D6}"/>
    <cellStyle name="Normal 46 27 4" xfId="9582" xr:uid="{29ED767E-7C36-4273-921B-F932683B2490}"/>
    <cellStyle name="Normal 46 27 4 2" xfId="15402" xr:uid="{D07BA8D0-7B0C-4969-87BC-624C324FEB33}"/>
    <cellStyle name="Normal 46 27 5" xfId="10173" xr:uid="{7642FCBD-DA4C-4CEF-93DA-F5246C145931}"/>
    <cellStyle name="Normal 46 27 5 2" xfId="15986" xr:uid="{CF799263-C912-4A5A-94BE-3D139007802B}"/>
    <cellStyle name="Normal 46 27 6" xfId="10903" xr:uid="{883E45B0-C2E8-43CB-BF03-25CF06687B54}"/>
    <cellStyle name="Normal 46 27 7" xfId="16603" xr:uid="{34921032-21F7-4941-88C2-827D9795872B}"/>
    <cellStyle name="Normal 46 27 8" xfId="17222" xr:uid="{780752A9-1BDC-43E1-A8A9-AAB806D35DA8}"/>
    <cellStyle name="Normal 46 27 9" xfId="17924" xr:uid="{7B3AF507-AB9E-4126-B902-BB83F1DF671E}"/>
    <cellStyle name="Normal 46 270" xfId="3036" xr:uid="{425B38DE-B95F-4C9F-844D-B88B826E5DBF}"/>
    <cellStyle name="Normal 46 270 10" xfId="18787" xr:uid="{DE6E5E03-DB88-4208-B542-7672C79E6BBC}"/>
    <cellStyle name="Normal 46 270 2" xfId="3541" xr:uid="{672F22A0-9008-45F1-BD14-6B4EFA8E9944}"/>
    <cellStyle name="Normal 46 270 2 2" xfId="4549" xr:uid="{5604B566-8C67-43D5-B7D8-BF33DFA85689}"/>
    <cellStyle name="Normal 46 270 2 2 2" xfId="12658" xr:uid="{7B2D664B-70BA-4354-A44E-F63636F9ED14}"/>
    <cellStyle name="Normal 46 270 2 3" xfId="11650" xr:uid="{00361E61-B204-4EEE-858D-1626975C134F}"/>
    <cellStyle name="Normal 46 270 3" xfId="4045" xr:uid="{088AB0CF-EED5-4108-9814-943DE79D6453}"/>
    <cellStyle name="Normal 46 270 3 2" xfId="12154" xr:uid="{45A2C3F1-D0C4-4EDC-B3D1-581CE7C08CCE}"/>
    <cellStyle name="Normal 46 270 4" xfId="9825" xr:uid="{C9C9A075-4FC6-411F-A194-8A8355CA4719}"/>
    <cellStyle name="Normal 46 270 4 2" xfId="15645" xr:uid="{B235E49D-12D1-446B-A245-E6DFEDD2B9B6}"/>
    <cellStyle name="Normal 46 270 5" xfId="10416" xr:uid="{9FF76DE9-C2F4-4C4A-A909-8BE606EA4DAD}"/>
    <cellStyle name="Normal 46 270 5 2" xfId="16229" xr:uid="{D60232BE-8BBC-48B3-8646-515EF69D431C}"/>
    <cellStyle name="Normal 46 270 6" xfId="11146" xr:uid="{FB2E23C1-2D38-4439-A3DC-FD5B841E2C3A}"/>
    <cellStyle name="Normal 46 270 7" xfId="16846" xr:uid="{0B8C7E3B-3BC1-4CE0-A6FC-D20476E01EA5}"/>
    <cellStyle name="Normal 46 270 8" xfId="17465" xr:uid="{FDFC76BA-0C9B-41E4-8DB9-21B3A030C9D6}"/>
    <cellStyle name="Normal 46 270 9" xfId="18167" xr:uid="{76918A92-3BC0-4CAB-A037-FACA32855D7B}"/>
    <cellStyle name="Normal 46 271" xfId="3037" xr:uid="{874EC574-5418-4F61-8FDD-841D0A5A77DC}"/>
    <cellStyle name="Normal 46 271 10" xfId="18788" xr:uid="{8DD31428-1C92-4F92-9F3E-2F0D22036D1E}"/>
    <cellStyle name="Normal 46 271 2" xfId="3542" xr:uid="{6E35898C-DDD3-4906-AC97-1A8720454FE7}"/>
    <cellStyle name="Normal 46 271 2 2" xfId="4550" xr:uid="{F4D44FC9-1031-4767-8E31-288ABD2E658A}"/>
    <cellStyle name="Normal 46 271 2 2 2" xfId="12659" xr:uid="{DE290A91-A8E4-401D-BA4C-7CBA5272C003}"/>
    <cellStyle name="Normal 46 271 2 3" xfId="11651" xr:uid="{8D214C26-B239-40EC-8497-5D2D35EF5025}"/>
    <cellStyle name="Normal 46 271 3" xfId="4046" xr:uid="{5BE24AE3-BA3F-4251-B361-AF33A328FF14}"/>
    <cellStyle name="Normal 46 271 3 2" xfId="12155" xr:uid="{DE89B353-10D8-44DC-80F9-F147622569C7}"/>
    <cellStyle name="Normal 46 271 4" xfId="9826" xr:uid="{67AACB65-1CCE-4850-A92B-2806D76559D5}"/>
    <cellStyle name="Normal 46 271 4 2" xfId="15646" xr:uid="{131136AB-9159-4ECE-A6F6-27F62BA2FE75}"/>
    <cellStyle name="Normal 46 271 5" xfId="10417" xr:uid="{DB26F023-7F7A-49E3-A1D1-B0898E46E1AD}"/>
    <cellStyle name="Normal 46 271 5 2" xfId="16230" xr:uid="{5004EF1E-9E88-4C69-8AC5-FDBB14CA9CF1}"/>
    <cellStyle name="Normal 46 271 6" xfId="11147" xr:uid="{5145601C-711C-45D1-86D6-088BE5EAE687}"/>
    <cellStyle name="Normal 46 271 7" xfId="16847" xr:uid="{9AD22D3E-32BD-489E-88FB-29FC02705FDF}"/>
    <cellStyle name="Normal 46 271 8" xfId="17466" xr:uid="{31A64215-116E-4AA3-8FDB-C91668F26C41}"/>
    <cellStyle name="Normal 46 271 9" xfId="18168" xr:uid="{D9FDD4FB-4D59-4E0E-A741-91D9E42687C9}"/>
    <cellStyle name="Normal 46 272" xfId="3038" xr:uid="{0109D3A8-68D2-45A0-B6AC-2AA32D80DEE0}"/>
    <cellStyle name="Normal 46 272 10" xfId="18789" xr:uid="{9C889C06-E574-4139-BAFF-129914429422}"/>
    <cellStyle name="Normal 46 272 2" xfId="3543" xr:uid="{20CAC176-2307-410F-B80F-200AA4D2AA5C}"/>
    <cellStyle name="Normal 46 272 2 2" xfId="4551" xr:uid="{D85B4DD4-98E6-43D5-9A46-48D60FD479E6}"/>
    <cellStyle name="Normal 46 272 2 2 2" xfId="12660" xr:uid="{1B189DE6-DEA6-4FA1-89C3-0404C3EF4EA7}"/>
    <cellStyle name="Normal 46 272 2 3" xfId="11652" xr:uid="{588B6295-79F0-4D3D-961F-E2EB965719C5}"/>
    <cellStyle name="Normal 46 272 3" xfId="4047" xr:uid="{68BA88A5-1F3D-4AF0-818F-615A8606C622}"/>
    <cellStyle name="Normal 46 272 3 2" xfId="12156" xr:uid="{F7AB3362-B90E-4E60-9991-9EB726AE28AE}"/>
    <cellStyle name="Normal 46 272 4" xfId="9827" xr:uid="{DCA88953-5DBB-437D-9019-7AEA93B4EE76}"/>
    <cellStyle name="Normal 46 272 4 2" xfId="15647" xr:uid="{E8BAB31C-33B1-4895-9176-2B239806C8FD}"/>
    <cellStyle name="Normal 46 272 5" xfId="10418" xr:uid="{8D8451B3-49C2-4A37-BBB5-E81F28E8FA68}"/>
    <cellStyle name="Normal 46 272 5 2" xfId="16231" xr:uid="{EE137B9C-0A23-47FA-BBAF-3356D0539189}"/>
    <cellStyle name="Normal 46 272 6" xfId="11148" xr:uid="{BC5AB665-458F-4470-83A7-555150FB6EEF}"/>
    <cellStyle name="Normal 46 272 7" xfId="16848" xr:uid="{E694E357-A991-415B-BBF7-9307ECF1BF80}"/>
    <cellStyle name="Normal 46 272 8" xfId="17467" xr:uid="{B4B6F967-5D81-42EE-ADE8-2F840FCF0499}"/>
    <cellStyle name="Normal 46 272 9" xfId="18169" xr:uid="{EE96BA37-1573-40B7-9547-32E3F0FEA386}"/>
    <cellStyle name="Normal 46 273" xfId="3039" xr:uid="{13D5427F-2A68-4520-ACFF-4C295B6F6DBB}"/>
    <cellStyle name="Normal 46 273 10" xfId="18790" xr:uid="{EF091CF3-848A-4920-BDF4-852D6E6BF50B}"/>
    <cellStyle name="Normal 46 273 2" xfId="3544" xr:uid="{D38738DB-8CF5-4FE5-846C-32274CDBF9DE}"/>
    <cellStyle name="Normal 46 273 2 2" xfId="4552" xr:uid="{929F6D47-B422-4428-80A7-E385256F5715}"/>
    <cellStyle name="Normal 46 273 2 2 2" xfId="12661" xr:uid="{059947DE-8D84-4D84-B1D6-89046A471D3B}"/>
    <cellStyle name="Normal 46 273 2 3" xfId="11653" xr:uid="{272D3336-2237-48DA-9CAB-A3DF2A3FA70B}"/>
    <cellStyle name="Normal 46 273 3" xfId="4048" xr:uid="{114F603A-FB8B-4124-BB3C-0C96004D4DC0}"/>
    <cellStyle name="Normal 46 273 3 2" xfId="12157" xr:uid="{F6BC6B20-0D49-4FEC-964D-B3421E71E9AE}"/>
    <cellStyle name="Normal 46 273 4" xfId="9828" xr:uid="{A6FF6936-C407-43C6-BFA6-ABFCEC7C3F59}"/>
    <cellStyle name="Normal 46 273 4 2" xfId="15648" xr:uid="{0B01F27D-D095-41B8-BE84-676A231CE00A}"/>
    <cellStyle name="Normal 46 273 5" xfId="10419" xr:uid="{3A4F1B07-38F2-4739-8595-870E3567FBC4}"/>
    <cellStyle name="Normal 46 273 5 2" xfId="16232" xr:uid="{35330DB9-0563-404D-A7FA-EA639B1CFAA1}"/>
    <cellStyle name="Normal 46 273 6" xfId="11149" xr:uid="{DB022B26-D7E9-4945-BFF4-698C66EE52FA}"/>
    <cellStyle name="Normal 46 273 7" xfId="16849" xr:uid="{3A26EB38-6263-4B59-8FF5-52D8568944C0}"/>
    <cellStyle name="Normal 46 273 8" xfId="17468" xr:uid="{E10EB362-8817-4001-B4B3-A6B4B8A3F419}"/>
    <cellStyle name="Normal 46 273 9" xfId="18170" xr:uid="{2D66AB52-06B0-41BB-A873-8E2697F7E7F6}"/>
    <cellStyle name="Normal 46 274" xfId="3040" xr:uid="{55010ECA-4555-4C4C-AE43-D240AF5AC064}"/>
    <cellStyle name="Normal 46 274 10" xfId="18791" xr:uid="{673CF62A-6455-400D-9DAF-6C8874A0E560}"/>
    <cellStyle name="Normal 46 274 2" xfId="3545" xr:uid="{1F4E640E-DAF1-4ED8-8D62-EA997D6BAC7A}"/>
    <cellStyle name="Normal 46 274 2 2" xfId="4553" xr:uid="{619756E5-74BE-4F82-9BA8-D60139C0443A}"/>
    <cellStyle name="Normal 46 274 2 2 2" xfId="12662" xr:uid="{80AE8B3D-269C-492C-B5D4-8EA063024E93}"/>
    <cellStyle name="Normal 46 274 2 3" xfId="11654" xr:uid="{FF065DE9-EE7F-4EE4-BC1E-0B79C3DE33C6}"/>
    <cellStyle name="Normal 46 274 3" xfId="4049" xr:uid="{048AE331-3EF8-41B4-98C1-F0DCF5B2E8CE}"/>
    <cellStyle name="Normal 46 274 3 2" xfId="12158" xr:uid="{42C79820-2023-4272-A4D2-089D6920CAD1}"/>
    <cellStyle name="Normal 46 274 4" xfId="9829" xr:uid="{D2B180C5-D71E-4D8D-AB21-015461C95E1B}"/>
    <cellStyle name="Normal 46 274 4 2" xfId="15649" xr:uid="{34E7F2D0-5B8C-4436-9979-AA261C25EAA1}"/>
    <cellStyle name="Normal 46 274 5" xfId="10420" xr:uid="{D8D25E22-98AF-4848-A5D1-BB2195194809}"/>
    <cellStyle name="Normal 46 274 5 2" xfId="16233" xr:uid="{8B9C6EAB-5715-4680-A8E8-3314AC013300}"/>
    <cellStyle name="Normal 46 274 6" xfId="11150" xr:uid="{53DB993C-1B6C-4111-B88C-F59B73B326D8}"/>
    <cellStyle name="Normal 46 274 7" xfId="16850" xr:uid="{58BCC99D-1069-491F-A789-CB8C908B2C15}"/>
    <cellStyle name="Normal 46 274 8" xfId="17469" xr:uid="{2C72514E-0773-4809-A8EF-0F6B8A75BD71}"/>
    <cellStyle name="Normal 46 274 9" xfId="18171" xr:uid="{CC64B560-8FCB-4F99-A134-582284BBFFB7}"/>
    <cellStyle name="Normal 46 275" xfId="3041" xr:uid="{D3553332-A8B3-427D-AB7F-9971AE931FE1}"/>
    <cellStyle name="Normal 46 275 10" xfId="18792" xr:uid="{69257987-787E-40AB-991D-11F96C55BE1A}"/>
    <cellStyle name="Normal 46 275 2" xfId="3546" xr:uid="{EB757F4F-2B1B-4298-BBBC-92EB1039DC34}"/>
    <cellStyle name="Normal 46 275 2 2" xfId="4554" xr:uid="{8E8E49D8-E1AF-423E-9B65-525D32DE6417}"/>
    <cellStyle name="Normal 46 275 2 2 2" xfId="12663" xr:uid="{56539B8C-F5C1-4EC7-8BF1-3C94767316E1}"/>
    <cellStyle name="Normal 46 275 2 3" xfId="11655" xr:uid="{00455CD2-095A-4E47-BC96-1715F8232F19}"/>
    <cellStyle name="Normal 46 275 3" xfId="4050" xr:uid="{5539139D-F1CA-458D-97BE-49618E19F7D1}"/>
    <cellStyle name="Normal 46 275 3 2" xfId="12159" xr:uid="{9DD65EEB-ACD5-4422-B110-225761CD1266}"/>
    <cellStyle name="Normal 46 275 4" xfId="9830" xr:uid="{16993A03-53A0-4499-9887-CA0E6D0B7404}"/>
    <cellStyle name="Normal 46 275 4 2" xfId="15650" xr:uid="{0085DB98-9618-40FC-ACEA-FD130C5B2910}"/>
    <cellStyle name="Normal 46 275 5" xfId="10421" xr:uid="{27919A01-A7C7-4374-8C25-4D967BEF86F2}"/>
    <cellStyle name="Normal 46 275 5 2" xfId="16234" xr:uid="{5AA7A81A-5D17-4A39-9E30-9CE465A1FDDD}"/>
    <cellStyle name="Normal 46 275 6" xfId="11151" xr:uid="{BD387DC7-9D64-44D0-9AC6-6180DDF06E21}"/>
    <cellStyle name="Normal 46 275 7" xfId="16851" xr:uid="{6FB8E2ED-E189-4044-B258-28D360995C68}"/>
    <cellStyle name="Normal 46 275 8" xfId="17470" xr:uid="{15BACECD-A4AC-4D4F-A323-2B0C0B2B9F13}"/>
    <cellStyle name="Normal 46 275 9" xfId="18172" xr:uid="{F8D15BD9-42FB-4C1C-A033-0666ACCC51E4}"/>
    <cellStyle name="Normal 46 276" xfId="3042" xr:uid="{F30328D3-686E-4854-9EFB-80F7ACBBFF36}"/>
    <cellStyle name="Normal 46 276 10" xfId="18793" xr:uid="{CC240FB1-A904-4A67-8299-F56C7CD594FD}"/>
    <cellStyle name="Normal 46 276 2" xfId="3547" xr:uid="{97FFDCDB-7F14-48F6-B21C-5610D80B7F70}"/>
    <cellStyle name="Normal 46 276 2 2" xfId="4555" xr:uid="{EC48E034-5B16-4876-BFFE-25C1A527D1E4}"/>
    <cellStyle name="Normal 46 276 2 2 2" xfId="12664" xr:uid="{A58AD7DB-7491-4B89-91B7-2E2F1D6F28CF}"/>
    <cellStyle name="Normal 46 276 2 3" xfId="11656" xr:uid="{5CE51C30-92BB-443D-9087-89162BAFD9AE}"/>
    <cellStyle name="Normal 46 276 3" xfId="4051" xr:uid="{11DFB029-330C-4211-B308-C6BD1DB96EF3}"/>
    <cellStyle name="Normal 46 276 3 2" xfId="12160" xr:uid="{85CA5A65-A962-478A-A213-E8643A93E8C2}"/>
    <cellStyle name="Normal 46 276 4" xfId="9831" xr:uid="{39A6F3CB-4613-45DD-9C43-E4FDA58879A1}"/>
    <cellStyle name="Normal 46 276 4 2" xfId="15651" xr:uid="{E1077AE5-C99D-483A-91C3-D53181947CF3}"/>
    <cellStyle name="Normal 46 276 5" xfId="10422" xr:uid="{C84C2F33-579B-4E59-B3FE-C6E24BE7A00F}"/>
    <cellStyle name="Normal 46 276 5 2" xfId="16235" xr:uid="{CA1E4180-D8EF-483A-9A46-931A072014D8}"/>
    <cellStyle name="Normal 46 276 6" xfId="11152" xr:uid="{38640BE8-CB53-45C4-984A-66F9773E3C99}"/>
    <cellStyle name="Normal 46 276 7" xfId="16852" xr:uid="{08CE57FE-6D7F-4925-99A0-E8440C3DDE9C}"/>
    <cellStyle name="Normal 46 276 8" xfId="17471" xr:uid="{EFCEE277-256D-435F-98D3-BC6B865F932D}"/>
    <cellStyle name="Normal 46 276 9" xfId="18173" xr:uid="{8CCF1A5C-B2CE-4E84-954E-F761167E41DB}"/>
    <cellStyle name="Normal 46 277" xfId="3043" xr:uid="{190A87B8-0EA0-4FAD-81F5-D28CB7FAE352}"/>
    <cellStyle name="Normal 46 277 10" xfId="18794" xr:uid="{721F733C-DECB-4523-84B8-ADEDADAD7C49}"/>
    <cellStyle name="Normal 46 277 2" xfId="3548" xr:uid="{503E4044-1719-4051-A9CC-8D5A4CFD03EB}"/>
    <cellStyle name="Normal 46 277 2 2" xfId="4556" xr:uid="{CF28D591-C5E7-4454-A6F4-5EC556BC6DA9}"/>
    <cellStyle name="Normal 46 277 2 2 2" xfId="12665" xr:uid="{58A4661D-E40E-4442-881A-BFA05C18E3E7}"/>
    <cellStyle name="Normal 46 277 2 3" xfId="11657" xr:uid="{FA87A632-1C75-435F-8D6F-BB692E740791}"/>
    <cellStyle name="Normal 46 277 3" xfId="4052" xr:uid="{ED2098CC-40C0-4EB9-B8B2-D9AEB0CBA5BC}"/>
    <cellStyle name="Normal 46 277 3 2" xfId="12161" xr:uid="{C286B005-E83E-4F7A-B7CF-77DE02A1EBE3}"/>
    <cellStyle name="Normal 46 277 4" xfId="9832" xr:uid="{4D45B241-3DAC-43D0-92A1-14265F71FC2C}"/>
    <cellStyle name="Normal 46 277 4 2" xfId="15652" xr:uid="{57A8C762-4383-4D3E-B881-7355C750C520}"/>
    <cellStyle name="Normal 46 277 5" xfId="10423" xr:uid="{121339BB-EA0A-4235-8BB1-2CE51C005DC9}"/>
    <cellStyle name="Normal 46 277 5 2" xfId="16236" xr:uid="{F82850FA-1145-432D-9889-64AE8580E38F}"/>
    <cellStyle name="Normal 46 277 6" xfId="11153" xr:uid="{2CE0140B-3C20-437B-BE03-16B7D64AEDED}"/>
    <cellStyle name="Normal 46 277 7" xfId="16853" xr:uid="{2DBB6C3A-02AB-440E-8A26-CE0CB91BE80B}"/>
    <cellStyle name="Normal 46 277 8" xfId="17472" xr:uid="{4C33D0CD-4691-4AFE-975A-7FC20E2B98B7}"/>
    <cellStyle name="Normal 46 277 9" xfId="18174" xr:uid="{EEBD1515-6EE0-4C10-865E-45982E776AF3}"/>
    <cellStyle name="Normal 46 278" xfId="3044" xr:uid="{D9FE548C-4ED7-45C4-BDB7-DAFC69B6D994}"/>
    <cellStyle name="Normal 46 278 10" xfId="18795" xr:uid="{57405E7C-7DDC-417D-AA61-649B7AE74F07}"/>
    <cellStyle name="Normal 46 278 2" xfId="3549" xr:uid="{176A5820-9E56-4CB3-8078-68C76B6B505C}"/>
    <cellStyle name="Normal 46 278 2 2" xfId="4557" xr:uid="{BF16C2FA-C01A-4330-BA91-3519195FFF74}"/>
    <cellStyle name="Normal 46 278 2 2 2" xfId="12666" xr:uid="{75850B41-634A-4BF8-B8E5-1FC0FD43CDCD}"/>
    <cellStyle name="Normal 46 278 2 3" xfId="11658" xr:uid="{F0838F1A-E183-47E0-B737-092560952EDD}"/>
    <cellStyle name="Normal 46 278 3" xfId="4053" xr:uid="{6DA258B8-51A6-4A48-A929-AFB54EF1DA63}"/>
    <cellStyle name="Normal 46 278 3 2" xfId="12162" xr:uid="{62CC8FB8-D9D0-4A64-A13E-53FD7F62406A}"/>
    <cellStyle name="Normal 46 278 4" xfId="9833" xr:uid="{F1815738-891A-408D-8407-62D8790F4C1B}"/>
    <cellStyle name="Normal 46 278 4 2" xfId="15653" xr:uid="{A4A6DDD4-5C6C-4A65-B74E-C623A31A83F2}"/>
    <cellStyle name="Normal 46 278 5" xfId="10424" xr:uid="{AA303F7B-7FCC-45C2-BCFB-10A4C601FCE6}"/>
    <cellStyle name="Normal 46 278 5 2" xfId="16237" xr:uid="{51538A7C-36F3-41E7-A51F-227DD77B1954}"/>
    <cellStyle name="Normal 46 278 6" xfId="11154" xr:uid="{739D7608-EE12-4D68-B9E5-D9082AB22B25}"/>
    <cellStyle name="Normal 46 278 7" xfId="16854" xr:uid="{BE037914-E602-49FD-91D7-C2DD47F62A0E}"/>
    <cellStyle name="Normal 46 278 8" xfId="17473" xr:uid="{C9F426E3-18C6-4F78-9902-98A0782BFCF1}"/>
    <cellStyle name="Normal 46 278 9" xfId="18175" xr:uid="{B5708D06-1FA2-41CF-A597-811645D0F68F}"/>
    <cellStyle name="Normal 46 279" xfId="3045" xr:uid="{0EEB837F-0A72-4943-B801-F474BB46859A}"/>
    <cellStyle name="Normal 46 279 10" xfId="18796" xr:uid="{5C5C9FB3-2B41-4157-A82F-2D83FF57C184}"/>
    <cellStyle name="Normal 46 279 2" xfId="3550" xr:uid="{2DC66502-E34C-472D-805B-E845FF6A5213}"/>
    <cellStyle name="Normal 46 279 2 2" xfId="4558" xr:uid="{EBF558D8-CB24-4F40-BBB5-F9F04D9B84CF}"/>
    <cellStyle name="Normal 46 279 2 2 2" xfId="12667" xr:uid="{C517831D-26C6-4FE4-B0D9-A980AA8D6C80}"/>
    <cellStyle name="Normal 46 279 2 3" xfId="11659" xr:uid="{F9651695-4F23-460E-81D4-38500ECFB91A}"/>
    <cellStyle name="Normal 46 279 3" xfId="4054" xr:uid="{69E3F0CA-A1EF-4BBB-B3E6-8003530048C7}"/>
    <cellStyle name="Normal 46 279 3 2" xfId="12163" xr:uid="{1DB991F6-5214-40FA-A620-C0AA1FD2CEA5}"/>
    <cellStyle name="Normal 46 279 4" xfId="9834" xr:uid="{C5964916-E391-45E4-85F2-AF85BA86159C}"/>
    <cellStyle name="Normal 46 279 4 2" xfId="15654" xr:uid="{D576B23B-5186-48C9-AC1E-0F8B1C1ED839}"/>
    <cellStyle name="Normal 46 279 5" xfId="10425" xr:uid="{28C54AA0-E651-428B-8B55-15FDEB4CC6F9}"/>
    <cellStyle name="Normal 46 279 5 2" xfId="16238" xr:uid="{A56C64C4-A105-41AF-A131-F3EECC281B5A}"/>
    <cellStyle name="Normal 46 279 6" xfId="11155" xr:uid="{61EB1353-9BAC-4E4A-8AD8-15EDC420C841}"/>
    <cellStyle name="Normal 46 279 7" xfId="16855" xr:uid="{2A87F544-7E62-4E16-918F-11CDD1F43C7D}"/>
    <cellStyle name="Normal 46 279 8" xfId="17474" xr:uid="{E62FB8FA-F156-4BA4-9D8F-69E85B3F7DDA}"/>
    <cellStyle name="Normal 46 279 9" xfId="18176" xr:uid="{0DEED58D-35EB-4870-979D-8F8D3580126A}"/>
    <cellStyle name="Normal 46 28" xfId="2794" xr:uid="{26E792FB-617F-4134-ABEC-F9E1079E5EB0}"/>
    <cellStyle name="Normal 46 28 10" xfId="18545" xr:uid="{BC7B0949-594F-4CE8-A8BA-27979909C268}"/>
    <cellStyle name="Normal 46 28 2" xfId="3299" xr:uid="{1DDD7D27-FB4B-42A2-9645-96E5F7419887}"/>
    <cellStyle name="Normal 46 28 2 2" xfId="4307" xr:uid="{245E6876-64AA-4E31-93DF-D59494677E09}"/>
    <cellStyle name="Normal 46 28 2 2 2" xfId="12416" xr:uid="{2CE6A449-3C30-4427-9DF0-B2C1D1BE0B6F}"/>
    <cellStyle name="Normal 46 28 2 3" xfId="11408" xr:uid="{502600B9-E1AD-4B81-9515-FEE4505BACDC}"/>
    <cellStyle name="Normal 46 28 3" xfId="3803" xr:uid="{9AA70F39-0368-41E2-973E-71F28242A8F3}"/>
    <cellStyle name="Normal 46 28 3 2" xfId="11912" xr:uid="{BD85E5F9-3EE1-441A-948C-960F745BF19A}"/>
    <cellStyle name="Normal 46 28 4" xfId="9583" xr:uid="{2E3F6948-5B62-46E7-8904-F5F0274BBA76}"/>
    <cellStyle name="Normal 46 28 4 2" xfId="15403" xr:uid="{585245FF-1DB5-4542-AD8A-565576683EB6}"/>
    <cellStyle name="Normal 46 28 5" xfId="10174" xr:uid="{C0FE8A8A-EB11-4A1F-B28A-1089DB8C8147}"/>
    <cellStyle name="Normal 46 28 5 2" xfId="15987" xr:uid="{01CA03E2-73C4-4508-8756-3F40805ECEDC}"/>
    <cellStyle name="Normal 46 28 6" xfId="10904" xr:uid="{18B78ECD-09D2-462A-8790-8EFB5B86C421}"/>
    <cellStyle name="Normal 46 28 7" xfId="16604" xr:uid="{E50019BA-8B4C-4389-ACF0-4ECB36B59C43}"/>
    <cellStyle name="Normal 46 28 8" xfId="17223" xr:uid="{2345D3A1-5FB5-4C23-ABF0-5AF783FAFD45}"/>
    <cellStyle name="Normal 46 28 9" xfId="17925" xr:uid="{F0D8A56A-D397-4C38-899C-5955CF773339}"/>
    <cellStyle name="Normal 46 280" xfId="3046" xr:uid="{9DCAE193-F26A-44AE-98FB-B18590B54AD9}"/>
    <cellStyle name="Normal 46 280 10" xfId="18797" xr:uid="{2834A027-1204-4E91-974C-B71C3F65C652}"/>
    <cellStyle name="Normal 46 280 2" xfId="3551" xr:uid="{C61E0C8B-AA08-4CE8-A3AE-F5165A05C152}"/>
    <cellStyle name="Normal 46 280 2 2" xfId="4559" xr:uid="{78287AD0-A9E6-4194-AA1A-4A42DA19D399}"/>
    <cellStyle name="Normal 46 280 2 2 2" xfId="12668" xr:uid="{4A53B1DA-8556-46AE-8501-8B677464C6A1}"/>
    <cellStyle name="Normal 46 280 2 3" xfId="11660" xr:uid="{97D47E40-858F-4CEF-BFF1-DFA886152F56}"/>
    <cellStyle name="Normal 46 280 3" xfId="4055" xr:uid="{97680B73-BD72-40A0-A518-393EFC85839E}"/>
    <cellStyle name="Normal 46 280 3 2" xfId="12164" xr:uid="{4349B6EE-F8BF-4372-93B8-E77EB62FCE37}"/>
    <cellStyle name="Normal 46 280 4" xfId="9835" xr:uid="{989995A5-82CB-4E7D-A94E-3BBCCA26332F}"/>
    <cellStyle name="Normal 46 280 4 2" xfId="15655" xr:uid="{B471FD58-FC1C-481E-BBAA-AAEB7B742BEA}"/>
    <cellStyle name="Normal 46 280 5" xfId="10426" xr:uid="{8A68891A-17E5-4C12-A992-F453FAFEA230}"/>
    <cellStyle name="Normal 46 280 5 2" xfId="16239" xr:uid="{6FCDC314-4A35-476D-92B5-5DEF3C29D9BD}"/>
    <cellStyle name="Normal 46 280 6" xfId="11156" xr:uid="{76BB5C93-E66F-4AF8-BBDE-06EE5C53D9F1}"/>
    <cellStyle name="Normal 46 280 7" xfId="16856" xr:uid="{896ED873-7C1A-4C00-AF5F-B53740B1472B}"/>
    <cellStyle name="Normal 46 280 8" xfId="17475" xr:uid="{66CCA9C5-5A80-46E6-B6C7-07E43845C6FB}"/>
    <cellStyle name="Normal 46 280 9" xfId="18177" xr:uid="{56B7F5C8-205F-49AE-B85B-FEA4EAD74C60}"/>
    <cellStyle name="Normal 46 281" xfId="3047" xr:uid="{7F02E662-0789-4B4B-9C3C-1BB59E7CB47E}"/>
    <cellStyle name="Normal 46 281 10" xfId="18798" xr:uid="{3592C535-FFE7-4014-9334-D4EF595AA78C}"/>
    <cellStyle name="Normal 46 281 2" xfId="3552" xr:uid="{FF3BED87-B5A9-45D9-9119-F7708C752AB6}"/>
    <cellStyle name="Normal 46 281 2 2" xfId="4560" xr:uid="{09F35250-018E-4071-A682-430CF973D09E}"/>
    <cellStyle name="Normal 46 281 2 2 2" xfId="12669" xr:uid="{AE378493-E6ED-4367-B8A5-D022A8E583D1}"/>
    <cellStyle name="Normal 46 281 2 3" xfId="11661" xr:uid="{6C3E84EC-C926-4A75-B224-76CC51ECF749}"/>
    <cellStyle name="Normal 46 281 3" xfId="4056" xr:uid="{DAFEF770-395D-43CE-B4A0-EC8BA38DB4AB}"/>
    <cellStyle name="Normal 46 281 3 2" xfId="12165" xr:uid="{530FF80A-CE75-4185-AE77-D4672D18BD17}"/>
    <cellStyle name="Normal 46 281 4" xfId="9836" xr:uid="{11771BBF-91C2-4199-BB90-AE279F9A0ADD}"/>
    <cellStyle name="Normal 46 281 4 2" xfId="15656" xr:uid="{694B7DA4-66FB-45FE-9CCC-B9117DA1BA7B}"/>
    <cellStyle name="Normal 46 281 5" xfId="10427" xr:uid="{FC4D8C23-1C0B-48E0-9B52-600D396C48C6}"/>
    <cellStyle name="Normal 46 281 5 2" xfId="16240" xr:uid="{276A9C6F-1901-47BF-B21B-B53FC0F534D8}"/>
    <cellStyle name="Normal 46 281 6" xfId="11157" xr:uid="{B693C4DC-CD2F-4703-8C91-3AFC7D08605F}"/>
    <cellStyle name="Normal 46 281 7" xfId="16857" xr:uid="{D84E4AD2-D5AB-4E3C-A65A-412F33481D44}"/>
    <cellStyle name="Normal 46 281 8" xfId="17476" xr:uid="{B995FDE9-7C6D-4AE1-B0A2-9EA79EE5B469}"/>
    <cellStyle name="Normal 46 281 9" xfId="18178" xr:uid="{4B5EEF13-24C1-42B0-A11B-B94BCCE6DC7D}"/>
    <cellStyle name="Normal 46 282" xfId="3048" xr:uid="{2868B175-DC53-46DF-A453-ABEF54632BA8}"/>
    <cellStyle name="Normal 46 282 10" xfId="18799" xr:uid="{E50E201F-7FB7-48F9-8806-0EB88ABE4EFE}"/>
    <cellStyle name="Normal 46 282 2" xfId="3553" xr:uid="{0854FE0E-ACD6-4418-BADB-2D08B9EC10F2}"/>
    <cellStyle name="Normal 46 282 2 2" xfId="4561" xr:uid="{31065357-7380-407D-A2FC-94E3AE47C188}"/>
    <cellStyle name="Normal 46 282 2 2 2" xfId="12670" xr:uid="{E22081E7-FC73-4624-A420-7DA4286A353B}"/>
    <cellStyle name="Normal 46 282 2 3" xfId="11662" xr:uid="{9B53B2BB-4895-4900-AE2F-E34AC4FB5B3F}"/>
    <cellStyle name="Normal 46 282 3" xfId="4057" xr:uid="{4D54816F-23A7-406E-8519-1AB9F54EA4FE}"/>
    <cellStyle name="Normal 46 282 3 2" xfId="12166" xr:uid="{5758F281-D84E-4C45-B9B9-46E0C140E778}"/>
    <cellStyle name="Normal 46 282 4" xfId="9837" xr:uid="{2B13EDEF-9C54-4A9C-A0ED-F11938EFA2CD}"/>
    <cellStyle name="Normal 46 282 4 2" xfId="15657" xr:uid="{41DF7CC2-ECD6-4F4C-9AD2-E44598FBDD21}"/>
    <cellStyle name="Normal 46 282 5" xfId="10428" xr:uid="{B4E90D5A-7592-4D86-A48A-5F10CD07D2AD}"/>
    <cellStyle name="Normal 46 282 5 2" xfId="16241" xr:uid="{B5A75A90-6481-4D19-BC65-41D99B6DC0A4}"/>
    <cellStyle name="Normal 46 282 6" xfId="11158" xr:uid="{64E03E88-D54F-42B6-A0E7-BD05DB9FC72C}"/>
    <cellStyle name="Normal 46 282 7" xfId="16858" xr:uid="{74512482-15D9-4BC6-95D5-3283E33A3711}"/>
    <cellStyle name="Normal 46 282 8" xfId="17477" xr:uid="{20076616-E0C9-4C9F-95AB-F8C728C1150B}"/>
    <cellStyle name="Normal 46 282 9" xfId="18179" xr:uid="{51676569-CF63-4284-958C-3471313D2BA3}"/>
    <cellStyle name="Normal 46 283" xfId="3049" xr:uid="{5A86E94C-1D54-4885-9104-FBFEA1EC93E8}"/>
    <cellStyle name="Normal 46 283 10" xfId="18800" xr:uid="{65870C85-F495-4037-90ED-863DFA24B668}"/>
    <cellStyle name="Normal 46 283 2" xfId="3554" xr:uid="{39E94846-4FA1-42A6-B2E7-546A68A136FF}"/>
    <cellStyle name="Normal 46 283 2 2" xfId="4562" xr:uid="{F55892CE-54AD-4FE4-84BA-483916FE4BE8}"/>
    <cellStyle name="Normal 46 283 2 2 2" xfId="12671" xr:uid="{E9493C7B-A03A-4400-9EB6-43CACCA4D03E}"/>
    <cellStyle name="Normal 46 283 2 3" xfId="11663" xr:uid="{CA891B13-9E69-4469-A057-4B8B51E5AEA6}"/>
    <cellStyle name="Normal 46 283 3" xfId="4058" xr:uid="{4701E191-AECC-4E31-8076-A9FD583419B4}"/>
    <cellStyle name="Normal 46 283 3 2" xfId="12167" xr:uid="{0BA76B05-7C60-4159-9714-213D873C706E}"/>
    <cellStyle name="Normal 46 283 4" xfId="9838" xr:uid="{A4BBB91A-56F1-454B-9EFF-67D6DC687479}"/>
    <cellStyle name="Normal 46 283 4 2" xfId="15658" xr:uid="{72120739-63A2-42FA-A1A2-2887C92CE64D}"/>
    <cellStyle name="Normal 46 283 5" xfId="10429" xr:uid="{071E2103-7472-4CB8-9369-64FE8846AAB6}"/>
    <cellStyle name="Normal 46 283 5 2" xfId="16242" xr:uid="{CECCDF21-2DA3-482E-9709-8B708E0B6077}"/>
    <cellStyle name="Normal 46 283 6" xfId="11159" xr:uid="{2181F0BB-23AC-43CB-9073-41AF13A30CCA}"/>
    <cellStyle name="Normal 46 283 7" xfId="16859" xr:uid="{BD3C884E-E874-4E41-A6DC-2D88DE44E6B5}"/>
    <cellStyle name="Normal 46 283 8" xfId="17478" xr:uid="{D268AEF2-64B6-4408-A1F3-D46EC819CCC8}"/>
    <cellStyle name="Normal 46 283 9" xfId="18180" xr:uid="{9F7161A6-2C20-4FD9-BC98-89850AE648A6}"/>
    <cellStyle name="Normal 46 284" xfId="3050" xr:uid="{3104ED70-2745-4132-A8E5-6AB2C122C97B}"/>
    <cellStyle name="Normal 46 284 10" xfId="18801" xr:uid="{9D3A350C-47FE-467E-8488-CA0646BF65CB}"/>
    <cellStyle name="Normal 46 284 2" xfId="3555" xr:uid="{2FE38D8A-5FBB-420B-A811-8515F4A3D9C9}"/>
    <cellStyle name="Normal 46 284 2 2" xfId="4563" xr:uid="{37434451-DC08-49BC-A29A-67BE100C38B7}"/>
    <cellStyle name="Normal 46 284 2 2 2" xfId="12672" xr:uid="{02F256B1-F3B4-4532-AF7D-7824B4109610}"/>
    <cellStyle name="Normal 46 284 2 3" xfId="11664" xr:uid="{220BBCE0-F76F-4E06-81A4-23B62D66A3BF}"/>
    <cellStyle name="Normal 46 284 3" xfId="4059" xr:uid="{7FEDD389-D770-46E6-A3F9-B5344821648D}"/>
    <cellStyle name="Normal 46 284 3 2" xfId="12168" xr:uid="{4491625C-D5E1-4BF1-AE4C-AC53BE6B7638}"/>
    <cellStyle name="Normal 46 284 4" xfId="9839" xr:uid="{46B1FEB6-E7C3-48E6-BA78-137E97F2B5B3}"/>
    <cellStyle name="Normal 46 284 4 2" xfId="15659" xr:uid="{EBE1D4FD-0AF2-451A-A1D5-2D7894C6CDF8}"/>
    <cellStyle name="Normal 46 284 5" xfId="10430" xr:uid="{1DF74E1D-3C80-4B4E-B4B2-A9F301B3C99B}"/>
    <cellStyle name="Normal 46 284 5 2" xfId="16243" xr:uid="{C28E40D5-6F33-4564-AAB8-AF270D122399}"/>
    <cellStyle name="Normal 46 284 6" xfId="11160" xr:uid="{4D7CFCE1-0EF0-4B35-9650-0620EEDC13E3}"/>
    <cellStyle name="Normal 46 284 7" xfId="16860" xr:uid="{AB2C671D-D860-48A0-A015-85FFFF971C86}"/>
    <cellStyle name="Normal 46 284 8" xfId="17479" xr:uid="{35CCC144-47C1-4056-A4F3-4CB5B6F6B3F4}"/>
    <cellStyle name="Normal 46 284 9" xfId="18181" xr:uid="{12B84FAB-6D1D-49CF-A99A-8024F3F3FD87}"/>
    <cellStyle name="Normal 46 285" xfId="3051" xr:uid="{925B0DE7-63EC-4464-8005-BDD6DBC22F1D}"/>
    <cellStyle name="Normal 46 285 10" xfId="18802" xr:uid="{3239BD16-C93E-4458-A5EC-A6A7A8B071E6}"/>
    <cellStyle name="Normal 46 285 2" xfId="3556" xr:uid="{8E4C9DA9-45A0-4766-B1EB-3B88C1E0A290}"/>
    <cellStyle name="Normal 46 285 2 2" xfId="4564" xr:uid="{0667B934-A51C-49DB-98B9-AAAA2C6446B6}"/>
    <cellStyle name="Normal 46 285 2 2 2" xfId="12673" xr:uid="{B3160220-4723-46C3-92EA-2097946A46D2}"/>
    <cellStyle name="Normal 46 285 2 3" xfId="11665" xr:uid="{7F35C489-70BC-4EA9-B10F-38134596E8B0}"/>
    <cellStyle name="Normal 46 285 3" xfId="4060" xr:uid="{99F90A20-A758-4D1A-B058-04F4408BA98D}"/>
    <cellStyle name="Normal 46 285 3 2" xfId="12169" xr:uid="{204BCD3D-9B42-4F54-80A1-EEE00B1A1DF7}"/>
    <cellStyle name="Normal 46 285 4" xfId="9840" xr:uid="{4CDDA0A9-C39E-4D81-A95C-DA0C4D1BB6E2}"/>
    <cellStyle name="Normal 46 285 4 2" xfId="15660" xr:uid="{ACDDFC5A-FF2A-4E28-B160-0C2534EF6904}"/>
    <cellStyle name="Normal 46 285 5" xfId="10431" xr:uid="{C4C97331-C4B8-438F-A90E-46EE1769E09B}"/>
    <cellStyle name="Normal 46 285 5 2" xfId="16244" xr:uid="{22400ED7-4BEA-4C7C-869A-DB6C3A9EAE6C}"/>
    <cellStyle name="Normal 46 285 6" xfId="11161" xr:uid="{A71ABDD4-0204-45DE-88DB-3E200652960D}"/>
    <cellStyle name="Normal 46 285 7" xfId="16861" xr:uid="{2EC2AD7A-A80C-4906-9D39-CF7D477D0D58}"/>
    <cellStyle name="Normal 46 285 8" xfId="17480" xr:uid="{EA023058-7098-4DD2-8A26-3866B28AD56B}"/>
    <cellStyle name="Normal 46 285 9" xfId="18182" xr:uid="{2A6126F5-A446-4B38-9322-E90D29FA2633}"/>
    <cellStyle name="Normal 46 286" xfId="3052" xr:uid="{15C3F20F-4B02-4806-BA4B-C70E0985BD63}"/>
    <cellStyle name="Normal 46 286 10" xfId="18803" xr:uid="{E22AD304-81D1-488C-82B4-2EC43449F503}"/>
    <cellStyle name="Normal 46 286 2" xfId="3557" xr:uid="{D45F0CCF-4DE4-4780-AB45-2F13ED2E9C4C}"/>
    <cellStyle name="Normal 46 286 2 2" xfId="4565" xr:uid="{8F0F51F0-4002-451A-878A-7DBDC8812595}"/>
    <cellStyle name="Normal 46 286 2 2 2" xfId="12674" xr:uid="{7F20E12C-4108-4F9F-ABD8-3EE17664C045}"/>
    <cellStyle name="Normal 46 286 2 3" xfId="11666" xr:uid="{575A33AA-08E9-4D16-B244-C6A2AA0100FE}"/>
    <cellStyle name="Normal 46 286 3" xfId="4061" xr:uid="{9C479FA6-5400-4156-81C8-E9657450E587}"/>
    <cellStyle name="Normal 46 286 3 2" xfId="12170" xr:uid="{F65F5D02-3B30-4969-B844-29583BC72A6C}"/>
    <cellStyle name="Normal 46 286 4" xfId="9841" xr:uid="{06D74D02-ECE8-4CA0-9C00-4EA4A9F550ED}"/>
    <cellStyle name="Normal 46 286 4 2" xfId="15661" xr:uid="{DE36255C-F9C5-4190-8DD6-4065193D4328}"/>
    <cellStyle name="Normal 46 286 5" xfId="10432" xr:uid="{33F50634-F619-4F53-A472-DD0979F026C1}"/>
    <cellStyle name="Normal 46 286 5 2" xfId="16245" xr:uid="{53121756-989A-4470-832B-6734D809C4CA}"/>
    <cellStyle name="Normal 46 286 6" xfId="11162" xr:uid="{D826E2A3-5044-4C4F-84B5-9E7E91C60461}"/>
    <cellStyle name="Normal 46 286 7" xfId="16862" xr:uid="{3766FD37-E6F4-4108-8892-8FD11CD3E60B}"/>
    <cellStyle name="Normal 46 286 8" xfId="17481" xr:uid="{E42EC072-8B0E-49F5-ABA6-753B7EF17F53}"/>
    <cellStyle name="Normal 46 286 9" xfId="18183" xr:uid="{0683AAF4-6158-40E0-9DA5-66552589DD3B}"/>
    <cellStyle name="Normal 46 287" xfId="3053" xr:uid="{11F76C20-83C4-40AC-AA0A-12B6853D89E4}"/>
    <cellStyle name="Normal 46 287 10" xfId="18804" xr:uid="{63236EA5-9110-454D-B24F-F677D218955B}"/>
    <cellStyle name="Normal 46 287 2" xfId="3558" xr:uid="{46EC8673-D0DF-4FB6-933E-CC10428B5BDC}"/>
    <cellStyle name="Normal 46 287 2 2" xfId="4566" xr:uid="{6E1459FC-92E6-488A-8BAB-B866F2F79DD1}"/>
    <cellStyle name="Normal 46 287 2 2 2" xfId="12675" xr:uid="{1A24474B-7EEA-492C-A7B4-F067AB7F56D9}"/>
    <cellStyle name="Normal 46 287 2 3" xfId="11667" xr:uid="{65A28C9B-7E4D-453C-AAEB-49E8140DA07B}"/>
    <cellStyle name="Normal 46 287 3" xfId="4062" xr:uid="{79E4BDBA-6756-4702-B094-7931D00A5555}"/>
    <cellStyle name="Normal 46 287 3 2" xfId="12171" xr:uid="{C3BA1DCA-4204-4AB0-89C8-A6441B2497A7}"/>
    <cellStyle name="Normal 46 287 4" xfId="9842" xr:uid="{EC391609-E438-4487-8FAB-8D4C1B3744EE}"/>
    <cellStyle name="Normal 46 287 4 2" xfId="15662" xr:uid="{C0FC7AB4-ADA9-4CD6-BB17-FE5D0DD033DE}"/>
    <cellStyle name="Normal 46 287 5" xfId="10433" xr:uid="{6D3094BC-4741-44AF-AF5F-835472F87EE0}"/>
    <cellStyle name="Normal 46 287 5 2" xfId="16246" xr:uid="{83C1D5E8-9A38-44F5-ACEF-B46F9CCCFA6C}"/>
    <cellStyle name="Normal 46 287 6" xfId="11163" xr:uid="{9FB45270-8ACE-40EB-93B4-A10AF405740B}"/>
    <cellStyle name="Normal 46 287 7" xfId="16863" xr:uid="{BA396125-8754-47CC-82BE-D8DDEB3E722E}"/>
    <cellStyle name="Normal 46 287 8" xfId="17482" xr:uid="{87BDD96E-F23A-47BE-8AB8-2545A064C5E4}"/>
    <cellStyle name="Normal 46 287 9" xfId="18184" xr:uid="{8902B3F4-BA9F-4662-B858-C9C43DA31109}"/>
    <cellStyle name="Normal 46 288" xfId="3054" xr:uid="{470654A3-FAD6-4D6B-8DAD-B6AFABB86665}"/>
    <cellStyle name="Normal 46 288 10" xfId="18805" xr:uid="{3AAD6316-83E0-4CFA-958D-198D4C1CE0F1}"/>
    <cellStyle name="Normal 46 288 2" xfId="3559" xr:uid="{9F20A6ED-483B-4901-AE4A-34159D4A6C87}"/>
    <cellStyle name="Normal 46 288 2 2" xfId="4567" xr:uid="{DA3B79C9-3242-42FE-9821-03439335D255}"/>
    <cellStyle name="Normal 46 288 2 2 2" xfId="12676" xr:uid="{05436F22-ED08-4A63-A1E7-817B3A4D12F6}"/>
    <cellStyle name="Normal 46 288 2 3" xfId="11668" xr:uid="{17D0BDB9-C91B-4DB8-8650-0EB1EC5BCA0F}"/>
    <cellStyle name="Normal 46 288 3" xfId="4063" xr:uid="{BFC81AD7-78E1-426F-9E5C-33D266B549F8}"/>
    <cellStyle name="Normal 46 288 3 2" xfId="12172" xr:uid="{BCC88A7F-0A71-4136-9BB4-04561E799902}"/>
    <cellStyle name="Normal 46 288 4" xfId="9843" xr:uid="{59D02AF3-DC1A-4157-AC82-B4D79CA50758}"/>
    <cellStyle name="Normal 46 288 4 2" xfId="15663" xr:uid="{76DFEEF1-0DBE-4064-9914-88DE432E58AC}"/>
    <cellStyle name="Normal 46 288 5" xfId="10434" xr:uid="{C819BB01-ACAC-4972-BF54-67D1C51BAF27}"/>
    <cellStyle name="Normal 46 288 5 2" xfId="16247" xr:uid="{233993B4-B117-486B-A1DD-94E83914C823}"/>
    <cellStyle name="Normal 46 288 6" xfId="11164" xr:uid="{F8610055-E5D5-41D6-B055-51510A84EEE7}"/>
    <cellStyle name="Normal 46 288 7" xfId="16864" xr:uid="{A5E4ED7C-5323-4359-8330-819616084EB4}"/>
    <cellStyle name="Normal 46 288 8" xfId="17483" xr:uid="{0A45B1B2-4682-4C83-B868-29CF35D54D9F}"/>
    <cellStyle name="Normal 46 288 9" xfId="18185" xr:uid="{EF750951-4415-4B39-96B7-B5E13B79B60B}"/>
    <cellStyle name="Normal 46 289" xfId="3055" xr:uid="{65DCFFD2-6A93-4675-A034-C5924850CA21}"/>
    <cellStyle name="Normal 46 289 10" xfId="18806" xr:uid="{93730683-6FEB-4B87-B595-2D459362B03C}"/>
    <cellStyle name="Normal 46 289 2" xfId="3560" xr:uid="{D38E3974-64AF-48D7-B707-5593AFAD45FF}"/>
    <cellStyle name="Normal 46 289 2 2" xfId="4568" xr:uid="{2A5ED23C-16EF-46DF-9F0D-A03577B3BE8F}"/>
    <cellStyle name="Normal 46 289 2 2 2" xfId="12677" xr:uid="{83518BC8-1A4C-41B6-A42B-745B4AEC36F9}"/>
    <cellStyle name="Normal 46 289 2 3" xfId="11669" xr:uid="{69618E79-68DF-460C-A44C-BFEC4CF7A1D5}"/>
    <cellStyle name="Normal 46 289 3" xfId="4064" xr:uid="{005F08B7-C1C8-49A8-A362-88F8D3F5D427}"/>
    <cellStyle name="Normal 46 289 3 2" xfId="12173" xr:uid="{1D815D3D-3949-47B1-85E8-D3684F4D2EF0}"/>
    <cellStyle name="Normal 46 289 4" xfId="9844" xr:uid="{E19F1DD5-C43D-4709-A40D-57513FDC4BA5}"/>
    <cellStyle name="Normal 46 289 4 2" xfId="15664" xr:uid="{2E6C05D9-77E0-45B0-B56A-53D9FCF57C0C}"/>
    <cellStyle name="Normal 46 289 5" xfId="10435" xr:uid="{3EA86DD9-74B2-414C-BF8E-B8030B05087C}"/>
    <cellStyle name="Normal 46 289 5 2" xfId="16248" xr:uid="{2A955E10-30D5-4F2D-8B99-CA5E8ABF2866}"/>
    <cellStyle name="Normal 46 289 6" xfId="11165" xr:uid="{53516852-AF77-4305-A018-D4E8393FBC9E}"/>
    <cellStyle name="Normal 46 289 7" xfId="16865" xr:uid="{52B07C4C-8983-4078-8067-629C91637820}"/>
    <cellStyle name="Normal 46 289 8" xfId="17484" xr:uid="{CB37D24D-782E-4530-8B93-19B0D3A74D36}"/>
    <cellStyle name="Normal 46 289 9" xfId="18186" xr:uid="{55A09457-7FFF-4ADA-97DB-BCBE3D917B81}"/>
    <cellStyle name="Normal 46 29" xfId="2795" xr:uid="{37461539-512B-40A6-8BE6-AD41108A568C}"/>
    <cellStyle name="Normal 46 29 10" xfId="18546" xr:uid="{EEA4815F-C0A3-40B3-BD97-0A9B7E43DA9D}"/>
    <cellStyle name="Normal 46 29 2" xfId="3300" xr:uid="{21985A29-EA9A-4EEF-9F00-2BC0764C5790}"/>
    <cellStyle name="Normal 46 29 2 2" xfId="4308" xr:uid="{DEF0CD36-3080-4DC7-B041-2B2699EC9321}"/>
    <cellStyle name="Normal 46 29 2 2 2" xfId="12417" xr:uid="{5CDE728B-02E4-4817-804B-4B64B644CCAA}"/>
    <cellStyle name="Normal 46 29 2 3" xfId="11409" xr:uid="{8DB5529A-643F-4B44-8881-DC211A14C757}"/>
    <cellStyle name="Normal 46 29 3" xfId="3804" xr:uid="{538DDAF0-9343-4A11-A59D-E8A13A6927A1}"/>
    <cellStyle name="Normal 46 29 3 2" xfId="11913" xr:uid="{B507E7F5-9388-482F-BDF0-A5E1F690AAC7}"/>
    <cellStyle name="Normal 46 29 4" xfId="9584" xr:uid="{316143FA-D7D4-43B8-A9C6-AAA0D93A1BDB}"/>
    <cellStyle name="Normal 46 29 4 2" xfId="15404" xr:uid="{FCA216E9-4B29-40F6-A843-330CE0764188}"/>
    <cellStyle name="Normal 46 29 5" xfId="10175" xr:uid="{7D244ACE-1262-4ABF-8DBE-204F6DFB4A63}"/>
    <cellStyle name="Normal 46 29 5 2" xfId="15988" xr:uid="{80DA6115-B017-4678-B54B-6487F56A655A}"/>
    <cellStyle name="Normal 46 29 6" xfId="10905" xr:uid="{59F60A98-0CEC-46D9-B5F5-2EC193A20146}"/>
    <cellStyle name="Normal 46 29 7" xfId="16605" xr:uid="{E7B82654-8F66-4CF5-8146-273243397BFC}"/>
    <cellStyle name="Normal 46 29 8" xfId="17224" xr:uid="{A07EEB86-786C-487D-B56D-55CB7DB9495A}"/>
    <cellStyle name="Normal 46 29 9" xfId="17926" xr:uid="{A3663D1B-E992-4807-BC33-A0AAE23B6E69}"/>
    <cellStyle name="Normal 46 290" xfId="3056" xr:uid="{8AA950C3-F92A-4537-9537-3C2E41C52AD5}"/>
    <cellStyle name="Normal 46 290 10" xfId="18807" xr:uid="{1CF259AA-88E5-43B1-8159-B8CB06D15C96}"/>
    <cellStyle name="Normal 46 290 2" xfId="3561" xr:uid="{9350D7C7-8CCE-4764-96A8-9716464D409B}"/>
    <cellStyle name="Normal 46 290 2 2" xfId="4569" xr:uid="{3A23D22E-F058-4412-8362-338BFF505385}"/>
    <cellStyle name="Normal 46 290 2 2 2" xfId="12678" xr:uid="{22049312-DFCB-4F43-ABAE-836FCD344DA7}"/>
    <cellStyle name="Normal 46 290 2 3" xfId="11670" xr:uid="{64EE6A48-D279-4191-9FE7-123636E27B7F}"/>
    <cellStyle name="Normal 46 290 3" xfId="4065" xr:uid="{8006CD78-9FB1-426B-B7EF-07815D0D53ED}"/>
    <cellStyle name="Normal 46 290 3 2" xfId="12174" xr:uid="{353D336F-81C1-4287-8617-E042F0DC3FAB}"/>
    <cellStyle name="Normal 46 290 4" xfId="9845" xr:uid="{3302B4E0-5899-4ACF-A032-891A85EAF6B9}"/>
    <cellStyle name="Normal 46 290 4 2" xfId="15665" xr:uid="{F33EB8DC-437A-435C-AB30-301A8CD22518}"/>
    <cellStyle name="Normal 46 290 5" xfId="10436" xr:uid="{41E0CCD0-A8ED-4C36-A33D-2FEB01D8E5A0}"/>
    <cellStyle name="Normal 46 290 5 2" xfId="16249" xr:uid="{4C4A6EBA-A6B1-4BC3-B0DE-FD842E9A18A3}"/>
    <cellStyle name="Normal 46 290 6" xfId="11166" xr:uid="{53AE689A-AE07-4358-A6B2-9480407C080C}"/>
    <cellStyle name="Normal 46 290 7" xfId="16866" xr:uid="{B96FB595-5426-4EF0-8503-34EE18BF28D9}"/>
    <cellStyle name="Normal 46 290 8" xfId="17485" xr:uid="{9E978EE9-8BA8-4760-A47B-9CA3D1438D11}"/>
    <cellStyle name="Normal 46 290 9" xfId="18187" xr:uid="{D81A9AFA-05E8-472E-B1B4-AB4EA73B95A7}"/>
    <cellStyle name="Normal 46 291" xfId="3057" xr:uid="{399D2D7A-FBFA-4AE1-A794-8333CEB50C55}"/>
    <cellStyle name="Normal 46 291 10" xfId="18808" xr:uid="{CD56704D-DC9B-4DBA-9C0F-A4F68A216F54}"/>
    <cellStyle name="Normal 46 291 2" xfId="3562" xr:uid="{3F946DC6-05EE-4787-8465-72ED05E79E99}"/>
    <cellStyle name="Normal 46 291 2 2" xfId="4570" xr:uid="{E7ABE51A-6678-44CF-8F2D-91296F977C75}"/>
    <cellStyle name="Normal 46 291 2 2 2" xfId="12679" xr:uid="{73625DAB-9DD1-40A6-809A-9E8D6D875B6A}"/>
    <cellStyle name="Normal 46 291 2 3" xfId="11671" xr:uid="{90C8D59E-BEB4-40CE-899F-65CFD0ED4E18}"/>
    <cellStyle name="Normal 46 291 3" xfId="4066" xr:uid="{BE9766CD-9B7A-4AF9-80B2-AA5AE147450C}"/>
    <cellStyle name="Normal 46 291 3 2" xfId="12175" xr:uid="{72158B5C-E9FA-467B-8EC2-EA943E6F79D7}"/>
    <cellStyle name="Normal 46 291 4" xfId="9846" xr:uid="{6926B79E-EE50-486C-A031-F180602C9198}"/>
    <cellStyle name="Normal 46 291 4 2" xfId="15666" xr:uid="{91B84531-DF3D-4CD8-9429-CFC13423093D}"/>
    <cellStyle name="Normal 46 291 5" xfId="10437" xr:uid="{8C3ACB4B-9D47-4569-A774-155D79E90D8C}"/>
    <cellStyle name="Normal 46 291 5 2" xfId="16250" xr:uid="{97A476D3-20BF-46F6-B0F3-23D632D44C84}"/>
    <cellStyle name="Normal 46 291 6" xfId="11167" xr:uid="{FAAC5134-920F-41EF-91D4-D491545341B0}"/>
    <cellStyle name="Normal 46 291 7" xfId="16867" xr:uid="{C43D5250-E8F1-4E0D-8DFE-610825A9AB88}"/>
    <cellStyle name="Normal 46 291 8" xfId="17486" xr:uid="{280630F9-2C5D-4B51-A265-B3245B4C8AEF}"/>
    <cellStyle name="Normal 46 291 9" xfId="18188" xr:uid="{1882B1C8-C7A6-4E03-92B9-BAAE579A761B}"/>
    <cellStyle name="Normal 46 292" xfId="3058" xr:uid="{A6AC8A8A-367C-4C76-914B-5BA62B5614C5}"/>
    <cellStyle name="Normal 46 292 10" xfId="18809" xr:uid="{5C6ADA8B-F5A9-4CAC-B264-A8E2AE14D658}"/>
    <cellStyle name="Normal 46 292 2" xfId="3563" xr:uid="{F3F59E8E-0124-42AC-9183-8F8385948320}"/>
    <cellStyle name="Normal 46 292 2 2" xfId="4571" xr:uid="{6CD7B106-3C2D-4836-878D-318A37AE2305}"/>
    <cellStyle name="Normal 46 292 2 2 2" xfId="12680" xr:uid="{8E67DDB1-D52E-4DA1-BDD6-B3D3A40A4AB4}"/>
    <cellStyle name="Normal 46 292 2 3" xfId="11672" xr:uid="{C90D3368-5D10-4240-B12B-5B015C3F839C}"/>
    <cellStyle name="Normal 46 292 3" xfId="4067" xr:uid="{3CD68BBA-D2E5-473B-B17A-840245F29487}"/>
    <cellStyle name="Normal 46 292 3 2" xfId="12176" xr:uid="{0C950F11-FDF7-47F1-AE0E-CD9D9234DE95}"/>
    <cellStyle name="Normal 46 292 4" xfId="9847" xr:uid="{B93A6959-E30D-42ED-AE24-B6EE51269B4D}"/>
    <cellStyle name="Normal 46 292 4 2" xfId="15667" xr:uid="{ADA32D28-D20C-441D-89BC-350FF66AB1D9}"/>
    <cellStyle name="Normal 46 292 5" xfId="10438" xr:uid="{D79DFD6D-27F3-47E9-9AA5-CDD10CBF8836}"/>
    <cellStyle name="Normal 46 292 5 2" xfId="16251" xr:uid="{919364D3-B27D-47E3-B889-EE5CAF108F83}"/>
    <cellStyle name="Normal 46 292 6" xfId="11168" xr:uid="{0D681019-69B0-4964-B468-F459AE63238A}"/>
    <cellStyle name="Normal 46 292 7" xfId="16868" xr:uid="{12F9D3DE-8E2F-4A43-9C35-4FDC64AFC6D4}"/>
    <cellStyle name="Normal 46 292 8" xfId="17487" xr:uid="{B76D0250-B536-4B21-B26D-83E2D0EE72D0}"/>
    <cellStyle name="Normal 46 292 9" xfId="18189" xr:uid="{FE0698E4-D09C-4126-8D81-F525CBDE0980}"/>
    <cellStyle name="Normal 46 293" xfId="3059" xr:uid="{7900FA9C-EC86-4B53-B19F-AF65AC244EEE}"/>
    <cellStyle name="Normal 46 293 10" xfId="18810" xr:uid="{4465031C-02D2-4E43-9748-0B56F1F3DD58}"/>
    <cellStyle name="Normal 46 293 2" xfId="3564" xr:uid="{C8DF635D-3AD8-422F-A95C-0211D7966A21}"/>
    <cellStyle name="Normal 46 293 2 2" xfId="4572" xr:uid="{4D427A7E-D3F4-4EB9-A76B-5A918541A4B3}"/>
    <cellStyle name="Normal 46 293 2 2 2" xfId="12681" xr:uid="{B91E950C-219A-4E6D-93AF-6E3AB3E0702C}"/>
    <cellStyle name="Normal 46 293 2 3" xfId="11673" xr:uid="{479CF087-DEEC-426B-BE51-AD655150C640}"/>
    <cellStyle name="Normal 46 293 3" xfId="4068" xr:uid="{9477BAD7-B41F-4F6B-9751-877B8C7E9ED2}"/>
    <cellStyle name="Normal 46 293 3 2" xfId="12177" xr:uid="{9030A344-A8B6-4C16-AD1C-B31B8224B008}"/>
    <cellStyle name="Normal 46 293 4" xfId="9848" xr:uid="{E1B511E6-EC4E-4442-B320-15BF4F2E672D}"/>
    <cellStyle name="Normal 46 293 4 2" xfId="15668" xr:uid="{CDD3F575-0FA6-4B33-AF53-3F2FB31B3E3D}"/>
    <cellStyle name="Normal 46 293 5" xfId="10439" xr:uid="{AE8B06D8-C9A6-4701-B80E-F241D778D923}"/>
    <cellStyle name="Normal 46 293 5 2" xfId="16252" xr:uid="{EEF8E17D-CAFE-48B4-8A67-36335156F1A2}"/>
    <cellStyle name="Normal 46 293 6" xfId="11169" xr:uid="{2812A74E-2835-451C-94E2-6B7323F82C54}"/>
    <cellStyle name="Normal 46 293 7" xfId="16869" xr:uid="{A28CC352-D9DE-449E-A17F-A5BFF8B321A6}"/>
    <cellStyle name="Normal 46 293 8" xfId="17488" xr:uid="{AFA2BD5C-3FB6-4E72-BE8D-FEE50EA731A8}"/>
    <cellStyle name="Normal 46 293 9" xfId="18190" xr:uid="{E413B292-CF6E-43E1-AEFB-7C52172EF7B7}"/>
    <cellStyle name="Normal 46 294" xfId="3060" xr:uid="{D59C5457-BB05-4774-8497-F11DB337BD60}"/>
    <cellStyle name="Normal 46 294 10" xfId="18811" xr:uid="{7A26B15E-DCDA-4199-8B67-1C00AC784128}"/>
    <cellStyle name="Normal 46 294 2" xfId="3565" xr:uid="{8A814BFF-F979-489A-A748-195416C823F9}"/>
    <cellStyle name="Normal 46 294 2 2" xfId="4573" xr:uid="{63DBE2B7-A055-4592-A605-E247F021D9FC}"/>
    <cellStyle name="Normal 46 294 2 2 2" xfId="12682" xr:uid="{FCF21EC6-D5F1-427A-A4EE-D1F548268C00}"/>
    <cellStyle name="Normal 46 294 2 3" xfId="11674" xr:uid="{891DFD15-35D3-4A27-897B-0C85AC6AA0A9}"/>
    <cellStyle name="Normal 46 294 3" xfId="4069" xr:uid="{BDB53999-7B9A-44FE-AA3D-84F769621A59}"/>
    <cellStyle name="Normal 46 294 3 2" xfId="12178" xr:uid="{A8898A5E-CD0A-4A1D-A35E-AF07D1284264}"/>
    <cellStyle name="Normal 46 294 4" xfId="9849" xr:uid="{CA347DB8-DFB9-4511-831E-301A2DCD9A52}"/>
    <cellStyle name="Normal 46 294 4 2" xfId="15669" xr:uid="{0E99F509-DCEC-4B0D-A86C-960D1965334C}"/>
    <cellStyle name="Normal 46 294 5" xfId="10440" xr:uid="{4DB3C076-6A63-4D03-A566-2773C0015DA6}"/>
    <cellStyle name="Normal 46 294 5 2" xfId="16253" xr:uid="{890D0DEC-9AF0-4E5C-BAD9-0F7407D66B97}"/>
    <cellStyle name="Normal 46 294 6" xfId="11170" xr:uid="{BB4F9B65-4C14-4E34-AD46-A9B708265200}"/>
    <cellStyle name="Normal 46 294 7" xfId="16870" xr:uid="{D468DD2D-B59B-457A-ACFF-3F206854DC97}"/>
    <cellStyle name="Normal 46 294 8" xfId="17489" xr:uid="{66C32FBA-DDCC-4208-97C5-FC11019F9EF3}"/>
    <cellStyle name="Normal 46 294 9" xfId="18191" xr:uid="{22F6A7D8-0576-447E-9831-DBC9A6AB47A8}"/>
    <cellStyle name="Normal 46 295" xfId="3061" xr:uid="{A14F61A2-2A62-4FDA-861A-78680D0A5575}"/>
    <cellStyle name="Normal 46 295 10" xfId="18812" xr:uid="{DEB4FE0C-5401-4654-B54D-5E6298734B66}"/>
    <cellStyle name="Normal 46 295 2" xfId="3566" xr:uid="{1820AD51-05B9-4C12-9A94-0634B6E9DB57}"/>
    <cellStyle name="Normal 46 295 2 2" xfId="4574" xr:uid="{A3A3634C-62FF-46A0-BFF0-E7D5BEF72B51}"/>
    <cellStyle name="Normal 46 295 2 2 2" xfId="12683" xr:uid="{EB41B4D3-96DD-4139-80B6-E5E7470EDA22}"/>
    <cellStyle name="Normal 46 295 2 3" xfId="11675" xr:uid="{12D18439-6758-4E42-B4AC-EC8734B23B31}"/>
    <cellStyle name="Normal 46 295 3" xfId="4070" xr:uid="{AF114173-BBF6-4411-ACE4-BD4B4542B0F8}"/>
    <cellStyle name="Normal 46 295 3 2" xfId="12179" xr:uid="{08279B13-67A9-492E-94CA-D225D29D8408}"/>
    <cellStyle name="Normal 46 295 4" xfId="9850" xr:uid="{E7DF045A-79DE-4E8A-9E84-BECF7F998096}"/>
    <cellStyle name="Normal 46 295 4 2" xfId="15670" xr:uid="{95364325-4D46-41BA-B42A-9217941EA0B7}"/>
    <cellStyle name="Normal 46 295 5" xfId="10441" xr:uid="{8F52145C-66A7-4451-9A2F-26644F6811EC}"/>
    <cellStyle name="Normal 46 295 5 2" xfId="16254" xr:uid="{7D4D4F2E-0D21-409C-BD21-EFE003FB5D7F}"/>
    <cellStyle name="Normal 46 295 6" xfId="11171" xr:uid="{A897DA2D-60C0-4893-A77E-95A4B01365FC}"/>
    <cellStyle name="Normal 46 295 7" xfId="16871" xr:uid="{B3C6B20F-4785-4D2E-9525-FADA04B5B6E1}"/>
    <cellStyle name="Normal 46 295 8" xfId="17490" xr:uid="{0E78A558-1684-4310-A0C1-371C6A0AEDDD}"/>
    <cellStyle name="Normal 46 295 9" xfId="18192" xr:uid="{018DACDF-D70C-486E-AA5B-135F9B8353D4}"/>
    <cellStyle name="Normal 46 296" xfId="3062" xr:uid="{7860C052-9B2B-4A44-B53F-1AD38165EE85}"/>
    <cellStyle name="Normal 46 296 10" xfId="18813" xr:uid="{9F3A0621-0112-4829-9151-B311487F2CD6}"/>
    <cellStyle name="Normal 46 296 2" xfId="3567" xr:uid="{4867ECAF-B878-43AB-8149-BE8726DFB83B}"/>
    <cellStyle name="Normal 46 296 2 2" xfId="4575" xr:uid="{C035B2DC-B720-4791-81B9-A61D8FC9396F}"/>
    <cellStyle name="Normal 46 296 2 2 2" xfId="12684" xr:uid="{D49D6368-BE3E-4597-86A1-C51DE1BF6F4D}"/>
    <cellStyle name="Normal 46 296 2 3" xfId="11676" xr:uid="{16F78AA6-9E5B-4502-9A1C-B64F2EFEDE85}"/>
    <cellStyle name="Normal 46 296 3" xfId="4071" xr:uid="{56B68189-2365-4A86-AFED-B4CE1024E282}"/>
    <cellStyle name="Normal 46 296 3 2" xfId="12180" xr:uid="{4829840F-D031-4C7A-A382-FA97AD624287}"/>
    <cellStyle name="Normal 46 296 4" xfId="9851" xr:uid="{1FBF6B55-A685-4935-A585-A4106F993979}"/>
    <cellStyle name="Normal 46 296 4 2" xfId="15671" xr:uid="{ADDCC0D7-50DB-4A3C-B0DB-45745CEE0D81}"/>
    <cellStyle name="Normal 46 296 5" xfId="10442" xr:uid="{E0137A94-5C97-4A66-8E03-EA9B61BE2EC5}"/>
    <cellStyle name="Normal 46 296 5 2" xfId="16255" xr:uid="{2A6BD815-86FE-40E1-AFFA-5CFAFA80A946}"/>
    <cellStyle name="Normal 46 296 6" xfId="11172" xr:uid="{F8489D57-A429-4BDB-9477-77C28C672ABB}"/>
    <cellStyle name="Normal 46 296 7" xfId="16872" xr:uid="{50612971-6917-4A1D-960C-C1E85FC30904}"/>
    <cellStyle name="Normal 46 296 8" xfId="17491" xr:uid="{F24ACF60-5471-4423-8F50-A49F4E82E722}"/>
    <cellStyle name="Normal 46 296 9" xfId="18193" xr:uid="{8120BA9D-BAC7-4EC0-A2A9-C78BDDA4F7FB}"/>
    <cellStyle name="Normal 46 297" xfId="3063" xr:uid="{7819F277-57A4-4F99-A004-5F587D737655}"/>
    <cellStyle name="Normal 46 297 10" xfId="18814" xr:uid="{6C3FB15C-A297-4021-8A55-8174B6C6E81D}"/>
    <cellStyle name="Normal 46 297 2" xfId="3568" xr:uid="{59B441AC-58C2-4F69-9ABB-2876F96CE189}"/>
    <cellStyle name="Normal 46 297 2 2" xfId="4576" xr:uid="{F971A604-7C3E-4A7D-B15D-A3E7B6E6A2C0}"/>
    <cellStyle name="Normal 46 297 2 2 2" xfId="12685" xr:uid="{E310869F-588E-43DC-A917-1056DE6A3876}"/>
    <cellStyle name="Normal 46 297 2 3" xfId="11677" xr:uid="{19A669B4-6E05-4B53-BB0E-8C38E6B6D803}"/>
    <cellStyle name="Normal 46 297 3" xfId="4072" xr:uid="{94AEBA42-BA28-4C89-96D8-48B9886BC09E}"/>
    <cellStyle name="Normal 46 297 3 2" xfId="12181" xr:uid="{7328F93A-E43D-4F50-82D8-1F721C72EEF1}"/>
    <cellStyle name="Normal 46 297 4" xfId="9852" xr:uid="{44C89D4D-DF4A-4C64-98D2-A98BDBBD7BA4}"/>
    <cellStyle name="Normal 46 297 4 2" xfId="15672" xr:uid="{1A505D75-B457-4B21-8E92-D2CEC534027D}"/>
    <cellStyle name="Normal 46 297 5" xfId="10443" xr:uid="{9B85EF9D-ACDA-46C5-A080-BE409282578F}"/>
    <cellStyle name="Normal 46 297 5 2" xfId="16256" xr:uid="{310995E5-074C-4444-A255-064F2D4C3CBA}"/>
    <cellStyle name="Normal 46 297 6" xfId="11173" xr:uid="{42AF41AC-73F9-45EE-BBD5-AD97FF6D0715}"/>
    <cellStyle name="Normal 46 297 7" xfId="16873" xr:uid="{06D247E5-0E7B-446D-B2EF-F9DE9B1BED0A}"/>
    <cellStyle name="Normal 46 297 8" xfId="17492" xr:uid="{B116F64B-BD2B-4515-A717-73321AE73FE8}"/>
    <cellStyle name="Normal 46 297 9" xfId="18194" xr:uid="{4D87A3C6-C926-463E-96B6-69E7E422D025}"/>
    <cellStyle name="Normal 46 298" xfId="3064" xr:uid="{D624F007-48D9-45E0-B331-819C1DEC508F}"/>
    <cellStyle name="Normal 46 298 10" xfId="18815" xr:uid="{5E52DBD5-B09D-4DB3-8CA2-A54B129AF736}"/>
    <cellStyle name="Normal 46 298 2" xfId="3569" xr:uid="{4CF6962E-5928-419F-BF08-88B48D3B810C}"/>
    <cellStyle name="Normal 46 298 2 2" xfId="4577" xr:uid="{3A9DCE82-AFB8-4E04-B571-C3B5FB0B98E1}"/>
    <cellStyle name="Normal 46 298 2 2 2" xfId="12686" xr:uid="{E98B563D-89C0-4F88-AFB8-DEF010EDD715}"/>
    <cellStyle name="Normal 46 298 2 3" xfId="11678" xr:uid="{41D1B560-95CC-4B6E-9CDA-024AEDE48A12}"/>
    <cellStyle name="Normal 46 298 3" xfId="4073" xr:uid="{D0654245-4E48-4E71-8945-3C5D88CE4310}"/>
    <cellStyle name="Normal 46 298 3 2" xfId="12182" xr:uid="{D1902AC0-7709-47E2-971E-6800FBEB61E2}"/>
    <cellStyle name="Normal 46 298 4" xfId="9853" xr:uid="{E2B84CF4-C8AC-45B8-9440-1994EE73AB3F}"/>
    <cellStyle name="Normal 46 298 4 2" xfId="15673" xr:uid="{9BE8766D-7AA0-488D-8BD6-F72D4FB3F556}"/>
    <cellStyle name="Normal 46 298 5" xfId="10444" xr:uid="{02CDEDFA-BA02-4CE8-98FA-68D5C4E5A5A5}"/>
    <cellStyle name="Normal 46 298 5 2" xfId="16257" xr:uid="{5FA4B51F-B056-4A51-A978-542B8E5529D4}"/>
    <cellStyle name="Normal 46 298 6" xfId="11174" xr:uid="{35DB4B25-0C9A-467B-B5B2-D3AE001C526F}"/>
    <cellStyle name="Normal 46 298 7" xfId="16874" xr:uid="{41A184CC-12E4-436C-84DE-CA6735D08F95}"/>
    <cellStyle name="Normal 46 298 8" xfId="17493" xr:uid="{25E49C7A-D284-409A-B671-85264AC67EFB}"/>
    <cellStyle name="Normal 46 298 9" xfId="18195" xr:uid="{5CA23E64-6960-4C07-88E4-650CCB8D390D}"/>
    <cellStyle name="Normal 46 299" xfId="3065" xr:uid="{248A65AC-10A4-40E3-BA49-45756522BE8D}"/>
    <cellStyle name="Normal 46 299 10" xfId="18816" xr:uid="{ED77FF51-3059-474B-A153-7291D0E9D116}"/>
    <cellStyle name="Normal 46 299 2" xfId="3570" xr:uid="{2AA9C2EB-F5DE-4A62-A925-2ABC524A1DB4}"/>
    <cellStyle name="Normal 46 299 2 2" xfId="4578" xr:uid="{76057C1C-95DC-4497-9DF8-DECF7ECAE721}"/>
    <cellStyle name="Normal 46 299 2 2 2" xfId="12687" xr:uid="{6ECFCB50-4E29-40C2-B32A-EDC5BEBC2D6B}"/>
    <cellStyle name="Normal 46 299 2 3" xfId="11679" xr:uid="{FCDB33C8-6838-4E1E-94E9-D966A537D7A8}"/>
    <cellStyle name="Normal 46 299 3" xfId="4074" xr:uid="{BF1A4F05-3858-4204-BF53-3EB0FFA482E1}"/>
    <cellStyle name="Normal 46 299 3 2" xfId="12183" xr:uid="{871195F0-5F62-48F1-8BF7-84EAB53C61F5}"/>
    <cellStyle name="Normal 46 299 4" xfId="9854" xr:uid="{37E8F434-A96F-4EAF-81CB-3FDA7359E51A}"/>
    <cellStyle name="Normal 46 299 4 2" xfId="15674" xr:uid="{E8305866-426A-4CC4-9608-6F31D5F07B3C}"/>
    <cellStyle name="Normal 46 299 5" xfId="10445" xr:uid="{D0F2A6E3-3BCA-4132-B2FF-73846DA97DB6}"/>
    <cellStyle name="Normal 46 299 5 2" xfId="16258" xr:uid="{46124CD1-C075-4205-A33B-FC4EF207FC24}"/>
    <cellStyle name="Normal 46 299 6" xfId="11175" xr:uid="{1D30A064-993C-4D0F-A183-596206A2B4D6}"/>
    <cellStyle name="Normal 46 299 7" xfId="16875" xr:uid="{D03DD4B8-F2BC-4B40-9356-F33D12809ED8}"/>
    <cellStyle name="Normal 46 299 8" xfId="17494" xr:uid="{1518E072-0B7E-4652-8211-0F11E8B76812}"/>
    <cellStyle name="Normal 46 299 9" xfId="18196" xr:uid="{C358AFB0-5969-4346-A8E7-809954443A6A}"/>
    <cellStyle name="Normal 46 3" xfId="1465" xr:uid="{00000000-0005-0000-0000-00007D090000}"/>
    <cellStyle name="Normal 46 3 10" xfId="17198" xr:uid="{C2CAC126-790B-43D7-B8E2-BA2A69445690}"/>
    <cellStyle name="Normal 46 3 11" xfId="17900" xr:uid="{2663921A-253A-4573-97A9-E99770D9D679}"/>
    <cellStyle name="Normal 46 3 12" xfId="18520" xr:uid="{F4D0728D-87F2-44A6-9B78-D046F402DE16}"/>
    <cellStyle name="Normal 46 3 2" xfId="2769" xr:uid="{4E63AF33-59E7-4FBF-905E-9D48D4AC5E34}"/>
    <cellStyle name="Normal 46 3 2 2" xfId="3274" xr:uid="{4E9A0680-26DB-4B38-A5E9-3AE8CF4B79CD}"/>
    <cellStyle name="Normal 46 3 2 2 2" xfId="4282" xr:uid="{2C79CC8E-6445-4208-8794-D85AA08FBBB0}"/>
    <cellStyle name="Normal 46 3 2 2 2 2" xfId="12391" xr:uid="{3B1DDCD1-73BE-4672-8608-B6BB96967832}"/>
    <cellStyle name="Normal 46 3 2 2 3" xfId="7979" xr:uid="{EBD5C33A-CA57-4559-9C33-C9BDE9831129}"/>
    <cellStyle name="Normal 46 3 2 2 3 2" xfId="14119" xr:uid="{A7501F7A-4A4E-4C25-BBEA-FCA532B23A2B}"/>
    <cellStyle name="Normal 46 3 2 2 4" xfId="11383" xr:uid="{01AF4D0D-08C4-4898-8CB8-BD6A58010C50}"/>
    <cellStyle name="Normal 46 3 2 3" xfId="3778" xr:uid="{5FCCDC47-E0E2-41EC-8B34-22A74C8829C5}"/>
    <cellStyle name="Normal 46 3 2 3 2" xfId="11887" xr:uid="{05F12FD5-12A5-4C7B-9DB3-C391ACDC2546}"/>
    <cellStyle name="Normal 46 3 2 4" xfId="6689" xr:uid="{378B2DEF-0B57-4819-9B41-D663B0219F4C}"/>
    <cellStyle name="Normal 46 3 2 4 2" xfId="13476" xr:uid="{AFBB685A-4C9C-444E-8374-DF4E5D22C3A1}"/>
    <cellStyle name="Normal 46 3 2 5" xfId="10879" xr:uid="{3E7A4C56-3C47-465B-8A4F-F1D25B54BEA1}"/>
    <cellStyle name="Normal 46 3 3" xfId="3251" xr:uid="{4044A6F3-F1CE-43D5-BA53-8456DC05F95E}"/>
    <cellStyle name="Normal 46 3 3 2" xfId="4259" xr:uid="{78711E50-E9C3-4BEB-B022-371455569409}"/>
    <cellStyle name="Normal 46 3 3 2 2" xfId="12368" xr:uid="{A078E629-47DE-46AD-9A6C-52D1FA75B485}"/>
    <cellStyle name="Normal 46 3 3 3" xfId="6505" xr:uid="{54C88621-3250-4871-89AF-CAB10535DF34}"/>
    <cellStyle name="Normal 46 3 3 3 2" xfId="13386" xr:uid="{0E791CB0-0232-4BF3-BA87-DEE0A7A4DCA0}"/>
    <cellStyle name="Normal 46 3 3 4" xfId="11360" xr:uid="{1D44F114-AF87-478D-B607-37E4291EB5BB}"/>
    <cellStyle name="Normal 46 3 4" xfId="3755" xr:uid="{71B55C64-D161-4B9F-BB97-409778A63732}"/>
    <cellStyle name="Normal 46 3 4 2" xfId="11864" xr:uid="{23701DF0-3113-477E-9B84-8B30009C3163}"/>
    <cellStyle name="Normal 46 3 5" xfId="6037" xr:uid="{2611117B-F084-4D13-A702-5C649FDC9856}"/>
    <cellStyle name="Normal 46 3 5 2" xfId="13242" xr:uid="{2A12E1D9-BFE5-4404-8959-67BBF122EDE6}"/>
    <cellStyle name="Normal 46 3 6" xfId="9558" xr:uid="{26A53543-3A3C-419D-89C6-DE52AA55D951}"/>
    <cellStyle name="Normal 46 3 6 2" xfId="15378" xr:uid="{8738AA59-BC62-4D36-A95F-9F8ECB856E64}"/>
    <cellStyle name="Normal 46 3 7" xfId="10149" xr:uid="{4DA25D0C-D83B-4172-96DD-10EA0B94CCB6}"/>
    <cellStyle name="Normal 46 3 7 2" xfId="15962" xr:uid="{8A9E9B87-EA4B-4D49-B989-B3A627E51E6E}"/>
    <cellStyle name="Normal 46 3 8" xfId="10856" xr:uid="{B682F1BA-AE68-4DE8-B3BD-EA0F7ABF0D79}"/>
    <cellStyle name="Normal 46 3 9" xfId="16579" xr:uid="{2D699137-D0EF-44F7-A73C-36A7BBC24653}"/>
    <cellStyle name="Normal 46 30" xfId="2796" xr:uid="{BFD3DCD1-660B-46AC-9527-862C6F1B52A2}"/>
    <cellStyle name="Normal 46 30 10" xfId="18547" xr:uid="{32E5DA17-98C3-4540-AE73-55A02CAA94FE}"/>
    <cellStyle name="Normal 46 30 2" xfId="3301" xr:uid="{56C02706-D6B7-41C5-982D-D99134AD2206}"/>
    <cellStyle name="Normal 46 30 2 2" xfId="4309" xr:uid="{755745CC-82A6-4660-86D2-3AA8978AC4A8}"/>
    <cellStyle name="Normal 46 30 2 2 2" xfId="12418" xr:uid="{D52B12C4-BEB5-4EDA-878A-3BED672A1AB9}"/>
    <cellStyle name="Normal 46 30 2 3" xfId="11410" xr:uid="{02F918C2-8F74-401D-8AD1-1D352D53FC7D}"/>
    <cellStyle name="Normal 46 30 3" xfId="3805" xr:uid="{296A63DA-2B77-4140-91DF-232C8D752015}"/>
    <cellStyle name="Normal 46 30 3 2" xfId="11914" xr:uid="{A9184722-4E75-4432-9C2C-CA1972F63C1E}"/>
    <cellStyle name="Normal 46 30 4" xfId="9585" xr:uid="{31534458-8255-42C4-8FBD-8AD2A0A1CBCA}"/>
    <cellStyle name="Normal 46 30 4 2" xfId="15405" xr:uid="{01342C77-423A-47AA-8FE4-5575A7390DFA}"/>
    <cellStyle name="Normal 46 30 5" xfId="10176" xr:uid="{E5603FBA-C1C0-4B1D-A761-2FDFCDDCC67D}"/>
    <cellStyle name="Normal 46 30 5 2" xfId="15989" xr:uid="{3AA3A8CE-7D27-40DC-985D-2A188C1996E7}"/>
    <cellStyle name="Normal 46 30 6" xfId="10906" xr:uid="{73732452-47B2-4ECD-BA03-04EE2CF2D6B1}"/>
    <cellStyle name="Normal 46 30 7" xfId="16606" xr:uid="{0839FD2E-FAEE-422B-BC3C-EBA7D71CCD32}"/>
    <cellStyle name="Normal 46 30 8" xfId="17225" xr:uid="{D4D92395-8E37-430D-AA60-054457858872}"/>
    <cellStyle name="Normal 46 30 9" xfId="17927" xr:uid="{8722D2A4-D7EE-4F03-878E-E89D88E65225}"/>
    <cellStyle name="Normal 46 300" xfId="3066" xr:uid="{66A8BAAD-4317-4D1F-9615-C011BF31C717}"/>
    <cellStyle name="Normal 46 300 10" xfId="18817" xr:uid="{22D4AB24-4255-4B03-B268-F3508CC34C5E}"/>
    <cellStyle name="Normal 46 300 2" xfId="3571" xr:uid="{CB8971D1-F61F-4A19-975C-51E787FFE42B}"/>
    <cellStyle name="Normal 46 300 2 2" xfId="4579" xr:uid="{88705712-52AC-48D6-9297-8BD385530929}"/>
    <cellStyle name="Normal 46 300 2 2 2" xfId="12688" xr:uid="{9429D050-4A2B-4A94-AA44-C315F6DA4441}"/>
    <cellStyle name="Normal 46 300 2 3" xfId="11680" xr:uid="{37F09D54-318C-4675-9E10-1E0CB824E0C6}"/>
    <cellStyle name="Normal 46 300 3" xfId="4075" xr:uid="{36FC586E-6736-43EF-A24F-51AC4AEED31B}"/>
    <cellStyle name="Normal 46 300 3 2" xfId="12184" xr:uid="{94768293-EF5B-45D9-BBC0-7BED1B290BA2}"/>
    <cellStyle name="Normal 46 300 4" xfId="9855" xr:uid="{1D81DE8F-4572-4F70-9C7A-E90965EBD329}"/>
    <cellStyle name="Normal 46 300 4 2" xfId="15675" xr:uid="{E4924087-8084-4C44-84D1-0B28D87B3461}"/>
    <cellStyle name="Normal 46 300 5" xfId="10446" xr:uid="{82A89B1E-91B7-44D8-8A08-ABCC16ECD3E1}"/>
    <cellStyle name="Normal 46 300 5 2" xfId="16259" xr:uid="{DC632DCF-FDD2-4A95-83E1-68CED46CF12F}"/>
    <cellStyle name="Normal 46 300 6" xfId="11176" xr:uid="{5224C279-FAF7-4EF2-9226-4A609E1F7FE4}"/>
    <cellStyle name="Normal 46 300 7" xfId="16876" xr:uid="{3F42C9C1-AE4A-42C1-9A7B-05A16E1EED34}"/>
    <cellStyle name="Normal 46 300 8" xfId="17495" xr:uid="{F2909706-4115-469F-BE42-4A48661783B3}"/>
    <cellStyle name="Normal 46 300 9" xfId="18197" xr:uid="{E6C29DA6-18E0-4062-91BB-D23401A5B022}"/>
    <cellStyle name="Normal 46 301" xfId="3067" xr:uid="{06E1EC01-6582-43AA-AA25-6A272C572DFE}"/>
    <cellStyle name="Normal 46 301 10" xfId="18818" xr:uid="{946F13E5-C888-4879-A31B-F72B4F37F6C4}"/>
    <cellStyle name="Normal 46 301 2" xfId="3572" xr:uid="{8FF89F1B-778B-42B9-8BA5-AD443AC8C95F}"/>
    <cellStyle name="Normal 46 301 2 2" xfId="4580" xr:uid="{136D3B77-2E2F-4C50-8C17-1FE65C9710EE}"/>
    <cellStyle name="Normal 46 301 2 2 2" xfId="12689" xr:uid="{A9D17FE5-CE14-4E70-AA71-9B8813F4A402}"/>
    <cellStyle name="Normal 46 301 2 3" xfId="11681" xr:uid="{3D01E974-1B35-46AC-93D0-2557CC2B2ED5}"/>
    <cellStyle name="Normal 46 301 3" xfId="4076" xr:uid="{A56E3187-A950-4082-924A-D4DCB7948DE8}"/>
    <cellStyle name="Normal 46 301 3 2" xfId="12185" xr:uid="{90380B7E-1826-4E29-A895-8ED01878E9EF}"/>
    <cellStyle name="Normal 46 301 4" xfId="9856" xr:uid="{AC8C162E-3BBE-4E87-BBD3-E9A2A742EE71}"/>
    <cellStyle name="Normal 46 301 4 2" xfId="15676" xr:uid="{9F084A40-D5A9-42E9-BC45-663692AB18C1}"/>
    <cellStyle name="Normal 46 301 5" xfId="10447" xr:uid="{D60F90EF-F3A6-474A-BAA5-D91416BAE744}"/>
    <cellStyle name="Normal 46 301 5 2" xfId="16260" xr:uid="{37D090BA-40B2-4051-BA10-D5375F62D356}"/>
    <cellStyle name="Normal 46 301 6" xfId="11177" xr:uid="{F769FC6F-2C2E-423A-B967-13ECBFCFD228}"/>
    <cellStyle name="Normal 46 301 7" xfId="16877" xr:uid="{3AD5A7EA-D0F2-4361-9820-37AA067FEC5A}"/>
    <cellStyle name="Normal 46 301 8" xfId="17496" xr:uid="{984D7304-892B-4E86-9584-2D38B06289B1}"/>
    <cellStyle name="Normal 46 301 9" xfId="18198" xr:uid="{6B2E3C7E-B45D-45C0-A65E-11C2EC9A0086}"/>
    <cellStyle name="Normal 46 302" xfId="3068" xr:uid="{69F4058C-CEA1-4334-BE8A-865835B16C74}"/>
    <cellStyle name="Normal 46 302 10" xfId="18819" xr:uid="{8B8C53DB-1DFE-4672-9512-1030CD23A907}"/>
    <cellStyle name="Normal 46 302 2" xfId="3573" xr:uid="{A62668E7-1C30-4E03-92A3-138B9F5EB057}"/>
    <cellStyle name="Normal 46 302 2 2" xfId="4581" xr:uid="{13C189BA-71AA-4468-8E45-EC6480368456}"/>
    <cellStyle name="Normal 46 302 2 2 2" xfId="12690" xr:uid="{AF9BC443-D141-4E36-9E7F-815206F4AF29}"/>
    <cellStyle name="Normal 46 302 2 3" xfId="11682" xr:uid="{5BAC2EE6-E18F-490F-AF59-253971EA061A}"/>
    <cellStyle name="Normal 46 302 3" xfId="4077" xr:uid="{6553BB3A-EFE6-4FE3-8375-9D6A1096973F}"/>
    <cellStyle name="Normal 46 302 3 2" xfId="12186" xr:uid="{E09D8BBA-CF76-4D0C-AB2A-0B712F6ED57D}"/>
    <cellStyle name="Normal 46 302 4" xfId="9857" xr:uid="{E85F022C-042C-49B8-B366-0FE224863062}"/>
    <cellStyle name="Normal 46 302 4 2" xfId="15677" xr:uid="{DB58A069-4727-4DD1-9315-F36079F0316B}"/>
    <cellStyle name="Normal 46 302 5" xfId="10448" xr:uid="{C059FDAE-77F5-407C-8400-7B02E2169B76}"/>
    <cellStyle name="Normal 46 302 5 2" xfId="16261" xr:uid="{2E6412E2-463F-4312-8165-111B4E8D5049}"/>
    <cellStyle name="Normal 46 302 6" xfId="11178" xr:uid="{ADC914A5-BA62-404C-98DC-8A309BEE409C}"/>
    <cellStyle name="Normal 46 302 7" xfId="16878" xr:uid="{47FC9050-AB55-4653-BAF0-DBFEBB0A9E68}"/>
    <cellStyle name="Normal 46 302 8" xfId="17497" xr:uid="{1357D4F2-1B99-491F-BEAB-5C4234D95B94}"/>
    <cellStyle name="Normal 46 302 9" xfId="18199" xr:uid="{316E9C65-2DCE-4992-9103-21E46044F025}"/>
    <cellStyle name="Normal 46 303" xfId="3069" xr:uid="{3F49B1C0-E2E5-411D-9D90-46B36DE27E8B}"/>
    <cellStyle name="Normal 46 303 10" xfId="18820" xr:uid="{9EEC2CF4-E3CD-4BD7-8C3C-50A2EC30A16C}"/>
    <cellStyle name="Normal 46 303 2" xfId="3574" xr:uid="{A1DAAB76-E2E2-40FB-BF41-34677546CCCD}"/>
    <cellStyle name="Normal 46 303 2 2" xfId="4582" xr:uid="{D1CE9BF9-1F92-4A5B-BF3E-1F7F559FC0B7}"/>
    <cellStyle name="Normal 46 303 2 2 2" xfId="12691" xr:uid="{DBD3B373-686C-4A29-BECF-554A332E334B}"/>
    <cellStyle name="Normal 46 303 2 3" xfId="11683" xr:uid="{694EDD18-0AF4-43C9-9CE8-5B459EB4618D}"/>
    <cellStyle name="Normal 46 303 3" xfId="4078" xr:uid="{9D2DF84E-EB60-4955-B89D-CE1A5BBA8CDA}"/>
    <cellStyle name="Normal 46 303 3 2" xfId="12187" xr:uid="{242D6B24-A3F5-4668-806F-82B4651D94F6}"/>
    <cellStyle name="Normal 46 303 4" xfId="9858" xr:uid="{DC0E8BEA-BD6C-480B-9970-80F11F695E9A}"/>
    <cellStyle name="Normal 46 303 4 2" xfId="15678" xr:uid="{98C64D29-AD19-49D9-999A-9406EA784A3A}"/>
    <cellStyle name="Normal 46 303 5" xfId="10449" xr:uid="{283D45D9-3C12-43C5-B22D-89085BF7A6AE}"/>
    <cellStyle name="Normal 46 303 5 2" xfId="16262" xr:uid="{D8ADE689-6159-442F-BAF1-1993A257BD31}"/>
    <cellStyle name="Normal 46 303 6" xfId="11179" xr:uid="{A6FD7396-96AF-4983-B591-BAE39089863B}"/>
    <cellStyle name="Normal 46 303 7" xfId="16879" xr:uid="{B5913A66-3BF4-4494-97EF-3F013799E1D8}"/>
    <cellStyle name="Normal 46 303 8" xfId="17498" xr:uid="{290686EF-D0F8-400D-B6B5-88E0785CAA4F}"/>
    <cellStyle name="Normal 46 303 9" xfId="18200" xr:uid="{44073FA2-929D-42D8-83D2-A6019D494331}"/>
    <cellStyle name="Normal 46 304" xfId="3070" xr:uid="{87B1B981-B38C-451C-8D17-BF9A341CD617}"/>
    <cellStyle name="Normal 46 304 10" xfId="18821" xr:uid="{55641492-FEAD-4607-895E-EF4F3EB68798}"/>
    <cellStyle name="Normal 46 304 2" xfId="3575" xr:uid="{CDB56EE3-441F-4248-95A4-434C2BC6D112}"/>
    <cellStyle name="Normal 46 304 2 2" xfId="4583" xr:uid="{65091ADF-F342-4C9D-8C9A-5253ECD518A2}"/>
    <cellStyle name="Normal 46 304 2 2 2" xfId="12692" xr:uid="{7771B983-2C1D-4B29-A567-4FFC43E18EBF}"/>
    <cellStyle name="Normal 46 304 2 3" xfId="11684" xr:uid="{E415F860-EEA9-42BE-A3A8-01FDD3E0B11B}"/>
    <cellStyle name="Normal 46 304 3" xfId="4079" xr:uid="{9CA9F23C-0CE1-4735-B3CA-17FF422210B3}"/>
    <cellStyle name="Normal 46 304 3 2" xfId="12188" xr:uid="{FB02D95F-7156-4023-96D0-86380B7DA0E9}"/>
    <cellStyle name="Normal 46 304 4" xfId="9859" xr:uid="{674384AA-4A8D-4EBA-ACED-C9DFF493AB94}"/>
    <cellStyle name="Normal 46 304 4 2" xfId="15679" xr:uid="{9B869FAC-158E-4A87-9A5D-B581F8257188}"/>
    <cellStyle name="Normal 46 304 5" xfId="10450" xr:uid="{3C538CF9-2247-44E2-905A-AC440668AE24}"/>
    <cellStyle name="Normal 46 304 5 2" xfId="16263" xr:uid="{CB20F8C6-3ED0-4807-984E-07646909E817}"/>
    <cellStyle name="Normal 46 304 6" xfId="11180" xr:uid="{EEA4B2D6-8BE7-4A4A-800D-714A79864331}"/>
    <cellStyle name="Normal 46 304 7" xfId="16880" xr:uid="{70AF1F93-4C2D-4B4C-845A-07A8F86E0597}"/>
    <cellStyle name="Normal 46 304 8" xfId="17499" xr:uid="{988E8BFE-71CF-49FA-BB35-FF7A9C13140A}"/>
    <cellStyle name="Normal 46 304 9" xfId="18201" xr:uid="{51792C60-7CA5-4F77-B35B-391E55A56A34}"/>
    <cellStyle name="Normal 46 305" xfId="3071" xr:uid="{88173C32-E653-4CF9-90DA-AB913E3349E5}"/>
    <cellStyle name="Normal 46 305 10" xfId="18822" xr:uid="{BE3CB557-29B1-4402-92D3-ED0A64438EA6}"/>
    <cellStyle name="Normal 46 305 2" xfId="3576" xr:uid="{95B1379B-6942-4DAA-9E92-714AA4637B3B}"/>
    <cellStyle name="Normal 46 305 2 2" xfId="4584" xr:uid="{7166E71E-396E-401B-A1DF-E7EF729A9186}"/>
    <cellStyle name="Normal 46 305 2 2 2" xfId="12693" xr:uid="{2888C202-D077-4EB3-8493-DEFADD9B41F5}"/>
    <cellStyle name="Normal 46 305 2 3" xfId="11685" xr:uid="{99F575D8-179B-4494-8EDD-E2AE983FA674}"/>
    <cellStyle name="Normal 46 305 3" xfId="4080" xr:uid="{D9BD26CB-50CB-4D64-87CA-E78207E6053B}"/>
    <cellStyle name="Normal 46 305 3 2" xfId="12189" xr:uid="{F3AEE2CB-6409-4D57-AB53-644A999D3B55}"/>
    <cellStyle name="Normal 46 305 4" xfId="9860" xr:uid="{1B30ABD6-DAC5-4AFF-BFE8-CCBDA441CE57}"/>
    <cellStyle name="Normal 46 305 4 2" xfId="15680" xr:uid="{40DA6B1C-4319-497B-AE43-F2FC4180ABCB}"/>
    <cellStyle name="Normal 46 305 5" xfId="10451" xr:uid="{EBA0F5C4-A953-4CF0-A54A-6229472AB1F5}"/>
    <cellStyle name="Normal 46 305 5 2" xfId="16264" xr:uid="{77306616-8F96-4B5B-87CE-97A1B578CCC9}"/>
    <cellStyle name="Normal 46 305 6" xfId="11181" xr:uid="{D4A6B400-F86E-484C-A75D-FB7EF9B751FF}"/>
    <cellStyle name="Normal 46 305 7" xfId="16881" xr:uid="{1222B1E7-0BF5-421C-B274-B5814190EB93}"/>
    <cellStyle name="Normal 46 305 8" xfId="17500" xr:uid="{C99C9A91-3B54-42E7-B616-DC920CE1BE2B}"/>
    <cellStyle name="Normal 46 305 9" xfId="18202" xr:uid="{4723F412-4BD8-4EDA-92C9-FD67CC12CF05}"/>
    <cellStyle name="Normal 46 306" xfId="3072" xr:uid="{6D790B07-DECD-43F1-B6B9-DA0EB46485B4}"/>
    <cellStyle name="Normal 46 306 10" xfId="18823" xr:uid="{7404A48C-FAA1-4FB8-A4EE-F5A218428573}"/>
    <cellStyle name="Normal 46 306 2" xfId="3577" xr:uid="{F6341CED-CD02-4DAA-9BAB-9173174EBF69}"/>
    <cellStyle name="Normal 46 306 2 2" xfId="4585" xr:uid="{42C8891E-C0AB-4874-90D5-BBE11E675F37}"/>
    <cellStyle name="Normal 46 306 2 2 2" xfId="12694" xr:uid="{31919194-A378-4BFF-AD03-FD4E0E45E786}"/>
    <cellStyle name="Normal 46 306 2 3" xfId="11686" xr:uid="{675427B5-D940-41ED-88B5-1B35369D8044}"/>
    <cellStyle name="Normal 46 306 3" xfId="4081" xr:uid="{7632E834-4F62-4161-B9B5-A608CDAB912F}"/>
    <cellStyle name="Normal 46 306 3 2" xfId="12190" xr:uid="{DA26A5A9-30F0-4AE7-BDFF-08531F3BEE4A}"/>
    <cellStyle name="Normal 46 306 4" xfId="9861" xr:uid="{7EE09EDE-1CD4-4664-9550-377799D4A21B}"/>
    <cellStyle name="Normal 46 306 4 2" xfId="15681" xr:uid="{4DD93CD8-9C6E-4B44-B88B-A22472C02067}"/>
    <cellStyle name="Normal 46 306 5" xfId="10452" xr:uid="{91D4E6A8-7167-44E4-87A1-CC52DAC6BAC7}"/>
    <cellStyle name="Normal 46 306 5 2" xfId="16265" xr:uid="{1FD4E0E8-79C7-4BA5-81C5-A1B74E061B5C}"/>
    <cellStyle name="Normal 46 306 6" xfId="11182" xr:uid="{2E7E39BE-C40E-4B05-97E3-A95D24334C33}"/>
    <cellStyle name="Normal 46 306 7" xfId="16882" xr:uid="{67CA4EBB-668E-4B6A-9391-657A01A82C60}"/>
    <cellStyle name="Normal 46 306 8" xfId="17501" xr:uid="{5D9FD880-F7B1-4423-A63B-6064AF49E95E}"/>
    <cellStyle name="Normal 46 306 9" xfId="18203" xr:uid="{957D2265-0E24-46E8-A529-5A3E2B201B26}"/>
    <cellStyle name="Normal 46 307" xfId="3073" xr:uid="{4DE20C32-77D0-4EA7-B891-B522A4D993F2}"/>
    <cellStyle name="Normal 46 307 10" xfId="18824" xr:uid="{6080D393-6EBC-4237-96E5-947065E382F9}"/>
    <cellStyle name="Normal 46 307 2" xfId="3578" xr:uid="{B63274C6-9996-4A85-97E8-CD5325954408}"/>
    <cellStyle name="Normal 46 307 2 2" xfId="4586" xr:uid="{CB152C4F-2C7A-42E6-BB8F-C9B4770F2F24}"/>
    <cellStyle name="Normal 46 307 2 2 2" xfId="12695" xr:uid="{7B4CC673-00CF-4614-8F11-E6EABCE5E4F1}"/>
    <cellStyle name="Normal 46 307 2 3" xfId="11687" xr:uid="{E0A29F02-08C2-4F01-A503-9470FE567767}"/>
    <cellStyle name="Normal 46 307 3" xfId="4082" xr:uid="{775040B9-E50A-4A5A-8866-00FA6340EDD0}"/>
    <cellStyle name="Normal 46 307 3 2" xfId="12191" xr:uid="{BFF9EC37-B800-480C-A415-AB457B35EFD7}"/>
    <cellStyle name="Normal 46 307 4" xfId="9862" xr:uid="{4810C582-BFE2-4B85-9CC1-FBAF35A98D8B}"/>
    <cellStyle name="Normal 46 307 4 2" xfId="15682" xr:uid="{9C250D3D-FFD4-43A7-A44B-54F94F7E8D75}"/>
    <cellStyle name="Normal 46 307 5" xfId="10453" xr:uid="{73C6F5FF-5C0A-4C22-A49E-222423C3B571}"/>
    <cellStyle name="Normal 46 307 5 2" xfId="16266" xr:uid="{EE6594DC-8F38-4DDE-9C92-80D2CECE314F}"/>
    <cellStyle name="Normal 46 307 6" xfId="11183" xr:uid="{6F902E73-9010-4220-8560-06EDBF5BAF2C}"/>
    <cellStyle name="Normal 46 307 7" xfId="16883" xr:uid="{20DACC18-6F78-498D-955B-A129E2FCD22D}"/>
    <cellStyle name="Normal 46 307 8" xfId="17502" xr:uid="{365EE876-FFCA-482E-827D-87BD20CBD6CD}"/>
    <cellStyle name="Normal 46 307 9" xfId="18204" xr:uid="{364ABFF1-9E28-4CE0-B562-A90CDA4DB634}"/>
    <cellStyle name="Normal 46 308" xfId="3074" xr:uid="{3DA99688-F369-44D3-A1C3-776A71B3B1F6}"/>
    <cellStyle name="Normal 46 308 10" xfId="18825" xr:uid="{A63D2C06-6BE9-400B-AF34-39FF0F821114}"/>
    <cellStyle name="Normal 46 308 2" xfId="3579" xr:uid="{7D91DFA1-DC65-4A9F-83C2-D92583532363}"/>
    <cellStyle name="Normal 46 308 2 2" xfId="4587" xr:uid="{04031410-7976-4B9B-99BD-1C376BF9F394}"/>
    <cellStyle name="Normal 46 308 2 2 2" xfId="12696" xr:uid="{C59727D8-59F2-4A7F-AFD9-4DAF55970395}"/>
    <cellStyle name="Normal 46 308 2 3" xfId="11688" xr:uid="{CBE9E203-E47F-4E00-930E-8A4C6AEC2038}"/>
    <cellStyle name="Normal 46 308 3" xfId="4083" xr:uid="{C178B09E-5308-449C-9F79-C4408C98B972}"/>
    <cellStyle name="Normal 46 308 3 2" xfId="12192" xr:uid="{AB4F6B06-8DFF-4AF7-BEAA-D16891C80784}"/>
    <cellStyle name="Normal 46 308 4" xfId="9863" xr:uid="{F2C31D60-1406-4803-A2A4-E0B62FCDE5B3}"/>
    <cellStyle name="Normal 46 308 4 2" xfId="15683" xr:uid="{1E2DF01B-F14D-407C-B791-7A588C18E507}"/>
    <cellStyle name="Normal 46 308 5" xfId="10454" xr:uid="{BBF8779E-2101-4DE2-BE1D-2C7FA1C9A121}"/>
    <cellStyle name="Normal 46 308 5 2" xfId="16267" xr:uid="{9CF2F926-555F-443C-BA06-4324BF21BCC6}"/>
    <cellStyle name="Normal 46 308 6" xfId="11184" xr:uid="{7C0AF3AB-95ED-4B8A-AB1D-3BFEA6325363}"/>
    <cellStyle name="Normal 46 308 7" xfId="16884" xr:uid="{50BFA1CC-128F-41DB-A3C1-AFA852C26020}"/>
    <cellStyle name="Normal 46 308 8" xfId="17503" xr:uid="{82B007B2-47BF-460D-BA8D-D1D2398EBB9C}"/>
    <cellStyle name="Normal 46 308 9" xfId="18205" xr:uid="{B209AC55-6205-4A03-9D0C-DA24E1E1EEFB}"/>
    <cellStyle name="Normal 46 309" xfId="3075" xr:uid="{81E93A0A-BF75-4B9F-B1E9-D3CB68460A4D}"/>
    <cellStyle name="Normal 46 309 10" xfId="18826" xr:uid="{FA9FEE02-63CA-4E94-976D-D0F6F020DB3D}"/>
    <cellStyle name="Normal 46 309 2" xfId="3580" xr:uid="{C90F8950-A629-4B1E-8FCE-DB1333D48283}"/>
    <cellStyle name="Normal 46 309 2 2" xfId="4588" xr:uid="{011BD2FD-13E6-4A0A-9A5D-69B8531165DE}"/>
    <cellStyle name="Normal 46 309 2 2 2" xfId="12697" xr:uid="{969CD16A-B2C7-4B70-B9DC-693AD0D3BFAE}"/>
    <cellStyle name="Normal 46 309 2 3" xfId="11689" xr:uid="{B76C72E2-7D73-4165-8DE7-109CEBE9C2C9}"/>
    <cellStyle name="Normal 46 309 3" xfId="4084" xr:uid="{BE85422A-9F57-4CD4-8ECA-D4AF4E9D1CDB}"/>
    <cellStyle name="Normal 46 309 3 2" xfId="12193" xr:uid="{BD88E2CD-3BD9-4B88-8626-E8FB81BDA935}"/>
    <cellStyle name="Normal 46 309 4" xfId="9864" xr:uid="{69F46C7B-AB81-43C0-8B23-E85F96966CBB}"/>
    <cellStyle name="Normal 46 309 4 2" xfId="15684" xr:uid="{362E8687-5E2D-472F-B976-8A9C24FADD25}"/>
    <cellStyle name="Normal 46 309 5" xfId="10455" xr:uid="{5FC3D801-12B9-4B1D-B353-062A2BDB1089}"/>
    <cellStyle name="Normal 46 309 5 2" xfId="16268" xr:uid="{3C107FB3-E567-42E5-A760-A777A94D70C0}"/>
    <cellStyle name="Normal 46 309 6" xfId="11185" xr:uid="{21FF5BCF-D1D9-4AD4-AAD0-5B9B9FB928B0}"/>
    <cellStyle name="Normal 46 309 7" xfId="16885" xr:uid="{6CE8E3C7-A216-4204-AE07-BF4BD310E85A}"/>
    <cellStyle name="Normal 46 309 8" xfId="17504" xr:uid="{87B93FB9-B9FF-4026-85DF-4C17C2E10B8A}"/>
    <cellStyle name="Normal 46 309 9" xfId="18206" xr:uid="{84B98EE7-F892-4057-9991-98784C1543BA}"/>
    <cellStyle name="Normal 46 31" xfId="2797" xr:uid="{EA4448C5-C225-4FA4-A6F9-F9DF3E4FE35F}"/>
    <cellStyle name="Normal 46 31 10" xfId="18548" xr:uid="{3E1E433E-B3EE-4F1D-91A6-7AF161E2AE68}"/>
    <cellStyle name="Normal 46 31 2" xfId="3302" xr:uid="{9F0175AF-EB6E-4B48-8816-D630261A8424}"/>
    <cellStyle name="Normal 46 31 2 2" xfId="4310" xr:uid="{AC108A49-CDD3-492E-A544-F338D34E2E5F}"/>
    <cellStyle name="Normal 46 31 2 2 2" xfId="12419" xr:uid="{64841A50-9041-45F9-BBCE-A54CA59FC2C2}"/>
    <cellStyle name="Normal 46 31 2 3" xfId="11411" xr:uid="{85A843A0-A64B-4F8D-9B2A-030C09561841}"/>
    <cellStyle name="Normal 46 31 3" xfId="3806" xr:uid="{0937732A-70F2-481B-801B-053F42A213FA}"/>
    <cellStyle name="Normal 46 31 3 2" xfId="11915" xr:uid="{9B3FF828-1DD8-44D4-8B21-E2AA002F2E30}"/>
    <cellStyle name="Normal 46 31 4" xfId="9586" xr:uid="{39173E75-C495-4303-97CE-8C7B9827B839}"/>
    <cellStyle name="Normal 46 31 4 2" xfId="15406" xr:uid="{A71E68EB-730E-4EDB-802A-00874F8FBCCA}"/>
    <cellStyle name="Normal 46 31 5" xfId="10177" xr:uid="{1373D2DB-A94E-4F1A-A0AF-7C8C5E6ABACA}"/>
    <cellStyle name="Normal 46 31 5 2" xfId="15990" xr:uid="{D45C3490-3675-4940-88BF-9548B9214B3B}"/>
    <cellStyle name="Normal 46 31 6" xfId="10907" xr:uid="{22D03339-2B42-4130-B882-4A1B6A2C57BF}"/>
    <cellStyle name="Normal 46 31 7" xfId="16607" xr:uid="{993D9D79-A065-4BAA-9661-69DB55B0AB4F}"/>
    <cellStyle name="Normal 46 31 8" xfId="17226" xr:uid="{B9F00AA4-F821-4245-A37F-3122AA7B71AE}"/>
    <cellStyle name="Normal 46 31 9" xfId="17928" xr:uid="{2F40F9F0-900B-49C5-ADB2-A0F694EBD15C}"/>
    <cellStyle name="Normal 46 310" xfId="3076" xr:uid="{B23D5C00-6521-44DA-89B4-57D77FB1CAB6}"/>
    <cellStyle name="Normal 46 310 10" xfId="18827" xr:uid="{26A091D0-C984-45A4-844A-1B93A75ED54E}"/>
    <cellStyle name="Normal 46 310 2" xfId="3581" xr:uid="{F58AA1C7-4C85-45BF-8DEF-5140916993F0}"/>
    <cellStyle name="Normal 46 310 2 2" xfId="4589" xr:uid="{85006650-5F77-47F0-9F41-8BA2C90126DA}"/>
    <cellStyle name="Normal 46 310 2 2 2" xfId="12698" xr:uid="{FECCE38C-FC93-4D4F-B481-04CC1293D51F}"/>
    <cellStyle name="Normal 46 310 2 3" xfId="11690" xr:uid="{4DD132AC-7699-4839-BF2E-BF0800095255}"/>
    <cellStyle name="Normal 46 310 3" xfId="4085" xr:uid="{9C0B5FD1-66C6-48C0-88BA-617F203F232B}"/>
    <cellStyle name="Normal 46 310 3 2" xfId="12194" xr:uid="{82236C48-AE3E-496E-8E97-979658DBBD8B}"/>
    <cellStyle name="Normal 46 310 4" xfId="9865" xr:uid="{996DADAD-FF60-4C87-8220-81B317FD64E1}"/>
    <cellStyle name="Normal 46 310 4 2" xfId="15685" xr:uid="{FFFD9311-090E-409A-A111-6C7170E2B8EB}"/>
    <cellStyle name="Normal 46 310 5" xfId="10456" xr:uid="{00D8B0E1-8069-41F4-96E9-257FC886CF1F}"/>
    <cellStyle name="Normal 46 310 5 2" xfId="16269" xr:uid="{99A0E420-66B9-4C72-8958-5AB9B0C460CD}"/>
    <cellStyle name="Normal 46 310 6" xfId="11186" xr:uid="{BA56C1E2-F18A-4DD6-BB18-7786A696B614}"/>
    <cellStyle name="Normal 46 310 7" xfId="16886" xr:uid="{44D841F6-DDFA-4937-BAA3-6CB92EFDF7B5}"/>
    <cellStyle name="Normal 46 310 8" xfId="17505" xr:uid="{AD23DD84-775B-4830-B621-5535A6F60B85}"/>
    <cellStyle name="Normal 46 310 9" xfId="18207" xr:uid="{30E8D226-A350-43CD-916B-B398CCD33C80}"/>
    <cellStyle name="Normal 46 311" xfId="3077" xr:uid="{2A34C674-E0D8-4E9C-85E4-968DC22B7617}"/>
    <cellStyle name="Normal 46 311 10" xfId="18828" xr:uid="{59BBE8F0-4302-45E6-BE98-20C9555271BE}"/>
    <cellStyle name="Normal 46 311 2" xfId="3582" xr:uid="{14236889-0B59-4DAC-86DD-5934263E20BB}"/>
    <cellStyle name="Normal 46 311 2 2" xfId="4590" xr:uid="{178E1001-3139-40FE-82B7-ADA352F6036D}"/>
    <cellStyle name="Normal 46 311 2 2 2" xfId="12699" xr:uid="{2E35DB1E-C09E-4171-90A8-53E86253CDAC}"/>
    <cellStyle name="Normal 46 311 2 3" xfId="11691" xr:uid="{F40E1EA7-D25D-43A2-A117-CBDAD03010FA}"/>
    <cellStyle name="Normal 46 311 3" xfId="4086" xr:uid="{BAD7E514-3365-4965-B5BE-008549FA40B1}"/>
    <cellStyle name="Normal 46 311 3 2" xfId="12195" xr:uid="{5AE4FA92-E0FC-4E74-AD3A-5414A0E46F41}"/>
    <cellStyle name="Normal 46 311 4" xfId="9866" xr:uid="{D59C1F1D-7370-4FDD-B5C7-21FF92E83AF4}"/>
    <cellStyle name="Normal 46 311 4 2" xfId="15686" xr:uid="{79FEBA85-7FBE-4A62-88E2-5266E0A8F646}"/>
    <cellStyle name="Normal 46 311 5" xfId="10457" xr:uid="{D404262C-4D2B-4D8E-A181-A26A245F9672}"/>
    <cellStyle name="Normal 46 311 5 2" xfId="16270" xr:uid="{B646A573-065F-4A06-9048-C000F6A3767B}"/>
    <cellStyle name="Normal 46 311 6" xfId="11187" xr:uid="{4294FA41-2AF1-47E5-AB24-9CCE3224085B}"/>
    <cellStyle name="Normal 46 311 7" xfId="16887" xr:uid="{29114A91-5BD7-4E90-9D6C-119379E72FE4}"/>
    <cellStyle name="Normal 46 311 8" xfId="17506" xr:uid="{FE4CAAE5-79A6-40F1-9E0E-F67A78E3D6E0}"/>
    <cellStyle name="Normal 46 311 9" xfId="18208" xr:uid="{B2CD92B4-8310-483D-9F5F-E00DFE0EB910}"/>
    <cellStyle name="Normal 46 312" xfId="3078" xr:uid="{10F91DD3-3020-4202-9399-8DD5643C69AA}"/>
    <cellStyle name="Normal 46 312 10" xfId="18829" xr:uid="{A3D5C7AC-09D1-4391-B0BE-8DF9FCB0A53A}"/>
    <cellStyle name="Normal 46 312 2" xfId="3583" xr:uid="{A2F5C21A-C4A8-4A61-B752-E9F86951B7A0}"/>
    <cellStyle name="Normal 46 312 2 2" xfId="4591" xr:uid="{8D52C2CF-62AF-4C8A-820B-59714173E99B}"/>
    <cellStyle name="Normal 46 312 2 2 2" xfId="12700" xr:uid="{A290B142-C11B-442A-9389-B39DD4A66882}"/>
    <cellStyle name="Normal 46 312 2 3" xfId="11692" xr:uid="{6D9E4EFD-D68D-4391-8043-3A22E675BD2D}"/>
    <cellStyle name="Normal 46 312 3" xfId="4087" xr:uid="{8002E8B7-6309-4C3F-BF2A-0C258B2294F1}"/>
    <cellStyle name="Normal 46 312 3 2" xfId="12196" xr:uid="{A4168F8A-C717-400F-BA60-1703786E24D1}"/>
    <cellStyle name="Normal 46 312 4" xfId="9867" xr:uid="{C0EBB4F7-0AFB-4F31-8575-34CD085D43DD}"/>
    <cellStyle name="Normal 46 312 4 2" xfId="15687" xr:uid="{A24B0EC6-1CA2-4EC0-8E21-16CBA430F65E}"/>
    <cellStyle name="Normal 46 312 5" xfId="10458" xr:uid="{8185C229-E0F6-4139-BA9E-24F8C58492EC}"/>
    <cellStyle name="Normal 46 312 5 2" xfId="16271" xr:uid="{EB5B21C3-F4BD-46AF-A1C9-003C27F301E3}"/>
    <cellStyle name="Normal 46 312 6" xfId="11188" xr:uid="{B80DBAC1-CDED-44E8-88D4-A26CAC9758A4}"/>
    <cellStyle name="Normal 46 312 7" xfId="16888" xr:uid="{DAF8F198-2AA9-4AB4-88CB-DBB78A12B316}"/>
    <cellStyle name="Normal 46 312 8" xfId="17507" xr:uid="{32E67180-0BBB-42B8-93D5-6876336C65CF}"/>
    <cellStyle name="Normal 46 312 9" xfId="18209" xr:uid="{3485FFB1-4F35-4157-AB87-6BAC6405F358}"/>
    <cellStyle name="Normal 46 313" xfId="3079" xr:uid="{0963CBA9-3BAD-40EA-9795-824E039C80EB}"/>
    <cellStyle name="Normal 46 313 10" xfId="18830" xr:uid="{23ADA459-FA78-4FE7-AD61-8386679DDD8A}"/>
    <cellStyle name="Normal 46 313 2" xfId="3584" xr:uid="{11EBD0E2-ED54-4361-A2E0-FF4AA5868413}"/>
    <cellStyle name="Normal 46 313 2 2" xfId="4592" xr:uid="{BAECC697-950C-44D8-B852-7A9BEFACE782}"/>
    <cellStyle name="Normal 46 313 2 2 2" xfId="12701" xr:uid="{3DBD2DBA-C141-4148-BB99-668A59233207}"/>
    <cellStyle name="Normal 46 313 2 3" xfId="11693" xr:uid="{30A9EFA9-1AFC-48BB-8098-1642E5F0FCF2}"/>
    <cellStyle name="Normal 46 313 3" xfId="4088" xr:uid="{73221C86-680A-41D7-9EE2-211E44C3D955}"/>
    <cellStyle name="Normal 46 313 3 2" xfId="12197" xr:uid="{39E14CEC-574C-400C-9105-96F35D29196C}"/>
    <cellStyle name="Normal 46 313 4" xfId="9868" xr:uid="{810FFF3D-7FF8-45E1-B04A-9E2CEFA368B5}"/>
    <cellStyle name="Normal 46 313 4 2" xfId="15688" xr:uid="{1AD439EE-CFAF-4654-9396-8D84DD18772E}"/>
    <cellStyle name="Normal 46 313 5" xfId="10459" xr:uid="{9BC1D376-513C-4519-A2EF-304167DA4C37}"/>
    <cellStyle name="Normal 46 313 5 2" xfId="16272" xr:uid="{6E9DAC58-F7AC-4AEC-8BF7-29F4265C8A82}"/>
    <cellStyle name="Normal 46 313 6" xfId="11189" xr:uid="{3742B5F6-998D-42A3-8A20-0A1732119E11}"/>
    <cellStyle name="Normal 46 313 7" xfId="16889" xr:uid="{4FDB1BB5-6649-4910-8EE6-5AC64C0AD22E}"/>
    <cellStyle name="Normal 46 313 8" xfId="17508" xr:uid="{649BD4F0-49B4-44EF-A210-7B087CA5F9B6}"/>
    <cellStyle name="Normal 46 313 9" xfId="18210" xr:uid="{36C4A586-312A-476E-BCB6-DBEE0C4E8793}"/>
    <cellStyle name="Normal 46 314" xfId="3080" xr:uid="{7CECBFED-32B0-4310-8681-0FB123C16ABE}"/>
    <cellStyle name="Normal 46 314 10" xfId="18831" xr:uid="{5B040EF4-64C1-4757-A1E5-F33F4590AB5B}"/>
    <cellStyle name="Normal 46 314 2" xfId="3585" xr:uid="{093AB202-EBAC-4FAF-ACDA-8D5290B2BFD8}"/>
    <cellStyle name="Normal 46 314 2 2" xfId="4593" xr:uid="{FBBBE5A1-C71F-48C1-A981-7DB01D139AE5}"/>
    <cellStyle name="Normal 46 314 2 2 2" xfId="12702" xr:uid="{67DB4B81-0789-4992-B4E5-D3C0A11FD9A4}"/>
    <cellStyle name="Normal 46 314 2 3" xfId="11694" xr:uid="{8DABC030-D794-48A5-B9A8-9B1BCCC76FB0}"/>
    <cellStyle name="Normal 46 314 3" xfId="4089" xr:uid="{2566CE5D-3488-416D-BCCD-D25EA5A5C617}"/>
    <cellStyle name="Normal 46 314 3 2" xfId="12198" xr:uid="{7686C868-C885-4FBF-8B25-92D1CA92CB6F}"/>
    <cellStyle name="Normal 46 314 4" xfId="9869" xr:uid="{D283AC31-1DCD-4873-800F-C44ADA289A8D}"/>
    <cellStyle name="Normal 46 314 4 2" xfId="15689" xr:uid="{E0F6C867-53B2-4263-B7B9-E7E5700D8070}"/>
    <cellStyle name="Normal 46 314 5" xfId="10460" xr:uid="{1514906D-4B35-4987-B6F2-4C2328D95B6B}"/>
    <cellStyle name="Normal 46 314 5 2" xfId="16273" xr:uid="{FC1FD942-65D5-49A8-AFC2-ACE884F51A54}"/>
    <cellStyle name="Normal 46 314 6" xfId="11190" xr:uid="{DA687DDF-F482-4BDE-8493-E7ACC2D5EAB9}"/>
    <cellStyle name="Normal 46 314 7" xfId="16890" xr:uid="{083C1028-FDFA-48F7-A061-808E22965624}"/>
    <cellStyle name="Normal 46 314 8" xfId="17509" xr:uid="{47DFA6CD-52AA-40DA-BA97-288E03A9E2E8}"/>
    <cellStyle name="Normal 46 314 9" xfId="18211" xr:uid="{F0C57B38-2102-443D-9C54-8FD5D4DF527B}"/>
    <cellStyle name="Normal 46 315" xfId="3081" xr:uid="{5449885C-8AC3-41A3-9BF6-51690D01DFE8}"/>
    <cellStyle name="Normal 46 315 10" xfId="18832" xr:uid="{0E9368BB-9DA2-49F0-A11B-D7EA1CB75775}"/>
    <cellStyle name="Normal 46 315 2" xfId="3586" xr:uid="{2DF99919-39AD-4972-81E8-5D3A7A0ED726}"/>
    <cellStyle name="Normal 46 315 2 2" xfId="4594" xr:uid="{3EDF04F4-5142-48B2-B2CA-D23C6CDB113D}"/>
    <cellStyle name="Normal 46 315 2 2 2" xfId="12703" xr:uid="{07A7AAF0-27C1-4BFD-820E-FA5B85E04470}"/>
    <cellStyle name="Normal 46 315 2 3" xfId="11695" xr:uid="{A3BA51D4-70BE-421A-8516-29B1642C7C55}"/>
    <cellStyle name="Normal 46 315 3" xfId="4090" xr:uid="{F980B5F2-83E2-4509-A8E7-D3431A938F57}"/>
    <cellStyle name="Normal 46 315 3 2" xfId="12199" xr:uid="{6333A584-05B9-4BD9-82CF-E387BA4140A1}"/>
    <cellStyle name="Normal 46 315 4" xfId="9870" xr:uid="{9EF55522-F4C5-464A-B073-13AB7A747A6F}"/>
    <cellStyle name="Normal 46 315 4 2" xfId="15690" xr:uid="{18D6607E-8910-437B-8AB7-6060753740E0}"/>
    <cellStyle name="Normal 46 315 5" xfId="10461" xr:uid="{B4640BB7-2ABB-421D-8F12-89DE3C2E1364}"/>
    <cellStyle name="Normal 46 315 5 2" xfId="16274" xr:uid="{B409C46C-9CA7-474F-AC8F-789B971F4BEA}"/>
    <cellStyle name="Normal 46 315 6" xfId="11191" xr:uid="{9D6E3E8B-AE48-459B-9395-D3FDBC3F08EC}"/>
    <cellStyle name="Normal 46 315 7" xfId="16891" xr:uid="{8FB68A56-0FA8-4115-AC0E-A06D9C00E526}"/>
    <cellStyle name="Normal 46 315 8" xfId="17510" xr:uid="{4423F421-1A80-4601-97F0-8D2073B8B4F8}"/>
    <cellStyle name="Normal 46 315 9" xfId="18212" xr:uid="{4203D69B-74CF-4A09-B461-C940EBA7020D}"/>
    <cellStyle name="Normal 46 316" xfId="3082" xr:uid="{776BCD0E-8F4E-49FA-8263-28D087AF777D}"/>
    <cellStyle name="Normal 46 316 10" xfId="18833" xr:uid="{8CEC0462-C111-4659-ABAD-9868AD1DAB39}"/>
    <cellStyle name="Normal 46 316 2" xfId="3587" xr:uid="{4FCDE1F2-5FE0-48B4-8F90-73398C67879B}"/>
    <cellStyle name="Normal 46 316 2 2" xfId="4595" xr:uid="{262B8127-163C-4602-A86C-BCAAA00C1EE5}"/>
    <cellStyle name="Normal 46 316 2 2 2" xfId="12704" xr:uid="{F6C926C1-FF01-43B6-A6CD-7ED05CA04466}"/>
    <cellStyle name="Normal 46 316 2 3" xfId="11696" xr:uid="{0983A468-F04B-4CC9-867D-6F4B414FAA9F}"/>
    <cellStyle name="Normal 46 316 3" xfId="4091" xr:uid="{3F0087E1-EDE0-4FBF-A993-F05BA431F72F}"/>
    <cellStyle name="Normal 46 316 3 2" xfId="12200" xr:uid="{EB396B7C-9507-47DC-ACCA-4FA8D42A6EC6}"/>
    <cellStyle name="Normal 46 316 4" xfId="9871" xr:uid="{FF819F60-4F6E-4CC8-8EEF-27F051744717}"/>
    <cellStyle name="Normal 46 316 4 2" xfId="15691" xr:uid="{0F1814EA-75EB-48D9-9946-599B48BC59BB}"/>
    <cellStyle name="Normal 46 316 5" xfId="10462" xr:uid="{6E2137D3-6080-47EE-AEFA-035AE9DFC058}"/>
    <cellStyle name="Normal 46 316 5 2" xfId="16275" xr:uid="{EA00587A-CCA3-4A7F-B907-9BF9AF797BDF}"/>
    <cellStyle name="Normal 46 316 6" xfId="11192" xr:uid="{28E22BB5-4024-440E-AD4F-B3CD50C51E19}"/>
    <cellStyle name="Normal 46 316 7" xfId="16892" xr:uid="{0DE738E8-5469-4C0B-9D28-A93433143618}"/>
    <cellStyle name="Normal 46 316 8" xfId="17511" xr:uid="{BDD9A5EE-92A7-4F5F-8D2E-591540DCBAA0}"/>
    <cellStyle name="Normal 46 316 9" xfId="18213" xr:uid="{4310D973-0D35-4481-B046-E5055CD29F8D}"/>
    <cellStyle name="Normal 46 317" xfId="3083" xr:uid="{DE52B5D2-F417-4291-BBAC-753CCBBE7644}"/>
    <cellStyle name="Normal 46 317 10" xfId="18834" xr:uid="{EE37F09D-8525-4244-BC1C-3A087CA4386B}"/>
    <cellStyle name="Normal 46 317 2" xfId="3588" xr:uid="{45982296-EB56-4B14-96AB-3903F235A96A}"/>
    <cellStyle name="Normal 46 317 2 2" xfId="4596" xr:uid="{8CA6162D-84FA-45F2-A692-C60A5DD15104}"/>
    <cellStyle name="Normal 46 317 2 2 2" xfId="12705" xr:uid="{FA634D9C-06FB-4D1C-B45A-ECD72B0C0025}"/>
    <cellStyle name="Normal 46 317 2 3" xfId="11697" xr:uid="{75C3190D-BD0A-4820-AE36-EC2378B4C5BE}"/>
    <cellStyle name="Normal 46 317 3" xfId="4092" xr:uid="{847A60F0-63DE-4866-9C9B-3181FB3D9CDD}"/>
    <cellStyle name="Normal 46 317 3 2" xfId="12201" xr:uid="{15657B72-8E1E-434B-9FE3-CD718B436730}"/>
    <cellStyle name="Normal 46 317 4" xfId="9872" xr:uid="{B396B99F-FF08-41B1-B4FE-04FC17F28C10}"/>
    <cellStyle name="Normal 46 317 4 2" xfId="15692" xr:uid="{C8C1847A-A79C-405F-853D-49601F4B1F65}"/>
    <cellStyle name="Normal 46 317 5" xfId="10463" xr:uid="{D9285331-7D60-44D3-A8AE-AC7778294303}"/>
    <cellStyle name="Normal 46 317 5 2" xfId="16276" xr:uid="{5E8F1C8A-F9C8-413E-A205-18F77DE0367D}"/>
    <cellStyle name="Normal 46 317 6" xfId="11193" xr:uid="{DB60CBD0-C530-41F4-85A3-23C8144BF162}"/>
    <cellStyle name="Normal 46 317 7" xfId="16893" xr:uid="{1E2BFE7A-ECDB-4BF6-A832-D617E1094350}"/>
    <cellStyle name="Normal 46 317 8" xfId="17512" xr:uid="{03E08609-DCBB-409F-B23B-A92A45F7A193}"/>
    <cellStyle name="Normal 46 317 9" xfId="18214" xr:uid="{916B29B7-3E5D-4214-A382-F6192C1D35F9}"/>
    <cellStyle name="Normal 46 318" xfId="3084" xr:uid="{49386103-C639-4F79-A144-C189EE054449}"/>
    <cellStyle name="Normal 46 318 10" xfId="18835" xr:uid="{FE8FE2E3-E3E2-40FC-8499-A8F494F0C1C7}"/>
    <cellStyle name="Normal 46 318 2" xfId="3589" xr:uid="{CDB76F1D-29CE-4CD9-8957-7962C7D77A3F}"/>
    <cellStyle name="Normal 46 318 2 2" xfId="4597" xr:uid="{B5753256-0EBB-4BBC-ACB6-81403E257AA9}"/>
    <cellStyle name="Normal 46 318 2 2 2" xfId="12706" xr:uid="{BB98241F-22C6-4BB1-8696-2FF534F73F74}"/>
    <cellStyle name="Normal 46 318 2 3" xfId="11698" xr:uid="{5408A7AC-CCC3-420C-8462-D683760A1B5E}"/>
    <cellStyle name="Normal 46 318 3" xfId="4093" xr:uid="{B2227C47-BC2F-4181-96F0-AFEE173F5853}"/>
    <cellStyle name="Normal 46 318 3 2" xfId="12202" xr:uid="{A60392CF-B23F-441E-A71E-78F2F4706260}"/>
    <cellStyle name="Normal 46 318 4" xfId="9873" xr:uid="{4DBFCCF9-CF10-419E-9F31-335D4C48663B}"/>
    <cellStyle name="Normal 46 318 4 2" xfId="15693" xr:uid="{D0F59E34-7007-4D43-A25A-BDA0FFB8D7AB}"/>
    <cellStyle name="Normal 46 318 5" xfId="10464" xr:uid="{BCD7FA8C-3D78-4D49-AAE1-5356BA7BFBB6}"/>
    <cellStyle name="Normal 46 318 5 2" xfId="16277" xr:uid="{A246EADF-F6A9-4994-857B-B9A241412B57}"/>
    <cellStyle name="Normal 46 318 6" xfId="11194" xr:uid="{6D3E63BF-F61B-49A1-A6CE-9E38E120B873}"/>
    <cellStyle name="Normal 46 318 7" xfId="16894" xr:uid="{517F3AD3-EA75-4458-8D66-9ADCABA3BFE5}"/>
    <cellStyle name="Normal 46 318 8" xfId="17513" xr:uid="{C8966B0C-1570-4D77-87C5-5DBFFB998A48}"/>
    <cellStyle name="Normal 46 318 9" xfId="18215" xr:uid="{749BB8F7-5CD0-406A-A5A5-70C128642F24}"/>
    <cellStyle name="Normal 46 319" xfId="3085" xr:uid="{5DCDB149-C227-45AE-8BAA-05853AB21136}"/>
    <cellStyle name="Normal 46 319 10" xfId="18836" xr:uid="{8AC3C4D8-CD8F-44A8-9CE8-04C2C5EB6061}"/>
    <cellStyle name="Normal 46 319 2" xfId="3590" xr:uid="{5BC91988-5B8D-4F20-83B2-71EB3D9C0F0C}"/>
    <cellStyle name="Normal 46 319 2 2" xfId="4598" xr:uid="{F42EFD46-B3DE-47F0-A4CD-789D079905FB}"/>
    <cellStyle name="Normal 46 319 2 2 2" xfId="12707" xr:uid="{BDBD39B9-984D-42FB-BE52-51B2E5975743}"/>
    <cellStyle name="Normal 46 319 2 3" xfId="11699" xr:uid="{FA34C251-D3D3-4DC3-8F3F-74C483AC34A7}"/>
    <cellStyle name="Normal 46 319 3" xfId="4094" xr:uid="{6303B47A-41FE-4296-8F93-F6245E5FF649}"/>
    <cellStyle name="Normal 46 319 3 2" xfId="12203" xr:uid="{1578E10C-7DB8-4185-9716-AAE691B15B12}"/>
    <cellStyle name="Normal 46 319 4" xfId="9874" xr:uid="{98233C6D-E6F9-4F42-89E1-3C7AE1123AF8}"/>
    <cellStyle name="Normal 46 319 4 2" xfId="15694" xr:uid="{AB9258CD-8BBB-40FC-A801-F2FB254417F0}"/>
    <cellStyle name="Normal 46 319 5" xfId="10465" xr:uid="{5404A3E9-4049-46E4-9C5F-79E3C64E1C4B}"/>
    <cellStyle name="Normal 46 319 5 2" xfId="16278" xr:uid="{4C2BBE23-4C54-4D8F-A423-36898E1307AE}"/>
    <cellStyle name="Normal 46 319 6" xfId="11195" xr:uid="{0E6D959D-7699-4CA2-ADD4-090DDF4A8FC1}"/>
    <cellStyle name="Normal 46 319 7" xfId="16895" xr:uid="{5C3E2026-151F-411B-83DE-407B0917DCC4}"/>
    <cellStyle name="Normal 46 319 8" xfId="17514" xr:uid="{0E2A9D2D-EE74-4956-84D0-CA68A3B74CFB}"/>
    <cellStyle name="Normal 46 319 9" xfId="18216" xr:uid="{4D81C791-364B-4B26-91A4-22BC55011F4E}"/>
    <cellStyle name="Normal 46 32" xfId="2798" xr:uid="{D4C55506-D98B-4BC8-954E-B6C8B0564912}"/>
    <cellStyle name="Normal 46 32 10" xfId="18549" xr:uid="{864CA6A8-3914-4619-BFB3-8DC3E29C88AD}"/>
    <cellStyle name="Normal 46 32 2" xfId="3303" xr:uid="{12DC64EF-DAE4-452E-AF0F-A1F48CBA95FA}"/>
    <cellStyle name="Normal 46 32 2 2" xfId="4311" xr:uid="{B375AE4B-6B1E-46DA-BA77-EF1B64C20A32}"/>
    <cellStyle name="Normal 46 32 2 2 2" xfId="12420" xr:uid="{578101F7-00FF-4E3E-9459-BDB95FCE9B67}"/>
    <cellStyle name="Normal 46 32 2 3" xfId="11412" xr:uid="{2DF1EA9E-C015-4DE6-B7EE-6ED97A5FF98D}"/>
    <cellStyle name="Normal 46 32 3" xfId="3807" xr:uid="{E4AB5667-01E3-4F63-9061-7E29153610F0}"/>
    <cellStyle name="Normal 46 32 3 2" xfId="11916" xr:uid="{806AEB8C-427C-4D7A-B74F-A9DD58F03C2F}"/>
    <cellStyle name="Normal 46 32 4" xfId="9587" xr:uid="{4EF469C2-544E-47CD-BA95-1D3F560C43D4}"/>
    <cellStyle name="Normal 46 32 4 2" xfId="15407" xr:uid="{47D8C86C-086A-47EA-AFE4-7E2084C19E67}"/>
    <cellStyle name="Normal 46 32 5" xfId="10178" xr:uid="{54B38C5F-DAA7-472B-8C66-27C8F76B5B11}"/>
    <cellStyle name="Normal 46 32 5 2" xfId="15991" xr:uid="{59119D71-615D-4ABA-BC86-10DCEDCB7072}"/>
    <cellStyle name="Normal 46 32 6" xfId="10908" xr:uid="{04C3154C-F380-4960-8ABD-9DF253284A9B}"/>
    <cellStyle name="Normal 46 32 7" xfId="16608" xr:uid="{A46352AB-C503-4926-BA64-D648B7923EB5}"/>
    <cellStyle name="Normal 46 32 8" xfId="17227" xr:uid="{7AD49D74-A037-4ECA-9E6B-C0F4B851DF20}"/>
    <cellStyle name="Normal 46 32 9" xfId="17929" xr:uid="{81AEF907-4FB5-4396-A9F9-A10FA0FBF046}"/>
    <cellStyle name="Normal 46 320" xfId="3086" xr:uid="{FBBB4CCB-C085-432D-8BEE-6A2F427290B0}"/>
    <cellStyle name="Normal 46 320 10" xfId="18837" xr:uid="{3E84FFAF-4B6C-4882-B033-5DCB59FF41FC}"/>
    <cellStyle name="Normal 46 320 2" xfId="3591" xr:uid="{30A3125D-4436-4D04-BE07-6CF92404E56E}"/>
    <cellStyle name="Normal 46 320 2 2" xfId="4599" xr:uid="{65836009-0EAF-4F4C-A126-7B1D8A966340}"/>
    <cellStyle name="Normal 46 320 2 2 2" xfId="12708" xr:uid="{D58AC189-D330-4269-990B-35DD9ECC5012}"/>
    <cellStyle name="Normal 46 320 2 3" xfId="11700" xr:uid="{BB30F86C-A2FD-4628-8B5F-28813A2D4679}"/>
    <cellStyle name="Normal 46 320 3" xfId="4095" xr:uid="{E359F061-3B46-4E96-8B33-2BA97A0C6069}"/>
    <cellStyle name="Normal 46 320 3 2" xfId="12204" xr:uid="{EF7BAE99-C798-432D-9B51-1B9C896AB5AB}"/>
    <cellStyle name="Normal 46 320 4" xfId="9875" xr:uid="{CCAD672E-0768-4B40-B520-C4BC6946F4D3}"/>
    <cellStyle name="Normal 46 320 4 2" xfId="15695" xr:uid="{C74AFAF4-9487-4CF1-801E-E5C3883BBE0E}"/>
    <cellStyle name="Normal 46 320 5" xfId="10466" xr:uid="{D70DB12F-EA9F-4636-9456-4EB8900C7F7A}"/>
    <cellStyle name="Normal 46 320 5 2" xfId="16279" xr:uid="{3F5836F7-8815-47F9-838B-9CBED45D8E3D}"/>
    <cellStyle name="Normal 46 320 6" xfId="11196" xr:uid="{1BC785CA-D063-448F-B19F-AF9CEF843D24}"/>
    <cellStyle name="Normal 46 320 7" xfId="16896" xr:uid="{BF146C55-53EB-4863-B324-DAE4B176BC4C}"/>
    <cellStyle name="Normal 46 320 8" xfId="17515" xr:uid="{C5DCFCF0-D5AC-4ECE-814C-36966E7D5E8D}"/>
    <cellStyle name="Normal 46 320 9" xfId="18217" xr:uid="{51D8859C-7CA4-4E5C-B9BB-5FDD31F25F65}"/>
    <cellStyle name="Normal 46 321" xfId="3087" xr:uid="{4FC4D7C8-A115-4AFA-87DE-970AA8068AF4}"/>
    <cellStyle name="Normal 46 321 10" xfId="18838" xr:uid="{76B8D1AD-0A37-48F4-8141-D359BD11FAB5}"/>
    <cellStyle name="Normal 46 321 2" xfId="3592" xr:uid="{C1A4D05F-5DBB-4C3C-B482-13857B02D706}"/>
    <cellStyle name="Normal 46 321 2 2" xfId="4600" xr:uid="{7061E7E4-6B35-437F-8419-19F007CB3CA8}"/>
    <cellStyle name="Normal 46 321 2 2 2" xfId="12709" xr:uid="{DAA39A1D-1790-49B2-BFD4-685FDFA47996}"/>
    <cellStyle name="Normal 46 321 2 3" xfId="11701" xr:uid="{07A1B1F6-BBA1-4B4F-A944-B517214E99D5}"/>
    <cellStyle name="Normal 46 321 3" xfId="4096" xr:uid="{2C3F78BA-9F4F-48BD-A5FA-807975C8D8A5}"/>
    <cellStyle name="Normal 46 321 3 2" xfId="12205" xr:uid="{964E3F5A-1B1B-47B6-B876-51092141086C}"/>
    <cellStyle name="Normal 46 321 4" xfId="9876" xr:uid="{6D4CA684-0733-4A76-9CF3-B82E14F6CA3A}"/>
    <cellStyle name="Normal 46 321 4 2" xfId="15696" xr:uid="{5D9AD821-8650-4E4B-B2A4-1608E3105A5F}"/>
    <cellStyle name="Normal 46 321 5" xfId="10467" xr:uid="{6C34DD96-6F0E-496A-93EB-8C3780BF9B7B}"/>
    <cellStyle name="Normal 46 321 5 2" xfId="16280" xr:uid="{07BF1754-E806-4D64-9465-E9F01E60B3D1}"/>
    <cellStyle name="Normal 46 321 6" xfId="11197" xr:uid="{AC248B47-BEF1-42B2-B887-AF49BD824884}"/>
    <cellStyle name="Normal 46 321 7" xfId="16897" xr:uid="{0107AA08-58CF-4803-B632-471F4A6BB972}"/>
    <cellStyle name="Normal 46 321 8" xfId="17516" xr:uid="{A7599292-3B09-4A26-8E3B-E892A7EC14C8}"/>
    <cellStyle name="Normal 46 321 9" xfId="18218" xr:uid="{FF233A6B-0BC1-4E8C-A6ED-28118C4E930F}"/>
    <cellStyle name="Normal 46 322" xfId="3088" xr:uid="{1927DF4B-0FC0-4A4C-AEF6-DBB53D6D9469}"/>
    <cellStyle name="Normal 46 322 10" xfId="18839" xr:uid="{018C79FF-E1EC-44B0-9CF8-8786EFBC66A3}"/>
    <cellStyle name="Normal 46 322 2" xfId="3593" xr:uid="{5756F702-E08F-4FE8-A64A-07F6703385B1}"/>
    <cellStyle name="Normal 46 322 2 2" xfId="4601" xr:uid="{CE41517E-EA1B-4F9A-AD47-E02BF57B6EBD}"/>
    <cellStyle name="Normal 46 322 2 2 2" xfId="12710" xr:uid="{9858DBC4-D163-4ABE-8152-383215262999}"/>
    <cellStyle name="Normal 46 322 2 3" xfId="11702" xr:uid="{7E8DDC28-9D65-4A47-AE95-622D1B769564}"/>
    <cellStyle name="Normal 46 322 3" xfId="4097" xr:uid="{C55FBC70-E030-4CC4-956C-0F264707BEBF}"/>
    <cellStyle name="Normal 46 322 3 2" xfId="12206" xr:uid="{571A9667-F1FA-4EA3-B752-ABDABCBFC653}"/>
    <cellStyle name="Normal 46 322 4" xfId="9877" xr:uid="{FA06C847-B09E-4AB2-B7BC-D8E8D378024A}"/>
    <cellStyle name="Normal 46 322 4 2" xfId="15697" xr:uid="{1909C3CA-10E1-44B3-9133-719E58EA231C}"/>
    <cellStyle name="Normal 46 322 5" xfId="10468" xr:uid="{986DF71A-10DA-4961-B800-1E9058661CD9}"/>
    <cellStyle name="Normal 46 322 5 2" xfId="16281" xr:uid="{E4E05D10-161B-43EF-AD76-746FB6A48196}"/>
    <cellStyle name="Normal 46 322 6" xfId="11198" xr:uid="{45272428-24B5-4614-97DA-3C9B604AD896}"/>
    <cellStyle name="Normal 46 322 7" xfId="16898" xr:uid="{9B6CDC56-D240-45CD-AF4C-E6D63156C7C8}"/>
    <cellStyle name="Normal 46 322 8" xfId="17517" xr:uid="{D169B3E2-2429-446C-B9FA-4F730D647576}"/>
    <cellStyle name="Normal 46 322 9" xfId="18219" xr:uid="{A0A3D02E-C463-41F2-B12D-D87B1C4F7C9C}"/>
    <cellStyle name="Normal 46 323" xfId="3089" xr:uid="{97DF3CF6-FDCB-4B53-854B-D6D0E838B59F}"/>
    <cellStyle name="Normal 46 323 10" xfId="18840" xr:uid="{3D3B8B47-3123-42E8-9798-741B9AD70EB0}"/>
    <cellStyle name="Normal 46 323 2" xfId="3594" xr:uid="{B2A16574-A813-43C2-B381-6624D871BD5C}"/>
    <cellStyle name="Normal 46 323 2 2" xfId="4602" xr:uid="{54BD13AB-E392-48EC-A1A0-39C5DBD07CBB}"/>
    <cellStyle name="Normal 46 323 2 2 2" xfId="12711" xr:uid="{7C7763AD-1404-4EE7-A6DA-989B06FE6463}"/>
    <cellStyle name="Normal 46 323 2 3" xfId="11703" xr:uid="{754F5F99-671E-4270-9678-C92DA10A186F}"/>
    <cellStyle name="Normal 46 323 3" xfId="4098" xr:uid="{0237FE92-C364-4BDA-BF97-07F00594E02E}"/>
    <cellStyle name="Normal 46 323 3 2" xfId="12207" xr:uid="{A4FB35B3-24A1-4D77-A823-4B841C777A27}"/>
    <cellStyle name="Normal 46 323 4" xfId="9878" xr:uid="{186A8951-BC5F-4C05-917E-A92D28B15461}"/>
    <cellStyle name="Normal 46 323 4 2" xfId="15698" xr:uid="{78505305-80D8-4625-8C73-90B383B45A28}"/>
    <cellStyle name="Normal 46 323 5" xfId="10469" xr:uid="{F648E926-B88F-4EB8-9C33-590A18553762}"/>
    <cellStyle name="Normal 46 323 5 2" xfId="16282" xr:uid="{9E3D64A9-7A18-4847-8C64-B679F2B1E3F3}"/>
    <cellStyle name="Normal 46 323 6" xfId="11199" xr:uid="{A7D874D2-47ED-4B47-8F95-1B387E54EEC2}"/>
    <cellStyle name="Normal 46 323 7" xfId="16899" xr:uid="{22184E4A-E563-47AF-8BB4-77FFE0E50F43}"/>
    <cellStyle name="Normal 46 323 8" xfId="17518" xr:uid="{1B67C21A-662C-470A-ACBE-BCF4CE0E48FC}"/>
    <cellStyle name="Normal 46 323 9" xfId="18220" xr:uid="{6FCA8780-6BBA-4D0C-A9BF-DC9F75734D39}"/>
    <cellStyle name="Normal 46 324" xfId="3090" xr:uid="{F78F3756-6C45-468D-9EA0-E009160BE148}"/>
    <cellStyle name="Normal 46 324 10" xfId="18841" xr:uid="{9A40D1B9-8F07-46A9-9961-2E9BD02E013F}"/>
    <cellStyle name="Normal 46 324 2" xfId="3595" xr:uid="{B997FDC4-8EE4-4B5D-A6C3-9F6369350C72}"/>
    <cellStyle name="Normal 46 324 2 2" xfId="4603" xr:uid="{BC1853DB-A217-4D7C-9757-21D78E9706F9}"/>
    <cellStyle name="Normal 46 324 2 2 2" xfId="12712" xr:uid="{86BB7FD5-89C5-4E77-97BC-2367E98BE95D}"/>
    <cellStyle name="Normal 46 324 2 3" xfId="11704" xr:uid="{FF57A9CB-5F0D-4259-8A2F-6C796DB86417}"/>
    <cellStyle name="Normal 46 324 3" xfId="4099" xr:uid="{644D55CA-6257-4D8F-AD09-C1401905E791}"/>
    <cellStyle name="Normal 46 324 3 2" xfId="12208" xr:uid="{34CFCDD9-EE37-4B27-80DF-F42CE1F3C3B4}"/>
    <cellStyle name="Normal 46 324 4" xfId="9879" xr:uid="{7796372B-DEF2-4D68-BB28-C84964553467}"/>
    <cellStyle name="Normal 46 324 4 2" xfId="15699" xr:uid="{617FD1A8-2E9B-4BB9-9173-9A74A70E92DF}"/>
    <cellStyle name="Normal 46 324 5" xfId="10470" xr:uid="{B371D13D-256C-4CA5-962F-47A433BE5021}"/>
    <cellStyle name="Normal 46 324 5 2" xfId="16283" xr:uid="{10A7CA0A-B7DA-4BDC-AFD6-3506FDEA00BA}"/>
    <cellStyle name="Normal 46 324 6" xfId="11200" xr:uid="{C148F367-962A-473A-99B9-3A218B824772}"/>
    <cellStyle name="Normal 46 324 7" xfId="16900" xr:uid="{CD04BAD9-7CA4-441A-9888-1A03B57EEB45}"/>
    <cellStyle name="Normal 46 324 8" xfId="17519" xr:uid="{66FC9CE7-6F85-4693-A29B-3CBFB0586432}"/>
    <cellStyle name="Normal 46 324 9" xfId="18221" xr:uid="{309672BB-BDC5-41B9-9CC5-14B505BCE07E}"/>
    <cellStyle name="Normal 46 325" xfId="3091" xr:uid="{6EA0A9DD-E2CE-4481-BFA7-CBACD359312D}"/>
    <cellStyle name="Normal 46 325 10" xfId="18842" xr:uid="{A44363F0-8871-46B5-BA5F-B4AE31C3BB8F}"/>
    <cellStyle name="Normal 46 325 2" xfId="3596" xr:uid="{6D82830C-89C2-4B44-80B1-8E64F212219B}"/>
    <cellStyle name="Normal 46 325 2 2" xfId="4604" xr:uid="{EC3C1EB5-CE54-40EF-B529-DCDF740D1B21}"/>
    <cellStyle name="Normal 46 325 2 2 2" xfId="12713" xr:uid="{85E74838-7FEC-4B75-AA5B-C06C62B6BEB7}"/>
    <cellStyle name="Normal 46 325 2 3" xfId="11705" xr:uid="{CE98085B-A92B-4196-9D5F-76D611AA6445}"/>
    <cellStyle name="Normal 46 325 3" xfId="4100" xr:uid="{D4761B57-0162-4235-B4DE-AB5BDE3AEBD5}"/>
    <cellStyle name="Normal 46 325 3 2" xfId="12209" xr:uid="{C497BFE9-714D-4C0C-ABE0-3688B5C33AB1}"/>
    <cellStyle name="Normal 46 325 4" xfId="9880" xr:uid="{AF45BF5F-C2AF-42E8-A498-13AA5E0801A6}"/>
    <cellStyle name="Normal 46 325 4 2" xfId="15700" xr:uid="{B74D9756-658D-478B-B988-6B5E2EB9E0A5}"/>
    <cellStyle name="Normal 46 325 5" xfId="10471" xr:uid="{26C50A6F-D97C-4AAA-9A39-4280BD772616}"/>
    <cellStyle name="Normal 46 325 5 2" xfId="16284" xr:uid="{CE96C003-E973-498C-BF04-B970A23C2F00}"/>
    <cellStyle name="Normal 46 325 6" xfId="11201" xr:uid="{F3CECBB5-110A-4024-A620-205C18D51171}"/>
    <cellStyle name="Normal 46 325 7" xfId="16901" xr:uid="{EC3B6FED-3932-407D-B8D9-B4297EE1B770}"/>
    <cellStyle name="Normal 46 325 8" xfId="17520" xr:uid="{0A82D7D4-81BA-4F35-9A35-4CDD114C0033}"/>
    <cellStyle name="Normal 46 325 9" xfId="18222" xr:uid="{739F99AE-108A-41E4-8363-0D16399882BD}"/>
    <cellStyle name="Normal 46 326" xfId="3092" xr:uid="{F6402454-8115-4356-9485-EF54B87C16E4}"/>
    <cellStyle name="Normal 46 326 10" xfId="18843" xr:uid="{F88A02F8-BD5B-47A7-9792-B734DC1DC29B}"/>
    <cellStyle name="Normal 46 326 2" xfId="3597" xr:uid="{5967A117-B60B-4053-8AA1-FA31025947E2}"/>
    <cellStyle name="Normal 46 326 2 2" xfId="4605" xr:uid="{4DAAF8C0-EB5B-4D83-908B-6CAD609128C1}"/>
    <cellStyle name="Normal 46 326 2 2 2" xfId="12714" xr:uid="{D43090C3-C12C-40D2-851B-703DC8D6BD84}"/>
    <cellStyle name="Normal 46 326 2 3" xfId="11706" xr:uid="{6C892587-277F-4980-9226-B46EFA805644}"/>
    <cellStyle name="Normal 46 326 3" xfId="4101" xr:uid="{183F23FB-3C22-4052-8DE9-B51449F67230}"/>
    <cellStyle name="Normal 46 326 3 2" xfId="12210" xr:uid="{F5111953-666C-4CB1-9524-DED1D51BCA54}"/>
    <cellStyle name="Normal 46 326 4" xfId="9881" xr:uid="{E9B8A8B7-E282-4321-BE25-18D7AB0D44B9}"/>
    <cellStyle name="Normal 46 326 4 2" xfId="15701" xr:uid="{11642BA9-0192-43A5-9C6E-77D2349473D8}"/>
    <cellStyle name="Normal 46 326 5" xfId="10472" xr:uid="{2E71A0CF-150D-4392-8E71-7A7E3CCD54E9}"/>
    <cellStyle name="Normal 46 326 5 2" xfId="16285" xr:uid="{58A443F1-5A96-4B26-8800-74D88E3CB70A}"/>
    <cellStyle name="Normal 46 326 6" xfId="11202" xr:uid="{5F108291-5505-47CD-9C1F-3A95616A5963}"/>
    <cellStyle name="Normal 46 326 7" xfId="16902" xr:uid="{6320E587-D5EB-4DD7-9F3B-7CA88CD1E0C3}"/>
    <cellStyle name="Normal 46 326 8" xfId="17521" xr:uid="{F498264D-1F89-49E0-BF33-2A89991A3C29}"/>
    <cellStyle name="Normal 46 326 9" xfId="18223" xr:uid="{86C57C0D-DD2F-47BD-B7C0-AFC59DB116A8}"/>
    <cellStyle name="Normal 46 327" xfId="3093" xr:uid="{FCC19725-D402-4D3D-B9CB-149B972CEB66}"/>
    <cellStyle name="Normal 46 327 10" xfId="18844" xr:uid="{2DA3C600-9EAD-4D5A-825F-9E234CF4D3EF}"/>
    <cellStyle name="Normal 46 327 2" xfId="3598" xr:uid="{8196C837-1D08-4ED1-B915-FB852C47BDE5}"/>
    <cellStyle name="Normal 46 327 2 2" xfId="4606" xr:uid="{D07BE0C5-9AA8-4CD2-8D97-658A3BEC34E4}"/>
    <cellStyle name="Normal 46 327 2 2 2" xfId="12715" xr:uid="{515B005E-D47E-4CF7-96CA-074CBDFEEAE7}"/>
    <cellStyle name="Normal 46 327 2 3" xfId="11707" xr:uid="{AC67F736-959D-4D3B-8666-4F6E8DAEB135}"/>
    <cellStyle name="Normal 46 327 3" xfId="4102" xr:uid="{571A0B99-D72F-4B3B-8F57-8C6A53E0962A}"/>
    <cellStyle name="Normal 46 327 3 2" xfId="12211" xr:uid="{A675C006-3B01-4200-8B8A-146CE2033723}"/>
    <cellStyle name="Normal 46 327 4" xfId="9882" xr:uid="{A207AA15-5B2A-4D32-ADE3-02767FB529A1}"/>
    <cellStyle name="Normal 46 327 4 2" xfId="15702" xr:uid="{92152049-2D6E-4DA7-A716-D5D2DC6DF81A}"/>
    <cellStyle name="Normal 46 327 5" xfId="10473" xr:uid="{913B8CDC-121A-4FC2-9DB8-BE1AB8E39AAA}"/>
    <cellStyle name="Normal 46 327 5 2" xfId="16286" xr:uid="{115D1D8E-EED9-4831-BB2E-DD9D0E41365C}"/>
    <cellStyle name="Normal 46 327 6" xfId="11203" xr:uid="{5B4976EE-B120-477C-87BB-CBF810E7E599}"/>
    <cellStyle name="Normal 46 327 7" xfId="16903" xr:uid="{C4F47DF0-D77F-4F80-B204-D528873983C1}"/>
    <cellStyle name="Normal 46 327 8" xfId="17522" xr:uid="{5D57F977-48A7-4268-9B86-5263C24A11BC}"/>
    <cellStyle name="Normal 46 327 9" xfId="18224" xr:uid="{A2C9388C-4871-412C-AEBD-637916CB8531}"/>
    <cellStyle name="Normal 46 328" xfId="3094" xr:uid="{B7768FD1-0A40-4F1B-BECE-ED3447ECF8D2}"/>
    <cellStyle name="Normal 46 328 10" xfId="18845" xr:uid="{164FDEB0-CFD5-46DF-9D67-52A4BDF8B81A}"/>
    <cellStyle name="Normal 46 328 2" xfId="3599" xr:uid="{69FBDD63-CEE7-4396-8472-C6C4BA1DCA76}"/>
    <cellStyle name="Normal 46 328 2 2" xfId="4607" xr:uid="{2416763F-261B-4DFA-AEC5-AA7CFC11EB8A}"/>
    <cellStyle name="Normal 46 328 2 2 2" xfId="12716" xr:uid="{8541B09F-7C78-41D7-948F-BE0752FB01F6}"/>
    <cellStyle name="Normal 46 328 2 3" xfId="11708" xr:uid="{A4ABD79D-B52D-4C23-9AC3-9D808590E4EE}"/>
    <cellStyle name="Normal 46 328 3" xfId="4103" xr:uid="{3812B23C-B5D8-4229-9A08-53533895C280}"/>
    <cellStyle name="Normal 46 328 3 2" xfId="12212" xr:uid="{701CEB42-7EEA-444D-9FED-D2D7547F9D13}"/>
    <cellStyle name="Normal 46 328 4" xfId="9883" xr:uid="{F473998B-9752-4643-A74A-E10C51A9840C}"/>
    <cellStyle name="Normal 46 328 4 2" xfId="15703" xr:uid="{7D5CE444-1438-477C-A089-76BF046C8EBD}"/>
    <cellStyle name="Normal 46 328 5" xfId="10474" xr:uid="{EE40FDEF-56C4-4D90-83F7-322FA4716BA2}"/>
    <cellStyle name="Normal 46 328 5 2" xfId="16287" xr:uid="{0B77AFE6-F638-4C21-B957-BE6B45C4794B}"/>
    <cellStyle name="Normal 46 328 6" xfId="11204" xr:uid="{DB88E36D-77C8-41E1-9038-CA41BFFD790F}"/>
    <cellStyle name="Normal 46 328 7" xfId="16904" xr:uid="{1AFDAF73-0898-4E3B-8EE7-846C9F5EA750}"/>
    <cellStyle name="Normal 46 328 8" xfId="17523" xr:uid="{E3D4C8BC-7FF3-4395-A288-CAC49EFF0E6E}"/>
    <cellStyle name="Normal 46 328 9" xfId="18225" xr:uid="{52E9DA59-0AFB-4649-8830-B09410BDF612}"/>
    <cellStyle name="Normal 46 329" xfId="3095" xr:uid="{54E1BD38-68FE-48D8-9260-857EE0D52487}"/>
    <cellStyle name="Normal 46 329 10" xfId="18846" xr:uid="{FC8EAFC3-924C-4C49-A5F6-6A5CD1247127}"/>
    <cellStyle name="Normal 46 329 2" xfId="3600" xr:uid="{AF9138F4-0D64-4FD6-84B4-40BF705AD290}"/>
    <cellStyle name="Normal 46 329 2 2" xfId="4608" xr:uid="{F866EED5-362B-4E74-9B6F-F4E5FFF01CC8}"/>
    <cellStyle name="Normal 46 329 2 2 2" xfId="12717" xr:uid="{B4D5DCC4-F1C0-497F-B34D-363D6EDD99DA}"/>
    <cellStyle name="Normal 46 329 2 3" xfId="11709" xr:uid="{69123E4A-C86A-4583-B455-C46B00A710C6}"/>
    <cellStyle name="Normal 46 329 3" xfId="4104" xr:uid="{645F3206-D5E8-44A7-860B-E9278B1F83ED}"/>
    <cellStyle name="Normal 46 329 3 2" xfId="12213" xr:uid="{B5486D1C-5D2C-4FCA-B948-4E751A5BBBBF}"/>
    <cellStyle name="Normal 46 329 4" xfId="9884" xr:uid="{3ADB272B-EB39-496A-B4DF-4DEE559B183B}"/>
    <cellStyle name="Normal 46 329 4 2" xfId="15704" xr:uid="{1B7C6B67-BD3C-4E96-88C1-11B95248661E}"/>
    <cellStyle name="Normal 46 329 5" xfId="10475" xr:uid="{C212B69E-216B-49DA-84E7-4B8594684C92}"/>
    <cellStyle name="Normal 46 329 5 2" xfId="16288" xr:uid="{3F561303-A43D-4EFC-9AE5-BCACA4E4EEC2}"/>
    <cellStyle name="Normal 46 329 6" xfId="11205" xr:uid="{F7A472E3-FB6F-48A6-B973-B659C552D62C}"/>
    <cellStyle name="Normal 46 329 7" xfId="16905" xr:uid="{12A9A5A8-911D-45E7-8651-EAC503463944}"/>
    <cellStyle name="Normal 46 329 8" xfId="17524" xr:uid="{CFF18ECB-54C5-486B-8E0C-8BD0A4375ED5}"/>
    <cellStyle name="Normal 46 329 9" xfId="18226" xr:uid="{70B585D7-A29E-4A91-B5F3-5C820279AB9A}"/>
    <cellStyle name="Normal 46 33" xfId="2799" xr:uid="{EC0B67DE-AC27-4B9F-8E42-4F5A2C4855F5}"/>
    <cellStyle name="Normal 46 33 10" xfId="18550" xr:uid="{6AEDA7B9-3362-418C-840E-FABB579E118B}"/>
    <cellStyle name="Normal 46 33 2" xfId="3304" xr:uid="{05BF5251-399E-48CB-9596-C6EFC0150195}"/>
    <cellStyle name="Normal 46 33 2 2" xfId="4312" xr:uid="{3310D0E6-2995-4BDF-9DC8-45F16A73862F}"/>
    <cellStyle name="Normal 46 33 2 2 2" xfId="12421" xr:uid="{146F2E91-B4DC-48AF-94E7-A0D77B88A7CD}"/>
    <cellStyle name="Normal 46 33 2 3" xfId="11413" xr:uid="{A58AC7CA-4BC0-4345-9283-499AE2A4CEA0}"/>
    <cellStyle name="Normal 46 33 3" xfId="3808" xr:uid="{59758704-8A5B-4581-8297-6FAA82E3B255}"/>
    <cellStyle name="Normal 46 33 3 2" xfId="11917" xr:uid="{7F688583-872D-4396-98AE-0A6E0FC6E46F}"/>
    <cellStyle name="Normal 46 33 4" xfId="9588" xr:uid="{4E30514B-90C0-4EB8-B33B-0CE0F32B1BFB}"/>
    <cellStyle name="Normal 46 33 4 2" xfId="15408" xr:uid="{2400332F-9DB2-425B-9E82-C0EB541A8962}"/>
    <cellStyle name="Normal 46 33 5" xfId="10179" xr:uid="{09A4D8B1-DE34-4894-AD01-26C20CEB071D}"/>
    <cellStyle name="Normal 46 33 5 2" xfId="15992" xr:uid="{AABD6164-FD4B-451F-9CCF-AAE2708D0B7F}"/>
    <cellStyle name="Normal 46 33 6" xfId="10909" xr:uid="{CB348E51-0D03-40F0-8009-4E59769727A5}"/>
    <cellStyle name="Normal 46 33 7" xfId="16609" xr:uid="{8E8C10BF-C766-4A51-9FDD-E6E799B7EF47}"/>
    <cellStyle name="Normal 46 33 8" xfId="17228" xr:uid="{25EAA3AB-1AFD-4B37-9951-663AA54DA61C}"/>
    <cellStyle name="Normal 46 33 9" xfId="17930" xr:uid="{DADE36B4-1341-4847-B057-229D531C8C41}"/>
    <cellStyle name="Normal 46 330" xfId="3096" xr:uid="{7A08285F-ED22-4577-9FB0-F3DFC77DE768}"/>
    <cellStyle name="Normal 46 330 10" xfId="18847" xr:uid="{4A93A4F4-8234-425E-975A-FB938117127B}"/>
    <cellStyle name="Normal 46 330 2" xfId="3601" xr:uid="{CB88F5F3-A17E-4165-B1F3-5C8C7124C01B}"/>
    <cellStyle name="Normal 46 330 2 2" xfId="4609" xr:uid="{F12BC4DF-05FD-4E9F-BCA0-B82E02BA6FA5}"/>
    <cellStyle name="Normal 46 330 2 2 2" xfId="12718" xr:uid="{F5B011AB-B336-4856-A6CC-221EB08785DF}"/>
    <cellStyle name="Normal 46 330 2 3" xfId="11710" xr:uid="{06DE827D-1BDE-4760-9047-7D273446F9F0}"/>
    <cellStyle name="Normal 46 330 3" xfId="4105" xr:uid="{F232888C-4CAA-4A87-A100-89A76BDECE77}"/>
    <cellStyle name="Normal 46 330 3 2" xfId="12214" xr:uid="{69EBA5F4-C8D2-4108-BC84-23DBAD838950}"/>
    <cellStyle name="Normal 46 330 4" xfId="9885" xr:uid="{78DB1479-085F-4088-A589-CDCAD28DD748}"/>
    <cellStyle name="Normal 46 330 4 2" xfId="15705" xr:uid="{88C15BEF-EA9E-44BA-8111-3F153152DFE7}"/>
    <cellStyle name="Normal 46 330 5" xfId="10476" xr:uid="{02F80EAE-084E-4760-854B-0C1D24BA0986}"/>
    <cellStyle name="Normal 46 330 5 2" xfId="16289" xr:uid="{42847C7B-6276-4EE6-9FE7-5B9EC5B3F315}"/>
    <cellStyle name="Normal 46 330 6" xfId="11206" xr:uid="{FDAE58EA-E660-40ED-8099-AFEFB7DF4883}"/>
    <cellStyle name="Normal 46 330 7" xfId="16906" xr:uid="{97748DE6-5ACF-4C71-82D1-41F84B4B0F73}"/>
    <cellStyle name="Normal 46 330 8" xfId="17525" xr:uid="{CBFA93F9-8463-4894-A6EE-69D6BD69973D}"/>
    <cellStyle name="Normal 46 330 9" xfId="18227" xr:uid="{F5A49E8C-03B2-4EB3-9187-23383388237B}"/>
    <cellStyle name="Normal 46 331" xfId="3097" xr:uid="{1C4CDA69-D519-44DB-A7B9-D64C4B30EFF2}"/>
    <cellStyle name="Normal 46 331 10" xfId="18848" xr:uid="{713EF090-E8E6-47FF-ABE9-8E8FA3EBEDF6}"/>
    <cellStyle name="Normal 46 331 2" xfId="3602" xr:uid="{852A6499-AA9D-4E46-8303-90AB2296DF74}"/>
    <cellStyle name="Normal 46 331 2 2" xfId="4610" xr:uid="{55A56A7B-327B-4A82-8E4C-9CBF66AEC3C6}"/>
    <cellStyle name="Normal 46 331 2 2 2" xfId="12719" xr:uid="{278C8F71-896A-4636-A403-8FCD95E698D8}"/>
    <cellStyle name="Normal 46 331 2 3" xfId="11711" xr:uid="{B62AC15C-ED23-44BF-8C36-3DF6ECAC3D5B}"/>
    <cellStyle name="Normal 46 331 3" xfId="4106" xr:uid="{8E70EFDE-F4FE-4D4E-84B9-A9D703172E42}"/>
    <cellStyle name="Normal 46 331 3 2" xfId="12215" xr:uid="{DCDC6ACE-5332-423C-99C4-137A2413837A}"/>
    <cellStyle name="Normal 46 331 4" xfId="9886" xr:uid="{B7B743CA-080A-4348-986A-54678776EC26}"/>
    <cellStyle name="Normal 46 331 4 2" xfId="15706" xr:uid="{A85F74F8-D551-4449-A26E-026E35043C6F}"/>
    <cellStyle name="Normal 46 331 5" xfId="10477" xr:uid="{44F5AC00-756A-4AD9-ACC8-FB2FC49B5651}"/>
    <cellStyle name="Normal 46 331 5 2" xfId="16290" xr:uid="{A5C74DE8-06C3-4F83-8D16-B447619F0968}"/>
    <cellStyle name="Normal 46 331 6" xfId="11207" xr:uid="{977736BF-E1D0-4996-8822-2910C9AF01CD}"/>
    <cellStyle name="Normal 46 331 7" xfId="16907" xr:uid="{77AC83BB-DE8B-4695-A269-AA80B0754DDC}"/>
    <cellStyle name="Normal 46 331 8" xfId="17526" xr:uid="{22152434-6790-488C-AE79-FBFA48F67E9B}"/>
    <cellStyle name="Normal 46 331 9" xfId="18228" xr:uid="{A71BD107-100E-4840-82D8-764D98DC0422}"/>
    <cellStyle name="Normal 46 332" xfId="3098" xr:uid="{B2D859BC-7DC1-4572-A9B7-3098C492E502}"/>
    <cellStyle name="Normal 46 332 10" xfId="18849" xr:uid="{FC9F0CA4-ADFA-4BFD-9633-02319D5358B5}"/>
    <cellStyle name="Normal 46 332 2" xfId="3603" xr:uid="{28AF889E-32BB-4072-9D52-33E9511D66B7}"/>
    <cellStyle name="Normal 46 332 2 2" xfId="4611" xr:uid="{940730C4-F94F-408C-8976-B5F82E5B56F6}"/>
    <cellStyle name="Normal 46 332 2 2 2" xfId="12720" xr:uid="{7EF6B200-DC6F-4AFE-BE4E-053D9F35ABDF}"/>
    <cellStyle name="Normal 46 332 2 3" xfId="11712" xr:uid="{80A4C077-8BBD-4BFD-AED1-81FA449C6836}"/>
    <cellStyle name="Normal 46 332 3" xfId="4107" xr:uid="{80ADED7B-2CD7-4C14-AAF0-413479232852}"/>
    <cellStyle name="Normal 46 332 3 2" xfId="12216" xr:uid="{8B614C9B-5F94-478D-915F-DD6B0D0F9249}"/>
    <cellStyle name="Normal 46 332 4" xfId="9887" xr:uid="{39FC7E76-99E4-4F97-B151-E77D223464CE}"/>
    <cellStyle name="Normal 46 332 4 2" xfId="15707" xr:uid="{608D6B34-39B3-47A9-B59A-A9BB2B278CC9}"/>
    <cellStyle name="Normal 46 332 5" xfId="10478" xr:uid="{B7F848BA-3ABB-4E47-909C-0A5D4D47FB84}"/>
    <cellStyle name="Normal 46 332 5 2" xfId="16291" xr:uid="{C409748C-DA63-41F9-AD34-EA200FD80752}"/>
    <cellStyle name="Normal 46 332 6" xfId="11208" xr:uid="{576EC40B-95F6-498A-8181-F17FADB03D72}"/>
    <cellStyle name="Normal 46 332 7" xfId="16908" xr:uid="{FF944156-2E0A-4072-A5E7-FA4DBE7CDAB1}"/>
    <cellStyle name="Normal 46 332 8" xfId="17527" xr:uid="{D7B5C2E3-3ADA-46C6-B984-C08AB12FBF92}"/>
    <cellStyle name="Normal 46 332 9" xfId="18229" xr:uid="{C67CC8D7-A7EE-4AFA-9561-E0C5D9F5FEA6}"/>
    <cellStyle name="Normal 46 333" xfId="3099" xr:uid="{FA3093EF-7ABA-4A44-B925-69FBEF1C0B06}"/>
    <cellStyle name="Normal 46 333 10" xfId="18850" xr:uid="{3A271E01-69B3-4266-A8BF-6FB5E3B574AE}"/>
    <cellStyle name="Normal 46 333 2" xfId="3604" xr:uid="{86A7079C-8B42-4DFE-99C3-DB2C424EE5BB}"/>
    <cellStyle name="Normal 46 333 2 2" xfId="4612" xr:uid="{41FAB9B5-6EF9-475B-9D81-D7635C5FA73B}"/>
    <cellStyle name="Normal 46 333 2 2 2" xfId="12721" xr:uid="{FB0450BA-C466-4F8A-8272-C2C74B0EEE41}"/>
    <cellStyle name="Normal 46 333 2 3" xfId="11713" xr:uid="{D4D61133-766B-4B3E-8C3C-F0CEF3C92D73}"/>
    <cellStyle name="Normal 46 333 3" xfId="4108" xr:uid="{9EDA0C93-F0FF-4DBE-BD33-9FB9BD2B8654}"/>
    <cellStyle name="Normal 46 333 3 2" xfId="12217" xr:uid="{48C5A7FB-D09A-48FE-A187-5F909658756A}"/>
    <cellStyle name="Normal 46 333 4" xfId="9888" xr:uid="{B95D6B34-1EAA-4EBF-8531-4596FD388D63}"/>
    <cellStyle name="Normal 46 333 4 2" xfId="15708" xr:uid="{627021BB-3C3C-4120-9CA7-C5CFFD85CDA8}"/>
    <cellStyle name="Normal 46 333 5" xfId="10479" xr:uid="{ED2913B6-A86A-48A2-B832-23CEFE5710B9}"/>
    <cellStyle name="Normal 46 333 5 2" xfId="16292" xr:uid="{06CEFE00-BCFD-4B74-A002-58393871F47E}"/>
    <cellStyle name="Normal 46 333 6" xfId="11209" xr:uid="{E69B0AB5-04AC-4577-8007-4649D8B83044}"/>
    <cellStyle name="Normal 46 333 7" xfId="16909" xr:uid="{CD617D7F-0A4A-4B2E-9058-FD7FC52C8E70}"/>
    <cellStyle name="Normal 46 333 8" xfId="17528" xr:uid="{3DAA3BC8-974D-4BCD-BAA2-9E3AC33F11BA}"/>
    <cellStyle name="Normal 46 333 9" xfId="18230" xr:uid="{1838C501-1BDB-4883-8D34-55CCDA2B258C}"/>
    <cellStyle name="Normal 46 334" xfId="3100" xr:uid="{8328A7F4-1965-4363-A373-40A9BBDA61B9}"/>
    <cellStyle name="Normal 46 334 10" xfId="18851" xr:uid="{DEE34831-A4DA-4C20-83BF-D569F7EF2B44}"/>
    <cellStyle name="Normal 46 334 2" xfId="3605" xr:uid="{1C1EC15E-67AD-41A1-93B2-86CAD0A04C8F}"/>
    <cellStyle name="Normal 46 334 2 2" xfId="4613" xr:uid="{8EE86FF8-0A35-44BE-B451-97BB875DF016}"/>
    <cellStyle name="Normal 46 334 2 2 2" xfId="12722" xr:uid="{4F5D65DB-5AA8-4F77-88B2-9E8AF18C7696}"/>
    <cellStyle name="Normal 46 334 2 3" xfId="11714" xr:uid="{BFE8E805-6985-434A-AF15-057A009AF063}"/>
    <cellStyle name="Normal 46 334 3" xfId="4109" xr:uid="{0BDB773D-6046-4AC0-9F92-EAD31C49D5D3}"/>
    <cellStyle name="Normal 46 334 3 2" xfId="12218" xr:uid="{7700460F-6680-4F8A-A0FE-C288411F2C2E}"/>
    <cellStyle name="Normal 46 334 4" xfId="9889" xr:uid="{1461C3CA-F349-4E99-85E9-EF8D17140599}"/>
    <cellStyle name="Normal 46 334 4 2" xfId="15709" xr:uid="{0F08972F-33FD-4F6C-AF58-73C9B6BCB5AE}"/>
    <cellStyle name="Normal 46 334 5" xfId="10480" xr:uid="{AF5B0EBA-75A9-496A-BC0E-74CED0565269}"/>
    <cellStyle name="Normal 46 334 5 2" xfId="16293" xr:uid="{50C928C2-D41A-40D9-B9ED-93A4BFA2EBBE}"/>
    <cellStyle name="Normal 46 334 6" xfId="11210" xr:uid="{2EC4353D-5CEC-4992-9768-31183507ED80}"/>
    <cellStyle name="Normal 46 334 7" xfId="16910" xr:uid="{492F805F-3595-4FFD-A151-9210A776518A}"/>
    <cellStyle name="Normal 46 334 8" xfId="17529" xr:uid="{6232674F-DD4C-4396-8235-639D37890B4F}"/>
    <cellStyle name="Normal 46 334 9" xfId="18231" xr:uid="{1DAD4627-EB3F-4F7A-913B-E1ED310C7978}"/>
    <cellStyle name="Normal 46 335" xfId="3101" xr:uid="{10553C09-9D01-4556-B733-8E00E20F6BEB}"/>
    <cellStyle name="Normal 46 335 10" xfId="18852" xr:uid="{254F8E5C-4B1C-4C36-8276-B5E4FF5A3EA7}"/>
    <cellStyle name="Normal 46 335 2" xfId="3606" xr:uid="{E725D2A1-F21F-4634-87CC-7E106280AC5E}"/>
    <cellStyle name="Normal 46 335 2 2" xfId="4614" xr:uid="{C9654ECA-63CA-4A4D-A33F-72D4758529EB}"/>
    <cellStyle name="Normal 46 335 2 2 2" xfId="12723" xr:uid="{42DFC904-8284-4D5E-B716-E6306C604717}"/>
    <cellStyle name="Normal 46 335 2 3" xfId="11715" xr:uid="{8BAB12AD-6CF9-48C4-A255-9E94AFA97C9F}"/>
    <cellStyle name="Normal 46 335 3" xfId="4110" xr:uid="{E8CB50B0-A602-4485-BF80-73F3E0E7F131}"/>
    <cellStyle name="Normal 46 335 3 2" xfId="12219" xr:uid="{A26C1F4E-30B0-4EC9-AE85-73D3E8E197AF}"/>
    <cellStyle name="Normal 46 335 4" xfId="9890" xr:uid="{4D6BFB87-013C-4F77-B480-3CE1D9EE78FD}"/>
    <cellStyle name="Normal 46 335 4 2" xfId="15710" xr:uid="{EC0444D9-F56A-4DEF-AB05-929FB99FD4C9}"/>
    <cellStyle name="Normal 46 335 5" xfId="10481" xr:uid="{03192ACF-93B7-4253-8F9F-3197937CAF68}"/>
    <cellStyle name="Normal 46 335 5 2" xfId="16294" xr:uid="{DB901C59-C655-413E-B33B-22359A353BD2}"/>
    <cellStyle name="Normal 46 335 6" xfId="11211" xr:uid="{F788F9C9-CC62-499F-9E84-AC80FD555BB7}"/>
    <cellStyle name="Normal 46 335 7" xfId="16911" xr:uid="{439FFAC0-5A82-4781-99CB-A2C1EC13F05E}"/>
    <cellStyle name="Normal 46 335 8" xfId="17530" xr:uid="{489F130F-CFED-472A-BD89-182E359EDE94}"/>
    <cellStyle name="Normal 46 335 9" xfId="18232" xr:uid="{818E795D-FAC0-4C0C-80AB-D0935C8390F2}"/>
    <cellStyle name="Normal 46 336" xfId="3102" xr:uid="{581EB7F5-F62E-4BB4-86E1-3DEF3D8AE4F7}"/>
    <cellStyle name="Normal 46 336 10" xfId="18853" xr:uid="{A2491F4C-C6BC-4FDA-B572-8A21542861BE}"/>
    <cellStyle name="Normal 46 336 2" xfId="3607" xr:uid="{62D58638-406D-4113-A961-BD677320D935}"/>
    <cellStyle name="Normal 46 336 2 2" xfId="4615" xr:uid="{7E4AC6AA-AC2E-4210-ADC0-B0624B8D4320}"/>
    <cellStyle name="Normal 46 336 2 2 2" xfId="12724" xr:uid="{980C23EB-2513-40E9-B4E1-2601729B9680}"/>
    <cellStyle name="Normal 46 336 2 3" xfId="11716" xr:uid="{27EC5372-86A9-4A3E-861E-2DFA62DD6486}"/>
    <cellStyle name="Normal 46 336 3" xfId="4111" xr:uid="{21E08770-9FF1-4F73-931F-E107CA803D4C}"/>
    <cellStyle name="Normal 46 336 3 2" xfId="12220" xr:uid="{31EE2B99-D96D-48CB-AEC9-EC3C0E4F6698}"/>
    <cellStyle name="Normal 46 336 4" xfId="9891" xr:uid="{42291355-9469-4F1F-A3C8-51617DDB1161}"/>
    <cellStyle name="Normal 46 336 4 2" xfId="15711" xr:uid="{C057D816-1F7D-4128-8346-BE1A26FCD1C6}"/>
    <cellStyle name="Normal 46 336 5" xfId="10482" xr:uid="{2854D32A-B702-4EEE-9A4E-5511CD9853BD}"/>
    <cellStyle name="Normal 46 336 5 2" xfId="16295" xr:uid="{C358FAF0-BE09-4125-9698-CD1F08EC1A4C}"/>
    <cellStyle name="Normal 46 336 6" xfId="11212" xr:uid="{AEA84A09-5E91-46C8-AE67-3F8734DC7052}"/>
    <cellStyle name="Normal 46 336 7" xfId="16912" xr:uid="{2B555B35-B797-4E91-A4D2-D773D51D4953}"/>
    <cellStyle name="Normal 46 336 8" xfId="17531" xr:uid="{5749A43C-383D-4A66-8FF4-BAAFE5C859F6}"/>
    <cellStyle name="Normal 46 336 9" xfId="18233" xr:uid="{601CA5DA-2C38-4E50-843B-2B38896B3949}"/>
    <cellStyle name="Normal 46 337" xfId="3103" xr:uid="{8D1EB735-ADC0-4B32-A930-83B90FA7057B}"/>
    <cellStyle name="Normal 46 337 10" xfId="18854" xr:uid="{78219685-40A5-4EB0-8381-394B90BCC66D}"/>
    <cellStyle name="Normal 46 337 2" xfId="3608" xr:uid="{BC679CE6-733E-433E-965E-B03541C2447C}"/>
    <cellStyle name="Normal 46 337 2 2" xfId="4616" xr:uid="{1C9AEBCB-DE6B-40D0-AF2C-2E59F5E30AB2}"/>
    <cellStyle name="Normal 46 337 2 2 2" xfId="12725" xr:uid="{F40884CD-9C34-4B90-9494-AB3EA1C17717}"/>
    <cellStyle name="Normal 46 337 2 3" xfId="11717" xr:uid="{0F38C6D7-484C-4A31-92BE-79FEDEF7C0FD}"/>
    <cellStyle name="Normal 46 337 3" xfId="4112" xr:uid="{1FE404CF-975D-4656-8A4D-FC149DDEBB27}"/>
    <cellStyle name="Normal 46 337 3 2" xfId="12221" xr:uid="{B0D2BB3E-9CE1-4D03-9EC6-94F930F764B6}"/>
    <cellStyle name="Normal 46 337 4" xfId="9892" xr:uid="{D78957C8-C145-4440-8782-0BDB1D46A90A}"/>
    <cellStyle name="Normal 46 337 4 2" xfId="15712" xr:uid="{7F3A31C1-9E9C-47A8-B9F6-83E679E59F4A}"/>
    <cellStyle name="Normal 46 337 5" xfId="10483" xr:uid="{5268CC58-8D86-4372-9E5D-573485916706}"/>
    <cellStyle name="Normal 46 337 5 2" xfId="16296" xr:uid="{9C2A6158-6B0D-4219-B88E-B87425104863}"/>
    <cellStyle name="Normal 46 337 6" xfId="11213" xr:uid="{C70AA58C-FA5D-41D0-B4FD-084F46527063}"/>
    <cellStyle name="Normal 46 337 7" xfId="16913" xr:uid="{77EE5AC1-05CB-4700-8FF1-8416D5ED8244}"/>
    <cellStyle name="Normal 46 337 8" xfId="17532" xr:uid="{612718C4-8079-420D-B47F-6DD0C4636AD3}"/>
    <cellStyle name="Normal 46 337 9" xfId="18234" xr:uid="{869C156C-B92C-4E20-AA89-565A33394996}"/>
    <cellStyle name="Normal 46 338" xfId="3104" xr:uid="{6CF385C4-60AA-4015-9A95-0F1506743AE2}"/>
    <cellStyle name="Normal 46 338 10" xfId="18855" xr:uid="{0B5BEDDA-7C9E-479D-B8C2-D90388FB6AA2}"/>
    <cellStyle name="Normal 46 338 2" xfId="3609" xr:uid="{7169D608-889D-4F1E-B6EE-C096BB3BB27E}"/>
    <cellStyle name="Normal 46 338 2 2" xfId="4617" xr:uid="{3B80C6CB-0CC2-4B5C-9A26-8ADE5CE408E6}"/>
    <cellStyle name="Normal 46 338 2 2 2" xfId="12726" xr:uid="{2DBA8031-D42E-4967-BA23-9182FB08DA78}"/>
    <cellStyle name="Normal 46 338 2 3" xfId="11718" xr:uid="{23934607-4C0F-48D6-B043-FEA71D69B0B8}"/>
    <cellStyle name="Normal 46 338 3" xfId="4113" xr:uid="{EC1D11CB-69CE-48FE-8474-8F57B38DDCF4}"/>
    <cellStyle name="Normal 46 338 3 2" xfId="12222" xr:uid="{D6AFDA0F-23FB-4A73-B207-5B1290EFEA32}"/>
    <cellStyle name="Normal 46 338 4" xfId="9893" xr:uid="{18E5EFE2-D6DF-44CE-AF4D-28AD0F713073}"/>
    <cellStyle name="Normal 46 338 4 2" xfId="15713" xr:uid="{B8206BC6-7F0E-4D2F-AB83-4F3D7E47430C}"/>
    <cellStyle name="Normal 46 338 5" xfId="10484" xr:uid="{55DA1CB9-FC3D-4B30-AC0E-C6A382FA820E}"/>
    <cellStyle name="Normal 46 338 5 2" xfId="16297" xr:uid="{54EC62AD-2C1A-46CF-B9AD-9BCD0E18D5AF}"/>
    <cellStyle name="Normal 46 338 6" xfId="11214" xr:uid="{2FABB52F-3197-4C49-A692-E9DA22C956C5}"/>
    <cellStyle name="Normal 46 338 7" xfId="16914" xr:uid="{DC6F1417-9C83-46B4-89AF-6498DA25CFFF}"/>
    <cellStyle name="Normal 46 338 8" xfId="17533" xr:uid="{74470A77-053B-4329-933F-014B0D1CFF25}"/>
    <cellStyle name="Normal 46 338 9" xfId="18235" xr:uid="{F807F381-FFBE-4DB7-B268-ACCC8AD108AC}"/>
    <cellStyle name="Normal 46 339" xfId="3105" xr:uid="{315959FC-8D9E-422C-B56E-00AAA2C0E0F4}"/>
    <cellStyle name="Normal 46 339 10" xfId="18856" xr:uid="{6F30F8D6-A50D-48CC-8F16-3D097BCDBEEC}"/>
    <cellStyle name="Normal 46 339 2" xfId="3610" xr:uid="{87A28A0A-9324-42F9-AE30-903D43467D4C}"/>
    <cellStyle name="Normal 46 339 2 2" xfId="4618" xr:uid="{2ACA79B4-B7EB-40ED-9D4B-2BCB75320142}"/>
    <cellStyle name="Normal 46 339 2 2 2" xfId="12727" xr:uid="{5F6C0DBE-8E59-4A27-9A92-2BD2CB8D722C}"/>
    <cellStyle name="Normal 46 339 2 3" xfId="11719" xr:uid="{C88F58AC-C4E1-4CA3-9150-017CE9ABEC8D}"/>
    <cellStyle name="Normal 46 339 3" xfId="4114" xr:uid="{A719018F-2E2B-4E71-8207-7F1CA13022C2}"/>
    <cellStyle name="Normal 46 339 3 2" xfId="12223" xr:uid="{5DFB0EF6-EB1D-4379-B47F-E664F5B53553}"/>
    <cellStyle name="Normal 46 339 4" xfId="9894" xr:uid="{A114846E-9E20-4051-B22B-7D4DEC6A632F}"/>
    <cellStyle name="Normal 46 339 4 2" xfId="15714" xr:uid="{ACF1FB88-8C63-4EC3-A01C-8378C96F1CA4}"/>
    <cellStyle name="Normal 46 339 5" xfId="10485" xr:uid="{F61E4FBC-1D43-4353-9CAA-385A03970DE7}"/>
    <cellStyle name="Normal 46 339 5 2" xfId="16298" xr:uid="{96B1EC96-CFE4-4D29-A5E2-703A937B6F7D}"/>
    <cellStyle name="Normal 46 339 6" xfId="11215" xr:uid="{849DD388-7240-43C4-8003-8E690D3225DD}"/>
    <cellStyle name="Normal 46 339 7" xfId="16915" xr:uid="{F7C13869-889A-471F-A740-ECAB666D809B}"/>
    <cellStyle name="Normal 46 339 8" xfId="17534" xr:uid="{B395FB08-40D2-4EFB-87E9-B6BA9A2D5C8A}"/>
    <cellStyle name="Normal 46 339 9" xfId="18236" xr:uid="{BFFE402B-AB9E-4C42-A4DB-060CB59FAEC3}"/>
    <cellStyle name="Normal 46 34" xfId="2800" xr:uid="{524E6DBD-AA5F-4AF7-996B-4862A0FA3C9F}"/>
    <cellStyle name="Normal 46 34 10" xfId="17931" xr:uid="{2BDF581F-2BFE-4273-B3DD-63DD088BD081}"/>
    <cellStyle name="Normal 46 34 11" xfId="18551" xr:uid="{2020C90A-20B0-4DEC-8536-50DF2D5A08B7}"/>
    <cellStyle name="Normal 46 34 2" xfId="3214" xr:uid="{FB41A590-E250-4163-BC35-B3FFE6D8D94F}"/>
    <cellStyle name="Normal 46 34 2 10" xfId="3719" xr:uid="{C208EEC8-D3E6-40F6-8FD0-9339BA6F65D4}"/>
    <cellStyle name="Normal 46 34 2 10 2" xfId="4727" xr:uid="{34299F05-97AF-4BA8-9DDB-5A4300BBCCE6}"/>
    <cellStyle name="Normal 46 34 2 10 2 2" xfId="12836" xr:uid="{79A2CA07-C1AA-4F32-B687-DB2D9694A1C0}"/>
    <cellStyle name="Normal 46 34 2 10 3" xfId="10012" xr:uid="{B2CC64A4-49C4-4997-9177-3582B652FD30}"/>
    <cellStyle name="Normal 46 34 2 10 3 2" xfId="15832" xr:uid="{EDCF21AF-174F-486B-A270-71A125DEF73D}"/>
    <cellStyle name="Normal 46 34 2 10 4" xfId="10603" xr:uid="{12026287-6787-4F60-BD61-43C87DB000D5}"/>
    <cellStyle name="Normal 46 34 2 10 4 2" xfId="16416" xr:uid="{040A627E-0CC8-4F5E-8492-21E4C4655DE8}"/>
    <cellStyle name="Normal 46 34 2 10 5" xfId="11828" xr:uid="{98CA83F7-C391-49F3-AB8D-47D5E1BD8A2B}"/>
    <cellStyle name="Normal 46 34 2 10 6" xfId="17033" xr:uid="{118C4449-34DA-4C23-9DAF-B0446C8C5D8F}"/>
    <cellStyle name="Normal 46 34 2 10 7" xfId="17652" xr:uid="{6D703059-195A-488F-8B8C-AAD701300A9A}"/>
    <cellStyle name="Normal 46 34 2 10 8" xfId="18354" xr:uid="{F8E68E0B-24E3-4ED0-BAD2-899CE6D2CC39}"/>
    <cellStyle name="Normal 46 34 2 10 9" xfId="18974" xr:uid="{6527AE3F-7FC1-4EA8-8937-4E1D03D36AB3}"/>
    <cellStyle name="Normal 46 34 2 100" xfId="10102" xr:uid="{694CE428-C84A-41BA-A04F-6311E7358FCE}"/>
    <cellStyle name="Normal 46 34 2 100 2" xfId="10693" xr:uid="{133A2227-AFB9-4348-AA36-1735DFD5E762}"/>
    <cellStyle name="Normal 46 34 2 100 2 2" xfId="16506" xr:uid="{A7D73F09-6411-4F9A-8640-4638CEED281F}"/>
    <cellStyle name="Normal 46 34 2 100 3" xfId="15922" xr:uid="{A2E427CC-2452-4A08-8B24-84C0B39A24AB}"/>
    <cellStyle name="Normal 46 34 2 100 4" xfId="17123" xr:uid="{6643472F-8D00-4B65-9D74-90E8CFDC8981}"/>
    <cellStyle name="Normal 46 34 2 100 5" xfId="17742" xr:uid="{DC7669BC-E2DE-4BD2-9C0A-E410048C936B}"/>
    <cellStyle name="Normal 46 34 2 100 6" xfId="18444" xr:uid="{0D5DC08F-D53D-46D0-94B6-CEBEB7AF9919}"/>
    <cellStyle name="Normal 46 34 2 100 7" xfId="19064" xr:uid="{10385588-BE29-44D1-8CE3-BD87C4B15110}"/>
    <cellStyle name="Normal 46 34 2 101" xfId="10103" xr:uid="{2A17E522-2E99-47E9-B459-DEC3BB3010A0}"/>
    <cellStyle name="Normal 46 34 2 101 2" xfId="10694" xr:uid="{3ED57FEA-2960-46A7-8D64-AD5E9F5461B8}"/>
    <cellStyle name="Normal 46 34 2 101 2 2" xfId="16507" xr:uid="{A0466CD3-5A3F-4706-A5E4-079F87901B3D}"/>
    <cellStyle name="Normal 46 34 2 101 3" xfId="15923" xr:uid="{DBC29769-F214-4E71-99F2-68C40F39CC8C}"/>
    <cellStyle name="Normal 46 34 2 101 4" xfId="17124" xr:uid="{B892F1C5-BAF3-404F-AE2F-AA6B1EC7FBB3}"/>
    <cellStyle name="Normal 46 34 2 101 5" xfId="17743" xr:uid="{1C3E7381-7AC9-4F34-85BD-393596E42B9F}"/>
    <cellStyle name="Normal 46 34 2 101 6" xfId="18445" xr:uid="{7E0D2541-F1E6-48D0-84EE-0908F051848E}"/>
    <cellStyle name="Normal 46 34 2 101 7" xfId="19065" xr:uid="{ED388883-DF64-4E81-A006-C5C813F34CED}"/>
    <cellStyle name="Normal 46 34 2 102" xfId="10104" xr:uid="{3E16B8E7-53BC-4A79-9D5F-5A5870363A74}"/>
    <cellStyle name="Normal 46 34 2 102 2" xfId="10695" xr:uid="{6B8482DB-66BC-4DFF-A9A2-F70A039CB395}"/>
    <cellStyle name="Normal 46 34 2 102 2 2" xfId="16508" xr:uid="{0DCACC6B-CA54-43C6-8637-2CA57CA2FA89}"/>
    <cellStyle name="Normal 46 34 2 102 3" xfId="15924" xr:uid="{490A188C-0170-494E-AADA-D08437022D1A}"/>
    <cellStyle name="Normal 46 34 2 102 4" xfId="17125" xr:uid="{409A54DB-ED09-4DF3-B05A-59991273C503}"/>
    <cellStyle name="Normal 46 34 2 102 5" xfId="17744" xr:uid="{84F62FE6-4967-4A4F-9BD7-C087930370D7}"/>
    <cellStyle name="Normal 46 34 2 102 6" xfId="18446" xr:uid="{AE4656A0-D4AB-45BB-B5A6-957B1AB1ADAA}"/>
    <cellStyle name="Normal 46 34 2 102 7" xfId="19066" xr:uid="{C8E2C37C-4E11-4004-B3E0-8D4C210F80AB}"/>
    <cellStyle name="Normal 46 34 2 103" xfId="10105" xr:uid="{5D0A46FC-C700-4602-A2CD-709319FC6D46}"/>
    <cellStyle name="Normal 46 34 2 103 2" xfId="10696" xr:uid="{D2E0809C-C394-4C66-9668-11FD0A2928BB}"/>
    <cellStyle name="Normal 46 34 2 103 2 2" xfId="16509" xr:uid="{E1D31108-4DBB-40D5-8676-B0528DD3F33B}"/>
    <cellStyle name="Normal 46 34 2 103 3" xfId="15925" xr:uid="{415E1808-EAFC-48D9-BEA3-E71DEF7EA4F4}"/>
    <cellStyle name="Normal 46 34 2 103 4" xfId="17126" xr:uid="{F344026C-84AC-45AA-A4C7-7FC3E2493A98}"/>
    <cellStyle name="Normal 46 34 2 103 5" xfId="17745" xr:uid="{85C5F321-7EAF-44CB-9643-8D3C18057AEE}"/>
    <cellStyle name="Normal 46 34 2 103 6" xfId="18447" xr:uid="{0B6DDFE0-EBA4-4AFB-B629-784DDCF9B3DB}"/>
    <cellStyle name="Normal 46 34 2 103 7" xfId="19067" xr:uid="{8C3F23A5-2557-4726-8E8B-C53D199F3793}"/>
    <cellStyle name="Normal 46 34 2 104" xfId="10106" xr:uid="{08EFD887-9510-4ADE-BC31-57C3D301B012}"/>
    <cellStyle name="Normal 46 34 2 104 2" xfId="10697" xr:uid="{C9697A25-532B-4F30-9135-010B96E34149}"/>
    <cellStyle name="Normal 46 34 2 104 2 2" xfId="16510" xr:uid="{37BA000B-7FF1-4604-9690-B28AA7C64642}"/>
    <cellStyle name="Normal 46 34 2 104 3" xfId="15926" xr:uid="{80C3ABB6-4613-46ED-A852-C1066D371680}"/>
    <cellStyle name="Normal 46 34 2 104 4" xfId="17127" xr:uid="{001DF644-431E-4520-A81D-F2DFF115A98A}"/>
    <cellStyle name="Normal 46 34 2 104 5" xfId="17746" xr:uid="{D56E9499-25C7-46E7-9E15-91E981E50F52}"/>
    <cellStyle name="Normal 46 34 2 104 6" xfId="18448" xr:uid="{8035370F-3078-4F04-9432-CED429694706}"/>
    <cellStyle name="Normal 46 34 2 104 7" xfId="19068" xr:uid="{6224B655-1A91-4928-B580-27C20B536E7A}"/>
    <cellStyle name="Normal 46 34 2 105" xfId="10107" xr:uid="{670F204B-44C0-4DB1-96F3-C0B0A35F7493}"/>
    <cellStyle name="Normal 46 34 2 105 2" xfId="10698" xr:uid="{8CBB06A7-C96E-4D30-B069-F70280C3B309}"/>
    <cellStyle name="Normal 46 34 2 105 2 2" xfId="16511" xr:uid="{67553947-532D-4CEC-ADDF-875584F02BB5}"/>
    <cellStyle name="Normal 46 34 2 105 3" xfId="15927" xr:uid="{DE134CB8-8A40-448D-AF4D-7557396A08B8}"/>
    <cellStyle name="Normal 46 34 2 105 4" xfId="17128" xr:uid="{9D47F79D-9B69-4076-A528-41E45CC10F93}"/>
    <cellStyle name="Normal 46 34 2 105 5" xfId="17747" xr:uid="{176EC7BD-1541-41D5-A086-DD536E5F01C5}"/>
    <cellStyle name="Normal 46 34 2 105 6" xfId="18449" xr:uid="{FD724311-8B88-442C-9A05-25DD69A0E9D1}"/>
    <cellStyle name="Normal 46 34 2 105 7" xfId="19069" xr:uid="{47EBD014-F04D-4988-B663-65822FDE601F}"/>
    <cellStyle name="Normal 46 34 2 106" xfId="10108" xr:uid="{CE133D6D-5324-469F-ACB1-F5613AB2156C}"/>
    <cellStyle name="Normal 46 34 2 106 2" xfId="10699" xr:uid="{5F0E07CE-F593-42A3-9CA4-314FBCE6C9A2}"/>
    <cellStyle name="Normal 46 34 2 106 2 2" xfId="16512" xr:uid="{02803D9A-8458-4F56-B737-B8A2AF0FCF7F}"/>
    <cellStyle name="Normal 46 34 2 106 3" xfId="15928" xr:uid="{904422A2-0A14-4919-9A14-E528F6CDA0BC}"/>
    <cellStyle name="Normal 46 34 2 106 4" xfId="17129" xr:uid="{55ADE4B9-E9FC-4DF5-839E-777922A51D5A}"/>
    <cellStyle name="Normal 46 34 2 106 5" xfId="17748" xr:uid="{6BB6FC83-8BE4-4550-B59A-FD5FD65F4476}"/>
    <cellStyle name="Normal 46 34 2 106 6" xfId="18450" xr:uid="{5635A0CA-8DF7-4467-98A0-E4F49869EC44}"/>
    <cellStyle name="Normal 46 34 2 106 7" xfId="19070" xr:uid="{50B503F1-1ABE-47EE-AA03-6443A6CA3388}"/>
    <cellStyle name="Normal 46 34 2 107" xfId="10109" xr:uid="{562664B7-0167-46F2-B161-38D14BBBB1C2}"/>
    <cellStyle name="Normal 46 34 2 107 2" xfId="10700" xr:uid="{566C6FB1-F4C3-47F1-B6B0-AFA27194FF82}"/>
    <cellStyle name="Normal 46 34 2 107 2 2" xfId="16513" xr:uid="{D66F0FC2-3D76-4B2A-862D-CCA31AD7E87F}"/>
    <cellStyle name="Normal 46 34 2 107 3" xfId="15929" xr:uid="{49BD8093-EDDB-48AC-9538-56325DEC98E2}"/>
    <cellStyle name="Normal 46 34 2 107 4" xfId="17130" xr:uid="{39436AD5-9FEB-4A6B-8ACD-0BDD15E9F8D7}"/>
    <cellStyle name="Normal 46 34 2 107 5" xfId="17749" xr:uid="{79D92827-7623-437F-9684-E48D74FF4B56}"/>
    <cellStyle name="Normal 46 34 2 107 6" xfId="18451" xr:uid="{44E87B92-A66A-4A0D-8D1A-880F42B50BE3}"/>
    <cellStyle name="Normal 46 34 2 107 7" xfId="19071" xr:uid="{5E733D3A-4C7D-49BE-97C4-96A8108688FE}"/>
    <cellStyle name="Normal 46 34 2 108" xfId="10110" xr:uid="{EF78E970-3123-43E7-924A-EE5CB8708569}"/>
    <cellStyle name="Normal 46 34 2 108 2" xfId="10701" xr:uid="{D3CC0B5E-6D06-480F-BAC1-C6770A7380A2}"/>
    <cellStyle name="Normal 46 34 2 108 2 2" xfId="16514" xr:uid="{F3E81603-714E-4DB7-9178-B48D341531A8}"/>
    <cellStyle name="Normal 46 34 2 108 3" xfId="15930" xr:uid="{D236394B-F33A-4698-890B-FC56A0C6DC9F}"/>
    <cellStyle name="Normal 46 34 2 108 4" xfId="17131" xr:uid="{290C4B92-2C59-472F-8F72-370306EE2603}"/>
    <cellStyle name="Normal 46 34 2 108 5" xfId="17750" xr:uid="{3E941D4F-EC79-40B5-8C83-FF86335AA63B}"/>
    <cellStyle name="Normal 46 34 2 108 6" xfId="18452" xr:uid="{16841FC4-AC07-4DFF-9B3C-7F306F47C8D7}"/>
    <cellStyle name="Normal 46 34 2 108 7" xfId="19072" xr:uid="{09D5AA7B-FB74-496D-B670-F8C8327CBCAF}"/>
    <cellStyle name="Normal 46 34 2 109" xfId="10111" xr:uid="{4600592E-344D-449D-A840-62B00E85FDD1}"/>
    <cellStyle name="Normal 46 34 2 109 2" xfId="10702" xr:uid="{B1B0B77B-C0E1-4BAF-BBD9-9077BFA4CFA9}"/>
    <cellStyle name="Normal 46 34 2 109 2 2" xfId="16515" xr:uid="{D7CA6091-9ABA-4674-96B6-93DF0CDF6486}"/>
    <cellStyle name="Normal 46 34 2 109 3" xfId="15931" xr:uid="{18B435FA-70E4-478F-A297-C434D4C0395B}"/>
    <cellStyle name="Normal 46 34 2 109 4" xfId="17132" xr:uid="{9688788F-3E05-41A9-B9CE-A9B1A3729CAF}"/>
    <cellStyle name="Normal 46 34 2 109 5" xfId="17751" xr:uid="{BA884A5D-9B6A-4D1E-B94F-6DC4C351E9F2}"/>
    <cellStyle name="Normal 46 34 2 109 6" xfId="18453" xr:uid="{C32DD86C-77C4-4F5D-9CDC-F7C5F02855A1}"/>
    <cellStyle name="Normal 46 34 2 109 7" xfId="19073" xr:uid="{2FDC0532-1ECB-4D18-8B0B-FCC626CBA69C}"/>
    <cellStyle name="Normal 46 34 2 11" xfId="4223" xr:uid="{ABBF8516-1141-40A5-85BD-3E2978EE4163}"/>
    <cellStyle name="Normal 46 34 2 11 2" xfId="10013" xr:uid="{77398768-B300-4ACF-B8E9-A75638962C4A}"/>
    <cellStyle name="Normal 46 34 2 11 2 2" xfId="15833" xr:uid="{1B5F21B6-D89E-476B-894F-6E1AE8BD3912}"/>
    <cellStyle name="Normal 46 34 2 11 3" xfId="10604" xr:uid="{CDA47FAA-3583-463C-9F89-1630910F5281}"/>
    <cellStyle name="Normal 46 34 2 11 3 2" xfId="16417" xr:uid="{94DB8994-4585-4FB6-9053-DFC832324469}"/>
    <cellStyle name="Normal 46 34 2 11 4" xfId="12332" xr:uid="{85DD562C-3D58-4288-95D5-074083CB89C6}"/>
    <cellStyle name="Normal 46 34 2 11 5" xfId="17034" xr:uid="{CE327EE0-05BA-42B4-8DD0-0EA28F2A0CA1}"/>
    <cellStyle name="Normal 46 34 2 11 6" xfId="17653" xr:uid="{D60972C8-BF47-4EEE-95A0-A36B36FAB2EB}"/>
    <cellStyle name="Normal 46 34 2 11 7" xfId="18355" xr:uid="{7E83FF8E-95E2-47E8-AE64-E2DC0B6921E1}"/>
    <cellStyle name="Normal 46 34 2 11 8" xfId="18975" xr:uid="{F3E4309D-DE19-40C1-8572-F9198071E95A}"/>
    <cellStyle name="Normal 46 34 2 110" xfId="10112" xr:uid="{7E7EF45A-4450-41C3-8F5D-99383E9BA765}"/>
    <cellStyle name="Normal 46 34 2 110 2" xfId="10703" xr:uid="{E62929B2-FD3B-4645-9AE0-F80B87D3544A}"/>
    <cellStyle name="Normal 46 34 2 110 2 2" xfId="16516" xr:uid="{9D45D5AE-8E2D-411E-B806-2976604D4DAE}"/>
    <cellStyle name="Normal 46 34 2 110 3" xfId="15932" xr:uid="{64EC3F54-1339-4F78-BB08-CA7F931A39C2}"/>
    <cellStyle name="Normal 46 34 2 110 4" xfId="17133" xr:uid="{42245060-6D2F-4DBE-82BA-FCACA7756602}"/>
    <cellStyle name="Normal 46 34 2 110 5" xfId="17752" xr:uid="{79BAB0BC-7002-4AA1-BC99-491D74F0D2F9}"/>
    <cellStyle name="Normal 46 34 2 110 6" xfId="18454" xr:uid="{0EF7AFD0-AFD4-46CF-8044-02D0A054D93C}"/>
    <cellStyle name="Normal 46 34 2 110 7" xfId="19074" xr:uid="{46CCA368-87EE-4653-99B6-44B858643A89}"/>
    <cellStyle name="Normal 46 34 2 111" xfId="10113" xr:uid="{EFAB22B1-8129-452D-88A0-8F9D6A05530A}"/>
    <cellStyle name="Normal 46 34 2 111 2" xfId="10704" xr:uid="{054D9513-5DEA-4ECF-9256-A342EDBA417D}"/>
    <cellStyle name="Normal 46 34 2 111 2 2" xfId="16517" xr:uid="{85FFB3E6-C8DE-487F-98D2-D6D127278731}"/>
    <cellStyle name="Normal 46 34 2 111 3" xfId="15933" xr:uid="{33546344-7F20-4307-8DDA-0B8291E5BD33}"/>
    <cellStyle name="Normal 46 34 2 111 4" xfId="17134" xr:uid="{286B82CC-72E9-4C06-9830-A5D4231E946A}"/>
    <cellStyle name="Normal 46 34 2 111 5" xfId="17753" xr:uid="{C88253E6-F4F8-4EA6-B107-B8777F6E0A74}"/>
    <cellStyle name="Normal 46 34 2 111 6" xfId="18455" xr:uid="{85B3BB7E-5FEF-4A9A-B097-811DFA3096F5}"/>
    <cellStyle name="Normal 46 34 2 111 7" xfId="19075" xr:uid="{69A88F54-191B-45DB-8A9E-416B26A9498A}"/>
    <cellStyle name="Normal 46 34 2 112" xfId="10114" xr:uid="{7CAEC323-B446-4C34-9510-98A298D8C019}"/>
    <cellStyle name="Normal 46 34 2 112 2" xfId="10705" xr:uid="{804BF065-CEF9-44E6-B4F3-469577C019AB}"/>
    <cellStyle name="Normal 46 34 2 112 2 2" xfId="16518" xr:uid="{CF8E472A-6DDF-4F5E-83C6-16F34B83F788}"/>
    <cellStyle name="Normal 46 34 2 112 3" xfId="15934" xr:uid="{44DBB42D-6885-4B8E-92E0-AE4AD9BE8B01}"/>
    <cellStyle name="Normal 46 34 2 112 4" xfId="17135" xr:uid="{1886BC5C-B40A-4F64-B6A6-63BBEF330950}"/>
    <cellStyle name="Normal 46 34 2 112 5" xfId="17754" xr:uid="{308A3563-A28E-4FA8-A9D4-5C8984701497}"/>
    <cellStyle name="Normal 46 34 2 112 6" xfId="18456" xr:uid="{5849281F-8531-4F90-B108-FF813DF7DC36}"/>
    <cellStyle name="Normal 46 34 2 112 7" xfId="19076" xr:uid="{84ADB426-54C7-45E4-8940-DEF9BF5265BF}"/>
    <cellStyle name="Normal 46 34 2 113" xfId="10115" xr:uid="{08E453A2-CEDE-4A37-8063-753302F5E051}"/>
    <cellStyle name="Normal 46 34 2 113 2" xfId="10706" xr:uid="{5F7F2FCC-282F-4492-B589-75902443DE85}"/>
    <cellStyle name="Normal 46 34 2 113 2 2" xfId="16519" xr:uid="{61290F30-B833-4A4C-86EA-5D765B9772E0}"/>
    <cellStyle name="Normal 46 34 2 113 3" xfId="15935" xr:uid="{00034658-D4D6-485D-A2C8-772B8D957719}"/>
    <cellStyle name="Normal 46 34 2 113 4" xfId="17136" xr:uid="{7B077CB5-4340-495A-8FE2-D3A36F52955A}"/>
    <cellStyle name="Normal 46 34 2 113 5" xfId="17755" xr:uid="{E2F4A064-E5FB-4251-AD81-4F89C5F30EE6}"/>
    <cellStyle name="Normal 46 34 2 113 6" xfId="18457" xr:uid="{A824BAE1-B9DF-4960-8AA7-1FB4EC609E84}"/>
    <cellStyle name="Normal 46 34 2 113 7" xfId="19077" xr:uid="{D2F68E79-14D0-4932-961B-9CA9EB9EB63F}"/>
    <cellStyle name="Normal 46 34 2 114" xfId="10116" xr:uid="{FDB5EDE7-D967-4FDE-97C0-96DF0A09CC68}"/>
    <cellStyle name="Normal 46 34 2 114 2" xfId="10707" xr:uid="{95B581BB-40A5-4150-9A9E-80CDDC3D60B8}"/>
    <cellStyle name="Normal 46 34 2 114 2 2" xfId="16520" xr:uid="{969DCFF4-13A3-4DFD-9969-392ECD9582C3}"/>
    <cellStyle name="Normal 46 34 2 114 3" xfId="15936" xr:uid="{58D6A454-DB3C-45CA-B370-DD613A89D6A9}"/>
    <cellStyle name="Normal 46 34 2 114 4" xfId="17137" xr:uid="{5CCC9C66-6D5B-439C-9B44-533CEC6DA3C3}"/>
    <cellStyle name="Normal 46 34 2 114 5" xfId="17756" xr:uid="{ACFF01C2-E2E7-4601-97F6-44EF0AB91F74}"/>
    <cellStyle name="Normal 46 34 2 114 6" xfId="18458" xr:uid="{6D41B18C-A641-4AD6-8362-D3D949FAD292}"/>
    <cellStyle name="Normal 46 34 2 114 7" xfId="19078" xr:uid="{DE08CC93-21F7-438B-B541-6E69820BEAAE}"/>
    <cellStyle name="Normal 46 34 2 115" xfId="10117" xr:uid="{95C73E69-3C2D-46BD-88E8-6B8ABD5EC162}"/>
    <cellStyle name="Normal 46 34 2 115 2" xfId="10708" xr:uid="{7B261104-EABA-4A93-AEC4-2DD805818B38}"/>
    <cellStyle name="Normal 46 34 2 115 2 2" xfId="16521" xr:uid="{9E038EDF-9598-4384-810E-740510CC9BBE}"/>
    <cellStyle name="Normal 46 34 2 115 3" xfId="15937" xr:uid="{B348098B-B46B-4E2A-959E-F8A6BCEBC5C9}"/>
    <cellStyle name="Normal 46 34 2 115 4" xfId="17138" xr:uid="{E6D3FE13-7C71-4732-8934-D579264E0253}"/>
    <cellStyle name="Normal 46 34 2 115 5" xfId="17757" xr:uid="{36CD1588-E65C-4F72-94EB-5088CD487BD0}"/>
    <cellStyle name="Normal 46 34 2 115 6" xfId="18459" xr:uid="{ABD3D915-15D9-4E57-999F-2F84A9CCE003}"/>
    <cellStyle name="Normal 46 34 2 115 7" xfId="19079" xr:uid="{CCC96006-FA3D-4B87-B3E7-1C946E689449}"/>
    <cellStyle name="Normal 46 34 2 116" xfId="10119" xr:uid="{6C383FAB-446D-43DF-B133-1CCDFA65E664}"/>
    <cellStyle name="Normal 46 34 2 116 2" xfId="10709" xr:uid="{C5A8EF83-5595-4BC4-88BA-6D423A057B3E}"/>
    <cellStyle name="Normal 46 34 2 116 2 2" xfId="16522" xr:uid="{32ABA69D-5898-4DBA-81F2-BBC93A0E6D0F}"/>
    <cellStyle name="Normal 46 34 2 116 3" xfId="15938" xr:uid="{CAE17585-410D-4BF9-A468-6AE427017403}"/>
    <cellStyle name="Normal 46 34 2 116 4" xfId="17139" xr:uid="{2394D872-D2CB-422C-938D-6AD8E99FA29A}"/>
    <cellStyle name="Normal 46 34 2 116 5" xfId="17758" xr:uid="{102B0FA6-95BD-4EDB-A83B-0313E2F28871}"/>
    <cellStyle name="Normal 46 34 2 116 6" xfId="18460" xr:uid="{B8408F37-7487-4E16-A2E9-44EDB62EB5F2}"/>
    <cellStyle name="Normal 46 34 2 116 7" xfId="19080" xr:uid="{70B0551D-6D6D-4044-8010-28B3F60576E6}"/>
    <cellStyle name="Normal 46 34 2 117" xfId="10120" xr:uid="{62AB33E1-1080-4919-B374-F746458432CF}"/>
    <cellStyle name="Normal 46 34 2 117 2" xfId="10710" xr:uid="{F5C8D9B4-2999-409D-AF11-7737B2A0D28F}"/>
    <cellStyle name="Normal 46 34 2 117 2 2" xfId="16523" xr:uid="{623BA6DC-4884-46CC-B149-DF9E4503EE36}"/>
    <cellStyle name="Normal 46 34 2 117 3" xfId="15939" xr:uid="{E6858DC1-A0DD-48F5-8941-2567C7E5F1DB}"/>
    <cellStyle name="Normal 46 34 2 117 4" xfId="17140" xr:uid="{CC670D8B-6503-4D9D-A93F-05D261FD44C7}"/>
    <cellStyle name="Normal 46 34 2 117 5" xfId="17759" xr:uid="{A6E2078E-666B-4261-AF4C-619CC8CA2C45}"/>
    <cellStyle name="Normal 46 34 2 117 6" xfId="18461" xr:uid="{7E9F1EBF-DA5C-41B3-BB69-F4D65E3EE1F4}"/>
    <cellStyle name="Normal 46 34 2 117 7" xfId="19081" xr:uid="{8FC1BF85-5F09-44DB-84EA-324DDB272FD3}"/>
    <cellStyle name="Normal 46 34 2 118" xfId="10121" xr:uid="{AA51A0E2-0AE5-4D99-9119-804BE9912D43}"/>
    <cellStyle name="Normal 46 34 2 118 2" xfId="10711" xr:uid="{0A9EC00B-13A8-4940-B76A-831903851388}"/>
    <cellStyle name="Normal 46 34 2 118 2 2" xfId="16524" xr:uid="{B1606AEC-C127-4928-84A5-6702C5420124}"/>
    <cellStyle name="Normal 46 34 2 118 3" xfId="15940" xr:uid="{C723579A-115A-43C6-BC9E-3C354A044FFE}"/>
    <cellStyle name="Normal 46 34 2 118 4" xfId="17141" xr:uid="{1F479BA8-74F5-4263-84DC-B540805CF55A}"/>
    <cellStyle name="Normal 46 34 2 118 5" xfId="17760" xr:uid="{7178FF85-884A-4920-97AF-0475D8A7A06D}"/>
    <cellStyle name="Normal 46 34 2 118 6" xfId="18462" xr:uid="{E75AA036-9E15-43BC-8E3B-DEFC57EE0032}"/>
    <cellStyle name="Normal 46 34 2 118 7" xfId="19082" xr:uid="{A99236C8-C510-4C69-BA4F-43F781479EF6}"/>
    <cellStyle name="Normal 46 34 2 119" xfId="10122" xr:uid="{A1810878-CD78-422A-B013-92B10CBBD76A}"/>
    <cellStyle name="Normal 46 34 2 119 2" xfId="10712" xr:uid="{915F4B07-FAFF-49AA-AB91-A6E47DB559A1}"/>
    <cellStyle name="Normal 46 34 2 119 2 2" xfId="16525" xr:uid="{4FD953E9-59DC-431F-B809-2600B68B24B3}"/>
    <cellStyle name="Normal 46 34 2 119 3" xfId="15941" xr:uid="{9628DC54-C2FA-44CA-841D-C3A0152AE688}"/>
    <cellStyle name="Normal 46 34 2 119 4" xfId="17142" xr:uid="{C3159F26-E6ED-4E1D-B06A-70CED140D7C2}"/>
    <cellStyle name="Normal 46 34 2 119 5" xfId="17761" xr:uid="{8440B064-181B-4886-89A9-5B572DAE54E0}"/>
    <cellStyle name="Normal 46 34 2 119 6" xfId="18463" xr:uid="{5E61E1C2-679D-4725-98C7-18041C03635E}"/>
    <cellStyle name="Normal 46 34 2 119 7" xfId="19083" xr:uid="{E748C2BF-F06C-42AE-9C7A-816701EF5A4A}"/>
    <cellStyle name="Normal 46 34 2 12" xfId="10014" xr:uid="{C1ADB2AA-E1A7-4317-A37F-11AAF286CD30}"/>
    <cellStyle name="Normal 46 34 2 12 2" xfId="10605" xr:uid="{05728967-9A56-428E-A020-F30775AAD616}"/>
    <cellStyle name="Normal 46 34 2 12 2 2" xfId="16418" xr:uid="{785BB5B9-8CA5-4B75-A0D2-20A2F8A4D226}"/>
    <cellStyle name="Normal 46 34 2 12 3" xfId="15834" xr:uid="{3EF48BE5-17A8-41F5-B37C-635353FFC9D0}"/>
    <cellStyle name="Normal 46 34 2 12 4" xfId="17035" xr:uid="{AAD422D2-1B9F-45BB-8D2A-0D31F55B03B0}"/>
    <cellStyle name="Normal 46 34 2 12 5" xfId="17654" xr:uid="{866EEE82-3882-47EA-853E-ADA700907C13}"/>
    <cellStyle name="Normal 46 34 2 12 6" xfId="18356" xr:uid="{4A6BD23A-B5EF-4BFF-A5AA-E4E215392CB7}"/>
    <cellStyle name="Normal 46 34 2 12 7" xfId="18976" xr:uid="{393FF3B0-81B2-4FE7-AEF3-C8C1B14EB3E7}"/>
    <cellStyle name="Normal 46 34 2 120" xfId="10123" xr:uid="{2EA9360E-4F08-4CAF-ACF0-F670E3BEA990}"/>
    <cellStyle name="Normal 46 34 2 120 2" xfId="10713" xr:uid="{BC49A1D1-A82E-4042-B2B7-AC5C5FB0F65D}"/>
    <cellStyle name="Normal 46 34 2 120 2 2" xfId="16526" xr:uid="{AFB9C501-576B-43F4-9279-4B1AA86468B2}"/>
    <cellStyle name="Normal 46 34 2 120 3" xfId="15942" xr:uid="{265D6E69-6D26-432E-BEB5-D7530AA04C18}"/>
    <cellStyle name="Normal 46 34 2 120 4" xfId="17143" xr:uid="{2B2961B6-5A5D-4DDA-AE99-A8389E06C5DC}"/>
    <cellStyle name="Normal 46 34 2 120 5" xfId="17762" xr:uid="{87268E81-514A-4334-9749-EC95E803DCAD}"/>
    <cellStyle name="Normal 46 34 2 120 6" xfId="18464" xr:uid="{4D1CEEE4-E3B5-4818-A005-86B91FD8C8A6}"/>
    <cellStyle name="Normal 46 34 2 120 7" xfId="19084" xr:uid="{C561135C-5470-45ED-9B13-E4408191E282}"/>
    <cellStyle name="Normal 46 34 2 121" xfId="10124" xr:uid="{D1BDA2E7-2687-4DF8-A2BD-544C09ADF9E1}"/>
    <cellStyle name="Normal 46 34 2 121 2" xfId="10714" xr:uid="{1FA13902-4F41-4739-A097-F2FE01F6D29E}"/>
    <cellStyle name="Normal 46 34 2 121 2 2" xfId="16527" xr:uid="{11B1F76D-975D-449B-9DE3-E723A25BA237}"/>
    <cellStyle name="Normal 46 34 2 121 3" xfId="15943" xr:uid="{3BFB3370-E388-4EF1-91FB-526EEC67F715}"/>
    <cellStyle name="Normal 46 34 2 121 4" xfId="17144" xr:uid="{80F2E1F4-FC50-4D33-AA0E-3436A8B71F8C}"/>
    <cellStyle name="Normal 46 34 2 121 5" xfId="17763" xr:uid="{EE3581CB-58B2-45DD-84A4-FE397BF1159F}"/>
    <cellStyle name="Normal 46 34 2 121 6" xfId="18465" xr:uid="{245B830F-B290-4D7A-86A2-CAB38BAB367B}"/>
    <cellStyle name="Normal 46 34 2 121 7" xfId="19085" xr:uid="{6CF22367-FEA6-4461-B3A1-82D47374FD71}"/>
    <cellStyle name="Normal 46 34 2 122" xfId="10125" xr:uid="{2C36AFAC-666B-4E04-9F8A-4F413E4DDB3A}"/>
    <cellStyle name="Normal 46 34 2 122 2" xfId="10715" xr:uid="{445FB97B-8EDE-4773-8757-4DBBFB926527}"/>
    <cellStyle name="Normal 46 34 2 122 2 2" xfId="16528" xr:uid="{E4B307DF-5616-4A62-9212-47D1D98FC119}"/>
    <cellStyle name="Normal 46 34 2 122 3" xfId="15944" xr:uid="{CE67991E-0469-4761-A7C1-C36C262019DC}"/>
    <cellStyle name="Normal 46 34 2 122 4" xfId="17145" xr:uid="{B5E1E63F-ACB0-4326-94B1-DE48DD03B18B}"/>
    <cellStyle name="Normal 46 34 2 122 5" xfId="17764" xr:uid="{CA418F9B-B8C8-4808-99F6-DAAD5691E012}"/>
    <cellStyle name="Normal 46 34 2 122 6" xfId="18466" xr:uid="{AADED48A-0D39-4B78-85D0-69791D353B62}"/>
    <cellStyle name="Normal 46 34 2 122 7" xfId="19086" xr:uid="{DC683729-C838-4EAE-BF5A-47DC58AE82D5}"/>
    <cellStyle name="Normal 46 34 2 123" xfId="10126" xr:uid="{F043E974-66FD-49F1-BAB2-0A50AA5A4B50}"/>
    <cellStyle name="Normal 46 34 2 123 2" xfId="10716" xr:uid="{78A69EB4-7026-4290-B51E-ED86CDF76569}"/>
    <cellStyle name="Normal 46 34 2 123 2 2" xfId="16529" xr:uid="{2A549EE5-7DCA-47B4-B3C6-D5F245A2F636}"/>
    <cellStyle name="Normal 46 34 2 123 3" xfId="15945" xr:uid="{D3D10C59-CF29-4F1E-8A26-DCAF8FAACA6C}"/>
    <cellStyle name="Normal 46 34 2 123 4" xfId="17146" xr:uid="{9DBFDE2B-B31D-4E94-A97F-A8175D813CC3}"/>
    <cellStyle name="Normal 46 34 2 123 5" xfId="17765" xr:uid="{37274E24-D93C-4FF3-9F6B-F0F13EC5725D}"/>
    <cellStyle name="Normal 46 34 2 123 6" xfId="18467" xr:uid="{E79A9788-DD69-407D-A069-8E058D1116CF}"/>
    <cellStyle name="Normal 46 34 2 123 7" xfId="19087" xr:uid="{4F765081-0A0E-4CBB-963C-C4AEAA014D81}"/>
    <cellStyle name="Normal 46 34 2 124" xfId="10127" xr:uid="{97DDBBFB-CDB4-4920-AB59-A4E537302A3C}"/>
    <cellStyle name="Normal 46 34 2 124 2" xfId="10717" xr:uid="{E9DFD57D-FBC8-4418-A691-6DEE266AF723}"/>
    <cellStyle name="Normal 46 34 2 124 2 2" xfId="16530" xr:uid="{2D3C5582-B7D9-49C4-8670-E65D8E4A4BC1}"/>
    <cellStyle name="Normal 46 34 2 124 3" xfId="15946" xr:uid="{BE02D92A-8A9D-4574-BA2B-D5AE2E237D2D}"/>
    <cellStyle name="Normal 46 34 2 124 4" xfId="17147" xr:uid="{FE18D329-400B-47B6-91E4-1ABA71A6B29B}"/>
    <cellStyle name="Normal 46 34 2 124 5" xfId="17766" xr:uid="{294D4723-ECEB-4921-9340-A8767AA7794A}"/>
    <cellStyle name="Normal 46 34 2 124 6" xfId="18468" xr:uid="{25F00800-92DB-49C6-8D73-16E535F1AE3D}"/>
    <cellStyle name="Normal 46 34 2 124 7" xfId="19088" xr:uid="{1D4221F6-C98C-48F2-8DFE-1423ED78FF96}"/>
    <cellStyle name="Normal 46 34 2 125" xfId="10128" xr:uid="{385CFBB4-7024-4BDD-AEF3-8FD90F0C2AB1}"/>
    <cellStyle name="Normal 46 34 2 125 2" xfId="10718" xr:uid="{48DDF80E-6B52-4ABF-AD53-C2477F9480E0}"/>
    <cellStyle name="Normal 46 34 2 125 2 2" xfId="16531" xr:uid="{685E269E-CBDF-440F-8920-EAE244FF70F8}"/>
    <cellStyle name="Normal 46 34 2 125 3" xfId="15947" xr:uid="{6D91DB78-80CD-486F-AF89-937F0D01D962}"/>
    <cellStyle name="Normal 46 34 2 125 4" xfId="17148" xr:uid="{FB88F495-AB7C-497D-99C6-7BF79D488218}"/>
    <cellStyle name="Normal 46 34 2 125 5" xfId="17767" xr:uid="{EA6742BC-11E5-4828-BEAA-81ABB45B17D9}"/>
    <cellStyle name="Normal 46 34 2 125 6" xfId="18469" xr:uid="{F9035F8B-F2A3-44B6-B269-972132120C9A}"/>
    <cellStyle name="Normal 46 34 2 125 7" xfId="19089" xr:uid="{C2263C8B-0A01-4A8A-AA7E-35F67CBC5862}"/>
    <cellStyle name="Normal 46 34 2 126" xfId="10129" xr:uid="{814D5EA5-49C8-4DC5-B430-D2F5C772C357}"/>
    <cellStyle name="Normal 46 34 2 126 2" xfId="10719" xr:uid="{196A5179-321B-421F-9FDF-0561B3BDED30}"/>
    <cellStyle name="Normal 46 34 2 126 2 2" xfId="16532" xr:uid="{707722B9-377E-4DDE-9B3F-DA76705EDD26}"/>
    <cellStyle name="Normal 46 34 2 126 3" xfId="15948" xr:uid="{32563F38-6582-4CA1-9339-67FC500695D3}"/>
    <cellStyle name="Normal 46 34 2 126 4" xfId="17149" xr:uid="{6EB88987-B9F7-417C-8FA8-F240060F21DC}"/>
    <cellStyle name="Normal 46 34 2 126 5" xfId="17768" xr:uid="{181DB5A6-5042-4DFA-8838-C13B67385484}"/>
    <cellStyle name="Normal 46 34 2 126 6" xfId="18470" xr:uid="{AC79D0F0-ABBE-4183-A88B-003001218D49}"/>
    <cellStyle name="Normal 46 34 2 126 7" xfId="19090" xr:uid="{C6469E1D-4012-454B-B622-5C0F4827FCBE}"/>
    <cellStyle name="Normal 46 34 2 127" xfId="10130" xr:uid="{B06876E6-6672-4578-A140-F2BBEA39DFB0}"/>
    <cellStyle name="Normal 46 34 2 127 2" xfId="10720" xr:uid="{12F155DA-C1D7-4CE5-8856-DA832EBEAE90}"/>
    <cellStyle name="Normal 46 34 2 127 2 2" xfId="16533" xr:uid="{F1699723-EE60-4113-9CAC-ADA780546CE5}"/>
    <cellStyle name="Normal 46 34 2 127 3" xfId="15949" xr:uid="{5CC61CEA-7CD4-4D90-8F29-E08F0B9C7F88}"/>
    <cellStyle name="Normal 46 34 2 127 4" xfId="17150" xr:uid="{DEDEF112-CC0B-4DB0-9C88-DECD70A0CED2}"/>
    <cellStyle name="Normal 46 34 2 127 5" xfId="17769" xr:uid="{E709A558-FAFA-4CCD-B9BF-C082056D2BB8}"/>
    <cellStyle name="Normal 46 34 2 127 6" xfId="18471" xr:uid="{077FAF89-8CF4-4E4E-AAFE-333B5A0877B0}"/>
    <cellStyle name="Normal 46 34 2 127 7" xfId="19091" xr:uid="{48AB97EC-9BDC-451E-80FD-6F4E90E9C763}"/>
    <cellStyle name="Normal 46 34 2 128" xfId="10131" xr:uid="{8C0787CE-FB47-4F41-9595-28BF98671999}"/>
    <cellStyle name="Normal 46 34 2 128 2" xfId="10721" xr:uid="{93EB2209-BBC6-430C-AC26-93534A4067AE}"/>
    <cellStyle name="Normal 46 34 2 128 2 2" xfId="16534" xr:uid="{2890ED10-4A05-475E-9B33-DD68CBD562BD}"/>
    <cellStyle name="Normal 46 34 2 128 3" xfId="15950" xr:uid="{5B55E264-981F-4D32-9214-8010A3822A8E}"/>
    <cellStyle name="Normal 46 34 2 128 4" xfId="17151" xr:uid="{B980A1D4-5F98-4A1C-A1F5-D7EA44BEB840}"/>
    <cellStyle name="Normal 46 34 2 128 5" xfId="17770" xr:uid="{441B0B64-11B6-4A50-AE80-926D500F85D7}"/>
    <cellStyle name="Normal 46 34 2 128 6" xfId="18472" xr:uid="{3F28F773-E7BC-4B8F-AC35-92DB8BB6EB70}"/>
    <cellStyle name="Normal 46 34 2 128 7" xfId="19092" xr:uid="{8013D0EB-D20D-4CBF-936A-FC73E68A47E2}"/>
    <cellStyle name="Normal 46 34 2 129" xfId="10132" xr:uid="{6D0DB7D3-B441-4B9E-B548-DD4F5C2F2337}"/>
    <cellStyle name="Normal 46 34 2 129 2" xfId="10722" xr:uid="{09239555-855B-4505-9BB6-E0842B1015CA}"/>
    <cellStyle name="Normal 46 34 2 129 2 2" xfId="16535" xr:uid="{0F5F1C74-735A-4B5C-B029-94C0263B0F7E}"/>
    <cellStyle name="Normal 46 34 2 129 3" xfId="15951" xr:uid="{A376C340-2E56-4C48-BC49-1AC754BA3A42}"/>
    <cellStyle name="Normal 46 34 2 129 4" xfId="17152" xr:uid="{0747ED96-F7DE-4F77-974E-485E75D00074}"/>
    <cellStyle name="Normal 46 34 2 129 5" xfId="17771" xr:uid="{48A52838-EA71-4F48-9981-4F6EAA8FD88C}"/>
    <cellStyle name="Normal 46 34 2 129 6" xfId="18473" xr:uid="{00CD2655-AD83-4161-8D72-978EFCA2FCDE}"/>
    <cellStyle name="Normal 46 34 2 129 7" xfId="19093" xr:uid="{3B99EE2B-CD3D-4603-A632-A3CD7AB77681}"/>
    <cellStyle name="Normal 46 34 2 13" xfId="10015" xr:uid="{1D4CCE10-08F1-4F42-B3FF-C74897EF8956}"/>
    <cellStyle name="Normal 46 34 2 13 2" xfId="10606" xr:uid="{B3F9D787-E1CD-427F-A5D5-CCAA5845DF0B}"/>
    <cellStyle name="Normal 46 34 2 13 2 2" xfId="16419" xr:uid="{1DF055D6-4825-4715-85D0-28D8E0575657}"/>
    <cellStyle name="Normal 46 34 2 13 3" xfId="15835" xr:uid="{99E04D49-6263-4F2A-AD8F-4F419616502C}"/>
    <cellStyle name="Normal 46 34 2 13 4" xfId="17036" xr:uid="{AB08B69C-751A-4D7D-9577-40A81BEC1CB9}"/>
    <cellStyle name="Normal 46 34 2 13 5" xfId="17655" xr:uid="{5714C340-53E6-40FC-8A53-F5F1A6B70615}"/>
    <cellStyle name="Normal 46 34 2 13 6" xfId="18357" xr:uid="{ADA92E4C-D5DF-418C-BFCC-4BF5C720F8B2}"/>
    <cellStyle name="Normal 46 34 2 13 7" xfId="18977" xr:uid="{CC63F1D3-3AC5-48BA-B0A7-E49F0F33C2DF}"/>
    <cellStyle name="Normal 46 34 2 130" xfId="10133" xr:uid="{ED861999-774D-48EF-9BCF-D188DEC1E01B}"/>
    <cellStyle name="Normal 46 34 2 130 2" xfId="10723" xr:uid="{21F9954D-B1C0-47AE-BE01-A248AF94B504}"/>
    <cellStyle name="Normal 46 34 2 130 2 2" xfId="16536" xr:uid="{C8784518-0A82-41E6-B5A9-D1014F68FB5A}"/>
    <cellStyle name="Normal 46 34 2 130 3" xfId="15952" xr:uid="{66F21496-D710-442C-98FB-898335C80E20}"/>
    <cellStyle name="Normal 46 34 2 130 4" xfId="17153" xr:uid="{DA9FD844-0B0F-414E-99CF-CB6BFBA4D81D}"/>
    <cellStyle name="Normal 46 34 2 130 5" xfId="17772" xr:uid="{12329A21-94D5-43A8-8C13-FCF56F7001FC}"/>
    <cellStyle name="Normal 46 34 2 130 6" xfId="18474" xr:uid="{F3DE737A-895B-47DB-AF48-6BD1427C3703}"/>
    <cellStyle name="Normal 46 34 2 130 7" xfId="19094" xr:uid="{38E3DD2B-2258-422E-A0BD-FF806F206395}"/>
    <cellStyle name="Normal 46 34 2 131" xfId="10134" xr:uid="{B9FD7746-C67F-44F5-B144-16834748B6CA}"/>
    <cellStyle name="Normal 46 34 2 131 2" xfId="10724" xr:uid="{42188C97-66CA-48E7-B58B-A219768E7E05}"/>
    <cellStyle name="Normal 46 34 2 131 2 2" xfId="16537" xr:uid="{D8D3DF26-C8AA-499C-8787-AAF537211743}"/>
    <cellStyle name="Normal 46 34 2 131 3" xfId="15953" xr:uid="{FCA8BDA4-95EA-4CCE-818A-18C1248AC427}"/>
    <cellStyle name="Normal 46 34 2 131 4" xfId="17154" xr:uid="{AC5F7B52-1560-4112-844C-8E11B24646DC}"/>
    <cellStyle name="Normal 46 34 2 131 5" xfId="17773" xr:uid="{B827FF88-4942-4B21-80EB-1E85E534D8A8}"/>
    <cellStyle name="Normal 46 34 2 131 6" xfId="18475" xr:uid="{ADF2EE51-168A-42DE-A1A6-492ADC105406}"/>
    <cellStyle name="Normal 46 34 2 131 7" xfId="19095" xr:uid="{5282EE23-9DEC-46E3-8478-3F4F1C914A90}"/>
    <cellStyle name="Normal 46 34 2 132" xfId="10135" xr:uid="{DCC16135-A412-40E8-BE01-3D8A698F8E69}"/>
    <cellStyle name="Normal 46 34 2 132 2" xfId="10725" xr:uid="{3D566F29-E360-4337-A0A3-0937C9DCF61E}"/>
    <cellStyle name="Normal 46 34 2 132 2 2" xfId="16538" xr:uid="{A1FBA1F0-F0B1-4FA5-B4CB-A42919C14324}"/>
    <cellStyle name="Normal 46 34 2 132 3" xfId="15954" xr:uid="{63354B2E-A4FE-4978-BE8F-83B5D2F2B04D}"/>
    <cellStyle name="Normal 46 34 2 132 4" xfId="17155" xr:uid="{729FD09E-DBA7-4DD3-944F-162D0D54F796}"/>
    <cellStyle name="Normal 46 34 2 132 5" xfId="17774" xr:uid="{47437F7C-0C26-488B-8F1B-4910BF9E4E27}"/>
    <cellStyle name="Normal 46 34 2 132 6" xfId="18476" xr:uid="{7AAEEE3A-7155-42C1-97F2-062774AAC4C3}"/>
    <cellStyle name="Normal 46 34 2 132 7" xfId="19096" xr:uid="{C1613EF3-E2DF-4733-A42B-F5EEBC7E2670}"/>
    <cellStyle name="Normal 46 34 2 133" xfId="10136" xr:uid="{137BF476-3348-408B-A6DB-D56D32B2F376}"/>
    <cellStyle name="Normal 46 34 2 133 2" xfId="10726" xr:uid="{C47C24A7-5CFE-41B1-8F3A-8C6EDD00D825}"/>
    <cellStyle name="Normal 46 34 2 133 2 2" xfId="16539" xr:uid="{A2DC38FA-159E-450D-97E9-ABF5B7057F26}"/>
    <cellStyle name="Normal 46 34 2 133 3" xfId="15955" xr:uid="{DD0DAF1D-3024-456F-849C-12ACBC2355BE}"/>
    <cellStyle name="Normal 46 34 2 133 4" xfId="17156" xr:uid="{FBFE70E6-88A8-4B98-9F5D-AD0DDB9FCC82}"/>
    <cellStyle name="Normal 46 34 2 133 5" xfId="17775" xr:uid="{DCF9D769-D99C-4DB7-9319-53B0701411AA}"/>
    <cellStyle name="Normal 46 34 2 133 6" xfId="18477" xr:uid="{DEAE3246-6111-4DBB-8B37-75CA8F60CFC1}"/>
    <cellStyle name="Normal 46 34 2 133 7" xfId="19097" xr:uid="{FF760C58-E709-49DA-93AD-B443EF697D8C}"/>
    <cellStyle name="Normal 46 34 2 134" xfId="10137" xr:uid="{998A1C8E-55A7-4F84-940F-0265893C838C}"/>
    <cellStyle name="Normal 46 34 2 134 2" xfId="10727" xr:uid="{043C2014-E799-48E4-B6A7-57725B41CD1A}"/>
    <cellStyle name="Normal 46 34 2 134 2 2" xfId="16540" xr:uid="{6D8FE712-90B3-4270-AA0F-6F30F91A6124}"/>
    <cellStyle name="Normal 46 34 2 134 3" xfId="15956" xr:uid="{EADBFF4F-0112-4F63-B6F6-A6483D376B86}"/>
    <cellStyle name="Normal 46 34 2 134 4" xfId="17157" xr:uid="{D278CACE-3FB3-4CCC-928E-2BAFE9100F73}"/>
    <cellStyle name="Normal 46 34 2 134 5" xfId="17776" xr:uid="{848BC304-4B6D-4311-8E2B-CFC0A889F5EB}"/>
    <cellStyle name="Normal 46 34 2 134 6" xfId="18478" xr:uid="{F5EC40D1-AA7F-4B85-B8F9-48377A62665C}"/>
    <cellStyle name="Normal 46 34 2 134 7" xfId="19098" xr:uid="{3697FC17-70CC-44F4-A85E-EA7D626EB38B}"/>
    <cellStyle name="Normal 46 34 2 135" xfId="10138" xr:uid="{06964CAA-95E8-473A-A56E-BC324536BE53}"/>
    <cellStyle name="Normal 46 34 2 135 2" xfId="10728" xr:uid="{1E9ADB9C-49AA-4699-B722-422CA8F9C64A}"/>
    <cellStyle name="Normal 46 34 2 135 2 2" xfId="16541" xr:uid="{C27E0FAD-D586-49BE-A621-0AEA9A0B4DBA}"/>
    <cellStyle name="Normal 46 34 2 135 3" xfId="15957" xr:uid="{3BD3EE7B-4A87-4971-8A83-54EFBE6AA211}"/>
    <cellStyle name="Normal 46 34 2 135 4" xfId="17158" xr:uid="{76DF155A-76EE-4D3A-B688-F3BE4881A13F}"/>
    <cellStyle name="Normal 46 34 2 135 5" xfId="17777" xr:uid="{91D24687-9512-48A9-9731-B39DE05EB41E}"/>
    <cellStyle name="Normal 46 34 2 135 6" xfId="18479" xr:uid="{BEAB72D0-89CE-4615-A216-33EA8FA75EB2}"/>
    <cellStyle name="Normal 46 34 2 135 7" xfId="19099" xr:uid="{38ED842C-1C58-4529-8136-E595BF0F1665}"/>
    <cellStyle name="Normal 46 34 2 136" xfId="10139" xr:uid="{2E2322B5-B8F2-4DBF-B63F-8EC7C89FEDE9}"/>
    <cellStyle name="Normal 46 34 2 136 2" xfId="10729" xr:uid="{165FD8E6-2C86-44EA-80AD-1A3EEFFD4612}"/>
    <cellStyle name="Normal 46 34 2 136 2 2" xfId="16542" xr:uid="{8F4FCBCE-D193-485F-84E1-9CC064D246AE}"/>
    <cellStyle name="Normal 46 34 2 136 3" xfId="15958" xr:uid="{6627CF72-084A-45CA-B037-D3AF61E30F1B}"/>
    <cellStyle name="Normal 46 34 2 136 4" xfId="17159" xr:uid="{721724E0-6396-45B1-86BB-7FB44AE9AAD9}"/>
    <cellStyle name="Normal 46 34 2 136 5" xfId="17778" xr:uid="{602CEDC4-755B-4978-8223-F03229163280}"/>
    <cellStyle name="Normal 46 34 2 136 6" xfId="18480" xr:uid="{5D5193AB-3851-4020-B699-E58066EE6A3E}"/>
    <cellStyle name="Normal 46 34 2 136 7" xfId="19100" xr:uid="{3680A509-A2AF-4AD5-B2D6-2C9FDB05A27D}"/>
    <cellStyle name="Normal 46 34 2 137" xfId="10140" xr:uid="{39A81B11-3AC8-4F49-947D-19D3732DA5C6}"/>
    <cellStyle name="Normal 46 34 2 137 2" xfId="10730" xr:uid="{17EB511D-764D-47E4-BC6C-BF0C1088741D}"/>
    <cellStyle name="Normal 46 34 2 137 2 2" xfId="16543" xr:uid="{1596DE3B-F164-41DD-8563-BAFFA373E6C0}"/>
    <cellStyle name="Normal 46 34 2 137 3" xfId="15959" xr:uid="{04C0513F-B37B-4297-B6CC-071EA27C3DC0}"/>
    <cellStyle name="Normal 46 34 2 137 4" xfId="17160" xr:uid="{356E4796-2C29-436B-862C-544BC77F3514}"/>
    <cellStyle name="Normal 46 34 2 137 5" xfId="17779" xr:uid="{16EAA1F1-72C0-41DD-8000-5D64CF79FFF9}"/>
    <cellStyle name="Normal 46 34 2 137 6" xfId="18481" xr:uid="{8F21E28B-D03A-407C-8FA5-DDF209193CEF}"/>
    <cellStyle name="Normal 46 34 2 137 7" xfId="19101" xr:uid="{4CE8476E-D047-4A1A-955C-3FD1BA4CB0F9}"/>
    <cellStyle name="Normal 46 34 2 138" xfId="10003" xr:uid="{CD1102A5-37B3-45AF-97B3-3897FE33778F}"/>
    <cellStyle name="Normal 46 34 2 138 2" xfId="10731" xr:uid="{2949AE92-CD69-432E-935E-CF635AFDF40B}"/>
    <cellStyle name="Normal 46 34 2 138 2 2" xfId="16544" xr:uid="{CDF1AC97-F4B4-469D-8812-1A731C0BB679}"/>
    <cellStyle name="Normal 46 34 2 138 3" xfId="15823" xr:uid="{4C0CD6C3-CBEF-41CF-AA1F-415C01E19D37}"/>
    <cellStyle name="Normal 46 34 2 138 4" xfId="17161" xr:uid="{CCAB408C-61E3-4750-A807-6148B2FB7E46}"/>
    <cellStyle name="Normal 46 34 2 138 5" xfId="17780" xr:uid="{9A532CD4-A532-4CF6-AD31-2D704AF2BAF0}"/>
    <cellStyle name="Normal 46 34 2 138 6" xfId="18482" xr:uid="{CF5F3912-F43D-4F50-B518-79F9CDE3FDC8}"/>
    <cellStyle name="Normal 46 34 2 138 7" xfId="19102" xr:uid="{231E6DB2-044D-4A21-B4E6-44BA97324C9D}"/>
    <cellStyle name="Normal 46 34 2 139" xfId="10732" xr:uid="{28C5C2F0-61E1-44F4-AC7D-01FE0D433757}"/>
    <cellStyle name="Normal 46 34 2 139 2" xfId="16545" xr:uid="{6FCB1679-8B10-42F3-8328-EF5566FE2490}"/>
    <cellStyle name="Normal 46 34 2 139 3" xfId="17162" xr:uid="{7C0A7094-FEBC-4C81-ACC5-F132E0BBCAD2}"/>
    <cellStyle name="Normal 46 34 2 139 4" xfId="17781" xr:uid="{1BFB8A9B-53FF-4124-AE02-46A58500F5F9}"/>
    <cellStyle name="Normal 46 34 2 139 5" xfId="18483" xr:uid="{E3B4B40E-D113-49B0-8ED9-DFCC47E5720A}"/>
    <cellStyle name="Normal 46 34 2 139 6" xfId="19103" xr:uid="{3EA52421-6AA1-4019-BFE2-37A7861EF35E}"/>
    <cellStyle name="Normal 46 34 2 14" xfId="10016" xr:uid="{07326D42-C25E-4B2E-A078-E9538FFEF39D}"/>
    <cellStyle name="Normal 46 34 2 14 2" xfId="10607" xr:uid="{D901C90E-E6E6-44C5-BB1D-115229FC373E}"/>
    <cellStyle name="Normal 46 34 2 14 2 2" xfId="16420" xr:uid="{F32219C4-7035-41D1-9A20-7DEE7D215416}"/>
    <cellStyle name="Normal 46 34 2 14 3" xfId="15836" xr:uid="{D19BC9FB-5EF3-4F7E-B120-C1C1091187B5}"/>
    <cellStyle name="Normal 46 34 2 14 4" xfId="17037" xr:uid="{ACDC1EAE-8EF6-4C43-970D-B8A7AEC7DFAB}"/>
    <cellStyle name="Normal 46 34 2 14 5" xfId="17656" xr:uid="{B93C5EC5-0C3C-4127-AFCB-FA06F1B5003A}"/>
    <cellStyle name="Normal 46 34 2 14 6" xfId="18358" xr:uid="{1F9AFD77-264D-4442-9BD1-4D82C75AC63E}"/>
    <cellStyle name="Normal 46 34 2 14 7" xfId="18978" xr:uid="{F6BCDA0A-F53E-4A74-8A02-B6B88F1CA18A}"/>
    <cellStyle name="Normal 46 34 2 140" xfId="10733" xr:uid="{D91DFA4A-D8F3-430F-A000-C1898488B6DC}"/>
    <cellStyle name="Normal 46 34 2 140 2" xfId="16546" xr:uid="{2A7FC130-EF46-458F-8FA7-BEEEF344E480}"/>
    <cellStyle name="Normal 46 34 2 140 3" xfId="17163" xr:uid="{37A54E2B-941B-49E8-BEC4-1E749A4CD52F}"/>
    <cellStyle name="Normal 46 34 2 140 4" xfId="17782" xr:uid="{10AA25E2-78D6-4DA5-B57C-F4FB2DA017A1}"/>
    <cellStyle name="Normal 46 34 2 140 5" xfId="18484" xr:uid="{9EF6E7BD-4A5C-46A2-B81B-2149990FE377}"/>
    <cellStyle name="Normal 46 34 2 140 6" xfId="19104" xr:uid="{EC3B2112-18B3-45E6-BEF6-76E60CA3D61F}"/>
    <cellStyle name="Normal 46 34 2 141" xfId="10734" xr:uid="{6B07B77B-EF55-42F1-919C-423EFFD49841}"/>
    <cellStyle name="Normal 46 34 2 141 2" xfId="16547" xr:uid="{51E1A0A3-591C-47AA-9C56-CDC95A35AFDD}"/>
    <cellStyle name="Normal 46 34 2 141 3" xfId="17164" xr:uid="{EF6D6848-EF08-4A58-AD8A-DA460E78DCE6}"/>
    <cellStyle name="Normal 46 34 2 141 4" xfId="17783" xr:uid="{A58FC6B7-15D3-4E72-BB01-6A5EF6075C8D}"/>
    <cellStyle name="Normal 46 34 2 141 5" xfId="18485" xr:uid="{6886DFC5-4066-4EE9-A90F-8BC28A4D795D}"/>
    <cellStyle name="Normal 46 34 2 141 6" xfId="19105" xr:uid="{1124AD53-886E-4D24-BCA4-C5931791D97C}"/>
    <cellStyle name="Normal 46 34 2 142" xfId="10735" xr:uid="{D940A975-F79A-447E-9F5E-A46F68BB374F}"/>
    <cellStyle name="Normal 46 34 2 142 2" xfId="16548" xr:uid="{6D142C0A-84D9-4725-8641-44694D7F55C7}"/>
    <cellStyle name="Normal 46 34 2 142 3" xfId="17165" xr:uid="{4E44019C-76C4-4DE3-BFF3-FECBD29B293C}"/>
    <cellStyle name="Normal 46 34 2 142 4" xfId="17784" xr:uid="{ADA250AD-D9C4-4EC8-8834-33B059A8301A}"/>
    <cellStyle name="Normal 46 34 2 142 5" xfId="18486" xr:uid="{5ED253F8-7096-4838-B3A7-642517BC0095}"/>
    <cellStyle name="Normal 46 34 2 142 6" xfId="19106" xr:uid="{E58D730E-FA8F-4601-8F4E-573A0FC74E00}"/>
    <cellStyle name="Normal 46 34 2 143" xfId="10736" xr:uid="{635C21BB-28E7-4CAF-A059-9BA0EFA75116}"/>
    <cellStyle name="Normal 46 34 2 143 2" xfId="16549" xr:uid="{174712F4-4EF9-420F-A01C-AABB7D2CF3CE}"/>
    <cellStyle name="Normal 46 34 2 143 3" xfId="17166" xr:uid="{D29409BB-FF4F-48C1-B9BA-6754857988D8}"/>
    <cellStyle name="Normal 46 34 2 143 4" xfId="17785" xr:uid="{081EEC89-C6D2-4462-A0DC-8C2F83054960}"/>
    <cellStyle name="Normal 46 34 2 143 5" xfId="18487" xr:uid="{5A6394CC-6339-4670-81AB-08A58A52D5C1}"/>
    <cellStyle name="Normal 46 34 2 143 6" xfId="19107" xr:uid="{09DF19C4-F4D0-4489-93A0-ACF979B44A74}"/>
    <cellStyle name="Normal 46 34 2 144" xfId="10737" xr:uid="{943A84DA-AC1E-41EA-958A-0A83932FD34B}"/>
    <cellStyle name="Normal 46 34 2 144 2" xfId="16550" xr:uid="{49A13498-D5F3-4CE5-BAB2-78A3F6E1DB63}"/>
    <cellStyle name="Normal 46 34 2 144 3" xfId="17167" xr:uid="{79FE6043-D323-4177-841F-B7B199F10BA5}"/>
    <cellStyle name="Normal 46 34 2 144 4" xfId="17786" xr:uid="{7DC49AA8-00B3-40DC-BD5F-616C890BDC5D}"/>
    <cellStyle name="Normal 46 34 2 144 5" xfId="18488" xr:uid="{964CE35D-F1D0-4291-8158-3024F902AF47}"/>
    <cellStyle name="Normal 46 34 2 144 6" xfId="19108" xr:uid="{3CEDFBEE-5606-44AE-A235-90ED4F763C7A}"/>
    <cellStyle name="Normal 46 34 2 145" xfId="10738" xr:uid="{C4A17330-A20E-4D95-A101-CC64105BC1E5}"/>
    <cellStyle name="Normal 46 34 2 145 2" xfId="16551" xr:uid="{BBA4EEAE-C1AE-414B-8B03-DBD5DF0E039B}"/>
    <cellStyle name="Normal 46 34 2 145 3" xfId="17168" xr:uid="{F3023BC1-B390-46BA-92BC-B2BDCEFF89A3}"/>
    <cellStyle name="Normal 46 34 2 145 4" xfId="17787" xr:uid="{B1330B3B-2B3C-4F65-9AC7-5542BF1583F6}"/>
    <cellStyle name="Normal 46 34 2 145 5" xfId="18489" xr:uid="{5D492111-A8FA-4495-9476-878EC53FAFBF}"/>
    <cellStyle name="Normal 46 34 2 145 6" xfId="19109" xr:uid="{7DDC8E4B-C5DE-4894-B02F-88ECA87EE478}"/>
    <cellStyle name="Normal 46 34 2 146" xfId="10739" xr:uid="{4B0DFDE1-103D-403D-B372-9E174BCBE2BC}"/>
    <cellStyle name="Normal 46 34 2 146 2" xfId="16552" xr:uid="{5BD726AB-2E35-4CDF-BE5B-E17E04F76A76}"/>
    <cellStyle name="Normal 46 34 2 146 3" xfId="17169" xr:uid="{52E1583E-4A9B-4DA2-B10A-40481EF6DC1C}"/>
    <cellStyle name="Normal 46 34 2 146 4" xfId="17788" xr:uid="{72D94801-0966-4606-8DE4-60CC09E94EFA}"/>
    <cellStyle name="Normal 46 34 2 146 5" xfId="18490" xr:uid="{694A820F-C15A-40E4-AC0E-85B4CE7521DB}"/>
    <cellStyle name="Normal 46 34 2 146 6" xfId="19110" xr:uid="{8107A23C-8EE3-4800-B298-C144556B799A}"/>
    <cellStyle name="Normal 46 34 2 147" xfId="10740" xr:uid="{C4B69AF6-3A42-434E-B6C7-90A89E52090E}"/>
    <cellStyle name="Normal 46 34 2 147 2" xfId="16553" xr:uid="{F71C25B7-6A29-42B7-B8C7-68DE9AD4FE29}"/>
    <cellStyle name="Normal 46 34 2 147 3" xfId="17170" xr:uid="{0D4A8F3C-22CA-4188-B85B-7EEE5BE4578A}"/>
    <cellStyle name="Normal 46 34 2 147 4" xfId="17789" xr:uid="{F0A2617C-9C1F-40ED-A9F4-7573B2DAFA1E}"/>
    <cellStyle name="Normal 46 34 2 147 5" xfId="18491" xr:uid="{997DBDA4-B0E6-4450-B733-B3EB3B36E1C4}"/>
    <cellStyle name="Normal 46 34 2 147 6" xfId="19111" xr:uid="{D4644CDB-4225-445D-8527-3DEAB9E009AA}"/>
    <cellStyle name="Normal 46 34 2 148" xfId="10741" xr:uid="{BEF33D86-66BA-4A71-B5A5-17394315F69B}"/>
    <cellStyle name="Normal 46 34 2 148 2" xfId="16554" xr:uid="{ECEC986B-3ED9-4522-965F-DDAB6D879C9D}"/>
    <cellStyle name="Normal 46 34 2 148 3" xfId="17171" xr:uid="{FCFCEF88-8254-4361-B1A7-BA4900F222C4}"/>
    <cellStyle name="Normal 46 34 2 148 4" xfId="17790" xr:uid="{ECEF4E2F-A556-4FBF-AF21-1CC5B6D7ADDA}"/>
    <cellStyle name="Normal 46 34 2 148 5" xfId="18492" xr:uid="{9A7A0747-8541-42FD-AF1F-8177A91F7EC8}"/>
    <cellStyle name="Normal 46 34 2 148 6" xfId="19112" xr:uid="{66BBB641-CE93-4F58-BA4E-E5A900220C61}"/>
    <cellStyle name="Normal 46 34 2 149" xfId="10742" xr:uid="{D8093B19-2CA3-4C68-85D1-99F16E14D8A6}"/>
    <cellStyle name="Normal 46 34 2 149 2" xfId="16555" xr:uid="{0B5D5CCF-6E68-49F6-BCC9-FD24D8EBE2BA}"/>
    <cellStyle name="Normal 46 34 2 149 3" xfId="17172" xr:uid="{EC48B28B-4D77-4ACF-8C98-07ADEA164655}"/>
    <cellStyle name="Normal 46 34 2 149 4" xfId="17791" xr:uid="{E35E21CE-1A53-46A9-AD56-CE144E466B13}"/>
    <cellStyle name="Normal 46 34 2 149 5" xfId="18493" xr:uid="{F11A70D9-2D59-45A4-A7EE-1CB589FB2C61}"/>
    <cellStyle name="Normal 46 34 2 149 6" xfId="19113" xr:uid="{33FC72DB-4E12-4236-9B83-6666628176B8}"/>
    <cellStyle name="Normal 46 34 2 15" xfId="10017" xr:uid="{DE65AD87-A94A-4EEB-AE75-5957CA414035}"/>
    <cellStyle name="Normal 46 34 2 15 2" xfId="10608" xr:uid="{FB30BFBC-6F6F-4F4B-8706-DAFBFDAD8458}"/>
    <cellStyle name="Normal 46 34 2 15 2 2" xfId="16421" xr:uid="{CF218F86-A406-4DE7-87A2-B479F97D47F0}"/>
    <cellStyle name="Normal 46 34 2 15 3" xfId="15837" xr:uid="{A58BBC9D-0D73-4D30-A93A-07105B8E67FA}"/>
    <cellStyle name="Normal 46 34 2 15 4" xfId="17038" xr:uid="{862CD502-B75A-4152-A890-5F798A042ECA}"/>
    <cellStyle name="Normal 46 34 2 15 5" xfId="17657" xr:uid="{67C458C5-A939-4410-8ABC-07BB533CB4DA}"/>
    <cellStyle name="Normal 46 34 2 15 6" xfId="18359" xr:uid="{175809B7-9FEE-420B-AAEF-425F8873B3FD}"/>
    <cellStyle name="Normal 46 34 2 15 7" xfId="18979" xr:uid="{4D08FB93-BBEF-4B19-8CFE-9890FE074900}"/>
    <cellStyle name="Normal 46 34 2 150" xfId="10743" xr:uid="{7AABC17C-230A-4C41-B7F1-143FA823941A}"/>
    <cellStyle name="Normal 46 34 2 150 2" xfId="16556" xr:uid="{46C86C87-9A09-4350-BB90-488D195D421F}"/>
    <cellStyle name="Normal 46 34 2 150 3" xfId="17173" xr:uid="{A5B31BE7-AA59-440B-9615-945650D8B528}"/>
    <cellStyle name="Normal 46 34 2 150 4" xfId="17792" xr:uid="{766DD4CF-A563-4707-9157-52E31ADD43D9}"/>
    <cellStyle name="Normal 46 34 2 150 5" xfId="18494" xr:uid="{733A065A-8112-4424-80B7-38A52B44EA8A}"/>
    <cellStyle name="Normal 46 34 2 150 6" xfId="19114" xr:uid="{3FA903AE-1B20-46CE-A016-AF39A99BB970}"/>
    <cellStyle name="Normal 46 34 2 151" xfId="10744" xr:uid="{243C362D-0832-4B05-BCBA-400EEACFC2E5}"/>
    <cellStyle name="Normal 46 34 2 151 2" xfId="16557" xr:uid="{BFAA7F80-43C3-4A0A-BFF3-23499BCA88B4}"/>
    <cellStyle name="Normal 46 34 2 151 3" xfId="17174" xr:uid="{137E441C-E232-4B03-A7D8-C4409C106250}"/>
    <cellStyle name="Normal 46 34 2 151 4" xfId="17793" xr:uid="{99D4CAC7-4C39-400B-B9B5-F712D6667CCA}"/>
    <cellStyle name="Normal 46 34 2 151 5" xfId="18495" xr:uid="{EA55C047-844D-40A0-953E-8D0C2C650A83}"/>
    <cellStyle name="Normal 46 34 2 151 6" xfId="19115" xr:uid="{68865163-DECF-4755-B617-2D08D243DF0F}"/>
    <cellStyle name="Normal 46 34 2 152" xfId="10745" xr:uid="{226D66E5-E743-49E3-BA5E-01F43B7C2BEA}"/>
    <cellStyle name="Normal 46 34 2 152 2" xfId="16558" xr:uid="{C3863860-A23D-4D66-BF71-1C9EFF881B49}"/>
    <cellStyle name="Normal 46 34 2 152 3" xfId="17175" xr:uid="{34742EE7-FBCD-4B33-B888-E79E95C95566}"/>
    <cellStyle name="Normal 46 34 2 152 4" xfId="17794" xr:uid="{33E4F53F-5473-49E8-97BD-1CC5139EA0B6}"/>
    <cellStyle name="Normal 46 34 2 152 5" xfId="18496" xr:uid="{CF5C18EE-BFA3-4010-AE16-B72AB968B3C4}"/>
    <cellStyle name="Normal 46 34 2 152 6" xfId="19116" xr:uid="{1984D01F-8343-4356-ADDF-8ED94CA86AC9}"/>
    <cellStyle name="Normal 46 34 2 153" xfId="10746" xr:uid="{3FB1F9A5-E32C-4BB3-BD3E-9C8FBBE603C0}"/>
    <cellStyle name="Normal 46 34 2 153 2" xfId="16559" xr:uid="{F8E6EE05-EF9C-459D-BF81-D86DBA2E6DA0}"/>
    <cellStyle name="Normal 46 34 2 153 3" xfId="17176" xr:uid="{4DB61F76-4466-45D2-92A9-22999F0088FF}"/>
    <cellStyle name="Normal 46 34 2 153 4" xfId="17796" xr:uid="{8B89273A-B008-45FC-8A78-E12DD8A145EE}"/>
    <cellStyle name="Normal 46 34 2 153 5" xfId="18497" xr:uid="{D13569B1-83ED-49C9-BB76-F74B8F439630}"/>
    <cellStyle name="Normal 46 34 2 153 6" xfId="19117" xr:uid="{3FE97B89-AE2F-4080-BDB9-6F84290522E2}"/>
    <cellStyle name="Normal 46 34 2 154" xfId="10747" xr:uid="{20E47383-5FD8-4D74-BD7D-EBE970532518}"/>
    <cellStyle name="Normal 46 34 2 154 2" xfId="16560" xr:uid="{76516B6F-5029-4DBC-B713-D7FB15D74436}"/>
    <cellStyle name="Normal 46 34 2 154 3" xfId="17177" xr:uid="{0B6EF39D-957A-49DF-9898-AD87597EF74E}"/>
    <cellStyle name="Normal 46 34 2 154 4" xfId="17797" xr:uid="{BDE68786-B4C6-46D8-B4B6-E8E5C9439BB7}"/>
    <cellStyle name="Normal 46 34 2 154 5" xfId="18498" xr:uid="{58C61FC4-6F98-4F80-AB86-C249ACE27ED5}"/>
    <cellStyle name="Normal 46 34 2 154 6" xfId="19118" xr:uid="{3F6CBE7E-18A5-46D9-B594-EFD291CC2AA9}"/>
    <cellStyle name="Normal 46 34 2 155" xfId="10748" xr:uid="{54E28C44-73EA-49B7-A011-4554C80AFA81}"/>
    <cellStyle name="Normal 46 34 2 155 2" xfId="16561" xr:uid="{DB6CFFB2-6EB4-48CD-ACEA-B8025C91E279}"/>
    <cellStyle name="Normal 46 34 2 155 3" xfId="17178" xr:uid="{0C6491E8-CB77-4578-BA7E-306449B9C603}"/>
    <cellStyle name="Normal 46 34 2 155 4" xfId="17798" xr:uid="{8E285A3D-B8AE-4D9A-ACDE-11B593BF225E}"/>
    <cellStyle name="Normal 46 34 2 155 5" xfId="18499" xr:uid="{26CC8C40-D6D1-4134-9B7A-7A5B3EECC2D4}"/>
    <cellStyle name="Normal 46 34 2 155 6" xfId="19119" xr:uid="{EDC4DA4D-0466-4758-B0F2-62FCE86D99CC}"/>
    <cellStyle name="Normal 46 34 2 156" xfId="10749" xr:uid="{48A427D0-C60F-4571-A8C2-050B6E86E878}"/>
    <cellStyle name="Normal 46 34 2 156 2" xfId="16562" xr:uid="{48A1593C-6E3A-42D2-ABAD-96199753BB76}"/>
    <cellStyle name="Normal 46 34 2 156 3" xfId="17179" xr:uid="{CC633C9C-F637-4B04-A67B-FB05BFA4B954}"/>
    <cellStyle name="Normal 46 34 2 156 4" xfId="17799" xr:uid="{BECBC0C3-1531-4E3A-B369-44B13119C249}"/>
    <cellStyle name="Normal 46 34 2 156 5" xfId="18500" xr:uid="{DD7B4F84-FAF2-42EE-8736-6A755BEE2C31}"/>
    <cellStyle name="Normal 46 34 2 156 6" xfId="19120" xr:uid="{585B9F77-3F27-4FB3-85BC-A13CC0814821}"/>
    <cellStyle name="Normal 46 34 2 157" xfId="10750" xr:uid="{D509E3C0-013C-4FB0-AB21-A84D82E9855C}"/>
    <cellStyle name="Normal 46 34 2 157 2" xfId="16563" xr:uid="{E8701986-2EAE-400B-8FF8-246F7F02EB90}"/>
    <cellStyle name="Normal 46 34 2 157 3" xfId="17180" xr:uid="{9D8A905A-C3D0-478D-9679-96AF045C1BD5}"/>
    <cellStyle name="Normal 46 34 2 157 4" xfId="17800" xr:uid="{DDE4C23A-4212-4848-ABE4-6D784AE6BAA2}"/>
    <cellStyle name="Normal 46 34 2 157 5" xfId="18501" xr:uid="{A62E7378-8C4D-4858-B82B-6266748E7656}"/>
    <cellStyle name="Normal 46 34 2 157 6" xfId="19121" xr:uid="{BD2729D5-2B7C-4072-8423-76D54A9A0A64}"/>
    <cellStyle name="Normal 46 34 2 158" xfId="10751" xr:uid="{A39584DA-7E91-416F-AC2E-3214961E4C65}"/>
    <cellStyle name="Normal 46 34 2 158 2" xfId="16564" xr:uid="{A1329400-1E81-4E17-B9C2-BE0303930A48}"/>
    <cellStyle name="Normal 46 34 2 158 3" xfId="17181" xr:uid="{1A6937E2-D134-4431-9984-DDEC469CA8D9}"/>
    <cellStyle name="Normal 46 34 2 158 4" xfId="17801" xr:uid="{E2D2E3FD-FDB1-4CB3-9EB3-107D0191631B}"/>
    <cellStyle name="Normal 46 34 2 158 5" xfId="18502" xr:uid="{37423C74-54F4-4BB0-A543-1E1C93A525A4}"/>
    <cellStyle name="Normal 46 34 2 158 6" xfId="19122" xr:uid="{B57DE63A-9F56-453C-9EC8-3F5D2B711AA3}"/>
    <cellStyle name="Normal 46 34 2 159" xfId="10752" xr:uid="{FE70E2A7-7957-4769-B7E8-933BE1B90501}"/>
    <cellStyle name="Normal 46 34 2 159 2" xfId="16565" xr:uid="{C8FDF687-56B5-4F18-85B6-17E64AA78398}"/>
    <cellStyle name="Normal 46 34 2 159 3" xfId="17182" xr:uid="{E288C61A-1F98-4FDC-A68D-56E390A2ECBA}"/>
    <cellStyle name="Normal 46 34 2 159 4" xfId="17802" xr:uid="{FF379AAE-79D7-48CA-9946-A5E2C06B71B0}"/>
    <cellStyle name="Normal 46 34 2 159 5" xfId="18503" xr:uid="{A67843E8-B17F-42E8-8178-936AFD265F62}"/>
    <cellStyle name="Normal 46 34 2 159 6" xfId="19123" xr:uid="{7A8383CD-D65C-434C-9486-4F10E403B532}"/>
    <cellStyle name="Normal 46 34 2 16" xfId="10018" xr:uid="{EA6C14D2-2112-4409-AD2A-05132B330A76}"/>
    <cellStyle name="Normal 46 34 2 16 2" xfId="10609" xr:uid="{358C2475-9FFC-46E7-A332-579F18B22014}"/>
    <cellStyle name="Normal 46 34 2 16 2 2" xfId="16422" xr:uid="{05BF3603-F081-477B-A280-FD16170E39E6}"/>
    <cellStyle name="Normal 46 34 2 16 3" xfId="15838" xr:uid="{03D988F2-FD88-4B72-BB7D-9A4F1AF6B9BE}"/>
    <cellStyle name="Normal 46 34 2 16 4" xfId="17039" xr:uid="{67631CCC-636F-4564-9F62-958AA8FDFF27}"/>
    <cellStyle name="Normal 46 34 2 16 5" xfId="17658" xr:uid="{CDA4042D-8C65-485E-8C86-2A1E22194BA3}"/>
    <cellStyle name="Normal 46 34 2 16 6" xfId="18360" xr:uid="{04749273-0DB7-4F3C-9298-3CF23422561A}"/>
    <cellStyle name="Normal 46 34 2 16 7" xfId="18980" xr:uid="{2D666C68-BA85-46D3-8C03-7FD37CACA1BB}"/>
    <cellStyle name="Normal 46 34 2 160" xfId="10753" xr:uid="{FB25FFAF-9746-45DB-A28D-BD9957B94A2E}"/>
    <cellStyle name="Normal 46 34 2 160 2" xfId="16566" xr:uid="{380D33D7-16CB-443E-B1F8-3A3743D197BF}"/>
    <cellStyle name="Normal 46 34 2 160 3" xfId="17183" xr:uid="{C3B1BF01-576A-4B4F-AEE6-681DDF9F6C49}"/>
    <cellStyle name="Normal 46 34 2 160 4" xfId="17803" xr:uid="{46AFDD34-58B5-448E-84A0-B436F67BEB09}"/>
    <cellStyle name="Normal 46 34 2 160 5" xfId="18504" xr:uid="{77D26AED-58E7-4ABA-8F76-FAA0D7FC1984}"/>
    <cellStyle name="Normal 46 34 2 160 6" xfId="19124" xr:uid="{80B2F286-D7EC-48C4-A2FB-D2634A97792A}"/>
    <cellStyle name="Normal 46 34 2 161" xfId="10754" xr:uid="{9FA0588D-90C7-4D62-9723-58DDA15C13D0}"/>
    <cellStyle name="Normal 46 34 2 161 2" xfId="16567" xr:uid="{04C2DA55-1782-4429-B643-1E9DAAF7C519}"/>
    <cellStyle name="Normal 46 34 2 161 3" xfId="17184" xr:uid="{BB6E9DDF-FD00-4DD8-9493-791DC0108A03}"/>
    <cellStyle name="Normal 46 34 2 161 4" xfId="17804" xr:uid="{FDA0DEA1-B2CE-46CA-9E4A-F00061BEE3CD}"/>
    <cellStyle name="Normal 46 34 2 161 5" xfId="18505" xr:uid="{ADAB4160-B18E-4198-ABE3-8E09EE44B6FF}"/>
    <cellStyle name="Normal 46 34 2 161 6" xfId="19125" xr:uid="{279ECBD4-D57E-4591-B6C9-6BD67D2E20EF}"/>
    <cellStyle name="Normal 46 34 2 162" xfId="10755" xr:uid="{565B58AA-27C3-4C49-8870-C8C67563926A}"/>
    <cellStyle name="Normal 46 34 2 162 2" xfId="16568" xr:uid="{1557EE61-D501-4452-A8FC-93F2ABB56042}"/>
    <cellStyle name="Normal 46 34 2 162 3" xfId="17185" xr:uid="{5954090F-E2B5-4943-96FB-85145FD45A9C}"/>
    <cellStyle name="Normal 46 34 2 162 4" xfId="17805" xr:uid="{29602935-2190-44F0-B283-391CA6A14337}"/>
    <cellStyle name="Normal 46 34 2 162 5" xfId="18506" xr:uid="{964FE8AD-B838-4737-B5CA-90FC6E6DA439}"/>
    <cellStyle name="Normal 46 34 2 162 6" xfId="19126" xr:uid="{00D3CF01-2C56-40B5-AD77-369561E4A199}"/>
    <cellStyle name="Normal 46 34 2 163" xfId="10756" xr:uid="{B44D764D-0E3B-495B-8BEA-2CB7519CD0C8}"/>
    <cellStyle name="Normal 46 34 2 163 2" xfId="16569" xr:uid="{73AEA57E-D38A-4A0E-A40F-F148E5309390}"/>
    <cellStyle name="Normal 46 34 2 163 3" xfId="17186" xr:uid="{C9B9F30C-849A-4EA3-9883-913A61FA2C40}"/>
    <cellStyle name="Normal 46 34 2 163 4" xfId="17806" xr:uid="{9B8AE838-5735-4FE9-8720-421AA0FBB14F}"/>
    <cellStyle name="Normal 46 34 2 163 5" xfId="18507" xr:uid="{D0DC235F-5C07-4F2A-9B6A-0EA13BD1FCC4}"/>
    <cellStyle name="Normal 46 34 2 163 6" xfId="19127" xr:uid="{6F1BA2B8-BE2A-435F-B923-434FEAE7AB2B}"/>
    <cellStyle name="Normal 46 34 2 164" xfId="10757" xr:uid="{A770CA5D-6358-47E3-B072-1DE5B3DC5160}"/>
    <cellStyle name="Normal 46 34 2 164 2" xfId="16570" xr:uid="{BDD9F775-2300-41C0-AF90-FE60E1D63649}"/>
    <cellStyle name="Normal 46 34 2 164 3" xfId="17187" xr:uid="{AA97FF35-90F8-445E-8BE8-EC17E3E08DBB}"/>
    <cellStyle name="Normal 46 34 2 164 4" xfId="17807" xr:uid="{294776BC-4701-4B09-A39D-A2DED3B990F1}"/>
    <cellStyle name="Normal 46 34 2 164 5" xfId="18508" xr:uid="{5C306AC0-AEAA-4DD0-891A-ECE815706F73}"/>
    <cellStyle name="Normal 46 34 2 164 6" xfId="19128" xr:uid="{71D3607A-7183-4415-8A5D-24B61DD26D36}"/>
    <cellStyle name="Normal 46 34 2 165" xfId="10758" xr:uid="{92A14352-F440-48D9-85FE-47740432B832}"/>
    <cellStyle name="Normal 46 34 2 165 2" xfId="16571" xr:uid="{F1910F34-3E46-4B63-9307-071F0496B00B}"/>
    <cellStyle name="Normal 46 34 2 165 3" xfId="17188" xr:uid="{FE7BE616-FE0B-4A27-B6C7-873F87855645}"/>
    <cellStyle name="Normal 46 34 2 165 4" xfId="17808" xr:uid="{AB609401-7978-47CB-95F0-1FEAD1C0C681}"/>
    <cellStyle name="Normal 46 34 2 165 5" xfId="18509" xr:uid="{EA39601C-5779-46F6-B830-0C1C35544784}"/>
    <cellStyle name="Normal 46 34 2 165 6" xfId="19129" xr:uid="{BBCF66B2-2242-4FB5-950C-15C8F621BBC7}"/>
    <cellStyle name="Normal 46 34 2 166" xfId="10759" xr:uid="{DD255FA5-72AF-4C85-B2EA-D3787D3FBB6E}"/>
    <cellStyle name="Normal 46 34 2 166 2" xfId="16572" xr:uid="{41191770-DAC9-438B-BD1C-7DAD477D8E28}"/>
    <cellStyle name="Normal 46 34 2 166 3" xfId="17189" xr:uid="{4BED953A-364B-42E9-AA68-351B79F55857}"/>
    <cellStyle name="Normal 46 34 2 166 4" xfId="17809" xr:uid="{E4AD3C1D-E594-45A2-A92D-3E3C3CD1CAFA}"/>
    <cellStyle name="Normal 46 34 2 166 5" xfId="18510" xr:uid="{5DC893B8-FE4B-4CA2-84B1-D50ACA847BD8}"/>
    <cellStyle name="Normal 46 34 2 166 6" xfId="19130" xr:uid="{5C757B7C-7268-41FB-95EE-CDE639ADD7C3}"/>
    <cellStyle name="Normal 46 34 2 167" xfId="10760" xr:uid="{5D6E17E9-2A9D-4754-8F55-665E75E42BD5}"/>
    <cellStyle name="Normal 46 34 2 167 2" xfId="16573" xr:uid="{7D2C63DF-88A3-48E7-8E25-9DFBD91555E7}"/>
    <cellStyle name="Normal 46 34 2 167 3" xfId="17190" xr:uid="{6D42FE58-D710-4D42-A239-CBD6F13239EC}"/>
    <cellStyle name="Normal 46 34 2 167 4" xfId="17810" xr:uid="{05A99176-B771-44E7-8C7F-2B616E8209E0}"/>
    <cellStyle name="Normal 46 34 2 167 5" xfId="18511" xr:uid="{142B76F0-AD37-4843-B47C-B560F1CF0E40}"/>
    <cellStyle name="Normal 46 34 2 167 6" xfId="19131" xr:uid="{062289FB-A511-4AB9-AA49-6138BD00C873}"/>
    <cellStyle name="Normal 46 34 2 168" xfId="10594" xr:uid="{22913652-ED01-4EB7-9DBD-92A381CDAF29}"/>
    <cellStyle name="Normal 46 34 2 168 2" xfId="16407" xr:uid="{D3E44E14-6D0E-46E6-A478-6E057F319350}"/>
    <cellStyle name="Normal 46 34 2 169" xfId="11324" xr:uid="{D815BF64-6731-45ED-8F8E-B0824B30C3E8}"/>
    <cellStyle name="Normal 46 34 2 17" xfId="10019" xr:uid="{3B2E0787-DC54-477F-839C-D485C252F1BD}"/>
    <cellStyle name="Normal 46 34 2 17 2" xfId="10610" xr:uid="{A7FFF69A-122A-4EB0-85C4-A001A2FDEE7B}"/>
    <cellStyle name="Normal 46 34 2 17 2 2" xfId="16423" xr:uid="{BE83C104-93C5-499A-8FC1-8DC1E90BA1EB}"/>
    <cellStyle name="Normal 46 34 2 17 3" xfId="15839" xr:uid="{3733FB85-B43E-42C2-BCB5-CAB346E69CA2}"/>
    <cellStyle name="Normal 46 34 2 17 4" xfId="17040" xr:uid="{96139117-58C2-453C-B864-F2CFD5A97524}"/>
    <cellStyle name="Normal 46 34 2 17 5" xfId="17659" xr:uid="{69AB400C-82A9-414A-8E2A-AEF3056CD89B}"/>
    <cellStyle name="Normal 46 34 2 17 6" xfId="18361" xr:uid="{29311271-4FF1-430F-BBD4-339A81DA622D}"/>
    <cellStyle name="Normal 46 34 2 17 7" xfId="18981" xr:uid="{ADF3659C-56A0-47E6-A3AD-E20DDC8264DA}"/>
    <cellStyle name="Normal 46 34 2 170" xfId="17024" xr:uid="{AD83A4D9-C659-42F2-8BB4-C1016C2B9606}"/>
    <cellStyle name="Normal 46 34 2 171" xfId="17643" xr:uid="{BDBF5410-9E3C-4214-AF47-51E73F522A3F}"/>
    <cellStyle name="Normal 46 34 2 172" xfId="18345" xr:uid="{4621B0BE-1FC2-4E88-B79E-441F30BA76B8}"/>
    <cellStyle name="Normal 46 34 2 173" xfId="18965" xr:uid="{D5048821-0D00-4CD5-9C55-6CD7E4643844}"/>
    <cellStyle name="Normal 46 34 2 18" xfId="10020" xr:uid="{0A715E58-438D-44E7-8436-785164A6C608}"/>
    <cellStyle name="Normal 46 34 2 18 2" xfId="10611" xr:uid="{3772E7B6-8C42-4E0A-BFA1-5F50DB0D7829}"/>
    <cellStyle name="Normal 46 34 2 18 2 2" xfId="16424" xr:uid="{BA031137-16B5-4264-ABD9-EBBC8C3AC5EB}"/>
    <cellStyle name="Normal 46 34 2 18 3" xfId="15840" xr:uid="{78EEF83B-1E53-4936-93D4-461EAF9F8BAC}"/>
    <cellStyle name="Normal 46 34 2 18 4" xfId="17041" xr:uid="{EE178659-0F34-419E-BD67-59C8A96E347F}"/>
    <cellStyle name="Normal 46 34 2 18 5" xfId="17660" xr:uid="{5F97241E-2A95-4C8E-960E-112CB970C4C0}"/>
    <cellStyle name="Normal 46 34 2 18 6" xfId="18362" xr:uid="{30143B6A-D6B1-44BA-A727-D6CA2B25CDB9}"/>
    <cellStyle name="Normal 46 34 2 18 7" xfId="18982" xr:uid="{2EEC3BF7-B3CC-4F2C-916D-BBA204C108F9}"/>
    <cellStyle name="Normal 46 34 2 19" xfId="10021" xr:uid="{66FAF4FC-0BD3-4565-BEB2-34239E58B664}"/>
    <cellStyle name="Normal 46 34 2 19 2" xfId="10612" xr:uid="{2EC1088C-04C2-442A-A356-C22752F854DD}"/>
    <cellStyle name="Normal 46 34 2 19 2 2" xfId="16425" xr:uid="{DB651F70-735C-4F9B-91DE-4FD8576D2B5F}"/>
    <cellStyle name="Normal 46 34 2 19 3" xfId="15841" xr:uid="{7E0CF18D-07FA-4B69-B4F5-C3C33A516F3C}"/>
    <cellStyle name="Normal 46 34 2 19 4" xfId="17042" xr:uid="{A2FBAB4B-3872-4309-BCB9-7D9797373695}"/>
    <cellStyle name="Normal 46 34 2 19 5" xfId="17661" xr:uid="{0CF932E9-506F-45F6-BE01-B063D546BEB3}"/>
    <cellStyle name="Normal 46 34 2 19 6" xfId="18363" xr:uid="{F42E0D0F-3EDE-48F6-95D3-E70D0BD39C62}"/>
    <cellStyle name="Normal 46 34 2 19 7" xfId="18983" xr:uid="{6D93D50C-2259-466B-87EF-B9E9D6CBE4FB}"/>
    <cellStyle name="Normal 46 34 2 2" xfId="3215" xr:uid="{BC5039F2-DF80-486D-89F4-35FF1174F801}"/>
    <cellStyle name="Normal 46 34 2 2 10" xfId="18966" xr:uid="{BEB32C12-CCF9-42C1-B8C0-BB1B60226C67}"/>
    <cellStyle name="Normal 46 34 2 2 2" xfId="3720" xr:uid="{821EDAEA-12E3-48E9-8E4E-5FCC27E4A01A}"/>
    <cellStyle name="Normal 46 34 2 2 2 2" xfId="4728" xr:uid="{B1E5B962-E5B4-4EAE-B182-108D00CE2ABF}"/>
    <cellStyle name="Normal 46 34 2 2 2 2 2" xfId="12837" xr:uid="{0961572C-B0F6-42D4-A907-8DB8E474EF24}"/>
    <cellStyle name="Normal 46 34 2 2 2 3" xfId="11829" xr:uid="{A52EEE11-89F1-4258-B2E7-E2AAADD8587F}"/>
    <cellStyle name="Normal 46 34 2 2 3" xfId="4224" xr:uid="{061F32AE-9B4B-479E-BD13-D7F18993BACD}"/>
    <cellStyle name="Normal 46 34 2 2 3 2" xfId="12333" xr:uid="{5FD6D4AC-3CD4-407B-A73C-2C3A099C3023}"/>
    <cellStyle name="Normal 46 34 2 2 4" xfId="10004" xr:uid="{E48929F2-472C-4764-BF1F-125671BFC698}"/>
    <cellStyle name="Normal 46 34 2 2 4 2" xfId="15824" xr:uid="{BEB2C643-C7A8-40E7-A1D9-46A16C35A10C}"/>
    <cellStyle name="Normal 46 34 2 2 5" xfId="10595" xr:uid="{5BB0CA12-E41D-42EA-B9B9-E732DA7666D6}"/>
    <cellStyle name="Normal 46 34 2 2 5 2" xfId="16408" xr:uid="{D7CC0D6B-AA18-4667-8F3E-9B379CA31573}"/>
    <cellStyle name="Normal 46 34 2 2 6" xfId="11325" xr:uid="{C59FA0B1-C2B6-487F-BCF6-93B19E521748}"/>
    <cellStyle name="Normal 46 34 2 2 7" xfId="17025" xr:uid="{AFD19BBA-FB34-4A10-9551-D80C365C65F8}"/>
    <cellStyle name="Normal 46 34 2 2 8" xfId="17644" xr:uid="{F9A1D544-1A46-43BC-9836-9F229CD8822E}"/>
    <cellStyle name="Normal 46 34 2 2 9" xfId="18346" xr:uid="{A0672EE3-7E2B-4A50-A40C-90142B6F7D8D}"/>
    <cellStyle name="Normal 46 34 2 20" xfId="10022" xr:uid="{0C0D5004-7027-4823-9355-54B974C09386}"/>
    <cellStyle name="Normal 46 34 2 20 2" xfId="10613" xr:uid="{D15FB656-38C2-4D48-A677-A310D2F5AF82}"/>
    <cellStyle name="Normal 46 34 2 20 2 2" xfId="16426" xr:uid="{998570CA-E29E-4AE8-A15B-CA40E0695920}"/>
    <cellStyle name="Normal 46 34 2 20 3" xfId="15842" xr:uid="{0F622A8E-CEC1-4FD4-A7C6-3F764F8F46C1}"/>
    <cellStyle name="Normal 46 34 2 20 4" xfId="17043" xr:uid="{01A41BD7-78EE-4BEF-9826-7B30D26EC8C7}"/>
    <cellStyle name="Normal 46 34 2 20 5" xfId="17662" xr:uid="{1F878C18-D578-40BE-97C6-24ADE456EDDC}"/>
    <cellStyle name="Normal 46 34 2 20 6" xfId="18364" xr:uid="{B1345C6C-8468-43D2-9E64-17160A5382FF}"/>
    <cellStyle name="Normal 46 34 2 20 7" xfId="18984" xr:uid="{586450AF-061B-4568-B017-08EB3C232E15}"/>
    <cellStyle name="Normal 46 34 2 21" xfId="10023" xr:uid="{DDAAF537-CBFE-4BDF-BD7E-6BF312188F4C}"/>
    <cellStyle name="Normal 46 34 2 21 2" xfId="10614" xr:uid="{57B2748C-3898-4662-B1A3-4CCB142C0454}"/>
    <cellStyle name="Normal 46 34 2 21 2 2" xfId="16427" xr:uid="{94786902-6EC6-4CE6-B38B-29D6F0EBE08F}"/>
    <cellStyle name="Normal 46 34 2 21 3" xfId="15843" xr:uid="{9660CD0F-3DEA-485A-9E4A-16B42E0BC31B}"/>
    <cellStyle name="Normal 46 34 2 21 4" xfId="17044" xr:uid="{E8640A17-4C40-4965-BD20-530455EBA2C5}"/>
    <cellStyle name="Normal 46 34 2 21 5" xfId="17663" xr:uid="{838D2F28-5387-4A7A-A76D-B708A2155BC8}"/>
    <cellStyle name="Normal 46 34 2 21 6" xfId="18365" xr:uid="{B2EFC2C2-2D96-4F95-9B99-A288F37799B0}"/>
    <cellStyle name="Normal 46 34 2 21 7" xfId="18985" xr:uid="{5905B1A4-7425-4599-9EA9-A6A8F41C012D}"/>
    <cellStyle name="Normal 46 34 2 22" xfId="10024" xr:uid="{A4F61EBA-FE96-4CA9-9B77-835827050E34}"/>
    <cellStyle name="Normal 46 34 2 22 2" xfId="10615" xr:uid="{96B4025D-6B6D-4665-A254-6C9507E20AC1}"/>
    <cellStyle name="Normal 46 34 2 22 2 2" xfId="16428" xr:uid="{F7F2047F-702B-4A1A-B730-F5156B29D307}"/>
    <cellStyle name="Normal 46 34 2 22 3" xfId="15844" xr:uid="{F4EB8F50-7FD0-46FB-9097-49F7DC951C6D}"/>
    <cellStyle name="Normal 46 34 2 22 4" xfId="17045" xr:uid="{ED0146CE-62CC-4811-A4B1-B4319CBF81AB}"/>
    <cellStyle name="Normal 46 34 2 22 5" xfId="17664" xr:uid="{F7EA145C-DA78-4650-B784-4C4A10C26816}"/>
    <cellStyle name="Normal 46 34 2 22 6" xfId="18366" xr:uid="{767D3D4A-2D66-4E89-A9E1-BF884469570B}"/>
    <cellStyle name="Normal 46 34 2 22 7" xfId="18986" xr:uid="{5C790D3F-6C50-4104-B513-F5F09690F24C}"/>
    <cellStyle name="Normal 46 34 2 23" xfId="10025" xr:uid="{D794D434-4BBE-4F1F-B868-332EF84AD892}"/>
    <cellStyle name="Normal 46 34 2 23 2" xfId="10616" xr:uid="{DA9A721E-E20F-4F46-B67C-811BCB25D3E2}"/>
    <cellStyle name="Normal 46 34 2 23 2 2" xfId="16429" xr:uid="{C6FC7512-502F-4ABA-A76B-C030F5B67F73}"/>
    <cellStyle name="Normal 46 34 2 23 3" xfId="15845" xr:uid="{2163A644-A637-4DE4-BD88-7A126232D40B}"/>
    <cellStyle name="Normal 46 34 2 23 4" xfId="17046" xr:uid="{10872942-FF3D-4B25-B43D-899593A5AB2D}"/>
    <cellStyle name="Normal 46 34 2 23 5" xfId="17665" xr:uid="{6DD4F9C4-7E9B-483C-B284-BE253FF6D6EE}"/>
    <cellStyle name="Normal 46 34 2 23 6" xfId="18367" xr:uid="{E23A376B-8E83-4F5C-9AC8-86812F80D380}"/>
    <cellStyle name="Normal 46 34 2 23 7" xfId="18987" xr:uid="{0FC78FFC-D9AA-4FFC-A45E-16E7CB58E5F2}"/>
    <cellStyle name="Normal 46 34 2 24" xfId="10026" xr:uid="{AC02D792-456E-4C2B-81A6-DACE75EC6E5B}"/>
    <cellStyle name="Normal 46 34 2 24 2" xfId="10617" xr:uid="{BC114968-ACB5-4E06-9D9E-67EA7359CD70}"/>
    <cellStyle name="Normal 46 34 2 24 2 2" xfId="16430" xr:uid="{7E1D297B-C2A8-4F4C-86DB-EDCE91AA4477}"/>
    <cellStyle name="Normal 46 34 2 24 3" xfId="15846" xr:uid="{8502B5B6-8FAE-4331-A2DB-A71A66E76FC6}"/>
    <cellStyle name="Normal 46 34 2 24 4" xfId="17047" xr:uid="{6F193858-439B-4B3D-BF31-5A69D59B80A8}"/>
    <cellStyle name="Normal 46 34 2 24 5" xfId="17666" xr:uid="{24B6BA8F-DA88-4BBA-AC5C-3C0DC287E68A}"/>
    <cellStyle name="Normal 46 34 2 24 6" xfId="18368" xr:uid="{9AE8A387-E067-4F25-8E84-04B818038AA2}"/>
    <cellStyle name="Normal 46 34 2 24 7" xfId="18988" xr:uid="{FED6DCDC-6B3D-4BCA-B0C4-5476451C51D3}"/>
    <cellStyle name="Normal 46 34 2 25" xfId="10027" xr:uid="{5E92C978-2AD8-45A2-A730-41BDB9563CDD}"/>
    <cellStyle name="Normal 46 34 2 25 2" xfId="10618" xr:uid="{460737D6-2958-4A3F-979D-6F654B5C82DF}"/>
    <cellStyle name="Normal 46 34 2 25 2 2" xfId="16431" xr:uid="{F08F6EBB-6532-48D9-B681-162B8D980AA0}"/>
    <cellStyle name="Normal 46 34 2 25 3" xfId="15847" xr:uid="{2C68B945-8F8E-4112-9633-A8C9577ABE40}"/>
    <cellStyle name="Normal 46 34 2 25 4" xfId="17048" xr:uid="{176C18E3-4470-4939-93BD-FE3621CACF6B}"/>
    <cellStyle name="Normal 46 34 2 25 5" xfId="17667" xr:uid="{06F81E97-BA44-4135-B29D-ECF58D77EC18}"/>
    <cellStyle name="Normal 46 34 2 25 6" xfId="18369" xr:uid="{BEB67606-84EB-40C1-97BE-2A89E3ACF67A}"/>
    <cellStyle name="Normal 46 34 2 25 7" xfId="18989" xr:uid="{3322E5EB-1C87-4226-A3A6-22097302ACEB}"/>
    <cellStyle name="Normal 46 34 2 26" xfId="10028" xr:uid="{1E2763FC-76EA-4EE4-93DF-67BCC3032BEF}"/>
    <cellStyle name="Normal 46 34 2 26 2" xfId="10619" xr:uid="{553F3055-5648-42BC-A27D-E03C7D6867F3}"/>
    <cellStyle name="Normal 46 34 2 26 2 2" xfId="16432" xr:uid="{C1943E85-C789-4493-B863-427F9C565F08}"/>
    <cellStyle name="Normal 46 34 2 26 3" xfId="15848" xr:uid="{B1FC09C2-C2E0-4F58-A926-18D923268079}"/>
    <cellStyle name="Normal 46 34 2 26 4" xfId="17049" xr:uid="{2DC9A86F-1162-4EFA-B6B9-67D6A612911E}"/>
    <cellStyle name="Normal 46 34 2 26 5" xfId="17668" xr:uid="{D2B023F5-762B-4A01-9B9B-1BD9A2B36F55}"/>
    <cellStyle name="Normal 46 34 2 26 6" xfId="18370" xr:uid="{ADCD967E-DABB-4A8F-BCC6-E26707B3CC86}"/>
    <cellStyle name="Normal 46 34 2 26 7" xfId="18990" xr:uid="{30180EC1-151F-4AC6-A407-180E6E3E2963}"/>
    <cellStyle name="Normal 46 34 2 27" xfId="10029" xr:uid="{3CA871D2-79EE-4F7D-AC5C-B884E74B8548}"/>
    <cellStyle name="Normal 46 34 2 27 2" xfId="10620" xr:uid="{C865720D-EB16-4320-BC76-E087A8B50B11}"/>
    <cellStyle name="Normal 46 34 2 27 2 2" xfId="16433" xr:uid="{2D033E18-8907-4516-B554-8A5542EC3A31}"/>
    <cellStyle name="Normal 46 34 2 27 3" xfId="15849" xr:uid="{B613F234-685C-45B9-B50D-5D2EE6D553A8}"/>
    <cellStyle name="Normal 46 34 2 27 4" xfId="17050" xr:uid="{9D920168-4F29-4DAE-8281-B74DA733F2D8}"/>
    <cellStyle name="Normal 46 34 2 27 5" xfId="17669" xr:uid="{8AE96CC1-F0ED-400E-A03D-DF3B0889B35D}"/>
    <cellStyle name="Normal 46 34 2 27 6" xfId="18371" xr:uid="{63CC6649-8630-4EE2-A930-EE1D0E51F8C5}"/>
    <cellStyle name="Normal 46 34 2 27 7" xfId="18991" xr:uid="{F0E606B7-9DD7-4CCE-A2FA-DDB01D3B42C1}"/>
    <cellStyle name="Normal 46 34 2 28" xfId="10030" xr:uid="{E197C39A-385B-4B05-9D18-A9E3AB0054EE}"/>
    <cellStyle name="Normal 46 34 2 28 2" xfId="10621" xr:uid="{F29C119C-A0E3-4B00-A9DA-D48C592A9C2C}"/>
    <cellStyle name="Normal 46 34 2 28 2 2" xfId="16434" xr:uid="{B2E23F56-8DF3-4F77-AC90-B106E9913772}"/>
    <cellStyle name="Normal 46 34 2 28 3" xfId="15850" xr:uid="{CCB90249-FD71-47C8-8FDA-6A08C7F16CFF}"/>
    <cellStyle name="Normal 46 34 2 28 4" xfId="17051" xr:uid="{86F3F045-F9EC-4136-AD48-E1883226F725}"/>
    <cellStyle name="Normal 46 34 2 28 5" xfId="17670" xr:uid="{7DF502F9-C030-4685-B215-F00768E672FA}"/>
    <cellStyle name="Normal 46 34 2 28 6" xfId="18372" xr:uid="{63EC47B4-4C19-4087-86F0-6BB57B7D155F}"/>
    <cellStyle name="Normal 46 34 2 28 7" xfId="18992" xr:uid="{5DC28D8A-397D-439D-978A-3258BD606CD9}"/>
    <cellStyle name="Normal 46 34 2 29" xfId="10031" xr:uid="{127CE151-0BA9-42CA-8CD8-EA196C20EC9C}"/>
    <cellStyle name="Normal 46 34 2 29 2" xfId="10622" xr:uid="{2F397996-722B-4EB8-B6D5-8B58A10BF867}"/>
    <cellStyle name="Normal 46 34 2 29 2 2" xfId="16435" xr:uid="{FEEA51E8-B880-4375-B71B-DA026226A6E9}"/>
    <cellStyle name="Normal 46 34 2 29 3" xfId="15851" xr:uid="{32FC6087-F032-4497-A9FF-7DD8916A2888}"/>
    <cellStyle name="Normal 46 34 2 29 4" xfId="17052" xr:uid="{9858066F-6B59-48F2-B6F1-5F68D1352458}"/>
    <cellStyle name="Normal 46 34 2 29 5" xfId="17671" xr:uid="{EA255BB4-0EC8-447F-AAE0-B054ABE43E9F}"/>
    <cellStyle name="Normal 46 34 2 29 6" xfId="18373" xr:uid="{9DBAEBD5-90FA-4CA1-AB24-81178D2CEE80}"/>
    <cellStyle name="Normal 46 34 2 29 7" xfId="18993" xr:uid="{06E5A8B6-4990-4F4A-8C2B-BE9E670112C5}"/>
    <cellStyle name="Normal 46 34 2 3" xfId="3216" xr:uid="{F51A4BAF-287B-4B34-BB9A-A7DBE70050DE}"/>
    <cellStyle name="Normal 46 34 2 3 10" xfId="18967" xr:uid="{FD5B4D51-77FD-4F8E-A084-7363D8FF8E41}"/>
    <cellStyle name="Normal 46 34 2 3 2" xfId="3721" xr:uid="{CE814511-4696-42D8-AC2C-B93E7F2C61C2}"/>
    <cellStyle name="Normal 46 34 2 3 2 2" xfId="4729" xr:uid="{E8FC851C-9501-4FB3-BF2E-F947C06229BB}"/>
    <cellStyle name="Normal 46 34 2 3 2 2 2" xfId="12838" xr:uid="{7E0752D6-4891-47E5-8846-CB1A0089B859}"/>
    <cellStyle name="Normal 46 34 2 3 2 3" xfId="11830" xr:uid="{5A9359DA-94FC-40C8-A6D4-AF1375D91E00}"/>
    <cellStyle name="Normal 46 34 2 3 3" xfId="4225" xr:uid="{C703FD02-D148-4C54-8D10-013FDF73C941}"/>
    <cellStyle name="Normal 46 34 2 3 3 2" xfId="12334" xr:uid="{A845001C-BE79-4048-BE89-2F03DFB42D0C}"/>
    <cellStyle name="Normal 46 34 2 3 4" xfId="10005" xr:uid="{08825624-AFDA-4DD7-B652-560099178898}"/>
    <cellStyle name="Normal 46 34 2 3 4 2" xfId="15825" xr:uid="{AD72E2F1-7327-4B07-B13D-639F550E2CB1}"/>
    <cellStyle name="Normal 46 34 2 3 5" xfId="10596" xr:uid="{31BB0E69-6D8D-4D7E-9F5C-2984A26D0FB5}"/>
    <cellStyle name="Normal 46 34 2 3 5 2" xfId="16409" xr:uid="{647087E2-8378-4AB9-8865-FA1885C9A4CC}"/>
    <cellStyle name="Normal 46 34 2 3 6" xfId="11326" xr:uid="{3D8F64B5-13B7-4E63-B80C-A303C9BA0ABA}"/>
    <cellStyle name="Normal 46 34 2 3 7" xfId="17026" xr:uid="{7C4C8836-F536-4E98-B2C8-704CF5AED390}"/>
    <cellStyle name="Normal 46 34 2 3 8" xfId="17645" xr:uid="{C342CA7A-3672-4B71-9603-6C0EB9BB71A6}"/>
    <cellStyle name="Normal 46 34 2 3 9" xfId="18347" xr:uid="{F8EF20DA-EA29-4A85-BE96-E19EA5D07874}"/>
    <cellStyle name="Normal 46 34 2 30" xfId="10032" xr:uid="{0B78718C-42FB-42E6-9B43-980363DE3A4E}"/>
    <cellStyle name="Normal 46 34 2 30 2" xfId="10623" xr:uid="{F4BDC303-47D3-4FF1-882F-1F4D4077FBF9}"/>
    <cellStyle name="Normal 46 34 2 30 2 2" xfId="16436" xr:uid="{D665A3F1-70A5-4CC8-9019-B0CC92D7AAA9}"/>
    <cellStyle name="Normal 46 34 2 30 3" xfId="15852" xr:uid="{D6D777D8-A7BF-41A1-8DA7-7A1B64792105}"/>
    <cellStyle name="Normal 46 34 2 30 4" xfId="17053" xr:uid="{87EDC1C5-2109-4C1C-BE7B-D83C27416651}"/>
    <cellStyle name="Normal 46 34 2 30 5" xfId="17672" xr:uid="{26F141AA-A841-4FA0-9D17-510E8BB2371E}"/>
    <cellStyle name="Normal 46 34 2 30 6" xfId="18374" xr:uid="{BE601755-3A46-4484-941A-C1339B1205F8}"/>
    <cellStyle name="Normal 46 34 2 30 7" xfId="18994" xr:uid="{0912DE35-6632-4B01-B3D2-E306018C4A40}"/>
    <cellStyle name="Normal 46 34 2 31" xfId="10033" xr:uid="{C2FE064C-F419-469C-8675-8EF4EDDCBFB9}"/>
    <cellStyle name="Normal 46 34 2 31 2" xfId="10624" xr:uid="{25709ABF-CA0E-4C68-AF4B-AA9FB01450E9}"/>
    <cellStyle name="Normal 46 34 2 31 2 2" xfId="16437" xr:uid="{000125D0-7DDD-4937-A756-796130A8009D}"/>
    <cellStyle name="Normal 46 34 2 31 3" xfId="15853" xr:uid="{CBA3EDB8-0EB9-4AC8-9FFA-A486E3EAF7BB}"/>
    <cellStyle name="Normal 46 34 2 31 4" xfId="17054" xr:uid="{2675F01B-82DD-4E64-8DD3-A519E6B3F8B4}"/>
    <cellStyle name="Normal 46 34 2 31 5" xfId="17673" xr:uid="{E377A989-88C6-4509-B5FB-EBD2E16FEC31}"/>
    <cellStyle name="Normal 46 34 2 31 6" xfId="18375" xr:uid="{B999DAB5-2835-43AE-B36D-BC251047246B}"/>
    <cellStyle name="Normal 46 34 2 31 7" xfId="18995" xr:uid="{0C1E53F9-DA77-4731-B94A-981439008F3A}"/>
    <cellStyle name="Normal 46 34 2 32" xfId="10034" xr:uid="{1F2F3B58-F623-4FA1-A2B8-851F17E2BB3B}"/>
    <cellStyle name="Normal 46 34 2 32 2" xfId="10625" xr:uid="{9DDF649D-41AA-449D-90D8-4D08A1781B22}"/>
    <cellStyle name="Normal 46 34 2 32 2 2" xfId="16438" xr:uid="{E2D91F24-2CD2-4CF3-B758-F443B74BEC6F}"/>
    <cellStyle name="Normal 46 34 2 32 3" xfId="15854" xr:uid="{FBC3C840-A785-480F-8B44-03CE7133B20F}"/>
    <cellStyle name="Normal 46 34 2 32 4" xfId="17055" xr:uid="{7B91E7D1-D3BD-4C17-851B-8BA8EB29FD12}"/>
    <cellStyle name="Normal 46 34 2 32 5" xfId="17674" xr:uid="{8767BC7C-6A51-4B4F-BA65-4D2B0EA5EF1B}"/>
    <cellStyle name="Normal 46 34 2 32 6" xfId="18376" xr:uid="{A5F10A3A-82D9-40E5-81C0-495A18C223A3}"/>
    <cellStyle name="Normal 46 34 2 32 7" xfId="18996" xr:uid="{ECF8FA31-FFF2-47DB-9E32-D1F1EB2C9187}"/>
    <cellStyle name="Normal 46 34 2 33" xfId="10035" xr:uid="{F467AD14-5EB8-4C29-B416-A85BE1E15E48}"/>
    <cellStyle name="Normal 46 34 2 33 2" xfId="10626" xr:uid="{D8E448AB-D3DE-4AE0-821A-E324E06AE0C8}"/>
    <cellStyle name="Normal 46 34 2 33 2 2" xfId="16439" xr:uid="{21885FB3-58BF-4BFC-B88B-45C6D340E148}"/>
    <cellStyle name="Normal 46 34 2 33 3" xfId="15855" xr:uid="{47774BB2-291A-4032-8FD4-01092999776E}"/>
    <cellStyle name="Normal 46 34 2 33 4" xfId="17056" xr:uid="{1CB5907A-7DDD-4075-AC62-B789935CC276}"/>
    <cellStyle name="Normal 46 34 2 33 5" xfId="17675" xr:uid="{0A97980B-9657-4E45-AC59-9BE2A4E0DAC8}"/>
    <cellStyle name="Normal 46 34 2 33 6" xfId="18377" xr:uid="{43C05AB0-AD94-4D44-8532-01946F987FE3}"/>
    <cellStyle name="Normal 46 34 2 33 7" xfId="18997" xr:uid="{3C881BC0-D8BB-474B-8465-D11B8A5A40BE}"/>
    <cellStyle name="Normal 46 34 2 34" xfId="10036" xr:uid="{5D8D0B41-9C60-4214-8D53-7BE1E7A2525D}"/>
    <cellStyle name="Normal 46 34 2 34 2" xfId="10627" xr:uid="{3F7100CA-DB25-4A8D-91A6-C03A00B37A9C}"/>
    <cellStyle name="Normal 46 34 2 34 2 2" xfId="16440" xr:uid="{95C0DA58-9A9F-418B-A46A-3C65F1475DCF}"/>
    <cellStyle name="Normal 46 34 2 34 3" xfId="15856" xr:uid="{9684780E-5471-4B09-9984-9E44C03A98BE}"/>
    <cellStyle name="Normal 46 34 2 34 4" xfId="17057" xr:uid="{E3211A18-403B-4126-B47D-6E8C4E164058}"/>
    <cellStyle name="Normal 46 34 2 34 5" xfId="17676" xr:uid="{852F2A1A-4C83-41AF-BC5F-1814CE06B325}"/>
    <cellStyle name="Normal 46 34 2 34 6" xfId="18378" xr:uid="{5EB8F9E5-8E06-4890-BB58-5B89AA94530A}"/>
    <cellStyle name="Normal 46 34 2 34 7" xfId="18998" xr:uid="{E85D93F0-92D8-415C-B431-97EA6F867524}"/>
    <cellStyle name="Normal 46 34 2 35" xfId="10037" xr:uid="{49EF2D59-85DA-4319-B284-314A4C620CD8}"/>
    <cellStyle name="Normal 46 34 2 35 2" xfId="10628" xr:uid="{00AA5108-AE16-455E-B92E-2B572019FE9A}"/>
    <cellStyle name="Normal 46 34 2 35 2 2" xfId="16441" xr:uid="{79E599D8-1739-452E-9458-17503406D9F6}"/>
    <cellStyle name="Normal 46 34 2 35 3" xfId="15857" xr:uid="{0A8ADB46-0273-4AC7-809A-827EC23C80A8}"/>
    <cellStyle name="Normal 46 34 2 35 4" xfId="17058" xr:uid="{EF94E63C-55DD-4EE9-99B4-855DD8B97286}"/>
    <cellStyle name="Normal 46 34 2 35 5" xfId="17677" xr:uid="{5DC62412-FDA3-42E2-B607-74B93945F593}"/>
    <cellStyle name="Normal 46 34 2 35 6" xfId="18379" xr:uid="{654E28E5-8C95-4745-8F21-8B222336DB22}"/>
    <cellStyle name="Normal 46 34 2 35 7" xfId="18999" xr:uid="{5B78A84F-7A73-4223-A32F-86D3B8D8F613}"/>
    <cellStyle name="Normal 46 34 2 36" xfId="10038" xr:uid="{D7810B9F-0817-4A4E-89B4-1748A6C470C7}"/>
    <cellStyle name="Normal 46 34 2 36 2" xfId="10629" xr:uid="{F24FEE9D-F857-42A6-ACC0-6F4748E8712B}"/>
    <cellStyle name="Normal 46 34 2 36 2 2" xfId="16442" xr:uid="{E2C28677-FF88-444B-AB62-2DBA419023DB}"/>
    <cellStyle name="Normal 46 34 2 36 3" xfId="15858" xr:uid="{AB20DB55-394F-4B9C-AC72-2F77C631F7FB}"/>
    <cellStyle name="Normal 46 34 2 36 4" xfId="17059" xr:uid="{B075ADF7-99A6-4DBA-A510-40F8CD09C6BC}"/>
    <cellStyle name="Normal 46 34 2 36 5" xfId="17678" xr:uid="{78589610-0FB6-46A1-9690-255EC665ACF3}"/>
    <cellStyle name="Normal 46 34 2 36 6" xfId="18380" xr:uid="{C1F8DF1F-6A67-4AA2-BD9A-BF8843829E9C}"/>
    <cellStyle name="Normal 46 34 2 36 7" xfId="19000" xr:uid="{B404332F-6285-4C07-BB4D-1DC3FB927374}"/>
    <cellStyle name="Normal 46 34 2 37" xfId="10039" xr:uid="{E5096C71-9C2F-4F8A-A08D-D7972127B77D}"/>
    <cellStyle name="Normal 46 34 2 37 2" xfId="10630" xr:uid="{4A9A04D1-AA2E-49DD-82C9-A74D0C733F4A}"/>
    <cellStyle name="Normal 46 34 2 37 2 2" xfId="16443" xr:uid="{EE6D7184-8D2C-4413-8D73-DA10F9D415E4}"/>
    <cellStyle name="Normal 46 34 2 37 3" xfId="15859" xr:uid="{935485D1-C027-47F7-990E-9FD7E856B42A}"/>
    <cellStyle name="Normal 46 34 2 37 4" xfId="17060" xr:uid="{334B0D98-7F45-4B1D-9601-454D3182E4AD}"/>
    <cellStyle name="Normal 46 34 2 37 5" xfId="17679" xr:uid="{8B0F6E6A-B62E-40FD-A011-1F3F6C25883A}"/>
    <cellStyle name="Normal 46 34 2 37 6" xfId="18381" xr:uid="{3F8D9334-81B0-4F53-B688-1F55C3FB90BC}"/>
    <cellStyle name="Normal 46 34 2 37 7" xfId="19001" xr:uid="{93F770DB-0711-47D9-AA46-287C964C0CF5}"/>
    <cellStyle name="Normal 46 34 2 38" xfId="10040" xr:uid="{6DF9D418-C3B9-47B1-AF80-D52FA41A38BA}"/>
    <cellStyle name="Normal 46 34 2 38 2" xfId="10631" xr:uid="{2DCBE5FB-F39D-482B-BCDC-287413AAC054}"/>
    <cellStyle name="Normal 46 34 2 38 2 2" xfId="16444" xr:uid="{B3489933-DDAB-4F7A-9528-2EF417249AA4}"/>
    <cellStyle name="Normal 46 34 2 38 3" xfId="15860" xr:uid="{6C717F55-829F-45D1-8D10-A0AA98DA3185}"/>
    <cellStyle name="Normal 46 34 2 38 4" xfId="17061" xr:uid="{0EAF6293-2548-455A-A65D-7EB74EB2F0E7}"/>
    <cellStyle name="Normal 46 34 2 38 5" xfId="17680" xr:uid="{FD8620F2-FCDE-45B7-802E-84187A16C240}"/>
    <cellStyle name="Normal 46 34 2 38 6" xfId="18382" xr:uid="{5EB0C9D8-2D6B-4358-8997-EC7DF2D9AFF1}"/>
    <cellStyle name="Normal 46 34 2 38 7" xfId="19002" xr:uid="{6D117400-9F70-4DD2-8730-328CA707F316}"/>
    <cellStyle name="Normal 46 34 2 39" xfId="10041" xr:uid="{16330815-17A0-4383-BAB6-B64A1F455402}"/>
    <cellStyle name="Normal 46 34 2 39 2" xfId="10632" xr:uid="{B8B6C031-ABA2-4716-B12A-9D826A723D0C}"/>
    <cellStyle name="Normal 46 34 2 39 2 2" xfId="16445" xr:uid="{17373C28-4B1E-4766-839B-811EA6FDE42F}"/>
    <cellStyle name="Normal 46 34 2 39 3" xfId="15861" xr:uid="{8D622F0C-A7F5-4F72-B89D-3BB299329C24}"/>
    <cellStyle name="Normal 46 34 2 39 4" xfId="17062" xr:uid="{B330EFDD-4382-4C27-8F3C-41E172C73231}"/>
    <cellStyle name="Normal 46 34 2 39 5" xfId="17681" xr:uid="{2B0C1548-56F9-4AB3-BE06-21E86AA752C6}"/>
    <cellStyle name="Normal 46 34 2 39 6" xfId="18383" xr:uid="{8459858A-B995-49BD-8C79-9215C699883E}"/>
    <cellStyle name="Normal 46 34 2 39 7" xfId="19003" xr:uid="{94C7655A-59D3-44C3-88FB-98B200746435}"/>
    <cellStyle name="Normal 46 34 2 4" xfId="3217" xr:uid="{DA4A6242-4248-4057-842D-E0E48FE54D15}"/>
    <cellStyle name="Normal 46 34 2 4 10" xfId="18968" xr:uid="{FDE87F85-D1EF-449D-8F8B-A0DC89EDBA96}"/>
    <cellStyle name="Normal 46 34 2 4 2" xfId="3722" xr:uid="{100BBFBB-9984-499A-B302-B0FE18935C57}"/>
    <cellStyle name="Normal 46 34 2 4 2 2" xfId="4730" xr:uid="{626425C3-24B9-49F9-9880-58D005A95B37}"/>
    <cellStyle name="Normal 46 34 2 4 2 2 2" xfId="12839" xr:uid="{7C237E06-F570-400B-A20B-F73E8A5F1D70}"/>
    <cellStyle name="Normal 46 34 2 4 2 3" xfId="11831" xr:uid="{524C8CAD-CC59-4D04-8952-0BF7BD4311A4}"/>
    <cellStyle name="Normal 46 34 2 4 3" xfId="4226" xr:uid="{3BCC29CC-EAFB-4ACB-B0DB-D58C5334F9A0}"/>
    <cellStyle name="Normal 46 34 2 4 3 2" xfId="12335" xr:uid="{E210E2B6-AA82-4C38-A1F7-3C50BD98FFE8}"/>
    <cellStyle name="Normal 46 34 2 4 4" xfId="10006" xr:uid="{3A6E7049-A609-406B-8171-846621C97256}"/>
    <cellStyle name="Normal 46 34 2 4 4 2" xfId="15826" xr:uid="{A205AA9B-5E09-4B5D-834C-97EFF4522EF6}"/>
    <cellStyle name="Normal 46 34 2 4 5" xfId="10597" xr:uid="{C05CE1A7-1461-478B-894D-3F711068004D}"/>
    <cellStyle name="Normal 46 34 2 4 5 2" xfId="16410" xr:uid="{6E89B520-0B06-4B0E-86E4-F87AB382C32D}"/>
    <cellStyle name="Normal 46 34 2 4 6" xfId="11327" xr:uid="{BA50D811-CE0C-444A-A24E-CD1D44D67764}"/>
    <cellStyle name="Normal 46 34 2 4 7" xfId="17027" xr:uid="{669D6C88-1E87-4F3D-9E8D-BED703672ABA}"/>
    <cellStyle name="Normal 46 34 2 4 8" xfId="17646" xr:uid="{9B6C415B-BF18-4FF9-A016-1A64EE7A1BE1}"/>
    <cellStyle name="Normal 46 34 2 4 9" xfId="18348" xr:uid="{BE9F0C83-CE8B-4FE1-8B09-6E90CC262EC1}"/>
    <cellStyle name="Normal 46 34 2 40" xfId="10042" xr:uid="{1D764365-65DD-46DB-A303-557E4C2A9CF1}"/>
    <cellStyle name="Normal 46 34 2 40 2" xfId="10633" xr:uid="{9FE46F1B-1A6A-49BD-9714-942C487DE9E6}"/>
    <cellStyle name="Normal 46 34 2 40 2 2" xfId="16446" xr:uid="{5B2DD308-80A7-4A7B-B8A7-74903089E80F}"/>
    <cellStyle name="Normal 46 34 2 40 3" xfId="15862" xr:uid="{1C0F6DEC-A146-4E79-AC32-B197D1B9E0A9}"/>
    <cellStyle name="Normal 46 34 2 40 4" xfId="17063" xr:uid="{01D23C22-9EB3-498F-AECE-AC899F8C7F8C}"/>
    <cellStyle name="Normal 46 34 2 40 5" xfId="17682" xr:uid="{AF5B447F-7529-4B43-9D41-09682BE8F20B}"/>
    <cellStyle name="Normal 46 34 2 40 6" xfId="18384" xr:uid="{432A112F-085F-48E0-AB38-13E94BB301BD}"/>
    <cellStyle name="Normal 46 34 2 40 7" xfId="19004" xr:uid="{EEE4C248-3B54-49AF-AD62-8200A665EA02}"/>
    <cellStyle name="Normal 46 34 2 41" xfId="10043" xr:uid="{C9D01F0C-AC96-4AB6-B98E-F8CFB2683E61}"/>
    <cellStyle name="Normal 46 34 2 41 2" xfId="10634" xr:uid="{0449C6C1-896F-42B7-B580-347132439C70}"/>
    <cellStyle name="Normal 46 34 2 41 2 2" xfId="16447" xr:uid="{B42075A7-631F-4A6F-AAEB-1BD01A0A1509}"/>
    <cellStyle name="Normal 46 34 2 41 3" xfId="15863" xr:uid="{249232B6-531E-4985-84F5-F8CCFA2DE3F0}"/>
    <cellStyle name="Normal 46 34 2 41 4" xfId="17064" xr:uid="{8400A034-8B8C-4C8D-B512-B70CB4BB12E6}"/>
    <cellStyle name="Normal 46 34 2 41 5" xfId="17683" xr:uid="{958F7279-C807-4E12-A518-9C1CE35A2916}"/>
    <cellStyle name="Normal 46 34 2 41 6" xfId="18385" xr:uid="{62CE1D14-9EF3-4F16-9D10-05A692FA0233}"/>
    <cellStyle name="Normal 46 34 2 41 7" xfId="19005" xr:uid="{3F6E4694-9733-4E60-A107-126A88B61E04}"/>
    <cellStyle name="Normal 46 34 2 42" xfId="10044" xr:uid="{D540A175-24A3-476A-A10A-6E9315DC1A0A}"/>
    <cellStyle name="Normal 46 34 2 42 2" xfId="10635" xr:uid="{DB469689-C86F-4B40-B1B4-57B98856D992}"/>
    <cellStyle name="Normal 46 34 2 42 2 2" xfId="16448" xr:uid="{CB5C8F3C-8563-4F10-B343-933D385DEA04}"/>
    <cellStyle name="Normal 46 34 2 42 3" xfId="15864" xr:uid="{1EF21CFF-83FF-4529-8B22-2396752BDDBC}"/>
    <cellStyle name="Normal 46 34 2 42 4" xfId="17065" xr:uid="{537E48EF-0FBF-4087-B9BE-A3DDF2DBD857}"/>
    <cellStyle name="Normal 46 34 2 42 5" xfId="17684" xr:uid="{0DCAE0B4-A180-441F-AB1D-573039039CD4}"/>
    <cellStyle name="Normal 46 34 2 42 6" xfId="18386" xr:uid="{A77510C9-19A7-4C7C-A382-817B941F370E}"/>
    <cellStyle name="Normal 46 34 2 42 7" xfId="19006" xr:uid="{F63C5760-5188-4436-9157-D5E9D3202A54}"/>
    <cellStyle name="Normal 46 34 2 43" xfId="10045" xr:uid="{68B559B1-A40E-480F-B58E-116B58299721}"/>
    <cellStyle name="Normal 46 34 2 43 2" xfId="10636" xr:uid="{5AAC1A13-5E64-42CB-A7D2-CE5677CF3564}"/>
    <cellStyle name="Normal 46 34 2 43 2 2" xfId="16449" xr:uid="{9A453CFF-AB1E-42DE-B5C0-4B3231E8E9D8}"/>
    <cellStyle name="Normal 46 34 2 43 3" xfId="15865" xr:uid="{F46F3261-B35C-40A3-989E-5C7959049E9A}"/>
    <cellStyle name="Normal 46 34 2 43 4" xfId="17066" xr:uid="{D6C1EE62-35EC-48EB-9555-1564166D2796}"/>
    <cellStyle name="Normal 46 34 2 43 5" xfId="17685" xr:uid="{422F6E0C-48B9-468E-8F7B-B5ED781ED81F}"/>
    <cellStyle name="Normal 46 34 2 43 6" xfId="18387" xr:uid="{EABF22D3-CB39-432E-B480-934550DE9124}"/>
    <cellStyle name="Normal 46 34 2 43 7" xfId="19007" xr:uid="{042A5174-284E-4C01-89B1-B36F50EA05E9}"/>
    <cellStyle name="Normal 46 34 2 44" xfId="10046" xr:uid="{21F89985-0925-4826-A5C3-4AD98AD6E6AB}"/>
    <cellStyle name="Normal 46 34 2 44 2" xfId="10637" xr:uid="{686F9E41-7F84-4D62-B4CC-2F0D6017232D}"/>
    <cellStyle name="Normal 46 34 2 44 2 2" xfId="16450" xr:uid="{54E1F9BE-D5B1-4D40-BE5D-25AFA66CD133}"/>
    <cellStyle name="Normal 46 34 2 44 3" xfId="15866" xr:uid="{5E70B489-1889-40F0-8C37-C57EC54889CB}"/>
    <cellStyle name="Normal 46 34 2 44 4" xfId="17067" xr:uid="{6B5D9947-5ED0-44B6-AE6F-8C8BA4D224D3}"/>
    <cellStyle name="Normal 46 34 2 44 5" xfId="17686" xr:uid="{1DBF9126-CA9F-49E5-9953-C4E9157B0842}"/>
    <cellStyle name="Normal 46 34 2 44 6" xfId="18388" xr:uid="{D0CA00EF-97DC-4741-903D-DDE0771D147B}"/>
    <cellStyle name="Normal 46 34 2 44 7" xfId="19008" xr:uid="{391859E2-80D7-44FF-8EC9-930F75369D7C}"/>
    <cellStyle name="Normal 46 34 2 45" xfId="10047" xr:uid="{5F451015-1DFB-43EF-8F2E-3A3FC4795B5D}"/>
    <cellStyle name="Normal 46 34 2 45 2" xfId="10638" xr:uid="{F188B38E-2766-4B29-B189-4923E52E6CB2}"/>
    <cellStyle name="Normal 46 34 2 45 2 2" xfId="16451" xr:uid="{F8AF2EE5-4F6E-4B5F-91E6-523B54FA5644}"/>
    <cellStyle name="Normal 46 34 2 45 3" xfId="15867" xr:uid="{48E84A67-009E-4F34-A1FF-844E0C88F8DF}"/>
    <cellStyle name="Normal 46 34 2 45 4" xfId="17068" xr:uid="{26A30445-2171-4117-8A3C-88B1AD120558}"/>
    <cellStyle name="Normal 46 34 2 45 5" xfId="17687" xr:uid="{29F31093-31E3-49BB-AFB3-449FFFFE9750}"/>
    <cellStyle name="Normal 46 34 2 45 6" xfId="18389" xr:uid="{36486D43-9B1E-4441-A2D5-B292AA2C04EA}"/>
    <cellStyle name="Normal 46 34 2 45 7" xfId="19009" xr:uid="{5CE2D17C-8887-4222-9310-A7D11E74DA57}"/>
    <cellStyle name="Normal 46 34 2 46" xfId="10048" xr:uid="{75FC586A-D065-48BD-AC2F-A5D617704DE7}"/>
    <cellStyle name="Normal 46 34 2 46 2" xfId="10639" xr:uid="{EBE965E8-AA7B-4553-AE22-502F7021DC43}"/>
    <cellStyle name="Normal 46 34 2 46 2 2" xfId="16452" xr:uid="{AF2E45FF-DB2A-4F21-BA42-20821316FADF}"/>
    <cellStyle name="Normal 46 34 2 46 3" xfId="15868" xr:uid="{C3FFDC0E-94AE-44E2-993E-8A969CF2F2B8}"/>
    <cellStyle name="Normal 46 34 2 46 4" xfId="17069" xr:uid="{169B4D4B-1A87-45CD-9F9B-CE1E0833CE8C}"/>
    <cellStyle name="Normal 46 34 2 46 5" xfId="17688" xr:uid="{B36D7E89-9FE9-4BD8-AC7F-617F1AB42F2A}"/>
    <cellStyle name="Normal 46 34 2 46 6" xfId="18390" xr:uid="{A1DDE7AE-B782-403F-B94F-FB06DB8FEAB2}"/>
    <cellStyle name="Normal 46 34 2 46 7" xfId="19010" xr:uid="{C3C7EF3F-9574-4248-94C3-11D18255AA4E}"/>
    <cellStyle name="Normal 46 34 2 47" xfId="10049" xr:uid="{0C385E83-2F82-466E-8D3F-0E81D30099A7}"/>
    <cellStyle name="Normal 46 34 2 47 2" xfId="10640" xr:uid="{06ABEE02-D02B-4D75-9C5E-A2BA59CEB8CF}"/>
    <cellStyle name="Normal 46 34 2 47 2 2" xfId="16453" xr:uid="{CAC6C648-332D-420E-A32B-C8C15340E0B7}"/>
    <cellStyle name="Normal 46 34 2 47 3" xfId="15869" xr:uid="{E5E3C936-47DC-42D7-A801-02E7EC048DF7}"/>
    <cellStyle name="Normal 46 34 2 47 4" xfId="17070" xr:uid="{24DBCEEC-777C-45E0-AF7C-ECDB89F81B6B}"/>
    <cellStyle name="Normal 46 34 2 47 5" xfId="17689" xr:uid="{137ED2C4-D9B3-4EDA-B749-0902677BBD5E}"/>
    <cellStyle name="Normal 46 34 2 47 6" xfId="18391" xr:uid="{AC61C3E1-CDAE-470F-89FF-B4E47AA7C818}"/>
    <cellStyle name="Normal 46 34 2 47 7" xfId="19011" xr:uid="{03512FE4-4BA7-493D-8D2A-836046981F5B}"/>
    <cellStyle name="Normal 46 34 2 48" xfId="10050" xr:uid="{989493D4-FD46-401C-B50E-E2ED47A335FD}"/>
    <cellStyle name="Normal 46 34 2 48 2" xfId="10641" xr:uid="{EE66329F-52FC-4449-B71A-45B9F0ACC874}"/>
    <cellStyle name="Normal 46 34 2 48 2 2" xfId="16454" xr:uid="{67F52344-3A64-4756-8A42-3C295DFABB78}"/>
    <cellStyle name="Normal 46 34 2 48 3" xfId="15870" xr:uid="{4EA0A493-F158-4209-89BB-4321F02A281D}"/>
    <cellStyle name="Normal 46 34 2 48 4" xfId="17071" xr:uid="{FD139E7B-3C72-4C5C-970F-2303D7F0777E}"/>
    <cellStyle name="Normal 46 34 2 48 5" xfId="17690" xr:uid="{4C5DB701-BD88-4EC5-9F3A-79FE290D98B6}"/>
    <cellStyle name="Normal 46 34 2 48 6" xfId="18392" xr:uid="{671AE5D3-41D3-48DB-B457-2C527DDCD07E}"/>
    <cellStyle name="Normal 46 34 2 48 7" xfId="19012" xr:uid="{1E4DDD36-3A17-4D4E-92EB-9FFB701CFBB2}"/>
    <cellStyle name="Normal 46 34 2 49" xfId="10051" xr:uid="{146A5573-C9B1-4E5D-9F2D-445247E7336D}"/>
    <cellStyle name="Normal 46 34 2 49 2" xfId="10642" xr:uid="{79FC1E21-634C-496E-8601-DC4F4A5BE930}"/>
    <cellStyle name="Normal 46 34 2 49 2 2" xfId="16455" xr:uid="{451C16B0-8237-40E8-9F07-D76A7E47055D}"/>
    <cellStyle name="Normal 46 34 2 49 3" xfId="15871" xr:uid="{809B564F-9681-4D16-A53D-5E908D922A9A}"/>
    <cellStyle name="Normal 46 34 2 49 4" xfId="17072" xr:uid="{7C7C5A2B-3701-4FFA-84E1-669310611A42}"/>
    <cellStyle name="Normal 46 34 2 49 5" xfId="17691" xr:uid="{C9739942-0FC6-4076-970B-37995343C12D}"/>
    <cellStyle name="Normal 46 34 2 49 6" xfId="18393" xr:uid="{6236ED4A-2014-4C02-9CD0-A444A31780B2}"/>
    <cellStyle name="Normal 46 34 2 49 7" xfId="19013" xr:uid="{FB2C79FB-E9F1-4430-A4DC-83D001A0182E}"/>
    <cellStyle name="Normal 46 34 2 5" xfId="3218" xr:uid="{F1A9EC9F-6F4B-41C7-A45E-63BD8FD46BF4}"/>
    <cellStyle name="Normal 46 34 2 5 10" xfId="18969" xr:uid="{1E7F86C2-CA80-49DD-8C88-3F9CDCC90902}"/>
    <cellStyle name="Normal 46 34 2 5 2" xfId="3723" xr:uid="{1CFC498E-2A4F-4085-92EC-15DDB413D143}"/>
    <cellStyle name="Normal 46 34 2 5 2 2" xfId="4731" xr:uid="{496A0073-4290-40C7-8A72-8F99B7D20427}"/>
    <cellStyle name="Normal 46 34 2 5 2 2 2" xfId="12840" xr:uid="{005A20D1-C832-4E8A-817D-CA9B7D44D499}"/>
    <cellStyle name="Normal 46 34 2 5 2 3" xfId="11832" xr:uid="{1B5A8750-A9A5-43E9-949A-AA74CD99E4F8}"/>
    <cellStyle name="Normal 46 34 2 5 3" xfId="4227" xr:uid="{D3E1FDA5-4403-4EDD-8C15-3DE9986A96F3}"/>
    <cellStyle name="Normal 46 34 2 5 3 2" xfId="12336" xr:uid="{BD141BD2-D2AA-48CD-ADC6-263FCDB9D0AB}"/>
    <cellStyle name="Normal 46 34 2 5 4" xfId="10007" xr:uid="{359A64A4-347C-48F3-AD8C-FB084C62BEBE}"/>
    <cellStyle name="Normal 46 34 2 5 4 2" xfId="15827" xr:uid="{5345BD1E-E312-40E3-9720-2B498720E389}"/>
    <cellStyle name="Normal 46 34 2 5 5" xfId="10598" xr:uid="{E1A091A1-FCE5-4E15-AFAE-03608A47A4AF}"/>
    <cellStyle name="Normal 46 34 2 5 5 2" xfId="16411" xr:uid="{54E2F2A8-B951-4DD4-BD21-30BAB27176C5}"/>
    <cellStyle name="Normal 46 34 2 5 6" xfId="11328" xr:uid="{E9E571F1-1A1E-466E-8918-5E4D63811EC7}"/>
    <cellStyle name="Normal 46 34 2 5 7" xfId="17028" xr:uid="{CE4690F6-3C42-4E0F-80F4-F63BEBFC4D73}"/>
    <cellStyle name="Normal 46 34 2 5 8" xfId="17647" xr:uid="{DF53EBB4-FBF8-4BDD-A098-12BC04D3045B}"/>
    <cellStyle name="Normal 46 34 2 5 9" xfId="18349" xr:uid="{EAF16C57-1CAA-4A8D-A00A-D8124BEF9A8C}"/>
    <cellStyle name="Normal 46 34 2 50" xfId="10052" xr:uid="{A50541B2-9D6B-45C4-8FB1-2CA723CB643F}"/>
    <cellStyle name="Normal 46 34 2 50 2" xfId="10643" xr:uid="{E99D6E85-B715-4154-A2E6-45C87BDEC597}"/>
    <cellStyle name="Normal 46 34 2 50 2 2" xfId="16456" xr:uid="{680BBBBB-FF4F-4CCB-9C2F-CE332A4EBF35}"/>
    <cellStyle name="Normal 46 34 2 50 3" xfId="15872" xr:uid="{EAF20B25-0699-4702-BA00-9D8C19F7F978}"/>
    <cellStyle name="Normal 46 34 2 50 4" xfId="17073" xr:uid="{430C9285-C5A6-46D3-B0E7-BE097E149267}"/>
    <cellStyle name="Normal 46 34 2 50 5" xfId="17692" xr:uid="{97B73BD7-2ECE-4AA5-B558-19570437F593}"/>
    <cellStyle name="Normal 46 34 2 50 6" xfId="18394" xr:uid="{495B61CA-32E8-4D17-84CE-49692749288A}"/>
    <cellStyle name="Normal 46 34 2 50 7" xfId="19014" xr:uid="{BB5CC941-BA13-4478-BFA4-2705269AC243}"/>
    <cellStyle name="Normal 46 34 2 51" xfId="10053" xr:uid="{160F995B-7120-457E-BC55-39878AB668E1}"/>
    <cellStyle name="Normal 46 34 2 51 2" xfId="10644" xr:uid="{C2B1E577-B4E5-4C48-8D23-84C04E4E9FA1}"/>
    <cellStyle name="Normal 46 34 2 51 2 2" xfId="16457" xr:uid="{E2A97FB1-05F5-46F2-BFA2-533FB16D8930}"/>
    <cellStyle name="Normal 46 34 2 51 3" xfId="15873" xr:uid="{4B477242-45A1-4541-9D25-C901BDC4859F}"/>
    <cellStyle name="Normal 46 34 2 51 4" xfId="17074" xr:uid="{A80A09E2-929B-440F-8C30-932AE3003055}"/>
    <cellStyle name="Normal 46 34 2 51 5" xfId="17693" xr:uid="{276DA8B5-2655-46F9-B05B-DDC48FFE0938}"/>
    <cellStyle name="Normal 46 34 2 51 6" xfId="18395" xr:uid="{C38E920F-809E-4DC4-A96F-422B7894AE4F}"/>
    <cellStyle name="Normal 46 34 2 51 7" xfId="19015" xr:uid="{458484CD-F77E-4AA4-9CD4-94FCCFB70462}"/>
    <cellStyle name="Normal 46 34 2 52" xfId="10054" xr:uid="{E57D127D-DFA4-4ABC-A753-514D0BB6AAF5}"/>
    <cellStyle name="Normal 46 34 2 52 2" xfId="10645" xr:uid="{B7D1F289-34DD-445F-AA66-7B418BBB25A6}"/>
    <cellStyle name="Normal 46 34 2 52 2 2" xfId="16458" xr:uid="{E3A86FF4-277F-4F95-9621-036985789AD0}"/>
    <cellStyle name="Normal 46 34 2 52 3" xfId="15874" xr:uid="{6E4C7A4F-EA9B-4242-B040-07AF941A9111}"/>
    <cellStyle name="Normal 46 34 2 52 4" xfId="17075" xr:uid="{BEFDBFEA-A772-4EFE-B5C6-A5EF0F70E86F}"/>
    <cellStyle name="Normal 46 34 2 52 5" xfId="17694" xr:uid="{95DED0FD-17AE-4C94-8853-20523984E2B9}"/>
    <cellStyle name="Normal 46 34 2 52 6" xfId="18396" xr:uid="{26346E9D-CBC5-43E8-81A6-2DEC0D09F16A}"/>
    <cellStyle name="Normal 46 34 2 52 7" xfId="19016" xr:uid="{A61CC517-CCEA-4542-A179-9BAD35364C04}"/>
    <cellStyle name="Normal 46 34 2 53" xfId="10055" xr:uid="{9C34A22C-BC92-48FB-8212-D5DADC9D96F5}"/>
    <cellStyle name="Normal 46 34 2 53 2" xfId="10646" xr:uid="{30D747AF-68FB-4DD1-BB70-BBE39B8D2614}"/>
    <cellStyle name="Normal 46 34 2 53 2 2" xfId="16459" xr:uid="{11833A05-FE70-4E13-821C-403DFAA8C961}"/>
    <cellStyle name="Normal 46 34 2 53 3" xfId="15875" xr:uid="{197D9AF9-B060-4912-937F-1C3F99CD23E0}"/>
    <cellStyle name="Normal 46 34 2 53 4" xfId="17076" xr:uid="{CB733198-1540-4CEE-BA62-5D221715ECB8}"/>
    <cellStyle name="Normal 46 34 2 53 5" xfId="17695" xr:uid="{E02DDF7F-D7BB-4220-A6D2-F31E6AD3CA63}"/>
    <cellStyle name="Normal 46 34 2 53 6" xfId="18397" xr:uid="{FD17F94A-88F8-4963-A28E-49676011CAEC}"/>
    <cellStyle name="Normal 46 34 2 53 7" xfId="19017" xr:uid="{74461416-98DB-4907-8480-58D189A9E054}"/>
    <cellStyle name="Normal 46 34 2 54" xfId="10056" xr:uid="{DEC6F6F2-9475-479A-AF56-D233DB55649A}"/>
    <cellStyle name="Normal 46 34 2 54 2" xfId="10647" xr:uid="{9FABBA0E-C77D-40BC-9079-67313964AC03}"/>
    <cellStyle name="Normal 46 34 2 54 2 2" xfId="16460" xr:uid="{1530ADFA-A27E-44AE-BE5E-A55BAC8021C3}"/>
    <cellStyle name="Normal 46 34 2 54 3" xfId="15876" xr:uid="{46E45D8E-150C-4299-B849-CA50418FC6F2}"/>
    <cellStyle name="Normal 46 34 2 54 4" xfId="17077" xr:uid="{A4621CDE-872B-4399-9F34-AFB5A19E44F2}"/>
    <cellStyle name="Normal 46 34 2 54 5" xfId="17696" xr:uid="{3DBF5BE4-B733-4A61-84E0-9F98D875C6EE}"/>
    <cellStyle name="Normal 46 34 2 54 6" xfId="18398" xr:uid="{9865CB0B-BBF0-439C-9DFF-F4230BEB842F}"/>
    <cellStyle name="Normal 46 34 2 54 7" xfId="19018" xr:uid="{8289037F-8F99-4D14-8AA0-010B4DB01AE3}"/>
    <cellStyle name="Normal 46 34 2 55" xfId="10057" xr:uid="{E31A2DDC-02E7-475A-B5C7-2117E05C292F}"/>
    <cellStyle name="Normal 46 34 2 55 2" xfId="10648" xr:uid="{6F591CB2-B095-42EA-BFFD-3C8D9BE5AA1A}"/>
    <cellStyle name="Normal 46 34 2 55 2 2" xfId="16461" xr:uid="{EAB468A1-9450-4160-BEBA-1EB00108CF01}"/>
    <cellStyle name="Normal 46 34 2 55 3" xfId="15877" xr:uid="{323BD7D6-A271-4E04-ACA9-92FA418761B4}"/>
    <cellStyle name="Normal 46 34 2 55 4" xfId="17078" xr:uid="{999D0AE3-651B-4B0E-A17F-65EFFE1495E4}"/>
    <cellStyle name="Normal 46 34 2 55 5" xfId="17697" xr:uid="{EA2F1AF4-DEE9-40F3-9AA8-9DC03CEEA6D0}"/>
    <cellStyle name="Normal 46 34 2 55 6" xfId="18399" xr:uid="{3D1016B2-210F-445F-AE61-347B2FDC7E00}"/>
    <cellStyle name="Normal 46 34 2 55 7" xfId="19019" xr:uid="{3E3A81B7-633F-4B5E-8AE9-681D9685C873}"/>
    <cellStyle name="Normal 46 34 2 56" xfId="10058" xr:uid="{008EA9A0-542D-45D9-8738-EACC87EF9930}"/>
    <cellStyle name="Normal 46 34 2 56 2" xfId="10649" xr:uid="{BA502C77-CAB8-4AD9-83B4-BA305520B58D}"/>
    <cellStyle name="Normal 46 34 2 56 2 2" xfId="16462" xr:uid="{A581CA42-DB27-4AF6-B5C4-0EC794B037D0}"/>
    <cellStyle name="Normal 46 34 2 56 3" xfId="15878" xr:uid="{EA2A4D57-9511-48B9-A22A-DDCF26240E94}"/>
    <cellStyle name="Normal 46 34 2 56 4" xfId="17079" xr:uid="{137B1A0D-078F-4FFB-9081-7B27D259F55D}"/>
    <cellStyle name="Normal 46 34 2 56 5" xfId="17698" xr:uid="{2A01AA45-7E2A-485D-BEA1-8AE655CEC0AA}"/>
    <cellStyle name="Normal 46 34 2 56 6" xfId="18400" xr:uid="{4F9C28A1-40DF-43E8-A3FD-7528462590BA}"/>
    <cellStyle name="Normal 46 34 2 56 7" xfId="19020" xr:uid="{B247C2B0-CB05-43EF-858D-669368270B57}"/>
    <cellStyle name="Normal 46 34 2 57" xfId="10059" xr:uid="{45ED0A2C-EFAB-496A-B8F8-A65E631CF68A}"/>
    <cellStyle name="Normal 46 34 2 57 2" xfId="10650" xr:uid="{B2684F11-35D7-40F6-BBE9-B30C876BF1A9}"/>
    <cellStyle name="Normal 46 34 2 57 2 2" xfId="16463" xr:uid="{66685730-69B3-49BD-B772-F6C7B06F984E}"/>
    <cellStyle name="Normal 46 34 2 57 3" xfId="15879" xr:uid="{498CA81B-5E4B-4158-9D43-A4EF176A414C}"/>
    <cellStyle name="Normal 46 34 2 57 4" xfId="17080" xr:uid="{A2702E1C-BA44-4257-ADBD-B55DCC6D0DDE}"/>
    <cellStyle name="Normal 46 34 2 57 5" xfId="17699" xr:uid="{CE51CD5B-8A33-4B49-B569-4E5273D7BFDD}"/>
    <cellStyle name="Normal 46 34 2 57 6" xfId="18401" xr:uid="{FC9FDAA9-7AE8-4AFA-91E5-54BD9E8EAC0F}"/>
    <cellStyle name="Normal 46 34 2 57 7" xfId="19021" xr:uid="{750F73AF-1155-4BC2-9658-5546E29DB2C4}"/>
    <cellStyle name="Normal 46 34 2 58" xfId="10060" xr:uid="{034FAD2A-2E49-48EF-8536-2C9ABED31AF0}"/>
    <cellStyle name="Normal 46 34 2 58 2" xfId="10651" xr:uid="{5212E4B2-0DB6-4B76-889E-733D1BD44404}"/>
    <cellStyle name="Normal 46 34 2 58 2 2" xfId="16464" xr:uid="{F2ABA892-5AB9-4BA5-BD84-698ABCB596D7}"/>
    <cellStyle name="Normal 46 34 2 58 3" xfId="15880" xr:uid="{11481B0C-A34E-4784-A8A0-EFC8C1AC3DB7}"/>
    <cellStyle name="Normal 46 34 2 58 4" xfId="17081" xr:uid="{BFA6D6D5-9616-4BF4-B101-58C235E03FDE}"/>
    <cellStyle name="Normal 46 34 2 58 5" xfId="17700" xr:uid="{8C335EF6-89FA-4B41-9337-6F6C44E1131B}"/>
    <cellStyle name="Normal 46 34 2 58 6" xfId="18402" xr:uid="{5D44F0F8-108B-41F1-B3C3-D406CFC0D363}"/>
    <cellStyle name="Normal 46 34 2 58 7" xfId="19022" xr:uid="{4BF5BAD4-89C6-4437-9002-0E4A72E2E882}"/>
    <cellStyle name="Normal 46 34 2 59" xfId="10061" xr:uid="{1007270A-57D1-4CF8-B050-22E32A0EE432}"/>
    <cellStyle name="Normal 46 34 2 59 2" xfId="10652" xr:uid="{E618B7C2-8A4A-4CEE-9857-AFA367BAAAC9}"/>
    <cellStyle name="Normal 46 34 2 59 2 2" xfId="16465" xr:uid="{0CA94BB0-B160-4369-A396-02D478450C53}"/>
    <cellStyle name="Normal 46 34 2 59 3" xfId="15881" xr:uid="{F80BE312-0BC4-49A1-BED2-B4AD3AB9DB50}"/>
    <cellStyle name="Normal 46 34 2 59 4" xfId="17082" xr:uid="{375B5A43-33AF-4164-96D1-BC2E04D12664}"/>
    <cellStyle name="Normal 46 34 2 59 5" xfId="17701" xr:uid="{E611E60A-DFCB-4819-A766-7647BBFC253E}"/>
    <cellStyle name="Normal 46 34 2 59 6" xfId="18403" xr:uid="{2466A338-34A4-41E9-89C9-2725723E08CC}"/>
    <cellStyle name="Normal 46 34 2 59 7" xfId="19023" xr:uid="{44681CD4-2AA9-4193-B5DD-057DD961AA84}"/>
    <cellStyle name="Normal 46 34 2 6" xfId="3219" xr:uid="{9399BD2F-AF99-4928-8A41-752647FC7748}"/>
    <cellStyle name="Normal 46 34 2 6 10" xfId="18970" xr:uid="{31E78700-698A-4884-A788-C55584952C79}"/>
    <cellStyle name="Normal 46 34 2 6 2" xfId="3724" xr:uid="{539899C6-B863-4C00-87E8-AA26A5BADE3D}"/>
    <cellStyle name="Normal 46 34 2 6 2 2" xfId="4732" xr:uid="{C6B3FC38-7792-438D-8A0C-96ADFF89476C}"/>
    <cellStyle name="Normal 46 34 2 6 2 2 2" xfId="12841" xr:uid="{4882AD80-EDB2-48DA-A1FE-5793B10CCFDE}"/>
    <cellStyle name="Normal 46 34 2 6 2 3" xfId="11833" xr:uid="{79FE3869-653C-48DF-B1EF-34D472D2B8AE}"/>
    <cellStyle name="Normal 46 34 2 6 3" xfId="4228" xr:uid="{939BC931-DD49-4436-ADD3-4DE507304A5C}"/>
    <cellStyle name="Normal 46 34 2 6 3 2" xfId="12337" xr:uid="{B2D2B059-573D-4259-A143-155F4E55FEA9}"/>
    <cellStyle name="Normal 46 34 2 6 4" xfId="10008" xr:uid="{467B3B86-57A2-4D70-8BB6-A13C2B088F54}"/>
    <cellStyle name="Normal 46 34 2 6 4 2" xfId="15828" xr:uid="{60AE6A58-E2F3-4885-BF37-EF267C81DBAA}"/>
    <cellStyle name="Normal 46 34 2 6 5" xfId="10599" xr:uid="{155FF89E-071D-4B2D-A4E4-69E026DE0116}"/>
    <cellStyle name="Normal 46 34 2 6 5 2" xfId="16412" xr:uid="{477F6D45-C79D-43A2-931D-04294B980BF7}"/>
    <cellStyle name="Normal 46 34 2 6 6" xfId="11329" xr:uid="{DECE5F7D-9D02-447C-BFBF-1821409B10BA}"/>
    <cellStyle name="Normal 46 34 2 6 7" xfId="17029" xr:uid="{1423547D-E2A6-4149-BBF9-BB1A27197A44}"/>
    <cellStyle name="Normal 46 34 2 6 8" xfId="17648" xr:uid="{327B1B22-3595-4D6A-B167-F8FA93D53BB7}"/>
    <cellStyle name="Normal 46 34 2 6 9" xfId="18350" xr:uid="{B1C3CC79-C9B5-4A5C-B455-BE37EB586709}"/>
    <cellStyle name="Normal 46 34 2 60" xfId="10062" xr:uid="{85F15362-2ECD-4F93-9638-87C7283970B2}"/>
    <cellStyle name="Normal 46 34 2 60 2" xfId="10653" xr:uid="{40AE92FC-DF8D-4CB7-AA81-C595CE3414C4}"/>
    <cellStyle name="Normal 46 34 2 60 2 2" xfId="16466" xr:uid="{B778B995-136B-4595-8706-F477A097AA35}"/>
    <cellStyle name="Normal 46 34 2 60 3" xfId="15882" xr:uid="{1BB427DA-9D7F-4D4C-BC56-9B4A29EC5186}"/>
    <cellStyle name="Normal 46 34 2 60 4" xfId="17083" xr:uid="{93C6B579-F17D-40EF-9714-7A98F6DE9656}"/>
    <cellStyle name="Normal 46 34 2 60 5" xfId="17702" xr:uid="{22DCFE74-9D52-487E-ABF5-B64DA400680B}"/>
    <cellStyle name="Normal 46 34 2 60 6" xfId="18404" xr:uid="{5F338CC1-183E-4E77-893C-47540FD16B9C}"/>
    <cellStyle name="Normal 46 34 2 60 7" xfId="19024" xr:uid="{DB492772-6E19-47A3-A0A0-502E8BA4E18C}"/>
    <cellStyle name="Normal 46 34 2 61" xfId="10063" xr:uid="{C85A5003-0C01-42D2-A7D0-5917AE99D5E1}"/>
    <cellStyle name="Normal 46 34 2 61 2" xfId="10654" xr:uid="{3894F690-0BBE-49C9-9C33-1349A5B9826C}"/>
    <cellStyle name="Normal 46 34 2 61 2 2" xfId="16467" xr:uid="{E570F103-C3EC-4E52-BFDF-569B1DEAF00C}"/>
    <cellStyle name="Normal 46 34 2 61 3" xfId="15883" xr:uid="{5816B50D-9E74-4347-A88B-BF11FBEF9695}"/>
    <cellStyle name="Normal 46 34 2 61 4" xfId="17084" xr:uid="{1EE35122-35BF-46FD-BBF0-4DA071DE543F}"/>
    <cellStyle name="Normal 46 34 2 61 5" xfId="17703" xr:uid="{F9A10359-FCA5-49D2-9BA2-21AB5CA439E0}"/>
    <cellStyle name="Normal 46 34 2 61 6" xfId="18405" xr:uid="{2352883F-EEF9-43C9-9277-F522A9A685AE}"/>
    <cellStyle name="Normal 46 34 2 61 7" xfId="19025" xr:uid="{27491451-87CE-4B5D-BD65-35AC14AF678B}"/>
    <cellStyle name="Normal 46 34 2 62" xfId="10064" xr:uid="{A885C616-29D7-4200-9CC2-20E9FD1F0C90}"/>
    <cellStyle name="Normal 46 34 2 62 2" xfId="10655" xr:uid="{9136CD59-B5CB-4976-81B0-890C48884306}"/>
    <cellStyle name="Normal 46 34 2 62 2 2" xfId="16468" xr:uid="{C7E6ABCD-9756-4624-B56B-B4F68A7C67E8}"/>
    <cellStyle name="Normal 46 34 2 62 3" xfId="15884" xr:uid="{4BF0C37B-EE04-45C9-BF55-2D52664B06EA}"/>
    <cellStyle name="Normal 46 34 2 62 4" xfId="17085" xr:uid="{59B25C8E-7E99-4A53-A7E4-40A625C38898}"/>
    <cellStyle name="Normal 46 34 2 62 5" xfId="17704" xr:uid="{118789AB-04DA-48B0-894E-F3A9CF943514}"/>
    <cellStyle name="Normal 46 34 2 62 6" xfId="18406" xr:uid="{8C55A038-6AB3-48CD-9F79-8A84DD672251}"/>
    <cellStyle name="Normal 46 34 2 62 7" xfId="19026" xr:uid="{55903BC2-83E9-465B-88FF-5124A35165DB}"/>
    <cellStyle name="Normal 46 34 2 63" xfId="10065" xr:uid="{F04D06D3-EAA7-40F7-AAD6-0E426813FB0E}"/>
    <cellStyle name="Normal 46 34 2 63 2" xfId="10656" xr:uid="{38AFBC6D-CF9F-4C28-B063-4698C73F49C0}"/>
    <cellStyle name="Normal 46 34 2 63 2 2" xfId="16469" xr:uid="{3C23A7B0-6786-4E9E-846D-BC27E21AABB6}"/>
    <cellStyle name="Normal 46 34 2 63 3" xfId="15885" xr:uid="{3B3EDB12-975C-489E-9EA7-5CABCFAA0B60}"/>
    <cellStyle name="Normal 46 34 2 63 4" xfId="17086" xr:uid="{A62E0031-9F04-4736-AAF5-4CAB4195BDD6}"/>
    <cellStyle name="Normal 46 34 2 63 5" xfId="17705" xr:uid="{72A49D5A-F9C4-4AAA-9D41-F450F0AE18C4}"/>
    <cellStyle name="Normal 46 34 2 63 6" xfId="18407" xr:uid="{0354ADF5-C0B0-46D7-9503-C4BF2FA53159}"/>
    <cellStyle name="Normal 46 34 2 63 7" xfId="19027" xr:uid="{A6DB62EB-2A0E-476F-B5B6-82E42ED7D6B0}"/>
    <cellStyle name="Normal 46 34 2 64" xfId="10066" xr:uid="{3C6390CB-F08C-430F-9449-C1F289EBBB22}"/>
    <cellStyle name="Normal 46 34 2 64 2" xfId="10657" xr:uid="{99352EA0-64BF-4CB0-89CF-D4CD3F38DBFE}"/>
    <cellStyle name="Normal 46 34 2 64 2 2" xfId="16470" xr:uid="{36E1BCE3-5209-4D2F-955F-5C8AB6DF7060}"/>
    <cellStyle name="Normal 46 34 2 64 3" xfId="15886" xr:uid="{B6D877B7-0409-4B74-9FFA-BB13EF246540}"/>
    <cellStyle name="Normal 46 34 2 64 4" xfId="17087" xr:uid="{9B8449E0-2BD7-4AEE-9820-0A8CDC56AD57}"/>
    <cellStyle name="Normal 46 34 2 64 5" xfId="17706" xr:uid="{EA5BB530-A9F9-4AA4-8718-868A662EAF2B}"/>
    <cellStyle name="Normal 46 34 2 64 6" xfId="18408" xr:uid="{6595C532-2902-4999-896F-21870B2373D8}"/>
    <cellStyle name="Normal 46 34 2 64 7" xfId="19028" xr:uid="{48F8CC8A-ADFD-4CAF-B46E-2F904D18BB81}"/>
    <cellStyle name="Normal 46 34 2 65" xfId="10067" xr:uid="{CB97F9D0-265A-4F5F-B720-292DD4112C0B}"/>
    <cellStyle name="Normal 46 34 2 65 2" xfId="10658" xr:uid="{B1790758-C4CC-4EB7-86B6-09EC7C525C00}"/>
    <cellStyle name="Normal 46 34 2 65 2 2" xfId="16471" xr:uid="{E815B4E5-127D-4C2B-A42D-6E567A0D748A}"/>
    <cellStyle name="Normal 46 34 2 65 3" xfId="15887" xr:uid="{AEB527ED-3EC7-477A-900B-4CE5B085D061}"/>
    <cellStyle name="Normal 46 34 2 65 4" xfId="17088" xr:uid="{B3A62CAC-1645-4E61-A2AE-8B6CECA25127}"/>
    <cellStyle name="Normal 46 34 2 65 5" xfId="17707" xr:uid="{3E3D3F80-66E1-4A61-8D93-B4CF9AB11778}"/>
    <cellStyle name="Normal 46 34 2 65 6" xfId="18409" xr:uid="{1B673621-90ED-4051-8EE1-C1B67B9B18C0}"/>
    <cellStyle name="Normal 46 34 2 65 7" xfId="19029" xr:uid="{8287262F-0A04-445D-A5E3-292979E260D1}"/>
    <cellStyle name="Normal 46 34 2 66" xfId="10068" xr:uid="{CCB03584-5FB2-4E30-8699-DB400A7A031A}"/>
    <cellStyle name="Normal 46 34 2 66 2" xfId="10659" xr:uid="{5319DA46-8E34-4FDF-9F2F-F02B5AA5D5FA}"/>
    <cellStyle name="Normal 46 34 2 66 2 2" xfId="16472" xr:uid="{BBB74C7F-E13B-4031-816B-A96CEBA0C1AB}"/>
    <cellStyle name="Normal 46 34 2 66 3" xfId="15888" xr:uid="{CF53DA2B-5788-414F-81B5-2EDD9B8C3204}"/>
    <cellStyle name="Normal 46 34 2 66 4" xfId="17089" xr:uid="{A57E18AA-DA48-46E9-BAD4-A1D523EAA401}"/>
    <cellStyle name="Normal 46 34 2 66 5" xfId="17708" xr:uid="{3830C7A7-0E44-411A-A3F6-E82265151ECE}"/>
    <cellStyle name="Normal 46 34 2 66 6" xfId="18410" xr:uid="{438C360C-A38D-4EC5-9FFF-0B2ACD86F06D}"/>
    <cellStyle name="Normal 46 34 2 66 7" xfId="19030" xr:uid="{54AFF872-770E-41AE-9BF2-5E472C0FB426}"/>
    <cellStyle name="Normal 46 34 2 67" xfId="10069" xr:uid="{D52E4CC9-96A8-4C6C-9038-C58CDF832ED9}"/>
    <cellStyle name="Normal 46 34 2 67 2" xfId="10660" xr:uid="{0C0A391C-6DD3-4E16-A9EC-A427D02118B1}"/>
    <cellStyle name="Normal 46 34 2 67 2 2" xfId="16473" xr:uid="{7D98B6A2-CC2A-4725-8A73-8A6EF2D855D5}"/>
    <cellStyle name="Normal 46 34 2 67 3" xfId="15889" xr:uid="{7BA25273-6024-45A3-93A6-0E202F9AC4FA}"/>
    <cellStyle name="Normal 46 34 2 67 4" xfId="17090" xr:uid="{C05C8140-24A7-49C9-8ECE-A357D3B3A850}"/>
    <cellStyle name="Normal 46 34 2 67 5" xfId="17709" xr:uid="{9A6FC540-C9FC-4F10-8CC2-9E6BB65A3E45}"/>
    <cellStyle name="Normal 46 34 2 67 6" xfId="18411" xr:uid="{536B7600-D038-403F-AB74-F3FA9C35E644}"/>
    <cellStyle name="Normal 46 34 2 67 7" xfId="19031" xr:uid="{FCEE7E82-1D3B-4B07-9C27-4B2AECB6A306}"/>
    <cellStyle name="Normal 46 34 2 68" xfId="10070" xr:uid="{DD3F7EFF-374C-498A-8190-D1E981E5B9B3}"/>
    <cellStyle name="Normal 46 34 2 68 2" xfId="10661" xr:uid="{DE1A9F0E-1A44-4EAA-99B4-BF38494ACECB}"/>
    <cellStyle name="Normal 46 34 2 68 2 2" xfId="16474" xr:uid="{FFA7C03B-A85E-4D72-8F94-7051C929F0BE}"/>
    <cellStyle name="Normal 46 34 2 68 3" xfId="15890" xr:uid="{9BC1E305-FFD8-49B7-81F8-BA88991D1186}"/>
    <cellStyle name="Normal 46 34 2 68 4" xfId="17091" xr:uid="{7E5F6EB9-3F7F-4E71-B14A-C8953187EA5F}"/>
    <cellStyle name="Normal 46 34 2 68 5" xfId="17710" xr:uid="{1E912E08-66CF-4AC6-9338-303BE8E99BE2}"/>
    <cellStyle name="Normal 46 34 2 68 6" xfId="18412" xr:uid="{2D9AD913-CDF1-41BF-8DB1-C12B93DA90AF}"/>
    <cellStyle name="Normal 46 34 2 68 7" xfId="19032" xr:uid="{315CF8C3-7E66-44A2-BFFF-A2392D6982BE}"/>
    <cellStyle name="Normal 46 34 2 69" xfId="10071" xr:uid="{AA1A6C2D-CA1F-4AEB-AB5B-9A7FEFEF0C9B}"/>
    <cellStyle name="Normal 46 34 2 69 2" xfId="10662" xr:uid="{99A73945-8FB9-412E-BF19-C9CBCAC028A2}"/>
    <cellStyle name="Normal 46 34 2 69 2 2" xfId="16475" xr:uid="{5FBB8D22-0D4D-4980-83F6-65E438EDF875}"/>
    <cellStyle name="Normal 46 34 2 69 3" xfId="15891" xr:uid="{9628E504-FA10-4AA8-A205-BEE1336D4FF2}"/>
    <cellStyle name="Normal 46 34 2 69 4" xfId="17092" xr:uid="{FCC432F7-427C-4F71-BE09-4AA838C99239}"/>
    <cellStyle name="Normal 46 34 2 69 5" xfId="17711" xr:uid="{205A0B04-61F2-47AE-ADA6-D2A56CC43073}"/>
    <cellStyle name="Normal 46 34 2 69 6" xfId="18413" xr:uid="{F552DD6B-2BB2-46FB-BB48-D19A13E4F09F}"/>
    <cellStyle name="Normal 46 34 2 69 7" xfId="19033" xr:uid="{E27A9F65-85BB-43AB-AAE3-B0B13DC266E4}"/>
    <cellStyle name="Normal 46 34 2 7" xfId="3220" xr:uid="{E73E1BD1-D3AC-437E-B8ED-A21C7B8AEDE2}"/>
    <cellStyle name="Normal 46 34 2 7 10" xfId="18971" xr:uid="{98C44979-73FD-4587-BCF8-5B306949D9E0}"/>
    <cellStyle name="Normal 46 34 2 7 2" xfId="3725" xr:uid="{F20F818A-FDBE-4785-8CAC-7791BBADB441}"/>
    <cellStyle name="Normal 46 34 2 7 2 2" xfId="4733" xr:uid="{ADACA620-86FC-4D48-9C62-DF1C9BDD54B0}"/>
    <cellStyle name="Normal 46 34 2 7 2 2 2" xfId="12842" xr:uid="{752D5513-D3ED-48C1-9C48-4FF9F138204E}"/>
    <cellStyle name="Normal 46 34 2 7 2 3" xfId="11834" xr:uid="{34BC7C58-9648-4622-BCC0-BBF5569AF338}"/>
    <cellStyle name="Normal 46 34 2 7 3" xfId="4229" xr:uid="{4B8F47D5-ADCF-4B1C-8A16-5CBBCB5B5E23}"/>
    <cellStyle name="Normal 46 34 2 7 3 2" xfId="12338" xr:uid="{B2750AE6-F12A-4B5B-8243-1DC42F52086A}"/>
    <cellStyle name="Normal 46 34 2 7 4" xfId="10009" xr:uid="{80360461-EB8F-4EA6-9458-EC83B5EB8DE2}"/>
    <cellStyle name="Normal 46 34 2 7 4 2" xfId="15829" xr:uid="{D0152C26-E407-4549-ACC0-92252D89B5EF}"/>
    <cellStyle name="Normal 46 34 2 7 5" xfId="10600" xr:uid="{321DC8AD-AFE5-47B0-9941-CAC8BDEA4FF6}"/>
    <cellStyle name="Normal 46 34 2 7 5 2" xfId="16413" xr:uid="{E6F2A876-9F32-4047-BB7C-480B4267CA84}"/>
    <cellStyle name="Normal 46 34 2 7 6" xfId="11330" xr:uid="{90AF6857-E80B-4B47-8F12-0995E0E4B3DC}"/>
    <cellStyle name="Normal 46 34 2 7 7" xfId="17030" xr:uid="{C8B199F5-2512-4C1B-88D3-93CD7CF6A021}"/>
    <cellStyle name="Normal 46 34 2 7 8" xfId="17649" xr:uid="{15EF2A3A-35F0-4381-973B-78B70A98FADE}"/>
    <cellStyle name="Normal 46 34 2 7 9" xfId="18351" xr:uid="{363FE7FC-74E0-497A-9F05-3E796779AC02}"/>
    <cellStyle name="Normal 46 34 2 70" xfId="10072" xr:uid="{16CA9867-444F-4AC6-B2AE-326C99E1965C}"/>
    <cellStyle name="Normal 46 34 2 70 2" xfId="10663" xr:uid="{23842AC3-4989-40B4-97C9-7DB054706059}"/>
    <cellStyle name="Normal 46 34 2 70 2 2" xfId="16476" xr:uid="{9653F610-30BD-4635-B324-CE5426F1F719}"/>
    <cellStyle name="Normal 46 34 2 70 3" xfId="15892" xr:uid="{FC1C4794-8561-4378-94D9-3D69EA5F448F}"/>
    <cellStyle name="Normal 46 34 2 70 4" xfId="17093" xr:uid="{5D7FE701-F883-4C77-9F7B-AA7959F37143}"/>
    <cellStyle name="Normal 46 34 2 70 5" xfId="17712" xr:uid="{468E1D31-0094-4BBB-9931-E87EBAD0F4D3}"/>
    <cellStyle name="Normal 46 34 2 70 6" xfId="18414" xr:uid="{8E786054-87A8-4C26-8CDF-7A966047469D}"/>
    <cellStyle name="Normal 46 34 2 70 7" xfId="19034" xr:uid="{E8E119A9-A2E0-48F6-BA9E-0AD6431430FC}"/>
    <cellStyle name="Normal 46 34 2 71" xfId="10073" xr:uid="{FC4DAF6F-4030-4F34-ABC6-7D54EA9396DF}"/>
    <cellStyle name="Normal 46 34 2 71 2" xfId="10664" xr:uid="{CAA2A75A-284E-4802-BDB9-2FDAA412DE48}"/>
    <cellStyle name="Normal 46 34 2 71 2 2" xfId="16477" xr:uid="{07B77676-7772-4A95-BD2B-C295963D6498}"/>
    <cellStyle name="Normal 46 34 2 71 3" xfId="15893" xr:uid="{8D92E116-6540-4B5C-B8DD-3CF6CCD00BCB}"/>
    <cellStyle name="Normal 46 34 2 71 4" xfId="17094" xr:uid="{F0F335C3-C905-45D3-9B72-BF50B2D2E6E6}"/>
    <cellStyle name="Normal 46 34 2 71 5" xfId="17713" xr:uid="{81F57B59-B4A0-442A-8D5C-93739AAB63C2}"/>
    <cellStyle name="Normal 46 34 2 71 6" xfId="18415" xr:uid="{7922FA00-563A-4FF9-B2D0-EDDA37A666CB}"/>
    <cellStyle name="Normal 46 34 2 71 7" xfId="19035" xr:uid="{ADC9CE4E-FDC1-42EF-B08F-BBB2164D895F}"/>
    <cellStyle name="Normal 46 34 2 72" xfId="10074" xr:uid="{9B9FAEAB-16DB-45F4-BB4C-6E76516D0F5C}"/>
    <cellStyle name="Normal 46 34 2 72 2" xfId="10665" xr:uid="{3EA18A74-938D-4B26-B7B6-EC15BB9085D8}"/>
    <cellStyle name="Normal 46 34 2 72 2 2" xfId="16478" xr:uid="{3D92EA79-E6D2-4829-A5B6-B0D08429D454}"/>
    <cellStyle name="Normal 46 34 2 72 3" xfId="15894" xr:uid="{90FB4778-E4D2-46CB-825F-826FE6467114}"/>
    <cellStyle name="Normal 46 34 2 72 4" xfId="17095" xr:uid="{C763B812-D3BF-459B-BE66-B1AC7B9ACA31}"/>
    <cellStyle name="Normal 46 34 2 72 5" xfId="17714" xr:uid="{796DFCA1-6ABF-447B-A067-F42C67414FF9}"/>
    <cellStyle name="Normal 46 34 2 72 6" xfId="18416" xr:uid="{7503A34D-CF85-4202-9C32-EFCB932C15FA}"/>
    <cellStyle name="Normal 46 34 2 72 7" xfId="19036" xr:uid="{547D4041-6CE5-47CD-AF5A-F343758554D8}"/>
    <cellStyle name="Normal 46 34 2 73" xfId="10075" xr:uid="{9D8577F0-15F0-4FD2-9905-67DBFF51446E}"/>
    <cellStyle name="Normal 46 34 2 73 2" xfId="10666" xr:uid="{BA9D8CE3-F0D5-457B-AAB2-50B8E10A24D2}"/>
    <cellStyle name="Normal 46 34 2 73 2 2" xfId="16479" xr:uid="{64E55D5A-A5C1-4202-9542-CD87042C3B1C}"/>
    <cellStyle name="Normal 46 34 2 73 3" xfId="15895" xr:uid="{4B276329-87EB-4DE4-B5C9-013A344FA9BD}"/>
    <cellStyle name="Normal 46 34 2 73 4" xfId="17096" xr:uid="{2291CB2A-609F-4CE4-A545-695BBC73879D}"/>
    <cellStyle name="Normal 46 34 2 73 5" xfId="17715" xr:uid="{12F7E7D0-B171-423D-8DBF-03B54282EE2D}"/>
    <cellStyle name="Normal 46 34 2 73 6" xfId="18417" xr:uid="{F199784E-B0EC-4C71-9457-50467A8F6D0F}"/>
    <cellStyle name="Normal 46 34 2 73 7" xfId="19037" xr:uid="{322CDDB1-9184-4271-A712-A8512F07F6A6}"/>
    <cellStyle name="Normal 46 34 2 74" xfId="10076" xr:uid="{662DF70B-0293-40F6-BBBE-CCDFBB7C62BF}"/>
    <cellStyle name="Normal 46 34 2 74 2" xfId="10667" xr:uid="{4A05C2C5-99F2-4405-9841-4799BB790875}"/>
    <cellStyle name="Normal 46 34 2 74 2 2" xfId="16480" xr:uid="{62421D81-A13F-40E0-A70E-1D02E81AA40E}"/>
    <cellStyle name="Normal 46 34 2 74 3" xfId="15896" xr:uid="{C2131BD3-182F-43AD-B258-0E79D7A0B80E}"/>
    <cellStyle name="Normal 46 34 2 74 4" xfId="17097" xr:uid="{6469B78B-EFF5-488E-8409-95CC764BF793}"/>
    <cellStyle name="Normal 46 34 2 74 5" xfId="17716" xr:uid="{55103742-26B8-4C93-8703-1D4A26B09398}"/>
    <cellStyle name="Normal 46 34 2 74 6" xfId="18418" xr:uid="{0AB16456-2D66-4361-BC72-09DC8C27AA09}"/>
    <cellStyle name="Normal 46 34 2 74 7" xfId="19038" xr:uid="{7EEB3DB1-9941-4D0C-A5CE-7E8B39BFE773}"/>
    <cellStyle name="Normal 46 34 2 75" xfId="10077" xr:uid="{78AD5B4E-F206-48C5-9DCE-F284B1B6B585}"/>
    <cellStyle name="Normal 46 34 2 75 2" xfId="10668" xr:uid="{73334594-CD63-42CF-BC37-2E25964BCB3C}"/>
    <cellStyle name="Normal 46 34 2 75 2 2" xfId="16481" xr:uid="{66F9CDB7-B397-4766-A2C8-432A538D9E57}"/>
    <cellStyle name="Normal 46 34 2 75 3" xfId="15897" xr:uid="{FF60678C-55B6-462F-9FFC-B248112E2B36}"/>
    <cellStyle name="Normal 46 34 2 75 4" xfId="17098" xr:uid="{AF030A84-8AC9-48E9-BA28-659C1C221CFC}"/>
    <cellStyle name="Normal 46 34 2 75 5" xfId="17717" xr:uid="{6BCADD19-C1AA-4E6C-B850-C17A317EBFD6}"/>
    <cellStyle name="Normal 46 34 2 75 6" xfId="18419" xr:uid="{D181EE82-D597-48FB-AE2D-C2974029D3B3}"/>
    <cellStyle name="Normal 46 34 2 75 7" xfId="19039" xr:uid="{C5593A25-E7DB-4E49-9C97-6A0612A58556}"/>
    <cellStyle name="Normal 46 34 2 76" xfId="10078" xr:uid="{3F0F09DA-E7A0-4AA2-BD2E-3F5F31364778}"/>
    <cellStyle name="Normal 46 34 2 76 2" xfId="10669" xr:uid="{142D1F18-8971-4851-BD7C-9EDA6AFAC8AF}"/>
    <cellStyle name="Normal 46 34 2 76 2 2" xfId="16482" xr:uid="{8C4FE1BB-1CF6-4B2E-AC80-17567335DB54}"/>
    <cellStyle name="Normal 46 34 2 76 3" xfId="15898" xr:uid="{8B138C2A-233B-4D9D-9997-57BD74177750}"/>
    <cellStyle name="Normal 46 34 2 76 4" xfId="17099" xr:uid="{0EECED39-C0F8-4806-9D56-16E40E78F7C1}"/>
    <cellStyle name="Normal 46 34 2 76 5" xfId="17718" xr:uid="{A00189D1-E13D-451B-A479-99DE9F3D6339}"/>
    <cellStyle name="Normal 46 34 2 76 6" xfId="18420" xr:uid="{D90C2BF5-28A4-4ABD-A990-50614CD57101}"/>
    <cellStyle name="Normal 46 34 2 76 7" xfId="19040" xr:uid="{52E72077-A9B7-491A-898B-C54D87C4D4A0}"/>
    <cellStyle name="Normal 46 34 2 77" xfId="10079" xr:uid="{7253C264-D5C6-45F9-9B8C-A2C98D26877B}"/>
    <cellStyle name="Normal 46 34 2 77 2" xfId="10670" xr:uid="{80CD05F4-0627-45F0-9147-A5104268BE83}"/>
    <cellStyle name="Normal 46 34 2 77 2 2" xfId="16483" xr:uid="{8C843899-C00F-4412-943C-269CCCF9C2CC}"/>
    <cellStyle name="Normal 46 34 2 77 3" xfId="15899" xr:uid="{378FEBBC-FA83-41F3-A029-825CB0A6ACC4}"/>
    <cellStyle name="Normal 46 34 2 77 4" xfId="17100" xr:uid="{2068A874-A210-4FF3-8181-F2143A0DBCB2}"/>
    <cellStyle name="Normal 46 34 2 77 5" xfId="17719" xr:uid="{0228780C-720E-41C0-AF0D-FA1CC0F5C724}"/>
    <cellStyle name="Normal 46 34 2 77 6" xfId="18421" xr:uid="{B3813A1E-DC9C-4BED-83EF-AF14FCD82499}"/>
    <cellStyle name="Normal 46 34 2 77 7" xfId="19041" xr:uid="{E8313B41-DFF8-4469-B31C-C8A2FA8EEE7A}"/>
    <cellStyle name="Normal 46 34 2 78" xfId="10080" xr:uid="{383FF32A-3578-4C83-A8CF-F5C665324153}"/>
    <cellStyle name="Normal 46 34 2 78 2" xfId="10671" xr:uid="{AE68D39E-8C42-4179-BB37-DF2C905EA427}"/>
    <cellStyle name="Normal 46 34 2 78 2 2" xfId="16484" xr:uid="{C0C5B823-D17C-45D0-9029-3270C2AA4B2A}"/>
    <cellStyle name="Normal 46 34 2 78 3" xfId="15900" xr:uid="{EF8D0459-0817-4894-A533-0B62A157C2D5}"/>
    <cellStyle name="Normal 46 34 2 78 4" xfId="17101" xr:uid="{0429DAB1-B589-47BE-81CB-ED612B96BD50}"/>
    <cellStyle name="Normal 46 34 2 78 5" xfId="17720" xr:uid="{D6D98F6A-1FE8-4BC1-840E-F7FA261043A0}"/>
    <cellStyle name="Normal 46 34 2 78 6" xfId="18422" xr:uid="{3A9A02B3-E543-4BAC-A340-CAEBE2BF71C6}"/>
    <cellStyle name="Normal 46 34 2 78 7" xfId="19042" xr:uid="{72F21979-692C-4BA5-9D28-24D8E6286F5F}"/>
    <cellStyle name="Normal 46 34 2 79" xfId="10081" xr:uid="{D1D4AACB-B1C9-43E5-A5BF-E4A5D94C124D}"/>
    <cellStyle name="Normal 46 34 2 79 2" xfId="10672" xr:uid="{9FE76B4E-02B5-4547-B3A3-6A0A87668DDE}"/>
    <cellStyle name="Normal 46 34 2 79 2 2" xfId="16485" xr:uid="{D629D93D-DD51-4909-80FA-1AAC9A867605}"/>
    <cellStyle name="Normal 46 34 2 79 3" xfId="15901" xr:uid="{56198B1B-7A32-4E86-9E21-BC06A2DFE90C}"/>
    <cellStyle name="Normal 46 34 2 79 4" xfId="17102" xr:uid="{C88228AD-493D-4BF3-832E-7AD66F885BB4}"/>
    <cellStyle name="Normal 46 34 2 79 5" xfId="17721" xr:uid="{6B3FD7B9-C13C-4C67-9D81-A4B4C04A17F1}"/>
    <cellStyle name="Normal 46 34 2 79 6" xfId="18423" xr:uid="{6A1D8F37-1777-45C4-A85E-55620D840574}"/>
    <cellStyle name="Normal 46 34 2 79 7" xfId="19043" xr:uid="{54E87E3E-CD8E-486A-B26D-25EEC82401BA}"/>
    <cellStyle name="Normal 46 34 2 8" xfId="3221" xr:uid="{9BCCC9A6-2272-4F9E-BB62-F639531FB346}"/>
    <cellStyle name="Normal 46 34 2 8 10" xfId="18972" xr:uid="{EA56A305-B75B-4558-9105-F54A42675611}"/>
    <cellStyle name="Normal 46 34 2 8 2" xfId="3726" xr:uid="{2157A9C6-14B3-42F2-9FF1-1FEF7CAE7013}"/>
    <cellStyle name="Normal 46 34 2 8 2 2" xfId="4734" xr:uid="{1D00CE30-E97F-4F83-9C8D-E4C03358E811}"/>
    <cellStyle name="Normal 46 34 2 8 2 2 2" xfId="12843" xr:uid="{B3A03D9D-B39E-4A4D-BC5E-F91C754A3A9F}"/>
    <cellStyle name="Normal 46 34 2 8 2 3" xfId="11835" xr:uid="{6F1CF1D4-4FA8-45D4-9103-A46E1C16BA52}"/>
    <cellStyle name="Normal 46 34 2 8 3" xfId="4230" xr:uid="{A97228D3-51C3-4854-9013-ACA9A2352934}"/>
    <cellStyle name="Normal 46 34 2 8 3 2" xfId="12339" xr:uid="{0E8FBC33-6996-47C4-9221-9C53B21B9F9B}"/>
    <cellStyle name="Normal 46 34 2 8 4" xfId="10010" xr:uid="{3556E597-AE8B-49F4-8EC3-5DE14AB24641}"/>
    <cellStyle name="Normal 46 34 2 8 4 2" xfId="15830" xr:uid="{4AD0B12F-E704-44BF-BFA5-9072D3B93AE8}"/>
    <cellStyle name="Normal 46 34 2 8 5" xfId="10601" xr:uid="{E13DFC60-E81A-4B60-BFB1-A434DEB1D67A}"/>
    <cellStyle name="Normal 46 34 2 8 5 2" xfId="16414" xr:uid="{BA8728B8-383E-4DEF-A14F-6E3468FE9062}"/>
    <cellStyle name="Normal 46 34 2 8 6" xfId="11331" xr:uid="{1C243123-E165-4CE7-9E20-82A19E524C83}"/>
    <cellStyle name="Normal 46 34 2 8 7" xfId="17031" xr:uid="{6239333B-D488-45BA-9419-79C09B0C8EA3}"/>
    <cellStyle name="Normal 46 34 2 8 8" xfId="17650" xr:uid="{9B6C6EA5-49FC-4CB3-9FB7-3407D110FC50}"/>
    <cellStyle name="Normal 46 34 2 8 9" xfId="18352" xr:uid="{258EAF23-D342-4AE4-9B5D-3445A4F48347}"/>
    <cellStyle name="Normal 46 34 2 80" xfId="10082" xr:uid="{2E838F47-47AD-43C9-8D0C-4839DD88D959}"/>
    <cellStyle name="Normal 46 34 2 80 2" xfId="10673" xr:uid="{9AB87548-26FE-4DBC-8279-9A0A260A88E0}"/>
    <cellStyle name="Normal 46 34 2 80 2 2" xfId="16486" xr:uid="{098FE7E1-BBD7-49E3-9405-45770A5B5BE8}"/>
    <cellStyle name="Normal 46 34 2 80 3" xfId="15902" xr:uid="{B0B8483C-518E-463B-99A2-705A1BEED85F}"/>
    <cellStyle name="Normal 46 34 2 80 4" xfId="17103" xr:uid="{8B44FA42-F230-46A3-9D15-14226833E69A}"/>
    <cellStyle name="Normal 46 34 2 80 5" xfId="17722" xr:uid="{FB62AE74-64B6-4544-BCB5-2242A2C4121B}"/>
    <cellStyle name="Normal 46 34 2 80 6" xfId="18424" xr:uid="{6BF7AD20-EBAB-412E-860F-AEBB9E7B630E}"/>
    <cellStyle name="Normal 46 34 2 80 7" xfId="19044" xr:uid="{EAF20D2B-0B9C-45D7-983D-95E68D36F3EA}"/>
    <cellStyle name="Normal 46 34 2 81" xfId="10083" xr:uid="{B2FAC02E-E637-492C-94B2-73BB4A9300F8}"/>
    <cellStyle name="Normal 46 34 2 81 2" xfId="10674" xr:uid="{D1C7D368-DF37-40DF-A93F-B20A6EA29649}"/>
    <cellStyle name="Normal 46 34 2 81 2 2" xfId="16487" xr:uid="{D8F3F4BB-F932-412E-B3F6-E7316E0F7559}"/>
    <cellStyle name="Normal 46 34 2 81 3" xfId="15903" xr:uid="{E763910D-C8AA-4BB4-9B69-F6DE18C19F31}"/>
    <cellStyle name="Normal 46 34 2 81 4" xfId="17104" xr:uid="{30673D8F-89E0-4133-AA91-E9DE19C35919}"/>
    <cellStyle name="Normal 46 34 2 81 5" xfId="17723" xr:uid="{862BF9D9-0D7F-4DDD-A90F-1528B04896BC}"/>
    <cellStyle name="Normal 46 34 2 81 6" xfId="18425" xr:uid="{0D34F76D-7E43-41E0-B588-1BECFE076323}"/>
    <cellStyle name="Normal 46 34 2 81 7" xfId="19045" xr:uid="{7CD9BD64-4F13-4433-96C0-715370825E86}"/>
    <cellStyle name="Normal 46 34 2 82" xfId="10084" xr:uid="{5AC6A661-056A-47B3-B809-22D621F04F68}"/>
    <cellStyle name="Normal 46 34 2 82 2" xfId="10675" xr:uid="{913CC08E-0C5A-4957-AE1A-8D038FD32BBD}"/>
    <cellStyle name="Normal 46 34 2 82 2 2" xfId="16488" xr:uid="{89179453-5F35-48FC-8B6D-FEB58BFED095}"/>
    <cellStyle name="Normal 46 34 2 82 3" xfId="15904" xr:uid="{4819D3C7-4D21-4FA4-B206-CD8CE6F2EA4A}"/>
    <cellStyle name="Normal 46 34 2 82 4" xfId="17105" xr:uid="{BDB9B5B4-49D8-4381-9FD8-DADDB08DF069}"/>
    <cellStyle name="Normal 46 34 2 82 5" xfId="17724" xr:uid="{4BA1BF4E-6B6D-4210-849E-6FCC771A9559}"/>
    <cellStyle name="Normal 46 34 2 82 6" xfId="18426" xr:uid="{C7A48212-02B9-484D-9012-64FACE76E55E}"/>
    <cellStyle name="Normal 46 34 2 82 7" xfId="19046" xr:uid="{F0A51A07-D999-43A7-9B82-DDD4B12AB291}"/>
    <cellStyle name="Normal 46 34 2 83" xfId="10085" xr:uid="{B5121077-CE33-4EE3-BE10-279F31AF82FA}"/>
    <cellStyle name="Normal 46 34 2 83 2" xfId="10676" xr:uid="{E59FD287-2C2C-4AAF-9C2C-ED5A31C0E4FE}"/>
    <cellStyle name="Normal 46 34 2 83 2 2" xfId="16489" xr:uid="{36315A2F-627C-41C2-BED7-ACFE72A70384}"/>
    <cellStyle name="Normal 46 34 2 83 3" xfId="15905" xr:uid="{7D709FD5-E56B-40FF-B4BE-CBB1304CC79F}"/>
    <cellStyle name="Normal 46 34 2 83 4" xfId="17106" xr:uid="{061C2F6D-0C51-4902-8136-3A0BDAFCCE0D}"/>
    <cellStyle name="Normal 46 34 2 83 5" xfId="17725" xr:uid="{6BB846E6-1876-4A50-8F9F-DCD7F7530DE8}"/>
    <cellStyle name="Normal 46 34 2 83 6" xfId="18427" xr:uid="{F8E3B1ED-BADB-4465-8F82-E6C7A79FB5C4}"/>
    <cellStyle name="Normal 46 34 2 83 7" xfId="19047" xr:uid="{8FDEC0F0-A803-46DD-8DFD-97BDBA6BF985}"/>
    <cellStyle name="Normal 46 34 2 84" xfId="10086" xr:uid="{FC2C5E6E-BB1F-4035-B8D6-912045574AD7}"/>
    <cellStyle name="Normal 46 34 2 84 2" xfId="10677" xr:uid="{F87319A2-8969-463C-98C6-1373C3BD22C9}"/>
    <cellStyle name="Normal 46 34 2 84 2 2" xfId="16490" xr:uid="{539C40ED-1C2A-43EB-97F2-1B8529CB2CDB}"/>
    <cellStyle name="Normal 46 34 2 84 3" xfId="15906" xr:uid="{6BE78B1F-67A4-4047-AE8C-8735ED899E66}"/>
    <cellStyle name="Normal 46 34 2 84 4" xfId="17107" xr:uid="{E5B35CAF-7455-466F-B88A-99E18D94ABF2}"/>
    <cellStyle name="Normal 46 34 2 84 5" xfId="17726" xr:uid="{63640490-A8F7-4D74-8212-6C48DC3CE342}"/>
    <cellStyle name="Normal 46 34 2 84 6" xfId="18428" xr:uid="{3D21D199-CEA0-4475-A328-7E37331BAEC4}"/>
    <cellStyle name="Normal 46 34 2 84 7" xfId="19048" xr:uid="{FFC244AE-F716-4A54-9570-24C77A291FD1}"/>
    <cellStyle name="Normal 46 34 2 85" xfId="10087" xr:uid="{F8667105-4C2D-4E63-96F1-9F39A72C54F1}"/>
    <cellStyle name="Normal 46 34 2 85 2" xfId="10678" xr:uid="{79E1D75B-27AA-4FD9-B8EB-E29D7B0D8133}"/>
    <cellStyle name="Normal 46 34 2 85 2 2" xfId="16491" xr:uid="{9BB5D4EB-1C04-480A-B3FF-6BDCCCB6B507}"/>
    <cellStyle name="Normal 46 34 2 85 3" xfId="15907" xr:uid="{662A4F39-45AF-4804-BD85-DA3E680955BA}"/>
    <cellStyle name="Normal 46 34 2 85 4" xfId="17108" xr:uid="{11EC5B2E-F9CE-495D-B915-6FE24358B2D5}"/>
    <cellStyle name="Normal 46 34 2 85 5" xfId="17727" xr:uid="{4EAC0AC6-5122-4856-9416-A23A1F0B9DBC}"/>
    <cellStyle name="Normal 46 34 2 85 6" xfId="18429" xr:uid="{48E2F1A8-BE9B-4D8C-A9F3-7648DEB0005B}"/>
    <cellStyle name="Normal 46 34 2 85 7" xfId="19049" xr:uid="{FD0A08AA-BAF9-44B9-9F6A-43DFB3FECD06}"/>
    <cellStyle name="Normal 46 34 2 86" xfId="10088" xr:uid="{4BD66684-F42E-4E7E-9976-F898FB219AA5}"/>
    <cellStyle name="Normal 46 34 2 86 2" xfId="10679" xr:uid="{E8541B44-F576-4710-A752-FC4B7D9DCBCD}"/>
    <cellStyle name="Normal 46 34 2 86 2 2" xfId="16492" xr:uid="{F1238010-7D9D-466B-86C7-4F49A7BDE6A1}"/>
    <cellStyle name="Normal 46 34 2 86 3" xfId="15908" xr:uid="{86351040-8FC1-4288-A8A0-21FF98D8AEE5}"/>
    <cellStyle name="Normal 46 34 2 86 4" xfId="17109" xr:uid="{239AA1F7-86F0-478B-A33B-EA1C7D116BA0}"/>
    <cellStyle name="Normal 46 34 2 86 5" xfId="17728" xr:uid="{93E843F3-E0E7-4D8F-BE9C-45DAD79BD674}"/>
    <cellStyle name="Normal 46 34 2 86 6" xfId="18430" xr:uid="{F9525708-4A0F-4226-8E1C-E1076200A594}"/>
    <cellStyle name="Normal 46 34 2 86 7" xfId="19050" xr:uid="{24B95F24-4E0C-4E6A-90D3-B667B3AACCCC}"/>
    <cellStyle name="Normal 46 34 2 87" xfId="10089" xr:uid="{F0151976-4985-4C99-AEFC-7406253A8F2B}"/>
    <cellStyle name="Normal 46 34 2 87 2" xfId="10680" xr:uid="{6AA29080-44B4-4EB8-BBEB-A7C83FC3DD03}"/>
    <cellStyle name="Normal 46 34 2 87 2 2" xfId="16493" xr:uid="{A5AFB689-5535-4CE4-AA62-19072C641233}"/>
    <cellStyle name="Normal 46 34 2 87 3" xfId="15909" xr:uid="{381BF4B1-C1FB-47A1-A315-F6A19C2E05AA}"/>
    <cellStyle name="Normal 46 34 2 87 4" xfId="17110" xr:uid="{0B57DD9D-0C65-4D3C-8EDD-C565932C8490}"/>
    <cellStyle name="Normal 46 34 2 87 5" xfId="17729" xr:uid="{5E1AE682-661A-4821-87AD-F6C1CCCC196E}"/>
    <cellStyle name="Normal 46 34 2 87 6" xfId="18431" xr:uid="{B127808E-99DC-477E-BDF4-C9A33AAB2909}"/>
    <cellStyle name="Normal 46 34 2 87 7" xfId="19051" xr:uid="{04574680-E09D-484B-BA66-C23FABAF141C}"/>
    <cellStyle name="Normal 46 34 2 88" xfId="10090" xr:uid="{83A9CA04-E13B-49B2-8071-0FE72F922026}"/>
    <cellStyle name="Normal 46 34 2 88 2" xfId="10681" xr:uid="{BD10DE8E-9645-4F6F-90FF-EE155104A020}"/>
    <cellStyle name="Normal 46 34 2 88 2 2" xfId="16494" xr:uid="{52114B4E-3623-4449-9980-0DB974EF6145}"/>
    <cellStyle name="Normal 46 34 2 88 3" xfId="15910" xr:uid="{0E711FAD-C56D-4308-A333-FFA487FFD234}"/>
    <cellStyle name="Normal 46 34 2 88 4" xfId="17111" xr:uid="{F7778B62-3846-4A50-83AB-0C4D13644A96}"/>
    <cellStyle name="Normal 46 34 2 88 5" xfId="17730" xr:uid="{1A15A0AD-1EAB-4ED5-B7FF-1AFF6D83A6CB}"/>
    <cellStyle name="Normal 46 34 2 88 6" xfId="18432" xr:uid="{F3EAD172-A212-42F4-B5BC-F9025B8AAA30}"/>
    <cellStyle name="Normal 46 34 2 88 7" xfId="19052" xr:uid="{737C5032-EAD1-4A7A-B404-E0938BB55085}"/>
    <cellStyle name="Normal 46 34 2 89" xfId="10091" xr:uid="{E88AC476-925A-48CF-BB27-7F37A96FCF36}"/>
    <cellStyle name="Normal 46 34 2 89 2" xfId="10682" xr:uid="{7387BE04-267E-448F-859D-D212A1DAF33E}"/>
    <cellStyle name="Normal 46 34 2 89 2 2" xfId="16495" xr:uid="{4A419B2C-232A-4C6C-A2CB-4B1FF7FFDD68}"/>
    <cellStyle name="Normal 46 34 2 89 3" xfId="15911" xr:uid="{E68CF86E-B383-4C9A-9EC3-780967FD3D1F}"/>
    <cellStyle name="Normal 46 34 2 89 4" xfId="17112" xr:uid="{86F3BD41-9F08-42A6-89FD-9C1838000867}"/>
    <cellStyle name="Normal 46 34 2 89 5" xfId="17731" xr:uid="{3A4E9EFC-22F0-47CD-877D-E4C2FA57608F}"/>
    <cellStyle name="Normal 46 34 2 89 6" xfId="18433" xr:uid="{AD8D4C09-7F2F-4320-A173-41C8DCAC8D47}"/>
    <cellStyle name="Normal 46 34 2 89 7" xfId="19053" xr:uid="{2BE89538-7242-4464-AD81-694DFCEDAF28}"/>
    <cellStyle name="Normal 46 34 2 9" xfId="3222" xr:uid="{028C08B4-9BDB-43DB-9484-FA6008C0585F}"/>
    <cellStyle name="Normal 46 34 2 9 10" xfId="18973" xr:uid="{85153F29-B599-4569-925D-FF553FE0B3E3}"/>
    <cellStyle name="Normal 46 34 2 9 2" xfId="3727" xr:uid="{76D6CA6F-D005-4F10-A40C-810DA6D1238C}"/>
    <cellStyle name="Normal 46 34 2 9 2 2" xfId="4735" xr:uid="{6FDA9491-FDB7-4805-8343-B793110DFE76}"/>
    <cellStyle name="Normal 46 34 2 9 2 2 2" xfId="12844" xr:uid="{6BB23AF4-AA28-4674-8936-FA5818CD5466}"/>
    <cellStyle name="Normal 46 34 2 9 2 3" xfId="11836" xr:uid="{63B76E3A-1BA7-4B5E-B946-0816FB064C55}"/>
    <cellStyle name="Normal 46 34 2 9 3" xfId="4231" xr:uid="{E59C8E43-D4F3-46C2-95E7-C4227EBD175A}"/>
    <cellStyle name="Normal 46 34 2 9 3 2" xfId="12340" xr:uid="{4D92D846-5821-4240-BCD4-313376C1F32D}"/>
    <cellStyle name="Normal 46 34 2 9 4" xfId="10011" xr:uid="{293BB2B4-BB52-4196-A64C-4234B412219F}"/>
    <cellStyle name="Normal 46 34 2 9 4 2" xfId="15831" xr:uid="{A6F86595-2843-4E9D-A096-26D1B4AA3C7F}"/>
    <cellStyle name="Normal 46 34 2 9 5" xfId="10602" xr:uid="{557E5D02-CFA7-422B-93DA-2AB7E2FD9E88}"/>
    <cellStyle name="Normal 46 34 2 9 5 2" xfId="16415" xr:uid="{63AB5F6C-0D61-4FEE-93BA-B5723293557E}"/>
    <cellStyle name="Normal 46 34 2 9 6" xfId="11332" xr:uid="{54EA1034-9CD8-4376-852B-BD6CC2AC8129}"/>
    <cellStyle name="Normal 46 34 2 9 7" xfId="17032" xr:uid="{3F463C5E-0EB1-43B8-A5D7-B1F5D4EB6E89}"/>
    <cellStyle name="Normal 46 34 2 9 8" xfId="17651" xr:uid="{12243522-E4CF-4CA6-9F5C-933B78D97054}"/>
    <cellStyle name="Normal 46 34 2 9 9" xfId="18353" xr:uid="{2D077CC6-55FF-43E6-9423-83717E5E1B54}"/>
    <cellStyle name="Normal 46 34 2 90" xfId="10092" xr:uid="{7D467B55-719E-4802-B173-3DEC9DA56467}"/>
    <cellStyle name="Normal 46 34 2 90 2" xfId="10683" xr:uid="{87F26A30-9706-432E-AF6B-02DA36F7A3FB}"/>
    <cellStyle name="Normal 46 34 2 90 2 2" xfId="16496" xr:uid="{7A007CE2-CD52-45DF-88E6-115F90A69AEC}"/>
    <cellStyle name="Normal 46 34 2 90 3" xfId="15912" xr:uid="{09279339-DF36-4C15-8A14-86470E8DEBD5}"/>
    <cellStyle name="Normal 46 34 2 90 4" xfId="17113" xr:uid="{A1F21160-C8B6-4CF0-8E2B-F219A7694ED0}"/>
    <cellStyle name="Normal 46 34 2 90 5" xfId="17732" xr:uid="{12389B3B-7F95-4A33-8C4C-35FD25B23776}"/>
    <cellStyle name="Normal 46 34 2 90 6" xfId="18434" xr:uid="{11FE9EE5-8124-4F75-874D-2CE7326D6A6C}"/>
    <cellStyle name="Normal 46 34 2 90 7" xfId="19054" xr:uid="{FE1BBB64-EC49-4016-A57E-8DF650B17D87}"/>
    <cellStyle name="Normal 46 34 2 91" xfId="10093" xr:uid="{0227F316-0170-4304-9AD4-762B4B2548AE}"/>
    <cellStyle name="Normal 46 34 2 91 2" xfId="10684" xr:uid="{C8F0F507-1052-411B-8502-625817259A39}"/>
    <cellStyle name="Normal 46 34 2 91 2 2" xfId="16497" xr:uid="{DF06A75C-E213-4A64-8626-C1005E17D279}"/>
    <cellStyle name="Normal 46 34 2 91 3" xfId="15913" xr:uid="{F200FE34-32F1-43FD-BEF8-945FF23A2768}"/>
    <cellStyle name="Normal 46 34 2 91 4" xfId="17114" xr:uid="{E5B33EA5-40C9-44A2-87E4-1EDFD6E90FB2}"/>
    <cellStyle name="Normal 46 34 2 91 5" xfId="17733" xr:uid="{389260A8-4F9D-4C7D-8EB6-6B852D5A113B}"/>
    <cellStyle name="Normal 46 34 2 91 6" xfId="18435" xr:uid="{DE02274C-2D0B-4197-9E4E-98A4512432A0}"/>
    <cellStyle name="Normal 46 34 2 91 7" xfId="19055" xr:uid="{F21F83C7-CF5B-485A-9D4B-03013A75C157}"/>
    <cellStyle name="Normal 46 34 2 92" xfId="10094" xr:uid="{0419F652-F899-465A-9F86-689BAA1E4B0D}"/>
    <cellStyle name="Normal 46 34 2 92 2" xfId="10685" xr:uid="{8A4B8D46-BE51-44CD-BDC4-914B27B497B1}"/>
    <cellStyle name="Normal 46 34 2 92 2 2" xfId="16498" xr:uid="{160FFC46-38ED-49B1-8F08-792D3BE9D593}"/>
    <cellStyle name="Normal 46 34 2 92 3" xfId="15914" xr:uid="{628F9801-EECF-453A-8A9A-4EEA5FBD2547}"/>
    <cellStyle name="Normal 46 34 2 92 4" xfId="17115" xr:uid="{53BF7711-E32F-4734-B70D-A6F250423630}"/>
    <cellStyle name="Normal 46 34 2 92 5" xfId="17734" xr:uid="{8BD816A0-4A53-4CAA-898A-DEB5C0316852}"/>
    <cellStyle name="Normal 46 34 2 92 6" xfId="18436" xr:uid="{5B9981CB-F228-49CC-890E-46E0487A773A}"/>
    <cellStyle name="Normal 46 34 2 92 7" xfId="19056" xr:uid="{AC31F95B-A955-43CB-AFB1-0DFCAA1EC58B}"/>
    <cellStyle name="Normal 46 34 2 93" xfId="10095" xr:uid="{1C241FB0-57AE-4B9C-ADED-39DCF6ACA8B0}"/>
    <cellStyle name="Normal 46 34 2 93 2" xfId="10686" xr:uid="{D7A33FAC-6A94-4F7C-9141-B2C4102C94C6}"/>
    <cellStyle name="Normal 46 34 2 93 2 2" xfId="16499" xr:uid="{B0E9A06F-5DE8-4628-BA1F-EF85E7551579}"/>
    <cellStyle name="Normal 46 34 2 93 3" xfId="15915" xr:uid="{7775776F-7750-4AB0-ABD9-63E67A45BB4E}"/>
    <cellStyle name="Normal 46 34 2 93 4" xfId="17116" xr:uid="{089391D3-C762-4B39-8BBF-BCAD738E78B3}"/>
    <cellStyle name="Normal 46 34 2 93 5" xfId="17735" xr:uid="{3773C09E-9EB8-4F5A-B462-2E75B451111D}"/>
    <cellStyle name="Normal 46 34 2 93 6" xfId="18437" xr:uid="{F7772CA1-78D3-4159-8ECC-954451F671FE}"/>
    <cellStyle name="Normal 46 34 2 93 7" xfId="19057" xr:uid="{46A57194-E984-4B35-A4F7-1C8D45EB8EEC}"/>
    <cellStyle name="Normal 46 34 2 94" xfId="10096" xr:uid="{BED81F88-66EE-4BE7-B72C-94B70A703B88}"/>
    <cellStyle name="Normal 46 34 2 94 2" xfId="10687" xr:uid="{71A5B832-40E1-4F70-B2CD-6F80B77E5FF6}"/>
    <cellStyle name="Normal 46 34 2 94 2 2" xfId="16500" xr:uid="{EFDA383C-BB11-41CA-843A-8C5FF4152906}"/>
    <cellStyle name="Normal 46 34 2 94 3" xfId="15916" xr:uid="{44C5F08F-8D43-4747-A660-ECCB4603E735}"/>
    <cellStyle name="Normal 46 34 2 94 4" xfId="17117" xr:uid="{E07267BF-3BB4-4AE8-9F60-11C4C3765A32}"/>
    <cellStyle name="Normal 46 34 2 94 5" xfId="17736" xr:uid="{F4326EFA-E07F-4DD5-84C5-18F6C62BEE62}"/>
    <cellStyle name="Normal 46 34 2 94 6" xfId="18438" xr:uid="{396EB455-C354-40ED-84FC-C41ADD3611EF}"/>
    <cellStyle name="Normal 46 34 2 94 7" xfId="19058" xr:uid="{50577758-4B44-42E0-853F-704C28B2BA46}"/>
    <cellStyle name="Normal 46 34 2 95" xfId="10097" xr:uid="{C8DA1472-A923-4F80-8A65-EEA85699EDA4}"/>
    <cellStyle name="Normal 46 34 2 95 2" xfId="10688" xr:uid="{9200665A-D4F6-4BCF-92D0-246B7700AEE4}"/>
    <cellStyle name="Normal 46 34 2 95 2 2" xfId="16501" xr:uid="{DF0D1111-D6F6-464F-91B0-FCFD63205E1E}"/>
    <cellStyle name="Normal 46 34 2 95 3" xfId="15917" xr:uid="{DCC75AB6-AA5D-4A85-B039-552773B79004}"/>
    <cellStyle name="Normal 46 34 2 95 4" xfId="17118" xr:uid="{E7532143-67E7-4DA7-87AD-CCE22E3AD677}"/>
    <cellStyle name="Normal 46 34 2 95 5" xfId="17737" xr:uid="{8C8901D1-01CA-4146-88A4-26C9926ABB13}"/>
    <cellStyle name="Normal 46 34 2 95 6" xfId="18439" xr:uid="{81927F3C-B2ED-4761-A535-B4C817DDF4DA}"/>
    <cellStyle name="Normal 46 34 2 95 7" xfId="19059" xr:uid="{BEB52F50-333B-431D-9D08-1E52D0372C9F}"/>
    <cellStyle name="Normal 46 34 2 96" xfId="10098" xr:uid="{F64E5D06-F93D-4F86-8174-E07E74EBAF8B}"/>
    <cellStyle name="Normal 46 34 2 96 2" xfId="10689" xr:uid="{5AD08AD1-F3F5-4661-BCB5-F6228D663FD1}"/>
    <cellStyle name="Normal 46 34 2 96 2 2" xfId="16502" xr:uid="{12318BFE-8109-4828-AF83-3D1AAC0AA88E}"/>
    <cellStyle name="Normal 46 34 2 96 3" xfId="15918" xr:uid="{161E6E08-5497-47B0-9772-9F65F84EFB77}"/>
    <cellStyle name="Normal 46 34 2 96 4" xfId="17119" xr:uid="{AFD2AC17-4DAA-4D41-83D7-FBD9845990F3}"/>
    <cellStyle name="Normal 46 34 2 96 5" xfId="17738" xr:uid="{C835A9FD-3917-49A8-BE42-1417E1B4A7BB}"/>
    <cellStyle name="Normal 46 34 2 96 6" xfId="18440" xr:uid="{0ECB1BC1-05D2-47CA-8343-B9AA5B907C7E}"/>
    <cellStyle name="Normal 46 34 2 96 7" xfId="19060" xr:uid="{C17141AD-6014-4ECC-B938-980EB46C2AF1}"/>
    <cellStyle name="Normal 46 34 2 97" xfId="10099" xr:uid="{C5E79110-E149-40F3-A3DD-C39A4B9934A2}"/>
    <cellStyle name="Normal 46 34 2 97 2" xfId="10690" xr:uid="{C2940B67-04F3-4084-A4C0-CADAA3B4B640}"/>
    <cellStyle name="Normal 46 34 2 97 2 2" xfId="16503" xr:uid="{BA03DE09-DF65-4D38-8B0D-A7144196D414}"/>
    <cellStyle name="Normal 46 34 2 97 3" xfId="15919" xr:uid="{C259DBEC-84A9-40C4-9A21-45DEEA6D6390}"/>
    <cellStyle name="Normal 46 34 2 97 4" xfId="17120" xr:uid="{E1756C7B-7F08-4257-A2ED-F1C5C2DCAE49}"/>
    <cellStyle name="Normal 46 34 2 97 5" xfId="17739" xr:uid="{2BBC465E-6D10-4633-AA73-AB3086E843B2}"/>
    <cellStyle name="Normal 46 34 2 97 6" xfId="18441" xr:uid="{460CD413-FAC4-4AB1-84FB-464775444BF2}"/>
    <cellStyle name="Normal 46 34 2 97 7" xfId="19061" xr:uid="{0D10443F-E9E5-4317-82D0-3958D7B096C3}"/>
    <cellStyle name="Normal 46 34 2 98" xfId="10100" xr:uid="{D96A3E2F-C784-49ED-8484-B0990449FB03}"/>
    <cellStyle name="Normal 46 34 2 98 2" xfId="10691" xr:uid="{D1E02BA6-3004-45D0-8B1B-8B7D35723186}"/>
    <cellStyle name="Normal 46 34 2 98 2 2" xfId="16504" xr:uid="{1287D27F-EEDE-482F-9D19-6CD9908A0DB3}"/>
    <cellStyle name="Normal 46 34 2 98 3" xfId="15920" xr:uid="{6606CE94-FEAA-476D-BA9E-F750E020D6F0}"/>
    <cellStyle name="Normal 46 34 2 98 4" xfId="17121" xr:uid="{62E53377-6DDA-4FEA-B030-387A100B3147}"/>
    <cellStyle name="Normal 46 34 2 98 5" xfId="17740" xr:uid="{3678D50B-9246-4B40-B811-9C97F6CE8A44}"/>
    <cellStyle name="Normal 46 34 2 98 6" xfId="18442" xr:uid="{05955E93-89C2-4A77-A3E9-7386E9A97322}"/>
    <cellStyle name="Normal 46 34 2 98 7" xfId="19062" xr:uid="{B8AA9FBD-F77C-4983-A3B8-998BB7961412}"/>
    <cellStyle name="Normal 46 34 2 99" xfId="10101" xr:uid="{4C3C06A9-8947-4F88-AF57-74512E48D36C}"/>
    <cellStyle name="Normal 46 34 2 99 2" xfId="10692" xr:uid="{BA23FF55-CCBA-4E92-AD7D-C1611EAD18DF}"/>
    <cellStyle name="Normal 46 34 2 99 2 2" xfId="16505" xr:uid="{0DA58C05-B91A-416C-A0B4-868E3DBB2399}"/>
    <cellStyle name="Normal 46 34 2 99 3" xfId="15921" xr:uid="{8FCD4010-2E32-4F77-A1DC-A18A371C2303}"/>
    <cellStyle name="Normal 46 34 2 99 4" xfId="17122" xr:uid="{345BA74D-ACCF-4A0E-9732-14F3B6C70FC1}"/>
    <cellStyle name="Normal 46 34 2 99 5" xfId="17741" xr:uid="{0A95314C-C21E-4D25-B210-0B35392B60E1}"/>
    <cellStyle name="Normal 46 34 2 99 6" xfId="18443" xr:uid="{5377AC39-7C2F-4BEF-96EA-78E2BDBCB5B7}"/>
    <cellStyle name="Normal 46 34 2 99 7" xfId="19063" xr:uid="{003924A7-AA6D-4781-8035-C29939250B6F}"/>
    <cellStyle name="Normal 46 34 3" xfId="3305" xr:uid="{F3DC7F90-305F-4CEB-8BBA-C04C5745E1D0}"/>
    <cellStyle name="Normal 46 34 3 2" xfId="4313" xr:uid="{620E24CB-FFCA-4100-8C4C-9E733A0C09F6}"/>
    <cellStyle name="Normal 46 34 3 2 2" xfId="12422" xr:uid="{3B99A0C5-729C-4932-A8B3-3617505E7298}"/>
    <cellStyle name="Normal 46 34 3 3" xfId="11414" xr:uid="{A0B2C2EA-0D24-4024-9F83-17DFB3EBF9E0}"/>
    <cellStyle name="Normal 46 34 4" xfId="3809" xr:uid="{A2D46C2E-DFB6-4AFF-9EFE-AE1BD40B59A3}"/>
    <cellStyle name="Normal 46 34 4 2" xfId="11918" xr:uid="{7A8106BA-DA40-4BF5-A99B-CD3704006C17}"/>
    <cellStyle name="Normal 46 34 5" xfId="9589" xr:uid="{A9B46531-DC47-468E-84FA-4903A6ABBCD1}"/>
    <cellStyle name="Normal 46 34 5 2" xfId="15409" xr:uid="{78E012C6-9D3C-482D-81F6-02A5C64AB69E}"/>
    <cellStyle name="Normal 46 34 6" xfId="10180" xr:uid="{47EDFAA0-7FD1-4B2A-8D1A-598E226CEFE9}"/>
    <cellStyle name="Normal 46 34 6 2" xfId="15993" xr:uid="{1AE02D4E-EACF-4423-9BA5-B62002C0E27F}"/>
    <cellStyle name="Normal 46 34 7" xfId="10910" xr:uid="{CAC96F21-A50B-406B-A6BA-E4CC6EB2C206}"/>
    <cellStyle name="Normal 46 34 8" xfId="16610" xr:uid="{D4D6F869-CE0F-4DD5-B0FA-02E952C041CD}"/>
    <cellStyle name="Normal 46 34 9" xfId="17229" xr:uid="{8FDEE9E7-BB2C-4D68-9C5E-760EF408CFBC}"/>
    <cellStyle name="Normal 46 340" xfId="3106" xr:uid="{1B8E81FD-BEB2-4648-BDC6-5B9C5B4410C4}"/>
    <cellStyle name="Normal 46 340 10" xfId="18857" xr:uid="{8F579CFA-F853-4D91-8F73-179684CE98C4}"/>
    <cellStyle name="Normal 46 340 2" xfId="3611" xr:uid="{37B080A2-9F3A-4FD9-96EE-F74BB462A8F4}"/>
    <cellStyle name="Normal 46 340 2 2" xfId="4619" xr:uid="{A2D0A67E-1202-4D82-A455-58A430637415}"/>
    <cellStyle name="Normal 46 340 2 2 2" xfId="12728" xr:uid="{376855FD-514B-4889-991F-CE6863DB8EBD}"/>
    <cellStyle name="Normal 46 340 2 3" xfId="11720" xr:uid="{636324EF-60F2-4079-8EDE-0CC7EE500BAF}"/>
    <cellStyle name="Normal 46 340 3" xfId="4115" xr:uid="{0CB71CE9-97AB-4291-A2E6-D426FDF19AC3}"/>
    <cellStyle name="Normal 46 340 3 2" xfId="12224" xr:uid="{8AA193DA-32C8-46CE-A4DF-1E681B2583B1}"/>
    <cellStyle name="Normal 46 340 4" xfId="9895" xr:uid="{23FF9DF9-D7CC-4904-89C8-5E0FBE063AF6}"/>
    <cellStyle name="Normal 46 340 4 2" xfId="15715" xr:uid="{E1C2B0F2-BB76-4652-9CB7-EC7FA937AE73}"/>
    <cellStyle name="Normal 46 340 5" xfId="10486" xr:uid="{477F8FA6-1ED9-440E-AC02-84FD1E4B055A}"/>
    <cellStyle name="Normal 46 340 5 2" xfId="16299" xr:uid="{AAE3BA18-F7E0-4B0B-9BD4-A45563779317}"/>
    <cellStyle name="Normal 46 340 6" xfId="11216" xr:uid="{1461BF56-4FB9-4074-AD0D-9FED62E6E96B}"/>
    <cellStyle name="Normal 46 340 7" xfId="16916" xr:uid="{C2059A20-6CFF-4902-9CBC-D6796275557E}"/>
    <cellStyle name="Normal 46 340 8" xfId="17535" xr:uid="{5E2686D4-8D0D-4305-A631-2B5FA058B7E2}"/>
    <cellStyle name="Normal 46 340 9" xfId="18237" xr:uid="{317CBE20-A2C1-482E-8AA9-D9741A502789}"/>
    <cellStyle name="Normal 46 341" xfId="3107" xr:uid="{8CE64D84-2511-4998-B3C1-64B21A632221}"/>
    <cellStyle name="Normal 46 341 10" xfId="18858" xr:uid="{9FD93F1B-E8EC-4D0C-98FB-A8F795DB3DF8}"/>
    <cellStyle name="Normal 46 341 2" xfId="3612" xr:uid="{B3679B46-CE86-4934-82F1-B6090059B103}"/>
    <cellStyle name="Normal 46 341 2 2" xfId="4620" xr:uid="{461979E7-F5DA-46BD-A712-57C6CF23D94A}"/>
    <cellStyle name="Normal 46 341 2 2 2" xfId="12729" xr:uid="{F0BB589D-8C34-4F6D-B612-9C38113CD70E}"/>
    <cellStyle name="Normal 46 341 2 3" xfId="11721" xr:uid="{B7E9AAE2-2DEC-4635-8A0C-0E4C22D2C1AF}"/>
    <cellStyle name="Normal 46 341 3" xfId="4116" xr:uid="{01137ACF-180A-4DFB-8BDE-95651B6ED453}"/>
    <cellStyle name="Normal 46 341 3 2" xfId="12225" xr:uid="{C2BF87E0-B863-44BE-B40F-6501B3D0C889}"/>
    <cellStyle name="Normal 46 341 4" xfId="9896" xr:uid="{48788F11-1936-40BA-BC05-2DFAA2429896}"/>
    <cellStyle name="Normal 46 341 4 2" xfId="15716" xr:uid="{0C64B02A-89CB-41CB-A4E7-A83D58EBCEF5}"/>
    <cellStyle name="Normal 46 341 5" xfId="10487" xr:uid="{7CE2B369-8BCC-4698-8A6F-3DCD200CFE88}"/>
    <cellStyle name="Normal 46 341 5 2" xfId="16300" xr:uid="{2C2D0633-4B41-4A73-8CFF-BB015FC547E3}"/>
    <cellStyle name="Normal 46 341 6" xfId="11217" xr:uid="{F2334876-04B2-4B3E-B34E-8A8E28430342}"/>
    <cellStyle name="Normal 46 341 7" xfId="16917" xr:uid="{94945D92-5E48-4614-A785-ACFE57454330}"/>
    <cellStyle name="Normal 46 341 8" xfId="17536" xr:uid="{8E6BE785-DE01-4ED0-8B79-32E5AE6F244C}"/>
    <cellStyle name="Normal 46 341 9" xfId="18238" xr:uid="{54BCBA3D-0E27-4350-86DC-46C9C572478D}"/>
    <cellStyle name="Normal 46 342" xfId="3108" xr:uid="{60A1C281-6140-4D8D-A775-A7F9B744022B}"/>
    <cellStyle name="Normal 46 342 10" xfId="18859" xr:uid="{1D15133C-2F8F-42BB-8257-BE2CC9BA8434}"/>
    <cellStyle name="Normal 46 342 2" xfId="3613" xr:uid="{01399E7D-9FDA-4855-A0C6-7C88B366E9BF}"/>
    <cellStyle name="Normal 46 342 2 2" xfId="4621" xr:uid="{7955E159-3954-4BD9-894E-17BA0529AC62}"/>
    <cellStyle name="Normal 46 342 2 2 2" xfId="12730" xr:uid="{600F6738-C420-4078-BE93-2F2E6542F653}"/>
    <cellStyle name="Normal 46 342 2 3" xfId="11722" xr:uid="{046827D0-8C28-4916-9FFB-1DBEAAF988B7}"/>
    <cellStyle name="Normal 46 342 3" xfId="4117" xr:uid="{2B8929AA-3C6A-4937-BF4D-A67CB7C51C08}"/>
    <cellStyle name="Normal 46 342 3 2" xfId="12226" xr:uid="{2E1B0867-A21B-47B8-9BAE-6523279B36ED}"/>
    <cellStyle name="Normal 46 342 4" xfId="9897" xr:uid="{0109AA2D-687E-43CA-BD4C-5AB24EB15F94}"/>
    <cellStyle name="Normal 46 342 4 2" xfId="15717" xr:uid="{BFB1C8DA-76C2-4671-B8A8-76779E0EB07A}"/>
    <cellStyle name="Normal 46 342 5" xfId="10488" xr:uid="{A332C523-0966-4379-BBB8-5EB174B0F6A5}"/>
    <cellStyle name="Normal 46 342 5 2" xfId="16301" xr:uid="{08902327-B789-421B-86DF-9F9AE24D80FC}"/>
    <cellStyle name="Normal 46 342 6" xfId="11218" xr:uid="{653C99F3-049D-4CD8-9B19-4328AAC2ADF4}"/>
    <cellStyle name="Normal 46 342 7" xfId="16918" xr:uid="{84ACF120-B46F-43AD-9B17-5869DF1CB124}"/>
    <cellStyle name="Normal 46 342 8" xfId="17537" xr:uid="{E8C2E444-7A65-4C58-970A-8EE3BA3D04B8}"/>
    <cellStyle name="Normal 46 342 9" xfId="18239" xr:uid="{18C39E7E-ACF4-434D-AFA8-57E1E021C480}"/>
    <cellStyle name="Normal 46 343" xfId="3109" xr:uid="{3A600E85-7E34-4634-83B2-40910FCE9ED5}"/>
    <cellStyle name="Normal 46 343 10" xfId="18860" xr:uid="{C9F58525-463D-4832-B8D8-0B71668402B9}"/>
    <cellStyle name="Normal 46 343 2" xfId="3614" xr:uid="{B2D6472B-EC22-474C-8BD9-436DA3DECBEC}"/>
    <cellStyle name="Normal 46 343 2 2" xfId="4622" xr:uid="{3E8E5636-5AF4-4C91-9F8A-8C290879E6DA}"/>
    <cellStyle name="Normal 46 343 2 2 2" xfId="12731" xr:uid="{E0EF0C54-7A0E-4534-88A7-FDB20F5411A2}"/>
    <cellStyle name="Normal 46 343 2 3" xfId="11723" xr:uid="{0F13A516-09B0-4EE9-BEFF-5649BC187663}"/>
    <cellStyle name="Normal 46 343 3" xfId="4118" xr:uid="{0F27E5F9-4740-4419-A9A9-ED215B4DE0F8}"/>
    <cellStyle name="Normal 46 343 3 2" xfId="12227" xr:uid="{7CBF048A-1A98-4A1B-94AD-E257E0D34D74}"/>
    <cellStyle name="Normal 46 343 4" xfId="9898" xr:uid="{C55B070C-2E3B-4933-A8E0-099E62E18E15}"/>
    <cellStyle name="Normal 46 343 4 2" xfId="15718" xr:uid="{1E4C93B8-7187-4ABA-BF25-1832B3A89D61}"/>
    <cellStyle name="Normal 46 343 5" xfId="10489" xr:uid="{FDA5DDD5-2FD9-451B-A8AE-B3B16644C95E}"/>
    <cellStyle name="Normal 46 343 5 2" xfId="16302" xr:uid="{04EB6DCF-FA1F-471A-A096-6BED38C3B24F}"/>
    <cellStyle name="Normal 46 343 6" xfId="11219" xr:uid="{4BD8E078-D6CC-47FC-8062-EA6ECF736005}"/>
    <cellStyle name="Normal 46 343 7" xfId="16919" xr:uid="{6FA71C71-2F0B-4DCA-BA33-AF7BF38A9DE7}"/>
    <cellStyle name="Normal 46 343 8" xfId="17538" xr:uid="{36FAE8EC-33FF-4CAE-B373-ACB5EF02423E}"/>
    <cellStyle name="Normal 46 343 9" xfId="18240" xr:uid="{5A8751D0-4EF5-4AF7-A15B-76F308479E83}"/>
    <cellStyle name="Normal 46 344" xfId="3110" xr:uid="{C7204E65-C731-49A3-839A-29BD9BD5D812}"/>
    <cellStyle name="Normal 46 344 10" xfId="18861" xr:uid="{072D5C25-2124-498C-95DF-78888C40844A}"/>
    <cellStyle name="Normal 46 344 2" xfId="3615" xr:uid="{AD14247D-CF50-45A0-90FC-2E1EB18EDCC6}"/>
    <cellStyle name="Normal 46 344 2 2" xfId="4623" xr:uid="{33E2FDAE-05E1-4B7B-89E3-527114E6AD8F}"/>
    <cellStyle name="Normal 46 344 2 2 2" xfId="12732" xr:uid="{ACBBEA1E-3F48-48B9-A124-0A13C17C985D}"/>
    <cellStyle name="Normal 46 344 2 3" xfId="11724" xr:uid="{7039055B-4662-47EE-946F-7AA1A4CAD3EA}"/>
    <cellStyle name="Normal 46 344 3" xfId="4119" xr:uid="{4DE8C685-480B-40E8-AA08-7DC722173942}"/>
    <cellStyle name="Normal 46 344 3 2" xfId="12228" xr:uid="{C3D2B4B5-022A-4F0D-B96C-68BB492FF372}"/>
    <cellStyle name="Normal 46 344 4" xfId="9899" xr:uid="{42A1CE96-CAA8-4336-9488-82010862177B}"/>
    <cellStyle name="Normal 46 344 4 2" xfId="15719" xr:uid="{DE6F1F57-8BD8-417A-88FE-07B44B1FFFF4}"/>
    <cellStyle name="Normal 46 344 5" xfId="10490" xr:uid="{8722756C-640E-460F-98CB-87D344AF03E7}"/>
    <cellStyle name="Normal 46 344 5 2" xfId="16303" xr:uid="{84DCC648-C444-45D0-A3A1-44E25A9E2690}"/>
    <cellStyle name="Normal 46 344 6" xfId="11220" xr:uid="{1B3D3954-75E8-4897-A442-1BEF120FA306}"/>
    <cellStyle name="Normal 46 344 7" xfId="16920" xr:uid="{43076630-6F66-441D-A44B-7AEBB2848597}"/>
    <cellStyle name="Normal 46 344 8" xfId="17539" xr:uid="{E20CA320-0506-4160-89F8-BCC876810A4D}"/>
    <cellStyle name="Normal 46 344 9" xfId="18241" xr:uid="{F71DF283-F922-4864-8B49-19266D43F8D1}"/>
    <cellStyle name="Normal 46 345" xfId="3111" xr:uid="{F3E2BFF9-0DED-43EF-8D08-B4F8D6E08C84}"/>
    <cellStyle name="Normal 46 345 10" xfId="18862" xr:uid="{7E833A4D-BE41-4D7B-B108-E43AC8D01E21}"/>
    <cellStyle name="Normal 46 345 2" xfId="3616" xr:uid="{156F7BF4-F194-4F42-A414-F37D65D60EF6}"/>
    <cellStyle name="Normal 46 345 2 2" xfId="4624" xr:uid="{1C7AB754-B8CF-476B-B726-3E633D3C8EC1}"/>
    <cellStyle name="Normal 46 345 2 2 2" xfId="12733" xr:uid="{5A31D78C-BB46-47C3-BFC2-E23C1349F294}"/>
    <cellStyle name="Normal 46 345 2 3" xfId="11725" xr:uid="{BFCD0F72-D16A-4BA2-AFCC-ACC62E5B97FD}"/>
    <cellStyle name="Normal 46 345 3" xfId="4120" xr:uid="{19778E24-4383-4C54-BCFA-34C1E3A37EBB}"/>
    <cellStyle name="Normal 46 345 3 2" xfId="12229" xr:uid="{ECC6863C-A866-4237-A595-4BC0075AC505}"/>
    <cellStyle name="Normal 46 345 4" xfId="9900" xr:uid="{7B4A0483-8AFC-4C26-8127-4342F58B83C0}"/>
    <cellStyle name="Normal 46 345 4 2" xfId="15720" xr:uid="{FF884634-EB79-4EB9-B4D3-FBF0DBB2390F}"/>
    <cellStyle name="Normal 46 345 5" xfId="10491" xr:uid="{67F8B48F-B773-4DCF-9A5A-5D5E59C09C20}"/>
    <cellStyle name="Normal 46 345 5 2" xfId="16304" xr:uid="{D6EB2416-8E38-4873-BEFC-D11822581A02}"/>
    <cellStyle name="Normal 46 345 6" xfId="11221" xr:uid="{3BF87379-C0C0-445A-96E8-83DEF2FF1A6D}"/>
    <cellStyle name="Normal 46 345 7" xfId="16921" xr:uid="{89E80D9A-8A21-42E7-AE7C-D258D53EB137}"/>
    <cellStyle name="Normal 46 345 8" xfId="17540" xr:uid="{E34E62D8-0806-48DD-9928-CE1B316D8F7D}"/>
    <cellStyle name="Normal 46 345 9" xfId="18242" xr:uid="{B345DD4C-611F-44D1-9E19-CB5E71024C95}"/>
    <cellStyle name="Normal 46 346" xfId="3112" xr:uid="{2312D821-C0D1-422B-B1D8-CB296CF7999F}"/>
    <cellStyle name="Normal 46 346 10" xfId="18863" xr:uid="{E5FD1FA2-08B2-4A5C-8608-1C60C6CBFF04}"/>
    <cellStyle name="Normal 46 346 2" xfId="3617" xr:uid="{C5108FF4-31F1-4213-B91A-180251AD8C4E}"/>
    <cellStyle name="Normal 46 346 2 2" xfId="4625" xr:uid="{C4A20716-AD1D-4844-B955-6FED04A7BA52}"/>
    <cellStyle name="Normal 46 346 2 2 2" xfId="12734" xr:uid="{9932BA02-DD4F-4E03-A4A2-45235739011D}"/>
    <cellStyle name="Normal 46 346 2 3" xfId="11726" xr:uid="{03C5B626-FC9C-44F9-A517-C54981596F2F}"/>
    <cellStyle name="Normal 46 346 3" xfId="4121" xr:uid="{E2AB00C4-747B-40DA-9C46-790F0BD5D37D}"/>
    <cellStyle name="Normal 46 346 3 2" xfId="12230" xr:uid="{302DB70E-997F-4DF9-B197-3663B41BAB4A}"/>
    <cellStyle name="Normal 46 346 4" xfId="9901" xr:uid="{A3A957B2-FCED-4CF8-A994-A820CD27CA8B}"/>
    <cellStyle name="Normal 46 346 4 2" xfId="15721" xr:uid="{7E15611D-576B-4990-969C-27932B7E1921}"/>
    <cellStyle name="Normal 46 346 5" xfId="10492" xr:uid="{80D5DA26-C346-4EE0-9C11-A61C58ED1118}"/>
    <cellStyle name="Normal 46 346 5 2" xfId="16305" xr:uid="{DC7FCE2E-E9A2-4D1E-BF6E-5A825ADB99AA}"/>
    <cellStyle name="Normal 46 346 6" xfId="11222" xr:uid="{F51B577B-DD45-4C81-9345-B38CDE668558}"/>
    <cellStyle name="Normal 46 346 7" xfId="16922" xr:uid="{453ADF28-7B80-4201-BE0F-0ADA1F5DAC2A}"/>
    <cellStyle name="Normal 46 346 8" xfId="17541" xr:uid="{116501FF-3705-4E44-B67F-ED8CDC18F632}"/>
    <cellStyle name="Normal 46 346 9" xfId="18243" xr:uid="{29410C31-85B8-4ABA-A066-B09A28AD1DB0}"/>
    <cellStyle name="Normal 46 347" xfId="3113" xr:uid="{7341E7BE-4634-4978-90ED-B712E1E3507A}"/>
    <cellStyle name="Normal 46 347 10" xfId="18864" xr:uid="{2291A46B-A0F8-4820-A7E9-1AE178165F63}"/>
    <cellStyle name="Normal 46 347 2" xfId="3618" xr:uid="{ABF7F3E4-72BF-4EF8-938F-E04CB4EAB11A}"/>
    <cellStyle name="Normal 46 347 2 2" xfId="4626" xr:uid="{0ED18126-E3E4-4C7B-ADB8-DB2754C1F0C1}"/>
    <cellStyle name="Normal 46 347 2 2 2" xfId="12735" xr:uid="{5E8824D4-7DF2-47FA-AFF8-8DBE6440BFFA}"/>
    <cellStyle name="Normal 46 347 2 3" xfId="11727" xr:uid="{29ACA610-0708-433E-82AD-B69918E5F7AC}"/>
    <cellStyle name="Normal 46 347 3" xfId="4122" xr:uid="{0CADA0DB-92F2-4467-8558-C72A7ECA341F}"/>
    <cellStyle name="Normal 46 347 3 2" xfId="12231" xr:uid="{E2985C52-4B96-4F09-BA2B-C27B8FA757E5}"/>
    <cellStyle name="Normal 46 347 4" xfId="9902" xr:uid="{CDD585A6-8E98-42D1-B20E-9FB55F41C9E4}"/>
    <cellStyle name="Normal 46 347 4 2" xfId="15722" xr:uid="{A8714D0F-1417-42DD-A46B-DA8B9EAAF7F6}"/>
    <cellStyle name="Normal 46 347 5" xfId="10493" xr:uid="{DA49B0E5-D65F-44BF-9DD0-DACF6B2B66EA}"/>
    <cellStyle name="Normal 46 347 5 2" xfId="16306" xr:uid="{93BF2B98-9612-47A6-BBA0-F4F1E6F91A02}"/>
    <cellStyle name="Normal 46 347 6" xfId="11223" xr:uid="{0977CB89-780C-4197-A649-564717040225}"/>
    <cellStyle name="Normal 46 347 7" xfId="16923" xr:uid="{ED81B37D-4553-43F3-A81B-701BBC97198B}"/>
    <cellStyle name="Normal 46 347 8" xfId="17542" xr:uid="{49490726-0E6E-4CF1-B259-C0F8F9DB60E3}"/>
    <cellStyle name="Normal 46 347 9" xfId="18244" xr:uid="{8A30CA3D-DB92-467B-866E-8628F41EF8A8}"/>
    <cellStyle name="Normal 46 348" xfId="3114" xr:uid="{1C80E3F1-469B-4F66-91C2-F8C94A17FB00}"/>
    <cellStyle name="Normal 46 348 10" xfId="18865" xr:uid="{B1879FD3-948F-4F92-9F8B-6023FDF06B2A}"/>
    <cellStyle name="Normal 46 348 2" xfId="3619" xr:uid="{0B569BA5-7B07-44B7-93F2-D205F8EFE333}"/>
    <cellStyle name="Normal 46 348 2 2" xfId="4627" xr:uid="{1EAEFE83-00DA-4263-BBEE-B47C33DAE079}"/>
    <cellStyle name="Normal 46 348 2 2 2" xfId="12736" xr:uid="{61563A0A-46AA-4383-9163-B5C6A1D8F041}"/>
    <cellStyle name="Normal 46 348 2 3" xfId="11728" xr:uid="{923656DA-E7E3-4221-BD60-69F45B333100}"/>
    <cellStyle name="Normal 46 348 3" xfId="4123" xr:uid="{82C7767E-B5FB-4814-A144-E21AC839DF3F}"/>
    <cellStyle name="Normal 46 348 3 2" xfId="12232" xr:uid="{4BB622DF-A96D-42C2-A64C-57B106285715}"/>
    <cellStyle name="Normal 46 348 4" xfId="9903" xr:uid="{3D80BDE4-621B-4FA0-8485-2E18EFFAECCE}"/>
    <cellStyle name="Normal 46 348 4 2" xfId="15723" xr:uid="{ADEA52CC-BC87-4B70-9FA1-86344F7AC529}"/>
    <cellStyle name="Normal 46 348 5" xfId="10494" xr:uid="{42AA3B51-7C6F-493B-BB60-B7FE5F0EDE06}"/>
    <cellStyle name="Normal 46 348 5 2" xfId="16307" xr:uid="{67DB42FE-FADE-4E26-91F8-2C0AB831660C}"/>
    <cellStyle name="Normal 46 348 6" xfId="11224" xr:uid="{F3474FAC-DAF7-4C7C-BC06-B2AFABE1A831}"/>
    <cellStyle name="Normal 46 348 7" xfId="16924" xr:uid="{88AF7070-50E2-41A1-A288-3F9FE45F5A2E}"/>
    <cellStyle name="Normal 46 348 8" xfId="17543" xr:uid="{92593E73-9176-4B97-BDAB-6EBA74331403}"/>
    <cellStyle name="Normal 46 348 9" xfId="18245" xr:uid="{8FD42F9A-BFC9-497E-90C7-33A5C9D07B3E}"/>
    <cellStyle name="Normal 46 349" xfId="3115" xr:uid="{3086DD09-CBB8-4E57-8932-813540F7607F}"/>
    <cellStyle name="Normal 46 349 10" xfId="18866" xr:uid="{917AB90F-9B60-4B10-AB32-9EBB21D85EED}"/>
    <cellStyle name="Normal 46 349 2" xfId="3620" xr:uid="{07E333A4-445B-4259-8959-2236A5C0C88B}"/>
    <cellStyle name="Normal 46 349 2 2" xfId="4628" xr:uid="{2F390009-DA47-41AA-822A-28FCD2667A92}"/>
    <cellStyle name="Normal 46 349 2 2 2" xfId="12737" xr:uid="{B90184A4-09FF-4C36-8F8B-229D7C87E4C2}"/>
    <cellStyle name="Normal 46 349 2 3" xfId="11729" xr:uid="{E5F1FF7E-0AD0-48FA-8D3D-92E98436FA60}"/>
    <cellStyle name="Normal 46 349 3" xfId="4124" xr:uid="{5297492F-B288-4ED5-87E4-CB2E5B0F3749}"/>
    <cellStyle name="Normal 46 349 3 2" xfId="12233" xr:uid="{D44E63D5-80FA-4627-9C23-DAED9A96808C}"/>
    <cellStyle name="Normal 46 349 4" xfId="9904" xr:uid="{932C5DEA-6E88-44BF-8AEC-1A3976E2B4C6}"/>
    <cellStyle name="Normal 46 349 4 2" xfId="15724" xr:uid="{E6DFF9D3-43CD-427F-AA4B-75B5B9555816}"/>
    <cellStyle name="Normal 46 349 5" xfId="10495" xr:uid="{2A0EDC7C-5749-485C-B458-E10F74D6AC78}"/>
    <cellStyle name="Normal 46 349 5 2" xfId="16308" xr:uid="{BA7F0E54-D148-458C-BBE3-66F4B0355745}"/>
    <cellStyle name="Normal 46 349 6" xfId="11225" xr:uid="{29AD9915-FA8A-47CB-9E8A-FE215E39B805}"/>
    <cellStyle name="Normal 46 349 7" xfId="16925" xr:uid="{368EB03E-F6C2-413A-ABB8-F773CF3B4604}"/>
    <cellStyle name="Normal 46 349 8" xfId="17544" xr:uid="{D26EA706-B588-4F2E-AED5-4A9241DD3930}"/>
    <cellStyle name="Normal 46 349 9" xfId="18246" xr:uid="{0DBC2979-7B23-4DBE-A6BA-281075721844}"/>
    <cellStyle name="Normal 46 35" xfId="2801" xr:uid="{BEDCEE0B-A54A-45AB-B352-42A971A78E84}"/>
    <cellStyle name="Normal 46 35 10" xfId="18552" xr:uid="{7C41528B-FFAF-45E4-BFB1-27803E7D8970}"/>
    <cellStyle name="Normal 46 35 2" xfId="3306" xr:uid="{83D0333B-04E3-4286-85A8-7DE83EE5E2D6}"/>
    <cellStyle name="Normal 46 35 2 2" xfId="4314" xr:uid="{1FB53EB5-1ADE-4579-ACC7-A87CD0E6FA36}"/>
    <cellStyle name="Normal 46 35 2 2 2" xfId="12423" xr:uid="{1BD78418-E39C-47B3-94DE-D16139BD5175}"/>
    <cellStyle name="Normal 46 35 2 3" xfId="11415" xr:uid="{2F0446C1-BCAD-473C-BD21-32386609C350}"/>
    <cellStyle name="Normal 46 35 3" xfId="3810" xr:uid="{17EC459F-FD9C-413F-A8EF-D73274176DA9}"/>
    <cellStyle name="Normal 46 35 3 2" xfId="11919" xr:uid="{5EEC3BF1-794E-4686-99BD-5945D4D86270}"/>
    <cellStyle name="Normal 46 35 4" xfId="9590" xr:uid="{78360511-F0AE-4FF9-8022-7368CAE19787}"/>
    <cellStyle name="Normal 46 35 4 2" xfId="15410" xr:uid="{C53C179C-E15E-40C3-9E0E-A484F2CB05A4}"/>
    <cellStyle name="Normal 46 35 5" xfId="10181" xr:uid="{E0561D05-5461-4014-86E5-3EA07FA62814}"/>
    <cellStyle name="Normal 46 35 5 2" xfId="15994" xr:uid="{97A19A2F-FFBA-4C3D-9FD8-670D8E3CA63F}"/>
    <cellStyle name="Normal 46 35 6" xfId="10911" xr:uid="{1046FB8B-C05B-434D-B62C-242BDDA1C1E5}"/>
    <cellStyle name="Normal 46 35 7" xfId="16611" xr:uid="{C74A6D46-201B-48CA-AF8D-259A72C8BAA7}"/>
    <cellStyle name="Normal 46 35 8" xfId="17230" xr:uid="{172DDF9C-EA9C-4858-81DC-91F215C7EAD6}"/>
    <cellStyle name="Normal 46 35 9" xfId="17932" xr:uid="{2C9F8459-B502-46A8-9486-2DC1E9DC1115}"/>
    <cellStyle name="Normal 46 350" xfId="3116" xr:uid="{4509C3CA-9BC4-4E9A-BA7A-42875E74E0C1}"/>
    <cellStyle name="Normal 46 350 10" xfId="18867" xr:uid="{1DCDF991-B7D1-41C2-89E3-FF76E1DDAB06}"/>
    <cellStyle name="Normal 46 350 2" xfId="3621" xr:uid="{1AE14CE8-4F65-485F-A80B-C7CF2010E80D}"/>
    <cellStyle name="Normal 46 350 2 2" xfId="4629" xr:uid="{97A9CB04-5259-4687-B37A-E99923FCC203}"/>
    <cellStyle name="Normal 46 350 2 2 2" xfId="12738" xr:uid="{B1268747-D43D-4400-B7AE-3674747CD15B}"/>
    <cellStyle name="Normal 46 350 2 3" xfId="11730" xr:uid="{A2436DC8-4EFA-4392-A3F2-F529216E011C}"/>
    <cellStyle name="Normal 46 350 3" xfId="4125" xr:uid="{67F0AD4D-1D5D-4973-AACB-8265B1CB9610}"/>
    <cellStyle name="Normal 46 350 3 2" xfId="12234" xr:uid="{AD385D99-7FE6-405C-BABC-8FDB43E0150C}"/>
    <cellStyle name="Normal 46 350 4" xfId="9905" xr:uid="{80E7A1A0-CD40-4515-96E9-9D816C419DC7}"/>
    <cellStyle name="Normal 46 350 4 2" xfId="15725" xr:uid="{56026CBF-8C58-4E34-847D-1125D05AADB9}"/>
    <cellStyle name="Normal 46 350 5" xfId="10496" xr:uid="{DCA8AD51-16F7-4D51-ADB4-A2192DBE16D1}"/>
    <cellStyle name="Normal 46 350 5 2" xfId="16309" xr:uid="{2B61F402-F423-4706-991C-53E5080E8FCF}"/>
    <cellStyle name="Normal 46 350 6" xfId="11226" xr:uid="{4264F992-F649-4D49-BDE0-3545B8206486}"/>
    <cellStyle name="Normal 46 350 7" xfId="16926" xr:uid="{839B7ADE-E03C-4F41-B499-36B5F05A0F34}"/>
    <cellStyle name="Normal 46 350 8" xfId="17545" xr:uid="{31BE43A8-127F-4CED-9BC2-F884FB33A368}"/>
    <cellStyle name="Normal 46 350 9" xfId="18247" xr:uid="{733095A3-0D26-4AAB-9547-5D1E83B4E8BD}"/>
    <cellStyle name="Normal 46 351" xfId="3117" xr:uid="{CB0F94B7-206A-4F45-8E3A-BEC5E92AD40C}"/>
    <cellStyle name="Normal 46 351 10" xfId="18868" xr:uid="{67EBA975-A9C1-4C06-B212-028FDF00727C}"/>
    <cellStyle name="Normal 46 351 2" xfId="3622" xr:uid="{D1B38BA0-E82F-4465-BCE0-AA8E8CAAC128}"/>
    <cellStyle name="Normal 46 351 2 2" xfId="4630" xr:uid="{677EE2AD-FB15-40DD-96F9-35C5963AAC45}"/>
    <cellStyle name="Normal 46 351 2 2 2" xfId="12739" xr:uid="{A3602787-CBF6-48D3-A051-A71B5A5F6445}"/>
    <cellStyle name="Normal 46 351 2 3" xfId="11731" xr:uid="{4EDE51DF-56AA-4B99-843C-A86BA1C314E9}"/>
    <cellStyle name="Normal 46 351 3" xfId="4126" xr:uid="{E5F63589-7F05-4852-8239-AF3448899473}"/>
    <cellStyle name="Normal 46 351 3 2" xfId="12235" xr:uid="{BD0E7F17-3B28-4078-96AD-D2BD6A46D3AB}"/>
    <cellStyle name="Normal 46 351 4" xfId="9906" xr:uid="{66678A05-0F00-4581-85A1-67C6B01017CF}"/>
    <cellStyle name="Normal 46 351 4 2" xfId="15726" xr:uid="{71B2166E-B0E6-4137-97BE-C114DA97FD60}"/>
    <cellStyle name="Normal 46 351 5" xfId="10497" xr:uid="{F43AC7DB-AFD9-4DD6-9084-E90728B3A91B}"/>
    <cellStyle name="Normal 46 351 5 2" xfId="16310" xr:uid="{5347006C-E973-4A86-B17F-FEB8246F7765}"/>
    <cellStyle name="Normal 46 351 6" xfId="11227" xr:uid="{5451547E-8069-4A40-B769-2410DB660EDD}"/>
    <cellStyle name="Normal 46 351 7" xfId="16927" xr:uid="{322FF15B-C57E-4A49-B818-4C73ACF3627A}"/>
    <cellStyle name="Normal 46 351 8" xfId="17546" xr:uid="{484F6E20-A4E8-4CCD-85D2-6431CAA12989}"/>
    <cellStyle name="Normal 46 351 9" xfId="18248" xr:uid="{A19C779F-AD29-4939-B07D-B5CC4316A881}"/>
    <cellStyle name="Normal 46 352" xfId="3118" xr:uid="{AAE1A137-3CA6-45C5-BBFD-8B26D3A40343}"/>
    <cellStyle name="Normal 46 352 10" xfId="18869" xr:uid="{FCF9D76D-55A7-43C3-8646-E7702A19A3E4}"/>
    <cellStyle name="Normal 46 352 2" xfId="3623" xr:uid="{94C7050E-130A-4AB3-AC80-3F2B617CC964}"/>
    <cellStyle name="Normal 46 352 2 2" xfId="4631" xr:uid="{8B281901-27C5-4B3F-87DE-9EA61FFFA652}"/>
    <cellStyle name="Normal 46 352 2 2 2" xfId="12740" xr:uid="{A6320355-90F3-4851-BB72-CA920304F66D}"/>
    <cellStyle name="Normal 46 352 2 3" xfId="11732" xr:uid="{E26BC1F0-B7E0-4BA1-ACDD-ACDD2757EE4C}"/>
    <cellStyle name="Normal 46 352 3" xfId="4127" xr:uid="{DB6C45F6-5ECC-4742-ABF7-EAE28C946918}"/>
    <cellStyle name="Normal 46 352 3 2" xfId="12236" xr:uid="{09687D2A-2BC0-4F43-8234-13B51C7509EB}"/>
    <cellStyle name="Normal 46 352 4" xfId="9907" xr:uid="{91D424F4-0F3A-4CF9-A015-E0C4055BC0EE}"/>
    <cellStyle name="Normal 46 352 4 2" xfId="15727" xr:uid="{E3A857C7-D063-40FA-A69C-5896C8616DF7}"/>
    <cellStyle name="Normal 46 352 5" xfId="10498" xr:uid="{3DC741A8-3364-4B6C-95D0-D4546A77F127}"/>
    <cellStyle name="Normal 46 352 5 2" xfId="16311" xr:uid="{399ED286-138B-49B4-920C-188CD1F1B793}"/>
    <cellStyle name="Normal 46 352 6" xfId="11228" xr:uid="{251A49E8-6CEA-4392-9859-843F7712E4B2}"/>
    <cellStyle name="Normal 46 352 7" xfId="16928" xr:uid="{FE3297B3-9A8E-485D-A67A-D277078ECD8A}"/>
    <cellStyle name="Normal 46 352 8" xfId="17547" xr:uid="{3A8D9642-4D14-4CA5-83A9-36F0802AE808}"/>
    <cellStyle name="Normal 46 352 9" xfId="18249" xr:uid="{8623F79E-6CB3-4051-A8BB-58CB1DA3EBE6}"/>
    <cellStyle name="Normal 46 353" xfId="3119" xr:uid="{0A980FDC-E5F6-4FBE-B76D-81374A08079C}"/>
    <cellStyle name="Normal 46 353 10" xfId="18870" xr:uid="{383BB2C3-BE0E-4862-A712-239CC476C5E0}"/>
    <cellStyle name="Normal 46 353 2" xfId="3624" xr:uid="{12BCF7E4-F622-453C-A693-6A5583FC8979}"/>
    <cellStyle name="Normal 46 353 2 2" xfId="4632" xr:uid="{8660AAD9-2D55-43A0-8485-F0D0185E1CA0}"/>
    <cellStyle name="Normal 46 353 2 2 2" xfId="12741" xr:uid="{CE121248-5481-4647-A73A-C152DCCA6B57}"/>
    <cellStyle name="Normal 46 353 2 3" xfId="11733" xr:uid="{60EC90EE-4312-4CE2-8A11-16220A02B6BD}"/>
    <cellStyle name="Normal 46 353 3" xfId="4128" xr:uid="{F7AAD4E1-0D6D-4E38-BE83-D7524F69CA3E}"/>
    <cellStyle name="Normal 46 353 3 2" xfId="12237" xr:uid="{5FB3D82E-F532-4996-AE12-A842B6418325}"/>
    <cellStyle name="Normal 46 353 4" xfId="9908" xr:uid="{8C37AF01-29C5-4926-A4EC-AFC32EF469B7}"/>
    <cellStyle name="Normal 46 353 4 2" xfId="15728" xr:uid="{D5C25FAD-E178-4F85-AC02-1ACB9270B07E}"/>
    <cellStyle name="Normal 46 353 5" xfId="10499" xr:uid="{F5A9F67D-5CB5-4BC1-9E94-F2D4DEB95C0B}"/>
    <cellStyle name="Normal 46 353 5 2" xfId="16312" xr:uid="{135613E0-4D17-4B61-A42E-9D880A8E78EF}"/>
    <cellStyle name="Normal 46 353 6" xfId="11229" xr:uid="{7D22C833-4BF4-4A06-95EB-B003435A3655}"/>
    <cellStyle name="Normal 46 353 7" xfId="16929" xr:uid="{B5F38A14-5A3D-4F5A-8542-A368A2DB56B7}"/>
    <cellStyle name="Normal 46 353 8" xfId="17548" xr:uid="{DE989BD7-6E28-4A4B-B7C4-145B632B59AA}"/>
    <cellStyle name="Normal 46 353 9" xfId="18250" xr:uid="{7B984BE0-4234-4FCB-AE94-BCC741CB46FD}"/>
    <cellStyle name="Normal 46 354" xfId="3120" xr:uid="{51CEF48C-07D5-4AF5-8CD4-9E80E4B0E67E}"/>
    <cellStyle name="Normal 46 354 10" xfId="18871" xr:uid="{27BA6FCC-2D2E-43D4-BDEA-99CA77773111}"/>
    <cellStyle name="Normal 46 354 2" xfId="3625" xr:uid="{6B317FA7-B51C-48F0-945B-4F199DB6D4E3}"/>
    <cellStyle name="Normal 46 354 2 2" xfId="4633" xr:uid="{2948706B-9A96-49D4-9755-12FB34EA4FC3}"/>
    <cellStyle name="Normal 46 354 2 2 2" xfId="12742" xr:uid="{8C7BBAD5-9345-4608-8AAC-BB595D7123F7}"/>
    <cellStyle name="Normal 46 354 2 3" xfId="11734" xr:uid="{7616ADB4-CCE7-4560-BF53-4400D120B8A3}"/>
    <cellStyle name="Normal 46 354 3" xfId="4129" xr:uid="{E92A6473-63D4-4B3E-90B0-1847F19FEE31}"/>
    <cellStyle name="Normal 46 354 3 2" xfId="12238" xr:uid="{41AF5763-9272-4BA8-A5B8-A30C6E96D7B5}"/>
    <cellStyle name="Normal 46 354 4" xfId="9909" xr:uid="{FB34F668-FB75-46C7-ADA9-3A64EFC76CA3}"/>
    <cellStyle name="Normal 46 354 4 2" xfId="15729" xr:uid="{422D0EE8-9BC5-4313-96BB-69CBEA2DBA5D}"/>
    <cellStyle name="Normal 46 354 5" xfId="10500" xr:uid="{27E22BE4-6CFE-44A0-9293-B99910DE2DD4}"/>
    <cellStyle name="Normal 46 354 5 2" xfId="16313" xr:uid="{0D3957E6-6AB2-4AA1-8E94-5B8EF0D042F6}"/>
    <cellStyle name="Normal 46 354 6" xfId="11230" xr:uid="{3152942D-9364-4358-AC0C-EB4A681C150C}"/>
    <cellStyle name="Normal 46 354 7" xfId="16930" xr:uid="{F795653A-D826-4169-9EF3-19C97F0FED5F}"/>
    <cellStyle name="Normal 46 354 8" xfId="17549" xr:uid="{D86748EA-B521-41FD-A7B5-B775BE20CF07}"/>
    <cellStyle name="Normal 46 354 9" xfId="18251" xr:uid="{F4F3C67D-C89C-48E1-8589-ACA60A2BF2E7}"/>
    <cellStyle name="Normal 46 355" xfId="3121" xr:uid="{9A3A7153-51F7-4C01-AED4-35CFBFC1F8C8}"/>
    <cellStyle name="Normal 46 355 10" xfId="18872" xr:uid="{475932E9-4684-490E-8979-A06470BB44F2}"/>
    <cellStyle name="Normal 46 355 2" xfId="3626" xr:uid="{CF6B941B-7800-4475-A819-691AC580AD61}"/>
    <cellStyle name="Normal 46 355 2 2" xfId="4634" xr:uid="{3381ECC5-A576-4A00-927A-1FA35527DDD9}"/>
    <cellStyle name="Normal 46 355 2 2 2" xfId="12743" xr:uid="{6991B98C-5089-4E6A-909D-BE13B284BFDC}"/>
    <cellStyle name="Normal 46 355 2 3" xfId="11735" xr:uid="{9EA2655F-DB5B-42E2-AC1B-EDBAE10B0802}"/>
    <cellStyle name="Normal 46 355 3" xfId="4130" xr:uid="{0EC524E2-C1F9-4E46-B8DC-DC3B8AFDD90C}"/>
    <cellStyle name="Normal 46 355 3 2" xfId="12239" xr:uid="{9099A836-D47C-4F79-AD91-FE567E865A48}"/>
    <cellStyle name="Normal 46 355 4" xfId="9910" xr:uid="{7D24071D-EC74-40F3-A1B4-57E794B4ED67}"/>
    <cellStyle name="Normal 46 355 4 2" xfId="15730" xr:uid="{8DA5ACDB-1E24-4397-A432-E2B1267721AC}"/>
    <cellStyle name="Normal 46 355 5" xfId="10501" xr:uid="{0F5D1EF2-D04D-4A62-AC8F-A8EB0C0229E7}"/>
    <cellStyle name="Normal 46 355 5 2" xfId="16314" xr:uid="{F4564651-08C5-4EB4-9B50-829F285B24E6}"/>
    <cellStyle name="Normal 46 355 6" xfId="11231" xr:uid="{B9D93C60-2F02-415A-82C8-A0A6D82C9F7C}"/>
    <cellStyle name="Normal 46 355 7" xfId="16931" xr:uid="{1537A1D8-5815-485D-8CD7-FA034D7CDD3D}"/>
    <cellStyle name="Normal 46 355 8" xfId="17550" xr:uid="{7CEBEF2D-934A-4374-A539-D6989D6F67CF}"/>
    <cellStyle name="Normal 46 355 9" xfId="18252" xr:uid="{1040A185-7B9E-4592-983A-BFC9F4DF1ADF}"/>
    <cellStyle name="Normal 46 356" xfId="3122" xr:uid="{D0B96787-0500-4A23-BE16-C595CA7E9963}"/>
    <cellStyle name="Normal 46 356 10" xfId="18873" xr:uid="{5BE59CAF-1244-453E-9C63-1B0C79C80838}"/>
    <cellStyle name="Normal 46 356 2" xfId="3627" xr:uid="{A40050B7-302C-4421-90C4-DFF5484B76EA}"/>
    <cellStyle name="Normal 46 356 2 2" xfId="4635" xr:uid="{B8DD373D-4FCF-44F3-BBC3-9C31F7ECCB3F}"/>
    <cellStyle name="Normal 46 356 2 2 2" xfId="12744" xr:uid="{6F4F1163-AB88-4DBC-A1D7-DDF1DF2687E6}"/>
    <cellStyle name="Normal 46 356 2 3" xfId="11736" xr:uid="{76770576-A837-455A-B421-19141408459D}"/>
    <cellStyle name="Normal 46 356 3" xfId="4131" xr:uid="{C5C3D295-6769-4CD9-BB3C-F2500C226A5E}"/>
    <cellStyle name="Normal 46 356 3 2" xfId="12240" xr:uid="{57B37043-B66A-43D9-B94E-EC3750C30E24}"/>
    <cellStyle name="Normal 46 356 4" xfId="9911" xr:uid="{B7AD3D7C-A42B-427A-A302-4A0F65AC4554}"/>
    <cellStyle name="Normal 46 356 4 2" xfId="15731" xr:uid="{57E6E5F0-DE53-458F-A095-2B73EBB45847}"/>
    <cellStyle name="Normal 46 356 5" xfId="10502" xr:uid="{124FE1E6-C74F-470F-BB8F-9E2415C8CB74}"/>
    <cellStyle name="Normal 46 356 5 2" xfId="16315" xr:uid="{4F09301F-E07A-482B-A5F1-0EDED947E946}"/>
    <cellStyle name="Normal 46 356 6" xfId="11232" xr:uid="{63CE65BA-AF70-4BBC-823D-D3ED02CAD312}"/>
    <cellStyle name="Normal 46 356 7" xfId="16932" xr:uid="{C2D03E9F-BA74-4653-ABE0-9196D183F83D}"/>
    <cellStyle name="Normal 46 356 8" xfId="17551" xr:uid="{B42E44AB-7086-485B-9209-E73621D494D8}"/>
    <cellStyle name="Normal 46 356 9" xfId="18253" xr:uid="{437EE3B8-F528-4042-BAEF-0E9A66BB9ED2}"/>
    <cellStyle name="Normal 46 357" xfId="3123" xr:uid="{614993A3-7985-4304-879D-B70EACBFC5D4}"/>
    <cellStyle name="Normal 46 357 10" xfId="18874" xr:uid="{1BB1C54D-10AE-4DD2-B6FD-6B0DF7159443}"/>
    <cellStyle name="Normal 46 357 2" xfId="3628" xr:uid="{EAB89DB1-4315-402E-BF59-9CFFDA0462EA}"/>
    <cellStyle name="Normal 46 357 2 2" xfId="4636" xr:uid="{94E94C26-9A61-4651-9703-FEF8A4021231}"/>
    <cellStyle name="Normal 46 357 2 2 2" xfId="12745" xr:uid="{0962C9ED-6454-4547-ADBA-E3C76E9B46C1}"/>
    <cellStyle name="Normal 46 357 2 3" xfId="11737" xr:uid="{2D33E8C8-6E83-4FA5-9294-31C42F1B82FF}"/>
    <cellStyle name="Normal 46 357 3" xfId="4132" xr:uid="{5AE40FD7-DE5E-4284-8C3F-55D960675018}"/>
    <cellStyle name="Normal 46 357 3 2" xfId="12241" xr:uid="{D4E5B4C3-AA03-4E54-B0CA-3EE3B3AEAAE5}"/>
    <cellStyle name="Normal 46 357 4" xfId="9912" xr:uid="{2ECD294D-22F8-4763-B816-E2EB8D09F72A}"/>
    <cellStyle name="Normal 46 357 4 2" xfId="15732" xr:uid="{00562A8C-AB99-46A1-B732-1FD8646D6B4C}"/>
    <cellStyle name="Normal 46 357 5" xfId="10503" xr:uid="{14ECB05E-3355-48CE-A34C-F60B44AAC66E}"/>
    <cellStyle name="Normal 46 357 5 2" xfId="16316" xr:uid="{9A80C0A4-EE22-40D4-B587-F7AD4EC8DC72}"/>
    <cellStyle name="Normal 46 357 6" xfId="11233" xr:uid="{9CF45017-9C75-47D9-B734-7547295C71F0}"/>
    <cellStyle name="Normal 46 357 7" xfId="16933" xr:uid="{F02FCF92-1AA0-4098-9CCC-646681BF1715}"/>
    <cellStyle name="Normal 46 357 8" xfId="17552" xr:uid="{36F0FE51-D796-41A6-8BEB-EE7731D6BBDF}"/>
    <cellStyle name="Normal 46 357 9" xfId="18254" xr:uid="{765D6C20-ADAF-4C1E-A2EA-E8B52FFD617A}"/>
    <cellStyle name="Normal 46 358" xfId="3124" xr:uid="{F21A6BB8-7A8A-4614-9B17-CAB25D46AC96}"/>
    <cellStyle name="Normal 46 358 10" xfId="18875" xr:uid="{AD7AEBFB-4C8E-4DE7-8202-26D7DE793DF6}"/>
    <cellStyle name="Normal 46 358 2" xfId="3629" xr:uid="{F4BF9A2E-60FB-4483-B776-596099E405A2}"/>
    <cellStyle name="Normal 46 358 2 2" xfId="4637" xr:uid="{E0733B77-3549-493F-A8F0-D91FFFB9852A}"/>
    <cellStyle name="Normal 46 358 2 2 2" xfId="12746" xr:uid="{D5D6C59E-9CCF-4CD9-AB22-8EF8CC44F437}"/>
    <cellStyle name="Normal 46 358 2 3" xfId="11738" xr:uid="{E2578AF4-C4B8-42B9-9768-72A6B1E9F40D}"/>
    <cellStyle name="Normal 46 358 3" xfId="4133" xr:uid="{827B3313-E6D7-4027-87CD-B80D84CB00B3}"/>
    <cellStyle name="Normal 46 358 3 2" xfId="12242" xr:uid="{42188877-3864-4DDC-8553-0C324D613E57}"/>
    <cellStyle name="Normal 46 358 4" xfId="9913" xr:uid="{E6020B1C-687C-47FB-A37C-2E23149F6F92}"/>
    <cellStyle name="Normal 46 358 4 2" xfId="15733" xr:uid="{4A095304-9401-4AAF-B5F6-A68B7D3740A1}"/>
    <cellStyle name="Normal 46 358 5" xfId="10504" xr:uid="{49636D02-14FE-4272-B447-A6D459D22986}"/>
    <cellStyle name="Normal 46 358 5 2" xfId="16317" xr:uid="{47266B86-84AA-4F35-94FD-E74C84D507AE}"/>
    <cellStyle name="Normal 46 358 6" xfId="11234" xr:uid="{732D184E-BB2B-4CF9-B92E-C32797A39D21}"/>
    <cellStyle name="Normal 46 358 7" xfId="16934" xr:uid="{4D2E6628-DBAC-4996-9319-AC2DEA9E30CA}"/>
    <cellStyle name="Normal 46 358 8" xfId="17553" xr:uid="{D1334C28-90EF-4DF5-98AF-4FEC73E4D1D8}"/>
    <cellStyle name="Normal 46 358 9" xfId="18255" xr:uid="{C80DAB15-8BB8-4A7A-8C2B-EB4A563173E2}"/>
    <cellStyle name="Normal 46 359" xfId="3125" xr:uid="{C2D9F0C8-341E-42F4-A44E-1C1A3A1A6193}"/>
    <cellStyle name="Normal 46 359 10" xfId="18876" xr:uid="{E6001356-6918-4BE7-915F-5FC97389B7EC}"/>
    <cellStyle name="Normal 46 359 2" xfId="3630" xr:uid="{4178BA3F-C2DC-4814-96F5-80D4C593AF6E}"/>
    <cellStyle name="Normal 46 359 2 2" xfId="4638" xr:uid="{25D09A68-68E3-448B-879B-4822809894E1}"/>
    <cellStyle name="Normal 46 359 2 2 2" xfId="12747" xr:uid="{51308177-25A6-4176-A850-5B72254FCD8C}"/>
    <cellStyle name="Normal 46 359 2 3" xfId="11739" xr:uid="{0FF9E781-E228-4ADB-A452-460D025E6E98}"/>
    <cellStyle name="Normal 46 359 3" xfId="4134" xr:uid="{E204239A-EB8D-489E-89A8-0212D07B98CB}"/>
    <cellStyle name="Normal 46 359 3 2" xfId="12243" xr:uid="{106E7F9E-36C2-4A53-AF8B-F1F2EAE0E7B3}"/>
    <cellStyle name="Normal 46 359 4" xfId="9914" xr:uid="{A8030E53-35E0-4802-A31C-8641BD37ED77}"/>
    <cellStyle name="Normal 46 359 4 2" xfId="15734" xr:uid="{1BD75908-9BE5-4053-9C3E-849D3FB4F799}"/>
    <cellStyle name="Normal 46 359 5" xfId="10505" xr:uid="{C73EEDE1-8FBB-4B5E-A72C-096F65E6DC75}"/>
    <cellStyle name="Normal 46 359 5 2" xfId="16318" xr:uid="{98250106-EC00-49A4-9ABF-459592808B72}"/>
    <cellStyle name="Normal 46 359 6" xfId="11235" xr:uid="{A43D69F3-4C49-448D-A4E6-C5A1EC1064B1}"/>
    <cellStyle name="Normal 46 359 7" xfId="16935" xr:uid="{A314A6F9-FE91-43E8-8CF4-AD2A08BFD36A}"/>
    <cellStyle name="Normal 46 359 8" xfId="17554" xr:uid="{497480FD-752C-451F-9F92-179F9ABBC098}"/>
    <cellStyle name="Normal 46 359 9" xfId="18256" xr:uid="{E6169A50-97D3-436D-8C54-76B7AEE22209}"/>
    <cellStyle name="Normal 46 36" xfId="2802" xr:uid="{2A2CD3D1-EC8B-4425-9B9E-9253CF820188}"/>
    <cellStyle name="Normal 46 36 10" xfId="18553" xr:uid="{EBDAB5FA-F6CC-4582-A5E4-4556AFB7FFC3}"/>
    <cellStyle name="Normal 46 36 2" xfId="3307" xr:uid="{9B8ADA75-640D-4761-AEF8-E19290A15DD8}"/>
    <cellStyle name="Normal 46 36 2 2" xfId="4315" xr:uid="{58A8DC8F-5AE8-4F18-BF3C-D75081C41FEB}"/>
    <cellStyle name="Normal 46 36 2 2 2" xfId="12424" xr:uid="{4A22D7AF-59D4-49B0-9AE8-ED7A10931CBF}"/>
    <cellStyle name="Normal 46 36 2 3" xfId="11416" xr:uid="{B18BDE67-43C3-4533-87D7-18491DB76D0C}"/>
    <cellStyle name="Normal 46 36 3" xfId="3811" xr:uid="{92B1232F-B313-40D3-8A6E-A33740A2F340}"/>
    <cellStyle name="Normal 46 36 3 2" xfId="11920" xr:uid="{7CBEBAFC-92E0-4BE3-B370-358F88EE901A}"/>
    <cellStyle name="Normal 46 36 4" xfId="9591" xr:uid="{09E8FF80-0ADC-4C54-85C7-BC78A8370BC2}"/>
    <cellStyle name="Normal 46 36 4 2" xfId="15411" xr:uid="{79A76C8D-A315-4660-BF78-DCE8E1013903}"/>
    <cellStyle name="Normal 46 36 5" xfId="10182" xr:uid="{9E1B757F-02A2-4C88-9437-E7E41DD30A16}"/>
    <cellStyle name="Normal 46 36 5 2" xfId="15995" xr:uid="{DBCA03B1-87C6-4EB3-8AD2-59647BBD8FD9}"/>
    <cellStyle name="Normal 46 36 6" xfId="10912" xr:uid="{A6AE6A3F-69DE-470F-9C6E-506E8A119080}"/>
    <cellStyle name="Normal 46 36 7" xfId="16612" xr:uid="{823FE753-D224-486D-A8D9-C14750EC40A3}"/>
    <cellStyle name="Normal 46 36 8" xfId="17231" xr:uid="{B33C049A-8E09-4D72-B98B-7369657A4947}"/>
    <cellStyle name="Normal 46 36 9" xfId="17933" xr:uid="{92A25813-5BC9-4379-8ABA-5BC20B48F09A}"/>
    <cellStyle name="Normal 46 360" xfId="3126" xr:uid="{5D3C188C-83E7-4DFA-9DA0-5483F6D01831}"/>
    <cellStyle name="Normal 46 360 10" xfId="18877" xr:uid="{C2386CEF-9AA7-4343-AEB8-20C6CDB5AAF9}"/>
    <cellStyle name="Normal 46 360 2" xfId="3631" xr:uid="{BC7A808C-9C1B-4FB7-8998-6569D31A0023}"/>
    <cellStyle name="Normal 46 360 2 2" xfId="4639" xr:uid="{D93008A2-FF77-4C73-8001-8D6FCFB7B39A}"/>
    <cellStyle name="Normal 46 360 2 2 2" xfId="12748" xr:uid="{A2B6C456-65FA-41E5-8F79-1C0B78315B29}"/>
    <cellStyle name="Normal 46 360 2 3" xfId="11740" xr:uid="{B1F53D89-CFD5-42C5-8848-D98119FE2735}"/>
    <cellStyle name="Normal 46 360 3" xfId="4135" xr:uid="{5679FB0F-D15C-467F-838F-0D61563E7DBC}"/>
    <cellStyle name="Normal 46 360 3 2" xfId="12244" xr:uid="{AB5FF533-6C3B-4DE0-B1CD-61EB3511AC4C}"/>
    <cellStyle name="Normal 46 360 4" xfId="9915" xr:uid="{030CCD93-970D-4B51-83EC-882961D22556}"/>
    <cellStyle name="Normal 46 360 4 2" xfId="15735" xr:uid="{6BFA8423-1610-42F0-B31E-FBCEFF4E520F}"/>
    <cellStyle name="Normal 46 360 5" xfId="10506" xr:uid="{87EEF4E7-5147-4D52-9E41-6FE1FEA63B8E}"/>
    <cellStyle name="Normal 46 360 5 2" xfId="16319" xr:uid="{0958ED4D-7D7E-494A-B4DB-BA6B3BC198B6}"/>
    <cellStyle name="Normal 46 360 6" xfId="11236" xr:uid="{15B49B76-F77E-43B7-A537-97AE62D3FA01}"/>
    <cellStyle name="Normal 46 360 7" xfId="16936" xr:uid="{97FE25F5-2488-4001-B03F-9719DF88C524}"/>
    <cellStyle name="Normal 46 360 8" xfId="17555" xr:uid="{90E8BB61-E2C8-4DE1-84E6-3635C6BD17A5}"/>
    <cellStyle name="Normal 46 360 9" xfId="18257" xr:uid="{8DB11B2B-FC97-45DE-B873-F1160C96B18E}"/>
    <cellStyle name="Normal 46 361" xfId="3127" xr:uid="{41B180B5-9988-4432-9187-9D86790E7775}"/>
    <cellStyle name="Normal 46 361 10" xfId="18878" xr:uid="{DF885830-CBC5-4CF8-9638-3804AEA80BC7}"/>
    <cellStyle name="Normal 46 361 2" xfId="3632" xr:uid="{EF531364-B4F1-4ED4-B510-57AF7DCF30F8}"/>
    <cellStyle name="Normal 46 361 2 2" xfId="4640" xr:uid="{CDEFF0F8-C5CE-4D74-8540-856235B68A76}"/>
    <cellStyle name="Normal 46 361 2 2 2" xfId="12749" xr:uid="{9498E957-3ACD-47AD-8802-BD82DDF50B19}"/>
    <cellStyle name="Normal 46 361 2 3" xfId="11741" xr:uid="{5848E1DD-74C9-4CB9-BFF1-F4512D4E4100}"/>
    <cellStyle name="Normal 46 361 3" xfId="4136" xr:uid="{1A586CF5-EE7D-45A6-91DB-61830DA9583C}"/>
    <cellStyle name="Normal 46 361 3 2" xfId="12245" xr:uid="{B36C6103-35C5-4EF9-AC63-47EA703D2E10}"/>
    <cellStyle name="Normal 46 361 4" xfId="9916" xr:uid="{8C72D7AD-6E12-4013-AFF0-4E40DF6E8334}"/>
    <cellStyle name="Normal 46 361 4 2" xfId="15736" xr:uid="{231C7F3A-3EA9-46D8-8EF4-34780A91B299}"/>
    <cellStyle name="Normal 46 361 5" xfId="10507" xr:uid="{CEB8EB2F-D74E-47FB-ADC2-13807A5AC792}"/>
    <cellStyle name="Normal 46 361 5 2" xfId="16320" xr:uid="{CDD5D210-F4E1-4CA3-B88D-E8C898E39F62}"/>
    <cellStyle name="Normal 46 361 6" xfId="11237" xr:uid="{1F702DAC-F7CD-43C1-87DC-68C2A7BFB80F}"/>
    <cellStyle name="Normal 46 361 7" xfId="16937" xr:uid="{79995703-617A-43A8-B0A1-B2B374D1EA4F}"/>
    <cellStyle name="Normal 46 361 8" xfId="17556" xr:uid="{291C577B-36E3-4E59-B86E-BDBAF41F0B9C}"/>
    <cellStyle name="Normal 46 361 9" xfId="18258" xr:uid="{F9C3F52B-F74A-4120-BC09-92C86AC6B3BF}"/>
    <cellStyle name="Normal 46 362" xfId="3128" xr:uid="{6091F6A7-63EE-47E2-B99D-73A551983752}"/>
    <cellStyle name="Normal 46 362 10" xfId="18879" xr:uid="{A68D5560-48A3-4529-9E5E-294D3510E51D}"/>
    <cellStyle name="Normal 46 362 2" xfId="3633" xr:uid="{B316FE13-CCE2-455E-A8C7-700B633129A0}"/>
    <cellStyle name="Normal 46 362 2 2" xfId="4641" xr:uid="{A2791E7C-05E8-4BAE-9E5A-E5FE5D938C4F}"/>
    <cellStyle name="Normal 46 362 2 2 2" xfId="12750" xr:uid="{8422534B-C054-45D0-85A6-24BABB16011F}"/>
    <cellStyle name="Normal 46 362 2 3" xfId="11742" xr:uid="{7CF4203C-183E-4EB1-8A9F-7B660ABF6E02}"/>
    <cellStyle name="Normal 46 362 3" xfId="4137" xr:uid="{82578297-F05B-41E6-A635-420CE13FD4ED}"/>
    <cellStyle name="Normal 46 362 3 2" xfId="12246" xr:uid="{9F917F2B-E666-467D-855C-ADCDD5422A52}"/>
    <cellStyle name="Normal 46 362 4" xfId="9917" xr:uid="{26AC7CAC-6C0D-4A35-AC3F-35CBD87B325F}"/>
    <cellStyle name="Normal 46 362 4 2" xfId="15737" xr:uid="{95E5C303-99A3-4B09-82BC-10144ADF7C37}"/>
    <cellStyle name="Normal 46 362 5" xfId="10508" xr:uid="{94026A52-9794-4428-ACFF-CEF2FD52496F}"/>
    <cellStyle name="Normal 46 362 5 2" xfId="16321" xr:uid="{B7BE7F0E-21E7-474F-80F1-3120322C0903}"/>
    <cellStyle name="Normal 46 362 6" xfId="11238" xr:uid="{3C1418DF-BCCB-4B86-9371-F0BDA6AE3D65}"/>
    <cellStyle name="Normal 46 362 7" xfId="16938" xr:uid="{F6E89841-71BF-49ED-99DA-71657A85372E}"/>
    <cellStyle name="Normal 46 362 8" xfId="17557" xr:uid="{3689FFFA-0D0D-4E81-ABD5-9E56BA046208}"/>
    <cellStyle name="Normal 46 362 9" xfId="18259" xr:uid="{878BC77D-8B4D-4E69-9B1E-83AEBEC0CC32}"/>
    <cellStyle name="Normal 46 363" xfId="3129" xr:uid="{4117EBC1-8513-4E3D-9BED-1FB59B2661B6}"/>
    <cellStyle name="Normal 46 363 10" xfId="18880" xr:uid="{8522C7D5-07F0-4150-95A9-51CA6D10C673}"/>
    <cellStyle name="Normal 46 363 2" xfId="3634" xr:uid="{15AB6E5A-01E6-4355-BA02-A76C0E94C3E8}"/>
    <cellStyle name="Normal 46 363 2 2" xfId="4642" xr:uid="{88AD0C89-794E-446D-81C4-1EFA0CDE9E5F}"/>
    <cellStyle name="Normal 46 363 2 2 2" xfId="12751" xr:uid="{4CFACFD1-5537-40A2-92AB-21487B58A589}"/>
    <cellStyle name="Normal 46 363 2 3" xfId="11743" xr:uid="{976779D4-24AA-4929-815F-F4894622D2AC}"/>
    <cellStyle name="Normal 46 363 3" xfId="4138" xr:uid="{E826EB5D-2AA2-47ED-A4AF-F4FDB242EB03}"/>
    <cellStyle name="Normal 46 363 3 2" xfId="12247" xr:uid="{49E7BD96-77CC-422F-8427-80D7DAE44ABF}"/>
    <cellStyle name="Normal 46 363 4" xfId="9918" xr:uid="{22E830AD-C6BD-4F47-A27A-6CD1042F98F5}"/>
    <cellStyle name="Normal 46 363 4 2" xfId="15738" xr:uid="{C9E269A7-54FB-49F4-8E0D-B73FC45D4F6D}"/>
    <cellStyle name="Normal 46 363 5" xfId="10509" xr:uid="{36CA8E72-612C-47F9-A0B7-F56B56CB8C5E}"/>
    <cellStyle name="Normal 46 363 5 2" xfId="16322" xr:uid="{D8A46318-2947-46DD-8DBC-6C1023642B88}"/>
    <cellStyle name="Normal 46 363 6" xfId="11239" xr:uid="{431ECEB3-6911-403C-A33F-D10CB021D5A9}"/>
    <cellStyle name="Normal 46 363 7" xfId="16939" xr:uid="{5B1DD5B2-FBD6-4290-B999-AF901F0E254D}"/>
    <cellStyle name="Normal 46 363 8" xfId="17558" xr:uid="{46D0FE28-6F9B-41D7-943C-0B0F26D3F17C}"/>
    <cellStyle name="Normal 46 363 9" xfId="18260" xr:uid="{DD2D54F5-6642-4C96-97B4-79635015271A}"/>
    <cellStyle name="Normal 46 364" xfId="3130" xr:uid="{F9D4A75E-DF5B-456A-9022-005F960957CD}"/>
    <cellStyle name="Normal 46 364 10" xfId="18881" xr:uid="{181CB992-3291-4103-9E24-2D8B0370E106}"/>
    <cellStyle name="Normal 46 364 2" xfId="3635" xr:uid="{D48E6D1A-2009-4ABE-8C7E-4541EE3691B1}"/>
    <cellStyle name="Normal 46 364 2 2" xfId="4643" xr:uid="{EE4AA58C-6168-4044-8F6D-643A413E6E99}"/>
    <cellStyle name="Normal 46 364 2 2 2" xfId="12752" xr:uid="{73C05B3E-4049-4E6F-AB39-F0BE5EA890F3}"/>
    <cellStyle name="Normal 46 364 2 3" xfId="11744" xr:uid="{97753C15-823C-4FE8-B7E3-56904B00B8B8}"/>
    <cellStyle name="Normal 46 364 3" xfId="4139" xr:uid="{4DD57226-A773-47DB-B328-85525A15692F}"/>
    <cellStyle name="Normal 46 364 3 2" xfId="12248" xr:uid="{76DA6D1A-A93F-49E5-B685-E2EE2AE276B4}"/>
    <cellStyle name="Normal 46 364 4" xfId="9919" xr:uid="{639DC45A-FB99-4DB1-97BE-375BC9183980}"/>
    <cellStyle name="Normal 46 364 4 2" xfId="15739" xr:uid="{DBC842AF-70F6-4870-956F-9C3228D16C3A}"/>
    <cellStyle name="Normal 46 364 5" xfId="10510" xr:uid="{CD0CD183-5236-47A5-853F-9B28E3FA4D41}"/>
    <cellStyle name="Normal 46 364 5 2" xfId="16323" xr:uid="{CE57B220-D7A6-4D9B-A0F4-2090E97EF994}"/>
    <cellStyle name="Normal 46 364 6" xfId="11240" xr:uid="{D9062E05-FBDE-439C-BE6F-C808C0DDA567}"/>
    <cellStyle name="Normal 46 364 7" xfId="16940" xr:uid="{9D4E5142-B7B7-4D81-BC2B-29325D082E3C}"/>
    <cellStyle name="Normal 46 364 8" xfId="17559" xr:uid="{0F8EDA44-C299-4006-8640-857BFC670F7D}"/>
    <cellStyle name="Normal 46 364 9" xfId="18261" xr:uid="{F9130EC4-6702-40AF-8E4D-42297DF1D7FA}"/>
    <cellStyle name="Normal 46 365" xfId="3131" xr:uid="{9E8265FB-6512-4BAD-8992-4F10DDE25ED5}"/>
    <cellStyle name="Normal 46 365 10" xfId="18882" xr:uid="{749346AD-169C-4706-A270-58EF23F325E0}"/>
    <cellStyle name="Normal 46 365 2" xfId="3636" xr:uid="{B2A89D8D-5867-4F8E-8C8B-6DB27082BD6C}"/>
    <cellStyle name="Normal 46 365 2 2" xfId="4644" xr:uid="{5F4B7310-FF51-427F-B8F3-018811BAE3FD}"/>
    <cellStyle name="Normal 46 365 2 2 2" xfId="12753" xr:uid="{7230A17E-A75E-435E-A14C-C976557A7A88}"/>
    <cellStyle name="Normal 46 365 2 3" xfId="11745" xr:uid="{934DF733-5D55-40CB-A7E7-6AFAE98B14C1}"/>
    <cellStyle name="Normal 46 365 3" xfId="4140" xr:uid="{901BF4D5-5868-4B66-88B9-21119806289A}"/>
    <cellStyle name="Normal 46 365 3 2" xfId="12249" xr:uid="{3F3E2822-0DE4-4C09-828B-6840A8074BA6}"/>
    <cellStyle name="Normal 46 365 4" xfId="9920" xr:uid="{3C09E37A-DB7F-4DE2-BA10-FA6A8401C2C2}"/>
    <cellStyle name="Normal 46 365 4 2" xfId="15740" xr:uid="{85DC89DC-165A-4FB7-B961-AD3C9C360BBC}"/>
    <cellStyle name="Normal 46 365 5" xfId="10511" xr:uid="{ADE1294D-2B2B-4BDE-8A0A-48E5AC2C7604}"/>
    <cellStyle name="Normal 46 365 5 2" xfId="16324" xr:uid="{39F50E7B-F70B-4F99-8A15-007A09339955}"/>
    <cellStyle name="Normal 46 365 6" xfId="11241" xr:uid="{0CC637BA-A7E7-438D-A021-5BE323B724B4}"/>
    <cellStyle name="Normal 46 365 7" xfId="16941" xr:uid="{2D4186F2-8B19-440E-9032-E881C835AC6F}"/>
    <cellStyle name="Normal 46 365 8" xfId="17560" xr:uid="{7839782B-1950-47F6-99FB-23B015712766}"/>
    <cellStyle name="Normal 46 365 9" xfId="18262" xr:uid="{6636A066-EBCB-4E18-92A1-980516E8D736}"/>
    <cellStyle name="Normal 46 366" xfId="3132" xr:uid="{89E8017A-66DD-4E95-B0BD-D17B08E4B049}"/>
    <cellStyle name="Normal 46 366 10" xfId="18883" xr:uid="{A71683EC-3880-4E9C-A031-467521D7E6C3}"/>
    <cellStyle name="Normal 46 366 2" xfId="3637" xr:uid="{DEFB580A-81E4-4E4B-9242-B8277FF44A39}"/>
    <cellStyle name="Normal 46 366 2 2" xfId="4645" xr:uid="{2C680045-6369-4DC9-87CF-7B03D410C619}"/>
    <cellStyle name="Normal 46 366 2 2 2" xfId="12754" xr:uid="{F7ECFFE9-864E-4825-9731-ED1E5E3511B0}"/>
    <cellStyle name="Normal 46 366 2 3" xfId="11746" xr:uid="{66C9824C-153E-43FE-920B-F81C92192A06}"/>
    <cellStyle name="Normal 46 366 3" xfId="4141" xr:uid="{256383F1-6705-4C30-B1DD-10D8BD26F488}"/>
    <cellStyle name="Normal 46 366 3 2" xfId="12250" xr:uid="{01949F85-C96B-4084-BE1B-C96EE875290E}"/>
    <cellStyle name="Normal 46 366 4" xfId="9921" xr:uid="{178F2177-FF3B-4011-8541-EED0CCF3AD8A}"/>
    <cellStyle name="Normal 46 366 4 2" xfId="15741" xr:uid="{63C9F3FD-BCDF-44DD-8F32-15AEC4EDCDD7}"/>
    <cellStyle name="Normal 46 366 5" xfId="10512" xr:uid="{DCFBD702-9390-45DE-9629-3F55A8A6F417}"/>
    <cellStyle name="Normal 46 366 5 2" xfId="16325" xr:uid="{A101DE01-5F74-4E7F-B3E1-F3C8E2C74B6F}"/>
    <cellStyle name="Normal 46 366 6" xfId="11242" xr:uid="{6FA200A9-8D08-42F4-B61A-3FA72E5FAC83}"/>
    <cellStyle name="Normal 46 366 7" xfId="16942" xr:uid="{E73EA14B-EC87-4CE1-9F75-96B7EBF66238}"/>
    <cellStyle name="Normal 46 366 8" xfId="17561" xr:uid="{076C08C6-532C-48C8-90C4-1B54967DA483}"/>
    <cellStyle name="Normal 46 366 9" xfId="18263" xr:uid="{4F56CE2B-051C-40F9-9C97-B30A5D28DDCA}"/>
    <cellStyle name="Normal 46 367" xfId="3133" xr:uid="{95F43AED-E1CB-47F4-AB72-3C068E263184}"/>
    <cellStyle name="Normal 46 367 10" xfId="18884" xr:uid="{A2321B6E-D062-40B2-A7AF-F017E755A033}"/>
    <cellStyle name="Normal 46 367 2" xfId="3638" xr:uid="{8A26B99D-56D9-4DB4-9700-F3C59C36EF53}"/>
    <cellStyle name="Normal 46 367 2 2" xfId="4646" xr:uid="{A3E1FC28-1885-46FB-BA8F-0A759D6CE09B}"/>
    <cellStyle name="Normal 46 367 2 2 2" xfId="12755" xr:uid="{55CB5354-70B5-44EE-8FDF-A91B08968B57}"/>
    <cellStyle name="Normal 46 367 2 3" xfId="11747" xr:uid="{74E79268-6506-4FC9-97D1-7281DC6C082B}"/>
    <cellStyle name="Normal 46 367 3" xfId="4142" xr:uid="{CE50FBF5-EF39-4288-87D4-FB6694C677CD}"/>
    <cellStyle name="Normal 46 367 3 2" xfId="12251" xr:uid="{37670C2C-A313-4EF5-8A51-620EE63B1980}"/>
    <cellStyle name="Normal 46 367 4" xfId="9922" xr:uid="{19414B5A-F898-46E5-AD26-6CFB9CA73394}"/>
    <cellStyle name="Normal 46 367 4 2" xfId="15742" xr:uid="{163E2D11-F23A-4EAE-8EA1-62CFD34DCAAE}"/>
    <cellStyle name="Normal 46 367 5" xfId="10513" xr:uid="{D4BBAFC4-2485-4CA7-A2E7-C6DA3B4CCDBB}"/>
    <cellStyle name="Normal 46 367 5 2" xfId="16326" xr:uid="{744FDF0C-EA96-400E-955C-70B98B60B390}"/>
    <cellStyle name="Normal 46 367 6" xfId="11243" xr:uid="{77087C01-76B5-46B0-A461-592D1BAD9783}"/>
    <cellStyle name="Normal 46 367 7" xfId="16943" xr:uid="{3F066391-4574-4E74-8C9D-C585EE008609}"/>
    <cellStyle name="Normal 46 367 8" xfId="17562" xr:uid="{D5CDF893-C60E-4BAD-8652-6FE260B0B42E}"/>
    <cellStyle name="Normal 46 367 9" xfId="18264" xr:uid="{863485B3-C9B0-4298-8C7D-C15289FC519B}"/>
    <cellStyle name="Normal 46 368" xfId="3134" xr:uid="{18C31326-22AA-4840-8E90-92B7D6740007}"/>
    <cellStyle name="Normal 46 368 10" xfId="18885" xr:uid="{091A4FA3-D216-45EB-A364-013C9DB57258}"/>
    <cellStyle name="Normal 46 368 2" xfId="3639" xr:uid="{DB8CCD69-ED7D-408E-87C2-20E08C9B7792}"/>
    <cellStyle name="Normal 46 368 2 2" xfId="4647" xr:uid="{6C0663E6-FF3A-48D6-9026-DF32DE05E4BA}"/>
    <cellStyle name="Normal 46 368 2 2 2" xfId="12756" xr:uid="{C31F4497-51AA-416F-A50B-BA7123F977DC}"/>
    <cellStyle name="Normal 46 368 2 3" xfId="11748" xr:uid="{A276043D-E526-405E-8733-39C4389765CA}"/>
    <cellStyle name="Normal 46 368 3" xfId="4143" xr:uid="{05541713-6CA3-4DE1-9B13-0060880A302A}"/>
    <cellStyle name="Normal 46 368 3 2" xfId="12252" xr:uid="{A2B0CFE6-1762-44CB-97BD-D143B2968914}"/>
    <cellStyle name="Normal 46 368 4" xfId="9923" xr:uid="{77510C43-0995-4C2F-8418-65F98775BEC1}"/>
    <cellStyle name="Normal 46 368 4 2" xfId="15743" xr:uid="{81BD6437-18ED-4AC0-9952-8EF496AF5FD6}"/>
    <cellStyle name="Normal 46 368 5" xfId="10514" xr:uid="{A05B4293-ABAC-40B5-97AD-D63EC781A167}"/>
    <cellStyle name="Normal 46 368 5 2" xfId="16327" xr:uid="{47E8B2A1-2355-4868-BF04-C8A8A07A1185}"/>
    <cellStyle name="Normal 46 368 6" xfId="11244" xr:uid="{BB82541C-13BA-44D6-B13C-8B9A5A130531}"/>
    <cellStyle name="Normal 46 368 7" xfId="16944" xr:uid="{ED49F4E1-B6A2-4FDB-A29A-9001AB685B4E}"/>
    <cellStyle name="Normal 46 368 8" xfId="17563" xr:uid="{16DB81BF-0297-4519-9A50-1E93ED03EB5D}"/>
    <cellStyle name="Normal 46 368 9" xfId="18265" xr:uid="{F9AD16EA-1FC5-4DAB-B6FD-215158444907}"/>
    <cellStyle name="Normal 46 369" xfId="3135" xr:uid="{F67B8BB5-8DB5-40D7-8554-7F5523DDF88B}"/>
    <cellStyle name="Normal 46 369 10" xfId="18886" xr:uid="{83DF33AF-13B5-4DFB-B5C1-D662D793ABFF}"/>
    <cellStyle name="Normal 46 369 2" xfId="3640" xr:uid="{B281F250-A7BC-456B-BDA8-2D7CF1636DDD}"/>
    <cellStyle name="Normal 46 369 2 2" xfId="4648" xr:uid="{F0955D53-47AF-4631-8600-11E41E0EFB23}"/>
    <cellStyle name="Normal 46 369 2 2 2" xfId="12757" xr:uid="{93203B27-E13E-4942-8C80-B8DE35E02E5A}"/>
    <cellStyle name="Normal 46 369 2 3" xfId="11749" xr:uid="{4EEDF100-4EEC-4C1D-B36A-23EF3DA5C782}"/>
    <cellStyle name="Normal 46 369 3" xfId="4144" xr:uid="{D93125F2-9DAD-4F42-B3D5-DAC065887B27}"/>
    <cellStyle name="Normal 46 369 3 2" xfId="12253" xr:uid="{65172CB6-A1B5-4FC9-80DA-76A9DCA9C7D7}"/>
    <cellStyle name="Normal 46 369 4" xfId="9924" xr:uid="{35AA013A-1481-44FF-A65E-AD535C5B5748}"/>
    <cellStyle name="Normal 46 369 4 2" xfId="15744" xr:uid="{7CE1921D-D2BC-4B37-BE3D-039D131C0024}"/>
    <cellStyle name="Normal 46 369 5" xfId="10515" xr:uid="{7FE4B6D1-9947-4EEC-A4F3-51C737DF1041}"/>
    <cellStyle name="Normal 46 369 5 2" xfId="16328" xr:uid="{B2399631-4090-4DF6-BD12-F3E0FDDF26A1}"/>
    <cellStyle name="Normal 46 369 6" xfId="11245" xr:uid="{9FD353AC-FA6B-42AB-A111-2718CEC66EA9}"/>
    <cellStyle name="Normal 46 369 7" xfId="16945" xr:uid="{BFB9F8E7-6484-4CA2-9CC2-B0121925F330}"/>
    <cellStyle name="Normal 46 369 8" xfId="17564" xr:uid="{2CD7B71B-54FD-4915-8DB8-E4D4AFCE433E}"/>
    <cellStyle name="Normal 46 369 9" xfId="18266" xr:uid="{D79C4DC9-11DF-4C53-B538-383863EC9E9B}"/>
    <cellStyle name="Normal 46 37" xfId="2803" xr:uid="{96380D02-1AD2-436E-9C70-22C3FA932842}"/>
    <cellStyle name="Normal 46 37 10" xfId="18554" xr:uid="{18065DE1-FE26-4CA3-8340-B3045BD0ACEE}"/>
    <cellStyle name="Normal 46 37 2" xfId="3308" xr:uid="{59ECA96A-4446-47AB-8607-165EF2A2234F}"/>
    <cellStyle name="Normal 46 37 2 2" xfId="4316" xr:uid="{F67006CD-47EC-4AD1-A4B1-7242B4D7670E}"/>
    <cellStyle name="Normal 46 37 2 2 2" xfId="12425" xr:uid="{163910F7-0E77-4E6D-AF9B-B22E58FE8702}"/>
    <cellStyle name="Normal 46 37 2 3" xfId="11417" xr:uid="{B20555CB-E925-420A-9238-A7F60C192A1E}"/>
    <cellStyle name="Normal 46 37 3" xfId="3812" xr:uid="{4C53DFA6-603B-477C-99F6-465BD8B7EF12}"/>
    <cellStyle name="Normal 46 37 3 2" xfId="11921" xr:uid="{8F9B1ABD-75AB-40F4-934E-B2A7074B4DE6}"/>
    <cellStyle name="Normal 46 37 4" xfId="9592" xr:uid="{C96EAC9B-AED4-40E2-8677-936CECD42277}"/>
    <cellStyle name="Normal 46 37 4 2" xfId="15412" xr:uid="{80B08681-DF2C-491F-B788-B985D4157537}"/>
    <cellStyle name="Normal 46 37 5" xfId="10183" xr:uid="{024BC815-1F81-48AC-AD34-E726CBED4B67}"/>
    <cellStyle name="Normal 46 37 5 2" xfId="15996" xr:uid="{569AC594-7C92-444D-B518-9C49E331A4F1}"/>
    <cellStyle name="Normal 46 37 6" xfId="10913" xr:uid="{F2CB5B64-B2D5-456B-B9C9-F4C2CABB92E7}"/>
    <cellStyle name="Normal 46 37 7" xfId="16613" xr:uid="{201B214E-D64F-4130-82CC-1E54C9BC67C8}"/>
    <cellStyle name="Normal 46 37 8" xfId="17232" xr:uid="{BD31C3BD-D85F-40AE-9D1C-9E5FC31B1E1B}"/>
    <cellStyle name="Normal 46 37 9" xfId="17934" xr:uid="{F89387B0-6A09-407D-B0C7-8C53C5F8304B}"/>
    <cellStyle name="Normal 46 370" xfId="3136" xr:uid="{489C3ECF-6441-47E8-923B-44F466220A5D}"/>
    <cellStyle name="Normal 46 370 10" xfId="18887" xr:uid="{D3C7B17A-EC1D-4DCA-BEF3-05EF153B9721}"/>
    <cellStyle name="Normal 46 370 2" xfId="3641" xr:uid="{4F57EB36-E965-4233-9F14-623733769C54}"/>
    <cellStyle name="Normal 46 370 2 2" xfId="4649" xr:uid="{34E36F65-C11E-43EC-974D-2614804647DA}"/>
    <cellStyle name="Normal 46 370 2 2 2" xfId="12758" xr:uid="{E6D1D0F1-44D9-436D-918B-6D4C05F9127D}"/>
    <cellStyle name="Normal 46 370 2 3" xfId="11750" xr:uid="{D969CF32-6CEF-4453-A399-8344098C030E}"/>
    <cellStyle name="Normal 46 370 3" xfId="4145" xr:uid="{BFBEC5BD-1585-4286-B967-6C21F1F2DE19}"/>
    <cellStyle name="Normal 46 370 3 2" xfId="12254" xr:uid="{CA0BA0AB-B385-41B0-8309-938E75298B8A}"/>
    <cellStyle name="Normal 46 370 4" xfId="9925" xr:uid="{10E15F53-F14F-4C54-BA71-D422BF3A18CB}"/>
    <cellStyle name="Normal 46 370 4 2" xfId="15745" xr:uid="{D13A42F3-8205-447C-B3FF-5357723ADFB1}"/>
    <cellStyle name="Normal 46 370 5" xfId="10516" xr:uid="{FDA856BF-9DA8-41AE-BB70-D743B013B5B1}"/>
    <cellStyle name="Normal 46 370 5 2" xfId="16329" xr:uid="{8D3A9D6D-616A-4DD1-BED6-750D5B766725}"/>
    <cellStyle name="Normal 46 370 6" xfId="11246" xr:uid="{9B3B28B0-234B-4059-94A3-7BDE38F67936}"/>
    <cellStyle name="Normal 46 370 7" xfId="16946" xr:uid="{CE102BC9-68F4-4132-8927-7FBFEBA0008F}"/>
    <cellStyle name="Normal 46 370 8" xfId="17565" xr:uid="{E557DBBC-36B0-43C5-AD5E-4165CBF9DB77}"/>
    <cellStyle name="Normal 46 370 9" xfId="18267" xr:uid="{1D220174-48C4-42B6-96AC-06B7AD1E49B9}"/>
    <cellStyle name="Normal 46 371" xfId="3137" xr:uid="{BE151C8A-B8C6-454C-9291-CA4248F0B9CD}"/>
    <cellStyle name="Normal 46 371 10" xfId="18888" xr:uid="{76360655-AED1-450E-B744-F5EB3F728BF7}"/>
    <cellStyle name="Normal 46 371 2" xfId="3642" xr:uid="{8D5B3541-2520-4E7C-B9F1-972E082EBD14}"/>
    <cellStyle name="Normal 46 371 2 2" xfId="4650" xr:uid="{6CF6E36A-E3B0-42E8-8D8D-59E073BD772E}"/>
    <cellStyle name="Normal 46 371 2 2 2" xfId="12759" xr:uid="{A55149D8-5962-43E6-971A-06ABA6195C05}"/>
    <cellStyle name="Normal 46 371 2 3" xfId="11751" xr:uid="{96F8ABCD-5BC2-481B-986E-CE8183D2B019}"/>
    <cellStyle name="Normal 46 371 3" xfId="4146" xr:uid="{C6457677-E90A-4B71-A0E0-2C81B9588D57}"/>
    <cellStyle name="Normal 46 371 3 2" xfId="12255" xr:uid="{80F8FC18-A551-4177-B0D9-5F9ADDC8EEC1}"/>
    <cellStyle name="Normal 46 371 4" xfId="9926" xr:uid="{D7D7965C-0745-451D-8D1A-C9C7ECD54BE7}"/>
    <cellStyle name="Normal 46 371 4 2" xfId="15746" xr:uid="{0FA8E15C-C42F-41BC-87B7-22408D784A94}"/>
    <cellStyle name="Normal 46 371 5" xfId="10517" xr:uid="{1ADBBF3D-5B50-4B2A-8F00-C3ACFB3B3B3E}"/>
    <cellStyle name="Normal 46 371 5 2" xfId="16330" xr:uid="{C18A3FC3-B8DA-4214-80F3-74A4B4806963}"/>
    <cellStyle name="Normal 46 371 6" xfId="11247" xr:uid="{6BE8E323-28F9-4B9C-8BDB-A63FE86B4E50}"/>
    <cellStyle name="Normal 46 371 7" xfId="16947" xr:uid="{6D2426C9-128C-4860-B3EF-9E948F9A2A5B}"/>
    <cellStyle name="Normal 46 371 8" xfId="17566" xr:uid="{AC92D4F7-E058-4164-8C4A-6B61D0F75BF6}"/>
    <cellStyle name="Normal 46 371 9" xfId="18268" xr:uid="{7B8FA4B3-10BB-41B5-8986-9FCEF87A4502}"/>
    <cellStyle name="Normal 46 372" xfId="3138" xr:uid="{C5AEE30C-CB26-4264-B17E-4ACF349100E6}"/>
    <cellStyle name="Normal 46 372 10" xfId="18889" xr:uid="{EF9E418A-EABB-43B8-A191-CFC9C6DE0B32}"/>
    <cellStyle name="Normal 46 372 2" xfId="3643" xr:uid="{3C3E61E7-B6ED-43D1-8A93-EDD828C027B4}"/>
    <cellStyle name="Normal 46 372 2 2" xfId="4651" xr:uid="{183FC338-547D-4361-89C7-E7FFCB903BFC}"/>
    <cellStyle name="Normal 46 372 2 2 2" xfId="12760" xr:uid="{CADC48C9-7D7C-4247-A8B2-F31FFA9A3964}"/>
    <cellStyle name="Normal 46 372 2 3" xfId="11752" xr:uid="{9BE08A0B-FD20-45FF-B446-83CE6B58F9AC}"/>
    <cellStyle name="Normal 46 372 3" xfId="4147" xr:uid="{6C0922C1-4AAC-4500-B004-2CB85D2FDC68}"/>
    <cellStyle name="Normal 46 372 3 2" xfId="12256" xr:uid="{D56618DE-915D-44A0-BF1B-BB21897A7A85}"/>
    <cellStyle name="Normal 46 372 4" xfId="9927" xr:uid="{98C01B40-69F5-4F17-BD2B-7E82A9893AD0}"/>
    <cellStyle name="Normal 46 372 4 2" xfId="15747" xr:uid="{E8B975BE-B374-412D-9210-7731E00946E3}"/>
    <cellStyle name="Normal 46 372 5" xfId="10518" xr:uid="{4EC7AE28-974D-47FD-A9F1-71996AD3368D}"/>
    <cellStyle name="Normal 46 372 5 2" xfId="16331" xr:uid="{54223E01-7F74-438C-879D-6E000AE019F6}"/>
    <cellStyle name="Normal 46 372 6" xfId="11248" xr:uid="{F675EF8F-8A94-46C8-A891-E7A02D09BCDF}"/>
    <cellStyle name="Normal 46 372 7" xfId="16948" xr:uid="{7754BE23-1C75-43F0-92C4-659310552EF9}"/>
    <cellStyle name="Normal 46 372 8" xfId="17567" xr:uid="{5729392F-6CBD-4AE8-B419-2963CE6B3701}"/>
    <cellStyle name="Normal 46 372 9" xfId="18269" xr:uid="{F63EBECF-4AE2-45EB-9913-61C407959F8D}"/>
    <cellStyle name="Normal 46 373" xfId="3139" xr:uid="{0A1A5DE0-A75A-4A46-A650-A5A37E852DC0}"/>
    <cellStyle name="Normal 46 373 10" xfId="18890" xr:uid="{3904BC17-C17E-4094-8A70-49F876D9AA1C}"/>
    <cellStyle name="Normal 46 373 2" xfId="3644" xr:uid="{1E198D7B-37A2-4677-B199-5AB6D0572BFB}"/>
    <cellStyle name="Normal 46 373 2 2" xfId="4652" xr:uid="{41FE4EBE-0AEA-43E2-9513-EE2D25BA217D}"/>
    <cellStyle name="Normal 46 373 2 2 2" xfId="12761" xr:uid="{B0CE4242-3366-4533-8391-8B2D8D482E8C}"/>
    <cellStyle name="Normal 46 373 2 3" xfId="11753" xr:uid="{FE2704F6-12F4-4385-9EA5-ED966C6DDE7F}"/>
    <cellStyle name="Normal 46 373 3" xfId="4148" xr:uid="{FE60227A-A9DF-4C4F-BCEA-BD7696814E01}"/>
    <cellStyle name="Normal 46 373 3 2" xfId="12257" xr:uid="{9E748AFC-1690-4610-82B8-D6378B0678B7}"/>
    <cellStyle name="Normal 46 373 4" xfId="9928" xr:uid="{66EB9013-2563-4482-AECB-DCF857651564}"/>
    <cellStyle name="Normal 46 373 4 2" xfId="15748" xr:uid="{593778A5-C304-4E06-A24A-E4D4BD8BB2CC}"/>
    <cellStyle name="Normal 46 373 5" xfId="10519" xr:uid="{D232F21B-9FAD-4C6A-941D-81C4BBADE532}"/>
    <cellStyle name="Normal 46 373 5 2" xfId="16332" xr:uid="{472A0FEC-5E3D-4411-809A-E5B4EB2FB0B8}"/>
    <cellStyle name="Normal 46 373 6" xfId="11249" xr:uid="{052ADF0F-B5A0-426E-A896-D44198E7725C}"/>
    <cellStyle name="Normal 46 373 7" xfId="16949" xr:uid="{A6F54615-84C4-404D-AE58-E5641D1AA54D}"/>
    <cellStyle name="Normal 46 373 8" xfId="17568" xr:uid="{E14AA5AD-6491-4156-8AE4-C7108DF9028E}"/>
    <cellStyle name="Normal 46 373 9" xfId="18270" xr:uid="{E45A2A03-4216-4878-9DC2-765F88C19844}"/>
    <cellStyle name="Normal 46 374" xfId="3140" xr:uid="{1F78140A-4632-47D1-8B34-B441207930B4}"/>
    <cellStyle name="Normal 46 374 10" xfId="18891" xr:uid="{2DD447C6-07F3-4FDD-AC2A-95A791CE5ADB}"/>
    <cellStyle name="Normal 46 374 2" xfId="3645" xr:uid="{9DAAE748-DAC7-41F0-BF06-7FA4DE66E5BE}"/>
    <cellStyle name="Normal 46 374 2 2" xfId="4653" xr:uid="{9A8C549B-93D8-403B-89C4-272DBF1BBDBF}"/>
    <cellStyle name="Normal 46 374 2 2 2" xfId="12762" xr:uid="{08BF918B-3C9A-43E2-872F-19295FCFAFD1}"/>
    <cellStyle name="Normal 46 374 2 3" xfId="11754" xr:uid="{727FB0EB-106E-4798-89BA-777FF7B539F5}"/>
    <cellStyle name="Normal 46 374 3" xfId="4149" xr:uid="{BE7CC735-D8DC-419F-9F07-B3498A5E6B69}"/>
    <cellStyle name="Normal 46 374 3 2" xfId="12258" xr:uid="{33D72F4A-EE7D-486C-B6E2-74C23E01D1B1}"/>
    <cellStyle name="Normal 46 374 4" xfId="9929" xr:uid="{FF6BFDBD-CA51-4FBB-AC76-851C08DCB09A}"/>
    <cellStyle name="Normal 46 374 4 2" xfId="15749" xr:uid="{2DEFD788-9710-4FA9-9FC1-63D8B2BE4AB1}"/>
    <cellStyle name="Normal 46 374 5" xfId="10520" xr:uid="{CFABEADA-9927-4817-BF4B-1EADF85B01CA}"/>
    <cellStyle name="Normal 46 374 5 2" xfId="16333" xr:uid="{63417FA4-3599-46E3-A4AC-60C25E469AE5}"/>
    <cellStyle name="Normal 46 374 6" xfId="11250" xr:uid="{C7677A1A-6BDD-48EA-A0AE-044436E8792D}"/>
    <cellStyle name="Normal 46 374 7" xfId="16950" xr:uid="{23CE8F72-35AD-44B6-9073-F3F2F1DB5994}"/>
    <cellStyle name="Normal 46 374 8" xfId="17569" xr:uid="{913BEDDD-DE92-43CB-8718-1F42BE34E920}"/>
    <cellStyle name="Normal 46 374 9" xfId="18271" xr:uid="{2C440F09-AEC2-41BD-B4D4-5B545C873904}"/>
    <cellStyle name="Normal 46 375" xfId="3141" xr:uid="{6A47E618-D338-46DC-AD90-A2ECBC713C12}"/>
    <cellStyle name="Normal 46 375 10" xfId="18892" xr:uid="{40135801-2EC1-4AF9-8222-4227E8C0840B}"/>
    <cellStyle name="Normal 46 375 2" xfId="3646" xr:uid="{AFC71685-40B2-4888-969F-B4CF1D8FA636}"/>
    <cellStyle name="Normal 46 375 2 2" xfId="4654" xr:uid="{871763B0-E371-42A5-B3B6-3C28B29B58EA}"/>
    <cellStyle name="Normal 46 375 2 2 2" xfId="12763" xr:uid="{A7F92669-8A27-4F72-B4E4-E93C7E2717AB}"/>
    <cellStyle name="Normal 46 375 2 3" xfId="11755" xr:uid="{ACC5E448-7390-4DF5-A4DE-C787C61B47DF}"/>
    <cellStyle name="Normal 46 375 3" xfId="4150" xr:uid="{38436F71-BDED-4807-9C15-BF34458B82B2}"/>
    <cellStyle name="Normal 46 375 3 2" xfId="12259" xr:uid="{8932080B-6EBE-4A23-BA20-347F1CBCB5B9}"/>
    <cellStyle name="Normal 46 375 4" xfId="9930" xr:uid="{8F52E86A-C2DF-40E1-ABE1-A8CED1E50160}"/>
    <cellStyle name="Normal 46 375 4 2" xfId="15750" xr:uid="{90156219-7FEA-45D4-8407-5FBE85B5AB5E}"/>
    <cellStyle name="Normal 46 375 5" xfId="10521" xr:uid="{5BD9422A-8D19-42E1-AA4D-600E0F02C63C}"/>
    <cellStyle name="Normal 46 375 5 2" xfId="16334" xr:uid="{B39937F3-F6FD-48DA-823F-C8D61BDE4C6B}"/>
    <cellStyle name="Normal 46 375 6" xfId="11251" xr:uid="{4565D067-4134-4754-AA8A-5B230F20EB7F}"/>
    <cellStyle name="Normal 46 375 7" xfId="16951" xr:uid="{55F83249-AB01-4CBA-BBE1-8A216DE49A6C}"/>
    <cellStyle name="Normal 46 375 8" xfId="17570" xr:uid="{8AAF3177-CAAF-45FA-8F24-BFC218285A83}"/>
    <cellStyle name="Normal 46 375 9" xfId="18272" xr:uid="{A15EEA80-365B-49A0-8169-DA4D450DE467}"/>
    <cellStyle name="Normal 46 376" xfId="3142" xr:uid="{21E2EAE6-A2E1-4E33-9951-881145DD3F7D}"/>
    <cellStyle name="Normal 46 376 10" xfId="18893" xr:uid="{14F4889B-E811-4DBE-AF83-538D6EF0B504}"/>
    <cellStyle name="Normal 46 376 2" xfId="3647" xr:uid="{3773BC31-C176-4821-B454-6B869ACFC6D6}"/>
    <cellStyle name="Normal 46 376 2 2" xfId="4655" xr:uid="{FA3C7772-8523-4877-ADE2-1EE50980FAD8}"/>
    <cellStyle name="Normal 46 376 2 2 2" xfId="12764" xr:uid="{F1A07431-8E93-465D-85B4-1839D5337EB5}"/>
    <cellStyle name="Normal 46 376 2 3" xfId="11756" xr:uid="{C0287B23-3E5E-494A-81F7-255B686AF635}"/>
    <cellStyle name="Normal 46 376 3" xfId="4151" xr:uid="{3D0C2AF0-F3D9-4D0B-9D6C-A81D96A824B4}"/>
    <cellStyle name="Normal 46 376 3 2" xfId="12260" xr:uid="{0E57889F-69AA-4336-A836-1DB79ECC8286}"/>
    <cellStyle name="Normal 46 376 4" xfId="9931" xr:uid="{8B94C2B8-1D6C-4F55-96A2-C805C40A334F}"/>
    <cellStyle name="Normal 46 376 4 2" xfId="15751" xr:uid="{FEFF705B-2470-41E7-AA01-C2E5B0C33F55}"/>
    <cellStyle name="Normal 46 376 5" xfId="10522" xr:uid="{E344776C-F294-40E8-947F-9BF109D7B7D8}"/>
    <cellStyle name="Normal 46 376 5 2" xfId="16335" xr:uid="{E49F2DF4-BF7E-4637-8708-E0CBF1F4602E}"/>
    <cellStyle name="Normal 46 376 6" xfId="11252" xr:uid="{9A02FE3F-CF3F-476A-90F9-5FD8C2DC5B85}"/>
    <cellStyle name="Normal 46 376 7" xfId="16952" xr:uid="{2173F1FA-BEC6-458F-B2EE-811DD1BA7728}"/>
    <cellStyle name="Normal 46 376 8" xfId="17571" xr:uid="{2219C198-BACE-4A5B-8129-86DA5C179BA2}"/>
    <cellStyle name="Normal 46 376 9" xfId="18273" xr:uid="{F234ECE6-F5BB-4467-893E-B47FC99BE902}"/>
    <cellStyle name="Normal 46 377" xfId="3143" xr:uid="{434108F5-8DD5-4287-81EE-42C7A35F1762}"/>
    <cellStyle name="Normal 46 377 10" xfId="18894" xr:uid="{42B06C63-8EE9-480F-80A9-0C4872E59754}"/>
    <cellStyle name="Normal 46 377 2" xfId="3648" xr:uid="{1D5AF941-B8A4-4F20-9AB2-82AE4187F4A9}"/>
    <cellStyle name="Normal 46 377 2 2" xfId="4656" xr:uid="{533E9843-7D5D-4512-BB2D-08C791F56E4C}"/>
    <cellStyle name="Normal 46 377 2 2 2" xfId="12765" xr:uid="{957639B9-7F2B-40FE-8367-FF81F1DEE042}"/>
    <cellStyle name="Normal 46 377 2 3" xfId="11757" xr:uid="{85AB3A55-4D35-47B7-BEB3-3C543DBBEED3}"/>
    <cellStyle name="Normal 46 377 3" xfId="4152" xr:uid="{36BE46E8-440C-4AE0-B626-B6F356095BBD}"/>
    <cellStyle name="Normal 46 377 3 2" xfId="12261" xr:uid="{00B2F779-00F7-43F2-ACDA-51CFE2C8FB9F}"/>
    <cellStyle name="Normal 46 377 4" xfId="9932" xr:uid="{13D160E7-8CC8-4097-AE87-F65A211B40F8}"/>
    <cellStyle name="Normal 46 377 4 2" xfId="15752" xr:uid="{AC204A45-FD71-48D1-9BB7-CAF0720CBCCC}"/>
    <cellStyle name="Normal 46 377 5" xfId="10523" xr:uid="{04D7ED56-0079-466D-9587-2A67735DFEF1}"/>
    <cellStyle name="Normal 46 377 5 2" xfId="16336" xr:uid="{4AEF53DC-531A-4B3C-ACA4-79C7F4E10554}"/>
    <cellStyle name="Normal 46 377 6" xfId="11253" xr:uid="{38EE3CD2-ADDD-46EA-A26D-20BBEBFC1DEF}"/>
    <cellStyle name="Normal 46 377 7" xfId="16953" xr:uid="{20DE28F1-98D5-42F7-A219-E2FB8EBFE426}"/>
    <cellStyle name="Normal 46 377 8" xfId="17572" xr:uid="{99877B26-57BF-44A3-B699-EE4EC75C7FC6}"/>
    <cellStyle name="Normal 46 377 9" xfId="18274" xr:uid="{6CB47D17-94A7-4526-AD97-E58784E95C99}"/>
    <cellStyle name="Normal 46 378" xfId="3144" xr:uid="{E570351E-D070-41EF-9463-459C65D4AABF}"/>
    <cellStyle name="Normal 46 378 10" xfId="18895" xr:uid="{604A5648-DE6E-49EE-A537-60744540BC59}"/>
    <cellStyle name="Normal 46 378 2" xfId="3649" xr:uid="{987F35C2-1582-4880-A378-18F536072F3F}"/>
    <cellStyle name="Normal 46 378 2 2" xfId="4657" xr:uid="{8D379C6E-BB32-4942-9610-58F9BF6BF1A5}"/>
    <cellStyle name="Normal 46 378 2 2 2" xfId="12766" xr:uid="{E12677FF-81C7-4F23-8602-8D0CEC10C869}"/>
    <cellStyle name="Normal 46 378 2 3" xfId="11758" xr:uid="{2DB27F00-2F00-4C2C-B0A6-ECFF74E099EF}"/>
    <cellStyle name="Normal 46 378 3" xfId="4153" xr:uid="{B5DC1716-3844-4AF9-8704-5C2962C6F8F7}"/>
    <cellStyle name="Normal 46 378 3 2" xfId="12262" xr:uid="{E529A962-155C-4F7C-A798-F766C847810A}"/>
    <cellStyle name="Normal 46 378 4" xfId="9933" xr:uid="{73901F7D-F804-4AA7-B4D1-3ED84064F423}"/>
    <cellStyle name="Normal 46 378 4 2" xfId="15753" xr:uid="{E14B64DD-94A6-4EB7-BED5-1EFA83C5E785}"/>
    <cellStyle name="Normal 46 378 5" xfId="10524" xr:uid="{52D7B14E-97DD-46AB-88B5-F2D16A23476F}"/>
    <cellStyle name="Normal 46 378 5 2" xfId="16337" xr:uid="{58B78509-4DFC-4B80-998B-FF78A26EE96F}"/>
    <cellStyle name="Normal 46 378 6" xfId="11254" xr:uid="{F7597642-07CF-4F14-A261-8B7112470903}"/>
    <cellStyle name="Normal 46 378 7" xfId="16954" xr:uid="{22236E23-F49F-4911-B5A9-A2485DE2B591}"/>
    <cellStyle name="Normal 46 378 8" xfId="17573" xr:uid="{4BF24FCE-9732-4F17-878D-8753DB558A85}"/>
    <cellStyle name="Normal 46 378 9" xfId="18275" xr:uid="{2D1EBFCF-5795-45B2-B3AC-0AF726472788}"/>
    <cellStyle name="Normal 46 379" xfId="3145" xr:uid="{DF0C6938-32B9-467B-9C00-39B680459732}"/>
    <cellStyle name="Normal 46 379 10" xfId="18896" xr:uid="{B5CC34FE-2B1B-4994-95A5-2B9AF7602902}"/>
    <cellStyle name="Normal 46 379 2" xfId="3650" xr:uid="{6FB87533-009C-485C-8705-60830942EF35}"/>
    <cellStyle name="Normal 46 379 2 2" xfId="4658" xr:uid="{C86BF3F7-EC48-4FD4-93EA-EACF211F294E}"/>
    <cellStyle name="Normal 46 379 2 2 2" xfId="12767" xr:uid="{87CF2838-102E-4BE1-BD84-949E712E05FE}"/>
    <cellStyle name="Normal 46 379 2 3" xfId="11759" xr:uid="{B7385FA1-D5FA-4683-B564-A8A6F3557133}"/>
    <cellStyle name="Normal 46 379 3" xfId="4154" xr:uid="{71E83820-51EA-453E-A5F5-059F8DE91CD1}"/>
    <cellStyle name="Normal 46 379 3 2" xfId="12263" xr:uid="{C590F274-8A20-4A3F-B14E-26E9817FB867}"/>
    <cellStyle name="Normal 46 379 4" xfId="9934" xr:uid="{E228515A-598B-4899-BCFD-21E566D5F63C}"/>
    <cellStyle name="Normal 46 379 4 2" xfId="15754" xr:uid="{832B051C-EA50-451A-8FD7-7AA617CF5AB8}"/>
    <cellStyle name="Normal 46 379 5" xfId="10525" xr:uid="{75C69956-2CF7-4C59-99A5-D9A336394BD4}"/>
    <cellStyle name="Normal 46 379 5 2" xfId="16338" xr:uid="{2F9BDCAA-ABDD-4818-8054-6353571FAB13}"/>
    <cellStyle name="Normal 46 379 6" xfId="11255" xr:uid="{FB8AF878-2154-48E2-89F6-552BB4BD7FC8}"/>
    <cellStyle name="Normal 46 379 7" xfId="16955" xr:uid="{8ADAEC14-F034-4255-A724-8F10601B3BE0}"/>
    <cellStyle name="Normal 46 379 8" xfId="17574" xr:uid="{860B641A-2C7A-4727-AC7D-C975CBE71886}"/>
    <cellStyle name="Normal 46 379 9" xfId="18276" xr:uid="{A6B8A550-BD5B-48E8-A553-A8ADC4F81520}"/>
    <cellStyle name="Normal 46 38" xfId="2804" xr:uid="{48831133-AE39-4E7A-A2BD-C225349BBF33}"/>
    <cellStyle name="Normal 46 38 10" xfId="18555" xr:uid="{4F401B1B-848A-4B55-9D63-A0485D0652C8}"/>
    <cellStyle name="Normal 46 38 2" xfId="3309" xr:uid="{F7A1D655-E3A5-4C91-8F45-EB253D2F5AA4}"/>
    <cellStyle name="Normal 46 38 2 2" xfId="4317" xr:uid="{2F5BE7EB-06D1-4B7A-87A4-245C13A0545A}"/>
    <cellStyle name="Normal 46 38 2 2 2" xfId="12426" xr:uid="{7A5322B9-69FD-4352-9A18-01C55BD72E4A}"/>
    <cellStyle name="Normal 46 38 2 3" xfId="11418" xr:uid="{532A3606-60D0-4C20-BCE7-588ED983304F}"/>
    <cellStyle name="Normal 46 38 3" xfId="3813" xr:uid="{FC7E2C47-FB5E-46A4-8158-9BDCCE165976}"/>
    <cellStyle name="Normal 46 38 3 2" xfId="11922" xr:uid="{896CD6A8-1553-4FCB-9A86-FF1D8BC772CA}"/>
    <cellStyle name="Normal 46 38 4" xfId="9593" xr:uid="{A2177832-BEE7-4E2E-A5CC-A9F5867C28AE}"/>
    <cellStyle name="Normal 46 38 4 2" xfId="15413" xr:uid="{3D9A7B41-8815-4AFA-BB47-A3126202B719}"/>
    <cellStyle name="Normal 46 38 5" xfId="10184" xr:uid="{7E97492A-410F-4421-8370-287465CA8390}"/>
    <cellStyle name="Normal 46 38 5 2" xfId="15997" xr:uid="{ED874530-EA2B-4A4D-A929-EB6225D84D18}"/>
    <cellStyle name="Normal 46 38 6" xfId="10914" xr:uid="{2BBCF4BF-5106-4F87-8326-2400BC50048A}"/>
    <cellStyle name="Normal 46 38 7" xfId="16614" xr:uid="{623ACB10-88A5-4770-BD4E-C288F360DB90}"/>
    <cellStyle name="Normal 46 38 8" xfId="17233" xr:uid="{1E5CFB5E-D9B6-4D3E-A1CF-18494A8AD6DD}"/>
    <cellStyle name="Normal 46 38 9" xfId="17935" xr:uid="{85430770-3115-4E08-84DB-FA82537B2AD7}"/>
    <cellStyle name="Normal 46 380" xfId="3146" xr:uid="{CC55E228-4A1C-4424-B979-62EC355D037D}"/>
    <cellStyle name="Normal 46 380 10" xfId="18897" xr:uid="{A7FA6922-03E8-42A1-9BCF-FAE41A0E33FF}"/>
    <cellStyle name="Normal 46 380 2" xfId="3651" xr:uid="{63F2F834-980E-4DFE-8A34-C4AF359EC028}"/>
    <cellStyle name="Normal 46 380 2 2" xfId="4659" xr:uid="{A3CF0FE7-3D6B-4AB8-8E18-9853B0A97F2C}"/>
    <cellStyle name="Normal 46 380 2 2 2" xfId="12768" xr:uid="{63222EF2-6B39-40C3-BE05-AB01B69490F6}"/>
    <cellStyle name="Normal 46 380 2 3" xfId="11760" xr:uid="{32E6E080-FC0A-45A0-A23B-73F7ECABFAFF}"/>
    <cellStyle name="Normal 46 380 3" xfId="4155" xr:uid="{091C82AF-9547-4978-BC16-9AAF7E4D0BFB}"/>
    <cellStyle name="Normal 46 380 3 2" xfId="12264" xr:uid="{964F1EFC-C36C-48F5-A363-CE23B2F385AE}"/>
    <cellStyle name="Normal 46 380 4" xfId="9935" xr:uid="{38E553DD-763A-4661-892C-DE813ACCD851}"/>
    <cellStyle name="Normal 46 380 4 2" xfId="15755" xr:uid="{764893CD-529A-443D-B7B3-C272C9A4972A}"/>
    <cellStyle name="Normal 46 380 5" xfId="10526" xr:uid="{076BC545-A611-4373-ABCF-04F416948147}"/>
    <cellStyle name="Normal 46 380 5 2" xfId="16339" xr:uid="{A3288EA0-EC59-440D-AFD4-3E502F0332D8}"/>
    <cellStyle name="Normal 46 380 6" xfId="11256" xr:uid="{8D4AE74A-6F75-4AD4-8914-9E5D6081A537}"/>
    <cellStyle name="Normal 46 380 7" xfId="16956" xr:uid="{97ECB87D-DA04-4B06-B638-E43002C1A40D}"/>
    <cellStyle name="Normal 46 380 8" xfId="17575" xr:uid="{2DBEA2E5-66A9-454F-98B3-5D103F40BA81}"/>
    <cellStyle name="Normal 46 380 9" xfId="18277" xr:uid="{0FD97EB2-3EC0-4731-B0BF-5DD48506945B}"/>
    <cellStyle name="Normal 46 381" xfId="3147" xr:uid="{EA4AA9FF-8400-4EC2-889F-7A82259B8E43}"/>
    <cellStyle name="Normal 46 381 10" xfId="18898" xr:uid="{E9F72BE3-6EC2-4B1A-8FA6-A465445E5D1D}"/>
    <cellStyle name="Normal 46 381 2" xfId="3652" xr:uid="{EAE5752E-39FD-47DD-AA57-6062B5680D7A}"/>
    <cellStyle name="Normal 46 381 2 2" xfId="4660" xr:uid="{B4863B4F-E333-4561-89E0-D06B250EA4C1}"/>
    <cellStyle name="Normal 46 381 2 2 2" xfId="12769" xr:uid="{634305DF-CB1D-487D-9DB9-022A12DF3107}"/>
    <cellStyle name="Normal 46 381 2 3" xfId="11761" xr:uid="{36E76546-A6FB-4D42-A85A-8E40785A9799}"/>
    <cellStyle name="Normal 46 381 3" xfId="4156" xr:uid="{A972CE31-0A82-42D4-B0AE-56C48843BB64}"/>
    <cellStyle name="Normal 46 381 3 2" xfId="12265" xr:uid="{29C340A9-F49F-4222-8EDE-433718330B56}"/>
    <cellStyle name="Normal 46 381 4" xfId="9936" xr:uid="{C50BF6C4-E883-455E-9095-2CE37BB78ED7}"/>
    <cellStyle name="Normal 46 381 4 2" xfId="15756" xr:uid="{F8C6461B-5759-4317-8151-5316EAE681DA}"/>
    <cellStyle name="Normal 46 381 5" xfId="10527" xr:uid="{FD9E1A50-B104-4BC6-A3C1-2C2BDBD58F4E}"/>
    <cellStyle name="Normal 46 381 5 2" xfId="16340" xr:uid="{9E1CCDA0-ADFE-439B-8694-255E7ED541A9}"/>
    <cellStyle name="Normal 46 381 6" xfId="11257" xr:uid="{C2471E51-CDB5-4264-A418-171B33942393}"/>
    <cellStyle name="Normal 46 381 7" xfId="16957" xr:uid="{F60BC07D-1721-4223-A2F5-0C3699418974}"/>
    <cellStyle name="Normal 46 381 8" xfId="17576" xr:uid="{51D6CBD7-C36F-45B0-BA84-79A48E526F09}"/>
    <cellStyle name="Normal 46 381 9" xfId="18278" xr:uid="{18E9DED1-EF53-4159-A3DA-F5DBC071D845}"/>
    <cellStyle name="Normal 46 382" xfId="3148" xr:uid="{983861D9-062F-4835-AA58-1D8729E4E31E}"/>
    <cellStyle name="Normal 46 382 10" xfId="18899" xr:uid="{1CFE96BF-C963-4684-88F1-A7A7D50B222B}"/>
    <cellStyle name="Normal 46 382 2" xfId="3653" xr:uid="{618440DA-1F97-4699-AF48-D6527A6573AB}"/>
    <cellStyle name="Normal 46 382 2 2" xfId="4661" xr:uid="{3CB7C6E0-1788-43AD-A6B8-7173464E7534}"/>
    <cellStyle name="Normal 46 382 2 2 2" xfId="12770" xr:uid="{80726431-6C8F-473C-B9FF-F3F24F250F92}"/>
    <cellStyle name="Normal 46 382 2 3" xfId="11762" xr:uid="{93CB1EDA-2533-400E-841E-28829134F786}"/>
    <cellStyle name="Normal 46 382 3" xfId="4157" xr:uid="{38E3CC12-0EFD-4B15-AC50-5BB0A424752A}"/>
    <cellStyle name="Normal 46 382 3 2" xfId="12266" xr:uid="{4C9975FE-4797-49F3-A059-89AB1E98636A}"/>
    <cellStyle name="Normal 46 382 4" xfId="9937" xr:uid="{B911DC03-21DC-4145-948E-47665BEC057B}"/>
    <cellStyle name="Normal 46 382 4 2" xfId="15757" xr:uid="{07BB7B79-C66F-4479-8F3E-0DD8B9BEBE95}"/>
    <cellStyle name="Normal 46 382 5" xfId="10528" xr:uid="{5AC9B19D-8AFC-4B15-8B8F-AE9CC30FBEE9}"/>
    <cellStyle name="Normal 46 382 5 2" xfId="16341" xr:uid="{D746583F-CB8A-4969-A368-2512163F3232}"/>
    <cellStyle name="Normal 46 382 6" xfId="11258" xr:uid="{CD5B1858-793E-472D-A30C-3DFE273A03DF}"/>
    <cellStyle name="Normal 46 382 7" xfId="16958" xr:uid="{1D7CFFED-FBF6-4EFB-89BE-B48AE24BF714}"/>
    <cellStyle name="Normal 46 382 8" xfId="17577" xr:uid="{43B8BC3B-F65B-4D78-9DAA-92C69860DB33}"/>
    <cellStyle name="Normal 46 382 9" xfId="18279" xr:uid="{5D2B4234-6503-4460-A395-4AE945C39B62}"/>
    <cellStyle name="Normal 46 383" xfId="3149" xr:uid="{A45C7296-77D9-46B3-BAD5-E24D0A6B5556}"/>
    <cellStyle name="Normal 46 383 10" xfId="18900" xr:uid="{5511DABB-8819-44E1-98A0-2FCD9B62BBAF}"/>
    <cellStyle name="Normal 46 383 2" xfId="3654" xr:uid="{0D09EDAA-73A1-4414-9D5B-15C55C997880}"/>
    <cellStyle name="Normal 46 383 2 2" xfId="4662" xr:uid="{782C2D5D-88E0-4487-8390-133CC6DDDC4A}"/>
    <cellStyle name="Normal 46 383 2 2 2" xfId="12771" xr:uid="{158DE72C-8A54-4922-8266-A3309B426E4A}"/>
    <cellStyle name="Normal 46 383 2 3" xfId="11763" xr:uid="{950BCF86-E128-423C-9C64-FE6E52A92096}"/>
    <cellStyle name="Normal 46 383 3" xfId="4158" xr:uid="{C76684EB-7AD8-44FA-83CD-CE69A1F2EC35}"/>
    <cellStyle name="Normal 46 383 3 2" xfId="12267" xr:uid="{21DBF61F-FB93-4985-B24A-DD858271D8C9}"/>
    <cellStyle name="Normal 46 383 4" xfId="9938" xr:uid="{D0517C82-96C1-48E3-8B86-AB5D50CE28A3}"/>
    <cellStyle name="Normal 46 383 4 2" xfId="15758" xr:uid="{9A3B2A81-3073-4939-8898-C0C6D0A2B877}"/>
    <cellStyle name="Normal 46 383 5" xfId="10529" xr:uid="{38732B3D-1602-4D13-9E72-F9245D104D54}"/>
    <cellStyle name="Normal 46 383 5 2" xfId="16342" xr:uid="{AE8D525A-E0CC-47AF-A22D-9E5A2B036A19}"/>
    <cellStyle name="Normal 46 383 6" xfId="11259" xr:uid="{26A3C664-FFD4-4CDF-BDDF-842196F982BB}"/>
    <cellStyle name="Normal 46 383 7" xfId="16959" xr:uid="{66817992-102A-4EA2-9449-3B3557620812}"/>
    <cellStyle name="Normal 46 383 8" xfId="17578" xr:uid="{530E254F-CFFC-4C84-9378-86D6572C56D4}"/>
    <cellStyle name="Normal 46 383 9" xfId="18280" xr:uid="{E217C9DE-5AD7-4E71-8D69-4A711834C284}"/>
    <cellStyle name="Normal 46 384" xfId="3150" xr:uid="{92BF0526-7A06-47A2-962B-29F4BCF5D4EA}"/>
    <cellStyle name="Normal 46 384 10" xfId="18901" xr:uid="{FC39A4D5-26AD-4F29-AF4F-3E4499DEE715}"/>
    <cellStyle name="Normal 46 384 2" xfId="3655" xr:uid="{2AE57A34-3F24-4A76-A964-56303E4D2A1B}"/>
    <cellStyle name="Normal 46 384 2 2" xfId="4663" xr:uid="{659F3D2B-7286-45B9-9127-C2E41645A1C5}"/>
    <cellStyle name="Normal 46 384 2 2 2" xfId="12772" xr:uid="{9AE3F299-4959-4FE1-9AE5-104A139D96BF}"/>
    <cellStyle name="Normal 46 384 2 3" xfId="11764" xr:uid="{7D5CEE5D-EE6D-4891-A7CE-27817839416F}"/>
    <cellStyle name="Normal 46 384 3" xfId="4159" xr:uid="{85EC8141-446C-4A4D-BE6C-ACA55BE10EC4}"/>
    <cellStyle name="Normal 46 384 3 2" xfId="12268" xr:uid="{3A86D951-72B5-4C08-974A-D546F274B8FD}"/>
    <cellStyle name="Normal 46 384 4" xfId="9939" xr:uid="{4D21E40E-97ED-4F52-8277-A782C22B54DD}"/>
    <cellStyle name="Normal 46 384 4 2" xfId="15759" xr:uid="{4F94ECF1-F379-432F-84EB-0AE9CBCF62C4}"/>
    <cellStyle name="Normal 46 384 5" xfId="10530" xr:uid="{C4662F0F-8157-46B8-ACD2-B6E8055D4DF7}"/>
    <cellStyle name="Normal 46 384 5 2" xfId="16343" xr:uid="{8E2423C1-D02B-47F0-B6E0-FF5B597A7215}"/>
    <cellStyle name="Normal 46 384 6" xfId="11260" xr:uid="{AB7268AD-62C6-4C5E-9F67-EC7CF945C6BA}"/>
    <cellStyle name="Normal 46 384 7" xfId="16960" xr:uid="{539EDC26-3D76-4F27-8D37-4BB1D6ED9D43}"/>
    <cellStyle name="Normal 46 384 8" xfId="17579" xr:uid="{E5830803-5120-4831-BBF9-B45664948641}"/>
    <cellStyle name="Normal 46 384 9" xfId="18281" xr:uid="{E5E2DD7F-6495-404F-AA25-0042051ED8FD}"/>
    <cellStyle name="Normal 46 385" xfId="3151" xr:uid="{ABF657FE-0273-4334-959F-DF7C7027C91D}"/>
    <cellStyle name="Normal 46 385 10" xfId="18902" xr:uid="{E6901BBC-7B72-4D70-9F57-82B84023C417}"/>
    <cellStyle name="Normal 46 385 2" xfId="3656" xr:uid="{719D5A72-0517-4C46-8467-A126B4CEDF79}"/>
    <cellStyle name="Normal 46 385 2 2" xfId="4664" xr:uid="{AB66D7D5-369A-40FD-82D6-4E344E3D96F8}"/>
    <cellStyle name="Normal 46 385 2 2 2" xfId="12773" xr:uid="{733CA2DA-723B-49EF-9E07-C9CC8894C47E}"/>
    <cellStyle name="Normal 46 385 2 3" xfId="11765" xr:uid="{F351FC5D-5AC4-4D5A-9531-587C50F2A32D}"/>
    <cellStyle name="Normal 46 385 3" xfId="4160" xr:uid="{0F3FF497-A046-42A6-AED6-13907DFF2030}"/>
    <cellStyle name="Normal 46 385 3 2" xfId="12269" xr:uid="{1C1E9212-E019-4ECF-890E-AB18259C2A1E}"/>
    <cellStyle name="Normal 46 385 4" xfId="9940" xr:uid="{9CF7D55B-335F-40B2-AEA8-65E56365937A}"/>
    <cellStyle name="Normal 46 385 4 2" xfId="15760" xr:uid="{AE1F82CB-F22E-4C68-9E91-D295B99BB5B8}"/>
    <cellStyle name="Normal 46 385 5" xfId="10531" xr:uid="{2AA6E201-4ECD-462B-95C5-879AEC1808A1}"/>
    <cellStyle name="Normal 46 385 5 2" xfId="16344" xr:uid="{3E1A6934-C6BB-45D0-9F82-4D746F7B1BA6}"/>
    <cellStyle name="Normal 46 385 6" xfId="11261" xr:uid="{557CED5F-E6BE-4AD1-936C-1BF4AE6ACE64}"/>
    <cellStyle name="Normal 46 385 7" xfId="16961" xr:uid="{2D0F0BB7-32A1-4BA2-9169-A4BE834C3AB2}"/>
    <cellStyle name="Normal 46 385 8" xfId="17580" xr:uid="{DF4A663A-1A84-414F-9DAC-A50C75D1A272}"/>
    <cellStyle name="Normal 46 385 9" xfId="18282" xr:uid="{D9161025-10EA-4424-AA44-8BA99C85A988}"/>
    <cellStyle name="Normal 46 386" xfId="3152" xr:uid="{CDC8858A-6D76-4DD3-9B56-3EE0658FB46E}"/>
    <cellStyle name="Normal 46 386 10" xfId="18903" xr:uid="{D0D481E2-82BE-4FFE-A2EC-D9BFAD671FD0}"/>
    <cellStyle name="Normal 46 386 2" xfId="3657" xr:uid="{F04FB112-B83F-4C1F-B3C6-3CCE4445F1CC}"/>
    <cellStyle name="Normal 46 386 2 2" xfId="4665" xr:uid="{65BD8C14-4867-4B53-A247-4A4EB38E24C5}"/>
    <cellStyle name="Normal 46 386 2 2 2" xfId="12774" xr:uid="{DD86EEE3-30B3-4D05-B5CC-C6BD47CD8B6B}"/>
    <cellStyle name="Normal 46 386 2 3" xfId="11766" xr:uid="{C3100FCC-8EF2-45C3-894C-5142CADF76A5}"/>
    <cellStyle name="Normal 46 386 3" xfId="4161" xr:uid="{9B5C4F92-2C7D-4887-94D5-A356189E7EC3}"/>
    <cellStyle name="Normal 46 386 3 2" xfId="12270" xr:uid="{F597E0C9-6776-42D4-A752-ECA02B63F3C6}"/>
    <cellStyle name="Normal 46 386 4" xfId="9941" xr:uid="{75859309-DB62-4C16-9CC1-B8E5A336AED1}"/>
    <cellStyle name="Normal 46 386 4 2" xfId="15761" xr:uid="{4B0D8835-9770-43F0-8CC6-BA3A2302F35C}"/>
    <cellStyle name="Normal 46 386 5" xfId="10532" xr:uid="{F9D31C62-8AA3-429A-8434-E73795751865}"/>
    <cellStyle name="Normal 46 386 5 2" xfId="16345" xr:uid="{F4CF0BF0-C571-47C2-B4B6-A63128F6E553}"/>
    <cellStyle name="Normal 46 386 6" xfId="11262" xr:uid="{A29EE13D-592C-4C50-9E16-D6B91BDAD698}"/>
    <cellStyle name="Normal 46 386 7" xfId="16962" xr:uid="{896EEA2E-745C-4423-8379-63AF911408D9}"/>
    <cellStyle name="Normal 46 386 8" xfId="17581" xr:uid="{27332E13-5BB6-4251-AADC-15519C91F387}"/>
    <cellStyle name="Normal 46 386 9" xfId="18283" xr:uid="{CF82514E-D551-4F3A-8B17-9849F130D348}"/>
    <cellStyle name="Normal 46 387" xfId="3153" xr:uid="{82A0C02C-1D8E-4B30-A1BD-1F9E3822C3E0}"/>
    <cellStyle name="Normal 46 387 10" xfId="18904" xr:uid="{E6677B72-2B4A-46A6-A386-7257EADFB4A3}"/>
    <cellStyle name="Normal 46 387 2" xfId="3658" xr:uid="{3BDBE810-C614-4604-83E4-CDA0E2B8A778}"/>
    <cellStyle name="Normal 46 387 2 2" xfId="4666" xr:uid="{BB0CEA89-EA2B-42FA-9BAF-8110944DB98D}"/>
    <cellStyle name="Normal 46 387 2 2 2" xfId="12775" xr:uid="{AFB8E11F-9D76-44F8-99F9-9CE2A39475AF}"/>
    <cellStyle name="Normal 46 387 2 3" xfId="11767" xr:uid="{7CC78D38-D7C8-4AE1-9834-1109B5397639}"/>
    <cellStyle name="Normal 46 387 3" xfId="4162" xr:uid="{891C4AB5-7F3B-48BA-A4B7-712575769997}"/>
    <cellStyle name="Normal 46 387 3 2" xfId="12271" xr:uid="{8BEDA796-8913-40E3-93CA-9A88B4C102D0}"/>
    <cellStyle name="Normal 46 387 4" xfId="9942" xr:uid="{399C2897-234B-4EBF-B937-08C460684A70}"/>
    <cellStyle name="Normal 46 387 4 2" xfId="15762" xr:uid="{635CFB23-F4BD-4E65-9F4A-73F4442DF426}"/>
    <cellStyle name="Normal 46 387 5" xfId="10533" xr:uid="{BD4F2BE7-D8ED-4847-98CC-160B50A3D2BD}"/>
    <cellStyle name="Normal 46 387 5 2" xfId="16346" xr:uid="{924E765A-1098-4C60-849D-83A1086C9FC2}"/>
    <cellStyle name="Normal 46 387 6" xfId="11263" xr:uid="{88C86303-C297-48CA-B0FC-7D53FD5AEBC4}"/>
    <cellStyle name="Normal 46 387 7" xfId="16963" xr:uid="{3C82FC6E-EF09-4D9E-8C20-D076D3DAD0B9}"/>
    <cellStyle name="Normal 46 387 8" xfId="17582" xr:uid="{098EC24A-FDCD-4B0E-9AFC-D08AC5BB0A94}"/>
    <cellStyle name="Normal 46 387 9" xfId="18284" xr:uid="{85D3F845-3B0A-4BA8-8D0C-54AD8FB659CD}"/>
    <cellStyle name="Normal 46 388" xfId="3154" xr:uid="{9DF50054-168A-47B4-BEB8-2554D75528F1}"/>
    <cellStyle name="Normal 46 388 10" xfId="18905" xr:uid="{EDEA9059-8CD7-47E6-BE70-596C08CEB680}"/>
    <cellStyle name="Normal 46 388 2" xfId="3659" xr:uid="{1C5C6906-CAE6-421E-A707-1358BB6E43D6}"/>
    <cellStyle name="Normal 46 388 2 2" xfId="4667" xr:uid="{3BC05D77-D8D1-4866-B137-E617005EB348}"/>
    <cellStyle name="Normal 46 388 2 2 2" xfId="12776" xr:uid="{8521AD19-3261-43F2-95B6-05529B770FA6}"/>
    <cellStyle name="Normal 46 388 2 3" xfId="11768" xr:uid="{F3A50E85-FA36-4476-B447-6A495D9097D3}"/>
    <cellStyle name="Normal 46 388 3" xfId="4163" xr:uid="{2D593984-EBB4-490F-9185-5C894B2E676C}"/>
    <cellStyle name="Normal 46 388 3 2" xfId="12272" xr:uid="{04B3B550-137B-45F5-B157-C0897111B403}"/>
    <cellStyle name="Normal 46 388 4" xfId="9943" xr:uid="{16A58AC0-49B4-4005-95C7-5811F6A08665}"/>
    <cellStyle name="Normal 46 388 4 2" xfId="15763" xr:uid="{4B0546F0-B956-4C16-84CC-E38680D12A62}"/>
    <cellStyle name="Normal 46 388 5" xfId="10534" xr:uid="{81618B1D-CAA8-4C99-AC63-431B00208583}"/>
    <cellStyle name="Normal 46 388 5 2" xfId="16347" xr:uid="{F075A1A6-F320-4D18-889C-5A8A856A6BF0}"/>
    <cellStyle name="Normal 46 388 6" xfId="11264" xr:uid="{E81A849E-77CB-4059-B87B-046E7553D923}"/>
    <cellStyle name="Normal 46 388 7" xfId="16964" xr:uid="{16E35273-7FD5-4649-AE8D-9302B86325F2}"/>
    <cellStyle name="Normal 46 388 8" xfId="17583" xr:uid="{0E955F21-A248-4465-A703-080136408FBA}"/>
    <cellStyle name="Normal 46 388 9" xfId="18285" xr:uid="{35C69E25-4CFD-4B7E-9E04-394C76DB1156}"/>
    <cellStyle name="Normal 46 389" xfId="3155" xr:uid="{46D04977-9C03-4A6A-98BF-C9AA35A61980}"/>
    <cellStyle name="Normal 46 389 10" xfId="18906" xr:uid="{39BD44F5-4C38-4E6E-A7BE-D5ADD94E9EAA}"/>
    <cellStyle name="Normal 46 389 2" xfId="3660" xr:uid="{489A2A66-DEB3-408B-8993-A8CE63152323}"/>
    <cellStyle name="Normal 46 389 2 2" xfId="4668" xr:uid="{9A0ABC5B-7891-4479-AED1-CA85A31D78AB}"/>
    <cellStyle name="Normal 46 389 2 2 2" xfId="12777" xr:uid="{81814889-254B-45CB-BE77-D42107A9507C}"/>
    <cellStyle name="Normal 46 389 2 3" xfId="11769" xr:uid="{14234B4D-5EA9-4D4E-A7F6-505597D95ACB}"/>
    <cellStyle name="Normal 46 389 3" xfId="4164" xr:uid="{DE9A196A-417A-47AD-A94D-46D32B0EC292}"/>
    <cellStyle name="Normal 46 389 3 2" xfId="12273" xr:uid="{3259ED4E-1157-4399-9B3F-DEEA4AB10F8F}"/>
    <cellStyle name="Normal 46 389 4" xfId="9944" xr:uid="{2B42B848-1263-4EFC-BCBD-F80B54EDA85B}"/>
    <cellStyle name="Normal 46 389 4 2" xfId="15764" xr:uid="{2AED6674-1764-4ACA-816B-BABC9036BD85}"/>
    <cellStyle name="Normal 46 389 5" xfId="10535" xr:uid="{B4A5D2AE-0C75-49B5-BDD0-78E44E5524A7}"/>
    <cellStyle name="Normal 46 389 5 2" xfId="16348" xr:uid="{5CEA5755-933C-4AF0-BC54-EA4AF82A67F7}"/>
    <cellStyle name="Normal 46 389 6" xfId="11265" xr:uid="{CB6D1A56-A26E-4958-8BE3-6101AD171E9A}"/>
    <cellStyle name="Normal 46 389 7" xfId="16965" xr:uid="{CD8605DB-ED5C-4631-8238-BD9C9BF9D07A}"/>
    <cellStyle name="Normal 46 389 8" xfId="17584" xr:uid="{D8EDE4C5-B6F1-4E59-8813-A6140EF55DD8}"/>
    <cellStyle name="Normal 46 389 9" xfId="18286" xr:uid="{7708B7BB-CFB1-4E68-B9C1-49A1E7990415}"/>
    <cellStyle name="Normal 46 39" xfId="2805" xr:uid="{AF10D941-3EDE-4CCE-9531-8A4BB1868713}"/>
    <cellStyle name="Normal 46 39 10" xfId="18556" xr:uid="{782337F4-25BA-4A87-AF68-5C71C2643674}"/>
    <cellStyle name="Normal 46 39 2" xfId="3310" xr:uid="{14D46052-EBF8-4312-A305-0AE41A2EACFF}"/>
    <cellStyle name="Normal 46 39 2 2" xfId="4318" xr:uid="{405BDC04-68FC-4653-B89B-230B60C9155C}"/>
    <cellStyle name="Normal 46 39 2 2 2" xfId="12427" xr:uid="{A7E5EE28-24B2-40C1-806B-42E488E519E8}"/>
    <cellStyle name="Normal 46 39 2 3" xfId="11419" xr:uid="{A0C9EF68-3862-4215-82E9-90556579E39F}"/>
    <cellStyle name="Normal 46 39 3" xfId="3814" xr:uid="{9B76FB42-356B-4B1B-8FE7-34D9B4381DD1}"/>
    <cellStyle name="Normal 46 39 3 2" xfId="11923" xr:uid="{0039B691-1C75-435A-BF71-9F8143033D11}"/>
    <cellStyle name="Normal 46 39 4" xfId="9594" xr:uid="{8D62C11C-9AD9-4F8B-8512-287825D042E4}"/>
    <cellStyle name="Normal 46 39 4 2" xfId="15414" xr:uid="{CEC06A38-A9B9-4182-A720-0E6EC2E9A629}"/>
    <cellStyle name="Normal 46 39 5" xfId="10185" xr:uid="{CD36077B-5945-415A-99BA-57C8F940DD78}"/>
    <cellStyle name="Normal 46 39 5 2" xfId="15998" xr:uid="{11385241-C8FD-4E97-BFEA-869541B623CF}"/>
    <cellStyle name="Normal 46 39 6" xfId="10915" xr:uid="{D372FA5F-0F5C-425E-94F2-D718425D3E80}"/>
    <cellStyle name="Normal 46 39 7" xfId="16615" xr:uid="{5AF60F62-7D8E-460E-B7DA-8DCFF266B2EA}"/>
    <cellStyle name="Normal 46 39 8" xfId="17234" xr:uid="{05F209AA-D58F-4962-8516-0C61371E4DE9}"/>
    <cellStyle name="Normal 46 39 9" xfId="17936" xr:uid="{D98F1086-279C-4464-B795-268ED3701237}"/>
    <cellStyle name="Normal 46 390" xfId="3156" xr:uid="{1031C307-DC9B-4E27-8FF8-7260FEDDB405}"/>
    <cellStyle name="Normal 46 390 10" xfId="18907" xr:uid="{1A093BC5-A751-409E-A78F-82D99A5EC488}"/>
    <cellStyle name="Normal 46 390 2" xfId="3661" xr:uid="{F0BF6FAC-D4CF-4BEC-9A72-175545F53572}"/>
    <cellStyle name="Normal 46 390 2 2" xfId="4669" xr:uid="{3B0CDF30-EF16-4324-8C02-54DC412DCE1F}"/>
    <cellStyle name="Normal 46 390 2 2 2" xfId="12778" xr:uid="{3C952E33-BB7D-4E5C-8ED0-468DFB8553E3}"/>
    <cellStyle name="Normal 46 390 2 3" xfId="11770" xr:uid="{2B6FA843-1F53-4280-BFBB-DE8B425F4373}"/>
    <cellStyle name="Normal 46 390 3" xfId="4165" xr:uid="{EBA15679-63C7-453E-B3FD-695F62226FA0}"/>
    <cellStyle name="Normal 46 390 3 2" xfId="12274" xr:uid="{7B5E0731-90A2-4E7E-AFFA-9EF5CA1334FC}"/>
    <cellStyle name="Normal 46 390 4" xfId="9945" xr:uid="{41B2D09E-B7FF-4AF6-AD19-31DDB70473DF}"/>
    <cellStyle name="Normal 46 390 4 2" xfId="15765" xr:uid="{5A490C32-233C-4D1E-9192-7EA80074FFA5}"/>
    <cellStyle name="Normal 46 390 5" xfId="10536" xr:uid="{D67ADB6A-62C8-4A4C-8514-792C6AA99753}"/>
    <cellStyle name="Normal 46 390 5 2" xfId="16349" xr:uid="{2F897078-4C39-4C12-A4B7-A94DD765FC79}"/>
    <cellStyle name="Normal 46 390 6" xfId="11266" xr:uid="{200CF099-30E7-4C84-B989-DA07E1D9CBD1}"/>
    <cellStyle name="Normal 46 390 7" xfId="16966" xr:uid="{DEA1A37C-A7E1-4E88-8A4D-00C8398B2F0F}"/>
    <cellStyle name="Normal 46 390 8" xfId="17585" xr:uid="{D963F3AC-8812-4DD6-94ED-E05E576F642C}"/>
    <cellStyle name="Normal 46 390 9" xfId="18287" xr:uid="{C5E7C094-7DDB-4095-9F5A-4568AA4A974A}"/>
    <cellStyle name="Normal 46 391" xfId="3157" xr:uid="{0711B55F-CF24-49F7-A958-FB101C7518A0}"/>
    <cellStyle name="Normal 46 391 10" xfId="18908" xr:uid="{D29F668A-83EC-4CD1-9A93-AE978A82ED26}"/>
    <cellStyle name="Normal 46 391 2" xfId="3662" xr:uid="{BD0856BF-7A35-4485-8829-0067A04DD293}"/>
    <cellStyle name="Normal 46 391 2 2" xfId="4670" xr:uid="{74A33B86-FE4B-4516-A2D3-4CF1AE1F94A0}"/>
    <cellStyle name="Normal 46 391 2 2 2" xfId="12779" xr:uid="{BF20137A-84FC-4C41-A8C1-63A899F8F209}"/>
    <cellStyle name="Normal 46 391 2 3" xfId="11771" xr:uid="{E97CFBA3-CDDC-43C3-8D1A-326E8E72412C}"/>
    <cellStyle name="Normal 46 391 3" xfId="4166" xr:uid="{EEF5987E-67CA-4DE0-BC74-6B3F434D4819}"/>
    <cellStyle name="Normal 46 391 3 2" xfId="12275" xr:uid="{EFC92758-FBC8-4FB6-95F2-A3D1DD6E4C4E}"/>
    <cellStyle name="Normal 46 391 4" xfId="9946" xr:uid="{9EA9F596-587A-4031-B567-06B05693AB86}"/>
    <cellStyle name="Normal 46 391 4 2" xfId="15766" xr:uid="{32694BD4-86C8-4E03-B9B3-2B37A1877F0B}"/>
    <cellStyle name="Normal 46 391 5" xfId="10537" xr:uid="{4C463CB7-7389-42AC-8D4D-ED2E3CF3CAB5}"/>
    <cellStyle name="Normal 46 391 5 2" xfId="16350" xr:uid="{86147FA0-F855-4D58-BF00-71A69E6C974C}"/>
    <cellStyle name="Normal 46 391 6" xfId="11267" xr:uid="{D4FC5AFC-D06D-4851-A800-40C7DA291AF2}"/>
    <cellStyle name="Normal 46 391 7" xfId="16967" xr:uid="{B606B925-816D-468A-A8C3-523EA62AF2E7}"/>
    <cellStyle name="Normal 46 391 8" xfId="17586" xr:uid="{8D330791-1085-47B6-B26B-BC0C432A485E}"/>
    <cellStyle name="Normal 46 391 9" xfId="18288" xr:uid="{FB532D2D-ED63-4BD8-AF8D-234CEC63840D}"/>
    <cellStyle name="Normal 46 392" xfId="3158" xr:uid="{10F68EDE-B297-4171-B95E-DFEECFA7C598}"/>
    <cellStyle name="Normal 46 392 10" xfId="18909" xr:uid="{3BD4460F-EBDA-47E2-A0F1-FA255A924D1B}"/>
    <cellStyle name="Normal 46 392 2" xfId="3663" xr:uid="{2589BFEF-D3A0-41EE-AFA1-EF056AC21CE5}"/>
    <cellStyle name="Normal 46 392 2 2" xfId="4671" xr:uid="{A1FF2E02-D6F4-471B-B724-E4D245F6E714}"/>
    <cellStyle name="Normal 46 392 2 2 2" xfId="12780" xr:uid="{7C037F22-B8F0-468A-9005-160A3ABB3EEF}"/>
    <cellStyle name="Normal 46 392 2 3" xfId="11772" xr:uid="{9C6E3608-7997-46C9-AE5D-48B1B51B8872}"/>
    <cellStyle name="Normal 46 392 3" xfId="4167" xr:uid="{EFE716CD-4BB2-49B5-BE03-D5EFCF290CE1}"/>
    <cellStyle name="Normal 46 392 3 2" xfId="12276" xr:uid="{134C873F-8CB0-48E3-AD67-2150FE804F86}"/>
    <cellStyle name="Normal 46 392 4" xfId="9947" xr:uid="{D8E361B2-6AFB-41EC-B060-728F60164155}"/>
    <cellStyle name="Normal 46 392 4 2" xfId="15767" xr:uid="{DABCA2A7-8CB0-49BB-908A-632C73B7952C}"/>
    <cellStyle name="Normal 46 392 5" xfId="10538" xr:uid="{091E6150-4630-47F7-AF91-24C9DA8C3648}"/>
    <cellStyle name="Normal 46 392 5 2" xfId="16351" xr:uid="{9B41F668-179E-46F0-BE12-E2F98EC18B55}"/>
    <cellStyle name="Normal 46 392 6" xfId="11268" xr:uid="{7FA2AB61-1106-4443-AEF5-536BDB71E5C9}"/>
    <cellStyle name="Normal 46 392 7" xfId="16968" xr:uid="{D2931FB2-AA69-448C-B7FC-2645BE298192}"/>
    <cellStyle name="Normal 46 392 8" xfId="17587" xr:uid="{DC5E0D7E-5016-4791-AD3E-CB07BD3D809E}"/>
    <cellStyle name="Normal 46 392 9" xfId="18289" xr:uid="{8A9C1FFB-750A-4B29-ACB9-00E813C80524}"/>
    <cellStyle name="Normal 46 393" xfId="3159" xr:uid="{C0774624-7D9F-4CA3-967A-444CC8696371}"/>
    <cellStyle name="Normal 46 393 10" xfId="18910" xr:uid="{BE896745-0EAE-4AAD-BDF3-8FF96E7AFA7E}"/>
    <cellStyle name="Normal 46 393 2" xfId="3664" xr:uid="{3B3A10D6-4FC5-4109-9F05-A7FF60A66A38}"/>
    <cellStyle name="Normal 46 393 2 2" xfId="4672" xr:uid="{99E959CA-4033-4044-A722-32AD3140EEAE}"/>
    <cellStyle name="Normal 46 393 2 2 2" xfId="12781" xr:uid="{1CA39819-AC3B-49DC-A749-6DC598D41769}"/>
    <cellStyle name="Normal 46 393 2 3" xfId="11773" xr:uid="{07B56B87-F5D0-494D-8653-B9C77467267C}"/>
    <cellStyle name="Normal 46 393 3" xfId="4168" xr:uid="{40B4304A-E4E8-45A2-9B06-456011BBBE07}"/>
    <cellStyle name="Normal 46 393 3 2" xfId="12277" xr:uid="{B7E92B89-D3E5-439A-8112-6DE8333BE652}"/>
    <cellStyle name="Normal 46 393 4" xfId="9948" xr:uid="{426F3734-3B17-46F9-A9D8-5D2A4CDC1801}"/>
    <cellStyle name="Normal 46 393 4 2" xfId="15768" xr:uid="{9ED33DAF-BA2F-4944-A99A-B580660DD5C8}"/>
    <cellStyle name="Normal 46 393 5" xfId="10539" xr:uid="{3A86ED77-7335-43C8-B1B3-61A116759648}"/>
    <cellStyle name="Normal 46 393 5 2" xfId="16352" xr:uid="{0DF07380-0A62-4A7F-9513-4EDEFAF0191C}"/>
    <cellStyle name="Normal 46 393 6" xfId="11269" xr:uid="{35D86753-413E-4AC6-BB0B-F975E8482E79}"/>
    <cellStyle name="Normal 46 393 7" xfId="16969" xr:uid="{6B7FBCE4-3DC9-44A6-A99F-72FD40E11375}"/>
    <cellStyle name="Normal 46 393 8" xfId="17588" xr:uid="{DD4495B7-6A22-40D3-8B60-E3B2DE94CE5E}"/>
    <cellStyle name="Normal 46 393 9" xfId="18290" xr:uid="{FDAE3189-94EC-4E74-8DDF-8C5D8DEEA173}"/>
    <cellStyle name="Normal 46 394" xfId="3160" xr:uid="{66C726DE-FA41-4865-896F-C10DBFA389F2}"/>
    <cellStyle name="Normal 46 394 10" xfId="18911" xr:uid="{338B962D-FC5C-4821-BCA8-78554751E049}"/>
    <cellStyle name="Normal 46 394 2" xfId="3665" xr:uid="{020214C6-FA2C-4751-BFFE-4C9D617DF23E}"/>
    <cellStyle name="Normal 46 394 2 2" xfId="4673" xr:uid="{531388E0-F41C-4B6D-90D8-B61CD8529EBA}"/>
    <cellStyle name="Normal 46 394 2 2 2" xfId="12782" xr:uid="{202C2114-CBE5-4C50-B894-1077691E6167}"/>
    <cellStyle name="Normal 46 394 2 3" xfId="11774" xr:uid="{1C7F1FBE-531C-4F62-997A-2037D1BC6039}"/>
    <cellStyle name="Normal 46 394 3" xfId="4169" xr:uid="{44338F9F-3AE0-4A2E-9994-11F1B023E4D3}"/>
    <cellStyle name="Normal 46 394 3 2" xfId="12278" xr:uid="{22B1DD2A-2329-4E17-B336-D4E48136A4C3}"/>
    <cellStyle name="Normal 46 394 4" xfId="9949" xr:uid="{09AA01C6-41D3-4FBA-868B-67F6E2C66DCD}"/>
    <cellStyle name="Normal 46 394 4 2" xfId="15769" xr:uid="{D904C9FE-B8B1-402E-A24B-D1A66E20E758}"/>
    <cellStyle name="Normal 46 394 5" xfId="10540" xr:uid="{2AA6FEBE-5F00-4266-84C4-2ED23367322C}"/>
    <cellStyle name="Normal 46 394 5 2" xfId="16353" xr:uid="{55C91833-BBC6-4A72-9568-0A9DD4222010}"/>
    <cellStyle name="Normal 46 394 6" xfId="11270" xr:uid="{C8E50385-7440-48F7-9FDD-74872119F8C4}"/>
    <cellStyle name="Normal 46 394 7" xfId="16970" xr:uid="{D990E141-B0B5-414B-BD94-C0FB01483B6E}"/>
    <cellStyle name="Normal 46 394 8" xfId="17589" xr:uid="{9EB26D94-E9F1-4627-80E3-86D821DE547F}"/>
    <cellStyle name="Normal 46 394 9" xfId="18291" xr:uid="{BA63D42A-D126-4BC0-A1B4-40C10869F209}"/>
    <cellStyle name="Normal 46 395" xfId="3161" xr:uid="{E4F7C2BE-8FB5-4856-BC66-EDC7D6B58009}"/>
    <cellStyle name="Normal 46 395 10" xfId="18912" xr:uid="{14F2A09A-168E-4527-B268-5146A2886A38}"/>
    <cellStyle name="Normal 46 395 2" xfId="3666" xr:uid="{F37D3C6A-4425-4A95-899F-2D066656717E}"/>
    <cellStyle name="Normal 46 395 2 2" xfId="4674" xr:uid="{A97BBB76-9D66-49AA-B35B-00ED71E0DCA1}"/>
    <cellStyle name="Normal 46 395 2 2 2" xfId="12783" xr:uid="{08810579-989D-43C9-B93D-1B10D346CC90}"/>
    <cellStyle name="Normal 46 395 2 3" xfId="11775" xr:uid="{925504B8-20D1-4D34-95C4-B8ED97CAB535}"/>
    <cellStyle name="Normal 46 395 3" xfId="4170" xr:uid="{FAB63654-52E9-44E8-A50B-D227F8C60AF3}"/>
    <cellStyle name="Normal 46 395 3 2" xfId="12279" xr:uid="{70853883-146C-4210-9EDA-266E0AFBE594}"/>
    <cellStyle name="Normal 46 395 4" xfId="9950" xr:uid="{640D0945-D516-443C-A177-8AC7F0233313}"/>
    <cellStyle name="Normal 46 395 4 2" xfId="15770" xr:uid="{99532FD3-043E-4580-9E2A-44BFB3645DEE}"/>
    <cellStyle name="Normal 46 395 5" xfId="10541" xr:uid="{A06E4849-0530-4F0B-8740-3876CDEFD210}"/>
    <cellStyle name="Normal 46 395 5 2" xfId="16354" xr:uid="{94465DFA-4CAA-4C3C-89A9-55111173CFD4}"/>
    <cellStyle name="Normal 46 395 6" xfId="11271" xr:uid="{5BDA3369-DD15-4967-96F5-A2C3A5F9C140}"/>
    <cellStyle name="Normal 46 395 7" xfId="16971" xr:uid="{BDB89912-ED5B-4683-86B8-F32B216AAB69}"/>
    <cellStyle name="Normal 46 395 8" xfId="17590" xr:uid="{5CD51022-0EED-46EB-B1B7-7C8F873A9C06}"/>
    <cellStyle name="Normal 46 395 9" xfId="18292" xr:uid="{42CA9DEF-30A3-4CF5-8023-669D80C72627}"/>
    <cellStyle name="Normal 46 396" xfId="3162" xr:uid="{EC012FCE-4636-4CE7-B0E3-450A298A6615}"/>
    <cellStyle name="Normal 46 396 10" xfId="18913" xr:uid="{06CA5706-F699-4281-842D-5398D0E0C6B4}"/>
    <cellStyle name="Normal 46 396 2" xfId="3667" xr:uid="{5E78D321-128A-4079-A710-3F3B96845A18}"/>
    <cellStyle name="Normal 46 396 2 2" xfId="4675" xr:uid="{7CA20688-A8DE-45BD-8D49-1E1C8D57FD6E}"/>
    <cellStyle name="Normal 46 396 2 2 2" xfId="12784" xr:uid="{AC3F2B7F-F1E2-4D78-9BAD-F04568602DB2}"/>
    <cellStyle name="Normal 46 396 2 3" xfId="11776" xr:uid="{92AD9AB2-EEEC-4363-9A1B-B58A62D9616B}"/>
    <cellStyle name="Normal 46 396 3" xfId="4171" xr:uid="{98DC425F-590D-4750-B979-FA647606BD04}"/>
    <cellStyle name="Normal 46 396 3 2" xfId="12280" xr:uid="{AF01B89A-BA71-4B67-A8DB-E0750FA6213E}"/>
    <cellStyle name="Normal 46 396 4" xfId="9951" xr:uid="{B3AE87AF-B294-47AD-AD6D-DF3C2DD526BD}"/>
    <cellStyle name="Normal 46 396 4 2" xfId="15771" xr:uid="{F8C5F1C4-8430-454B-BE7D-484E07467888}"/>
    <cellStyle name="Normal 46 396 5" xfId="10542" xr:uid="{C5B157C0-5B93-4B4B-9D60-52355011F2BB}"/>
    <cellStyle name="Normal 46 396 5 2" xfId="16355" xr:uid="{134EE8E9-3082-4AAC-8704-ED61A418D5FF}"/>
    <cellStyle name="Normal 46 396 6" xfId="11272" xr:uid="{52E726B8-BC61-4AE2-A6DC-648ED15AA88C}"/>
    <cellStyle name="Normal 46 396 7" xfId="16972" xr:uid="{42D9C55C-F002-4CBF-90EF-2290899B6106}"/>
    <cellStyle name="Normal 46 396 8" xfId="17591" xr:uid="{9D7D113C-8D86-4C3E-8114-5540353B594A}"/>
    <cellStyle name="Normal 46 396 9" xfId="18293" xr:uid="{329ADAD9-BF8F-4388-A188-216E6A2FD37F}"/>
    <cellStyle name="Normal 46 397" xfId="3163" xr:uid="{8DE0B62B-A727-46DD-AC68-07FA8BC79A6C}"/>
    <cellStyle name="Normal 46 397 10" xfId="18914" xr:uid="{49AA252D-C3C1-4373-8345-FE38FFF46B59}"/>
    <cellStyle name="Normal 46 397 2" xfId="3668" xr:uid="{66087709-66F9-4ED9-BBF4-84B2D8B01EA9}"/>
    <cellStyle name="Normal 46 397 2 2" xfId="4676" xr:uid="{EA1CDD1A-BAF2-4D2F-A9B1-9D761CD25992}"/>
    <cellStyle name="Normal 46 397 2 2 2" xfId="12785" xr:uid="{9CA8125E-4AFC-4087-9EBB-8B48B89BC8AD}"/>
    <cellStyle name="Normal 46 397 2 3" xfId="11777" xr:uid="{6EDCD081-DEE6-4DDB-A515-034C2C4A6308}"/>
    <cellStyle name="Normal 46 397 3" xfId="4172" xr:uid="{D018E6DB-6B97-49A0-81DC-9AEDED07182C}"/>
    <cellStyle name="Normal 46 397 3 2" xfId="12281" xr:uid="{7D90D14D-F714-4232-ACDF-DA0B3AD1020D}"/>
    <cellStyle name="Normal 46 397 4" xfId="9952" xr:uid="{0263498D-5B0B-4F1E-A820-6CBD33DF1824}"/>
    <cellStyle name="Normal 46 397 4 2" xfId="15772" xr:uid="{387558D7-2236-49E1-AF16-93183417BE1E}"/>
    <cellStyle name="Normal 46 397 5" xfId="10543" xr:uid="{EC183BF7-B64E-4EB7-891A-9CA54D9FEC21}"/>
    <cellStyle name="Normal 46 397 5 2" xfId="16356" xr:uid="{B72786CE-2D8C-4205-A730-3FF716C22562}"/>
    <cellStyle name="Normal 46 397 6" xfId="11273" xr:uid="{47065F50-C18A-43AB-B95B-E60963F4EED8}"/>
    <cellStyle name="Normal 46 397 7" xfId="16973" xr:uid="{CEB3128B-FCCF-4962-A80C-DB41B94E1828}"/>
    <cellStyle name="Normal 46 397 8" xfId="17592" xr:uid="{D969C5C7-D8E7-4715-8D9C-7BAE99C3782D}"/>
    <cellStyle name="Normal 46 397 9" xfId="18294" xr:uid="{7E1934A9-40C9-470C-BE51-CA6EC0DC2C5F}"/>
    <cellStyle name="Normal 46 398" xfId="3164" xr:uid="{3E57DE1E-B684-4A20-AF94-66C3FF340CD8}"/>
    <cellStyle name="Normal 46 398 10" xfId="18915" xr:uid="{59C06749-56A3-4E03-818B-6965B88BA52C}"/>
    <cellStyle name="Normal 46 398 2" xfId="3669" xr:uid="{152990DB-75CD-42B8-A2B7-9701C3B3C510}"/>
    <cellStyle name="Normal 46 398 2 2" xfId="4677" xr:uid="{5ADC9857-CF6E-4C39-9129-D48C16BA0699}"/>
    <cellStyle name="Normal 46 398 2 2 2" xfId="12786" xr:uid="{6FFBC518-7C83-4895-9D74-654787982D09}"/>
    <cellStyle name="Normal 46 398 2 3" xfId="11778" xr:uid="{E83EE5CF-6855-442C-A450-03BEBB7B7DA0}"/>
    <cellStyle name="Normal 46 398 3" xfId="4173" xr:uid="{596EA57B-C4B9-48BC-8273-213BAFB209D1}"/>
    <cellStyle name="Normal 46 398 3 2" xfId="12282" xr:uid="{5FB499F7-ACB9-423B-9004-32D4B3D3A6C6}"/>
    <cellStyle name="Normal 46 398 4" xfId="9953" xr:uid="{FB462C41-E903-455E-8937-E426343C37E7}"/>
    <cellStyle name="Normal 46 398 4 2" xfId="15773" xr:uid="{5478795D-2C5A-475D-AA6F-4D00120324BE}"/>
    <cellStyle name="Normal 46 398 5" xfId="10544" xr:uid="{051D371B-55D0-44DD-867B-2D757295C53C}"/>
    <cellStyle name="Normal 46 398 5 2" xfId="16357" xr:uid="{F7D3DAFD-3032-4759-ADB9-174FDB5A0764}"/>
    <cellStyle name="Normal 46 398 6" xfId="11274" xr:uid="{53DF7C4C-7744-40D4-B526-84BEA4B629FA}"/>
    <cellStyle name="Normal 46 398 7" xfId="16974" xr:uid="{A7FEF882-0C81-4E5C-90C9-CF59D2DD18E2}"/>
    <cellStyle name="Normal 46 398 8" xfId="17593" xr:uid="{3AE4B2A8-4554-49DA-BF48-1FD215E32D29}"/>
    <cellStyle name="Normal 46 398 9" xfId="18295" xr:uid="{536D0775-75D9-41A2-B1B4-EB66653C71DC}"/>
    <cellStyle name="Normal 46 399" xfId="3165" xr:uid="{5DD6B4BB-4E6A-4AF6-B7A6-FE56F9F7B1FB}"/>
    <cellStyle name="Normal 46 399 10" xfId="18916" xr:uid="{EDCA3855-7679-4949-926A-B89E5881DA6B}"/>
    <cellStyle name="Normal 46 399 2" xfId="3670" xr:uid="{80B81401-BBA6-41EB-907F-267CCC4E9130}"/>
    <cellStyle name="Normal 46 399 2 2" xfId="4678" xr:uid="{CC1D201A-1C09-46D1-9611-CEEFD365445C}"/>
    <cellStyle name="Normal 46 399 2 2 2" xfId="12787" xr:uid="{CACACF81-6540-4E94-8115-491C7AD4DEC3}"/>
    <cellStyle name="Normal 46 399 2 3" xfId="11779" xr:uid="{CC85A3C3-EAB4-40AA-BA70-94F365000893}"/>
    <cellStyle name="Normal 46 399 3" xfId="4174" xr:uid="{CA69DDB2-5887-4A9F-BB51-E32BE4ECD307}"/>
    <cellStyle name="Normal 46 399 3 2" xfId="12283" xr:uid="{398690DE-5C21-4335-B967-67EB2405C67D}"/>
    <cellStyle name="Normal 46 399 4" xfId="9954" xr:uid="{69DA0DBD-4235-4D9B-8C51-2DDDC8ACFE20}"/>
    <cellStyle name="Normal 46 399 4 2" xfId="15774" xr:uid="{324C96C1-10B6-45DF-B097-0E8FE2F13855}"/>
    <cellStyle name="Normal 46 399 5" xfId="10545" xr:uid="{0BFA90C1-F930-489A-ACBB-2F7984787DDF}"/>
    <cellStyle name="Normal 46 399 5 2" xfId="16358" xr:uid="{F0E5AABE-E2B8-4D8B-B3DA-ECE9C4E7540C}"/>
    <cellStyle name="Normal 46 399 6" xfId="11275" xr:uid="{6BA08ECE-3B73-4141-83E7-38B53F8E7AEC}"/>
    <cellStyle name="Normal 46 399 7" xfId="16975" xr:uid="{ADC5167F-907D-41F5-AF88-21C6C8AFB0B4}"/>
    <cellStyle name="Normal 46 399 8" xfId="17594" xr:uid="{A3315F62-27BB-4E37-93B2-5BA6B3C9B611}"/>
    <cellStyle name="Normal 46 399 9" xfId="18296" xr:uid="{8F8EE8F1-4F27-4AFE-B3AA-AC2362E320CC}"/>
    <cellStyle name="Normal 46 4" xfId="2770" xr:uid="{633EFF82-4F8B-4F07-BFCE-711CC0B0D7D6}"/>
    <cellStyle name="Normal 46 4 10" xfId="17901" xr:uid="{2D55B763-E0DD-446B-AAE3-99200D67453F}"/>
    <cellStyle name="Normal 46 4 11" xfId="18521" xr:uid="{F1029813-FA91-45B8-A94D-7A3F891A6602}"/>
    <cellStyle name="Normal 46 4 2" xfId="3275" xr:uid="{8543E11E-E4E2-42B4-A95E-7A2CDCAE5B36}"/>
    <cellStyle name="Normal 46 4 2 2" xfId="4283" xr:uid="{EE1E6B24-936F-455D-AF9C-D3FDC0231AC6}"/>
    <cellStyle name="Normal 46 4 2 2 2" xfId="9488" xr:uid="{1F1F26DA-D726-461D-8AFD-F205A2D892A5}"/>
    <cellStyle name="Normal 46 4 2 2 2 2" xfId="15343" xr:uid="{BE0D5839-78A1-42CB-85F9-F01F8344596A}"/>
    <cellStyle name="Normal 46 4 2 2 3" xfId="12392" xr:uid="{2DD56348-8DBD-4943-A6DE-ED3CB972E351}"/>
    <cellStyle name="Normal 46 4 2 3" xfId="6713" xr:uid="{088F202E-5AFC-4A1C-9DDB-3A65FE4C9D06}"/>
    <cellStyle name="Normal 46 4 2 3 2" xfId="13499" xr:uid="{C2E43D17-F3C0-4A0B-9293-355C0D99B260}"/>
    <cellStyle name="Normal 46 4 2 4" xfId="11384" xr:uid="{88EFC0EF-1107-4EE6-B25C-26FF1EE4A91E}"/>
    <cellStyle name="Normal 46 4 3" xfId="3779" xr:uid="{921FBDF3-AEEA-40D9-B5FB-80EB44EC35FD}"/>
    <cellStyle name="Normal 46 4 3 2" xfId="6528" xr:uid="{DB2CD5BB-956B-4B40-88C5-7EBD16D2196E}"/>
    <cellStyle name="Normal 46 4 3 2 2" xfId="13409" xr:uid="{9F45CF9F-A2A3-4770-9964-591BFEA2BB82}"/>
    <cellStyle name="Normal 46 4 3 3" xfId="11888" xr:uid="{B76A5036-63FD-4BA6-9256-7694E0B4DF7F}"/>
    <cellStyle name="Normal 46 4 4" xfId="6063" xr:uid="{9A1F4AB6-2812-445E-B42A-909B7CD5B006}"/>
    <cellStyle name="Normal 46 4 4 2" xfId="13265" xr:uid="{C9EF57E8-94B1-4A14-BF88-355398C0F0C5}"/>
    <cellStyle name="Normal 46 4 5" xfId="9559" xr:uid="{7EF6DAA6-6B54-4210-A5D7-C48BA64E9746}"/>
    <cellStyle name="Normal 46 4 5 2" xfId="15379" xr:uid="{1F383678-78D0-4CF4-8847-64158508A08D}"/>
    <cellStyle name="Normal 46 4 6" xfId="10150" xr:uid="{E6DE1FD7-D070-4A86-AF33-EBAAF2ED95E2}"/>
    <cellStyle name="Normal 46 4 6 2" xfId="15963" xr:uid="{C622552D-6E14-4485-A73B-850E611FC050}"/>
    <cellStyle name="Normal 46 4 7" xfId="10880" xr:uid="{4EAB2657-3A83-4DF5-9EE9-666684C309D9}"/>
    <cellStyle name="Normal 46 4 8" xfId="16580" xr:uid="{50661A4A-D060-4C50-A6BB-3EE7944DFCAD}"/>
    <cellStyle name="Normal 46 4 9" xfId="17199" xr:uid="{ADA7E740-680A-4900-9A60-05BFA4D0CA50}"/>
    <cellStyle name="Normal 46 40" xfId="2806" xr:uid="{210E7FCA-09D6-4066-90DA-5606BC6544B0}"/>
    <cellStyle name="Normal 46 40 10" xfId="18557" xr:uid="{6E31EDFE-96BC-4751-9AA2-09D0D04C83FA}"/>
    <cellStyle name="Normal 46 40 2" xfId="3311" xr:uid="{7A12E9FD-799D-4290-8972-8BCA262BB0FB}"/>
    <cellStyle name="Normal 46 40 2 2" xfId="4319" xr:uid="{16E2E0B8-2395-432C-B8F1-487F34724E2D}"/>
    <cellStyle name="Normal 46 40 2 2 2" xfId="12428" xr:uid="{F9706C1A-2218-4E51-8DEA-3DE529E4FBA9}"/>
    <cellStyle name="Normal 46 40 2 3" xfId="11420" xr:uid="{0D4C469D-6DE3-4281-8039-9A2933543EF4}"/>
    <cellStyle name="Normal 46 40 3" xfId="3815" xr:uid="{15432B1D-A64C-4BB5-B54B-F4DB100A2F08}"/>
    <cellStyle name="Normal 46 40 3 2" xfId="11924" xr:uid="{B2422685-BD88-4BF0-921C-752DC4D39BF4}"/>
    <cellStyle name="Normal 46 40 4" xfId="9595" xr:uid="{8668361E-50CC-422F-9C07-DB8DBF7B08E5}"/>
    <cellStyle name="Normal 46 40 4 2" xfId="15415" xr:uid="{112F7996-4566-4B7A-8413-BA307FB0045C}"/>
    <cellStyle name="Normal 46 40 5" xfId="10186" xr:uid="{CDFE0335-5050-43F7-B036-54417A9B8935}"/>
    <cellStyle name="Normal 46 40 5 2" xfId="15999" xr:uid="{2E394051-B3C7-4E08-A48F-176AA805CA55}"/>
    <cellStyle name="Normal 46 40 6" xfId="10916" xr:uid="{7988556C-F0C8-4B2E-8A27-4AE070C7B36C}"/>
    <cellStyle name="Normal 46 40 7" xfId="16616" xr:uid="{27BDA69E-E0BC-4C11-913D-62380B91C9A0}"/>
    <cellStyle name="Normal 46 40 8" xfId="17235" xr:uid="{2683616A-02EF-4C64-8B4D-EC086C1D0B0F}"/>
    <cellStyle name="Normal 46 40 9" xfId="17937" xr:uid="{35472804-0B71-4D87-B70E-C2F939E77445}"/>
    <cellStyle name="Normal 46 400" xfId="3166" xr:uid="{857870F6-CB1E-4B55-A00B-86F3D1EAFFCC}"/>
    <cellStyle name="Normal 46 400 10" xfId="18917" xr:uid="{D9524422-801C-412F-9040-FFAE858E09A7}"/>
    <cellStyle name="Normal 46 400 2" xfId="3671" xr:uid="{37294268-F53B-4BEF-9887-D4EB8E4E220A}"/>
    <cellStyle name="Normal 46 400 2 2" xfId="4679" xr:uid="{658CBABE-0A64-4D77-929D-AE7AF2262EA2}"/>
    <cellStyle name="Normal 46 400 2 2 2" xfId="12788" xr:uid="{F45AD877-F5BA-4B21-B57B-2ABC0F101BD6}"/>
    <cellStyle name="Normal 46 400 2 3" xfId="11780" xr:uid="{759F479B-C3EF-40E6-ABE4-B2BAF253AEB1}"/>
    <cellStyle name="Normal 46 400 3" xfId="4175" xr:uid="{51688277-6F07-4BFB-A80B-A5A825B93EC4}"/>
    <cellStyle name="Normal 46 400 3 2" xfId="12284" xr:uid="{6AAAF574-DD44-443A-BC20-373E56290CA4}"/>
    <cellStyle name="Normal 46 400 4" xfId="9955" xr:uid="{01B60234-453E-4BAF-9E58-EA4219DCF245}"/>
    <cellStyle name="Normal 46 400 4 2" xfId="15775" xr:uid="{0BEF44AC-4B72-4B11-A6D4-048B3D620999}"/>
    <cellStyle name="Normal 46 400 5" xfId="10546" xr:uid="{84951327-C664-4763-8714-623A19E0AD66}"/>
    <cellStyle name="Normal 46 400 5 2" xfId="16359" xr:uid="{2C4259B6-A68E-45E7-9841-4F43710D6AAD}"/>
    <cellStyle name="Normal 46 400 6" xfId="11276" xr:uid="{53FB7750-3186-44A2-B611-1117184901B2}"/>
    <cellStyle name="Normal 46 400 7" xfId="16976" xr:uid="{8F3E9DEB-F79B-44EE-BB8F-9BA42C645FFB}"/>
    <cellStyle name="Normal 46 400 8" xfId="17595" xr:uid="{4182A429-3134-4AEE-A794-7270B1685989}"/>
    <cellStyle name="Normal 46 400 9" xfId="18297" xr:uid="{23C4D248-59E0-41EA-9129-97E173DB494E}"/>
    <cellStyle name="Normal 46 401" xfId="3167" xr:uid="{578161D9-C599-4D37-89CF-84B58754FF39}"/>
    <cellStyle name="Normal 46 401 10" xfId="18918" xr:uid="{C52A061C-865B-4B90-B66D-DBD7D55DB6E8}"/>
    <cellStyle name="Normal 46 401 2" xfId="3672" xr:uid="{5B11D282-DC56-4080-A9D3-17018A333966}"/>
    <cellStyle name="Normal 46 401 2 2" xfId="4680" xr:uid="{452E50A6-D914-412F-A637-78B087BEDF2D}"/>
    <cellStyle name="Normal 46 401 2 2 2" xfId="12789" xr:uid="{C6460529-4BE4-4903-BD4C-6DF942388466}"/>
    <cellStyle name="Normal 46 401 2 3" xfId="11781" xr:uid="{45F3FA64-B547-4051-BB3A-8424993E5DA9}"/>
    <cellStyle name="Normal 46 401 3" xfId="4176" xr:uid="{B9B4AB9B-62C7-4BA5-AD5C-0DB9C829B41E}"/>
    <cellStyle name="Normal 46 401 3 2" xfId="12285" xr:uid="{C2131FB2-1680-4A33-8B9F-898B0EBAD52A}"/>
    <cellStyle name="Normal 46 401 4" xfId="9956" xr:uid="{CA648F3C-38CC-473B-92A6-C1D652C88251}"/>
    <cellStyle name="Normal 46 401 4 2" xfId="15776" xr:uid="{45CA6117-7CA4-4D13-8B8E-52CA47F2A90C}"/>
    <cellStyle name="Normal 46 401 5" xfId="10547" xr:uid="{4BDCB37B-85E7-4F28-A4A9-464861FBD4F3}"/>
    <cellStyle name="Normal 46 401 5 2" xfId="16360" xr:uid="{3BA4E671-A277-46A5-98FC-8E344C687115}"/>
    <cellStyle name="Normal 46 401 6" xfId="11277" xr:uid="{8BD417A6-9609-4E9E-AF1E-E2AD9D1A3593}"/>
    <cellStyle name="Normal 46 401 7" xfId="16977" xr:uid="{E6F04577-02E9-481F-A3EF-10A6AF9F1FA4}"/>
    <cellStyle name="Normal 46 401 8" xfId="17596" xr:uid="{9C54BC72-383C-4858-82A7-906552FE375A}"/>
    <cellStyle name="Normal 46 401 9" xfId="18298" xr:uid="{BD2C2146-092A-4CEA-9F72-E6BFCAFC46B7}"/>
    <cellStyle name="Normal 46 402" xfId="3168" xr:uid="{6EB9C2A5-DC31-4FE5-9C42-BE263CE50B8F}"/>
    <cellStyle name="Normal 46 402 10" xfId="18919" xr:uid="{C87CC8D1-B189-45CD-B517-FABCA479E82D}"/>
    <cellStyle name="Normal 46 402 2" xfId="3673" xr:uid="{BC113664-6D18-4894-87BE-B78DC783BB1A}"/>
    <cellStyle name="Normal 46 402 2 2" xfId="4681" xr:uid="{BD345ECF-8D5D-49E4-8D8B-CCB1CB518C36}"/>
    <cellStyle name="Normal 46 402 2 2 2" xfId="12790" xr:uid="{75E35883-7D13-4603-B997-A6510FA33908}"/>
    <cellStyle name="Normal 46 402 2 3" xfId="11782" xr:uid="{8F875FC8-69EA-446E-801A-5AC9EF2B57DA}"/>
    <cellStyle name="Normal 46 402 3" xfId="4177" xr:uid="{1740CF55-BCAD-47E7-A0F8-C002A1A88EAC}"/>
    <cellStyle name="Normal 46 402 3 2" xfId="12286" xr:uid="{7913F7FA-F932-487C-9267-3D0A79A339A0}"/>
    <cellStyle name="Normal 46 402 4" xfId="9957" xr:uid="{B918FFE6-3E42-4C3A-9168-D0CCEBD9ED78}"/>
    <cellStyle name="Normal 46 402 4 2" xfId="15777" xr:uid="{08FF98C9-0B5B-4788-A15A-F49F18248F15}"/>
    <cellStyle name="Normal 46 402 5" xfId="10548" xr:uid="{43077170-CD8D-4E5C-BD99-F7FE9802C2BE}"/>
    <cellStyle name="Normal 46 402 5 2" xfId="16361" xr:uid="{087AC58D-A4CE-4012-A7A5-B447BE2EAA93}"/>
    <cellStyle name="Normal 46 402 6" xfId="11278" xr:uid="{9AF2818B-5859-4E72-B8DD-200DCC21F222}"/>
    <cellStyle name="Normal 46 402 7" xfId="16978" xr:uid="{1FC864AB-24C3-4BDC-9092-0BB77DA539C6}"/>
    <cellStyle name="Normal 46 402 8" xfId="17597" xr:uid="{DD69B9C5-B97D-46FE-A08F-B450B8D7C2EC}"/>
    <cellStyle name="Normal 46 402 9" xfId="18299" xr:uid="{68D579AC-B5AE-4B49-A868-56B663A32FB3}"/>
    <cellStyle name="Normal 46 403" xfId="3169" xr:uid="{1CC617EF-BE46-41BC-9F9E-2F5D378D3A82}"/>
    <cellStyle name="Normal 46 403 10" xfId="18920" xr:uid="{2BA10036-5914-4EBF-B391-F7161A2FCAD1}"/>
    <cellStyle name="Normal 46 403 2" xfId="3674" xr:uid="{16DAFBB9-F4EA-49CC-A795-487BD2A98919}"/>
    <cellStyle name="Normal 46 403 2 2" xfId="4682" xr:uid="{CD44180D-8A69-4CDF-B9D5-820C4AF72E6E}"/>
    <cellStyle name="Normal 46 403 2 2 2" xfId="12791" xr:uid="{8B95EC83-325E-49EF-8F02-00DF744588FA}"/>
    <cellStyle name="Normal 46 403 2 3" xfId="11783" xr:uid="{9548049B-E569-4EAD-A7D9-17CDABD439BF}"/>
    <cellStyle name="Normal 46 403 3" xfId="4178" xr:uid="{B6045514-6EF8-4F7A-9414-9691DEAF195D}"/>
    <cellStyle name="Normal 46 403 3 2" xfId="12287" xr:uid="{A1440F8A-DF0D-4382-8004-FE2CB3C9CFF5}"/>
    <cellStyle name="Normal 46 403 4" xfId="9958" xr:uid="{BDA2A38D-F2AC-42EA-8040-1CF1C38BF1A7}"/>
    <cellStyle name="Normal 46 403 4 2" xfId="15778" xr:uid="{CD78C68D-ADCD-4D5A-A0B7-034053DB8AA0}"/>
    <cellStyle name="Normal 46 403 5" xfId="10549" xr:uid="{A2EC5CE3-1A9A-4061-B98A-5CE12C8E735C}"/>
    <cellStyle name="Normal 46 403 5 2" xfId="16362" xr:uid="{3C23B411-ACAA-4866-9159-908DA3F1E845}"/>
    <cellStyle name="Normal 46 403 6" xfId="11279" xr:uid="{A4C53A0F-6461-4991-990C-D1E5AE66AEB4}"/>
    <cellStyle name="Normal 46 403 7" xfId="16979" xr:uid="{A4E14F09-1203-447B-80D1-DD222F5EAB4C}"/>
    <cellStyle name="Normal 46 403 8" xfId="17598" xr:uid="{B0C10D05-0AAC-4123-BD8A-48ED876B965B}"/>
    <cellStyle name="Normal 46 403 9" xfId="18300" xr:uid="{D217ADB4-435E-4373-9632-CF4D7AD933F6}"/>
    <cellStyle name="Normal 46 404" xfId="3170" xr:uid="{675C2340-53CA-4194-A854-994C7154F765}"/>
    <cellStyle name="Normal 46 404 10" xfId="18921" xr:uid="{ADBDC93F-69FC-4062-9553-DC9E94828870}"/>
    <cellStyle name="Normal 46 404 2" xfId="3675" xr:uid="{7F4E95EF-E11A-4B59-9076-C1DDE4A987EE}"/>
    <cellStyle name="Normal 46 404 2 2" xfId="4683" xr:uid="{C1781AB4-4FE5-49AD-89B4-508D20EF723B}"/>
    <cellStyle name="Normal 46 404 2 2 2" xfId="12792" xr:uid="{12489F0E-5F68-424E-8562-95370942466F}"/>
    <cellStyle name="Normal 46 404 2 3" xfId="11784" xr:uid="{036D14A3-BD5D-41C8-86ED-A698F38A3AB6}"/>
    <cellStyle name="Normal 46 404 3" xfId="4179" xr:uid="{514414B6-6490-425A-AF1B-9AF2F1D0B903}"/>
    <cellStyle name="Normal 46 404 3 2" xfId="12288" xr:uid="{1B890575-A29D-418C-9BEF-793F0D96E881}"/>
    <cellStyle name="Normal 46 404 4" xfId="9959" xr:uid="{52A9FC87-F810-4929-9AFB-0C06C5DC67C0}"/>
    <cellStyle name="Normal 46 404 4 2" xfId="15779" xr:uid="{D70DCBB7-6EC9-4AAB-9368-EBD8563F676E}"/>
    <cellStyle name="Normal 46 404 5" xfId="10550" xr:uid="{12346630-A756-4655-99A1-9726841CAB97}"/>
    <cellStyle name="Normal 46 404 5 2" xfId="16363" xr:uid="{332913B2-372E-414B-A695-D96D2FC237F9}"/>
    <cellStyle name="Normal 46 404 6" xfId="11280" xr:uid="{49C13F1C-8D46-485B-92EB-3D21A3254035}"/>
    <cellStyle name="Normal 46 404 7" xfId="16980" xr:uid="{36AF2F20-C175-41D4-8FD2-9841AAE45626}"/>
    <cellStyle name="Normal 46 404 8" xfId="17599" xr:uid="{20B5482B-775E-4071-8A0E-44E9A3C643F2}"/>
    <cellStyle name="Normal 46 404 9" xfId="18301" xr:uid="{2D1A9670-3ADA-425C-9507-E23C3193F744}"/>
    <cellStyle name="Normal 46 405" xfId="3171" xr:uid="{A225F416-EFAB-4400-8F11-B087680D5A5F}"/>
    <cellStyle name="Normal 46 405 10" xfId="18922" xr:uid="{2B18DF68-E849-493C-BCD4-0B2BE47DE901}"/>
    <cellStyle name="Normal 46 405 2" xfId="3676" xr:uid="{7CD10A98-0506-40E8-81A1-32A2E8804398}"/>
    <cellStyle name="Normal 46 405 2 2" xfId="4684" xr:uid="{206022CA-176D-43DA-8D3E-960388E6B8F3}"/>
    <cellStyle name="Normal 46 405 2 2 2" xfId="12793" xr:uid="{A515EF5B-5521-42A7-8133-704832D5787B}"/>
    <cellStyle name="Normal 46 405 2 3" xfId="11785" xr:uid="{D09D1468-BD53-4E2F-B7CB-F8088A36A9E6}"/>
    <cellStyle name="Normal 46 405 3" xfId="4180" xr:uid="{DEB052A0-82C7-48E4-B396-150669335CFE}"/>
    <cellStyle name="Normal 46 405 3 2" xfId="12289" xr:uid="{7674632F-CEAC-4EA5-B05A-280DA7FE864F}"/>
    <cellStyle name="Normal 46 405 4" xfId="9960" xr:uid="{4E6EE834-BC4E-460E-9995-C2EE72C9B24C}"/>
    <cellStyle name="Normal 46 405 4 2" xfId="15780" xr:uid="{012FD597-32CC-431B-9DD4-76B11220F524}"/>
    <cellStyle name="Normal 46 405 5" xfId="10551" xr:uid="{F26EDD7F-2DDF-4B37-9BD7-12B02393BAD0}"/>
    <cellStyle name="Normal 46 405 5 2" xfId="16364" xr:uid="{A39BEF8C-1550-438A-A392-4B22C65C4087}"/>
    <cellStyle name="Normal 46 405 6" xfId="11281" xr:uid="{552425E9-293B-4D7D-BF85-2966E018ABB8}"/>
    <cellStyle name="Normal 46 405 7" xfId="16981" xr:uid="{6B39DFF8-B442-49B1-BF98-020051345AC0}"/>
    <cellStyle name="Normal 46 405 8" xfId="17600" xr:uid="{A5FDF522-7B97-4B73-8B16-B9AD346E57E3}"/>
    <cellStyle name="Normal 46 405 9" xfId="18302" xr:uid="{A7886E1D-5B66-4751-B6D7-78BA9A5445C7}"/>
    <cellStyle name="Normal 46 406" xfId="3172" xr:uid="{6487F439-CF15-4C56-B866-3746A9C5DCC4}"/>
    <cellStyle name="Normal 46 406 10" xfId="18923" xr:uid="{34722D38-713A-4FEF-96EB-0DDBC17992E2}"/>
    <cellStyle name="Normal 46 406 2" xfId="3677" xr:uid="{943FFFF1-835C-4E09-BEB5-2BE5DC05BF3B}"/>
    <cellStyle name="Normal 46 406 2 2" xfId="4685" xr:uid="{B7797453-DA2A-4B04-A783-B16048A839E2}"/>
    <cellStyle name="Normal 46 406 2 2 2" xfId="12794" xr:uid="{2238D5F0-E2FC-4893-8C31-320D8320968C}"/>
    <cellStyle name="Normal 46 406 2 3" xfId="11786" xr:uid="{AE88D781-300F-4DBB-8BB0-D8C3608C2759}"/>
    <cellStyle name="Normal 46 406 3" xfId="4181" xr:uid="{0EEDEE28-4AC6-4F69-A507-6E02583E9C26}"/>
    <cellStyle name="Normal 46 406 3 2" xfId="12290" xr:uid="{A13136E5-C803-4DE8-B7DE-80E34D58A51E}"/>
    <cellStyle name="Normal 46 406 4" xfId="9961" xr:uid="{9BA7F811-7F2A-4336-85E4-2B03179B25DF}"/>
    <cellStyle name="Normal 46 406 4 2" xfId="15781" xr:uid="{889E935F-0F93-474A-A75A-EB083A56A1A4}"/>
    <cellStyle name="Normal 46 406 5" xfId="10552" xr:uid="{6DC810DF-0F25-40A9-B4F8-721EE849BCED}"/>
    <cellStyle name="Normal 46 406 5 2" xfId="16365" xr:uid="{CEEC8E15-DE30-4463-9028-5D8A635549D0}"/>
    <cellStyle name="Normal 46 406 6" xfId="11282" xr:uid="{E6A2D3E7-AC32-45B3-8399-17D4E56F13E2}"/>
    <cellStyle name="Normal 46 406 7" xfId="16982" xr:uid="{3F23439E-9245-4D31-AA35-91757F7E660E}"/>
    <cellStyle name="Normal 46 406 8" xfId="17601" xr:uid="{6C6FA3B6-007A-4E4C-9912-D7F197C92AEF}"/>
    <cellStyle name="Normal 46 406 9" xfId="18303" xr:uid="{0683BF3F-72AE-414A-A3FE-0268B1F73A58}"/>
    <cellStyle name="Normal 46 407" xfId="3173" xr:uid="{5948446A-3D58-4665-9663-61515CA76278}"/>
    <cellStyle name="Normal 46 407 10" xfId="18924" xr:uid="{A761253B-DB10-401F-8CA1-9B3D3AC2AF3D}"/>
    <cellStyle name="Normal 46 407 2" xfId="3678" xr:uid="{19BFCBD3-3C56-416C-9BAB-B07F79F68870}"/>
    <cellStyle name="Normal 46 407 2 2" xfId="4686" xr:uid="{B84B867E-C954-4998-A365-D8DC4718B332}"/>
    <cellStyle name="Normal 46 407 2 2 2" xfId="12795" xr:uid="{0B9A7973-94AE-4EE2-B0FF-EBD7513C2D19}"/>
    <cellStyle name="Normal 46 407 2 3" xfId="11787" xr:uid="{8464DD29-B88B-4F91-82F3-B22A94E3E831}"/>
    <cellStyle name="Normal 46 407 3" xfId="4182" xr:uid="{9C178F73-A14C-494A-9AD8-3D7ADC729713}"/>
    <cellStyle name="Normal 46 407 3 2" xfId="12291" xr:uid="{3CC9AE01-C2F4-4F7C-B9C7-45A2B5CB7E90}"/>
    <cellStyle name="Normal 46 407 4" xfId="9962" xr:uid="{60F692B9-CE56-45AF-8241-574BF03F5A9B}"/>
    <cellStyle name="Normal 46 407 4 2" xfId="15782" xr:uid="{FEBA56B9-FB5F-4922-ADC6-6717C143B1D4}"/>
    <cellStyle name="Normal 46 407 5" xfId="10553" xr:uid="{67883EEE-126D-488E-9563-01081401EBDB}"/>
    <cellStyle name="Normal 46 407 5 2" xfId="16366" xr:uid="{FEFECF77-C543-4071-8C32-12E608DE80DE}"/>
    <cellStyle name="Normal 46 407 6" xfId="11283" xr:uid="{30B1F165-8233-4EA7-98D9-792FA3ED6CB9}"/>
    <cellStyle name="Normal 46 407 7" xfId="16983" xr:uid="{B856900D-3FCB-4D28-B1E7-D0D2C61DC7B2}"/>
    <cellStyle name="Normal 46 407 8" xfId="17602" xr:uid="{1448CD4E-088B-4CF5-8703-5236664A2BC7}"/>
    <cellStyle name="Normal 46 407 9" xfId="18304" xr:uid="{BB197F5D-55EB-46C6-BDA6-B411B9E86858}"/>
    <cellStyle name="Normal 46 408" xfId="3174" xr:uid="{54FF0F89-4636-4641-8D4B-054F1D98C79B}"/>
    <cellStyle name="Normal 46 408 10" xfId="18925" xr:uid="{13E701E2-9543-49B0-AB85-486460F5D5E7}"/>
    <cellStyle name="Normal 46 408 2" xfId="3679" xr:uid="{18E13C89-618B-418F-9F09-EF77FE7BBD4C}"/>
    <cellStyle name="Normal 46 408 2 2" xfId="4687" xr:uid="{AC870550-2EE2-4D1F-B36C-2B9C1FA5BA5E}"/>
    <cellStyle name="Normal 46 408 2 2 2" xfId="12796" xr:uid="{CA770324-7031-488B-ABC0-9A27AE440D85}"/>
    <cellStyle name="Normal 46 408 2 3" xfId="11788" xr:uid="{9E50F208-AFBF-4878-8FDF-9B078E8ED0B8}"/>
    <cellStyle name="Normal 46 408 3" xfId="4183" xr:uid="{C14E3389-319A-4721-BD9F-FF2EDBC064EE}"/>
    <cellStyle name="Normal 46 408 3 2" xfId="12292" xr:uid="{12D60E3F-9089-447D-9B9E-E32EB4EA904E}"/>
    <cellStyle name="Normal 46 408 4" xfId="9963" xr:uid="{83316F27-7407-4621-87D4-83F66C135420}"/>
    <cellStyle name="Normal 46 408 4 2" xfId="15783" xr:uid="{5CA6EDB7-05B4-415B-85AB-29D6341115BF}"/>
    <cellStyle name="Normal 46 408 5" xfId="10554" xr:uid="{0C7938A1-C941-4EFF-ACE4-CB96239647DE}"/>
    <cellStyle name="Normal 46 408 5 2" xfId="16367" xr:uid="{8312F24A-4B32-4B76-BBC4-AA6E5DD1188F}"/>
    <cellStyle name="Normal 46 408 6" xfId="11284" xr:uid="{6F387DA1-7093-4B06-A5A7-9D0ACA39FE85}"/>
    <cellStyle name="Normal 46 408 7" xfId="16984" xr:uid="{BD7AF53C-3251-498F-8C95-8DC2A240C0E5}"/>
    <cellStyle name="Normal 46 408 8" xfId="17603" xr:uid="{D0A9B26C-F968-4086-86F4-E7D50558D5AA}"/>
    <cellStyle name="Normal 46 408 9" xfId="18305" xr:uid="{C3EF4888-D41D-4B9F-80AD-FBAE3D136163}"/>
    <cellStyle name="Normal 46 409" xfId="3175" xr:uid="{347C3FFB-4B6F-4EE1-B186-5D34D4CF0B57}"/>
    <cellStyle name="Normal 46 409 10" xfId="18926" xr:uid="{7AF1FD40-26D6-4679-B7CB-CC7CE3548628}"/>
    <cellStyle name="Normal 46 409 2" xfId="3680" xr:uid="{79380AC2-040B-42F9-8C22-CDB368DDAF04}"/>
    <cellStyle name="Normal 46 409 2 2" xfId="4688" xr:uid="{D3108B5D-B2B0-4496-BD96-759626098C18}"/>
    <cellStyle name="Normal 46 409 2 2 2" xfId="12797" xr:uid="{934C846B-70F9-4FED-867F-7770EE47B375}"/>
    <cellStyle name="Normal 46 409 2 3" xfId="11789" xr:uid="{BB23BF56-455F-410A-ACEE-0FBF35ECD1CB}"/>
    <cellStyle name="Normal 46 409 3" xfId="4184" xr:uid="{29BF0852-9EA8-4993-BF8A-6BFF8D5B108B}"/>
    <cellStyle name="Normal 46 409 3 2" xfId="12293" xr:uid="{386998A2-62B0-4E37-B873-8DEC1ECB26C1}"/>
    <cellStyle name="Normal 46 409 4" xfId="9964" xr:uid="{DEEEBFD1-053D-4DC5-8D74-698E54CCF0BE}"/>
    <cellStyle name="Normal 46 409 4 2" xfId="15784" xr:uid="{4324A9FF-3835-4263-8716-6E5140E5FE36}"/>
    <cellStyle name="Normal 46 409 5" xfId="10555" xr:uid="{42CE882A-3651-43D2-9E8E-97178B22C6B0}"/>
    <cellStyle name="Normal 46 409 5 2" xfId="16368" xr:uid="{F9B803A2-DE46-4DBC-A32E-62ACC4C5D9F8}"/>
    <cellStyle name="Normal 46 409 6" xfId="11285" xr:uid="{8B707F40-9533-4BC4-9FA5-D2BCD58619D9}"/>
    <cellStyle name="Normal 46 409 7" xfId="16985" xr:uid="{0731A297-4B9F-4632-8A53-D1980CB5ADE7}"/>
    <cellStyle name="Normal 46 409 8" xfId="17604" xr:uid="{F355EA76-0D40-493C-BF14-8F29935E8B04}"/>
    <cellStyle name="Normal 46 409 9" xfId="18306" xr:uid="{5AFFF41A-BAC1-4F47-9481-8478CFCCBB33}"/>
    <cellStyle name="Normal 46 41" xfId="2807" xr:uid="{9A8DC505-F9EC-435D-B214-FCCF53EEF12C}"/>
    <cellStyle name="Normal 46 41 10" xfId="18558" xr:uid="{ABFE08BC-22F3-4C93-87D9-B7273A49782B}"/>
    <cellStyle name="Normal 46 41 2" xfId="3312" xr:uid="{F799DE08-D647-4D4B-9E4D-7DED1F2248E9}"/>
    <cellStyle name="Normal 46 41 2 2" xfId="4320" xr:uid="{9DD94E97-0A9E-478F-9160-59207044647A}"/>
    <cellStyle name="Normal 46 41 2 2 2" xfId="12429" xr:uid="{2AF837CD-16A0-4C03-BB03-3ECDBCAB3528}"/>
    <cellStyle name="Normal 46 41 2 3" xfId="11421" xr:uid="{6CEDCC3E-6CAD-413C-A256-B988092A118F}"/>
    <cellStyle name="Normal 46 41 3" xfId="3816" xr:uid="{8DC96A99-C8EA-432A-BE91-7E84BB361C51}"/>
    <cellStyle name="Normal 46 41 3 2" xfId="11925" xr:uid="{10AA3644-5D8A-4660-9C32-555421903984}"/>
    <cellStyle name="Normal 46 41 4" xfId="9596" xr:uid="{C24949A2-B3AD-48A6-8B09-369B3E2CE1E7}"/>
    <cellStyle name="Normal 46 41 4 2" xfId="15416" xr:uid="{F7F7A212-8794-485A-8174-5A09EF1FE7C6}"/>
    <cellStyle name="Normal 46 41 5" xfId="10187" xr:uid="{3579826C-B925-4DE3-819A-05ED817D4C8D}"/>
    <cellStyle name="Normal 46 41 5 2" xfId="16000" xr:uid="{A3972EF3-D7BC-4970-99D0-1BCD68B509BA}"/>
    <cellStyle name="Normal 46 41 6" xfId="10917" xr:uid="{CB77C0C7-1F77-4F3F-BFA9-BEF6D737D3F9}"/>
    <cellStyle name="Normal 46 41 7" xfId="16617" xr:uid="{7773C310-9141-4CE8-B7D6-F4168DB1BA63}"/>
    <cellStyle name="Normal 46 41 8" xfId="17236" xr:uid="{5CB6CFF5-F1B4-4BD5-93D3-B69121F2C7F7}"/>
    <cellStyle name="Normal 46 41 9" xfId="17938" xr:uid="{7CA5433B-2197-4E3A-916E-C9BB3940D1C0}"/>
    <cellStyle name="Normal 46 410" xfId="3176" xr:uid="{0E39A925-1017-432A-8A07-5D235AA0B4CE}"/>
    <cellStyle name="Normal 46 410 10" xfId="18927" xr:uid="{0956A6A2-ADD1-4B31-8DDF-7EA745FC10CD}"/>
    <cellStyle name="Normal 46 410 2" xfId="3681" xr:uid="{28383CC0-E83F-44DE-89A5-6DB3A1B8B736}"/>
    <cellStyle name="Normal 46 410 2 2" xfId="4689" xr:uid="{ADAF241E-59C8-4A62-8908-3FB68EE38259}"/>
    <cellStyle name="Normal 46 410 2 2 2" xfId="12798" xr:uid="{A96B7CEC-AB29-481D-B26A-A63DA8F23FD6}"/>
    <cellStyle name="Normal 46 410 2 3" xfId="11790" xr:uid="{4C6A709C-EAE8-4B28-90E8-11535E28BC39}"/>
    <cellStyle name="Normal 46 410 3" xfId="4185" xr:uid="{96DEA173-2FA5-44D1-A4A8-354F71DA5E71}"/>
    <cellStyle name="Normal 46 410 3 2" xfId="12294" xr:uid="{96FE829B-1DF8-4E04-85FB-02E18676FE23}"/>
    <cellStyle name="Normal 46 410 4" xfId="9965" xr:uid="{71092958-81B6-45D1-8E63-46BB59B67627}"/>
    <cellStyle name="Normal 46 410 4 2" xfId="15785" xr:uid="{825E3159-F37B-4124-9E25-F9AFC851C7A1}"/>
    <cellStyle name="Normal 46 410 5" xfId="10556" xr:uid="{9D9EA2F4-CFD6-49E3-875F-EAC5D82C8A39}"/>
    <cellStyle name="Normal 46 410 5 2" xfId="16369" xr:uid="{C9F803D4-CE88-4327-9772-CC99F20FA409}"/>
    <cellStyle name="Normal 46 410 6" xfId="11286" xr:uid="{31329152-6DF0-40AB-B567-9C6F5F312E45}"/>
    <cellStyle name="Normal 46 410 7" xfId="16986" xr:uid="{4761DC57-AF9B-42FD-A35B-83C90EFB7EF7}"/>
    <cellStyle name="Normal 46 410 8" xfId="17605" xr:uid="{FB6D9BE8-BD5E-4437-92F2-F3284483961C}"/>
    <cellStyle name="Normal 46 410 9" xfId="18307" xr:uid="{5ECAFC40-61C5-43A4-9C53-EA55DF3C73F5}"/>
    <cellStyle name="Normal 46 411" xfId="3177" xr:uid="{01319DF3-831A-4A42-AD6F-6E08830CAA5F}"/>
    <cellStyle name="Normal 46 411 10" xfId="18928" xr:uid="{983ED669-2B2A-42DB-AAAB-B3CEB9270F37}"/>
    <cellStyle name="Normal 46 411 2" xfId="3682" xr:uid="{BCE8F00C-0A93-4FEE-83F4-19D3BCEDF2E3}"/>
    <cellStyle name="Normal 46 411 2 2" xfId="4690" xr:uid="{310AFFB2-0044-422E-B587-C1DAC4046080}"/>
    <cellStyle name="Normal 46 411 2 2 2" xfId="12799" xr:uid="{CEA25159-5843-4AA8-A1BB-72A1277C6FF2}"/>
    <cellStyle name="Normal 46 411 2 3" xfId="11791" xr:uid="{79112ED7-F159-454E-8A34-7F9D87522F91}"/>
    <cellStyle name="Normal 46 411 3" xfId="4186" xr:uid="{9A630D1B-7C92-4746-B5B1-967629975480}"/>
    <cellStyle name="Normal 46 411 3 2" xfId="12295" xr:uid="{E646DAE0-BD2F-46F0-88A1-76CA844DE946}"/>
    <cellStyle name="Normal 46 411 4" xfId="9966" xr:uid="{571E7263-CE04-4266-ACB4-44A40B4B7C23}"/>
    <cellStyle name="Normal 46 411 4 2" xfId="15786" xr:uid="{84179A6A-1F3E-4D93-848F-1E0D9B7F6525}"/>
    <cellStyle name="Normal 46 411 5" xfId="10557" xr:uid="{B425D922-10B3-4D97-BA48-1A551C7FE4EB}"/>
    <cellStyle name="Normal 46 411 5 2" xfId="16370" xr:uid="{D9ADB002-569C-4E95-85E4-42D89B516E49}"/>
    <cellStyle name="Normal 46 411 6" xfId="11287" xr:uid="{5B0C9245-7136-408D-8FE3-97619BE5C8FE}"/>
    <cellStyle name="Normal 46 411 7" xfId="16987" xr:uid="{1EE1FACB-840F-447E-BA85-1CCAD0738D4A}"/>
    <cellStyle name="Normal 46 411 8" xfId="17606" xr:uid="{85106D5C-2F9D-4DD6-AAF5-A729DFC02401}"/>
    <cellStyle name="Normal 46 411 9" xfId="18308" xr:uid="{A982639A-14AD-4B85-916D-DE3A2E335275}"/>
    <cellStyle name="Normal 46 412" xfId="3178" xr:uid="{F0CC315E-08E0-4026-9D0A-25097FCF26A1}"/>
    <cellStyle name="Normal 46 412 10" xfId="18929" xr:uid="{8CB668BD-4C8A-418E-B7CC-DC4A2A9F9648}"/>
    <cellStyle name="Normal 46 412 2" xfId="3683" xr:uid="{BD440F6B-A343-4D91-B28B-BFC10A8D0BCA}"/>
    <cellStyle name="Normal 46 412 2 2" xfId="4691" xr:uid="{A88F069C-B979-4FA9-AB2A-0D6002475320}"/>
    <cellStyle name="Normal 46 412 2 2 2" xfId="12800" xr:uid="{CDD0828A-BE91-4448-A057-4707B5CF1054}"/>
    <cellStyle name="Normal 46 412 2 3" xfId="11792" xr:uid="{E5A65B70-9604-450F-9A32-934D54F1FCF3}"/>
    <cellStyle name="Normal 46 412 3" xfId="4187" xr:uid="{030E9BFE-2F21-4089-9936-6242A1C8944D}"/>
    <cellStyle name="Normal 46 412 3 2" xfId="12296" xr:uid="{4BC2ADAB-8111-49BB-B618-A6BEDA0A08EB}"/>
    <cellStyle name="Normal 46 412 4" xfId="9967" xr:uid="{9B43FF6D-54F6-4328-842B-FD8048FC2209}"/>
    <cellStyle name="Normal 46 412 4 2" xfId="15787" xr:uid="{4A0CC036-287F-4D33-94D1-4A4CC7F1B1B9}"/>
    <cellStyle name="Normal 46 412 5" xfId="10558" xr:uid="{4DA1CDF2-9329-46C1-BD02-0C669B744150}"/>
    <cellStyle name="Normal 46 412 5 2" xfId="16371" xr:uid="{5B7D9F58-2D12-4D45-818A-843ED4E96C7D}"/>
    <cellStyle name="Normal 46 412 6" xfId="11288" xr:uid="{9BB674B8-12C5-404D-BF1E-019C59B01CA6}"/>
    <cellStyle name="Normal 46 412 7" xfId="16988" xr:uid="{549F88FA-6B0E-473C-BEC5-36F2952913BC}"/>
    <cellStyle name="Normal 46 412 8" xfId="17607" xr:uid="{0552EB1B-75FB-44D0-883F-805623F405C2}"/>
    <cellStyle name="Normal 46 412 9" xfId="18309" xr:uid="{28B19239-D392-4F98-94ED-8E0EAA9922E7}"/>
    <cellStyle name="Normal 46 413" xfId="3179" xr:uid="{934DE507-CEBD-4E4D-B719-4EBADF034551}"/>
    <cellStyle name="Normal 46 413 10" xfId="18930" xr:uid="{B3E6A8C3-6EB7-4262-935C-2D15D81B417B}"/>
    <cellStyle name="Normal 46 413 2" xfId="3684" xr:uid="{3896D125-D206-434D-BCD5-6999EEF28F6D}"/>
    <cellStyle name="Normal 46 413 2 2" xfId="4692" xr:uid="{E2791210-E7C5-49F9-A6D9-710F87CACE42}"/>
    <cellStyle name="Normal 46 413 2 2 2" xfId="12801" xr:uid="{D6BCC0F3-65F3-48FC-8D2B-D6AEDE26C027}"/>
    <cellStyle name="Normal 46 413 2 3" xfId="11793" xr:uid="{3ED6D54C-2E6C-457F-9E06-9D0149984A50}"/>
    <cellStyle name="Normal 46 413 3" xfId="4188" xr:uid="{D77C37CE-F3CE-4493-96AA-E157F2D6DDAE}"/>
    <cellStyle name="Normal 46 413 3 2" xfId="12297" xr:uid="{0F57B78A-8188-428D-BAC7-82518B97467A}"/>
    <cellStyle name="Normal 46 413 4" xfId="9968" xr:uid="{924C55E1-3F59-44FF-9062-BCA458E8ACA8}"/>
    <cellStyle name="Normal 46 413 4 2" xfId="15788" xr:uid="{628EAD45-3F5E-48A4-AF1C-A6638CE40A24}"/>
    <cellStyle name="Normal 46 413 5" xfId="10559" xr:uid="{B573CD3F-B488-48AE-82AA-CAD3D2722A3E}"/>
    <cellStyle name="Normal 46 413 5 2" xfId="16372" xr:uid="{B8D867C3-4E19-481D-87E5-6C8E1389D9A7}"/>
    <cellStyle name="Normal 46 413 6" xfId="11289" xr:uid="{ED5DCC8F-4E3D-4F21-A9D8-E21413A090EF}"/>
    <cellStyle name="Normal 46 413 7" xfId="16989" xr:uid="{0BBC5531-0704-4E84-8378-914656230BFE}"/>
    <cellStyle name="Normal 46 413 8" xfId="17608" xr:uid="{8FADA8ED-6652-4978-8878-AB54D66F097A}"/>
    <cellStyle name="Normal 46 413 9" xfId="18310" xr:uid="{F8C802DD-7C70-40FC-A3E8-01149364D479}"/>
    <cellStyle name="Normal 46 414" xfId="3180" xr:uid="{7D49A516-6459-4F4D-8471-208296627F1B}"/>
    <cellStyle name="Normal 46 414 10" xfId="18931" xr:uid="{AB6E54B2-15C9-4E93-A9C7-BC96C8DEF6A3}"/>
    <cellStyle name="Normal 46 414 2" xfId="3685" xr:uid="{F0C9A371-C5E2-48F4-881C-343175B98A93}"/>
    <cellStyle name="Normal 46 414 2 2" xfId="4693" xr:uid="{CDA6F02B-D4F5-49D9-A2C0-81A3127A738E}"/>
    <cellStyle name="Normal 46 414 2 2 2" xfId="12802" xr:uid="{6B7F6B5F-0F07-4315-AB60-536D65EEA0E5}"/>
    <cellStyle name="Normal 46 414 2 3" xfId="11794" xr:uid="{B29503A2-A437-48BA-B006-33D0F0783C5A}"/>
    <cellStyle name="Normal 46 414 3" xfId="4189" xr:uid="{872F794B-2C08-4E03-BA65-756D39D0FDF1}"/>
    <cellStyle name="Normal 46 414 3 2" xfId="12298" xr:uid="{91AAC862-7A83-4A83-9582-DF0A2B2D893D}"/>
    <cellStyle name="Normal 46 414 4" xfId="9969" xr:uid="{D24DCD24-D84A-4C60-8B45-22E074A16A7C}"/>
    <cellStyle name="Normal 46 414 4 2" xfId="15789" xr:uid="{EE2489C3-5D30-4D21-8255-D527C719BD72}"/>
    <cellStyle name="Normal 46 414 5" xfId="10560" xr:uid="{F54737B9-2B35-48AE-86D4-63BD6963F373}"/>
    <cellStyle name="Normal 46 414 5 2" xfId="16373" xr:uid="{B08FB869-C18B-41F0-AC76-4D480FD40EAB}"/>
    <cellStyle name="Normal 46 414 6" xfId="11290" xr:uid="{E99B95BB-A8FE-47EB-AD5C-D2235B3E861E}"/>
    <cellStyle name="Normal 46 414 7" xfId="16990" xr:uid="{AAC7CDBB-24D6-4863-B095-C85683B2002A}"/>
    <cellStyle name="Normal 46 414 8" xfId="17609" xr:uid="{50A1AF58-BBCA-48D8-BD78-52134C75B265}"/>
    <cellStyle name="Normal 46 414 9" xfId="18311" xr:uid="{1408B66F-6B53-4310-96FE-45E5EDA1375A}"/>
    <cellStyle name="Normal 46 415" xfId="3181" xr:uid="{A27306FC-33D8-42BD-BFC8-484B45530F02}"/>
    <cellStyle name="Normal 46 415 10" xfId="18932" xr:uid="{A8D58637-DBCF-44FF-B7DC-7064C70CB11B}"/>
    <cellStyle name="Normal 46 415 2" xfId="3686" xr:uid="{8E941373-3ABB-4C32-997C-6CE70EDC2AB7}"/>
    <cellStyle name="Normal 46 415 2 2" xfId="4694" xr:uid="{687C4831-20B4-4E25-B23B-DFC7C664B363}"/>
    <cellStyle name="Normal 46 415 2 2 2" xfId="12803" xr:uid="{46C8BD1A-20DB-45E2-80E1-DCA226BF82C2}"/>
    <cellStyle name="Normal 46 415 2 3" xfId="11795" xr:uid="{5B282B5E-A138-45B0-810F-2F11EF3BFC6E}"/>
    <cellStyle name="Normal 46 415 3" xfId="4190" xr:uid="{A463CA3D-A156-4015-AB73-959561F2F476}"/>
    <cellStyle name="Normal 46 415 3 2" xfId="12299" xr:uid="{226FB09F-14B3-4BE4-82CE-49DFADD509C2}"/>
    <cellStyle name="Normal 46 415 4" xfId="9970" xr:uid="{4AC8C5E1-1272-419B-85E8-5B48BF6684D3}"/>
    <cellStyle name="Normal 46 415 4 2" xfId="15790" xr:uid="{A57960DB-93C5-4706-907B-09BD6104E1CF}"/>
    <cellStyle name="Normal 46 415 5" xfId="10561" xr:uid="{06DED844-4093-4057-A6E7-A55E7C793315}"/>
    <cellStyle name="Normal 46 415 5 2" xfId="16374" xr:uid="{4885D3EC-D7A1-467C-AB4A-D710E7DE173E}"/>
    <cellStyle name="Normal 46 415 6" xfId="11291" xr:uid="{8D8E039A-358F-494A-AB23-32D549767DFA}"/>
    <cellStyle name="Normal 46 415 7" xfId="16991" xr:uid="{1DB47FEE-706F-4EBD-A52A-8EF12377F133}"/>
    <cellStyle name="Normal 46 415 8" xfId="17610" xr:uid="{549EA55F-B245-4261-BFB7-99588F4ED527}"/>
    <cellStyle name="Normal 46 415 9" xfId="18312" xr:uid="{516935FB-AF27-4ABD-B824-3BD40060201E}"/>
    <cellStyle name="Normal 46 416" xfId="3182" xr:uid="{F23B5D81-BAAF-46E1-9A0D-80AFA3FFBF6C}"/>
    <cellStyle name="Normal 46 416 10" xfId="18933" xr:uid="{B4F769FE-DDE5-4C14-A880-22F5A2A22368}"/>
    <cellStyle name="Normal 46 416 2" xfId="3687" xr:uid="{32B1270E-7B8F-4F25-83FA-9FA3F37AC5D6}"/>
    <cellStyle name="Normal 46 416 2 2" xfId="4695" xr:uid="{8E2C5464-EA86-4925-88EE-4F919185255E}"/>
    <cellStyle name="Normal 46 416 2 2 2" xfId="12804" xr:uid="{CA09CA15-452F-48AA-A819-1159A89A2362}"/>
    <cellStyle name="Normal 46 416 2 3" xfId="11796" xr:uid="{357899B9-E33D-4CB0-928A-65B6364C3084}"/>
    <cellStyle name="Normal 46 416 3" xfId="4191" xr:uid="{577CA7DD-40AB-4B6C-911D-95B4403DBC4F}"/>
    <cellStyle name="Normal 46 416 3 2" xfId="12300" xr:uid="{A27EC304-AD2E-42B4-BA8F-C555AC3C7564}"/>
    <cellStyle name="Normal 46 416 4" xfId="9971" xr:uid="{5CD90055-42B4-44FC-8D00-874F8080F7E6}"/>
    <cellStyle name="Normal 46 416 4 2" xfId="15791" xr:uid="{CBE77454-FAB9-40D3-B38E-381234032B69}"/>
    <cellStyle name="Normal 46 416 5" xfId="10562" xr:uid="{68AB2ABA-3A7F-4491-AC6C-0F526C65D7B1}"/>
    <cellStyle name="Normal 46 416 5 2" xfId="16375" xr:uid="{9EB39492-D011-4417-9282-34EF714A9E57}"/>
    <cellStyle name="Normal 46 416 6" xfId="11292" xr:uid="{D353F5D9-1E20-4D4F-85CD-F944D0BA9E9F}"/>
    <cellStyle name="Normal 46 416 7" xfId="16992" xr:uid="{E748EBB5-C5DE-42E5-876E-DB2AF33B0E3A}"/>
    <cellStyle name="Normal 46 416 8" xfId="17611" xr:uid="{272002EE-47C6-44A2-9B17-35225408CCAD}"/>
    <cellStyle name="Normal 46 416 9" xfId="18313" xr:uid="{5CABC359-7477-42E2-B8E6-60FA6A8BEC9C}"/>
    <cellStyle name="Normal 46 417" xfId="3183" xr:uid="{FFB9BFD5-1C4F-44D2-BF55-872DFD25DBDC}"/>
    <cellStyle name="Normal 46 417 10" xfId="18934" xr:uid="{B6B06AF9-C81E-422F-AF48-780823DDBDB8}"/>
    <cellStyle name="Normal 46 417 2" xfId="3688" xr:uid="{4F038B10-21DF-4F2B-AA09-4942705D3F3C}"/>
    <cellStyle name="Normal 46 417 2 2" xfId="4696" xr:uid="{85DD3BA6-33BD-40F0-ADB3-83C593BF6C5E}"/>
    <cellStyle name="Normal 46 417 2 2 2" xfId="12805" xr:uid="{2A5A452A-825F-4646-894D-EB46B4E66701}"/>
    <cellStyle name="Normal 46 417 2 3" xfId="11797" xr:uid="{8E6DD833-4DA3-4727-B367-EEAA9B9BBF29}"/>
    <cellStyle name="Normal 46 417 3" xfId="4192" xr:uid="{468D5038-1BF1-4B53-A5C5-984F98DD2208}"/>
    <cellStyle name="Normal 46 417 3 2" xfId="12301" xr:uid="{97589F1F-9668-4677-9CE7-9BB534CD9DC8}"/>
    <cellStyle name="Normal 46 417 4" xfId="9972" xr:uid="{C10C2ADD-5CF5-48CF-A6A7-B94E62FEAF32}"/>
    <cellStyle name="Normal 46 417 4 2" xfId="15792" xr:uid="{FB0410AD-6983-4987-9689-DE0F498E3384}"/>
    <cellStyle name="Normal 46 417 5" xfId="10563" xr:uid="{631AEE18-06AB-4306-A9AA-E4229F567B05}"/>
    <cellStyle name="Normal 46 417 5 2" xfId="16376" xr:uid="{2B628BD4-0822-4B22-8326-83497BC5ABD7}"/>
    <cellStyle name="Normal 46 417 6" xfId="11293" xr:uid="{8469127F-F840-4E1B-B35A-8404E33BB853}"/>
    <cellStyle name="Normal 46 417 7" xfId="16993" xr:uid="{16980E0C-166E-4730-949B-644E86E72B2F}"/>
    <cellStyle name="Normal 46 417 8" xfId="17612" xr:uid="{D6470AAD-D922-4F50-A461-E17F837CD4C7}"/>
    <cellStyle name="Normal 46 417 9" xfId="18314" xr:uid="{7565D7C6-4307-42AA-817B-E87BC7D0F11A}"/>
    <cellStyle name="Normal 46 418" xfId="3184" xr:uid="{9EF8A90A-498E-44EB-A3C7-767F075222D0}"/>
    <cellStyle name="Normal 46 418 10" xfId="18935" xr:uid="{910A5983-0BD9-44A2-A12D-EB55094D1E76}"/>
    <cellStyle name="Normal 46 418 2" xfId="3689" xr:uid="{F6A7E578-F45D-4147-A980-1A2EDC47F506}"/>
    <cellStyle name="Normal 46 418 2 2" xfId="4697" xr:uid="{3F46282E-BC39-4629-BDEF-8842721A01C6}"/>
    <cellStyle name="Normal 46 418 2 2 2" xfId="12806" xr:uid="{986F770E-21A5-4C80-8A0F-182651218EB4}"/>
    <cellStyle name="Normal 46 418 2 3" xfId="11798" xr:uid="{1E764029-DCD7-4A2F-A4A0-1A2821D63FB4}"/>
    <cellStyle name="Normal 46 418 3" xfId="4193" xr:uid="{2CBA7365-D77B-464C-942B-B89FA3AE3A2E}"/>
    <cellStyle name="Normal 46 418 3 2" xfId="12302" xr:uid="{702D9601-B3E0-4143-B6A8-8259853F6E1E}"/>
    <cellStyle name="Normal 46 418 4" xfId="9973" xr:uid="{DCA507F1-C322-490D-AB97-E3A3884CB0A4}"/>
    <cellStyle name="Normal 46 418 4 2" xfId="15793" xr:uid="{91B7FE2C-3537-46BA-9BEA-9140B4F81483}"/>
    <cellStyle name="Normal 46 418 5" xfId="10564" xr:uid="{BDBFACFE-2267-4307-AC1B-4231AA09345B}"/>
    <cellStyle name="Normal 46 418 5 2" xfId="16377" xr:uid="{F904DB09-FFB7-4C4D-B178-EEE6BA65372F}"/>
    <cellStyle name="Normal 46 418 6" xfId="11294" xr:uid="{811B6B69-13E3-4714-AF15-00CC75AC6BF2}"/>
    <cellStyle name="Normal 46 418 7" xfId="16994" xr:uid="{63B9E26E-8130-499F-A1F1-131882AC8066}"/>
    <cellStyle name="Normal 46 418 8" xfId="17613" xr:uid="{424F26DC-A3F9-47DB-B747-9C8118D10C29}"/>
    <cellStyle name="Normal 46 418 9" xfId="18315" xr:uid="{2BF1A706-31C2-492D-96EF-9095FFBD665B}"/>
    <cellStyle name="Normal 46 419" xfId="3185" xr:uid="{354945A1-BB73-4D3A-AA09-46C779BFFE74}"/>
    <cellStyle name="Normal 46 419 10" xfId="18936" xr:uid="{DABD364D-A12E-4A61-8D57-B503327C9C07}"/>
    <cellStyle name="Normal 46 419 2" xfId="3690" xr:uid="{EA95408F-D88F-4919-9DA1-5D7821D90507}"/>
    <cellStyle name="Normal 46 419 2 2" xfId="4698" xr:uid="{2B50FB6B-EBB1-4CCB-885E-6CE53119F4CE}"/>
    <cellStyle name="Normal 46 419 2 2 2" xfId="12807" xr:uid="{9C06FE68-8726-490D-824B-1178DDEEC1D4}"/>
    <cellStyle name="Normal 46 419 2 3" xfId="11799" xr:uid="{4EF22F7E-5569-4E8C-80F5-FAE55EAA3B1C}"/>
    <cellStyle name="Normal 46 419 3" xfId="4194" xr:uid="{BC77D02C-ABDE-436E-AFF0-8BBF9E297DAF}"/>
    <cellStyle name="Normal 46 419 3 2" xfId="12303" xr:uid="{4495993D-A15C-45C4-B29D-977F31D85672}"/>
    <cellStyle name="Normal 46 419 4" xfId="9974" xr:uid="{0462CCB0-9A42-4D81-8456-1F2C1E870D19}"/>
    <cellStyle name="Normal 46 419 4 2" xfId="15794" xr:uid="{60B601DA-E252-44F3-A0D2-7C5305A7F458}"/>
    <cellStyle name="Normal 46 419 5" xfId="10565" xr:uid="{B17CBC39-60E1-4B96-82F5-BB06FC502813}"/>
    <cellStyle name="Normal 46 419 5 2" xfId="16378" xr:uid="{CE732F01-B84D-4ECE-9137-E47702CF766F}"/>
    <cellStyle name="Normal 46 419 6" xfId="11295" xr:uid="{7ED5CF1C-C41D-4AB2-89EB-E7E56C627F44}"/>
    <cellStyle name="Normal 46 419 7" xfId="16995" xr:uid="{8381C8D0-432B-4D9F-A41A-352A69E9F355}"/>
    <cellStyle name="Normal 46 419 8" xfId="17614" xr:uid="{CEFE4D3B-F532-4A2C-8C4B-527B65F9C6AF}"/>
    <cellStyle name="Normal 46 419 9" xfId="18316" xr:uid="{66AC2B39-A861-4549-BD83-B14783D21C7E}"/>
    <cellStyle name="Normal 46 42" xfId="2808" xr:uid="{32352376-1149-406B-B4D9-88F03FF39E64}"/>
    <cellStyle name="Normal 46 42 10" xfId="18559" xr:uid="{0C36BE77-0959-4744-9988-54E38CCDC10B}"/>
    <cellStyle name="Normal 46 42 2" xfId="3313" xr:uid="{FD9A6872-D193-412F-9504-B770D78D3F6D}"/>
    <cellStyle name="Normal 46 42 2 2" xfId="4321" xr:uid="{320B7418-E8D6-4700-B7CE-559A6C0836AB}"/>
    <cellStyle name="Normal 46 42 2 2 2" xfId="12430" xr:uid="{B59D9FEA-EBB9-4E49-9A23-F88AB19ED89A}"/>
    <cellStyle name="Normal 46 42 2 3" xfId="11422" xr:uid="{AEE0082D-D311-4C86-B25E-F9E3EF87FBB6}"/>
    <cellStyle name="Normal 46 42 3" xfId="3817" xr:uid="{879DDA24-FD81-4E3A-8B9E-91FCD85F47DE}"/>
    <cellStyle name="Normal 46 42 3 2" xfId="11926" xr:uid="{E1E4DFA7-DC3F-4903-89A4-E93367A57E4B}"/>
    <cellStyle name="Normal 46 42 4" xfId="9597" xr:uid="{926C3FFA-B5DF-4E28-9E84-097E286C4E94}"/>
    <cellStyle name="Normal 46 42 4 2" xfId="15417" xr:uid="{EFEE734F-F329-45B0-880C-1EC28F860512}"/>
    <cellStyle name="Normal 46 42 5" xfId="10188" xr:uid="{3257F36D-115C-4433-A673-8776013A7C30}"/>
    <cellStyle name="Normal 46 42 5 2" xfId="16001" xr:uid="{6AD16609-62CD-40F1-A300-435A8B7C47A6}"/>
    <cellStyle name="Normal 46 42 6" xfId="10918" xr:uid="{66CEAD4D-886B-48B9-A389-2AED41F3A1C2}"/>
    <cellStyle name="Normal 46 42 7" xfId="16618" xr:uid="{7DEF820E-6931-42E2-9BC5-119D8DE14269}"/>
    <cellStyle name="Normal 46 42 8" xfId="17237" xr:uid="{AFC30DFF-22A9-4E3F-958B-8EDE42B84199}"/>
    <cellStyle name="Normal 46 42 9" xfId="17939" xr:uid="{1F09DEF2-8443-4F37-AA3F-FEC12CAB88B0}"/>
    <cellStyle name="Normal 46 420" xfId="3186" xr:uid="{C4DC303F-F8D6-4B16-9C82-BCA7CB38BF3F}"/>
    <cellStyle name="Normal 46 420 10" xfId="18937" xr:uid="{BBEAB9C7-809C-4431-A98B-0095FCF328E5}"/>
    <cellStyle name="Normal 46 420 2" xfId="3691" xr:uid="{7C4A1B8E-A3C6-41CD-B666-F8D90840A2C0}"/>
    <cellStyle name="Normal 46 420 2 2" xfId="4699" xr:uid="{C9FD9EC2-8FBF-40CF-BC2D-C40986F3A7DC}"/>
    <cellStyle name="Normal 46 420 2 2 2" xfId="12808" xr:uid="{2311BB4D-EF9C-48E0-9D43-283FF4EFC358}"/>
    <cellStyle name="Normal 46 420 2 3" xfId="11800" xr:uid="{B879438E-5CB8-4AEF-A0E6-E8356C13BAD9}"/>
    <cellStyle name="Normal 46 420 3" xfId="4195" xr:uid="{C1E30D50-4096-421A-8C80-DB1FF68B7113}"/>
    <cellStyle name="Normal 46 420 3 2" xfId="12304" xr:uid="{E6BF62C1-8463-482E-A701-15D3CA783AB9}"/>
    <cellStyle name="Normal 46 420 4" xfId="9975" xr:uid="{0CF20434-B89F-4F7A-B43B-6D6F1D11D5E1}"/>
    <cellStyle name="Normal 46 420 4 2" xfId="15795" xr:uid="{27BD7906-542A-44A4-9BC1-72E16D6CAE76}"/>
    <cellStyle name="Normal 46 420 5" xfId="10566" xr:uid="{148CD01A-E98A-4F54-8953-B3E5B384B557}"/>
    <cellStyle name="Normal 46 420 5 2" xfId="16379" xr:uid="{179AB73E-9C44-483C-A85C-052F06951C0F}"/>
    <cellStyle name="Normal 46 420 6" xfId="11296" xr:uid="{B55BF8A2-F349-460A-BF3C-95ED5D6D50B1}"/>
    <cellStyle name="Normal 46 420 7" xfId="16996" xr:uid="{F87F7742-314B-487E-9EB3-0A51E54A2C86}"/>
    <cellStyle name="Normal 46 420 8" xfId="17615" xr:uid="{668D554A-D88B-4929-9E79-BEA140BBCEEA}"/>
    <cellStyle name="Normal 46 420 9" xfId="18317" xr:uid="{2B0FB8EF-26D2-4C45-B113-0AAFBF504897}"/>
    <cellStyle name="Normal 46 421" xfId="3187" xr:uid="{A7608861-63E2-4831-9D04-4F9C06940937}"/>
    <cellStyle name="Normal 46 421 10" xfId="18938" xr:uid="{3051CD51-BB01-4947-9D58-4CFC7BBD1DBF}"/>
    <cellStyle name="Normal 46 421 2" xfId="3692" xr:uid="{0A0286FB-DB78-495F-A95F-09E21A368EFE}"/>
    <cellStyle name="Normal 46 421 2 2" xfId="4700" xr:uid="{952205DD-0584-43D9-8FC1-1EFA73E4F2E2}"/>
    <cellStyle name="Normal 46 421 2 2 2" xfId="12809" xr:uid="{39C73843-B9EF-4E86-9045-C909D228D8AD}"/>
    <cellStyle name="Normal 46 421 2 3" xfId="11801" xr:uid="{2A9D4DB6-A1D6-46DF-AE0D-9F7D6FACE736}"/>
    <cellStyle name="Normal 46 421 3" xfId="4196" xr:uid="{0E4E235C-8F7C-4CE0-BF06-731CA24CF86C}"/>
    <cellStyle name="Normal 46 421 3 2" xfId="12305" xr:uid="{EDC6A25F-60C9-4F4F-A98E-ADF177E82EC3}"/>
    <cellStyle name="Normal 46 421 4" xfId="9976" xr:uid="{34F74624-DA0D-4141-840E-B3E5FB17D711}"/>
    <cellStyle name="Normal 46 421 4 2" xfId="15796" xr:uid="{C44276C5-0A13-4299-83EF-F3288A0464AF}"/>
    <cellStyle name="Normal 46 421 5" xfId="10567" xr:uid="{33BB3381-F99D-4C7A-8EA9-B34695D404BC}"/>
    <cellStyle name="Normal 46 421 5 2" xfId="16380" xr:uid="{BB8CFF2D-DC71-422A-AA3D-F00216763B73}"/>
    <cellStyle name="Normal 46 421 6" xfId="11297" xr:uid="{974894CA-8E8D-4A2C-A6D0-EAA4D6038159}"/>
    <cellStyle name="Normal 46 421 7" xfId="16997" xr:uid="{8223AF6C-D7F4-49DC-AC12-4753781BFFF7}"/>
    <cellStyle name="Normal 46 421 8" xfId="17616" xr:uid="{E607D890-AFF9-414D-A749-7833D8F62482}"/>
    <cellStyle name="Normal 46 421 9" xfId="18318" xr:uid="{BD838DE2-6236-451B-A009-9F9DC38E53CC}"/>
    <cellStyle name="Normal 46 422" xfId="3188" xr:uid="{61FD7291-7B44-4538-AEBA-1FD9AC0C1C08}"/>
    <cellStyle name="Normal 46 422 10" xfId="18939" xr:uid="{29F74B11-AE93-48F4-8BF2-3251D00BE038}"/>
    <cellStyle name="Normal 46 422 2" xfId="3693" xr:uid="{FACBCE19-6AB7-4632-B8F2-93879CA9B84A}"/>
    <cellStyle name="Normal 46 422 2 2" xfId="4701" xr:uid="{766BD3FC-8594-43A3-8BDF-062F6A887539}"/>
    <cellStyle name="Normal 46 422 2 2 2" xfId="12810" xr:uid="{13544197-E61A-4668-B178-B772BBC0CCA2}"/>
    <cellStyle name="Normal 46 422 2 3" xfId="11802" xr:uid="{84C74055-B33B-4F74-A6F0-63644A8557AC}"/>
    <cellStyle name="Normal 46 422 3" xfId="4197" xr:uid="{C9C2889B-FE59-49F1-9332-CFA18EEC108A}"/>
    <cellStyle name="Normal 46 422 3 2" xfId="12306" xr:uid="{1D09907A-E531-4668-B277-EAFC055FEDE0}"/>
    <cellStyle name="Normal 46 422 4" xfId="9977" xr:uid="{D66BC690-6390-4530-884F-85DAF32BE3D0}"/>
    <cellStyle name="Normal 46 422 4 2" xfId="15797" xr:uid="{343F8598-1EE3-4DBD-9A1A-B323B0D3BA2F}"/>
    <cellStyle name="Normal 46 422 5" xfId="10568" xr:uid="{F19A4F45-F062-499D-A030-BCF316675A47}"/>
    <cellStyle name="Normal 46 422 5 2" xfId="16381" xr:uid="{84B28966-65B0-44B3-BC29-D75695F5D266}"/>
    <cellStyle name="Normal 46 422 6" xfId="11298" xr:uid="{A039585C-8282-4E9B-BF28-C060BA23E65D}"/>
    <cellStyle name="Normal 46 422 7" xfId="16998" xr:uid="{24D52FAF-E2E1-4D9A-884F-C3B363662EF1}"/>
    <cellStyle name="Normal 46 422 8" xfId="17617" xr:uid="{0F6AC14F-2A55-4536-ACAE-BE61D613BB46}"/>
    <cellStyle name="Normal 46 422 9" xfId="18319" xr:uid="{4A6B3AC8-85AA-4721-91CB-35495B79A8C6}"/>
    <cellStyle name="Normal 46 423" xfId="3189" xr:uid="{2BAEA2E8-F2D6-4E8B-9A0E-4E2EAD5ACBBB}"/>
    <cellStyle name="Normal 46 423 10" xfId="18940" xr:uid="{124A4D14-76F7-4EA6-B817-E8BD6A388780}"/>
    <cellStyle name="Normal 46 423 2" xfId="3694" xr:uid="{FB8E0BFC-15F4-49EC-9C23-20E145C5962A}"/>
    <cellStyle name="Normal 46 423 2 2" xfId="4702" xr:uid="{DAD390FE-3B7A-4EDD-9C30-1AC1987392CF}"/>
    <cellStyle name="Normal 46 423 2 2 2" xfId="12811" xr:uid="{60C11579-5CF9-4014-82E2-392B5361A915}"/>
    <cellStyle name="Normal 46 423 2 3" xfId="11803" xr:uid="{C2248510-EC46-4C46-BAED-F029DBE61F9B}"/>
    <cellStyle name="Normal 46 423 3" xfId="4198" xr:uid="{52487CAF-50A0-4EC6-BE9E-D507A8B718A4}"/>
    <cellStyle name="Normal 46 423 3 2" xfId="12307" xr:uid="{367838AD-5CFB-42E6-9D9D-1466E6DF477C}"/>
    <cellStyle name="Normal 46 423 4" xfId="9978" xr:uid="{D3CC92BA-C7A7-46FE-9170-E38FD10BA338}"/>
    <cellStyle name="Normal 46 423 4 2" xfId="15798" xr:uid="{4D382B9D-5681-4143-B05A-806E59E72DD5}"/>
    <cellStyle name="Normal 46 423 5" xfId="10569" xr:uid="{EABB0262-76BF-4112-A7B4-7C1E596815B8}"/>
    <cellStyle name="Normal 46 423 5 2" xfId="16382" xr:uid="{1BA1484D-A4EB-43F8-B172-FD45474C0A25}"/>
    <cellStyle name="Normal 46 423 6" xfId="11299" xr:uid="{8F79C83C-2B08-4328-A00A-FE8BEE41EB5B}"/>
    <cellStyle name="Normal 46 423 7" xfId="16999" xr:uid="{EEDD6804-602E-453F-803F-11E548ED701E}"/>
    <cellStyle name="Normal 46 423 8" xfId="17618" xr:uid="{2DD3B018-9079-499D-943B-7FDEF4C34156}"/>
    <cellStyle name="Normal 46 423 9" xfId="18320" xr:uid="{5DC67602-2F65-4693-8ED2-FE93245871BB}"/>
    <cellStyle name="Normal 46 424" xfId="3190" xr:uid="{C421D466-C626-4B8A-875E-C949754B6FD9}"/>
    <cellStyle name="Normal 46 424 10" xfId="18941" xr:uid="{A309D682-7B76-4C3E-A9EA-C840B62646E3}"/>
    <cellStyle name="Normal 46 424 2" xfId="3695" xr:uid="{F269C518-AA22-4E68-898E-112415D96D96}"/>
    <cellStyle name="Normal 46 424 2 2" xfId="4703" xr:uid="{C85520C7-F4FD-4F12-837A-9BE6D21A87D0}"/>
    <cellStyle name="Normal 46 424 2 2 2" xfId="12812" xr:uid="{9DFF15BE-378F-4DB9-B442-47A52B00E32F}"/>
    <cellStyle name="Normal 46 424 2 3" xfId="11804" xr:uid="{E1E86903-6ABE-4EF7-ACB3-204F771BBEB2}"/>
    <cellStyle name="Normal 46 424 3" xfId="4199" xr:uid="{16594B2A-3C0C-4580-9107-094A9FCA6DAD}"/>
    <cellStyle name="Normal 46 424 3 2" xfId="12308" xr:uid="{11E6E065-8930-4502-9796-AB4DAB799BBD}"/>
    <cellStyle name="Normal 46 424 4" xfId="9979" xr:uid="{C888E6AC-0F29-40C6-B316-D73C9C747861}"/>
    <cellStyle name="Normal 46 424 4 2" xfId="15799" xr:uid="{822CC38A-785E-4495-A9EF-26BC50C40E68}"/>
    <cellStyle name="Normal 46 424 5" xfId="10570" xr:uid="{2264475D-6145-4396-902A-B59C7EC0EA47}"/>
    <cellStyle name="Normal 46 424 5 2" xfId="16383" xr:uid="{CD47342F-41A8-411A-ABB2-EBAB78F0A0A2}"/>
    <cellStyle name="Normal 46 424 6" xfId="11300" xr:uid="{10353EF3-D518-4432-8FFC-9B6142E54926}"/>
    <cellStyle name="Normal 46 424 7" xfId="17000" xr:uid="{8D898374-3493-4F74-9A2C-76EE28B8259D}"/>
    <cellStyle name="Normal 46 424 8" xfId="17619" xr:uid="{E8AE51CF-1BE4-4D2A-B5CB-831289F90F52}"/>
    <cellStyle name="Normal 46 424 9" xfId="18321" xr:uid="{807BF10C-76A8-4C1B-8AF4-97F140F5A033}"/>
    <cellStyle name="Normal 46 425" xfId="3191" xr:uid="{7CFFB85A-AEAC-4B0A-8B7E-869B585D0B28}"/>
    <cellStyle name="Normal 46 425 10" xfId="18942" xr:uid="{AB54BD3A-60DE-48EF-A0F6-8B10EACD293F}"/>
    <cellStyle name="Normal 46 425 2" xfId="3696" xr:uid="{800CC38E-0F07-47EC-93FC-1B6251CAC101}"/>
    <cellStyle name="Normal 46 425 2 2" xfId="4704" xr:uid="{60E84C0A-495B-42AF-9A02-6FC1708213FF}"/>
    <cellStyle name="Normal 46 425 2 2 2" xfId="12813" xr:uid="{71C83235-4D93-4405-8414-82E3F47A4FD7}"/>
    <cellStyle name="Normal 46 425 2 3" xfId="11805" xr:uid="{0C2D0011-3242-43A1-B241-3515FFF89BD7}"/>
    <cellStyle name="Normal 46 425 3" xfId="4200" xr:uid="{D5BAA99F-3204-4911-9647-6A612D565865}"/>
    <cellStyle name="Normal 46 425 3 2" xfId="12309" xr:uid="{2934148B-1B6B-4E5F-833A-EEC5EE9B63EA}"/>
    <cellStyle name="Normal 46 425 4" xfId="9980" xr:uid="{A095E405-293C-4C26-B194-C2E6BF652F21}"/>
    <cellStyle name="Normal 46 425 4 2" xfId="15800" xr:uid="{F050252F-574C-49F3-92AB-ACD8D2BF0E8A}"/>
    <cellStyle name="Normal 46 425 5" xfId="10571" xr:uid="{C3357FB1-62BA-466B-B3BD-C436C48F4AC6}"/>
    <cellStyle name="Normal 46 425 5 2" xfId="16384" xr:uid="{07B01A8A-5DA8-4088-A196-DA823573E2CF}"/>
    <cellStyle name="Normal 46 425 6" xfId="11301" xr:uid="{7B707117-27D0-4FD2-A5D9-98732D98CF32}"/>
    <cellStyle name="Normal 46 425 7" xfId="17001" xr:uid="{99AF25C5-B5B8-42ED-9169-0AAFCB402E04}"/>
    <cellStyle name="Normal 46 425 8" xfId="17620" xr:uid="{485F671D-AA3B-4F44-80A3-6C126E2D5522}"/>
    <cellStyle name="Normal 46 425 9" xfId="18322" xr:uid="{2D7524AD-750C-4EDF-8A28-E0D5513F92BC}"/>
    <cellStyle name="Normal 46 426" xfId="3192" xr:uid="{533A51C7-F21A-4AA7-81D9-3567B9718417}"/>
    <cellStyle name="Normal 46 426 10" xfId="18943" xr:uid="{FF488CAB-D0B1-4BDA-BDB7-5B77E6FC1350}"/>
    <cellStyle name="Normal 46 426 2" xfId="3697" xr:uid="{7B4928EB-DC9E-484A-8BBA-20636AE517FA}"/>
    <cellStyle name="Normal 46 426 2 2" xfId="4705" xr:uid="{6CDD5A08-0E18-4031-9748-35B75E469C9D}"/>
    <cellStyle name="Normal 46 426 2 2 2" xfId="12814" xr:uid="{FDF64CF1-9C64-4454-8599-110CCA407564}"/>
    <cellStyle name="Normal 46 426 2 3" xfId="11806" xr:uid="{D72C2FC1-1EB5-41DA-A524-38D78E22CF99}"/>
    <cellStyle name="Normal 46 426 3" xfId="4201" xr:uid="{69C965B9-1750-4797-9657-32079EEE1EF8}"/>
    <cellStyle name="Normal 46 426 3 2" xfId="12310" xr:uid="{D0350937-1610-40F6-A37A-D07F281950EB}"/>
    <cellStyle name="Normal 46 426 4" xfId="9981" xr:uid="{429AD1D7-2152-499E-A0C7-FF4329D7E51C}"/>
    <cellStyle name="Normal 46 426 4 2" xfId="15801" xr:uid="{2B08AF97-0085-44F4-9EA1-11CFB05482B4}"/>
    <cellStyle name="Normal 46 426 5" xfId="10572" xr:uid="{3C722386-1FC0-40F8-B48A-82B5F44FC098}"/>
    <cellStyle name="Normal 46 426 5 2" xfId="16385" xr:uid="{B319C716-16EE-4FB0-B19B-2991AA932D37}"/>
    <cellStyle name="Normal 46 426 6" xfId="11302" xr:uid="{125F8CCD-36F9-4F29-BD27-3435B89C6943}"/>
    <cellStyle name="Normal 46 426 7" xfId="17002" xr:uid="{5992DA6E-E696-4941-8A1C-5E3698EF063F}"/>
    <cellStyle name="Normal 46 426 8" xfId="17621" xr:uid="{C579FDE0-F51A-4016-AD22-E5729344B622}"/>
    <cellStyle name="Normal 46 426 9" xfId="18323" xr:uid="{7AC698FD-A8E6-4F84-8E61-73FBA3FFBD5C}"/>
    <cellStyle name="Normal 46 427" xfId="3193" xr:uid="{4143C552-100F-4143-AF47-1906C48E41E3}"/>
    <cellStyle name="Normal 46 427 10" xfId="18944" xr:uid="{E9316147-31CB-4C04-AB68-921AF4B679E5}"/>
    <cellStyle name="Normal 46 427 2" xfId="3698" xr:uid="{0F67211D-693F-4519-8FF3-996251B5955A}"/>
    <cellStyle name="Normal 46 427 2 2" xfId="4706" xr:uid="{0C0C489A-3414-4F7E-9BBB-1C353170B667}"/>
    <cellStyle name="Normal 46 427 2 2 2" xfId="12815" xr:uid="{F1C46D08-8D47-44D0-875A-53DA82AAA396}"/>
    <cellStyle name="Normal 46 427 2 3" xfId="11807" xr:uid="{9F17FF6F-EE9E-4BFA-8928-9A8E9A5087BF}"/>
    <cellStyle name="Normal 46 427 3" xfId="4202" xr:uid="{CAA6EF29-F72E-4257-881E-7325FD36BCEC}"/>
    <cellStyle name="Normal 46 427 3 2" xfId="12311" xr:uid="{6ABFD3ED-B5D6-4B1C-9FB9-078241533919}"/>
    <cellStyle name="Normal 46 427 4" xfId="9982" xr:uid="{DBF9AA5C-7A8D-4D3B-B1D6-F75C22BEF5CA}"/>
    <cellStyle name="Normal 46 427 4 2" xfId="15802" xr:uid="{C212A61D-766C-4FBD-B156-F87069CEFF9D}"/>
    <cellStyle name="Normal 46 427 5" xfId="10573" xr:uid="{70D42587-E0CE-4DDA-8D63-5DE54B774247}"/>
    <cellStyle name="Normal 46 427 5 2" xfId="16386" xr:uid="{5FF58955-75CA-4D3E-A147-66352F5BF988}"/>
    <cellStyle name="Normal 46 427 6" xfId="11303" xr:uid="{6AF2A171-EAA5-468A-8390-D8A45B7ABC89}"/>
    <cellStyle name="Normal 46 427 7" xfId="17003" xr:uid="{34EBFDB1-5B7A-4253-B7E5-0694EB2FE960}"/>
    <cellStyle name="Normal 46 427 8" xfId="17622" xr:uid="{3601281E-C4EC-4F1C-9CA4-65A27E4EB7C3}"/>
    <cellStyle name="Normal 46 427 9" xfId="18324" xr:uid="{140BE41B-98C0-494D-B592-DCEFBBA8EB8E}"/>
    <cellStyle name="Normal 46 428" xfId="3194" xr:uid="{F8080689-EA5A-43AA-B761-2CB7CA020765}"/>
    <cellStyle name="Normal 46 428 10" xfId="18945" xr:uid="{19BB30D5-EB57-4E94-A8C8-0BBA5C85192B}"/>
    <cellStyle name="Normal 46 428 2" xfId="3699" xr:uid="{932433BE-E33E-4EBA-9FFF-C32A4E9E9367}"/>
    <cellStyle name="Normal 46 428 2 2" xfId="4707" xr:uid="{D909DDE8-082F-48D1-9D2C-92347369B575}"/>
    <cellStyle name="Normal 46 428 2 2 2" xfId="12816" xr:uid="{B822BA15-6BB7-49B9-A7AD-E146A05FF5FF}"/>
    <cellStyle name="Normal 46 428 2 3" xfId="11808" xr:uid="{08A4948A-604D-4679-B94C-3ECAEAA68DA9}"/>
    <cellStyle name="Normal 46 428 3" xfId="4203" xr:uid="{E62FA29B-4B70-4576-8A3E-9A4455301DF1}"/>
    <cellStyle name="Normal 46 428 3 2" xfId="12312" xr:uid="{A73BE4CF-64F1-4548-805E-2111F36D8315}"/>
    <cellStyle name="Normal 46 428 4" xfId="9983" xr:uid="{25ADA86A-7378-4882-AE66-18C5E4AAC6E5}"/>
    <cellStyle name="Normal 46 428 4 2" xfId="15803" xr:uid="{2DE5968E-50A9-4E56-BE90-655FA13E27CB}"/>
    <cellStyle name="Normal 46 428 5" xfId="10574" xr:uid="{6FE827EF-2D9B-46B8-A55C-BACB50EA582C}"/>
    <cellStyle name="Normal 46 428 5 2" xfId="16387" xr:uid="{217797DC-D814-4853-A7F9-CF36F5A3C20A}"/>
    <cellStyle name="Normal 46 428 6" xfId="11304" xr:uid="{C04AEA9E-63A0-4ED1-91AB-BED2726997F8}"/>
    <cellStyle name="Normal 46 428 7" xfId="17004" xr:uid="{A922CE84-49A4-4897-B2E3-9CB7FF332CAA}"/>
    <cellStyle name="Normal 46 428 8" xfId="17623" xr:uid="{CF9FC94B-513B-48C9-9178-743E92F0A6E0}"/>
    <cellStyle name="Normal 46 428 9" xfId="18325" xr:uid="{14043D14-9E05-4CFC-ACEC-D49E4BC3A959}"/>
    <cellStyle name="Normal 46 429" xfId="3195" xr:uid="{D53F4DD8-4BFB-4BCD-A981-7D7BF453F7D7}"/>
    <cellStyle name="Normal 46 429 10" xfId="18946" xr:uid="{F084E7E9-C77E-43A9-921D-69EE54F5428A}"/>
    <cellStyle name="Normal 46 429 2" xfId="3700" xr:uid="{CBCE1D68-2926-4B65-A47B-8318C5FDE1D6}"/>
    <cellStyle name="Normal 46 429 2 2" xfId="4708" xr:uid="{5D93155C-D1D4-489A-AEA6-8FB29D7DC4C5}"/>
    <cellStyle name="Normal 46 429 2 2 2" xfId="12817" xr:uid="{F279D371-2B98-462E-84A8-F472EDFA5302}"/>
    <cellStyle name="Normal 46 429 2 3" xfId="11809" xr:uid="{BCD65B5E-35FB-4DD5-8B6D-592AE1254410}"/>
    <cellStyle name="Normal 46 429 3" xfId="4204" xr:uid="{C88365AF-763E-4BF3-B3AB-8D8D9FE1A1AC}"/>
    <cellStyle name="Normal 46 429 3 2" xfId="12313" xr:uid="{E73DB095-3864-4B72-988A-1F4A83A03A70}"/>
    <cellStyle name="Normal 46 429 4" xfId="9984" xr:uid="{E1529DA1-B532-43FD-A38F-C0288CA36149}"/>
    <cellStyle name="Normal 46 429 4 2" xfId="15804" xr:uid="{9718E90D-6A50-4C67-A981-0E70E4CA9088}"/>
    <cellStyle name="Normal 46 429 5" xfId="10575" xr:uid="{6C670238-1679-47A1-ABB4-B1933AF7FCA5}"/>
    <cellStyle name="Normal 46 429 5 2" xfId="16388" xr:uid="{060348A3-4A1D-4671-B5E2-26AAE19F11EA}"/>
    <cellStyle name="Normal 46 429 6" xfId="11305" xr:uid="{7F395FDE-D369-4299-93B7-EADE5D864A09}"/>
    <cellStyle name="Normal 46 429 7" xfId="17005" xr:uid="{AE58A927-1755-498F-A28C-34C32C98A47A}"/>
    <cellStyle name="Normal 46 429 8" xfId="17624" xr:uid="{5ABAF0B6-AE37-495D-B09C-5E4088DD9E0B}"/>
    <cellStyle name="Normal 46 429 9" xfId="18326" xr:uid="{5A7265FB-8DE2-4168-9ECC-A92E938BE75E}"/>
    <cellStyle name="Normal 46 43" xfId="2809" xr:uid="{F9C0D5C9-CDA9-471E-8558-C7A2A25797FA}"/>
    <cellStyle name="Normal 46 43 10" xfId="18560" xr:uid="{545B9C50-1708-484A-B9C7-CAF6E7322D4D}"/>
    <cellStyle name="Normal 46 43 2" xfId="3314" xr:uid="{16BA7458-69E6-4749-8422-7BE748E3C4AC}"/>
    <cellStyle name="Normal 46 43 2 2" xfId="4322" xr:uid="{008E4254-A9B2-47E5-A965-A9EB2A17830A}"/>
    <cellStyle name="Normal 46 43 2 2 2" xfId="12431" xr:uid="{68DC2625-5F68-4456-95CF-7D036B3EB73F}"/>
    <cellStyle name="Normal 46 43 2 3" xfId="11423" xr:uid="{7D3A4187-B5F7-4802-8B2D-68C8F50E3D6B}"/>
    <cellStyle name="Normal 46 43 3" xfId="3818" xr:uid="{4005697F-B9E5-435F-B3CE-B1CCDA51E9E5}"/>
    <cellStyle name="Normal 46 43 3 2" xfId="11927" xr:uid="{8AF00379-C45E-4877-954F-09E0A2143617}"/>
    <cellStyle name="Normal 46 43 4" xfId="9598" xr:uid="{4E0BBC5F-F273-4D99-81D2-25C35F9758F5}"/>
    <cellStyle name="Normal 46 43 4 2" xfId="15418" xr:uid="{01D6AEEF-4406-4408-A865-370515153064}"/>
    <cellStyle name="Normal 46 43 5" xfId="10189" xr:uid="{2D1A3B45-8105-4C91-9F18-711AE2B9A0BC}"/>
    <cellStyle name="Normal 46 43 5 2" xfId="16002" xr:uid="{B8C013F3-FECF-4937-9F76-982A06190A99}"/>
    <cellStyle name="Normal 46 43 6" xfId="10919" xr:uid="{B15AF358-7BB2-4A17-AB39-F289CE782E57}"/>
    <cellStyle name="Normal 46 43 7" xfId="16619" xr:uid="{7BC63A82-4B9F-488A-B5B8-C48D673F1AF0}"/>
    <cellStyle name="Normal 46 43 8" xfId="17238" xr:uid="{48E036C9-4F6C-429C-9B25-18A9FE61BDFD}"/>
    <cellStyle name="Normal 46 43 9" xfId="17940" xr:uid="{50AF2FB1-8C5A-4237-B67F-DE82B73AD791}"/>
    <cellStyle name="Normal 46 430" xfId="3196" xr:uid="{7D1BB497-3E70-4B02-950E-132958B0FC01}"/>
    <cellStyle name="Normal 46 430 10" xfId="18947" xr:uid="{6C839D1E-767E-4137-B7FA-A37B2218D7EF}"/>
    <cellStyle name="Normal 46 430 2" xfId="3701" xr:uid="{EF528C21-DB08-476C-89A6-4256D401E1EA}"/>
    <cellStyle name="Normal 46 430 2 2" xfId="4709" xr:uid="{B79A9A14-46D0-4AA1-AFC1-120A7A1896D4}"/>
    <cellStyle name="Normal 46 430 2 2 2" xfId="12818" xr:uid="{30676F57-5C48-4675-B19F-A2724C986E09}"/>
    <cellStyle name="Normal 46 430 2 3" xfId="11810" xr:uid="{C66E45B0-EBAE-495B-91D2-B0A1BF9CD6E2}"/>
    <cellStyle name="Normal 46 430 3" xfId="4205" xr:uid="{EA21FDA1-5680-44EC-B5DC-8ACD51596021}"/>
    <cellStyle name="Normal 46 430 3 2" xfId="12314" xr:uid="{43BE6150-4609-41AA-8437-E54E4CECB151}"/>
    <cellStyle name="Normal 46 430 4" xfId="9985" xr:uid="{138598EF-407B-4251-A01B-DDD7DD2C45AD}"/>
    <cellStyle name="Normal 46 430 4 2" xfId="15805" xr:uid="{AD305207-52FF-4A7A-9EA2-CDC8E87161C7}"/>
    <cellStyle name="Normal 46 430 5" xfId="10576" xr:uid="{F327BB71-0E12-4178-93B6-F25FB9449442}"/>
    <cellStyle name="Normal 46 430 5 2" xfId="16389" xr:uid="{E567F7A0-DC8E-461D-B9E1-F68610C3D533}"/>
    <cellStyle name="Normal 46 430 6" xfId="11306" xr:uid="{E86CA0D2-A097-471B-9C5F-52A62938E588}"/>
    <cellStyle name="Normal 46 430 7" xfId="17006" xr:uid="{608C462E-A964-43FB-96E5-CAB2340DD05B}"/>
    <cellStyle name="Normal 46 430 8" xfId="17625" xr:uid="{8F584083-C26C-4690-924C-A8E4FD54618B}"/>
    <cellStyle name="Normal 46 430 9" xfId="18327" xr:uid="{D23A11B2-DC79-4D72-8E65-7F5F9ED4668F}"/>
    <cellStyle name="Normal 46 431" xfId="3197" xr:uid="{50C7C2B8-3638-4AF8-AD02-711E6C47AFE8}"/>
    <cellStyle name="Normal 46 431 10" xfId="18948" xr:uid="{36978603-9A37-458D-BBEF-322198F454CE}"/>
    <cellStyle name="Normal 46 431 2" xfId="3702" xr:uid="{EDDFE717-A5C1-4807-AA6B-1C17D5C544ED}"/>
    <cellStyle name="Normal 46 431 2 2" xfId="4710" xr:uid="{90C37EE2-EB77-44CF-8FD5-EF2A9003A2FA}"/>
    <cellStyle name="Normal 46 431 2 2 2" xfId="12819" xr:uid="{87534067-DBC6-4226-B4DA-50D375A33F1A}"/>
    <cellStyle name="Normal 46 431 2 3" xfId="11811" xr:uid="{65FEE5BC-04ED-46F0-A6B4-6F1E18467384}"/>
    <cellStyle name="Normal 46 431 3" xfId="4206" xr:uid="{74F1E1D7-D696-40E0-931C-0C5CEADA13D8}"/>
    <cellStyle name="Normal 46 431 3 2" xfId="12315" xr:uid="{6BB7E863-D53E-40AF-AC0A-887A4CCAD496}"/>
    <cellStyle name="Normal 46 431 4" xfId="9986" xr:uid="{55E71D11-5A9F-4638-B941-060A1FBC2492}"/>
    <cellStyle name="Normal 46 431 4 2" xfId="15806" xr:uid="{FED0BD62-9123-4027-8BDA-36FC9F80020C}"/>
    <cellStyle name="Normal 46 431 5" xfId="10577" xr:uid="{E0BBAA2E-EB3A-4044-BBCF-95B95C77B0F9}"/>
    <cellStyle name="Normal 46 431 5 2" xfId="16390" xr:uid="{8D56D561-7488-49B1-8F7C-81D8CE4B55A9}"/>
    <cellStyle name="Normal 46 431 6" xfId="11307" xr:uid="{7728F937-A83B-44D6-8F3B-DB9A4475FB6A}"/>
    <cellStyle name="Normal 46 431 7" xfId="17007" xr:uid="{89AB8091-7402-4AF3-B401-BF81EE4EBAEC}"/>
    <cellStyle name="Normal 46 431 8" xfId="17626" xr:uid="{1F5CAF18-BFBC-47C7-A406-B3509777CA5A}"/>
    <cellStyle name="Normal 46 431 9" xfId="18328" xr:uid="{4AD4E3B2-5E76-4F8B-A8AF-AB87D05C402E}"/>
    <cellStyle name="Normal 46 432" xfId="3198" xr:uid="{23129B27-4485-4A94-8106-F5896D0DB8B9}"/>
    <cellStyle name="Normal 46 432 10" xfId="18949" xr:uid="{4FB22F89-A9E3-42F8-8798-78FEF165D18D}"/>
    <cellStyle name="Normal 46 432 2" xfId="3703" xr:uid="{9A72DA0B-63A5-4F1D-A6ED-9ACCBA490A13}"/>
    <cellStyle name="Normal 46 432 2 2" xfId="4711" xr:uid="{5E6F9971-0293-4BC9-B652-6F4B4BD55913}"/>
    <cellStyle name="Normal 46 432 2 2 2" xfId="12820" xr:uid="{5E39B849-EECB-4121-B8D9-DBE011DE1088}"/>
    <cellStyle name="Normal 46 432 2 3" xfId="11812" xr:uid="{0A5F4F2A-1D56-4922-8BBA-3E70DCC80A69}"/>
    <cellStyle name="Normal 46 432 3" xfId="4207" xr:uid="{D2F50BC8-8C75-4B86-BF1C-ADEFF6E9CEAF}"/>
    <cellStyle name="Normal 46 432 3 2" xfId="12316" xr:uid="{0A9803B1-7D8B-4964-9C4E-71BA77278811}"/>
    <cellStyle name="Normal 46 432 4" xfId="9987" xr:uid="{54336086-12C4-446C-A110-F1FFAE4D1449}"/>
    <cellStyle name="Normal 46 432 4 2" xfId="15807" xr:uid="{27C6EB5E-8E8B-4A90-8D77-B861A076903C}"/>
    <cellStyle name="Normal 46 432 5" xfId="10578" xr:uid="{EA713A6A-9638-4836-8991-762EFA45572E}"/>
    <cellStyle name="Normal 46 432 5 2" xfId="16391" xr:uid="{B7DC314A-A828-4BA8-B0D0-D8281FE9EC0A}"/>
    <cellStyle name="Normal 46 432 6" xfId="11308" xr:uid="{8AF76998-E31B-4C1C-BD9D-EC1D19B76212}"/>
    <cellStyle name="Normal 46 432 7" xfId="17008" xr:uid="{AF78484B-3D0D-46F1-987D-3F0F230AB3B2}"/>
    <cellStyle name="Normal 46 432 8" xfId="17627" xr:uid="{0107D61F-1FCC-4443-A386-4171A6680C41}"/>
    <cellStyle name="Normal 46 432 9" xfId="18329" xr:uid="{96AD4D06-2127-450A-A52A-3F12C6BC8343}"/>
    <cellStyle name="Normal 46 433" xfId="3199" xr:uid="{255FE45A-C76E-4252-B796-035B28160C26}"/>
    <cellStyle name="Normal 46 433 10" xfId="18950" xr:uid="{DD7950DD-621F-4FDC-BA3E-715AD2128871}"/>
    <cellStyle name="Normal 46 433 2" xfId="3704" xr:uid="{CC694D2D-B000-4CC0-AB67-B118F7B86BEF}"/>
    <cellStyle name="Normal 46 433 2 2" xfId="4712" xr:uid="{BF0B24AE-A06C-41C4-91FF-AB899DADBBE7}"/>
    <cellStyle name="Normal 46 433 2 2 2" xfId="12821" xr:uid="{067CE84D-AFE0-48A6-A4A2-6416BCCF9811}"/>
    <cellStyle name="Normal 46 433 2 3" xfId="11813" xr:uid="{1CD1B955-E1EE-46CC-BD27-014EF43E76D8}"/>
    <cellStyle name="Normal 46 433 3" xfId="4208" xr:uid="{974DCCAE-6624-438A-AE1A-10D66BAACC68}"/>
    <cellStyle name="Normal 46 433 3 2" xfId="12317" xr:uid="{90DDD4C3-FF4F-4664-9130-DAC04FF857AB}"/>
    <cellStyle name="Normal 46 433 4" xfId="9988" xr:uid="{DFFE8175-F217-43C6-B230-F0CD31EDE06C}"/>
    <cellStyle name="Normal 46 433 4 2" xfId="15808" xr:uid="{172735D9-9646-449A-860C-892D65EE4075}"/>
    <cellStyle name="Normal 46 433 5" xfId="10579" xr:uid="{BE70E5B6-D4D2-49C0-A26E-14617A188BFC}"/>
    <cellStyle name="Normal 46 433 5 2" xfId="16392" xr:uid="{D8B34FBB-AA1E-4DB9-990B-2B2D24DB9AE2}"/>
    <cellStyle name="Normal 46 433 6" xfId="11309" xr:uid="{355E6892-4576-4F1A-8143-9A970399DD7D}"/>
    <cellStyle name="Normal 46 433 7" xfId="17009" xr:uid="{C77F1890-D59F-4FB2-8625-1885D5B824C7}"/>
    <cellStyle name="Normal 46 433 8" xfId="17628" xr:uid="{D011F6BF-23BE-4360-8644-84DEAA7C8B13}"/>
    <cellStyle name="Normal 46 433 9" xfId="18330" xr:uid="{DD77B687-40B6-455A-B0EA-97A23470FC63}"/>
    <cellStyle name="Normal 46 434" xfId="3200" xr:uid="{95019826-16B3-401D-8B91-E5AC07D26B0A}"/>
    <cellStyle name="Normal 46 434 10" xfId="18951" xr:uid="{C506714D-A228-40E3-BF35-F8DCEE1B654B}"/>
    <cellStyle name="Normal 46 434 2" xfId="3705" xr:uid="{A111CF88-2527-4759-B0E8-87ED4A656E2E}"/>
    <cellStyle name="Normal 46 434 2 2" xfId="4713" xr:uid="{3F03CD51-0FF1-4333-B7FA-5278283EDEEC}"/>
    <cellStyle name="Normal 46 434 2 2 2" xfId="12822" xr:uid="{EE148705-2682-4766-A11F-4FDE345B03DA}"/>
    <cellStyle name="Normal 46 434 2 3" xfId="11814" xr:uid="{D3C462BD-3C68-49C0-984E-B1833F8BE0F7}"/>
    <cellStyle name="Normal 46 434 3" xfId="4209" xr:uid="{CB8D3616-AF7C-4819-8B15-2919B1B37DB6}"/>
    <cellStyle name="Normal 46 434 3 2" xfId="12318" xr:uid="{953930B6-1066-4342-8BBA-608B4D91E378}"/>
    <cellStyle name="Normal 46 434 4" xfId="9989" xr:uid="{1FBD7CE1-8600-480B-BD49-EBDA479C549A}"/>
    <cellStyle name="Normal 46 434 4 2" xfId="15809" xr:uid="{2AC35C12-80A9-44A7-8458-F7404E1A1D59}"/>
    <cellStyle name="Normal 46 434 5" xfId="10580" xr:uid="{1164A405-6D66-40ED-8FB3-9729E62B1BDF}"/>
    <cellStyle name="Normal 46 434 5 2" xfId="16393" xr:uid="{F6ED2AEF-6C2D-4ACB-8172-9BC3C80AAFAB}"/>
    <cellStyle name="Normal 46 434 6" xfId="11310" xr:uid="{734F2192-3AC1-45E1-B8DA-D71288CEDE05}"/>
    <cellStyle name="Normal 46 434 7" xfId="17010" xr:uid="{EC04D567-3D1D-404C-8B9F-E3BB0CE97135}"/>
    <cellStyle name="Normal 46 434 8" xfId="17629" xr:uid="{5503E17C-6613-4FEE-8237-2B17CEBBB9FF}"/>
    <cellStyle name="Normal 46 434 9" xfId="18331" xr:uid="{6864CB5B-0CB6-469D-BD5C-DEFAA4715A37}"/>
    <cellStyle name="Normal 46 435" xfId="3201" xr:uid="{647BAC55-17C1-4C07-AE8A-323D59F9A80A}"/>
    <cellStyle name="Normal 46 435 10" xfId="18952" xr:uid="{0722D87A-3E84-4FBA-A788-911DF7954027}"/>
    <cellStyle name="Normal 46 435 2" xfId="3706" xr:uid="{6399B460-59CE-4F45-B0AC-C477595599DE}"/>
    <cellStyle name="Normal 46 435 2 2" xfId="4714" xr:uid="{7A6E6079-DE9A-4B97-B09B-196568AE788B}"/>
    <cellStyle name="Normal 46 435 2 2 2" xfId="12823" xr:uid="{1117BA8C-8108-4195-8264-E63B56D3F016}"/>
    <cellStyle name="Normal 46 435 2 3" xfId="11815" xr:uid="{59A8E082-5092-451D-B226-1AB9736FF597}"/>
    <cellStyle name="Normal 46 435 3" xfId="4210" xr:uid="{77ABFB4F-3896-4EB8-A2C3-ACCE7289F8FE}"/>
    <cellStyle name="Normal 46 435 3 2" xfId="12319" xr:uid="{93EFBC29-7BE5-440A-9CD2-77171AA9A027}"/>
    <cellStyle name="Normal 46 435 4" xfId="9990" xr:uid="{657D6D75-315F-4AC2-83C4-554900529094}"/>
    <cellStyle name="Normal 46 435 4 2" xfId="15810" xr:uid="{8C741886-69FB-4BC8-BB9A-93C0141148DA}"/>
    <cellStyle name="Normal 46 435 5" xfId="10581" xr:uid="{C56943B6-216A-4E65-B9D6-64F901B69D56}"/>
    <cellStyle name="Normal 46 435 5 2" xfId="16394" xr:uid="{1377FC7A-894B-4844-9A4B-F25D8FFFEC5E}"/>
    <cellStyle name="Normal 46 435 6" xfId="11311" xr:uid="{A306E423-6753-4039-B537-234DF01F5B42}"/>
    <cellStyle name="Normal 46 435 7" xfId="17011" xr:uid="{DBD02FD9-3058-4E88-B8AB-0B544F212B0F}"/>
    <cellStyle name="Normal 46 435 8" xfId="17630" xr:uid="{74E53F71-5C29-46FC-AAC9-E48187C9DA53}"/>
    <cellStyle name="Normal 46 435 9" xfId="18332" xr:uid="{C46C69EA-0F97-4753-A2E7-C3FF79F5C438}"/>
    <cellStyle name="Normal 46 436" xfId="3202" xr:uid="{1DA4C202-156A-4BF3-AC67-7DBBB0958A09}"/>
    <cellStyle name="Normal 46 436 10" xfId="18953" xr:uid="{B913F35B-BD1E-4CAF-860D-1DE7BB016BD7}"/>
    <cellStyle name="Normal 46 436 2" xfId="3707" xr:uid="{971E57B8-6993-4CE1-96DF-0B766FFA8C14}"/>
    <cellStyle name="Normal 46 436 2 2" xfId="4715" xr:uid="{3C84E395-2D93-4120-BC72-CE809137B051}"/>
    <cellStyle name="Normal 46 436 2 2 2" xfId="12824" xr:uid="{6025B286-45AA-4A7A-B158-C7BAA1609144}"/>
    <cellStyle name="Normal 46 436 2 3" xfId="11816" xr:uid="{4B53C1B0-C560-4F6F-AB36-F886E233A04E}"/>
    <cellStyle name="Normal 46 436 3" xfId="4211" xr:uid="{5BC4180D-DCB2-4B68-832A-336BDA7ED5CB}"/>
    <cellStyle name="Normal 46 436 3 2" xfId="12320" xr:uid="{CE4414EB-E444-4121-8637-0BF4B4ED25B8}"/>
    <cellStyle name="Normal 46 436 4" xfId="9991" xr:uid="{4C5F0F9D-AB30-40D0-A7B1-E8D2082BFED9}"/>
    <cellStyle name="Normal 46 436 4 2" xfId="15811" xr:uid="{8C161D7F-7B35-4E18-803D-B7C2F4E9C574}"/>
    <cellStyle name="Normal 46 436 5" xfId="10582" xr:uid="{3FCA0083-4DFA-47E9-870D-5BBA10D53EE5}"/>
    <cellStyle name="Normal 46 436 5 2" xfId="16395" xr:uid="{A3E5AF55-9C68-4EAA-BFEB-5AB20CC2B416}"/>
    <cellStyle name="Normal 46 436 6" xfId="11312" xr:uid="{8EA85F01-0759-489A-A743-45C3A06925C1}"/>
    <cellStyle name="Normal 46 436 7" xfId="17012" xr:uid="{F9E8E9E0-9B43-406D-BEBD-65F0FEFC4746}"/>
    <cellStyle name="Normal 46 436 8" xfId="17631" xr:uid="{2F2BFA5C-9D69-42AD-9ADC-47C4E48AB4C1}"/>
    <cellStyle name="Normal 46 436 9" xfId="18333" xr:uid="{A8F8699A-485E-470F-96C2-386BD8230DE7}"/>
    <cellStyle name="Normal 46 437" xfId="3203" xr:uid="{05294A46-7911-4D5F-8EDD-555A3E313020}"/>
    <cellStyle name="Normal 46 437 10" xfId="18954" xr:uid="{F76DA89E-9B31-4B02-92D8-80C0109774E8}"/>
    <cellStyle name="Normal 46 437 2" xfId="3708" xr:uid="{BCEF7BD0-09F6-4C55-854B-38ECE5165D72}"/>
    <cellStyle name="Normal 46 437 2 2" xfId="4716" xr:uid="{129FA0C0-FD24-4FC7-8E4D-2E50B4188B20}"/>
    <cellStyle name="Normal 46 437 2 2 2" xfId="12825" xr:uid="{F0E0F175-966F-4DE6-A7D0-64FAABB755D9}"/>
    <cellStyle name="Normal 46 437 2 3" xfId="11817" xr:uid="{36B5C4E5-4DEA-4E96-B636-1CDAB09B8FB9}"/>
    <cellStyle name="Normal 46 437 3" xfId="4212" xr:uid="{C9B046D8-C300-4E85-A5DB-23DBA7D8467E}"/>
    <cellStyle name="Normal 46 437 3 2" xfId="12321" xr:uid="{50DF44BC-CC2D-400F-BF8F-B18BED901E39}"/>
    <cellStyle name="Normal 46 437 4" xfId="9992" xr:uid="{E8B6DFA2-2DF3-46D1-BCA9-3EAD81BB1852}"/>
    <cellStyle name="Normal 46 437 4 2" xfId="15812" xr:uid="{D3458D5E-FF06-4F05-A7CF-DDD0A44AF43F}"/>
    <cellStyle name="Normal 46 437 5" xfId="10583" xr:uid="{668DE831-F504-4F80-BB97-AAE4A95AB260}"/>
    <cellStyle name="Normal 46 437 5 2" xfId="16396" xr:uid="{C72BA4A8-3681-486E-AC6F-8DF811BB784C}"/>
    <cellStyle name="Normal 46 437 6" xfId="11313" xr:uid="{D814AEDF-C18C-4793-A833-6AFD7B53BB45}"/>
    <cellStyle name="Normal 46 437 7" xfId="17013" xr:uid="{BF8A2DAE-750B-4C76-B987-D215F94717A0}"/>
    <cellStyle name="Normal 46 437 8" xfId="17632" xr:uid="{F144F923-3FEE-4AA8-A689-43133815009A}"/>
    <cellStyle name="Normal 46 437 9" xfId="18334" xr:uid="{FA934AC1-918F-4FBB-9C1D-6F0187864284}"/>
    <cellStyle name="Normal 46 438" xfId="3204" xr:uid="{EDA28522-1FF3-46F0-A7C8-A75B128BAB0F}"/>
    <cellStyle name="Normal 46 438 10" xfId="18955" xr:uid="{9620AE63-85C0-4E70-8D32-AC1D70F571A1}"/>
    <cellStyle name="Normal 46 438 2" xfId="3709" xr:uid="{F7CBF836-A6BB-4686-826C-5FF5CE7A1A20}"/>
    <cellStyle name="Normal 46 438 2 2" xfId="4717" xr:uid="{8D2BCBA7-48FF-4DAB-A5DE-8469817F553C}"/>
    <cellStyle name="Normal 46 438 2 2 2" xfId="12826" xr:uid="{67F57AA0-4FC1-430D-8C29-1BA0274D1C0A}"/>
    <cellStyle name="Normal 46 438 2 3" xfId="11818" xr:uid="{DFA4D0C5-5BBA-4C22-9CF5-7A3C88E775B0}"/>
    <cellStyle name="Normal 46 438 3" xfId="4213" xr:uid="{E785243A-ABB8-4B66-8F59-89D3858F484A}"/>
    <cellStyle name="Normal 46 438 3 2" xfId="12322" xr:uid="{B483EAC0-90EC-4B47-9A46-6E4CCB6DBD29}"/>
    <cellStyle name="Normal 46 438 4" xfId="9993" xr:uid="{9A327111-3DC6-4C3B-A6EF-E0199C9CB2A9}"/>
    <cellStyle name="Normal 46 438 4 2" xfId="15813" xr:uid="{9D2ADCD0-6CAE-40FA-A446-CB273705EA74}"/>
    <cellStyle name="Normal 46 438 5" xfId="10584" xr:uid="{73645CCE-5099-4314-87C1-CF3F5214A4EC}"/>
    <cellStyle name="Normal 46 438 5 2" xfId="16397" xr:uid="{B02CA432-76DF-408F-8C05-8B8C8A02B4B1}"/>
    <cellStyle name="Normal 46 438 6" xfId="11314" xr:uid="{5D6844A9-DE53-4E02-8EA0-1D2913962003}"/>
    <cellStyle name="Normal 46 438 7" xfId="17014" xr:uid="{5BC6DA84-E44A-4A7F-89C5-D27DD621ABB3}"/>
    <cellStyle name="Normal 46 438 8" xfId="17633" xr:uid="{39F440F1-7505-4408-9DAB-100371F66A18}"/>
    <cellStyle name="Normal 46 438 9" xfId="18335" xr:uid="{777E22CF-4B36-4B66-BE1F-7EEBDD6552A4}"/>
    <cellStyle name="Normal 46 439" xfId="3205" xr:uid="{89CAC8C1-6A3E-481E-81C3-C60AB2AE688C}"/>
    <cellStyle name="Normal 46 439 10" xfId="18956" xr:uid="{745C74B0-5658-4DA9-A203-4F4D30948371}"/>
    <cellStyle name="Normal 46 439 2" xfId="3710" xr:uid="{DCF5DB9B-CA27-4BF4-95DC-ADC2D457317A}"/>
    <cellStyle name="Normal 46 439 2 2" xfId="4718" xr:uid="{B0B5901C-1F05-4807-9F49-1D421BEACF30}"/>
    <cellStyle name="Normal 46 439 2 2 2" xfId="12827" xr:uid="{82607610-7C87-44F1-A495-651EB1AB93C9}"/>
    <cellStyle name="Normal 46 439 2 3" xfId="11819" xr:uid="{5D13F303-FE1A-425F-AFC6-9BD8D8C47E36}"/>
    <cellStyle name="Normal 46 439 3" xfId="4214" xr:uid="{64832E30-7470-4AF7-A659-B41C24B7E380}"/>
    <cellStyle name="Normal 46 439 3 2" xfId="12323" xr:uid="{B89E04FA-4E09-4E29-AE74-D27DAA1B6F23}"/>
    <cellStyle name="Normal 46 439 4" xfId="9994" xr:uid="{21091239-3A5C-49C3-8C7C-46686239EA07}"/>
    <cellStyle name="Normal 46 439 4 2" xfId="15814" xr:uid="{FF4700A4-2897-478A-AD69-5689AF30C116}"/>
    <cellStyle name="Normal 46 439 5" xfId="10585" xr:uid="{4ED33397-5F6B-413A-8DC3-91558E8BBA5A}"/>
    <cellStyle name="Normal 46 439 5 2" xfId="16398" xr:uid="{D7964885-275D-418F-B141-4B06A0366169}"/>
    <cellStyle name="Normal 46 439 6" xfId="11315" xr:uid="{E43DE128-381F-41EE-AB44-D375B7D32C29}"/>
    <cellStyle name="Normal 46 439 7" xfId="17015" xr:uid="{80953900-BCA0-40FD-94D4-719E7D43913F}"/>
    <cellStyle name="Normal 46 439 8" xfId="17634" xr:uid="{245F2735-5C22-41E9-B3D8-1DE21363DF1F}"/>
    <cellStyle name="Normal 46 439 9" xfId="18336" xr:uid="{4C30A858-9517-477D-9F47-92B37066BCF9}"/>
    <cellStyle name="Normal 46 44" xfId="2810" xr:uid="{1111843B-B5DB-4E5A-992B-BE9B2119CB51}"/>
    <cellStyle name="Normal 46 44 10" xfId="18561" xr:uid="{45A16E49-103A-496C-B3EC-81748FF811ED}"/>
    <cellStyle name="Normal 46 44 2" xfId="3315" xr:uid="{703E945E-DABE-4AB0-831C-BA95DA2D7806}"/>
    <cellStyle name="Normal 46 44 2 2" xfId="4323" xr:uid="{98F6F38E-D973-4B58-BE0E-E1C62B55C315}"/>
    <cellStyle name="Normal 46 44 2 2 2" xfId="12432" xr:uid="{3E2B8CBC-F1FE-4118-87E1-A9F454F492AE}"/>
    <cellStyle name="Normal 46 44 2 3" xfId="11424" xr:uid="{D61BC6DA-E88F-471F-A604-F334A84F7903}"/>
    <cellStyle name="Normal 46 44 3" xfId="3819" xr:uid="{2B9AF041-17DC-4705-97BF-E2FA8C412C1C}"/>
    <cellStyle name="Normal 46 44 3 2" xfId="11928" xr:uid="{14DA5543-12F3-4CB4-BFD4-885FE62E6F49}"/>
    <cellStyle name="Normal 46 44 4" xfId="9599" xr:uid="{BB3625A1-6B43-46DD-A44E-13F826F52CA8}"/>
    <cellStyle name="Normal 46 44 4 2" xfId="15419" xr:uid="{9C82947A-7715-409D-8549-0172994A3DF8}"/>
    <cellStyle name="Normal 46 44 5" xfId="10190" xr:uid="{0AC1B8C4-C202-48C5-B1BB-DE28782DBE99}"/>
    <cellStyle name="Normal 46 44 5 2" xfId="16003" xr:uid="{B6EE7961-7631-40E8-9134-5C72479099C0}"/>
    <cellStyle name="Normal 46 44 6" xfId="10920" xr:uid="{BD5F80D8-8663-4D37-8241-D9707A87D11A}"/>
    <cellStyle name="Normal 46 44 7" xfId="16620" xr:uid="{2BE2C621-3CE1-4538-BB97-30BFBA4EBBAE}"/>
    <cellStyle name="Normal 46 44 8" xfId="17239" xr:uid="{CE45F836-8439-4DA7-84EC-3220D9B55ACA}"/>
    <cellStyle name="Normal 46 44 9" xfId="17941" xr:uid="{E9BE8861-992F-49A7-9490-AA693E2F055E}"/>
    <cellStyle name="Normal 46 440" xfId="3206" xr:uid="{DB46C36E-1A7B-44D3-A01B-DCB45EEA8145}"/>
    <cellStyle name="Normal 46 440 10" xfId="18957" xr:uid="{CF0DA193-24F3-4162-AD68-925175AD39A8}"/>
    <cellStyle name="Normal 46 440 2" xfId="3711" xr:uid="{B2F804BE-FB8C-4790-97E2-B5CDD1268091}"/>
    <cellStyle name="Normal 46 440 2 2" xfId="4719" xr:uid="{F8BD04EA-29C8-45FE-A3C7-009A4D7ED1BE}"/>
    <cellStyle name="Normal 46 440 2 2 2" xfId="12828" xr:uid="{3A850C5E-61CE-4203-BE93-3DA9F7D19D05}"/>
    <cellStyle name="Normal 46 440 2 3" xfId="11820" xr:uid="{ED820ED8-A568-4F13-B631-A11ABCEFAE50}"/>
    <cellStyle name="Normal 46 440 3" xfId="4215" xr:uid="{00F8077F-E546-4482-AD91-3812AC4E191A}"/>
    <cellStyle name="Normal 46 440 3 2" xfId="12324" xr:uid="{F86C360C-8B46-4F0E-BD29-DC3CFF430FE2}"/>
    <cellStyle name="Normal 46 440 4" xfId="9995" xr:uid="{58B7014C-35E2-47EB-A2B6-5450851A40ED}"/>
    <cellStyle name="Normal 46 440 4 2" xfId="15815" xr:uid="{F5B6AF13-BB79-4F35-A042-57570FAE4BD4}"/>
    <cellStyle name="Normal 46 440 5" xfId="10586" xr:uid="{C0E474BF-EC59-47AE-9770-F2CD78AE38B5}"/>
    <cellStyle name="Normal 46 440 5 2" xfId="16399" xr:uid="{AE4E7FE5-D96B-4B61-B057-D92D7DE00C22}"/>
    <cellStyle name="Normal 46 440 6" xfId="11316" xr:uid="{77018DE5-183A-4D3F-9646-5C1BB93F0FC0}"/>
    <cellStyle name="Normal 46 440 7" xfId="17016" xr:uid="{4B54FF7E-0B78-45EE-A4DC-A4D62B173428}"/>
    <cellStyle name="Normal 46 440 8" xfId="17635" xr:uid="{555349FA-1678-435E-90C6-B19726DA610E}"/>
    <cellStyle name="Normal 46 440 9" xfId="18337" xr:uid="{3E52C643-408B-4CAF-9F54-E429712AE28B}"/>
    <cellStyle name="Normal 46 441" xfId="3207" xr:uid="{CD6166AD-EE77-41AF-8AC5-AD5D83E7AE35}"/>
    <cellStyle name="Normal 46 441 10" xfId="18958" xr:uid="{1E22F5C5-EEC5-4BF7-846B-E0AB3F9AABF0}"/>
    <cellStyle name="Normal 46 441 2" xfId="3712" xr:uid="{704FA50B-4024-41B6-AF25-2F8D89335187}"/>
    <cellStyle name="Normal 46 441 2 2" xfId="4720" xr:uid="{2102160B-79B3-406D-814E-4F2873B68DD3}"/>
    <cellStyle name="Normal 46 441 2 2 2" xfId="12829" xr:uid="{89D768AA-F9AE-4B98-B358-583F8CBD2FAC}"/>
    <cellStyle name="Normal 46 441 2 3" xfId="11821" xr:uid="{BFCECDCB-D621-41E7-B568-8FA8F9955BFD}"/>
    <cellStyle name="Normal 46 441 3" xfId="4216" xr:uid="{9B4D8ED1-2D5B-49D6-89B7-0E114FA348C5}"/>
    <cellStyle name="Normal 46 441 3 2" xfId="12325" xr:uid="{66C158A1-752D-4201-89BE-E8D909CDEAAD}"/>
    <cellStyle name="Normal 46 441 4" xfId="9996" xr:uid="{F5B528C1-18CC-4000-9479-C0B0010825C3}"/>
    <cellStyle name="Normal 46 441 4 2" xfId="15816" xr:uid="{06E8A9AA-F487-4B5B-B2E6-6D3D543BDBA2}"/>
    <cellStyle name="Normal 46 441 5" xfId="10587" xr:uid="{5E06EB65-07E3-4513-AAE8-F9417DF0583C}"/>
    <cellStyle name="Normal 46 441 5 2" xfId="16400" xr:uid="{0CF55982-3E63-4037-8C77-4E27A92961EC}"/>
    <cellStyle name="Normal 46 441 6" xfId="11317" xr:uid="{F60079CD-9DF4-4AE6-A5C5-F4B0A5506D1C}"/>
    <cellStyle name="Normal 46 441 7" xfId="17017" xr:uid="{795683BD-5266-4A30-BCFE-9A3F3627D511}"/>
    <cellStyle name="Normal 46 441 8" xfId="17636" xr:uid="{58B254FA-CEBF-4336-B023-27ADE60804CA}"/>
    <cellStyle name="Normal 46 441 9" xfId="18338" xr:uid="{3B133336-AF75-4478-99B5-0DB8D8E0A848}"/>
    <cellStyle name="Normal 46 442" xfId="3208" xr:uid="{FCD35EDB-119B-4368-9BEC-0673F435E1F3}"/>
    <cellStyle name="Normal 46 442 10" xfId="18959" xr:uid="{DFDD143C-F46E-4A5B-9629-4D491172880C}"/>
    <cellStyle name="Normal 46 442 2" xfId="3713" xr:uid="{087C9DB3-988A-4244-83AB-9124768A4332}"/>
    <cellStyle name="Normal 46 442 2 2" xfId="4721" xr:uid="{C27CAF8E-48A2-4FEB-A40F-30D081B78C04}"/>
    <cellStyle name="Normal 46 442 2 2 2" xfId="12830" xr:uid="{FA16CBC4-7F7F-444F-8222-A6C9470A1F6A}"/>
    <cellStyle name="Normal 46 442 2 3" xfId="11822" xr:uid="{FE637568-31A4-48D9-99FA-0696AED02E9A}"/>
    <cellStyle name="Normal 46 442 3" xfId="4217" xr:uid="{CEE17E97-1DBE-4F3F-9811-B00743ECBFAD}"/>
    <cellStyle name="Normal 46 442 3 2" xfId="12326" xr:uid="{A0657F2D-13DD-4D44-B8D9-992C7CAD61A3}"/>
    <cellStyle name="Normal 46 442 4" xfId="9997" xr:uid="{23B57D6E-3A42-40FE-B0A7-1595504E1032}"/>
    <cellStyle name="Normal 46 442 4 2" xfId="15817" xr:uid="{C2E335A0-643D-4288-B4EA-5DC89A685560}"/>
    <cellStyle name="Normal 46 442 5" xfId="10588" xr:uid="{242E0144-4EDD-4867-8B01-A07918ABE40D}"/>
    <cellStyle name="Normal 46 442 5 2" xfId="16401" xr:uid="{14D47A9D-48A0-41FE-8B1D-E2CB2F25B0B6}"/>
    <cellStyle name="Normal 46 442 6" xfId="11318" xr:uid="{6F3078DC-84FA-450D-9638-EA2EF7C482D7}"/>
    <cellStyle name="Normal 46 442 7" xfId="17018" xr:uid="{6197AC34-5E60-4084-B1BB-682833081936}"/>
    <cellStyle name="Normal 46 442 8" xfId="17637" xr:uid="{97811C61-7288-4A31-A600-EAB7E4EB67E4}"/>
    <cellStyle name="Normal 46 442 9" xfId="18339" xr:uid="{F725B187-134A-474C-A1CF-87A2E4B265BF}"/>
    <cellStyle name="Normal 46 443" xfId="3209" xr:uid="{7247F527-D418-4B07-91E6-D4FC7F27161A}"/>
    <cellStyle name="Normal 46 443 10" xfId="18960" xr:uid="{7C4738F3-7385-4A1E-BB72-1D7CBD5F1033}"/>
    <cellStyle name="Normal 46 443 2" xfId="3714" xr:uid="{96D1B904-4BCF-4CCA-AEE3-202BC87FA261}"/>
    <cellStyle name="Normal 46 443 2 2" xfId="4722" xr:uid="{2363DA6F-2312-48F9-8311-C746EFCC7909}"/>
    <cellStyle name="Normal 46 443 2 2 2" xfId="12831" xr:uid="{033CBF5D-DE42-45EE-9D6D-7351DC370412}"/>
    <cellStyle name="Normal 46 443 2 3" xfId="11823" xr:uid="{0B4BE34D-7B5B-4F46-AD76-0BC9527A790A}"/>
    <cellStyle name="Normal 46 443 3" xfId="4218" xr:uid="{620A9050-0BA9-48CC-A4E4-6685D1853629}"/>
    <cellStyle name="Normal 46 443 3 2" xfId="12327" xr:uid="{61EF1DF5-430E-4DBA-AF21-8321B08DB2FB}"/>
    <cellStyle name="Normal 46 443 4" xfId="9998" xr:uid="{CB2D89B6-CD5A-47AD-AF34-CF3CACB11D23}"/>
    <cellStyle name="Normal 46 443 4 2" xfId="15818" xr:uid="{C635FF76-D809-4DB5-8469-C265C913CDE8}"/>
    <cellStyle name="Normal 46 443 5" xfId="10589" xr:uid="{42309717-F465-4DB0-8784-17948C808189}"/>
    <cellStyle name="Normal 46 443 5 2" xfId="16402" xr:uid="{D0C18ED5-3650-4AA3-A8EA-CCEC3E5491D8}"/>
    <cellStyle name="Normal 46 443 6" xfId="11319" xr:uid="{934E5C26-3061-4D35-A8F9-11937DDB073C}"/>
    <cellStyle name="Normal 46 443 7" xfId="17019" xr:uid="{A3307047-C69D-40E2-A3A7-4A95737EB946}"/>
    <cellStyle name="Normal 46 443 8" xfId="17638" xr:uid="{D1FA5071-FBA1-4DD7-A969-DC1BA5B31757}"/>
    <cellStyle name="Normal 46 443 9" xfId="18340" xr:uid="{EF08C705-C09D-417F-9865-1CE28CD952DB}"/>
    <cellStyle name="Normal 46 444" xfId="3210" xr:uid="{06F14E19-11E2-4560-89AC-83A69DCFEBFE}"/>
    <cellStyle name="Normal 46 444 10" xfId="18961" xr:uid="{981B0888-46B0-435F-91D8-93BF9534D285}"/>
    <cellStyle name="Normal 46 444 2" xfId="3715" xr:uid="{0B3C021B-1DD0-44F9-8B10-4FE2CAEF9648}"/>
    <cellStyle name="Normal 46 444 2 2" xfId="4723" xr:uid="{8210290B-764B-4BBD-B1AA-6B2685997609}"/>
    <cellStyle name="Normal 46 444 2 2 2" xfId="12832" xr:uid="{725B6D77-F38D-4DEB-B633-D8BE26C33168}"/>
    <cellStyle name="Normal 46 444 2 3" xfId="11824" xr:uid="{2EBCFD8B-5C54-478B-8F96-226A2EFA7A72}"/>
    <cellStyle name="Normal 46 444 3" xfId="4219" xr:uid="{32DF7F10-D285-4E9B-86B7-E708E71787FF}"/>
    <cellStyle name="Normal 46 444 3 2" xfId="12328" xr:uid="{30513124-2F17-480D-89E4-BDE2C753E0AA}"/>
    <cellStyle name="Normal 46 444 4" xfId="9999" xr:uid="{9E4D1025-C610-45B1-88AA-0212C2852032}"/>
    <cellStyle name="Normal 46 444 4 2" xfId="15819" xr:uid="{3D49F14C-FF63-4ADE-9898-8DD50A315022}"/>
    <cellStyle name="Normal 46 444 5" xfId="10590" xr:uid="{79BB51E1-A680-49E1-AC31-06123631F91B}"/>
    <cellStyle name="Normal 46 444 5 2" xfId="16403" xr:uid="{2C3E63DE-C04B-4037-922D-78E60D5C8E44}"/>
    <cellStyle name="Normal 46 444 6" xfId="11320" xr:uid="{84D9D706-093A-46DA-ABEC-6E70AE5353DF}"/>
    <cellStyle name="Normal 46 444 7" xfId="17020" xr:uid="{5B59E210-B092-4890-A83C-7572BFB8674D}"/>
    <cellStyle name="Normal 46 444 8" xfId="17639" xr:uid="{3DBCF42B-AA53-421E-82A7-F1A84DCF53C6}"/>
    <cellStyle name="Normal 46 444 9" xfId="18341" xr:uid="{281E952B-5655-405C-910E-E3B8329B463B}"/>
    <cellStyle name="Normal 46 445" xfId="3211" xr:uid="{148CDEB9-C3C2-457A-BD5B-577D1BEBB440}"/>
    <cellStyle name="Normal 46 445 10" xfId="18962" xr:uid="{E61FFBE6-52D3-47A1-8A2A-5D9B8644BF3A}"/>
    <cellStyle name="Normal 46 445 2" xfId="3716" xr:uid="{C752F7F7-C79C-4E2A-B7F6-F1C9F7DD3C29}"/>
    <cellStyle name="Normal 46 445 2 2" xfId="4724" xr:uid="{C7AEDFDC-AF52-48E1-B568-301B93B2F894}"/>
    <cellStyle name="Normal 46 445 2 2 2" xfId="12833" xr:uid="{1633E74D-9EE8-4853-9DE7-195A4FCC373A}"/>
    <cellStyle name="Normal 46 445 2 3" xfId="11825" xr:uid="{AAF4B652-4905-421C-8C25-E47918B238C7}"/>
    <cellStyle name="Normal 46 445 3" xfId="4220" xr:uid="{62EA893E-0E63-4DF9-98F4-C3CD482615C0}"/>
    <cellStyle name="Normal 46 445 3 2" xfId="12329" xr:uid="{9158CE61-8053-4715-8483-B41FA8D80F8B}"/>
    <cellStyle name="Normal 46 445 4" xfId="10000" xr:uid="{4A90AB98-FFBD-497F-96FF-08F39CC0A330}"/>
    <cellStyle name="Normal 46 445 4 2" xfId="15820" xr:uid="{3091C1C8-CEE7-43A3-8D79-EA4BA0858B36}"/>
    <cellStyle name="Normal 46 445 5" xfId="10591" xr:uid="{BEECA9C9-3532-4CA4-91DA-B8F357E45727}"/>
    <cellStyle name="Normal 46 445 5 2" xfId="16404" xr:uid="{2A753942-E654-49DD-8E88-A7C9096BBFD7}"/>
    <cellStyle name="Normal 46 445 6" xfId="11321" xr:uid="{B771D0F5-D74B-4D1B-8CEF-5DA20F7FC628}"/>
    <cellStyle name="Normal 46 445 7" xfId="17021" xr:uid="{2622C4D6-6792-4AF7-925C-D05A6E089140}"/>
    <cellStyle name="Normal 46 445 8" xfId="17640" xr:uid="{9CEF5DA3-F832-4896-B238-985EFE1D673B}"/>
    <cellStyle name="Normal 46 445 9" xfId="18342" xr:uid="{224D2C5D-CE01-4BA7-883A-490EF8F366D8}"/>
    <cellStyle name="Normal 46 446" xfId="3212" xr:uid="{95EAF975-9FB7-4E7E-8915-B1CF9E646958}"/>
    <cellStyle name="Normal 46 446 10" xfId="18963" xr:uid="{C34B8A9F-80B3-403C-8311-FF2B334F5E31}"/>
    <cellStyle name="Normal 46 446 2" xfId="3717" xr:uid="{F1F70812-8F1E-4D55-B5E9-FA3F572CE84D}"/>
    <cellStyle name="Normal 46 446 2 2" xfId="4725" xr:uid="{71A1F8D8-CF82-48D8-BB02-DAF18AB88F7C}"/>
    <cellStyle name="Normal 46 446 2 2 2" xfId="12834" xr:uid="{FF0B76AF-9837-4D5D-9D90-53F1DF103F90}"/>
    <cellStyle name="Normal 46 446 2 3" xfId="11826" xr:uid="{A0F8A23E-2A44-4FF5-8112-7BDB816ECBA0}"/>
    <cellStyle name="Normal 46 446 3" xfId="4221" xr:uid="{6DB021D9-3B16-479F-9909-E0341B222481}"/>
    <cellStyle name="Normal 46 446 3 2" xfId="12330" xr:uid="{5E2FAE5C-AF13-4408-8739-375E8415F1DC}"/>
    <cellStyle name="Normal 46 446 4" xfId="10001" xr:uid="{F05DA6FA-9D96-4D41-B558-1BB92BD0211F}"/>
    <cellStyle name="Normal 46 446 4 2" xfId="15821" xr:uid="{E6A9A132-6D53-4958-B390-59F87C951E06}"/>
    <cellStyle name="Normal 46 446 5" xfId="10592" xr:uid="{46F285BA-A2E0-4897-BA5A-DAE8B573ED52}"/>
    <cellStyle name="Normal 46 446 5 2" xfId="16405" xr:uid="{D0C951CE-2D1B-42DC-A897-01254A2023A6}"/>
    <cellStyle name="Normal 46 446 6" xfId="11322" xr:uid="{DE8C7986-A05B-46DB-9422-974E734FA374}"/>
    <cellStyle name="Normal 46 446 7" xfId="17022" xr:uid="{5F9FEE34-D327-49FC-AD03-7A2772F87F5A}"/>
    <cellStyle name="Normal 46 446 8" xfId="17641" xr:uid="{6784A4CC-C6DE-4635-8ACD-85340C7ACA32}"/>
    <cellStyle name="Normal 46 446 9" xfId="18343" xr:uid="{AB89F640-D258-4043-8750-933A9C2C937F}"/>
    <cellStyle name="Normal 46 447" xfId="3213" xr:uid="{647537B1-C395-405D-9618-3A4AB92FF844}"/>
    <cellStyle name="Normal 46 447 10" xfId="18964" xr:uid="{A91155AE-1966-41AA-98EC-7FD89A50C158}"/>
    <cellStyle name="Normal 46 447 2" xfId="3718" xr:uid="{3DE3DFE2-63E7-43FF-B069-F35F2B41A6B9}"/>
    <cellStyle name="Normal 46 447 2 2" xfId="4726" xr:uid="{7D99C424-4F52-4D41-BEEC-614AD192B42D}"/>
    <cellStyle name="Normal 46 447 2 2 2" xfId="12835" xr:uid="{5A90AEFC-577B-4446-9A63-2D03843628BB}"/>
    <cellStyle name="Normal 46 447 2 3" xfId="11827" xr:uid="{F71252BC-120F-4386-8924-37694499B0CC}"/>
    <cellStyle name="Normal 46 447 3" xfId="4222" xr:uid="{7DC0EC9A-EC25-4224-AD3B-56A1D5C3D45C}"/>
    <cellStyle name="Normal 46 447 3 2" xfId="12331" xr:uid="{61C0DF92-960F-4AB4-9D79-9E286B88E983}"/>
    <cellStyle name="Normal 46 447 4" xfId="10002" xr:uid="{EE237402-7772-4C1C-ADC6-41C467AC70F2}"/>
    <cellStyle name="Normal 46 447 4 2" xfId="15822" xr:uid="{0BA42CBC-C7BB-46EC-9314-7B4A151E5EF1}"/>
    <cellStyle name="Normal 46 447 5" xfId="10593" xr:uid="{64A4C157-142F-49E5-8CAE-048462EB0A41}"/>
    <cellStyle name="Normal 46 447 5 2" xfId="16406" xr:uid="{1C53C332-64CB-4AD2-9001-F66F52A39A75}"/>
    <cellStyle name="Normal 46 447 6" xfId="11323" xr:uid="{BAC80E5B-2DA6-4851-A128-B9DD984B351A}"/>
    <cellStyle name="Normal 46 447 7" xfId="17023" xr:uid="{072A4894-9A04-4CC8-9A87-52F68D2BB59B}"/>
    <cellStyle name="Normal 46 447 8" xfId="17642" xr:uid="{CC9A7ECB-EDC2-4091-A234-5FDA5D1B061C}"/>
    <cellStyle name="Normal 46 447 9" xfId="18344" xr:uid="{33109272-3D54-4F51-A52D-B60CBB1E6D64}"/>
    <cellStyle name="Normal 46 448" xfId="2767" xr:uid="{78035062-B0D5-41C4-864D-4F7E87BACE59}"/>
    <cellStyle name="Normal 46 448 2" xfId="3272" xr:uid="{71B90C73-4064-4BEF-91D8-841046F23D11}"/>
    <cellStyle name="Normal 46 448 2 2" xfId="4280" xr:uid="{DE1C0C02-1635-43C5-BA6E-47827F591F0C}"/>
    <cellStyle name="Normal 46 448 2 2 2" xfId="12389" xr:uid="{9D8F1772-463B-4843-8E11-3D2BC97DF54F}"/>
    <cellStyle name="Normal 46 448 2 3" xfId="11381" xr:uid="{BE139592-DBEB-43F3-A938-4F17ACC98E34}"/>
    <cellStyle name="Normal 46 448 3" xfId="3776" xr:uid="{2A32A9DA-6343-4147-9015-5AEFC5C13039}"/>
    <cellStyle name="Normal 46 448 3 2" xfId="11885" xr:uid="{CF375D11-C2DB-4159-8DD2-B892CDC1609C}"/>
    <cellStyle name="Normal 46 448 4" xfId="10877" xr:uid="{424E1070-5DBD-4125-A262-A0A4448103C5}"/>
    <cellStyle name="Normal 46 449" xfId="3225" xr:uid="{58989639-02AB-4DEB-AE03-967FEA43094F}"/>
    <cellStyle name="Normal 46 449 2" xfId="4233" xr:uid="{810821C3-8113-4163-A018-6C482C321866}"/>
    <cellStyle name="Normal 46 449 2 2" xfId="12342" xr:uid="{F3E77872-AEA4-441F-BA42-15BD6A122319}"/>
    <cellStyle name="Normal 46 449 3" xfId="11334" xr:uid="{BAB3C46B-2BCD-470D-AF5F-CCB1138AD823}"/>
    <cellStyle name="Normal 46 45" xfId="2811" xr:uid="{BEA61C6F-ACD8-4D95-B63C-083D0FB9F3D1}"/>
    <cellStyle name="Normal 46 45 10" xfId="18562" xr:uid="{04D26E4A-1763-4324-B129-0FC3F794C0B9}"/>
    <cellStyle name="Normal 46 45 2" xfId="3316" xr:uid="{30E84FCF-3805-4D60-B4F6-A9E6915F1CF6}"/>
    <cellStyle name="Normal 46 45 2 2" xfId="4324" xr:uid="{F21C299C-A359-440F-A6D1-806B7FDB4045}"/>
    <cellStyle name="Normal 46 45 2 2 2" xfId="12433" xr:uid="{E4834532-91F5-443F-9ADF-31D140B0D52B}"/>
    <cellStyle name="Normal 46 45 2 3" xfId="11425" xr:uid="{A92557BC-ABE5-4E4F-8017-468FE8E65194}"/>
    <cellStyle name="Normal 46 45 3" xfId="3820" xr:uid="{00D08BC4-A392-4AF3-A020-0D439C4D542E}"/>
    <cellStyle name="Normal 46 45 3 2" xfId="11929" xr:uid="{987DFE11-68A4-46F6-A6CF-0E2E8427D2C0}"/>
    <cellStyle name="Normal 46 45 4" xfId="9600" xr:uid="{5EE798EC-8E5F-402C-8BA0-A6B140C1BF11}"/>
    <cellStyle name="Normal 46 45 4 2" xfId="15420" xr:uid="{E57D01CF-DDAA-46CD-A283-A5915AF43526}"/>
    <cellStyle name="Normal 46 45 5" xfId="10191" xr:uid="{4437C54A-8EEB-49B7-8211-85B02B907907}"/>
    <cellStyle name="Normal 46 45 5 2" xfId="16004" xr:uid="{8EADD1F5-C3A0-4B18-B77B-F81CA16A4505}"/>
    <cellStyle name="Normal 46 45 6" xfId="10921" xr:uid="{E38D66CC-1BEC-486E-8A43-C62D46AA8AA2}"/>
    <cellStyle name="Normal 46 45 7" xfId="16621" xr:uid="{4524978F-E650-4BF8-B55F-BD08AD0A00C5}"/>
    <cellStyle name="Normal 46 45 8" xfId="17240" xr:uid="{B583F32A-B281-4D03-9368-F43E3E05ED31}"/>
    <cellStyle name="Normal 46 45 9" xfId="17942" xr:uid="{21154240-A482-4E0F-A06F-B9402526A1F4}"/>
    <cellStyle name="Normal 46 450" xfId="3729" xr:uid="{EC8D3F65-B9F5-4F00-B1AB-0F12CF7007ED}"/>
    <cellStyle name="Normal 46 450 2" xfId="11838" xr:uid="{4637493B-FBFF-4978-819B-B79419A62D59}"/>
    <cellStyle name="Normal 46 451" xfId="5763" xr:uid="{B6D37F44-CB8D-4F8E-88CB-2277BF5AEAC3}"/>
    <cellStyle name="Normal 46 451 2" xfId="13094" xr:uid="{2A06795C-58DE-4D8A-B15D-CAC880F0FCBD}"/>
    <cellStyle name="Normal 46 452" xfId="9556" xr:uid="{680803F8-2B7C-4FB6-A534-B27D190EE4C7}"/>
    <cellStyle name="Normal 46 452 2" xfId="15376" xr:uid="{ED5C6EF7-4EE4-4E8E-BED1-CC7E5CDC7FAD}"/>
    <cellStyle name="Normal 46 453" xfId="10147" xr:uid="{4D0CC553-E070-4779-835D-4D89A222F06A}"/>
    <cellStyle name="Normal 46 453 2" xfId="15960" xr:uid="{EE76EFAF-53DD-46ED-AC59-BFE4962D9AED}"/>
    <cellStyle name="Normal 46 454" xfId="10830" xr:uid="{43763F08-0EE5-43E2-A612-FF1D0B245A14}"/>
    <cellStyle name="Normal 46 455" xfId="16577" xr:uid="{A03B879D-7137-4497-A5FF-1A095F4EAF17}"/>
    <cellStyle name="Normal 46 456" xfId="17196" xr:uid="{CBC886A0-4A83-4B32-A451-55EDE3B7C638}"/>
    <cellStyle name="Normal 46 457" xfId="17898" xr:uid="{6C72A193-9491-434C-8636-449108815D3F}"/>
    <cellStyle name="Normal 46 458" xfId="18518" xr:uid="{D1260AC3-1EED-401E-B7E4-BD0ED0E557BC}"/>
    <cellStyle name="Normal 46 46" xfId="2812" xr:uid="{2438DFF0-47CA-4D95-AF10-D5AF9DDF239D}"/>
    <cellStyle name="Normal 46 46 10" xfId="18563" xr:uid="{38423029-B3FF-4373-BA73-432E23389B2A}"/>
    <cellStyle name="Normal 46 46 2" xfId="3317" xr:uid="{51BE46FA-D50A-4CC5-9149-25B451943915}"/>
    <cellStyle name="Normal 46 46 2 2" xfId="4325" xr:uid="{805EBE7C-CE92-4637-8CB3-2EA774258C4E}"/>
    <cellStyle name="Normal 46 46 2 2 2" xfId="12434" xr:uid="{4D5ED73C-DAF4-4F27-9AC0-4AE3EB967DE5}"/>
    <cellStyle name="Normal 46 46 2 3" xfId="11426" xr:uid="{763426D5-CC37-4DF1-B889-B4BC72E212F3}"/>
    <cellStyle name="Normal 46 46 3" xfId="3821" xr:uid="{1DD3C91A-517C-4284-AFE0-B7FBA53738FF}"/>
    <cellStyle name="Normal 46 46 3 2" xfId="11930" xr:uid="{F25DF65D-D30F-468F-B2DC-E1465823453C}"/>
    <cellStyle name="Normal 46 46 4" xfId="9601" xr:uid="{8A9ADE9D-62FE-4457-91B4-EF68F64AA386}"/>
    <cellStyle name="Normal 46 46 4 2" xfId="15421" xr:uid="{1D4F94BB-6B35-486A-A8DB-FC37AF8268C1}"/>
    <cellStyle name="Normal 46 46 5" xfId="10192" xr:uid="{188797C7-B541-4557-8544-0226ABC99942}"/>
    <cellStyle name="Normal 46 46 5 2" xfId="16005" xr:uid="{BCAF120C-3212-45AF-8E2F-47A6719F810F}"/>
    <cellStyle name="Normal 46 46 6" xfId="10922" xr:uid="{BFA9114B-0F44-46E7-BA1B-BFA2D453C069}"/>
    <cellStyle name="Normal 46 46 7" xfId="16622" xr:uid="{334D821C-797C-48F8-8313-791E29A92AB0}"/>
    <cellStyle name="Normal 46 46 8" xfId="17241" xr:uid="{77817F8A-C6F5-4C8F-B0A6-AF4056F19135}"/>
    <cellStyle name="Normal 46 46 9" xfId="17943" xr:uid="{A4C72C1F-1598-45B3-BD44-DB74B14D0279}"/>
    <cellStyle name="Normal 46 47" xfId="2813" xr:uid="{814EEB00-FE1D-4BB7-8D29-FF336D1BDB1E}"/>
    <cellStyle name="Normal 46 47 10" xfId="18564" xr:uid="{6DACCDDB-3095-46F7-B8E4-EBFF4220FF69}"/>
    <cellStyle name="Normal 46 47 2" xfId="3318" xr:uid="{9554E719-44A1-4A2E-8BE2-1060E9A183F3}"/>
    <cellStyle name="Normal 46 47 2 2" xfId="4326" xr:uid="{1315148E-284B-41D3-BD65-83D0607F2513}"/>
    <cellStyle name="Normal 46 47 2 2 2" xfId="12435" xr:uid="{85051ED5-1F1A-47E6-9A91-9B522F0E6804}"/>
    <cellStyle name="Normal 46 47 2 3" xfId="11427" xr:uid="{4C45D2DE-BB22-4742-BB04-07F79F3D50CE}"/>
    <cellStyle name="Normal 46 47 3" xfId="3822" xr:uid="{E4484B2A-4928-46DF-964A-03676B338994}"/>
    <cellStyle name="Normal 46 47 3 2" xfId="11931" xr:uid="{8E4BBD83-2C33-4BC6-8122-B735C861729D}"/>
    <cellStyle name="Normal 46 47 4" xfId="9602" xr:uid="{F677F511-4DB5-4424-A2C2-0457CB518C11}"/>
    <cellStyle name="Normal 46 47 4 2" xfId="15422" xr:uid="{92F02D1F-34A4-446A-9AC1-C8375877F718}"/>
    <cellStyle name="Normal 46 47 5" xfId="10193" xr:uid="{02E16DD5-8068-4EA2-BD73-F7032F7ADE5A}"/>
    <cellStyle name="Normal 46 47 5 2" xfId="16006" xr:uid="{7453DEEE-3498-4506-B1CC-739515760C8C}"/>
    <cellStyle name="Normal 46 47 6" xfId="10923" xr:uid="{B9EA1AF9-2FC9-467C-8E3D-4E9D85482C55}"/>
    <cellStyle name="Normal 46 47 7" xfId="16623" xr:uid="{478DAF07-74F6-4D4E-A04F-0102DBA3D0DB}"/>
    <cellStyle name="Normal 46 47 8" xfId="17242" xr:uid="{3ED904AB-CA0A-477C-97AC-594E6B9260EF}"/>
    <cellStyle name="Normal 46 47 9" xfId="17944" xr:uid="{E378D07F-555A-48F9-AF62-D7FA34F50FC3}"/>
    <cellStyle name="Normal 46 48" xfId="2814" xr:uid="{2241A854-73D8-4ABC-B49C-C35DA2238237}"/>
    <cellStyle name="Normal 46 48 10" xfId="18565" xr:uid="{7E31140C-3541-4C2E-8290-6BB2E1DCF2AB}"/>
    <cellStyle name="Normal 46 48 2" xfId="3319" xr:uid="{D4285340-15F0-40F6-A919-ACB17373165A}"/>
    <cellStyle name="Normal 46 48 2 2" xfId="4327" xr:uid="{AF5B8966-9AB4-49F7-8455-6203B1D4F601}"/>
    <cellStyle name="Normal 46 48 2 2 2" xfId="12436" xr:uid="{93203C39-9CEE-4294-B17E-0596B4BD44ED}"/>
    <cellStyle name="Normal 46 48 2 3" xfId="11428" xr:uid="{DD6F71EB-C360-4678-9A38-64D0986A54EA}"/>
    <cellStyle name="Normal 46 48 3" xfId="3823" xr:uid="{31881AAC-4463-44A6-A8B1-0A0F558B25F5}"/>
    <cellStyle name="Normal 46 48 3 2" xfId="11932" xr:uid="{146FF5D5-7986-48D8-A070-883D6059D5F0}"/>
    <cellStyle name="Normal 46 48 4" xfId="9603" xr:uid="{1FB87875-37D8-411C-B6BE-360BD6A4F8AE}"/>
    <cellStyle name="Normal 46 48 4 2" xfId="15423" xr:uid="{BBB8E4E3-163F-48BA-9BEA-D7EE9511AF95}"/>
    <cellStyle name="Normal 46 48 5" xfId="10194" xr:uid="{5A935760-9F20-45A2-87EA-2CBC4BA7AD85}"/>
    <cellStyle name="Normal 46 48 5 2" xfId="16007" xr:uid="{86BBC988-6DFA-4962-9D99-9D335E478381}"/>
    <cellStyle name="Normal 46 48 6" xfId="10924" xr:uid="{FC3F15D1-9306-4568-9A0D-A75D235D0F02}"/>
    <cellStyle name="Normal 46 48 7" xfId="16624" xr:uid="{A01CD71E-EA1D-4FFE-8756-E3D3B076BA99}"/>
    <cellStyle name="Normal 46 48 8" xfId="17243" xr:uid="{AA7BB523-F12A-4A64-80EC-A5902B6F370D}"/>
    <cellStyle name="Normal 46 48 9" xfId="17945" xr:uid="{5C215DE4-05D2-49BF-92F5-ECFD444B512E}"/>
    <cellStyle name="Normal 46 49" xfId="2815" xr:uid="{0E0C05C8-2C76-43B7-9043-9CB43B8859C0}"/>
    <cellStyle name="Normal 46 49 10" xfId="18566" xr:uid="{8BA309B0-DC18-4F94-A4EA-DFD794E2C1BC}"/>
    <cellStyle name="Normal 46 49 2" xfId="3320" xr:uid="{30090758-028C-4E8B-A8B6-CCDCF02ECCE2}"/>
    <cellStyle name="Normal 46 49 2 2" xfId="4328" xr:uid="{F66A6EB9-AB56-4610-9BAF-39B5AECF13F1}"/>
    <cellStyle name="Normal 46 49 2 2 2" xfId="12437" xr:uid="{BE42A6CC-D74E-41EB-8278-64CBB94B8DDC}"/>
    <cellStyle name="Normal 46 49 2 3" xfId="11429" xr:uid="{7E5A4432-7439-42D4-B47A-1731F185C96D}"/>
    <cellStyle name="Normal 46 49 3" xfId="3824" xr:uid="{4133F8CB-8E07-4680-B106-FBB7A6D72421}"/>
    <cellStyle name="Normal 46 49 3 2" xfId="11933" xr:uid="{644CF34D-6664-4F5A-B2C3-E5EED633003C}"/>
    <cellStyle name="Normal 46 49 4" xfId="9604" xr:uid="{3AD1C23D-29EA-465D-A419-5D6222F0C449}"/>
    <cellStyle name="Normal 46 49 4 2" xfId="15424" xr:uid="{49353B78-4E4C-4814-873A-BFB27B69AFBC}"/>
    <cellStyle name="Normal 46 49 5" xfId="10195" xr:uid="{0B250DFB-E3EC-477F-9C83-8CCEDD46C6B6}"/>
    <cellStyle name="Normal 46 49 5 2" xfId="16008" xr:uid="{5F256975-D946-4C6B-A6D4-40B6042D3EE8}"/>
    <cellStyle name="Normal 46 49 6" xfId="10925" xr:uid="{F1FCCFFA-1366-4605-9FA8-25669661B78D}"/>
    <cellStyle name="Normal 46 49 7" xfId="16625" xr:uid="{8EDB48EC-8FAA-495F-ACB8-102CE6F08C2F}"/>
    <cellStyle name="Normal 46 49 8" xfId="17244" xr:uid="{41C7DCDF-CF77-4082-824A-C8A5C4D2A220}"/>
    <cellStyle name="Normal 46 49 9" xfId="17946" xr:uid="{D27CC578-EEA9-4C40-B873-215B0FA5E634}"/>
    <cellStyle name="Normal 46 5" xfId="2771" xr:uid="{1B9CC55E-6040-45E4-B4B4-602E88557305}"/>
    <cellStyle name="Normal 46 5 10" xfId="17902" xr:uid="{422604DC-66A2-47A2-A405-1CA7CD871443}"/>
    <cellStyle name="Normal 46 5 11" xfId="18522" xr:uid="{401C8A50-2C3B-4282-BB14-A062888A990C}"/>
    <cellStyle name="Normal 46 5 2" xfId="3276" xr:uid="{E78AF079-CFCB-4882-9995-96A76C2D0B8F}"/>
    <cellStyle name="Normal 46 5 2 2" xfId="4284" xr:uid="{563332AB-9BDC-47AE-9C12-B77D882F9F87}"/>
    <cellStyle name="Normal 46 5 2 2 2" xfId="12393" xr:uid="{DEAEC3D6-B86C-4334-BD57-7F259E805D77}"/>
    <cellStyle name="Normal 46 5 2 3" xfId="9532" xr:uid="{823E7C4F-60D4-4168-BF92-CB6253B417C2}"/>
    <cellStyle name="Normal 46 5 2 3 2" xfId="15366" xr:uid="{D382AAFC-1DFE-431F-9697-DB75B5C9E49D}"/>
    <cellStyle name="Normal 46 5 2 4" xfId="11385" xr:uid="{4D94106C-8F7C-4B13-B4D2-1C9058323FA6}"/>
    <cellStyle name="Normal 46 5 3" xfId="3780" xr:uid="{6C84D9BC-19CE-4921-9C2C-81B4BEBBBDE5}"/>
    <cellStyle name="Normal 46 5 3 2" xfId="11889" xr:uid="{FF80B28C-85D1-47CE-93B6-1EE0E5A878D9}"/>
    <cellStyle name="Normal 46 5 4" xfId="6582" xr:uid="{6E1CB3CB-364C-4D9D-9D33-1D677974C31F}"/>
    <cellStyle name="Normal 46 5 4 2" xfId="13430" xr:uid="{C82A2F19-24DF-4B1B-BCF9-EA6902118DE0}"/>
    <cellStyle name="Normal 46 5 5" xfId="9560" xr:uid="{93E0D0F3-06A8-482E-B3B3-F50C6639E888}"/>
    <cellStyle name="Normal 46 5 5 2" xfId="15380" xr:uid="{D6214E83-5F61-4F54-8AE0-E17733F80E20}"/>
    <cellStyle name="Normal 46 5 6" xfId="10151" xr:uid="{9EF6BF03-FF86-4080-A753-67CFD5FB9281}"/>
    <cellStyle name="Normal 46 5 6 2" xfId="15964" xr:uid="{FEE2A765-2E83-4C93-84A6-3651FFCA51E5}"/>
    <cellStyle name="Normal 46 5 7" xfId="10881" xr:uid="{4BA00C33-0FC4-4FC3-A7B8-FE18E520C41D}"/>
    <cellStyle name="Normal 46 5 8" xfId="16581" xr:uid="{CF189285-4E56-47E9-ACEB-0AF20EBE4312}"/>
    <cellStyle name="Normal 46 5 9" xfId="17200" xr:uid="{6ADCDC92-4773-477A-81E8-E8F4B41B6326}"/>
    <cellStyle name="Normal 46 50" xfId="2816" xr:uid="{B3BF8FD1-8AE7-4865-B37B-8E3EFFD0B872}"/>
    <cellStyle name="Normal 46 50 10" xfId="18567" xr:uid="{8A28E1E6-F5ED-4C42-9F50-1ACCB6083DBD}"/>
    <cellStyle name="Normal 46 50 2" xfId="3321" xr:uid="{FA0B97E8-8B64-447D-B0FA-8987F8659A7D}"/>
    <cellStyle name="Normal 46 50 2 2" xfId="4329" xr:uid="{33D29794-4390-48AE-A776-0AD75C55A90A}"/>
    <cellStyle name="Normal 46 50 2 2 2" xfId="12438" xr:uid="{5EA60A18-E606-454E-BBB5-09C42638D4F3}"/>
    <cellStyle name="Normal 46 50 2 3" xfId="11430" xr:uid="{21B3D612-15FC-4FCE-AC77-80BB51270640}"/>
    <cellStyle name="Normal 46 50 3" xfId="3825" xr:uid="{5330A225-A48B-4F88-B0C7-5F91F43C267C}"/>
    <cellStyle name="Normal 46 50 3 2" xfId="11934" xr:uid="{7CD61AE1-B71A-4E94-9FEB-65B8D4C9DAEA}"/>
    <cellStyle name="Normal 46 50 4" xfId="9605" xr:uid="{CEF0E3DF-3CCA-4978-8C19-2A00147594B0}"/>
    <cellStyle name="Normal 46 50 4 2" xfId="15425" xr:uid="{4B3EF2F9-267C-4B53-8F4B-126700E9F1BA}"/>
    <cellStyle name="Normal 46 50 5" xfId="10196" xr:uid="{38E5800E-71D5-471B-B49B-9E901AC7D948}"/>
    <cellStyle name="Normal 46 50 5 2" xfId="16009" xr:uid="{C7274C5D-FC0E-42D3-8489-5C9E5E2807C6}"/>
    <cellStyle name="Normal 46 50 6" xfId="10926" xr:uid="{899219BD-3AEF-44E4-9925-1A5688B9C0F6}"/>
    <cellStyle name="Normal 46 50 7" xfId="16626" xr:uid="{56FE4E59-B03E-4FD0-8ED2-7AD7BDF1338C}"/>
    <cellStyle name="Normal 46 50 8" xfId="17245" xr:uid="{B747DF18-BA05-4B5A-AB4F-4767C4193BC1}"/>
    <cellStyle name="Normal 46 50 9" xfId="17947" xr:uid="{E50B9032-B5DA-47A3-BCFB-64D9280B5C55}"/>
    <cellStyle name="Normal 46 51" xfId="2817" xr:uid="{1A18B2D2-389C-4D89-A744-0B129545FC08}"/>
    <cellStyle name="Normal 46 51 10" xfId="18568" xr:uid="{1A8AAD04-0889-4A9B-AE44-578036CB4C0E}"/>
    <cellStyle name="Normal 46 51 2" xfId="3322" xr:uid="{EE7CC061-F5E9-44FA-84DC-2110B4DE6570}"/>
    <cellStyle name="Normal 46 51 2 2" xfId="4330" xr:uid="{71B0F6F6-E720-4CCC-BCB3-DD9A7679CA3B}"/>
    <cellStyle name="Normal 46 51 2 2 2" xfId="12439" xr:uid="{D49659CD-70D5-4316-AE78-7B7C81E6566C}"/>
    <cellStyle name="Normal 46 51 2 3" xfId="11431" xr:uid="{4AC5E952-52B5-4334-BFC5-9EC0D77711BE}"/>
    <cellStyle name="Normal 46 51 3" xfId="3826" xr:uid="{143E9308-972B-4C26-88BC-B25C0493BCAA}"/>
    <cellStyle name="Normal 46 51 3 2" xfId="11935" xr:uid="{9F382462-0180-415D-8C92-CAE3482712E9}"/>
    <cellStyle name="Normal 46 51 4" xfId="9606" xr:uid="{658BF875-5938-421D-9DA1-54DDE4F26F7A}"/>
    <cellStyle name="Normal 46 51 4 2" xfId="15426" xr:uid="{CEA47991-0774-4056-8ABB-8E466D661C60}"/>
    <cellStyle name="Normal 46 51 5" xfId="10197" xr:uid="{4CE27460-7D10-4C3B-863F-387699FF2632}"/>
    <cellStyle name="Normal 46 51 5 2" xfId="16010" xr:uid="{5A82AE0C-BB78-4F26-A3F1-91FAB5A0CB3E}"/>
    <cellStyle name="Normal 46 51 6" xfId="10927" xr:uid="{785D578E-D73E-42B1-A709-8C6C7CA4A3C5}"/>
    <cellStyle name="Normal 46 51 7" xfId="16627" xr:uid="{D11D499F-8287-445B-A7AC-9CFCC9049DD2}"/>
    <cellStyle name="Normal 46 51 8" xfId="17246" xr:uid="{F7025C8F-1580-49AE-8DBA-7F56577A50ED}"/>
    <cellStyle name="Normal 46 51 9" xfId="17948" xr:uid="{692A9B73-EBA1-4E41-AB2D-8C6D36BF2E6F}"/>
    <cellStyle name="Normal 46 52" xfId="2818" xr:uid="{37E252B7-E9E4-4B30-A688-24B7C3793490}"/>
    <cellStyle name="Normal 46 52 10" xfId="18569" xr:uid="{6A029524-16E2-475C-9775-F9A62B46FF6A}"/>
    <cellStyle name="Normal 46 52 2" xfId="3323" xr:uid="{D85D8326-C9D5-488B-9B19-DA5BD8243001}"/>
    <cellStyle name="Normal 46 52 2 2" xfId="4331" xr:uid="{74A2F41A-0D79-450A-8591-D11A9668E3D4}"/>
    <cellStyle name="Normal 46 52 2 2 2" xfId="12440" xr:uid="{5AE02BBB-B180-4842-8596-7D5EB75BA399}"/>
    <cellStyle name="Normal 46 52 2 3" xfId="11432" xr:uid="{C751E929-AAD8-4E8F-A985-6A75F22BD02A}"/>
    <cellStyle name="Normal 46 52 3" xfId="3827" xr:uid="{F4F49C1C-391A-4ABA-8910-A33649E96D6F}"/>
    <cellStyle name="Normal 46 52 3 2" xfId="11936" xr:uid="{EC38757B-697B-4266-B108-F2FC4D94EA3D}"/>
    <cellStyle name="Normal 46 52 4" xfId="9607" xr:uid="{C1863A03-F9B2-4D43-AC2D-93F8B79C1C45}"/>
    <cellStyle name="Normal 46 52 4 2" xfId="15427" xr:uid="{1D4FE502-84BA-4D3E-B229-C241C4DF5ED3}"/>
    <cellStyle name="Normal 46 52 5" xfId="10198" xr:uid="{54E3409D-E52A-459C-A5EC-CEF2A5D0983B}"/>
    <cellStyle name="Normal 46 52 5 2" xfId="16011" xr:uid="{49E22C87-C6C4-4516-977D-D21F36461AE3}"/>
    <cellStyle name="Normal 46 52 6" xfId="10928" xr:uid="{80C479E2-E94D-4881-A507-BBA327268ACF}"/>
    <cellStyle name="Normal 46 52 7" xfId="16628" xr:uid="{B327F614-D05D-443B-AE62-1B10ADF7F0AA}"/>
    <cellStyle name="Normal 46 52 8" xfId="17247" xr:uid="{F01A2E28-D17F-410D-89B1-24EF842F7701}"/>
    <cellStyle name="Normal 46 52 9" xfId="17949" xr:uid="{4609D61C-E31A-407B-870A-0D413E90AD2C}"/>
    <cellStyle name="Normal 46 53" xfId="2819" xr:uid="{AD0B12A5-E261-4B22-9C7C-43943D80A592}"/>
    <cellStyle name="Normal 46 53 10" xfId="18570" xr:uid="{75CB8368-EB33-40E2-AF5D-F8DCA28F0112}"/>
    <cellStyle name="Normal 46 53 2" xfId="3324" xr:uid="{80E02577-7EDD-4E70-85A3-797126D21651}"/>
    <cellStyle name="Normal 46 53 2 2" xfId="4332" xr:uid="{675E0EF2-302E-4FE9-87D2-599CD7E51269}"/>
    <cellStyle name="Normal 46 53 2 2 2" xfId="12441" xr:uid="{CEB55187-157A-4BC8-ADA8-7FC373F1BC94}"/>
    <cellStyle name="Normal 46 53 2 3" xfId="11433" xr:uid="{353F623B-4A0B-4428-8D12-68CB9E03F815}"/>
    <cellStyle name="Normal 46 53 3" xfId="3828" xr:uid="{16CC51F1-197F-4A9B-B29A-541B1587F61F}"/>
    <cellStyle name="Normal 46 53 3 2" xfId="11937" xr:uid="{42F37940-088B-48CE-B472-E18437A9BB42}"/>
    <cellStyle name="Normal 46 53 4" xfId="9608" xr:uid="{AF65D977-0F88-4641-8FDA-26B2873051E9}"/>
    <cellStyle name="Normal 46 53 4 2" xfId="15428" xr:uid="{13CEF056-977D-4F8B-893C-FEA1B0460CB6}"/>
    <cellStyle name="Normal 46 53 5" xfId="10199" xr:uid="{CB3DA266-1286-4693-B251-64853E9680F6}"/>
    <cellStyle name="Normal 46 53 5 2" xfId="16012" xr:uid="{64268995-9913-47C9-BA04-78AAF48980C3}"/>
    <cellStyle name="Normal 46 53 6" xfId="10929" xr:uid="{750CE633-B93C-44CB-B2FE-0B1B32BA7E9F}"/>
    <cellStyle name="Normal 46 53 7" xfId="16629" xr:uid="{EA4908C5-8BD8-4C31-B0FE-51CADD2B2DF4}"/>
    <cellStyle name="Normal 46 53 8" xfId="17248" xr:uid="{30D9A56B-8BE6-4F15-9D05-8F3F534323EB}"/>
    <cellStyle name="Normal 46 53 9" xfId="17950" xr:uid="{E07E86AD-FF40-40CA-BFD9-0BFF608AAE83}"/>
    <cellStyle name="Normal 46 54" xfId="2820" xr:uid="{00D27B93-2B46-4477-8FD0-283F69A6053C}"/>
    <cellStyle name="Normal 46 54 10" xfId="18571" xr:uid="{C6696CDD-0FB5-4E33-BDC1-09921A60BE80}"/>
    <cellStyle name="Normal 46 54 2" xfId="3325" xr:uid="{0961922B-6AAD-4073-9ED4-9FB6B12A337A}"/>
    <cellStyle name="Normal 46 54 2 2" xfId="4333" xr:uid="{0D30444C-5DED-4A0C-B37A-5FA7DD666EEA}"/>
    <cellStyle name="Normal 46 54 2 2 2" xfId="12442" xr:uid="{80BC9099-F0EB-4F1F-A599-949D34DC1FAE}"/>
    <cellStyle name="Normal 46 54 2 3" xfId="11434" xr:uid="{13E13A3F-07F9-4DE6-A735-C41838F914D9}"/>
    <cellStyle name="Normal 46 54 3" xfId="3829" xr:uid="{7C526CF1-DD9B-484B-B2BC-D4C161622195}"/>
    <cellStyle name="Normal 46 54 3 2" xfId="11938" xr:uid="{EA23BEEE-A7F3-4616-84CE-9A8585EE860B}"/>
    <cellStyle name="Normal 46 54 4" xfId="9609" xr:uid="{F63D43CA-19A0-49CF-927C-0C26BC0DFED6}"/>
    <cellStyle name="Normal 46 54 4 2" xfId="15429" xr:uid="{A4170ECA-756F-4BEF-A50E-A9F889DA6378}"/>
    <cellStyle name="Normal 46 54 5" xfId="10200" xr:uid="{E151289A-81B5-492F-9084-93857984AAC2}"/>
    <cellStyle name="Normal 46 54 5 2" xfId="16013" xr:uid="{A776EA39-E5C8-447F-897E-9CD3A89387F0}"/>
    <cellStyle name="Normal 46 54 6" xfId="10930" xr:uid="{6B9BD1E5-350B-4C04-BAEE-B6238B93225C}"/>
    <cellStyle name="Normal 46 54 7" xfId="16630" xr:uid="{A90B8EEC-2D66-4529-95ED-4FB9355FEAD6}"/>
    <cellStyle name="Normal 46 54 8" xfId="17249" xr:uid="{39EEF111-DEE5-48D2-BF44-C4C82D8CA779}"/>
    <cellStyle name="Normal 46 54 9" xfId="17951" xr:uid="{0A612E20-EBAA-4673-92E5-9776E233E1DA}"/>
    <cellStyle name="Normal 46 55" xfId="2821" xr:uid="{8DAA95D1-3449-4733-94DB-80C7A0124815}"/>
    <cellStyle name="Normal 46 55 10" xfId="18572" xr:uid="{AA310044-81C1-4DB6-A672-3D95E42325EA}"/>
    <cellStyle name="Normal 46 55 2" xfId="3326" xr:uid="{954B0A91-D126-4222-B771-4C12AEDF04D2}"/>
    <cellStyle name="Normal 46 55 2 2" xfId="4334" xr:uid="{7507890F-610F-494A-845D-7F07D9DA983F}"/>
    <cellStyle name="Normal 46 55 2 2 2" xfId="12443" xr:uid="{77E46433-4EE6-49C8-8583-C1138B0C3341}"/>
    <cellStyle name="Normal 46 55 2 3" xfId="11435" xr:uid="{5E09649E-37BC-499C-BDA0-65309E9CF369}"/>
    <cellStyle name="Normal 46 55 3" xfId="3830" xr:uid="{06C13BC5-E9ED-45AD-8BAA-613599C6EACE}"/>
    <cellStyle name="Normal 46 55 3 2" xfId="11939" xr:uid="{F79A660A-29E4-4DC3-81C8-D7F067812B2D}"/>
    <cellStyle name="Normal 46 55 4" xfId="9610" xr:uid="{D36ADA24-48A9-4495-ADB3-7E78694AC63F}"/>
    <cellStyle name="Normal 46 55 4 2" xfId="15430" xr:uid="{017E819D-745F-49A9-847C-E7FCCE7E9F39}"/>
    <cellStyle name="Normal 46 55 5" xfId="10201" xr:uid="{8DA0BD7B-5C77-4646-966E-E7A17480E14C}"/>
    <cellStyle name="Normal 46 55 5 2" xfId="16014" xr:uid="{D14A00E6-B073-429B-B46A-F88A3E9D0AAA}"/>
    <cellStyle name="Normal 46 55 6" xfId="10931" xr:uid="{0AAA0432-2925-4756-8143-196E718318C2}"/>
    <cellStyle name="Normal 46 55 7" xfId="16631" xr:uid="{A0AE5E58-9378-436D-B58B-0B6CA30EAB16}"/>
    <cellStyle name="Normal 46 55 8" xfId="17250" xr:uid="{95E4967B-087E-4419-9EA8-40BFFDE7D748}"/>
    <cellStyle name="Normal 46 55 9" xfId="17952" xr:uid="{19D30955-A3A3-4562-9716-175C0502EBF6}"/>
    <cellStyle name="Normal 46 56" xfId="2822" xr:uid="{E6024D60-197B-411F-AE63-F9E84097B5FC}"/>
    <cellStyle name="Normal 46 56 10" xfId="18573" xr:uid="{A7495269-0CD9-40A9-9F83-337CA3BDD04F}"/>
    <cellStyle name="Normal 46 56 2" xfId="3327" xr:uid="{155C1465-9696-4724-9316-2C26A49F3888}"/>
    <cellStyle name="Normal 46 56 2 2" xfId="4335" xr:uid="{75DBEE2D-42F9-4A90-AAF3-763440860CDB}"/>
    <cellStyle name="Normal 46 56 2 2 2" xfId="12444" xr:uid="{5215E276-B812-46B5-A63B-65898D8B6080}"/>
    <cellStyle name="Normal 46 56 2 3" xfId="11436" xr:uid="{EEC8989F-4358-4858-864B-71C00F93993E}"/>
    <cellStyle name="Normal 46 56 3" xfId="3831" xr:uid="{C4CB20BD-0D7A-4261-A5A8-B9AE9CF22493}"/>
    <cellStyle name="Normal 46 56 3 2" xfId="11940" xr:uid="{1442DD38-D205-4BA8-8025-C98A5787557C}"/>
    <cellStyle name="Normal 46 56 4" xfId="9611" xr:uid="{A62FEB4C-B26B-40ED-AFE3-47F7C6EBD47B}"/>
    <cellStyle name="Normal 46 56 4 2" xfId="15431" xr:uid="{E3544633-FDB2-4F1E-A827-20585EF851B1}"/>
    <cellStyle name="Normal 46 56 5" xfId="10202" xr:uid="{C4004F7E-140C-4CCA-82C7-C95248891363}"/>
    <cellStyle name="Normal 46 56 5 2" xfId="16015" xr:uid="{7C9BC57B-E7B8-4D09-BFAD-E4B171F9A0F7}"/>
    <cellStyle name="Normal 46 56 6" xfId="10932" xr:uid="{F36FA0EB-4096-44FA-9D56-B6A9B7BAEC4E}"/>
    <cellStyle name="Normal 46 56 7" xfId="16632" xr:uid="{F785CC90-01BB-4332-9744-8F9F86C5F167}"/>
    <cellStyle name="Normal 46 56 8" xfId="17251" xr:uid="{4C7F6974-8579-4C3B-9C6D-7C07612D49C6}"/>
    <cellStyle name="Normal 46 56 9" xfId="17953" xr:uid="{41F06A74-E41C-4A46-B5A6-91C53A21897C}"/>
    <cellStyle name="Normal 46 57" xfId="2823" xr:uid="{FE37A6B4-E19A-4DEB-9FBA-60563D5F6114}"/>
    <cellStyle name="Normal 46 57 10" xfId="18574" xr:uid="{7976F35F-0CC7-489D-A91E-F5FB6D102B77}"/>
    <cellStyle name="Normal 46 57 2" xfId="3328" xr:uid="{C963AF9D-A992-43F0-8281-9E758B094455}"/>
    <cellStyle name="Normal 46 57 2 2" xfId="4336" xr:uid="{74FAC423-6844-4517-B0A8-9B95373B005C}"/>
    <cellStyle name="Normal 46 57 2 2 2" xfId="12445" xr:uid="{35DE4792-C6E6-4D85-AEAA-059E03FC6202}"/>
    <cellStyle name="Normal 46 57 2 3" xfId="11437" xr:uid="{3066CC42-B144-4CF5-AE32-68923B340D9A}"/>
    <cellStyle name="Normal 46 57 3" xfId="3832" xr:uid="{2821F0B2-C11A-45A0-A319-E619E2DC7893}"/>
    <cellStyle name="Normal 46 57 3 2" xfId="11941" xr:uid="{7547ED22-7B9D-4B91-9B13-533384216D72}"/>
    <cellStyle name="Normal 46 57 4" xfId="9612" xr:uid="{D59E7209-BBBE-43D4-8E75-C6C662A56C1C}"/>
    <cellStyle name="Normal 46 57 4 2" xfId="15432" xr:uid="{D2C2DFB6-9BC1-45E9-A28C-AF9EC174AA69}"/>
    <cellStyle name="Normal 46 57 5" xfId="10203" xr:uid="{2009C4A7-8F2F-4521-9CB7-1A0A25B28643}"/>
    <cellStyle name="Normal 46 57 5 2" xfId="16016" xr:uid="{B31118E5-879E-498A-8B4C-9C7DAED391C3}"/>
    <cellStyle name="Normal 46 57 6" xfId="10933" xr:uid="{1A83C533-7E57-464E-BF1A-5B34414D7A57}"/>
    <cellStyle name="Normal 46 57 7" xfId="16633" xr:uid="{F31D751D-66FD-4E2A-A2A4-F65C4EFFEEEA}"/>
    <cellStyle name="Normal 46 57 8" xfId="17252" xr:uid="{760AD3D4-2BF6-4C7A-80BB-8CE94593AA41}"/>
    <cellStyle name="Normal 46 57 9" xfId="17954" xr:uid="{704EE6E4-65BB-42D0-8FEB-2206E8F5839C}"/>
    <cellStyle name="Normal 46 58" xfId="2824" xr:uid="{3FD30691-B33B-4EE0-8225-9583A1F984FB}"/>
    <cellStyle name="Normal 46 58 10" xfId="18575" xr:uid="{5359E4D1-2BE9-4624-9900-FD4CDDDE866F}"/>
    <cellStyle name="Normal 46 58 2" xfId="3329" xr:uid="{FEC64E77-07CA-420F-9B66-20F3E3D1CD66}"/>
    <cellStyle name="Normal 46 58 2 2" xfId="4337" xr:uid="{027E780C-16AC-4427-9E71-8599C67C4BB6}"/>
    <cellStyle name="Normal 46 58 2 2 2" xfId="12446" xr:uid="{E8CA0472-EB5A-4030-A88A-E78F4CC644DC}"/>
    <cellStyle name="Normal 46 58 2 3" xfId="11438" xr:uid="{3D42D0C8-1E85-455C-8AAB-C1876835FACB}"/>
    <cellStyle name="Normal 46 58 3" xfId="3833" xr:uid="{560A1940-A8BB-4197-A1B7-1A25A5BED057}"/>
    <cellStyle name="Normal 46 58 3 2" xfId="11942" xr:uid="{1BE97C5E-A6CD-45A6-86A9-29F82AFE8285}"/>
    <cellStyle name="Normal 46 58 4" xfId="9613" xr:uid="{EE98C7AE-CE99-4929-9A0F-618983E27AAC}"/>
    <cellStyle name="Normal 46 58 4 2" xfId="15433" xr:uid="{E6042F17-6D9D-4B18-8DC0-4F8A13EF9B6D}"/>
    <cellStyle name="Normal 46 58 5" xfId="10204" xr:uid="{0BCB1DFF-E58B-48B6-B8A6-70D3C628174C}"/>
    <cellStyle name="Normal 46 58 5 2" xfId="16017" xr:uid="{DF89969D-AA53-42DB-8D51-E672FDBBF3E4}"/>
    <cellStyle name="Normal 46 58 6" xfId="10934" xr:uid="{502B9B29-CBE4-4A3C-85E4-71A7929638AE}"/>
    <cellStyle name="Normal 46 58 7" xfId="16634" xr:uid="{50C76EB5-E205-4D29-B8BF-B7AA22EE5D82}"/>
    <cellStyle name="Normal 46 58 8" xfId="17253" xr:uid="{A3B26020-6376-4954-ABA2-69C12427A2B2}"/>
    <cellStyle name="Normal 46 58 9" xfId="17955" xr:uid="{1EB6C406-E591-4949-9954-D5B507481F75}"/>
    <cellStyle name="Normal 46 59" xfId="2825" xr:uid="{65809885-3CB5-4986-99A1-F7B6491789DA}"/>
    <cellStyle name="Normal 46 59 10" xfId="18576" xr:uid="{D60E267B-647D-4FD4-8CBA-73D18734F248}"/>
    <cellStyle name="Normal 46 59 2" xfId="3330" xr:uid="{22C39388-9966-41E3-BDF8-5324602EB3BC}"/>
    <cellStyle name="Normal 46 59 2 2" xfId="4338" xr:uid="{51F9BD5C-0218-4AE3-80F2-4DDBFC485C5A}"/>
    <cellStyle name="Normal 46 59 2 2 2" xfId="12447" xr:uid="{96DB83F5-52B0-42D5-8976-1F1C12E6CA10}"/>
    <cellStyle name="Normal 46 59 2 3" xfId="11439" xr:uid="{B02771DF-EBF4-40FD-B9DA-B48CCAE796E2}"/>
    <cellStyle name="Normal 46 59 3" xfId="3834" xr:uid="{D33A4220-E3AC-42CB-A4EB-ADC7286281CE}"/>
    <cellStyle name="Normal 46 59 3 2" xfId="11943" xr:uid="{020CAEF9-7844-4DFD-953D-3B8D459FAAC8}"/>
    <cellStyle name="Normal 46 59 4" xfId="9614" xr:uid="{D1ACC546-27C4-40A7-9B26-B3A07DB2C912}"/>
    <cellStyle name="Normal 46 59 4 2" xfId="15434" xr:uid="{35688243-3E50-47F4-8420-38E1AEFD30D0}"/>
    <cellStyle name="Normal 46 59 5" xfId="10205" xr:uid="{6A3ADEF5-452B-4229-B16C-D7598C570D6E}"/>
    <cellStyle name="Normal 46 59 5 2" xfId="16018" xr:uid="{33AEDBF6-3A7E-4587-9618-618E9A09B33B}"/>
    <cellStyle name="Normal 46 59 6" xfId="10935" xr:uid="{EBE7BF7D-2C16-40DA-9FE7-7ADADD7ED482}"/>
    <cellStyle name="Normal 46 59 7" xfId="16635" xr:uid="{C73A83EC-1B3A-44B3-B96A-A1F91FC242F1}"/>
    <cellStyle name="Normal 46 59 8" xfId="17254" xr:uid="{D98CA515-FB9D-4F15-B1AB-34F06036BCA2}"/>
    <cellStyle name="Normal 46 59 9" xfId="17956" xr:uid="{C50FAC22-6992-4D38-92B8-1344A92788B1}"/>
    <cellStyle name="Normal 46 6" xfId="2772" xr:uid="{C8316722-BCF1-407D-8F74-58C3B334AF6F}"/>
    <cellStyle name="Normal 46 6 10" xfId="17903" xr:uid="{4917F85D-2D33-433A-AD1C-9899E8961F80}"/>
    <cellStyle name="Normal 46 6 11" xfId="18523" xr:uid="{C697FD18-CE94-40E6-846B-01C56E14073C}"/>
    <cellStyle name="Normal 46 6 2" xfId="3277" xr:uid="{930F6A6D-77E3-40EE-8C93-65A0776CD71D}"/>
    <cellStyle name="Normal 46 6 2 2" xfId="4285" xr:uid="{C4CE86EC-112D-4915-96C4-6EE80770BB6E}"/>
    <cellStyle name="Normal 46 6 2 2 2" xfId="12394" xr:uid="{CB75EFA1-2189-4085-96D4-E1C98EC4CC47}"/>
    <cellStyle name="Normal 46 6 2 3" xfId="11386" xr:uid="{508091BD-6DC3-46EF-8C20-6C8845EA81C2}"/>
    <cellStyle name="Normal 46 6 3" xfId="3781" xr:uid="{2EEF9574-4E3A-4084-A969-FA613854E9BD}"/>
    <cellStyle name="Normal 46 6 3 2" xfId="11890" xr:uid="{A172E3DE-4FD5-4BC0-BA76-36F3BDF016F9}"/>
    <cellStyle name="Normal 46 6 4" xfId="6445" xr:uid="{11441D89-8A09-4B79-A629-036296BB2A47}"/>
    <cellStyle name="Normal 46 6 4 2" xfId="13340" xr:uid="{0F81A265-BDDA-46F6-9BB5-D005F191C763}"/>
    <cellStyle name="Normal 46 6 5" xfId="9561" xr:uid="{BE23E1F0-9214-4CAA-A2E1-AE5D75791021}"/>
    <cellStyle name="Normal 46 6 5 2" xfId="15381" xr:uid="{07CEC429-51D1-45FB-BAD7-16623D57537C}"/>
    <cellStyle name="Normal 46 6 6" xfId="10152" xr:uid="{409B8A7B-C9C3-48EC-8757-7159EE1C9C5B}"/>
    <cellStyle name="Normal 46 6 6 2" xfId="15965" xr:uid="{864F1378-A6F1-4499-92C8-01AF0D6B77D3}"/>
    <cellStyle name="Normal 46 6 7" xfId="10882" xr:uid="{0B7BC771-903B-47A9-BDAD-9F6A711C0195}"/>
    <cellStyle name="Normal 46 6 8" xfId="16582" xr:uid="{36EA2818-E635-4DD7-A2DB-8D2A97922B97}"/>
    <cellStyle name="Normal 46 6 9" xfId="17201" xr:uid="{805B4E51-830D-4CC1-A73D-FD70C48E9A04}"/>
    <cellStyle name="Normal 46 60" xfId="2826" xr:uid="{18A01706-F21C-4168-A31F-B6D492A42327}"/>
    <cellStyle name="Normal 46 60 10" xfId="18577" xr:uid="{679E9318-893C-4319-875B-3E475EDC2284}"/>
    <cellStyle name="Normal 46 60 2" xfId="3331" xr:uid="{9529A0EE-4B1F-4B49-B319-6FD0CA5F1D72}"/>
    <cellStyle name="Normal 46 60 2 2" xfId="4339" xr:uid="{D311C646-DC08-426D-908C-CE42FB0E9F6F}"/>
    <cellStyle name="Normal 46 60 2 2 2" xfId="12448" xr:uid="{6684D36F-56A8-4BE4-B2D4-8553D45F5BC4}"/>
    <cellStyle name="Normal 46 60 2 3" xfId="11440" xr:uid="{F839C7FA-2011-44E6-B3C9-3129B6F751E7}"/>
    <cellStyle name="Normal 46 60 3" xfId="3835" xr:uid="{C9A096C7-613F-4EC9-851B-0ABE00B31B68}"/>
    <cellStyle name="Normal 46 60 3 2" xfId="11944" xr:uid="{ECDF72E3-F951-4D1B-B231-624C68A419C2}"/>
    <cellStyle name="Normal 46 60 4" xfId="9615" xr:uid="{ADCDD2F3-119C-4322-A6F8-8352DD6BD86C}"/>
    <cellStyle name="Normal 46 60 4 2" xfId="15435" xr:uid="{4369AC7A-A04C-40A7-A95C-D5BC523732C3}"/>
    <cellStyle name="Normal 46 60 5" xfId="10206" xr:uid="{9721FE2C-D8D4-4BBD-951E-5232450C1DBB}"/>
    <cellStyle name="Normal 46 60 5 2" xfId="16019" xr:uid="{04016A72-7AD1-4D08-8E28-CDEAA1780DEE}"/>
    <cellStyle name="Normal 46 60 6" xfId="10936" xr:uid="{5CAE726E-D70A-41BC-8097-C0C12A4C3038}"/>
    <cellStyle name="Normal 46 60 7" xfId="16636" xr:uid="{58F19019-0301-4DC5-B71C-E5522A9E9995}"/>
    <cellStyle name="Normal 46 60 8" xfId="17255" xr:uid="{7C1280E6-F214-4B39-96EF-D3FB8C398C98}"/>
    <cellStyle name="Normal 46 60 9" xfId="17957" xr:uid="{7796B0C6-585E-47AF-B5EE-2064BF91804C}"/>
    <cellStyle name="Normal 46 61" xfId="2827" xr:uid="{22D11E71-0C85-42E2-9F62-260B6A829036}"/>
    <cellStyle name="Normal 46 61 10" xfId="18578" xr:uid="{6EEF5640-6C65-4E8D-9BF3-28FD1F5D9036}"/>
    <cellStyle name="Normal 46 61 2" xfId="3332" xr:uid="{7EA6786A-506E-4F01-AD29-78C78550FEAE}"/>
    <cellStyle name="Normal 46 61 2 2" xfId="4340" xr:uid="{5CC10E6A-7DD4-4790-8782-872F8284789A}"/>
    <cellStyle name="Normal 46 61 2 2 2" xfId="12449" xr:uid="{0E3F7DA4-2620-424D-9AA9-EA959E9E4A29}"/>
    <cellStyle name="Normal 46 61 2 3" xfId="11441" xr:uid="{9018F0AA-2638-4A08-B712-A50DBEAD7EDA}"/>
    <cellStyle name="Normal 46 61 3" xfId="3836" xr:uid="{FA383C85-2993-4337-84D0-2B0850D17747}"/>
    <cellStyle name="Normal 46 61 3 2" xfId="11945" xr:uid="{F6DEAD69-E868-44CB-A46D-C534ED6F8D62}"/>
    <cellStyle name="Normal 46 61 4" xfId="9616" xr:uid="{6AE7FF3A-F938-4A37-8929-8F17C1C00968}"/>
    <cellStyle name="Normal 46 61 4 2" xfId="15436" xr:uid="{65CCE70E-9E04-4267-8F27-589CFFA6BBAF}"/>
    <cellStyle name="Normal 46 61 5" xfId="10207" xr:uid="{272CB3BE-B55A-42AB-A587-6A2C04335879}"/>
    <cellStyle name="Normal 46 61 5 2" xfId="16020" xr:uid="{80818D7C-861F-4529-8E74-12354C6B15D5}"/>
    <cellStyle name="Normal 46 61 6" xfId="10937" xr:uid="{71A232FC-568F-4409-A68E-14D8F14F0F53}"/>
    <cellStyle name="Normal 46 61 7" xfId="16637" xr:uid="{EA089626-CE29-4D05-AB25-E3C98141E487}"/>
    <cellStyle name="Normal 46 61 8" xfId="17256" xr:uid="{6B5C3575-AE06-4085-BCDD-BAEFCA186BC7}"/>
    <cellStyle name="Normal 46 61 9" xfId="17958" xr:uid="{2218D127-ED99-451B-96A6-50098660E2F2}"/>
    <cellStyle name="Normal 46 62" xfId="2828" xr:uid="{E36EF63E-6016-41AC-87CF-2085FE13C235}"/>
    <cellStyle name="Normal 46 62 10" xfId="18579" xr:uid="{56D1AEAE-E4CC-4841-9DC7-54DDA8A8424A}"/>
    <cellStyle name="Normal 46 62 2" xfId="3333" xr:uid="{CEE6F0EC-E749-4E03-A04E-DB5C472BD08B}"/>
    <cellStyle name="Normal 46 62 2 2" xfId="4341" xr:uid="{C4FEE839-F287-4984-B2FE-748C2C300EE3}"/>
    <cellStyle name="Normal 46 62 2 2 2" xfId="12450" xr:uid="{ADF6F165-D574-432D-8FD7-D5759C60D977}"/>
    <cellStyle name="Normal 46 62 2 3" xfId="11442" xr:uid="{857FF42D-EE11-4952-A900-5F67BC13A61B}"/>
    <cellStyle name="Normal 46 62 3" xfId="3837" xr:uid="{A7904C02-A293-4168-8E47-B26233AB6405}"/>
    <cellStyle name="Normal 46 62 3 2" xfId="11946" xr:uid="{F8E60381-DA7C-48AF-ADB7-D5253CEC57A5}"/>
    <cellStyle name="Normal 46 62 4" xfId="9617" xr:uid="{ACA5DC11-F53F-447E-A4E1-332832CA524C}"/>
    <cellStyle name="Normal 46 62 4 2" xfId="15437" xr:uid="{BDEBEB1D-D301-4C48-980E-80BD4EB07442}"/>
    <cellStyle name="Normal 46 62 5" xfId="10208" xr:uid="{D8F7A9F3-6B99-4192-98CB-45876016339A}"/>
    <cellStyle name="Normal 46 62 5 2" xfId="16021" xr:uid="{F727D9F1-BD73-4A59-9538-017AD6297DA5}"/>
    <cellStyle name="Normal 46 62 6" xfId="10938" xr:uid="{A94D17C4-36B4-49B0-B13D-07180B952849}"/>
    <cellStyle name="Normal 46 62 7" xfId="16638" xr:uid="{0A435E2B-33FE-4D75-A96D-4523BF08C2E4}"/>
    <cellStyle name="Normal 46 62 8" xfId="17257" xr:uid="{8FC14F4F-9AAF-40B2-9255-530A9693D06C}"/>
    <cellStyle name="Normal 46 62 9" xfId="17959" xr:uid="{4129AF54-D84B-4E2D-8861-6A5AD200BA22}"/>
    <cellStyle name="Normal 46 63" xfId="2829" xr:uid="{CCD2567D-AAC9-4157-87EA-9546FF38158C}"/>
    <cellStyle name="Normal 46 63 10" xfId="18580" xr:uid="{8635A069-5248-46BA-BF40-AA93A345EFDB}"/>
    <cellStyle name="Normal 46 63 2" xfId="3334" xr:uid="{6029DD6D-3AD0-4A07-93A4-B399B47B4A05}"/>
    <cellStyle name="Normal 46 63 2 2" xfId="4342" xr:uid="{CD25958D-E435-4D06-B066-10EA09732690}"/>
    <cellStyle name="Normal 46 63 2 2 2" xfId="12451" xr:uid="{D8383CA0-B414-4E40-9B36-48D28D6DA6E1}"/>
    <cellStyle name="Normal 46 63 2 3" xfId="11443" xr:uid="{40E2016B-7784-41DA-8DA7-78A277BA276E}"/>
    <cellStyle name="Normal 46 63 3" xfId="3838" xr:uid="{495A01B1-4B8A-457E-B196-30ADEA1759C9}"/>
    <cellStyle name="Normal 46 63 3 2" xfId="11947" xr:uid="{5177109E-CF20-4B9F-A8DD-44EB56408A1A}"/>
    <cellStyle name="Normal 46 63 4" xfId="9618" xr:uid="{5F571B64-E948-4F28-84F7-2649A329378A}"/>
    <cellStyle name="Normal 46 63 4 2" xfId="15438" xr:uid="{DAF988C6-89AD-40D6-8B54-3E588B8B4F8B}"/>
    <cellStyle name="Normal 46 63 5" xfId="10209" xr:uid="{D9205F43-F293-41B0-AB30-0F446845A991}"/>
    <cellStyle name="Normal 46 63 5 2" xfId="16022" xr:uid="{5CBDBA61-3723-4352-86EB-1DC8B2CCF9DF}"/>
    <cellStyle name="Normal 46 63 6" xfId="10939" xr:uid="{6FFDA93E-8804-4499-99EC-E5B515F6D2B4}"/>
    <cellStyle name="Normal 46 63 7" xfId="16639" xr:uid="{AE29005E-D759-44E8-8EE3-5B9A8FC2611A}"/>
    <cellStyle name="Normal 46 63 8" xfId="17258" xr:uid="{D5424E4D-AA9B-4D77-B99F-FD3512BEEF67}"/>
    <cellStyle name="Normal 46 63 9" xfId="17960" xr:uid="{BB4E8865-7912-4E8A-A767-5732C934930E}"/>
    <cellStyle name="Normal 46 64" xfId="2830" xr:uid="{A9721530-890B-4DBD-AD85-C76A60EDFE6F}"/>
    <cellStyle name="Normal 46 64 10" xfId="18581" xr:uid="{2DC12E55-5030-46A5-992E-336B28C944B1}"/>
    <cellStyle name="Normal 46 64 2" xfId="3335" xr:uid="{557FEA9A-154A-4311-8F1E-3C2344380845}"/>
    <cellStyle name="Normal 46 64 2 2" xfId="4343" xr:uid="{2668FF29-97D1-4B8B-935E-2EBF7F831F78}"/>
    <cellStyle name="Normal 46 64 2 2 2" xfId="12452" xr:uid="{F88721D8-F87E-4A77-A32F-C99BA6AB7F82}"/>
    <cellStyle name="Normal 46 64 2 3" xfId="11444" xr:uid="{82196953-AE0B-45FF-96FF-033ADE5D03B7}"/>
    <cellStyle name="Normal 46 64 3" xfId="3839" xr:uid="{F05AB327-202E-4035-B270-A14F6CD29715}"/>
    <cellStyle name="Normal 46 64 3 2" xfId="11948" xr:uid="{FAD8191F-4241-47F5-9D3E-83D0DAF42F7A}"/>
    <cellStyle name="Normal 46 64 4" xfId="9619" xr:uid="{7C1743B5-5966-4F25-AEFE-DA00BF97D954}"/>
    <cellStyle name="Normal 46 64 4 2" xfId="15439" xr:uid="{FA206275-F7C3-49D8-9660-420695545551}"/>
    <cellStyle name="Normal 46 64 5" xfId="10210" xr:uid="{F15AE9BC-80D9-4AEF-9615-67FB8F269C75}"/>
    <cellStyle name="Normal 46 64 5 2" xfId="16023" xr:uid="{4BA4575E-0996-441B-A8A6-2433C3FE12A6}"/>
    <cellStyle name="Normal 46 64 6" xfId="10940" xr:uid="{E7E08440-7899-4AE9-B34F-04BC1DF60440}"/>
    <cellStyle name="Normal 46 64 7" xfId="16640" xr:uid="{0B086A88-CE64-4786-9C44-3ADF86D32180}"/>
    <cellStyle name="Normal 46 64 8" xfId="17259" xr:uid="{3B6C7B4F-B617-4234-8C05-D457AC176AD2}"/>
    <cellStyle name="Normal 46 64 9" xfId="17961" xr:uid="{A0445768-787F-46C6-A114-C3F45E5952EA}"/>
    <cellStyle name="Normal 46 65" xfId="2831" xr:uid="{EC4B63B0-C7E6-42B0-8B68-E4FF8994DB3C}"/>
    <cellStyle name="Normal 46 65 10" xfId="18582" xr:uid="{79910B99-29A8-4453-855B-23AE6F378A17}"/>
    <cellStyle name="Normal 46 65 2" xfId="3336" xr:uid="{16232027-C446-454C-8108-893E5F1EF4A7}"/>
    <cellStyle name="Normal 46 65 2 2" xfId="4344" xr:uid="{9E646283-AA55-4499-972D-EA22CA346838}"/>
    <cellStyle name="Normal 46 65 2 2 2" xfId="12453" xr:uid="{981B30DF-C5C3-4BB6-8E22-8A05142B1FED}"/>
    <cellStyle name="Normal 46 65 2 3" xfId="11445" xr:uid="{72559FE9-0589-4797-B283-4D9AE1B3E625}"/>
    <cellStyle name="Normal 46 65 3" xfId="3840" xr:uid="{049F0F50-E0D6-4B02-B818-56C3E0190AF1}"/>
    <cellStyle name="Normal 46 65 3 2" xfId="11949" xr:uid="{32BDA18E-D523-4849-B273-B53A83DBEB74}"/>
    <cellStyle name="Normal 46 65 4" xfId="9620" xr:uid="{A176C5E2-0A14-4A10-AA9D-F4E84837D975}"/>
    <cellStyle name="Normal 46 65 4 2" xfId="15440" xr:uid="{A176C178-F4DE-45AD-961F-85952F90178D}"/>
    <cellStyle name="Normal 46 65 5" xfId="10211" xr:uid="{355C2891-EB62-442B-90A1-50AF74D9F776}"/>
    <cellStyle name="Normal 46 65 5 2" xfId="16024" xr:uid="{4EFF6E3E-A386-41A8-841A-51F4943302B1}"/>
    <cellStyle name="Normal 46 65 6" xfId="10941" xr:uid="{B511BDD6-5888-4133-98F2-A8D9AF0E82FE}"/>
    <cellStyle name="Normal 46 65 7" xfId="16641" xr:uid="{761BBB4C-AE6A-4AFD-8819-0630D48C275F}"/>
    <cellStyle name="Normal 46 65 8" xfId="17260" xr:uid="{3AD5F253-4ECA-45C3-BE53-0FE9948856A8}"/>
    <cellStyle name="Normal 46 65 9" xfId="17962" xr:uid="{DAA7496B-09AA-4467-9AD5-920A78686963}"/>
    <cellStyle name="Normal 46 66" xfId="2832" xr:uid="{27173A3B-9DA6-4FC2-AE39-CB447FBFA9FE}"/>
    <cellStyle name="Normal 46 66 10" xfId="18583" xr:uid="{20775464-7A03-4B24-8353-1CA68BFDBB8E}"/>
    <cellStyle name="Normal 46 66 2" xfId="3337" xr:uid="{B1B0293C-647B-495F-91ED-AA1CA1963A63}"/>
    <cellStyle name="Normal 46 66 2 2" xfId="4345" xr:uid="{674C8284-909F-4BAA-A726-F89CA6C5D46F}"/>
    <cellStyle name="Normal 46 66 2 2 2" xfId="12454" xr:uid="{90718DB0-2116-4B0E-A5F0-BDE97F80BF8C}"/>
    <cellStyle name="Normal 46 66 2 3" xfId="11446" xr:uid="{10C056CF-2B72-4B2C-B283-6DEB8A5D552E}"/>
    <cellStyle name="Normal 46 66 3" xfId="3841" xr:uid="{F147EEE6-A58E-4DAF-9D0E-E0FC2D7CD922}"/>
    <cellStyle name="Normal 46 66 3 2" xfId="11950" xr:uid="{9CBEF05B-3042-4E5B-9524-D9C6670E1449}"/>
    <cellStyle name="Normal 46 66 4" xfId="9621" xr:uid="{5D103EA5-A34C-4779-8059-F33998AB86E2}"/>
    <cellStyle name="Normal 46 66 4 2" xfId="15441" xr:uid="{768C7190-D4DA-43CE-99B2-EF86F75AFC7C}"/>
    <cellStyle name="Normal 46 66 5" xfId="10212" xr:uid="{55056551-BCC1-4EEB-8899-6296A064CD18}"/>
    <cellStyle name="Normal 46 66 5 2" xfId="16025" xr:uid="{D79EFFFE-16A3-4A99-871F-C53ABE3773D9}"/>
    <cellStyle name="Normal 46 66 6" xfId="10942" xr:uid="{F439BFE2-831B-4918-BE4C-6D4E049BE9D3}"/>
    <cellStyle name="Normal 46 66 7" xfId="16642" xr:uid="{08C25887-E5E2-4364-A004-9CC7EC3284E4}"/>
    <cellStyle name="Normal 46 66 8" xfId="17261" xr:uid="{1B656EFC-73AA-4728-A4E2-BA12E86CC44E}"/>
    <cellStyle name="Normal 46 66 9" xfId="17963" xr:uid="{2D80614B-ED0F-4DE4-9532-A4FC8D31C5DE}"/>
    <cellStyle name="Normal 46 67" xfId="2833" xr:uid="{868AC59F-17DD-4BF5-86D6-187951C7187D}"/>
    <cellStyle name="Normal 46 67 10" xfId="18584" xr:uid="{6A8B0569-ED44-4386-9BA3-4783B387D9C9}"/>
    <cellStyle name="Normal 46 67 2" xfId="3338" xr:uid="{85C7DA22-D1C2-4AF2-8C25-26DBBB90A962}"/>
    <cellStyle name="Normal 46 67 2 2" xfId="4346" xr:uid="{C8191F38-20C2-4BB7-A038-D33F7F772A43}"/>
    <cellStyle name="Normal 46 67 2 2 2" xfId="12455" xr:uid="{3D9A3097-3451-45D9-AFB3-A75462D0A615}"/>
    <cellStyle name="Normal 46 67 2 3" xfId="11447" xr:uid="{4F8E1431-0281-418E-A47C-54812629014C}"/>
    <cellStyle name="Normal 46 67 3" xfId="3842" xr:uid="{7A05A88A-5BC6-414D-B62B-5BDDBFC80CDC}"/>
    <cellStyle name="Normal 46 67 3 2" xfId="11951" xr:uid="{A6E46664-D016-430F-9BBF-4D6A3A301AB7}"/>
    <cellStyle name="Normal 46 67 4" xfId="9622" xr:uid="{5B555258-86CE-46D9-BCB3-0A292E3B0355}"/>
    <cellStyle name="Normal 46 67 4 2" xfId="15442" xr:uid="{694EDA3F-CE22-4C8E-8563-E49C643E8277}"/>
    <cellStyle name="Normal 46 67 5" xfId="10213" xr:uid="{B3F53CDE-B6EB-4AF5-9018-3E0284A82CC2}"/>
    <cellStyle name="Normal 46 67 5 2" xfId="16026" xr:uid="{BF11A093-51E0-4761-B9E3-CB8411398298}"/>
    <cellStyle name="Normal 46 67 6" xfId="10943" xr:uid="{DD5BFE3C-C3CD-4204-878D-A7645AB7590F}"/>
    <cellStyle name="Normal 46 67 7" xfId="16643" xr:uid="{626E5E11-B28D-4575-A9FF-83EE5D000C16}"/>
    <cellStyle name="Normal 46 67 8" xfId="17262" xr:uid="{5B9DE462-65B8-4907-A778-D8B45951CD4E}"/>
    <cellStyle name="Normal 46 67 9" xfId="17964" xr:uid="{D36AC37C-A3CC-4FF6-88C4-A1353DF48710}"/>
    <cellStyle name="Normal 46 68" xfId="2834" xr:uid="{EA003F80-077B-4A2F-A9D2-9E5675E1101B}"/>
    <cellStyle name="Normal 46 68 10" xfId="18585" xr:uid="{8A49F069-0AF0-445F-8B5D-0CA3BD0A21EF}"/>
    <cellStyle name="Normal 46 68 2" xfId="3339" xr:uid="{64C6375D-10B4-4F32-94F3-AEC901790582}"/>
    <cellStyle name="Normal 46 68 2 2" xfId="4347" xr:uid="{A487CD21-477F-4E63-8314-8E32A0616142}"/>
    <cellStyle name="Normal 46 68 2 2 2" xfId="12456" xr:uid="{BA81DB42-4BEA-4765-A6BF-22B4C862ED6E}"/>
    <cellStyle name="Normal 46 68 2 3" xfId="11448" xr:uid="{30454CAF-DD22-4AC5-A81B-BA84EA602B32}"/>
    <cellStyle name="Normal 46 68 3" xfId="3843" xr:uid="{89709B8A-8D22-46F8-B671-0870178EF1DC}"/>
    <cellStyle name="Normal 46 68 3 2" xfId="11952" xr:uid="{BC0981EF-3377-4A85-A089-B8596B681281}"/>
    <cellStyle name="Normal 46 68 4" xfId="9623" xr:uid="{00C0968D-719E-450C-8D87-6369C34D159F}"/>
    <cellStyle name="Normal 46 68 4 2" xfId="15443" xr:uid="{1A809F01-1082-469A-B821-7310F672C7D7}"/>
    <cellStyle name="Normal 46 68 5" xfId="10214" xr:uid="{CC902AAB-9F80-4118-BA88-73A22ED475D4}"/>
    <cellStyle name="Normal 46 68 5 2" xfId="16027" xr:uid="{20922F00-AFF9-4BE1-997C-5F5FE3ACE2A4}"/>
    <cellStyle name="Normal 46 68 6" xfId="10944" xr:uid="{0D304C87-39B9-44F4-9092-DD8A3A7F873B}"/>
    <cellStyle name="Normal 46 68 7" xfId="16644" xr:uid="{54B54050-6998-43D6-A5B8-EABC486859FE}"/>
    <cellStyle name="Normal 46 68 8" xfId="17263" xr:uid="{C9EF1680-623A-4E81-BF38-62D362936C28}"/>
    <cellStyle name="Normal 46 68 9" xfId="17965" xr:uid="{F66D6665-F5CD-4345-9C16-E5C97DE10AFD}"/>
    <cellStyle name="Normal 46 69" xfId="2835" xr:uid="{B92B9FF1-3ED6-435A-9FCB-A32568DDF6A0}"/>
    <cellStyle name="Normal 46 69 10" xfId="18586" xr:uid="{3122480D-F6A8-4FD3-965A-2AD33E8F0BB8}"/>
    <cellStyle name="Normal 46 69 2" xfId="3340" xr:uid="{6C386322-3F3A-4673-BADB-2D057DE5DBBE}"/>
    <cellStyle name="Normal 46 69 2 2" xfId="4348" xr:uid="{6227452C-66E8-4390-9581-D446873BA793}"/>
    <cellStyle name="Normal 46 69 2 2 2" xfId="12457" xr:uid="{7CE695CC-103F-41C6-947D-9325E41D7578}"/>
    <cellStyle name="Normal 46 69 2 3" xfId="11449" xr:uid="{7536A238-C171-46DC-8FCC-B069B4A75EC3}"/>
    <cellStyle name="Normal 46 69 3" xfId="3844" xr:uid="{FB2D079F-03D0-4EC2-9147-018D9FE5E232}"/>
    <cellStyle name="Normal 46 69 3 2" xfId="11953" xr:uid="{98FEE17C-2088-4D33-A1D3-F111EF19AE59}"/>
    <cellStyle name="Normal 46 69 4" xfId="9624" xr:uid="{F7891D4C-E435-4F83-B888-E1218D9EA057}"/>
    <cellStyle name="Normal 46 69 4 2" xfId="15444" xr:uid="{B296DA53-314D-44A4-9560-04094CF89B9E}"/>
    <cellStyle name="Normal 46 69 5" xfId="10215" xr:uid="{903820F2-D91A-446E-8666-93352CC0E18C}"/>
    <cellStyle name="Normal 46 69 5 2" xfId="16028" xr:uid="{25AB6ED1-BC37-45F7-8AEC-B0E682B8E268}"/>
    <cellStyle name="Normal 46 69 6" xfId="10945" xr:uid="{839929AB-5B3F-4CAF-9F86-475BC3E44423}"/>
    <cellStyle name="Normal 46 69 7" xfId="16645" xr:uid="{3AE97B3F-C760-4823-96C9-C29142629D4A}"/>
    <cellStyle name="Normal 46 69 8" xfId="17264" xr:uid="{118D81FE-0D00-470F-8F14-45CE969B5C86}"/>
    <cellStyle name="Normal 46 69 9" xfId="17966" xr:uid="{0A7ADAC6-6918-4E40-878D-0F627CA0D389}"/>
    <cellStyle name="Normal 46 7" xfId="2773" xr:uid="{155CC7EF-9F49-4654-B1B2-D3535784808C}"/>
    <cellStyle name="Normal 46 7 10" xfId="18524" xr:uid="{8DA19943-D6C2-4C6F-B50C-29972BB23D8C}"/>
    <cellStyle name="Normal 46 7 2" xfId="3278" xr:uid="{51FB205F-2874-43A1-BF2C-8CEEC830D1EC}"/>
    <cellStyle name="Normal 46 7 2 2" xfId="4286" xr:uid="{E5980839-D6C6-4CB0-9FAC-AFEC7E76B0AC}"/>
    <cellStyle name="Normal 46 7 2 2 2" xfId="12395" xr:uid="{4DE2D8F8-7626-4ACC-9CB9-0845EE82A428}"/>
    <cellStyle name="Normal 46 7 2 3" xfId="11387" xr:uid="{510FBA68-9FB0-45F5-99B3-58A0752AF7C3}"/>
    <cellStyle name="Normal 46 7 3" xfId="3782" xr:uid="{4625C7E6-03A5-4B2C-A7FF-05628067FFE3}"/>
    <cellStyle name="Normal 46 7 3 2" xfId="11891" xr:uid="{57B3AF19-60D9-4BD4-A0D7-FF629AA58E62}"/>
    <cellStyle name="Normal 46 7 4" xfId="9562" xr:uid="{278DD3EA-DD79-4284-8797-EB88C261F546}"/>
    <cellStyle name="Normal 46 7 4 2" xfId="15382" xr:uid="{F7C19F4F-F0E0-4E68-856C-3B48070BA38A}"/>
    <cellStyle name="Normal 46 7 5" xfId="10153" xr:uid="{F6046F32-1E3F-4B51-931A-A5EFBD093FE0}"/>
    <cellStyle name="Normal 46 7 5 2" xfId="15966" xr:uid="{FF3D7E75-91E2-4A8C-8BE2-E2B98ACCE483}"/>
    <cellStyle name="Normal 46 7 6" xfId="10883" xr:uid="{99B049F5-5801-4845-ADD4-E3F98AF80977}"/>
    <cellStyle name="Normal 46 7 7" xfId="16583" xr:uid="{CACD296F-979B-47E6-A51C-9BE95CDBCBE7}"/>
    <cellStyle name="Normal 46 7 8" xfId="17202" xr:uid="{F6251DBC-1874-44C0-8850-A941EDCE1A66}"/>
    <cellStyle name="Normal 46 7 9" xfId="17904" xr:uid="{E44706AE-88CA-479B-8A21-EC0DB094E7E0}"/>
    <cellStyle name="Normal 46 70" xfId="2836" xr:uid="{5009D16B-0720-4A98-83A5-2F65DD62BD4D}"/>
    <cellStyle name="Normal 46 70 10" xfId="18587" xr:uid="{76C52CEF-2F3A-421A-9786-033A91DB9BCB}"/>
    <cellStyle name="Normal 46 70 2" xfId="3341" xr:uid="{4563FCFC-B583-46FF-ACE7-FAF34D7E5FE2}"/>
    <cellStyle name="Normal 46 70 2 2" xfId="4349" xr:uid="{F299FA27-8565-42C5-B9F6-CC3EEF461651}"/>
    <cellStyle name="Normal 46 70 2 2 2" xfId="12458" xr:uid="{385B0BEC-6447-408B-A58A-2552EA2B15CA}"/>
    <cellStyle name="Normal 46 70 2 3" xfId="11450" xr:uid="{9C441492-2831-4341-AA2C-90539586E1C6}"/>
    <cellStyle name="Normal 46 70 3" xfId="3845" xr:uid="{83839C1F-1D17-4B62-9501-22B5EBBE9453}"/>
    <cellStyle name="Normal 46 70 3 2" xfId="11954" xr:uid="{26581CD1-3719-4D98-B9EA-F5AABEBA93D4}"/>
    <cellStyle name="Normal 46 70 4" xfId="9625" xr:uid="{CC8B9DE0-99B5-4B03-AED7-0FE36C215F92}"/>
    <cellStyle name="Normal 46 70 4 2" xfId="15445" xr:uid="{DDFBE9B4-8882-40B3-BAD3-D79CE8A520F1}"/>
    <cellStyle name="Normal 46 70 5" xfId="10216" xr:uid="{47832FF8-13E1-44BF-AEDE-3CA27315F9FD}"/>
    <cellStyle name="Normal 46 70 5 2" xfId="16029" xr:uid="{609AA667-5E93-4F75-8934-FEAFC0E8F2D5}"/>
    <cellStyle name="Normal 46 70 6" xfId="10946" xr:uid="{66379E66-F6A5-4298-A163-CC9576454971}"/>
    <cellStyle name="Normal 46 70 7" xfId="16646" xr:uid="{DAB5EB2A-EE14-4E36-BFEE-501D9C7FA34E}"/>
    <cellStyle name="Normal 46 70 8" xfId="17265" xr:uid="{9571FDA7-A45B-46B6-A730-C4032F5FB8EB}"/>
    <cellStyle name="Normal 46 70 9" xfId="17967" xr:uid="{5244D9EF-816E-4265-B1D1-A4270A1533BB}"/>
    <cellStyle name="Normal 46 71" xfId="2837" xr:uid="{5A79A5D3-66A4-4AEC-99F9-73A9F8AA29E4}"/>
    <cellStyle name="Normal 46 71 10" xfId="18588" xr:uid="{F13D382B-834B-45E0-BFC7-9980C95FA571}"/>
    <cellStyle name="Normal 46 71 2" xfId="3342" xr:uid="{D4D2F30E-5C42-48CD-807C-18477336A986}"/>
    <cellStyle name="Normal 46 71 2 2" xfId="4350" xr:uid="{7354F3DC-22FB-4948-A584-9AB7AE191938}"/>
    <cellStyle name="Normal 46 71 2 2 2" xfId="12459" xr:uid="{9495E66C-1F54-442A-9E31-54A49BA80EA4}"/>
    <cellStyle name="Normal 46 71 2 3" xfId="11451" xr:uid="{89DCE139-CC0A-4CBB-80B8-EE0ACEA6E746}"/>
    <cellStyle name="Normal 46 71 3" xfId="3846" xr:uid="{75DD57E2-8FAC-45E4-AEF1-9DB73C2A9038}"/>
    <cellStyle name="Normal 46 71 3 2" xfId="11955" xr:uid="{F6E537FC-C5B4-4477-929C-F3BD08BAA41F}"/>
    <cellStyle name="Normal 46 71 4" xfId="9626" xr:uid="{53096C78-E73A-4EDE-B8ED-6086A2F5FDD5}"/>
    <cellStyle name="Normal 46 71 4 2" xfId="15446" xr:uid="{5C03666D-2DFE-4613-B1DE-56B08CFBD77D}"/>
    <cellStyle name="Normal 46 71 5" xfId="10217" xr:uid="{05A6A211-2F17-4C96-AB98-066253699A7A}"/>
    <cellStyle name="Normal 46 71 5 2" xfId="16030" xr:uid="{ECEFC6E6-AC16-4765-9406-BD9879019AD2}"/>
    <cellStyle name="Normal 46 71 6" xfId="10947" xr:uid="{410FCEB9-1CA7-409E-9106-A87DDB79260E}"/>
    <cellStyle name="Normal 46 71 7" xfId="16647" xr:uid="{75EAA63B-FC3B-4E5C-A24B-CC84353FAABB}"/>
    <cellStyle name="Normal 46 71 8" xfId="17266" xr:uid="{2B9056ED-F8DD-42C5-AB70-C424CBBCC9CD}"/>
    <cellStyle name="Normal 46 71 9" xfId="17968" xr:uid="{9C4ECCA4-D077-4198-8B46-18213AC23920}"/>
    <cellStyle name="Normal 46 72" xfId="2838" xr:uid="{12D53FC9-DB49-4FE3-90ED-842A8BA5ECC0}"/>
    <cellStyle name="Normal 46 72 10" xfId="18589" xr:uid="{E5C57DBC-026E-4E3F-A83F-E8B3120F5762}"/>
    <cellStyle name="Normal 46 72 2" xfId="3343" xr:uid="{1EBC1FA6-CCFC-4BB3-8E6D-9A6AFE60A895}"/>
    <cellStyle name="Normal 46 72 2 2" xfId="4351" xr:uid="{185E0E1B-B5CB-4286-A408-78A84D5609D8}"/>
    <cellStyle name="Normal 46 72 2 2 2" xfId="12460" xr:uid="{1EC14D06-0B04-4718-9E24-27DB7ACCDD39}"/>
    <cellStyle name="Normal 46 72 2 3" xfId="11452" xr:uid="{C501EB06-A7CF-4DB7-ACB0-CFBF4368A3BF}"/>
    <cellStyle name="Normal 46 72 3" xfId="3847" xr:uid="{0608C1ED-5F7B-469C-9B59-03003B03A6E4}"/>
    <cellStyle name="Normal 46 72 3 2" xfId="11956" xr:uid="{4FD30326-E17B-43E5-932E-E3F3867D8926}"/>
    <cellStyle name="Normal 46 72 4" xfId="9627" xr:uid="{4B71B4FE-CFAE-45AA-BDEF-EA8CE67FF3C9}"/>
    <cellStyle name="Normal 46 72 4 2" xfId="15447" xr:uid="{B2496E46-0134-4D42-A018-110FD33F116C}"/>
    <cellStyle name="Normal 46 72 5" xfId="10218" xr:uid="{8A23F910-16F4-49A0-A922-797C215F6E6B}"/>
    <cellStyle name="Normal 46 72 5 2" xfId="16031" xr:uid="{17F15E55-E491-4A62-9E74-2279E5F6CA28}"/>
    <cellStyle name="Normal 46 72 6" xfId="10948" xr:uid="{9C6025F4-19FD-4E8A-A6B9-377E99323DF8}"/>
    <cellStyle name="Normal 46 72 7" xfId="16648" xr:uid="{BF0D1847-568A-4B71-B212-0C39AB7F1566}"/>
    <cellStyle name="Normal 46 72 8" xfId="17267" xr:uid="{4DACA81B-1B9D-4FE4-8930-3002FBC133D1}"/>
    <cellStyle name="Normal 46 72 9" xfId="17969" xr:uid="{589F2B61-C307-4326-905D-B1F3DDB9160B}"/>
    <cellStyle name="Normal 46 73" xfId="2839" xr:uid="{83C54BE6-FA94-4345-A34F-03ACFCACE191}"/>
    <cellStyle name="Normal 46 73 10" xfId="18590" xr:uid="{0DE9210A-77BE-4680-B2FB-A023A7393835}"/>
    <cellStyle name="Normal 46 73 2" xfId="3344" xr:uid="{01A73BE1-1EA3-4AE2-841B-3E89B33BFE3A}"/>
    <cellStyle name="Normal 46 73 2 2" xfId="4352" xr:uid="{1C83A72D-91D9-4889-A87F-1D400E451A16}"/>
    <cellStyle name="Normal 46 73 2 2 2" xfId="12461" xr:uid="{E0AC4DBE-3B69-4D4D-9B91-7E4853908799}"/>
    <cellStyle name="Normal 46 73 2 3" xfId="11453" xr:uid="{87ECDEEE-2355-4E16-848F-4302F0047D66}"/>
    <cellStyle name="Normal 46 73 3" xfId="3848" xr:uid="{77E6687A-8AC1-45E2-BABC-D95C33D791EF}"/>
    <cellStyle name="Normal 46 73 3 2" xfId="11957" xr:uid="{80088047-13E8-4399-A962-0B712CC544B1}"/>
    <cellStyle name="Normal 46 73 4" xfId="9628" xr:uid="{348AEE27-3856-4DB7-B58C-FDAB99672706}"/>
    <cellStyle name="Normal 46 73 4 2" xfId="15448" xr:uid="{D74BC7DE-30CF-42EF-9EF0-5963EE064754}"/>
    <cellStyle name="Normal 46 73 5" xfId="10219" xr:uid="{A91C7163-40C5-4928-B187-1E0339D6B455}"/>
    <cellStyle name="Normal 46 73 5 2" xfId="16032" xr:uid="{38F99AD9-5ABC-4C0E-84C6-C52E2865A1FF}"/>
    <cellStyle name="Normal 46 73 6" xfId="10949" xr:uid="{CCAD9244-5580-4353-96E9-1FF0216B0A2D}"/>
    <cellStyle name="Normal 46 73 7" xfId="16649" xr:uid="{2743C82D-A453-4A3D-A6CC-98DFB8D720A5}"/>
    <cellStyle name="Normal 46 73 8" xfId="17268" xr:uid="{988EDDED-030B-4DA2-88B9-ADCA2CC1059D}"/>
    <cellStyle name="Normal 46 73 9" xfId="17970" xr:uid="{1A05386E-5E83-4430-A9B6-318F1DE01717}"/>
    <cellStyle name="Normal 46 74" xfId="2840" xr:uid="{202C335E-35C2-46E6-A52B-B3D09E95B7A1}"/>
    <cellStyle name="Normal 46 74 10" xfId="18591" xr:uid="{4DEB7028-A2E4-403E-B74E-8FCF42F12BDB}"/>
    <cellStyle name="Normal 46 74 2" xfId="3345" xr:uid="{2DB75ACE-A596-49B3-8A6E-2DB70F43BC8B}"/>
    <cellStyle name="Normal 46 74 2 2" xfId="4353" xr:uid="{18602E80-495A-4369-952F-2A8074DDC1D2}"/>
    <cellStyle name="Normal 46 74 2 2 2" xfId="12462" xr:uid="{D466EAC4-3728-4F19-A508-C52D498362CC}"/>
    <cellStyle name="Normal 46 74 2 3" xfId="11454" xr:uid="{8522DA5E-D1CA-4F12-992A-E918D83D5E61}"/>
    <cellStyle name="Normal 46 74 3" xfId="3849" xr:uid="{661163B4-88CF-4C04-AC26-2B9CD3D9B7E9}"/>
    <cellStyle name="Normal 46 74 3 2" xfId="11958" xr:uid="{EA624366-C486-4B1C-8610-DB24050706E8}"/>
    <cellStyle name="Normal 46 74 4" xfId="9629" xr:uid="{B597E593-22B0-4071-A276-DBF1EE99E038}"/>
    <cellStyle name="Normal 46 74 4 2" xfId="15449" xr:uid="{2FC2548E-3715-4230-A944-B963BF4B1D1A}"/>
    <cellStyle name="Normal 46 74 5" xfId="10220" xr:uid="{52D2FF02-D637-4FA4-930D-59D84761DC5B}"/>
    <cellStyle name="Normal 46 74 5 2" xfId="16033" xr:uid="{DAFDED7F-9849-4455-ACC6-D71F931FCA38}"/>
    <cellStyle name="Normal 46 74 6" xfId="10950" xr:uid="{9CD2B4C0-5DE7-49E6-95CB-4170C99822AD}"/>
    <cellStyle name="Normal 46 74 7" xfId="16650" xr:uid="{4BF780CD-0D32-4677-9A72-6EFFDBC8F30E}"/>
    <cellStyle name="Normal 46 74 8" xfId="17269" xr:uid="{70902C92-49B2-4482-B1F7-DCF3E1025AA5}"/>
    <cellStyle name="Normal 46 74 9" xfId="17971" xr:uid="{6B534420-C3AA-4F68-9597-1674960118C8}"/>
    <cellStyle name="Normal 46 75" xfId="2841" xr:uid="{F3576640-30E8-4BAC-9FBE-E063F4A6DD60}"/>
    <cellStyle name="Normal 46 75 10" xfId="18592" xr:uid="{295BACF1-2F79-40D0-BB82-AC23FCA06809}"/>
    <cellStyle name="Normal 46 75 2" xfId="3346" xr:uid="{DA1F9835-6F7D-49C3-99EF-47CBACA17F03}"/>
    <cellStyle name="Normal 46 75 2 2" xfId="4354" xr:uid="{BDC3A251-505A-49A3-A1EC-CCD0F5D8052A}"/>
    <cellStyle name="Normal 46 75 2 2 2" xfId="12463" xr:uid="{3C63CB06-26A0-4762-898F-891087850BC7}"/>
    <cellStyle name="Normal 46 75 2 3" xfId="11455" xr:uid="{2AF1E359-0085-4001-95A4-5611FEEDE971}"/>
    <cellStyle name="Normal 46 75 3" xfId="3850" xr:uid="{60C374B1-97C1-4DD5-AD71-B1DE24E63A30}"/>
    <cellStyle name="Normal 46 75 3 2" xfId="11959" xr:uid="{F7F68024-1F17-4832-8B6C-5A4E5597294C}"/>
    <cellStyle name="Normal 46 75 4" xfId="9630" xr:uid="{39E44A4F-171D-4571-897C-EAB86B26257E}"/>
    <cellStyle name="Normal 46 75 4 2" xfId="15450" xr:uid="{B1364BA9-C55D-4504-8AAA-4844EC8F221C}"/>
    <cellStyle name="Normal 46 75 5" xfId="10221" xr:uid="{807F9FD9-2BC0-45E9-927E-9A69C1E4ADE5}"/>
    <cellStyle name="Normal 46 75 5 2" xfId="16034" xr:uid="{772ED9F8-CD37-4645-914F-039D8BFD193A}"/>
    <cellStyle name="Normal 46 75 6" xfId="10951" xr:uid="{13966238-2847-407E-8DA4-A129EA3A4668}"/>
    <cellStyle name="Normal 46 75 7" xfId="16651" xr:uid="{B2B44B16-3234-4FB3-A0AF-52FE572FCBAC}"/>
    <cellStyle name="Normal 46 75 8" xfId="17270" xr:uid="{793B66C5-812F-4755-A5B1-A4BA83EB8EF9}"/>
    <cellStyle name="Normal 46 75 9" xfId="17972" xr:uid="{205858B1-67C2-4F47-84D8-4C0720A3D7E5}"/>
    <cellStyle name="Normal 46 76" xfId="2842" xr:uid="{F1A00C4A-90BD-4575-8596-9157D2F09A83}"/>
    <cellStyle name="Normal 46 76 10" xfId="18593" xr:uid="{86DB76ED-1BF3-464B-B92D-D0BF491731B6}"/>
    <cellStyle name="Normal 46 76 2" xfId="3347" xr:uid="{34106F6B-4694-4625-BED7-070427EF6AB1}"/>
    <cellStyle name="Normal 46 76 2 2" xfId="4355" xr:uid="{6D98BE9F-05DC-47B7-B2D9-894BF2AE2107}"/>
    <cellStyle name="Normal 46 76 2 2 2" xfId="12464" xr:uid="{58DF5FBF-06AE-438C-8493-EA86FD37344A}"/>
    <cellStyle name="Normal 46 76 2 3" xfId="11456" xr:uid="{1FAB0735-9C21-4765-A3DC-126EB46B01B9}"/>
    <cellStyle name="Normal 46 76 3" xfId="3851" xr:uid="{6FC11EB8-EEDD-4393-B940-094B0B728F24}"/>
    <cellStyle name="Normal 46 76 3 2" xfId="11960" xr:uid="{EAA599C1-0127-44A2-B880-481987D6935B}"/>
    <cellStyle name="Normal 46 76 4" xfId="9631" xr:uid="{40A2BD52-16FD-4D71-ABC3-71BA977307BF}"/>
    <cellStyle name="Normal 46 76 4 2" xfId="15451" xr:uid="{621396CF-767B-4709-B853-56A0B2C9C801}"/>
    <cellStyle name="Normal 46 76 5" xfId="10222" xr:uid="{F1C7850C-6322-4CC0-B90D-AF100C5BAF47}"/>
    <cellStyle name="Normal 46 76 5 2" xfId="16035" xr:uid="{A95ED90A-3CCA-48D9-8F59-930E411B4245}"/>
    <cellStyle name="Normal 46 76 6" xfId="10952" xr:uid="{FA83F6DE-764C-48B9-A624-A9313CA637E8}"/>
    <cellStyle name="Normal 46 76 7" xfId="16652" xr:uid="{A2B873DD-84A8-4444-98A3-3A7CF09F7FC5}"/>
    <cellStyle name="Normal 46 76 8" xfId="17271" xr:uid="{A78DC627-C03F-4DFD-B566-33F435457D33}"/>
    <cellStyle name="Normal 46 76 9" xfId="17973" xr:uid="{39C03D44-9024-40E0-955E-908AA7CF11D8}"/>
    <cellStyle name="Normal 46 77" xfId="2843" xr:uid="{B3CCE600-FD9E-4277-B1E7-49EE36495445}"/>
    <cellStyle name="Normal 46 77 10" xfId="18594" xr:uid="{3E707E5F-A15C-40BD-ACC3-101535E5203F}"/>
    <cellStyle name="Normal 46 77 2" xfId="3348" xr:uid="{17A22777-EABC-43E2-92D6-3585CEE05DE0}"/>
    <cellStyle name="Normal 46 77 2 2" xfId="4356" xr:uid="{D62F2898-7CFF-4D35-8FB6-08918AD2E572}"/>
    <cellStyle name="Normal 46 77 2 2 2" xfId="12465" xr:uid="{B2E97639-25FF-4F2B-851C-797302E1C087}"/>
    <cellStyle name="Normal 46 77 2 3" xfId="11457" xr:uid="{6CFD2DE3-FE0A-4E62-B39E-6C76F417D9FC}"/>
    <cellStyle name="Normal 46 77 3" xfId="3852" xr:uid="{4FFC1B37-62F5-4088-81EF-8C3710BAD2F7}"/>
    <cellStyle name="Normal 46 77 3 2" xfId="11961" xr:uid="{5603C18A-8C88-46C7-A7C4-4DA09E1B934F}"/>
    <cellStyle name="Normal 46 77 4" xfId="9632" xr:uid="{B4474418-60C4-4E42-9599-C385C9A0771D}"/>
    <cellStyle name="Normal 46 77 4 2" xfId="15452" xr:uid="{06732F8C-BD38-4467-9DB4-0E8C9873545C}"/>
    <cellStyle name="Normal 46 77 5" xfId="10223" xr:uid="{66957F52-CAAC-4E3F-BC2D-F430C3074751}"/>
    <cellStyle name="Normal 46 77 5 2" xfId="16036" xr:uid="{A82011E4-163E-40C5-9813-A57DA40A2070}"/>
    <cellStyle name="Normal 46 77 6" xfId="10953" xr:uid="{B4C8E5E4-D569-4166-9058-9F52B464B5C8}"/>
    <cellStyle name="Normal 46 77 7" xfId="16653" xr:uid="{1D535E3E-4F31-438E-9C69-778D43034F12}"/>
    <cellStyle name="Normal 46 77 8" xfId="17272" xr:uid="{84CDA466-1F7E-4635-8B8E-CF6BC58B3263}"/>
    <cellStyle name="Normal 46 77 9" xfId="17974" xr:uid="{595CE3AE-5415-4EB3-8C08-224DDA6A38F6}"/>
    <cellStyle name="Normal 46 78" xfId="2844" xr:uid="{63CC9E92-737A-4E2E-BC98-D8B2EE17F6F3}"/>
    <cellStyle name="Normal 46 78 10" xfId="18595" xr:uid="{3E1E09ED-7B70-4970-823E-6D98327B1304}"/>
    <cellStyle name="Normal 46 78 2" xfId="3349" xr:uid="{34E47E0A-7BD4-4A46-9DA0-C0BE48378F39}"/>
    <cellStyle name="Normal 46 78 2 2" xfId="4357" xr:uid="{091E53D0-1E09-497A-BD82-01BA689A197C}"/>
    <cellStyle name="Normal 46 78 2 2 2" xfId="12466" xr:uid="{2FE9DDFC-CB20-4DD4-B6BA-8B7F6CB1ADCE}"/>
    <cellStyle name="Normal 46 78 2 3" xfId="11458" xr:uid="{AC571F67-04E5-4187-BFFE-8C5D99ACD79E}"/>
    <cellStyle name="Normal 46 78 3" xfId="3853" xr:uid="{FDCB8742-2EAB-41D6-9910-F862119CD80C}"/>
    <cellStyle name="Normal 46 78 3 2" xfId="11962" xr:uid="{846F8AA3-7BDE-4777-B61A-60EC1C6F0633}"/>
    <cellStyle name="Normal 46 78 4" xfId="9633" xr:uid="{54B24676-D7BF-4702-9906-9EF1C161898A}"/>
    <cellStyle name="Normal 46 78 4 2" xfId="15453" xr:uid="{C2A051CB-2F03-4371-9846-80F8468A7CA9}"/>
    <cellStyle name="Normal 46 78 5" xfId="10224" xr:uid="{B586C0A4-DC6A-4EBB-B513-A5397F6EFFDE}"/>
    <cellStyle name="Normal 46 78 5 2" xfId="16037" xr:uid="{5DFD4893-4426-4120-AD42-A292E86DF2D4}"/>
    <cellStyle name="Normal 46 78 6" xfId="10954" xr:uid="{8AC31B19-4BAB-47A6-9A4B-C55C2CA4AABF}"/>
    <cellStyle name="Normal 46 78 7" xfId="16654" xr:uid="{EBA7EF3C-1B51-43DF-B14D-59635803091A}"/>
    <cellStyle name="Normal 46 78 8" xfId="17273" xr:uid="{A525AB4F-7AA3-40BA-9AF6-7E33795D63FC}"/>
    <cellStyle name="Normal 46 78 9" xfId="17975" xr:uid="{E3AA06C1-C0FA-46D4-B359-005F9FEE3433}"/>
    <cellStyle name="Normal 46 79" xfId="2845" xr:uid="{E26E3252-D4E4-49EA-88B4-4BC24C0A0A9A}"/>
    <cellStyle name="Normal 46 79 10" xfId="18596" xr:uid="{D47BDCF7-06AA-48C9-B9B6-BDAFEB8D1171}"/>
    <cellStyle name="Normal 46 79 2" xfId="3350" xr:uid="{917A2C37-8477-486C-AABF-99D016B547AE}"/>
    <cellStyle name="Normal 46 79 2 2" xfId="4358" xr:uid="{44767F3C-F7FC-4D45-86A4-AD2279238C41}"/>
    <cellStyle name="Normal 46 79 2 2 2" xfId="12467" xr:uid="{D21ECDBE-7ED3-4237-8330-169063C85584}"/>
    <cellStyle name="Normal 46 79 2 3" xfId="11459" xr:uid="{A64A2E35-0A1E-45C8-9C29-654E38ED3A0A}"/>
    <cellStyle name="Normal 46 79 3" xfId="3854" xr:uid="{395390ED-4B91-4D7D-A259-2A4E3FAC72AF}"/>
    <cellStyle name="Normal 46 79 3 2" xfId="11963" xr:uid="{B869FE5D-F472-45D6-A558-B22763BE79F1}"/>
    <cellStyle name="Normal 46 79 4" xfId="9634" xr:uid="{AB833EB2-1E2E-4A8C-B3E4-DE751A95D3B9}"/>
    <cellStyle name="Normal 46 79 4 2" xfId="15454" xr:uid="{9DA4DCC8-0494-437E-82B0-7E71CF0A8EE6}"/>
    <cellStyle name="Normal 46 79 5" xfId="10225" xr:uid="{F35FF645-98BA-4CCC-A42C-98B5655D0858}"/>
    <cellStyle name="Normal 46 79 5 2" xfId="16038" xr:uid="{09313426-825B-4EC3-B1A3-6DBC6871C6FB}"/>
    <cellStyle name="Normal 46 79 6" xfId="10955" xr:uid="{E976AFDB-D70D-49E3-837F-E6DE1D66413D}"/>
    <cellStyle name="Normal 46 79 7" xfId="16655" xr:uid="{95D845A8-6CBC-4DD0-9D77-1601484289CB}"/>
    <cellStyle name="Normal 46 79 8" xfId="17274" xr:uid="{DD4A7D9C-F60B-4478-807E-8E3F22FAE512}"/>
    <cellStyle name="Normal 46 79 9" xfId="17976" xr:uid="{5DE57310-DAAA-41C4-A9AE-DFCB236F693D}"/>
    <cellStyle name="Normal 46 8" xfId="2774" xr:uid="{CF63FC07-C642-4585-905C-17F60D7D5528}"/>
    <cellStyle name="Normal 46 8 10" xfId="18525" xr:uid="{40D88566-93F7-421D-B933-127427935963}"/>
    <cellStyle name="Normal 46 8 2" xfId="3279" xr:uid="{4FDE8572-BFC1-4EE7-A842-5C5C89406F30}"/>
    <cellStyle name="Normal 46 8 2 2" xfId="4287" xr:uid="{8CFC0AD4-AB4A-49BB-9BF2-9E0CBF34DA38}"/>
    <cellStyle name="Normal 46 8 2 2 2" xfId="12396" xr:uid="{A0EAD5DC-67AB-4C8F-976F-161CF2EFBBF9}"/>
    <cellStyle name="Normal 46 8 2 3" xfId="11388" xr:uid="{6690AC00-E973-4D2B-973C-D49156CA74DE}"/>
    <cellStyle name="Normal 46 8 3" xfId="3783" xr:uid="{E6D1B707-201A-43BC-8F0F-A22151344D94}"/>
    <cellStyle name="Normal 46 8 3 2" xfId="11892" xr:uid="{3ABA6F0B-C171-44CB-86B9-526FA8B3925D}"/>
    <cellStyle name="Normal 46 8 4" xfId="9563" xr:uid="{78322175-B4F8-443D-B9F7-19CBE66317F6}"/>
    <cellStyle name="Normal 46 8 4 2" xfId="15383" xr:uid="{69A12026-199E-4852-AF83-4DD18C50D6E6}"/>
    <cellStyle name="Normal 46 8 5" xfId="10154" xr:uid="{16858D9E-66D2-42AB-97F4-6B4FE928AD10}"/>
    <cellStyle name="Normal 46 8 5 2" xfId="15967" xr:uid="{BDDA9262-7174-417C-B2D8-820A06E21648}"/>
    <cellStyle name="Normal 46 8 6" xfId="10884" xr:uid="{055EB67C-37F2-41FA-80FD-E36841BB49D5}"/>
    <cellStyle name="Normal 46 8 7" xfId="16584" xr:uid="{88E65239-B569-44C8-AEB9-823A9F5CF006}"/>
    <cellStyle name="Normal 46 8 8" xfId="17203" xr:uid="{C468C4C8-0DE5-4004-9A58-CC6CEA3F49DC}"/>
    <cellStyle name="Normal 46 8 9" xfId="17905" xr:uid="{BE46F710-FA27-42C3-9C8F-30339CD0103E}"/>
    <cellStyle name="Normal 46 80" xfId="2846" xr:uid="{08C1E5CE-6FB2-4385-8D94-56DD03D24C6C}"/>
    <cellStyle name="Normal 46 80 10" xfId="18597" xr:uid="{87C9222E-26EA-490D-85EE-649279BA57F7}"/>
    <cellStyle name="Normal 46 80 2" xfId="3351" xr:uid="{823BC12B-6B2E-45D0-BA32-0449FD371A87}"/>
    <cellStyle name="Normal 46 80 2 2" xfId="4359" xr:uid="{01FF964F-1CCE-4A05-BFF5-07AFDDAFF331}"/>
    <cellStyle name="Normal 46 80 2 2 2" xfId="12468" xr:uid="{AFB47FF1-99DD-4A49-B53C-B6272A2A7DBE}"/>
    <cellStyle name="Normal 46 80 2 3" xfId="11460" xr:uid="{538F7F1D-392A-403A-A433-32B959D2F14E}"/>
    <cellStyle name="Normal 46 80 3" xfId="3855" xr:uid="{45D0DFC6-309F-4008-BA76-2DDE42A8178B}"/>
    <cellStyle name="Normal 46 80 3 2" xfId="11964" xr:uid="{CDBF6F3E-45ED-46EC-A8F1-11B882BD91EC}"/>
    <cellStyle name="Normal 46 80 4" xfId="9635" xr:uid="{E6B2558E-6A6C-4E0C-B62A-69C8D66C588B}"/>
    <cellStyle name="Normal 46 80 4 2" xfId="15455" xr:uid="{3A3A0EB4-180C-474D-8E23-6587BFDE1686}"/>
    <cellStyle name="Normal 46 80 5" xfId="10226" xr:uid="{281CEE98-E729-4F45-9DBF-7011AB3E8648}"/>
    <cellStyle name="Normal 46 80 5 2" xfId="16039" xr:uid="{30D015AE-BCFC-458E-8690-6801DEDBD3E8}"/>
    <cellStyle name="Normal 46 80 6" xfId="10956" xr:uid="{85D5C926-14EB-4C7D-818D-C6EF293C7626}"/>
    <cellStyle name="Normal 46 80 7" xfId="16656" xr:uid="{65711966-BD43-4A94-A370-BC1824E9FFD3}"/>
    <cellStyle name="Normal 46 80 8" xfId="17275" xr:uid="{9720189D-212A-4B20-B2EB-4A247CC7B790}"/>
    <cellStyle name="Normal 46 80 9" xfId="17977" xr:uid="{07298244-17FB-4314-9E04-0B6A1BD82F34}"/>
    <cellStyle name="Normal 46 81" xfId="2847" xr:uid="{69F5AB88-8E56-43F7-8150-55A1425ECA8E}"/>
    <cellStyle name="Normal 46 81 10" xfId="18598" xr:uid="{C130DA1A-8115-47A8-9797-76F43E007320}"/>
    <cellStyle name="Normal 46 81 2" xfId="3352" xr:uid="{06EC1862-5415-4696-AC67-FA68E29972D3}"/>
    <cellStyle name="Normal 46 81 2 2" xfId="4360" xr:uid="{36D2E824-C535-4E6B-9AEF-D21F240CF6F7}"/>
    <cellStyle name="Normal 46 81 2 2 2" xfId="12469" xr:uid="{5DBDCDDC-7C9D-4573-89D4-601E5DFE2935}"/>
    <cellStyle name="Normal 46 81 2 3" xfId="11461" xr:uid="{4F0191A5-DFF4-4D0F-B8BE-DD488A96D565}"/>
    <cellStyle name="Normal 46 81 3" xfId="3856" xr:uid="{BF0C91D3-0BBF-4EB1-8AE8-A6BA2A6DBE9E}"/>
    <cellStyle name="Normal 46 81 3 2" xfId="11965" xr:uid="{999FAE3B-0A0D-4103-80DD-05F32F4FC0EF}"/>
    <cellStyle name="Normal 46 81 4" xfId="9636" xr:uid="{0537AAC5-C72B-4405-9DA6-492E0E4D5EA7}"/>
    <cellStyle name="Normal 46 81 4 2" xfId="15456" xr:uid="{1B1A6766-F701-4158-B6E4-52C2FFF66D07}"/>
    <cellStyle name="Normal 46 81 5" xfId="10227" xr:uid="{2AB157FC-B0D4-4974-BA98-45C7F8754795}"/>
    <cellStyle name="Normal 46 81 5 2" xfId="16040" xr:uid="{B5418FCD-CF43-42B0-BEA2-6C8766D3568D}"/>
    <cellStyle name="Normal 46 81 6" xfId="10957" xr:uid="{65CEBA0E-9B3D-4A90-8902-A61DD43E433C}"/>
    <cellStyle name="Normal 46 81 7" xfId="16657" xr:uid="{B793F972-5ACA-42ED-AE97-95D4F5C50147}"/>
    <cellStyle name="Normal 46 81 8" xfId="17276" xr:uid="{279529AB-08D1-4D71-844F-7A78CC667398}"/>
    <cellStyle name="Normal 46 81 9" xfId="17978" xr:uid="{B423AC11-69ED-4799-BA82-B7A953CD4B0A}"/>
    <cellStyle name="Normal 46 82" xfId="2848" xr:uid="{FB186152-DFBA-4E09-BEB0-CE078200B8E6}"/>
    <cellStyle name="Normal 46 82 10" xfId="18599" xr:uid="{A1127527-A092-4BA5-AE0A-DF8C85A4B8C9}"/>
    <cellStyle name="Normal 46 82 2" xfId="3353" xr:uid="{C16516A0-C689-486C-B56D-83573339205D}"/>
    <cellStyle name="Normal 46 82 2 2" xfId="4361" xr:uid="{0FE6D348-FA6D-42D0-8198-768860AFEB46}"/>
    <cellStyle name="Normal 46 82 2 2 2" xfId="12470" xr:uid="{1C54933B-13F2-4D74-B363-4E6BD715DF1A}"/>
    <cellStyle name="Normal 46 82 2 3" xfId="11462" xr:uid="{B38A7A68-1A75-44AA-A78A-B27E9FF355E5}"/>
    <cellStyle name="Normal 46 82 3" xfId="3857" xr:uid="{519CE6F9-CEEF-45BF-B5A1-15B58E5F3415}"/>
    <cellStyle name="Normal 46 82 3 2" xfId="11966" xr:uid="{70005F9D-8ABA-47D3-81C7-CE174534652F}"/>
    <cellStyle name="Normal 46 82 4" xfId="9637" xr:uid="{2B036096-2BCD-44EC-9D1A-2B91CE60F09E}"/>
    <cellStyle name="Normal 46 82 4 2" xfId="15457" xr:uid="{6F5BE7F1-E26C-4FAF-A7DC-9EB75262D5FC}"/>
    <cellStyle name="Normal 46 82 5" xfId="10228" xr:uid="{F7E5163F-F119-4472-841E-FDAF12B3A41F}"/>
    <cellStyle name="Normal 46 82 5 2" xfId="16041" xr:uid="{AFDD4E95-F4FB-4701-BFAE-41E88BCAA209}"/>
    <cellStyle name="Normal 46 82 6" xfId="10958" xr:uid="{80578140-DAAD-4102-B885-701075A4A42D}"/>
    <cellStyle name="Normal 46 82 7" xfId="16658" xr:uid="{AF4FC035-6BCE-4D39-9699-2B91D7BD7002}"/>
    <cellStyle name="Normal 46 82 8" xfId="17277" xr:uid="{7F40CD19-7EB0-4AA7-935B-B4A1C999A629}"/>
    <cellStyle name="Normal 46 82 9" xfId="17979" xr:uid="{46C36886-158E-45E6-BB1B-3AE44BE33A66}"/>
    <cellStyle name="Normal 46 83" xfId="2849" xr:uid="{972E7C8C-E560-4924-9AE6-EAEBF3D42123}"/>
    <cellStyle name="Normal 46 83 10" xfId="18600" xr:uid="{D4AD00DE-492C-4A35-8856-6942DE6612E3}"/>
    <cellStyle name="Normal 46 83 2" xfId="3354" xr:uid="{1337633D-3B00-4DBA-9778-8723A2724966}"/>
    <cellStyle name="Normal 46 83 2 2" xfId="4362" xr:uid="{A7F71CA4-F774-41BA-9C45-EBEE1682A127}"/>
    <cellStyle name="Normal 46 83 2 2 2" xfId="12471" xr:uid="{9A982E17-3AC4-4918-BFDF-38FF0D50E27B}"/>
    <cellStyle name="Normal 46 83 2 3" xfId="11463" xr:uid="{E52F7081-B001-4D4B-8250-62593AC30155}"/>
    <cellStyle name="Normal 46 83 3" xfId="3858" xr:uid="{F869BC6D-EA55-42FA-9A38-D1F3FF4ECAE9}"/>
    <cellStyle name="Normal 46 83 3 2" xfId="11967" xr:uid="{2EEF3454-A3A8-4549-8FEE-F60C057BC31D}"/>
    <cellStyle name="Normal 46 83 4" xfId="9638" xr:uid="{7406F946-6888-4E2A-8D83-1079838E1BFC}"/>
    <cellStyle name="Normal 46 83 4 2" xfId="15458" xr:uid="{E724D30A-3385-4E1D-B25B-FE17B4C40381}"/>
    <cellStyle name="Normal 46 83 5" xfId="10229" xr:uid="{7F66B3B1-19D1-4F54-B32A-28706259CA26}"/>
    <cellStyle name="Normal 46 83 5 2" xfId="16042" xr:uid="{56353AF2-DE86-4B97-B855-A5726C733053}"/>
    <cellStyle name="Normal 46 83 6" xfId="10959" xr:uid="{3E42A71E-54FE-4691-864A-EBD088378EE9}"/>
    <cellStyle name="Normal 46 83 7" xfId="16659" xr:uid="{F0EF70DC-C047-45A8-835A-71EADEBE9173}"/>
    <cellStyle name="Normal 46 83 8" xfId="17278" xr:uid="{A1152EE2-55F0-4462-9E03-070D50D13669}"/>
    <cellStyle name="Normal 46 83 9" xfId="17980" xr:uid="{768095D9-C982-4637-B717-2C9F6E27F1B5}"/>
    <cellStyle name="Normal 46 84" xfId="2850" xr:uid="{F3F63B5B-0A7E-4C1E-8781-906472192796}"/>
    <cellStyle name="Normal 46 84 10" xfId="18601" xr:uid="{EFAF83FC-D272-4387-9E10-983061941544}"/>
    <cellStyle name="Normal 46 84 2" xfId="3355" xr:uid="{53BEC8C5-1CD5-4EC3-B0D6-F6D666677BFF}"/>
    <cellStyle name="Normal 46 84 2 2" xfId="4363" xr:uid="{D1C450C1-BED5-4F23-9A8B-D3858F474942}"/>
    <cellStyle name="Normal 46 84 2 2 2" xfId="12472" xr:uid="{FCD50CED-5C65-4582-9B86-0B84818FA580}"/>
    <cellStyle name="Normal 46 84 2 3" xfId="11464" xr:uid="{39C183D4-6292-49E4-BDB6-230401E7318E}"/>
    <cellStyle name="Normal 46 84 3" xfId="3859" xr:uid="{65D4B881-753C-4C56-8C0B-5A1C061ECE23}"/>
    <cellStyle name="Normal 46 84 3 2" xfId="11968" xr:uid="{B0C77BF5-9750-4775-8B9C-93770581AF98}"/>
    <cellStyle name="Normal 46 84 4" xfId="9639" xr:uid="{811B97BD-DCC1-4EB0-BD4E-CFF6E946DCD4}"/>
    <cellStyle name="Normal 46 84 4 2" xfId="15459" xr:uid="{A71E2191-58BB-41FE-8CD2-511641B2C8F5}"/>
    <cellStyle name="Normal 46 84 5" xfId="10230" xr:uid="{609EA154-D77D-4D8F-8437-4C2BA6CDDD21}"/>
    <cellStyle name="Normal 46 84 5 2" xfId="16043" xr:uid="{F50A84D1-B75B-4423-A58F-2463839A044B}"/>
    <cellStyle name="Normal 46 84 6" xfId="10960" xr:uid="{ED2DA1FF-1515-4A3E-AC4C-7CC5EBA8F144}"/>
    <cellStyle name="Normal 46 84 7" xfId="16660" xr:uid="{A1446ECF-88DD-4D7C-B867-C59393BA539A}"/>
    <cellStyle name="Normal 46 84 8" xfId="17279" xr:uid="{FE457235-6311-40AC-B179-497C4117C03C}"/>
    <cellStyle name="Normal 46 84 9" xfId="17981" xr:uid="{71243BDC-6EBC-4CFA-82AC-11DF25575531}"/>
    <cellStyle name="Normal 46 85" xfId="2851" xr:uid="{8526C480-26FB-4018-A89D-1DC2AC06AF19}"/>
    <cellStyle name="Normal 46 85 10" xfId="18602" xr:uid="{77A2FB0A-D303-4305-837F-7A3329320919}"/>
    <cellStyle name="Normal 46 85 2" xfId="3356" xr:uid="{73E37393-E2C5-4F79-A647-8F971AFCFEEB}"/>
    <cellStyle name="Normal 46 85 2 2" xfId="4364" xr:uid="{DF08EEEE-5038-4138-BB89-18BCA4298367}"/>
    <cellStyle name="Normal 46 85 2 2 2" xfId="12473" xr:uid="{98A599EA-63B5-4F6D-82F7-D72D87425F8B}"/>
    <cellStyle name="Normal 46 85 2 3" xfId="11465" xr:uid="{CD7623D6-E733-4869-9CAD-7E8D51E3DEFA}"/>
    <cellStyle name="Normal 46 85 3" xfId="3860" xr:uid="{B7D100C8-9C42-4067-9747-58DE47E57BCD}"/>
    <cellStyle name="Normal 46 85 3 2" xfId="11969" xr:uid="{4F57B125-8F00-4173-9F7B-EC3FE84C6C93}"/>
    <cellStyle name="Normal 46 85 4" xfId="9640" xr:uid="{0400AF0A-6199-4CF2-9F5D-5E195A8D6DF2}"/>
    <cellStyle name="Normal 46 85 4 2" xfId="15460" xr:uid="{35065725-B3A6-414B-854F-1CEA43D728E9}"/>
    <cellStyle name="Normal 46 85 5" xfId="10231" xr:uid="{5B86F733-7EE7-4C59-A84F-B8474B5772C2}"/>
    <cellStyle name="Normal 46 85 5 2" xfId="16044" xr:uid="{6B56E6FF-4A72-4FAF-9B3E-241699026DC4}"/>
    <cellStyle name="Normal 46 85 6" xfId="10961" xr:uid="{F709F7A1-4921-400F-A392-69C1463B663F}"/>
    <cellStyle name="Normal 46 85 7" xfId="16661" xr:uid="{B061A379-5305-4EA3-8646-03922F5F5F86}"/>
    <cellStyle name="Normal 46 85 8" xfId="17280" xr:uid="{C9530C4E-AE5B-48B7-879F-CBDA7953D5B3}"/>
    <cellStyle name="Normal 46 85 9" xfId="17982" xr:uid="{63944E45-F279-4384-BB79-AF8A54374637}"/>
    <cellStyle name="Normal 46 86" xfId="2852" xr:uid="{ACBA8E8F-498E-4E9E-8C71-FBCF5D42DA13}"/>
    <cellStyle name="Normal 46 86 10" xfId="18603" xr:uid="{150762FD-1AC2-406D-B6D5-D023213DA4CB}"/>
    <cellStyle name="Normal 46 86 2" xfId="3357" xr:uid="{F50FCE77-1E10-4957-8828-5BB9EE27CFA2}"/>
    <cellStyle name="Normal 46 86 2 2" xfId="4365" xr:uid="{7176078C-41C2-4B63-B801-6C8B72D5A125}"/>
    <cellStyle name="Normal 46 86 2 2 2" xfId="12474" xr:uid="{92B25F5C-2BCC-459A-9F8A-F060C68B62E1}"/>
    <cellStyle name="Normal 46 86 2 3" xfId="11466" xr:uid="{B72C1E9B-87CF-4E2F-BFFD-963E9B58605B}"/>
    <cellStyle name="Normal 46 86 3" xfId="3861" xr:uid="{8607E266-6F27-42EB-B618-1B610575CC30}"/>
    <cellStyle name="Normal 46 86 3 2" xfId="11970" xr:uid="{DCEB3A19-728A-493C-BEDA-EFA79D1B8BD4}"/>
    <cellStyle name="Normal 46 86 4" xfId="9641" xr:uid="{F43EC812-3BE5-4EFD-AD09-88A0386E0DBA}"/>
    <cellStyle name="Normal 46 86 4 2" xfId="15461" xr:uid="{984DE5C0-159B-42D0-9850-FE5498EF3855}"/>
    <cellStyle name="Normal 46 86 5" xfId="10232" xr:uid="{8C0378EA-F64A-4D79-AB8C-BED95A67D55D}"/>
    <cellStyle name="Normal 46 86 5 2" xfId="16045" xr:uid="{89CB9309-72C6-433D-B52C-C59A1ECD2858}"/>
    <cellStyle name="Normal 46 86 6" xfId="10962" xr:uid="{7DBF6D31-3F2B-4CE0-BCE3-7592F17F55EA}"/>
    <cellStyle name="Normal 46 86 7" xfId="16662" xr:uid="{347300CE-4757-483D-8230-297408D6673D}"/>
    <cellStyle name="Normal 46 86 8" xfId="17281" xr:uid="{C303B838-70E7-48F4-90F0-1884CC316863}"/>
    <cellStyle name="Normal 46 86 9" xfId="17983" xr:uid="{09F5D8DB-8918-460A-B479-C512E41FACAA}"/>
    <cellStyle name="Normal 46 87" xfId="2853" xr:uid="{DD304602-BC1C-42F8-B9C7-FC68C19D4E2C}"/>
    <cellStyle name="Normal 46 87 10" xfId="18604" xr:uid="{6CF4E2CC-171C-481F-AFC7-5CC33EF84EBA}"/>
    <cellStyle name="Normal 46 87 2" xfId="3358" xr:uid="{B85439B5-926E-49EC-B789-68CCEB7BA8C0}"/>
    <cellStyle name="Normal 46 87 2 2" xfId="4366" xr:uid="{F3ACC4B1-99D2-4726-9476-2BF3EC3AF6E8}"/>
    <cellStyle name="Normal 46 87 2 2 2" xfId="12475" xr:uid="{4A4FFCA5-25DF-400C-9ECA-FDB78D822785}"/>
    <cellStyle name="Normal 46 87 2 3" xfId="11467" xr:uid="{F2935E28-74C0-42B8-B978-255FEB6FDAB1}"/>
    <cellStyle name="Normal 46 87 3" xfId="3862" xr:uid="{CD743898-A2B9-4580-9F39-514D64585DB9}"/>
    <cellStyle name="Normal 46 87 3 2" xfId="11971" xr:uid="{6F2B3ACD-2C98-4D7E-B6D2-56309B989A7B}"/>
    <cellStyle name="Normal 46 87 4" xfId="9642" xr:uid="{63BCBA59-B46B-48DE-B0B7-7E9CF87F65B5}"/>
    <cellStyle name="Normal 46 87 4 2" xfId="15462" xr:uid="{5F62591A-E819-4649-897A-50516CBF77F0}"/>
    <cellStyle name="Normal 46 87 5" xfId="10233" xr:uid="{B480DC28-9CFE-44EC-B46D-8382D8D4E349}"/>
    <cellStyle name="Normal 46 87 5 2" xfId="16046" xr:uid="{F3DC21C5-12A7-4FB2-9268-39BF79A46B4F}"/>
    <cellStyle name="Normal 46 87 6" xfId="10963" xr:uid="{C0A26C00-9914-45FE-AC6A-E2236907DA1A}"/>
    <cellStyle name="Normal 46 87 7" xfId="16663" xr:uid="{8CEE920F-01AA-492C-A613-66C2BB9261D5}"/>
    <cellStyle name="Normal 46 87 8" xfId="17282" xr:uid="{15F8A8EC-BAC9-4C42-AE61-D630C5751F71}"/>
    <cellStyle name="Normal 46 87 9" xfId="17984" xr:uid="{ABAFC757-1DB1-4BB0-934C-C74BEB6B8238}"/>
    <cellStyle name="Normal 46 88" xfId="2854" xr:uid="{B4B79C64-DBC5-436D-922B-24205FE36C77}"/>
    <cellStyle name="Normal 46 88 10" xfId="18605" xr:uid="{E0C09609-526C-48E4-8A45-D807F7B6AC51}"/>
    <cellStyle name="Normal 46 88 2" xfId="3359" xr:uid="{C679A043-1DA9-428A-ADF7-99650D9D0A41}"/>
    <cellStyle name="Normal 46 88 2 2" xfId="4367" xr:uid="{5C19D253-8540-4E50-95B4-7B58F07D3C6C}"/>
    <cellStyle name="Normal 46 88 2 2 2" xfId="12476" xr:uid="{F4E182F5-161A-4379-B433-04A6817E911D}"/>
    <cellStyle name="Normal 46 88 2 3" xfId="11468" xr:uid="{CA7C8A5E-B122-4AEA-8B88-00A5063B1F3B}"/>
    <cellStyle name="Normal 46 88 3" xfId="3863" xr:uid="{D206A058-62F2-441F-8BBF-4D59404DD1C0}"/>
    <cellStyle name="Normal 46 88 3 2" xfId="11972" xr:uid="{FC16FBC2-7E04-49CD-B81C-54F4D323C935}"/>
    <cellStyle name="Normal 46 88 4" xfId="9643" xr:uid="{4B849D3E-82C3-45C2-A88C-4BEE6E7C3D87}"/>
    <cellStyle name="Normal 46 88 4 2" xfId="15463" xr:uid="{13AE953B-7B51-490A-8F4F-5C148F26EB06}"/>
    <cellStyle name="Normal 46 88 5" xfId="10234" xr:uid="{773FC8CD-73DE-45DE-A58D-E24DA4CF1411}"/>
    <cellStyle name="Normal 46 88 5 2" xfId="16047" xr:uid="{6F646AF3-E68E-416C-9367-D59A0485D4B3}"/>
    <cellStyle name="Normal 46 88 6" xfId="10964" xr:uid="{A0EFC752-4113-4EC2-A21E-5805CFC89FD2}"/>
    <cellStyle name="Normal 46 88 7" xfId="16664" xr:uid="{3864FEA0-04FF-4975-A658-A0687B107B7F}"/>
    <cellStyle name="Normal 46 88 8" xfId="17283" xr:uid="{F9419BB9-B6ED-4641-815B-68CC85EDC03B}"/>
    <cellStyle name="Normal 46 88 9" xfId="17985" xr:uid="{DBD48CB4-1A0D-4B0A-B2AA-AA820514216A}"/>
    <cellStyle name="Normal 46 89" xfId="2855" xr:uid="{2EEDA10C-322A-40A7-9279-29C05790004A}"/>
    <cellStyle name="Normal 46 89 10" xfId="18606" xr:uid="{0369D342-55FC-47CE-A235-FF2760BD1179}"/>
    <cellStyle name="Normal 46 89 2" xfId="3360" xr:uid="{B6CEE6F8-D648-4423-A62E-9353AF918DA1}"/>
    <cellStyle name="Normal 46 89 2 2" xfId="4368" xr:uid="{1691A281-B984-47B1-923B-37C69FAADD5D}"/>
    <cellStyle name="Normal 46 89 2 2 2" xfId="12477" xr:uid="{CB056CD6-69BF-4615-8541-6626C6073DDA}"/>
    <cellStyle name="Normal 46 89 2 3" xfId="11469" xr:uid="{EFE78054-9929-44F5-BD51-797F99BF5AB6}"/>
    <cellStyle name="Normal 46 89 3" xfId="3864" xr:uid="{00E37F8C-0800-494A-9566-5AA874031557}"/>
    <cellStyle name="Normal 46 89 3 2" xfId="11973" xr:uid="{BFB12421-D56F-4918-8501-E7ABE3F01434}"/>
    <cellStyle name="Normal 46 89 4" xfId="9644" xr:uid="{16490E2F-94F2-4922-A679-F021D11400DE}"/>
    <cellStyle name="Normal 46 89 4 2" xfId="15464" xr:uid="{DFED0128-BEDC-42C8-B1BE-4E2B21FF46B9}"/>
    <cellStyle name="Normal 46 89 5" xfId="10235" xr:uid="{39E1010A-56C4-4B91-9EB7-A67EAABF01BA}"/>
    <cellStyle name="Normal 46 89 5 2" xfId="16048" xr:uid="{1C7C9438-2760-484F-8A18-652E8104A661}"/>
    <cellStyle name="Normal 46 89 6" xfId="10965" xr:uid="{9AAAA486-3560-4431-BB59-2FA8F68F268E}"/>
    <cellStyle name="Normal 46 89 7" xfId="16665" xr:uid="{DC639BE6-5ABC-4C53-836B-14607CE4614A}"/>
    <cellStyle name="Normal 46 89 8" xfId="17284" xr:uid="{C942BEEE-5E06-4FAB-9FD4-7579E076A0D9}"/>
    <cellStyle name="Normal 46 89 9" xfId="17986" xr:uid="{48E3188D-A453-4D56-9E5B-3D60CD15E4C6}"/>
    <cellStyle name="Normal 46 9" xfId="2775" xr:uid="{CE421D9F-6D6B-43E4-82AE-F6B30EAB04FA}"/>
    <cellStyle name="Normal 46 9 10" xfId="18526" xr:uid="{A4B23072-EC5C-4EF2-84BF-1AC6EB4556E7}"/>
    <cellStyle name="Normal 46 9 2" xfId="3280" xr:uid="{1A602AFC-2232-42BA-ABA7-5C88C7651C6C}"/>
    <cellStyle name="Normal 46 9 2 2" xfId="4288" xr:uid="{DFD3B4F6-4363-483A-9967-F8F8A6522BD8}"/>
    <cellStyle name="Normal 46 9 2 2 2" xfId="12397" xr:uid="{2D4EAFCE-5AA5-40B5-BB30-14400B5247E6}"/>
    <cellStyle name="Normal 46 9 2 3" xfId="11389" xr:uid="{6D7E46D7-DD30-4CBD-BAA4-C41ECE4FA937}"/>
    <cellStyle name="Normal 46 9 3" xfId="3784" xr:uid="{ADF4A531-8303-4616-AE53-957BDEE7811B}"/>
    <cellStyle name="Normal 46 9 3 2" xfId="11893" xr:uid="{9C713B10-4FEE-4216-B651-06448B67D768}"/>
    <cellStyle name="Normal 46 9 4" xfId="9564" xr:uid="{26B521B0-2454-49D1-8433-D6EBD68A284F}"/>
    <cellStyle name="Normal 46 9 4 2" xfId="15384" xr:uid="{12DF8671-D242-4DE9-B9ED-A9D56A92499B}"/>
    <cellStyle name="Normal 46 9 5" xfId="10155" xr:uid="{63BEA189-C5CC-42A9-96E5-DF2EB88EB474}"/>
    <cellStyle name="Normal 46 9 5 2" xfId="15968" xr:uid="{967F2FF7-1424-426E-9C87-15C39443424E}"/>
    <cellStyle name="Normal 46 9 6" xfId="10885" xr:uid="{DF4E722B-02E5-4920-9301-8F29CC84CF0A}"/>
    <cellStyle name="Normal 46 9 7" xfId="16585" xr:uid="{BB09D9C7-DF66-4D04-A1ED-6E645C0AE32D}"/>
    <cellStyle name="Normal 46 9 8" xfId="17204" xr:uid="{05E13452-78F6-4DE2-9635-76070FA97953}"/>
    <cellStyle name="Normal 46 9 9" xfId="17906" xr:uid="{F12562D2-4538-465C-A756-61E2A2E7EEFA}"/>
    <cellStyle name="Normal 46 90" xfId="2856" xr:uid="{5FFE77A2-4C02-493B-BDAF-E0EA7A285272}"/>
    <cellStyle name="Normal 46 90 10" xfId="18607" xr:uid="{3B9C8FBA-59A7-48AF-9FC4-6F1E12081DEB}"/>
    <cellStyle name="Normal 46 90 2" xfId="3361" xr:uid="{B6478A37-1BB7-4E90-BAF9-25B929323477}"/>
    <cellStyle name="Normal 46 90 2 2" xfId="4369" xr:uid="{4891D946-15F8-4070-8D1E-39B3A5A81AED}"/>
    <cellStyle name="Normal 46 90 2 2 2" xfId="12478" xr:uid="{C5D6AC61-513D-42B0-AF08-9771ACFAD9F3}"/>
    <cellStyle name="Normal 46 90 2 3" xfId="11470" xr:uid="{E56CC163-B729-43FC-8AC1-3ABFE912F98B}"/>
    <cellStyle name="Normal 46 90 3" xfId="3865" xr:uid="{FEBD9618-B6D6-4C69-894D-BA7B852E1A39}"/>
    <cellStyle name="Normal 46 90 3 2" xfId="11974" xr:uid="{1D77B41E-82BD-41B1-8CF6-DEB61577909B}"/>
    <cellStyle name="Normal 46 90 4" xfId="9645" xr:uid="{84FC41FA-53DC-4DED-A1F5-77AF0136684E}"/>
    <cellStyle name="Normal 46 90 4 2" xfId="15465" xr:uid="{1B17049A-9EAB-4FEA-8DD8-1DE7A535CC3C}"/>
    <cellStyle name="Normal 46 90 5" xfId="10236" xr:uid="{E434CCEB-6485-4A78-A38F-40BCEFF80526}"/>
    <cellStyle name="Normal 46 90 5 2" xfId="16049" xr:uid="{269504C3-3709-4339-A3DE-D73322ABADFA}"/>
    <cellStyle name="Normal 46 90 6" xfId="10966" xr:uid="{BB17A5DE-08C2-4C9C-8E0F-9ECB86623642}"/>
    <cellStyle name="Normal 46 90 7" xfId="16666" xr:uid="{2A067CAF-4C6D-4D31-9E7D-6107C38EA08B}"/>
    <cellStyle name="Normal 46 90 8" xfId="17285" xr:uid="{ADACACF4-FF57-4A94-9F3E-04FAA33E1AAF}"/>
    <cellStyle name="Normal 46 90 9" xfId="17987" xr:uid="{FB6A036D-C290-4C03-A8D2-850940DF184C}"/>
    <cellStyle name="Normal 46 91" xfId="2857" xr:uid="{15BFACF2-A2D1-4A4D-92B8-02A65FC1B0CE}"/>
    <cellStyle name="Normal 46 91 10" xfId="18608" xr:uid="{6B862B3D-1323-4FAD-8321-DD00C1EE8E6D}"/>
    <cellStyle name="Normal 46 91 2" xfId="3362" xr:uid="{E17DBADA-DFF0-4A7D-A630-DF9C99901C9B}"/>
    <cellStyle name="Normal 46 91 2 2" xfId="4370" xr:uid="{8A871E0A-2BC4-4D83-8417-D5431683C73A}"/>
    <cellStyle name="Normal 46 91 2 2 2" xfId="12479" xr:uid="{EDAFB167-8E21-4C82-B354-F826521718B0}"/>
    <cellStyle name="Normal 46 91 2 3" xfId="11471" xr:uid="{BBEBAFC7-66C4-4970-B74E-6C2A04FBD3FE}"/>
    <cellStyle name="Normal 46 91 3" xfId="3866" xr:uid="{E6770504-649E-4476-9D2C-E0BD1126647D}"/>
    <cellStyle name="Normal 46 91 3 2" xfId="11975" xr:uid="{FD1529BC-B0A0-4E47-8998-9ADB92F4EB36}"/>
    <cellStyle name="Normal 46 91 4" xfId="9646" xr:uid="{92159812-2EBA-4AC4-9468-83EF43110AF5}"/>
    <cellStyle name="Normal 46 91 4 2" xfId="15466" xr:uid="{C554A463-9762-44DC-958C-C0609C770DA7}"/>
    <cellStyle name="Normal 46 91 5" xfId="10237" xr:uid="{A3A84C34-08CE-459B-BA59-70355D117076}"/>
    <cellStyle name="Normal 46 91 5 2" xfId="16050" xr:uid="{2A786389-0CF5-460F-ACCD-82EC6AA09DC9}"/>
    <cellStyle name="Normal 46 91 6" xfId="10967" xr:uid="{E78A28C7-5A06-4AC3-948F-83F4D77BE87D}"/>
    <cellStyle name="Normal 46 91 7" xfId="16667" xr:uid="{17A74E8D-5582-4A39-B3B7-E8663F426B3F}"/>
    <cellStyle name="Normal 46 91 8" xfId="17286" xr:uid="{96DE0338-5277-4A1E-9030-491F8119CF9F}"/>
    <cellStyle name="Normal 46 91 9" xfId="17988" xr:uid="{FF92B3A9-6DC6-4866-AA0E-BC72AEF1F343}"/>
    <cellStyle name="Normal 46 92" xfId="2858" xr:uid="{46076466-371B-4C77-BDB8-8EE0F216D9A3}"/>
    <cellStyle name="Normal 46 92 10" xfId="18609" xr:uid="{173A30D9-6C5D-407E-8139-F289CD925B6C}"/>
    <cellStyle name="Normal 46 92 2" xfId="3363" xr:uid="{26F1D4F5-1B0B-4682-9589-DA79E88058E6}"/>
    <cellStyle name="Normal 46 92 2 2" xfId="4371" xr:uid="{97560869-E169-4455-9262-EEC5F96B3553}"/>
    <cellStyle name="Normal 46 92 2 2 2" xfId="12480" xr:uid="{9946851D-81CA-4C7C-8B1A-5786CFA4017A}"/>
    <cellStyle name="Normal 46 92 2 3" xfId="11472" xr:uid="{D755798F-BE4C-4A21-B1E4-B85148E7B94E}"/>
    <cellStyle name="Normal 46 92 3" xfId="3867" xr:uid="{D3465F6E-7F1C-45EF-8DB9-D81119D4DA4F}"/>
    <cellStyle name="Normal 46 92 3 2" xfId="11976" xr:uid="{35F19661-68FD-4D19-A482-DEF06F58F57F}"/>
    <cellStyle name="Normal 46 92 4" xfId="9647" xr:uid="{3D2E3B59-14B6-43AB-8790-75C2F7C289C2}"/>
    <cellStyle name="Normal 46 92 4 2" xfId="15467" xr:uid="{4A1182CD-CA9E-4FEF-A99C-BDD0D28FA27C}"/>
    <cellStyle name="Normal 46 92 5" xfId="10238" xr:uid="{9A449E84-6BA2-4917-928E-F7F9CD285180}"/>
    <cellStyle name="Normal 46 92 5 2" xfId="16051" xr:uid="{D813440B-19FD-4515-BE5C-EF1386060411}"/>
    <cellStyle name="Normal 46 92 6" xfId="10968" xr:uid="{6CBD887F-0299-49F9-A529-D10324EA7CBB}"/>
    <cellStyle name="Normal 46 92 7" xfId="16668" xr:uid="{9CF0D61C-AEBB-4B81-8711-14A81C6DE03D}"/>
    <cellStyle name="Normal 46 92 8" xfId="17287" xr:uid="{B9AB7D0F-FD3E-4A54-8611-8AAC3DBA7E63}"/>
    <cellStyle name="Normal 46 92 9" xfId="17989" xr:uid="{913F5645-C880-418F-98F3-165C4E68F0AD}"/>
    <cellStyle name="Normal 46 93" xfId="2859" xr:uid="{07666EF5-F9F8-49FA-B1B9-F704DD2040D9}"/>
    <cellStyle name="Normal 46 93 10" xfId="18610" xr:uid="{97E8689D-BAB1-4157-80AF-01071616162E}"/>
    <cellStyle name="Normal 46 93 2" xfId="3364" xr:uid="{DC34EA97-474D-45C4-80AA-948E1AAF53F5}"/>
    <cellStyle name="Normal 46 93 2 2" xfId="4372" xr:uid="{889AF115-6276-4FAB-AB74-05F415B6F199}"/>
    <cellStyle name="Normal 46 93 2 2 2" xfId="12481" xr:uid="{6BDA259B-3137-4417-AA16-5E1EE929CD12}"/>
    <cellStyle name="Normal 46 93 2 3" xfId="11473" xr:uid="{2AABCA54-B28B-4E76-A5AB-6FAA27CF8B6C}"/>
    <cellStyle name="Normal 46 93 3" xfId="3868" xr:uid="{A18573B2-A6A5-47DE-A64D-958EA9405DE5}"/>
    <cellStyle name="Normal 46 93 3 2" xfId="11977" xr:uid="{16F56E30-1AE3-43D0-B8BB-3D3F817F1EAC}"/>
    <cellStyle name="Normal 46 93 4" xfId="9648" xr:uid="{1ED47A4C-AFD8-4F8D-AB6B-6F23C1E4EFE3}"/>
    <cellStyle name="Normal 46 93 4 2" xfId="15468" xr:uid="{F8AE58F4-4DCA-43E0-83EE-8526B5883EAF}"/>
    <cellStyle name="Normal 46 93 5" xfId="10239" xr:uid="{E0CE3ABA-F61A-4D76-88A3-2A6046579387}"/>
    <cellStyle name="Normal 46 93 5 2" xfId="16052" xr:uid="{6CBF77AF-6114-42FF-81A3-21454E452186}"/>
    <cellStyle name="Normal 46 93 6" xfId="10969" xr:uid="{7FAEEF71-EFDA-4BD5-924D-D89C960AF083}"/>
    <cellStyle name="Normal 46 93 7" xfId="16669" xr:uid="{C21D788D-F688-40AD-BBD3-394641503CB9}"/>
    <cellStyle name="Normal 46 93 8" xfId="17288" xr:uid="{9F86DF8A-F231-482D-B631-1FD2C13955FA}"/>
    <cellStyle name="Normal 46 93 9" xfId="17990" xr:uid="{F6F4984A-FEA4-484F-A2B8-89729A4A5147}"/>
    <cellStyle name="Normal 46 94" xfId="2860" xr:uid="{93029887-28B2-4BA7-9E40-6D48F9DB2404}"/>
    <cellStyle name="Normal 46 94 10" xfId="18611" xr:uid="{ABE218EF-CD53-4DEA-9E16-09E1CCC10CF8}"/>
    <cellStyle name="Normal 46 94 2" xfId="3365" xr:uid="{AB889DAE-77F3-4ED0-9409-E021434B3CDF}"/>
    <cellStyle name="Normal 46 94 2 2" xfId="4373" xr:uid="{A3CB347F-4675-45A9-B4FC-25EC7CA0E2E9}"/>
    <cellStyle name="Normal 46 94 2 2 2" xfId="12482" xr:uid="{9486CC1E-11D0-472C-818C-52A13532DAC7}"/>
    <cellStyle name="Normal 46 94 2 3" xfId="11474" xr:uid="{574E86FA-509B-48BD-8688-2989D75D87FE}"/>
    <cellStyle name="Normal 46 94 3" xfId="3869" xr:uid="{7AF61035-6301-4379-AF3B-BB23F58CFCF4}"/>
    <cellStyle name="Normal 46 94 3 2" xfId="11978" xr:uid="{FD02BB95-2E7A-49F5-9E00-43C7C1E8A460}"/>
    <cellStyle name="Normal 46 94 4" xfId="9649" xr:uid="{D71ECC9E-4A9F-4DCB-B7BD-E3642BBBC4FE}"/>
    <cellStyle name="Normal 46 94 4 2" xfId="15469" xr:uid="{0B4F6FED-FDD5-47EC-8774-7EC9CA24768F}"/>
    <cellStyle name="Normal 46 94 5" xfId="10240" xr:uid="{909FBF0D-2690-4C4C-B7E1-C59F008A2C0C}"/>
    <cellStyle name="Normal 46 94 5 2" xfId="16053" xr:uid="{5C17B9A0-38F7-43E9-B56D-510BB52EEE22}"/>
    <cellStyle name="Normal 46 94 6" xfId="10970" xr:uid="{47D6C836-269E-4300-83B1-9D604BF03C5F}"/>
    <cellStyle name="Normal 46 94 7" xfId="16670" xr:uid="{9550EF9D-27DF-4CB6-9062-2A8DEC2086C8}"/>
    <cellStyle name="Normal 46 94 8" xfId="17289" xr:uid="{A00475D4-2F3D-45AE-9701-F39BE6C68E0A}"/>
    <cellStyle name="Normal 46 94 9" xfId="17991" xr:uid="{F8C618D6-5B9B-4E0E-8624-EABB77511298}"/>
    <cellStyle name="Normal 46 95" xfId="2861" xr:uid="{0E3024BD-5FB1-4955-9278-ED7622B503B0}"/>
    <cellStyle name="Normal 46 95 10" xfId="18612" xr:uid="{A57B7332-7110-4C10-88BE-DFF59032B2F5}"/>
    <cellStyle name="Normal 46 95 2" xfId="3366" xr:uid="{0B88F379-C90E-49DF-87D0-EDADA6C3976A}"/>
    <cellStyle name="Normal 46 95 2 2" xfId="4374" xr:uid="{8CF6543A-33AB-4580-8EDC-5212FB0DFCD9}"/>
    <cellStyle name="Normal 46 95 2 2 2" xfId="12483" xr:uid="{CD6CDA49-B674-4335-B063-62F9085E2B32}"/>
    <cellStyle name="Normal 46 95 2 3" xfId="11475" xr:uid="{AF52BB55-E7D8-41A1-8D16-D7DC8470FB5A}"/>
    <cellStyle name="Normal 46 95 3" xfId="3870" xr:uid="{340F4EB4-9DCA-4F6C-A612-1360BE863915}"/>
    <cellStyle name="Normal 46 95 3 2" xfId="11979" xr:uid="{8A2D4083-CE03-4AC7-8967-43F530888D95}"/>
    <cellStyle name="Normal 46 95 4" xfId="9650" xr:uid="{AA8794CC-0726-4C6C-9693-02B2984B9B83}"/>
    <cellStyle name="Normal 46 95 4 2" xfId="15470" xr:uid="{C5627F56-9804-4279-9F0C-B026A990DC5B}"/>
    <cellStyle name="Normal 46 95 5" xfId="10241" xr:uid="{5621670B-4E6C-4292-88B8-C563509C83CC}"/>
    <cellStyle name="Normal 46 95 5 2" xfId="16054" xr:uid="{DCB09B15-FFAD-4DDC-90A7-4A5958C57B10}"/>
    <cellStyle name="Normal 46 95 6" xfId="10971" xr:uid="{3976EE74-1A1A-495A-B1EA-C4C725F80F8C}"/>
    <cellStyle name="Normal 46 95 7" xfId="16671" xr:uid="{106FE6CF-3CA4-47D8-9364-7FB6877B0597}"/>
    <cellStyle name="Normal 46 95 8" xfId="17290" xr:uid="{045BE0DD-47E1-48DD-A009-45FE4320392A}"/>
    <cellStyle name="Normal 46 95 9" xfId="17992" xr:uid="{7519E599-14BD-468B-94EA-A5B94B8C7CDF}"/>
    <cellStyle name="Normal 46 96" xfId="2862" xr:uid="{8C94087B-B958-40BB-B5FB-74B379314B08}"/>
    <cellStyle name="Normal 46 96 10" xfId="18613" xr:uid="{C0A83045-7E8F-4777-A7C4-71D61934BC65}"/>
    <cellStyle name="Normal 46 96 2" xfId="3367" xr:uid="{835C9071-AE20-4194-A175-501EEE2A3D37}"/>
    <cellStyle name="Normal 46 96 2 2" xfId="4375" xr:uid="{5E92E22A-5ABD-41FD-89ED-790256D0837F}"/>
    <cellStyle name="Normal 46 96 2 2 2" xfId="12484" xr:uid="{B3EBE1F3-EC50-4773-A58B-2210214AACA4}"/>
    <cellStyle name="Normal 46 96 2 3" xfId="11476" xr:uid="{A67F3E01-EBEB-4D49-9A3C-D55B15D6D83B}"/>
    <cellStyle name="Normal 46 96 3" xfId="3871" xr:uid="{469BF26B-FE74-407D-A1DC-65D38239857E}"/>
    <cellStyle name="Normal 46 96 3 2" xfId="11980" xr:uid="{B7A7493C-B6D0-4EF9-93A7-FEF55EDED1A2}"/>
    <cellStyle name="Normal 46 96 4" xfId="9651" xr:uid="{90F74952-8806-479F-820A-959E169375AD}"/>
    <cellStyle name="Normal 46 96 4 2" xfId="15471" xr:uid="{AD916DBC-1885-42E9-9428-11E2DF8C58C3}"/>
    <cellStyle name="Normal 46 96 5" xfId="10242" xr:uid="{71CF3743-8D3D-4396-880F-5A276E5D7F4F}"/>
    <cellStyle name="Normal 46 96 5 2" xfId="16055" xr:uid="{366B3FC0-8153-405A-8074-48D65B954D61}"/>
    <cellStyle name="Normal 46 96 6" xfId="10972" xr:uid="{DDE91909-7E12-4CC3-BB85-A5CD174C0836}"/>
    <cellStyle name="Normal 46 96 7" xfId="16672" xr:uid="{EBFCF55D-DBF5-46A5-B2D9-F4871B46FEAC}"/>
    <cellStyle name="Normal 46 96 8" xfId="17291" xr:uid="{8E4017D4-1FD4-46F1-9BD5-7F5E4F829245}"/>
    <cellStyle name="Normal 46 96 9" xfId="17993" xr:uid="{2E96C46F-3A11-4A9B-B295-FADAFAA74285}"/>
    <cellStyle name="Normal 46 97" xfId="2863" xr:uid="{0FD90D44-B9C6-407C-8A2F-86F7C13F3FE7}"/>
    <cellStyle name="Normal 46 97 10" xfId="18614" xr:uid="{30AA3F24-07DA-4DC5-9E3E-BFA2CC15663C}"/>
    <cellStyle name="Normal 46 97 2" xfId="3368" xr:uid="{F8B7AF38-92EA-48E3-B5E8-DB1D616A4858}"/>
    <cellStyle name="Normal 46 97 2 2" xfId="4376" xr:uid="{C9A93E6D-19B5-4B85-824E-64D2CDD606F0}"/>
    <cellStyle name="Normal 46 97 2 2 2" xfId="12485" xr:uid="{56538C2B-0D3F-4541-BC95-4182AE2F724E}"/>
    <cellStyle name="Normal 46 97 2 3" xfId="11477" xr:uid="{4DEDDD9E-FC01-4318-89EE-4009BA9A59CA}"/>
    <cellStyle name="Normal 46 97 3" xfId="3872" xr:uid="{2ACD8DE9-09A5-4EB3-B134-27B8F39D8A0D}"/>
    <cellStyle name="Normal 46 97 3 2" xfId="11981" xr:uid="{14C144E1-A191-480A-810C-56C6F5C22C8E}"/>
    <cellStyle name="Normal 46 97 4" xfId="9652" xr:uid="{069C5A4D-8322-4ADF-A2B6-D67D05DC858D}"/>
    <cellStyle name="Normal 46 97 4 2" xfId="15472" xr:uid="{BCDF553B-E420-43F8-A5F6-277CF06939A8}"/>
    <cellStyle name="Normal 46 97 5" xfId="10243" xr:uid="{F1D58E9A-DDEE-4156-8FE3-A3608113728C}"/>
    <cellStyle name="Normal 46 97 5 2" xfId="16056" xr:uid="{A498608A-0881-4468-AE46-FDC38821B99D}"/>
    <cellStyle name="Normal 46 97 6" xfId="10973" xr:uid="{131D7101-1134-4FFD-AE23-BB7C44AE74EC}"/>
    <cellStyle name="Normal 46 97 7" xfId="16673" xr:uid="{4AC73191-5337-477A-974D-6C3EA0A40F47}"/>
    <cellStyle name="Normal 46 97 8" xfId="17292" xr:uid="{AF2D2C1E-9184-4085-BC45-9A5EE2DE07CF}"/>
    <cellStyle name="Normal 46 97 9" xfId="17994" xr:uid="{40F6319B-2F58-4E44-9880-2FC639FFC620}"/>
    <cellStyle name="Normal 46 98" xfId="2864" xr:uid="{53BDE8C9-E081-43D8-B454-0B82633CA657}"/>
    <cellStyle name="Normal 46 98 10" xfId="18615" xr:uid="{773157D6-F022-4951-B59A-AD3F36775027}"/>
    <cellStyle name="Normal 46 98 2" xfId="3369" xr:uid="{A50EEB45-F404-40D6-8956-C80122F45F6F}"/>
    <cellStyle name="Normal 46 98 2 2" xfId="4377" xr:uid="{0A37DA37-2DCE-4F06-B74F-FE49CB455B0B}"/>
    <cellStyle name="Normal 46 98 2 2 2" xfId="12486" xr:uid="{687BF691-F449-4AA6-BCC9-6F30606A6EEA}"/>
    <cellStyle name="Normal 46 98 2 3" xfId="11478" xr:uid="{CEA2A1AF-73BD-47FA-89B7-C7A2E909B96D}"/>
    <cellStyle name="Normal 46 98 3" xfId="3873" xr:uid="{95D3B8DD-17F7-4B34-AEF8-F6C71D133D5F}"/>
    <cellStyle name="Normal 46 98 3 2" xfId="11982" xr:uid="{74019EF7-1961-4B9A-AAB3-F9170365BF06}"/>
    <cellStyle name="Normal 46 98 4" xfId="9653" xr:uid="{6C9CC0CF-B8B7-4B0E-ADAF-44D0D647B254}"/>
    <cellStyle name="Normal 46 98 4 2" xfId="15473" xr:uid="{5777ACB4-E758-474B-AECB-366B777B66B5}"/>
    <cellStyle name="Normal 46 98 5" xfId="10244" xr:uid="{404AC9AD-45C5-40E8-A90F-61502E28B7CC}"/>
    <cellStyle name="Normal 46 98 5 2" xfId="16057" xr:uid="{73609209-0A20-4B98-8758-6B564333FDD3}"/>
    <cellStyle name="Normal 46 98 6" xfId="10974" xr:uid="{6363A54F-A804-4596-8C35-297CC1FCE37E}"/>
    <cellStyle name="Normal 46 98 7" xfId="16674" xr:uid="{A173C600-240D-4E36-92AA-6D926A743A44}"/>
    <cellStyle name="Normal 46 98 8" xfId="17293" xr:uid="{E7861367-4B63-4F66-8A92-11B813F6ECA6}"/>
    <cellStyle name="Normal 46 98 9" xfId="17995" xr:uid="{36AAA7D8-C327-4567-B9BD-188CE9611439}"/>
    <cellStyle name="Normal 46 99" xfId="2865" xr:uid="{C97C62C6-40B5-49C9-B8EB-04849E843F7F}"/>
    <cellStyle name="Normal 46 99 10" xfId="18616" xr:uid="{9A95FC1C-1BF9-4804-B2DC-C80F6D23ED07}"/>
    <cellStyle name="Normal 46 99 2" xfId="3370" xr:uid="{A86F5D28-C96B-4AE7-A208-DDED3062FBF4}"/>
    <cellStyle name="Normal 46 99 2 2" xfId="4378" xr:uid="{D25964B7-AEEA-4868-9E5D-D53F23CD5391}"/>
    <cellStyle name="Normal 46 99 2 2 2" xfId="12487" xr:uid="{CA641D83-6F5C-4AA4-8832-4EF3DBB394AA}"/>
    <cellStyle name="Normal 46 99 2 3" xfId="11479" xr:uid="{487225BA-0FCC-4882-9165-5237EAC6D151}"/>
    <cellStyle name="Normal 46 99 3" xfId="3874" xr:uid="{4693B8B9-364A-49E7-A8E4-5E9B15352834}"/>
    <cellStyle name="Normal 46 99 3 2" xfId="11983" xr:uid="{33B76E2A-B58D-4B35-A923-CAF58B824BEF}"/>
    <cellStyle name="Normal 46 99 4" xfId="9654" xr:uid="{62ACF86E-733C-48CE-9199-338CDF314698}"/>
    <cellStyle name="Normal 46 99 4 2" xfId="15474" xr:uid="{B91865CB-7B16-4B52-9F48-64A6C5858C1B}"/>
    <cellStyle name="Normal 46 99 5" xfId="10245" xr:uid="{9AE23D3A-F218-428A-B146-17B6982964DC}"/>
    <cellStyle name="Normal 46 99 5 2" xfId="16058" xr:uid="{07BF82F2-5914-402A-9DF7-439A45B0F0BC}"/>
    <cellStyle name="Normal 46 99 6" xfId="10975" xr:uid="{DD4CD254-9186-4D1D-AD3C-C67DB409CE65}"/>
    <cellStyle name="Normal 46 99 7" xfId="16675" xr:uid="{86087FEF-4680-4F00-BF5F-2774E5D425BC}"/>
    <cellStyle name="Normal 46 99 8" xfId="17294" xr:uid="{AC0C4758-FFB3-451C-8959-355BCBD37E9E}"/>
    <cellStyle name="Normal 46 99 9" xfId="17996" xr:uid="{6D51E12D-0B66-46FD-9A85-EE49B1303183}"/>
    <cellStyle name="Normal 47" xfId="2" xr:uid="{00000000-0005-0000-0000-00007E090000}"/>
    <cellStyle name="Normal 47 2" xfId="1435" xr:uid="{00000000-0005-0000-0000-00007F090000}"/>
    <cellStyle name="Normal 47 2 2" xfId="3239" xr:uid="{43D1CD50-716C-41A0-856A-9046501C13FC}"/>
    <cellStyle name="Normal 47 2 2 2" xfId="4247" xr:uid="{FD571549-AD2E-4387-A4E0-FDFCDA5418FC}"/>
    <cellStyle name="Normal 47 2 2 2 2" xfId="9537" xr:uid="{EB066ABC-E5F1-4E14-810C-2C46F23DA961}"/>
    <cellStyle name="Normal 47 2 2 2 2 2" xfId="15370" xr:uid="{FF5CC774-4B5B-483B-8662-5E8CD5B0DEB2}"/>
    <cellStyle name="Normal 47 2 2 2 3" xfId="12356" xr:uid="{C8F1FCC8-AF12-4CE4-8690-49C55ECDC812}"/>
    <cellStyle name="Normal 47 2 2 3" xfId="6668" xr:uid="{953E1158-022D-4FB9-B3E2-ACF27989568A}"/>
    <cellStyle name="Normal 47 2 2 3 2" xfId="13458" xr:uid="{261BC408-5AB7-4292-8859-8EFA557D59A1}"/>
    <cellStyle name="Normal 47 2 2 4" xfId="11348" xr:uid="{37F567BA-B3B1-4178-A5A5-1497195387B8}"/>
    <cellStyle name="Normal 47 2 3" xfId="3743" xr:uid="{39251312-3B1D-4793-9BFA-104B1112BD50}"/>
    <cellStyle name="Normal 47 2 3 2" xfId="6487" xr:uid="{CBC3E526-7018-431F-A088-3EBEE52F49F5}"/>
    <cellStyle name="Normal 47 2 3 2 2" xfId="13368" xr:uid="{C51130B8-F76E-4D6A-9263-A0ED61F5D5FC}"/>
    <cellStyle name="Normal 47 2 3 3" xfId="11852" xr:uid="{8F7B2CB8-B76B-4D22-98C6-C7EA81E34572}"/>
    <cellStyle name="Normal 47 2 4" xfId="6010" xr:uid="{83E94A04-405D-4E41-A6AD-DDA1FF864711}"/>
    <cellStyle name="Normal 47 2 4 2" xfId="13224" xr:uid="{B4B099BA-34D6-4412-AEB4-7B68AFF14938}"/>
    <cellStyle name="Normal 47 2 5" xfId="10844" xr:uid="{B35D3A90-6FDD-4EB7-ACA5-26B6297BADA0}"/>
    <cellStyle name="Normal 47 3" xfId="3224" xr:uid="{0A8CF66C-0CD1-4112-A8B9-154779E23718}"/>
    <cellStyle name="Normal 47 3 2" xfId="4232" xr:uid="{06631833-F599-4971-8B5F-14A373D87FFB}"/>
    <cellStyle name="Normal 47 3 2 2" xfId="6690" xr:uid="{25023054-B4A7-420F-B105-71E4A3F73311}"/>
    <cellStyle name="Normal 47 3 2 2 2" xfId="13477" xr:uid="{65A1A152-B513-4EBD-9264-5D9D434422AD}"/>
    <cellStyle name="Normal 47 3 2 3" xfId="12341" xr:uid="{D19B18C0-7020-415D-B3CD-18558BF1FE55}"/>
    <cellStyle name="Normal 47 3 3" xfId="6506" xr:uid="{AC91421A-1F95-4059-8DD8-3157AB66D8BA}"/>
    <cellStyle name="Normal 47 3 3 2" xfId="13387" xr:uid="{6E1BA518-39AF-49B9-9D3E-3041B793C5AE}"/>
    <cellStyle name="Normal 47 3 4" xfId="6038" xr:uid="{BC0EA4FE-C405-4B1C-958F-D6D077ACBE23}"/>
    <cellStyle name="Normal 47 3 4 2" xfId="13243" xr:uid="{9F61EB27-5B54-4D01-88D0-BC79EEE8F17A}"/>
    <cellStyle name="Normal 47 3 5" xfId="11333" xr:uid="{C8977732-8D70-4563-90DE-C3E79AF2E9CB}"/>
    <cellStyle name="Normal 47 4" xfId="3728" xr:uid="{969EC867-FCE6-4CCA-97A5-1736F65713E4}"/>
    <cellStyle name="Normal 47 4 2" xfId="6714" xr:uid="{BEE9DAD6-81DB-4BCB-9404-717E941B0D63}"/>
    <cellStyle name="Normal 47 4 2 2" xfId="9539" xr:uid="{7507D3B0-453E-44EB-8A72-7F3915EE0124}"/>
    <cellStyle name="Normal 47 4 2 2 2" xfId="15371" xr:uid="{5866CBF7-5614-41D6-93F3-BFA45B3ACDC6}"/>
    <cellStyle name="Normal 47 4 2 3" xfId="13500" xr:uid="{77434DC9-EE8D-4B48-AB67-EAE0BB9C3790}"/>
    <cellStyle name="Normal 47 4 3" xfId="6529" xr:uid="{35E44067-B734-4C12-88CC-5C40471D7D9E}"/>
    <cellStyle name="Normal 47 4 3 2" xfId="13410" xr:uid="{282EF3A3-83EF-451E-9CE7-5729B7AD85BC}"/>
    <cellStyle name="Normal 47 4 4" xfId="6064" xr:uid="{DE94A8FA-0041-47B0-8F11-EE04E3D559BE}"/>
    <cellStyle name="Normal 47 4 4 2" xfId="13266" xr:uid="{99F03029-D800-4F6D-BF16-CCC7C7DDB112}"/>
    <cellStyle name="Normal 47 4 5" xfId="11837" xr:uid="{1ABBE328-C797-4134-AEFD-827EFB0A7F41}"/>
    <cellStyle name="Normal 47 5" xfId="6583" xr:uid="{5B581E65-F47E-46DB-94DE-5F2372C96DE9}"/>
    <cellStyle name="Normal 47 5 2" xfId="5170" xr:uid="{B91F60A3-9F6B-4211-91E7-B6F1CDC4E357}"/>
    <cellStyle name="Normal 47 5 2 2" xfId="12929" xr:uid="{A07F25AA-874D-453E-B67A-B39F3D1E4896}"/>
    <cellStyle name="Normal 47 5 3" xfId="13431" xr:uid="{E64542CA-0953-414A-B8BE-E85CB0E29CAB}"/>
    <cellStyle name="Normal 47 6" xfId="6446" xr:uid="{E0FF4BD6-FE6B-438A-B14B-53FE86D1AF73}"/>
    <cellStyle name="Normal 47 6 2" xfId="13341" xr:uid="{9ED97658-0BE6-4A0E-ABD9-D97A742E3F1C}"/>
    <cellStyle name="Normal 47 7" xfId="5764" xr:uid="{8645CA28-9BFB-4D83-831C-4A55F297D498}"/>
    <cellStyle name="Normal 47 7 2" xfId="13095" xr:uid="{2FFAB520-DCC3-44EB-809C-B4C4C2CEF621}"/>
    <cellStyle name="Normal 47 8" xfId="10761" xr:uid="{5A12D5C3-82D4-472B-98AB-58AF9D53E13A}"/>
    <cellStyle name="Normal 48" xfId="1412" xr:uid="{00000000-0005-0000-0000-000080090000}"/>
    <cellStyle name="Normal 48 2" xfId="1449" xr:uid="{00000000-0005-0000-0000-000081090000}"/>
    <cellStyle name="Normal 48 2 2" xfId="3240" xr:uid="{15DCE93B-69C4-46A4-9435-A4FF69A5B479}"/>
    <cellStyle name="Normal 48 2 2 2" xfId="4248" xr:uid="{CE6AF418-28E3-44A9-BB23-D56558E492AB}"/>
    <cellStyle name="Normal 48 2 2 2 2" xfId="8163" xr:uid="{683E9DBF-BBB6-493F-BA6B-EEF341D1E09A}"/>
    <cellStyle name="Normal 48 2 2 2 2 2" xfId="14261" xr:uid="{EF782B65-1505-4EAC-B22B-BDD965190456}"/>
    <cellStyle name="Normal 48 2 2 2 3" xfId="12357" xr:uid="{40199883-FA35-4F57-9888-E01D11CE1511}"/>
    <cellStyle name="Normal 48 2 2 3" xfId="6669" xr:uid="{822889E0-C472-4790-9BFB-F139B28ED477}"/>
    <cellStyle name="Normal 48 2 2 3 2" xfId="13459" xr:uid="{5890C663-9767-4288-829C-30FB5B0F5E81}"/>
    <cellStyle name="Normal 48 2 2 4" xfId="11349" xr:uid="{683EE212-C073-4115-939C-D8D7C9B8C6E7}"/>
    <cellStyle name="Normal 48 2 3" xfId="3744" xr:uid="{A24C2F83-4D93-4A30-8BEA-C7A221146177}"/>
    <cellStyle name="Normal 48 2 3 2" xfId="6488" xr:uid="{164A2954-D9E4-43AE-A71C-2A3EA417304D}"/>
    <cellStyle name="Normal 48 2 3 2 2" xfId="13369" xr:uid="{0F41BD9A-F6C4-4238-B4F7-E5D3ADB88857}"/>
    <cellStyle name="Normal 48 2 3 3" xfId="11853" xr:uid="{65F5498C-E2F1-496F-8F12-66B3F82858D7}"/>
    <cellStyle name="Normal 48 2 4" xfId="6011" xr:uid="{903E53A2-40DD-4F1D-B71D-DD0FCB8B04A3}"/>
    <cellStyle name="Normal 48 2 4 2" xfId="13225" xr:uid="{1BA477FB-8268-4BC4-A879-B3D268752889}"/>
    <cellStyle name="Normal 48 2 5" xfId="10845" xr:uid="{5B638902-F316-4EA0-A8A6-B9E4DFF0109D}"/>
    <cellStyle name="Normal 48 3" xfId="3226" xr:uid="{F828F257-B66A-449A-8B1B-0F95F8123A10}"/>
    <cellStyle name="Normal 48 3 2" xfId="4234" xr:uid="{B213AA4F-AAE8-4E98-97A7-298277E0A247}"/>
    <cellStyle name="Normal 48 3 2 2" xfId="6691" xr:uid="{BEEEDD63-6872-4385-B919-52E4C8E75AC8}"/>
    <cellStyle name="Normal 48 3 2 2 2" xfId="13478" xr:uid="{17873FD0-65EB-4F97-BFF3-43F743C6561D}"/>
    <cellStyle name="Normal 48 3 2 3" xfId="12343" xr:uid="{2ADEBE4A-57E1-4EE9-8F6A-734630A8A3EE}"/>
    <cellStyle name="Normal 48 3 3" xfId="6507" xr:uid="{C716A11E-7EDB-45B0-BE46-AA55BFBB0D0B}"/>
    <cellStyle name="Normal 48 3 3 2" xfId="13388" xr:uid="{1F151CBD-D861-4174-ADD8-D239A6C3A4BF}"/>
    <cellStyle name="Normal 48 3 4" xfId="6039" xr:uid="{CA384D2C-62F8-4236-BA0F-E2E46435F01D}"/>
    <cellStyle name="Normal 48 3 4 2" xfId="13244" xr:uid="{72F30CDF-CC04-4BCB-9F42-85161BCD18BC}"/>
    <cellStyle name="Normal 48 3 5" xfId="11335" xr:uid="{91C5A422-155E-42DF-A752-03ABDE7E443E}"/>
    <cellStyle name="Normal 48 4" xfId="3730" xr:uid="{5670F513-A0FB-404E-A348-96D4CF82231A}"/>
    <cellStyle name="Normal 48 4 2" xfId="6715" xr:uid="{AFE33BB1-DD7C-4E71-98C4-684A28A98D8F}"/>
    <cellStyle name="Normal 48 4 2 2" xfId="9542" xr:uid="{5D89C3ED-7B15-455D-AD57-3D22F95F5D42}"/>
    <cellStyle name="Normal 48 4 2 2 2" xfId="15373" xr:uid="{2E4A86B1-A39F-46BD-8DA3-089DA7962256}"/>
    <cellStyle name="Normal 48 4 2 3" xfId="13501" xr:uid="{A033C12C-DA34-4213-8BD6-E28A1B359663}"/>
    <cellStyle name="Normal 48 4 3" xfId="6530" xr:uid="{D882E1D5-5C9F-4E3D-8E37-C615D6049632}"/>
    <cellStyle name="Normal 48 4 3 2" xfId="13411" xr:uid="{36C79B2B-9D43-4154-9A50-5BA6F86C3F17}"/>
    <cellStyle name="Normal 48 4 4" xfId="6065" xr:uid="{E810D091-49D2-450F-B13F-6F49788A8996}"/>
    <cellStyle name="Normal 48 4 4 2" xfId="13267" xr:uid="{BE504EA3-DEA6-416D-B639-830B467F124A}"/>
    <cellStyle name="Normal 48 4 5" xfId="11839" xr:uid="{37414865-441F-4FF8-B9DB-F8E1CFD430AE}"/>
    <cellStyle name="Normal 48 5" xfId="6584" xr:uid="{AD7B4083-00AD-4C0F-97E0-72FB714D6E65}"/>
    <cellStyle name="Normal 48 5 2" xfId="7271" xr:uid="{955FF46E-58A4-4561-95A1-8B6BE25D6E6C}"/>
    <cellStyle name="Normal 48 5 2 2" xfId="13542" xr:uid="{B3511B3B-13C2-498D-A413-D1F8BECB0633}"/>
    <cellStyle name="Normal 48 5 3" xfId="13432" xr:uid="{445B067B-9AA1-4677-91DC-2F34128EAE43}"/>
    <cellStyle name="Normal 48 6" xfId="6447" xr:uid="{490EEC95-44B6-4C75-AE93-2FD596991858}"/>
    <cellStyle name="Normal 48 6 2" xfId="13342" xr:uid="{977A5DAB-D861-4E05-9357-71790F35C6D6}"/>
    <cellStyle name="Normal 48 7" xfId="5765" xr:uid="{2D382C1E-19B9-421B-A4D5-F21E4215DB1E}"/>
    <cellStyle name="Normal 48 7 2" xfId="13096" xr:uid="{ECE4C3AE-94C8-4427-9AA6-A047E6120CB1}"/>
    <cellStyle name="Normal 48 8" xfId="10831" xr:uid="{5C5D770B-8175-4036-B34C-48469B374A5A}"/>
    <cellStyle name="Normal 49" xfId="1422" xr:uid="{00000000-0005-0000-0000-000082090000}"/>
    <cellStyle name="Normal 49 2" xfId="1459" xr:uid="{00000000-0005-0000-0000-000083090000}"/>
    <cellStyle name="Normal 49 2 2" xfId="3250" xr:uid="{51EB73A8-84BC-4DDB-B3D4-B52095C92951}"/>
    <cellStyle name="Normal 49 2 2 2" xfId="4258" xr:uid="{731B0155-9F71-43A5-8EC2-17EB13BB4513}"/>
    <cellStyle name="Normal 49 2 2 2 2" xfId="7822" xr:uid="{35718D7E-975B-416B-8674-2A3684651465}"/>
    <cellStyle name="Normal 49 2 2 2 2 2" xfId="14009" xr:uid="{E5BEEA5B-2BB2-40C7-BC5C-482BA58F60A1}"/>
    <cellStyle name="Normal 49 2 2 2 3" xfId="12367" xr:uid="{68429D2A-EA32-4B0C-B4BA-6B2720DA690F}"/>
    <cellStyle name="Normal 49 2 2 3" xfId="6670" xr:uid="{5FBF9745-FA26-4EB3-801C-D8BA7211E1EA}"/>
    <cellStyle name="Normal 49 2 2 3 2" xfId="13460" xr:uid="{CF3241FF-9B80-4D5E-B0E7-B92C88E13668}"/>
    <cellStyle name="Normal 49 2 2 4" xfId="11359" xr:uid="{5ECE8E56-A230-429A-8CCA-1E7A9F7AD1F8}"/>
    <cellStyle name="Normal 49 2 3" xfId="3754" xr:uid="{F1FC301C-B049-4CC0-AA32-3ADA22B84414}"/>
    <cellStyle name="Normal 49 2 3 2" xfId="6489" xr:uid="{30440EA1-EB95-4BBF-A73B-1AF52575B8E5}"/>
    <cellStyle name="Normal 49 2 3 2 2" xfId="13370" xr:uid="{CCDEE4CC-489B-414C-B92B-C47C640483C7}"/>
    <cellStyle name="Normal 49 2 3 3" xfId="11863" xr:uid="{EB0E8B3B-9F52-4FB3-9B5C-1C6B35CA3970}"/>
    <cellStyle name="Normal 49 2 4" xfId="6012" xr:uid="{0F5C03B6-C4C3-4A27-9298-AF2757B95D34}"/>
    <cellStyle name="Normal 49 2 4 2" xfId="13226" xr:uid="{D61C9AC9-8EBD-401F-892D-C548A86C6D70}"/>
    <cellStyle name="Normal 49 2 5" xfId="10855" xr:uid="{DCA4E54C-0446-4337-8C16-E1792BCEA52B}"/>
    <cellStyle name="Normal 49 3" xfId="3236" xr:uid="{B16AE8AC-99AF-48F7-9FDC-D82D200CABE6}"/>
    <cellStyle name="Normal 49 3 2" xfId="4244" xr:uid="{9EC36823-4684-4228-916E-AEE504E9A601}"/>
    <cellStyle name="Normal 49 3 2 2" xfId="6692" xr:uid="{36DF11E3-88BC-4B32-9334-9AAB25A87A52}"/>
    <cellStyle name="Normal 49 3 2 2 2" xfId="13479" xr:uid="{E3FC84C0-EE59-444C-A6E5-6C92018609C8}"/>
    <cellStyle name="Normal 49 3 2 3" xfId="12353" xr:uid="{87F6AA3E-8EDD-433D-9B48-4111D3514DFA}"/>
    <cellStyle name="Normal 49 3 3" xfId="6508" xr:uid="{448DF68E-1823-4388-AC6E-CA56E7B5D57E}"/>
    <cellStyle name="Normal 49 3 3 2" xfId="13389" xr:uid="{BE7DC47A-AB47-48A9-9C13-5D9FCB94C0DC}"/>
    <cellStyle name="Normal 49 3 4" xfId="6040" xr:uid="{7BFA567C-6766-44BE-851B-64CBB2E7AC5E}"/>
    <cellStyle name="Normal 49 3 4 2" xfId="13245" xr:uid="{8AB1AEB4-8163-414E-8A76-C031C93A90E0}"/>
    <cellStyle name="Normal 49 3 5" xfId="11345" xr:uid="{544AE18F-EC01-43F2-B8CC-F4524BB642A6}"/>
    <cellStyle name="Normal 49 4" xfId="3740" xr:uid="{41A199E3-35E8-43AA-9457-6D5556C1F6C6}"/>
    <cellStyle name="Normal 49 4 2" xfId="6716" xr:uid="{D0816329-B480-4BD8-A5DE-32658D69F37C}"/>
    <cellStyle name="Normal 49 4 2 2" xfId="9482" xr:uid="{E8523A48-26F4-4E2E-A964-42FE7FD13695}"/>
    <cellStyle name="Normal 49 4 2 2 2" xfId="15340" xr:uid="{9EAFB61C-5022-480E-9B7C-A9988F979D00}"/>
    <cellStyle name="Normal 49 4 2 3" xfId="13502" xr:uid="{E32660AA-8464-4D26-9B5C-012A9AA6658A}"/>
    <cellStyle name="Normal 49 4 3" xfId="6531" xr:uid="{8505DE8E-34AF-4F54-8A17-F2423BC5F767}"/>
    <cellStyle name="Normal 49 4 3 2" xfId="13412" xr:uid="{6F9E978D-7FA3-4688-AFB5-1F17C8505B1B}"/>
    <cellStyle name="Normal 49 4 4" xfId="6066" xr:uid="{DE6A73F7-F24C-476E-9018-06CA4427DE7E}"/>
    <cellStyle name="Normal 49 4 4 2" xfId="13268" xr:uid="{CBA40521-2988-4FEF-9764-520CC86806B9}"/>
    <cellStyle name="Normal 49 4 5" xfId="11849" xr:uid="{4FE94BAA-DB30-4EF9-A330-994AEAD66DE7}"/>
    <cellStyle name="Normal 49 5" xfId="6585" xr:uid="{9D4B1B64-F08F-4978-B550-164C590182B3}"/>
    <cellStyle name="Normal 49 5 2" xfId="5131" xr:uid="{E9B9BF01-EB87-420C-8B0B-2E7FD7A5DD1D}"/>
    <cellStyle name="Normal 49 5 2 2" xfId="12918" xr:uid="{98346A7D-7242-41B0-AB97-19899C31370F}"/>
    <cellStyle name="Normal 49 5 3" xfId="13433" xr:uid="{4340B7B5-0475-40BF-864E-2F9A9413AC38}"/>
    <cellStyle name="Normal 49 6" xfId="6448" xr:uid="{3321D0C1-B8E1-4400-858B-D0B86D86ECA7}"/>
    <cellStyle name="Normal 49 6 2" xfId="13343" xr:uid="{0AC5102D-B148-4F22-B2EC-3D42CA2F48FE}"/>
    <cellStyle name="Normal 49 7" xfId="5766" xr:uid="{A1A04670-4717-4D46-A9E9-1A144AF040A8}"/>
    <cellStyle name="Normal 49 7 2" xfId="13097" xr:uid="{2E85FEA1-33AD-44D6-8EA8-9A1B40E54CBF}"/>
    <cellStyle name="Normal 49 8" xfId="10841" xr:uid="{B6F9FB5F-A60F-44A4-BD71-A0526A17340C}"/>
    <cellStyle name="Normal 5" xfId="1215" xr:uid="{00000000-0005-0000-0000-000084090000}"/>
    <cellStyle name="Normal 5 2" xfId="1216" xr:uid="{00000000-0005-0000-0000-000085090000}"/>
    <cellStyle name="Normal 5 2 2" xfId="2648" xr:uid="{00000000-0005-0000-0000-000086090000}"/>
    <cellStyle name="Normal 5 3" xfId="2647" xr:uid="{00000000-0005-0000-0000-000087090000}"/>
    <cellStyle name="Normal 5 4" xfId="5769" xr:uid="{04837F1E-94CE-4675-B921-ABF6FD60B48A}"/>
    <cellStyle name="Normal 5 5" xfId="5767" xr:uid="{156525FA-2D64-4490-BF24-CE3AC1F0068C}"/>
    <cellStyle name="Normal 5_Daily production report (agustus 09)" xfId="1217" xr:uid="{00000000-0005-0000-0000-000088090000}"/>
    <cellStyle name="Normal 50" xfId="1413" xr:uid="{00000000-0005-0000-0000-000089090000}"/>
    <cellStyle name="Normal 50 2" xfId="1450" xr:uid="{00000000-0005-0000-0000-00008A090000}"/>
    <cellStyle name="Normal 50 2 2" xfId="3241" xr:uid="{EE59F4F0-A47D-41BD-9239-E1F560306335}"/>
    <cellStyle name="Normal 50 2 2 2" xfId="4249" xr:uid="{AF485A3E-8E6A-454A-A906-28BA22B62EB1}"/>
    <cellStyle name="Normal 50 2 2 2 2" xfId="12358" xr:uid="{A8527A75-EF02-4FF9-BE80-D49C90D50A3D}"/>
    <cellStyle name="Normal 50 2 2 3" xfId="11350" xr:uid="{10F132E4-38C3-4BA3-9E2F-FA179E31985B}"/>
    <cellStyle name="Normal 50 2 3" xfId="3745" xr:uid="{5FE192E1-FCE0-404C-AB8C-7622B4F6963F}"/>
    <cellStyle name="Normal 50 2 3 2" xfId="11854" xr:uid="{B4681A01-B5B4-4844-8AE1-DD180F946E03}"/>
    <cellStyle name="Normal 50 2 4" xfId="10846" xr:uid="{B05935F1-8C6D-49C8-8BEA-16141D8ED65E}"/>
    <cellStyle name="Normal 50 3" xfId="3227" xr:uid="{0894EBD8-4AAC-41E7-B111-703687C6D88F}"/>
    <cellStyle name="Normal 50 3 2" xfId="4235" xr:uid="{F7C5B44C-FA62-4495-B585-98D563A4C636}"/>
    <cellStyle name="Normal 50 3 2 2" xfId="12344" xr:uid="{66E6220C-EBB3-4D50-AEBE-4FBAF8CE9908}"/>
    <cellStyle name="Normal 50 3 3" xfId="11336" xr:uid="{2F6F1C47-F5C2-4789-8479-7459A11B0417}"/>
    <cellStyle name="Normal 50 4" xfId="3731" xr:uid="{5B7E94DA-EFFD-49E9-BE17-A0202C51BB2E}"/>
    <cellStyle name="Normal 50 4 2" xfId="11840" xr:uid="{0969B753-4F4F-4B7B-9004-F9E68382FA40}"/>
    <cellStyle name="Normal 50 5" xfId="5770" xr:uid="{28820430-C8D6-46F1-9663-76BD535D988C}"/>
    <cellStyle name="Normal 50 6" xfId="10832" xr:uid="{032B6467-5E50-4ECF-9307-F444A852CA20}"/>
    <cellStyle name="Normal 51" xfId="1421" xr:uid="{00000000-0005-0000-0000-00008B090000}"/>
    <cellStyle name="Normal 51 2" xfId="1458" xr:uid="{00000000-0005-0000-0000-00008C090000}"/>
    <cellStyle name="Normal 51 2 2" xfId="3249" xr:uid="{DF01D129-7056-4A3A-A798-A7141A40653C}"/>
    <cellStyle name="Normal 51 2 2 2" xfId="4257" xr:uid="{B9F6A51D-DD7F-49B1-857A-47F28010A2AC}"/>
    <cellStyle name="Normal 51 2 2 2 2" xfId="12366" xr:uid="{8989C63D-9950-46BA-A2C5-A88C2D978702}"/>
    <cellStyle name="Normal 51 2 2 3" xfId="11358" xr:uid="{8070DFE6-05DE-43E7-994A-5916FEA9FFD1}"/>
    <cellStyle name="Normal 51 2 3" xfId="3753" xr:uid="{823C4E42-47B8-4162-A065-D83FF5C855A6}"/>
    <cellStyle name="Normal 51 2 3 2" xfId="11862" xr:uid="{6B3C83C4-BFEC-4B6A-BD7A-CB18DBA91C4D}"/>
    <cellStyle name="Normal 51 2 4" xfId="10854" xr:uid="{6C2B5BFB-3F06-45A9-94AC-F89F92A22BB4}"/>
    <cellStyle name="Normal 51 3" xfId="3235" xr:uid="{AC8E49B8-3E25-4739-9458-FF94D3D6D1A3}"/>
    <cellStyle name="Normal 51 3 2" xfId="4243" xr:uid="{47E60C1C-2E7B-40C5-A8D9-7E1FC13AFEF9}"/>
    <cellStyle name="Normal 51 3 2 2" xfId="12352" xr:uid="{0D5CE726-7C97-4DA1-859D-44C371C6CA49}"/>
    <cellStyle name="Normal 51 3 3" xfId="11344" xr:uid="{388B27E7-248C-456C-A300-B5D388E7FFA6}"/>
    <cellStyle name="Normal 51 4" xfId="3739" xr:uid="{EA23D1DD-0B08-45F5-B3D0-BCC765A9C6DA}"/>
    <cellStyle name="Normal 51 4 2" xfId="11848" xr:uid="{F00127DC-F733-4E0C-BD5A-42A0CB0D20E9}"/>
    <cellStyle name="Normal 51 5" xfId="5771" xr:uid="{5D441A55-9568-46D4-B6D1-ED8302D7C4C5}"/>
    <cellStyle name="Normal 51 6" xfId="10840" xr:uid="{A7D52916-82B0-4E10-8927-B560EDDEB573}"/>
    <cellStyle name="Normal 52" xfId="1414" xr:uid="{00000000-0005-0000-0000-00008D090000}"/>
    <cellStyle name="Normal 52 2" xfId="1451" xr:uid="{00000000-0005-0000-0000-00008E090000}"/>
    <cellStyle name="Normal 52 2 2" xfId="3242" xr:uid="{D4CDCABF-1AD9-489D-A733-D6FC93C16126}"/>
    <cellStyle name="Normal 52 2 2 2" xfId="4250" xr:uid="{C18F79FB-5D48-40CB-B099-86C082133ECA}"/>
    <cellStyle name="Normal 52 2 2 2 2" xfId="12359" xr:uid="{05DE54F9-7478-4BCB-B724-F3A41E5F70E1}"/>
    <cellStyle name="Normal 52 2 2 3" xfId="11351" xr:uid="{14C51BB1-A2F5-47BE-8557-080AAFAC7D75}"/>
    <cellStyle name="Normal 52 2 3" xfId="3746" xr:uid="{013EBD51-D0CE-44F6-880F-11007E16AA87}"/>
    <cellStyle name="Normal 52 2 3 2" xfId="11855" xr:uid="{E42ED1CF-F839-458E-867C-C32E68AFCE0E}"/>
    <cellStyle name="Normal 52 2 4" xfId="10847" xr:uid="{75F500D3-868B-437D-9903-0108A396DFAA}"/>
    <cellStyle name="Normal 52 3" xfId="3228" xr:uid="{8B3FF025-6B8A-447A-AB5B-41430EBD83D4}"/>
    <cellStyle name="Normal 52 3 2" xfId="4236" xr:uid="{21306A90-BD32-4E2C-ABCE-94F0537A618B}"/>
    <cellStyle name="Normal 52 3 2 2" xfId="12345" xr:uid="{F1D013C3-5690-48D9-BC1D-2B55662F465A}"/>
    <cellStyle name="Normal 52 3 3" xfId="11337" xr:uid="{5FC0AFC7-3582-4885-8E97-EC83131D366F}"/>
    <cellStyle name="Normal 52 4" xfId="3732" xr:uid="{070FAB5F-E9AD-4796-830C-B2692B832C10}"/>
    <cellStyle name="Normal 52 4 2" xfId="11841" xr:uid="{7669B975-388F-42D5-ACDA-EE422B447785}"/>
    <cellStyle name="Normal 52 5" xfId="4961" xr:uid="{9E48F1C9-B732-47C5-BE21-F0FC23E74E3A}"/>
    <cellStyle name="Normal 52 6" xfId="10833" xr:uid="{18BEC5EF-0263-4477-9FAC-18986282CE02}"/>
    <cellStyle name="Normal 53" xfId="1420" xr:uid="{00000000-0005-0000-0000-00008F090000}"/>
    <cellStyle name="Normal 53 2" xfId="1457" xr:uid="{00000000-0005-0000-0000-000090090000}"/>
    <cellStyle name="Normal 53 2 2" xfId="3248" xr:uid="{C2937A29-50EC-4A21-BAD0-CCACF11FF705}"/>
    <cellStyle name="Normal 53 2 2 2" xfId="4256" xr:uid="{704459D1-A681-4C11-BC3A-EFEA8D681D5A}"/>
    <cellStyle name="Normal 53 2 2 2 2" xfId="12365" xr:uid="{D17AD940-3013-4DA5-A1C8-0A2C0058CC95}"/>
    <cellStyle name="Normal 53 2 2 3" xfId="8118" xr:uid="{45EC325C-5047-4D9C-9C05-E0AB6D456D8B}"/>
    <cellStyle name="Normal 53 2 2 3 2" xfId="14225" xr:uid="{C909B1CE-F110-42D0-BF16-E1CEE7B08D0B}"/>
    <cellStyle name="Normal 53 2 2 4" xfId="11357" xr:uid="{DE85243B-BD69-4CDF-90E7-B70AC3F6AD60}"/>
    <cellStyle name="Normal 53 2 3" xfId="3752" xr:uid="{63EF15B8-657D-4DAA-8869-C94984CFE33F}"/>
    <cellStyle name="Normal 53 2 3 2" xfId="11861" xr:uid="{00B7B90E-70BB-406D-921A-E7581730F41B}"/>
    <cellStyle name="Normal 53 2 4" xfId="6538" xr:uid="{9FDADBEE-F81E-41FF-9541-D8B20B3BDF6C}"/>
    <cellStyle name="Normal 53 2 4 2" xfId="13419" xr:uid="{8FC52A88-9527-4346-A945-312C7460E083}"/>
    <cellStyle name="Normal 53 2 5" xfId="10853" xr:uid="{5870574C-2E2A-46DE-82DD-5C66DF099996}"/>
    <cellStyle name="Normal 53 3" xfId="3234" xr:uid="{9E972531-7B1E-4F83-B16C-CC8F2A8CA819}"/>
    <cellStyle name="Normal 53 3 2" xfId="4242" xr:uid="{34ABAD46-DC90-4CCB-95E9-A5F9E4843875}"/>
    <cellStyle name="Normal 53 3 2 2" xfId="12351" xr:uid="{A4C121AA-C807-429D-8C19-763FAA4FDC83}"/>
    <cellStyle name="Normal 53 3 3" xfId="6314" xr:uid="{87F890BD-5D6F-4AA8-8F7D-A53A0E86C5F2}"/>
    <cellStyle name="Normal 53 3 3 2" xfId="13329" xr:uid="{E6328B05-37FB-4424-9FBD-2FE08B9EC944}"/>
    <cellStyle name="Normal 53 3 4" xfId="11343" xr:uid="{7E8D365D-9BE8-4DAD-BF01-A1C3DC23BDD8}"/>
    <cellStyle name="Normal 53 4" xfId="3738" xr:uid="{3F406A20-4F06-43C8-9E80-8AB6C979CEE6}"/>
    <cellStyle name="Normal 53 4 2" xfId="11847" xr:uid="{E6361520-8823-491A-A520-AB90151322A4}"/>
    <cellStyle name="Normal 53 5" xfId="4827" xr:uid="{306115CA-C59E-4E05-8614-56C715916FCA}"/>
    <cellStyle name="Normal 53 5 2" xfId="12845" xr:uid="{3AB15B92-0EA8-4B4D-ABC6-6601BE971DA9}"/>
    <cellStyle name="Normal 53 6" xfId="10839" xr:uid="{1A03ECA5-FBAF-4249-9804-1D5A50E95B4A}"/>
    <cellStyle name="Normal 54" xfId="1415" xr:uid="{00000000-0005-0000-0000-000091090000}"/>
    <cellStyle name="Normal 54 2" xfId="1452" xr:uid="{00000000-0005-0000-0000-000092090000}"/>
    <cellStyle name="Normal 54 2 2" xfId="3243" xr:uid="{41E1ACB1-7995-4D7C-B229-4356D608166D}"/>
    <cellStyle name="Normal 54 2 2 2" xfId="4251" xr:uid="{531A9861-B2C0-42BD-B9CD-8B940E0F5A29}"/>
    <cellStyle name="Normal 54 2 2 2 2" xfId="12360" xr:uid="{3A94F0A9-ED3B-47C6-A9E0-B3EFBE02C324}"/>
    <cellStyle name="Normal 54 2 2 3" xfId="7761" xr:uid="{998EBC8E-41F6-48DA-AF73-876C5ED909A0}"/>
    <cellStyle name="Normal 54 2 2 3 2" xfId="13960" xr:uid="{F7B15D5F-4D2B-472F-96FD-6548AC4EA847}"/>
    <cellStyle name="Normal 54 2 2 4" xfId="11352" xr:uid="{DB7C5A20-3012-45CA-97E2-AC2D1CAA4CDB}"/>
    <cellStyle name="Normal 54 2 3" xfId="3747" xr:uid="{1E6AA485-07E6-4A0C-B29B-0D4F6BD047FA}"/>
    <cellStyle name="Normal 54 2 3 2" xfId="11856" xr:uid="{1F3FCBDA-78B8-4C62-88C6-9A08A500DE52}"/>
    <cellStyle name="Normal 54 2 4" xfId="6644" xr:uid="{787B6846-E774-4FA2-9C54-244862FD65E7}"/>
    <cellStyle name="Normal 54 2 4 2" xfId="13438" xr:uid="{016033F3-F999-4EB0-B852-33E1C5BF3AF6}"/>
    <cellStyle name="Normal 54 2 5" xfId="10848" xr:uid="{97155D8D-08CB-44DC-9621-921C8957BE65}"/>
    <cellStyle name="Normal 54 3" xfId="3229" xr:uid="{39BFC62D-157B-4DF2-8F3F-58EA6B63180C}"/>
    <cellStyle name="Normal 54 3 2" xfId="4237" xr:uid="{9425D936-93B7-47D1-A7E3-A551754578A5}"/>
    <cellStyle name="Normal 54 3 2 2" xfId="12346" xr:uid="{31CAAF6C-4FAC-4DEC-BC29-9B0C839059CC}"/>
    <cellStyle name="Normal 54 3 3" xfId="6465" xr:uid="{AA3DBD13-59EE-4017-9169-6DCA60B68000}"/>
    <cellStyle name="Normal 54 3 3 2" xfId="13348" xr:uid="{A5339638-34DA-4A93-B4CC-6532C4E8B2ED}"/>
    <cellStyle name="Normal 54 3 4" xfId="11338" xr:uid="{95007868-2100-4779-8DEF-8EE9F5A38D2E}"/>
    <cellStyle name="Normal 54 4" xfId="3733" xr:uid="{250CF0DB-3C01-4DD1-AE07-5D29A051DB34}"/>
    <cellStyle name="Normal 54 4 2" xfId="11842" xr:uid="{2FCF2EDE-BC14-4233-B794-5AF06167EBBC}"/>
    <cellStyle name="Normal 54 5" xfId="5951" xr:uid="{93D12615-E880-4CBD-8FA8-6066D8232996}"/>
    <cellStyle name="Normal 54 5 2" xfId="13204" xr:uid="{E2A40865-3129-4124-A31B-D2EAE9106FD1}"/>
    <cellStyle name="Normal 54 6" xfId="10834" xr:uid="{5405EDDB-EE0D-4D79-A7EA-A2736BDC56E4}"/>
    <cellStyle name="Normal 55" xfId="1419" xr:uid="{00000000-0005-0000-0000-000093090000}"/>
    <cellStyle name="Normal 55 2" xfId="1456" xr:uid="{00000000-0005-0000-0000-000094090000}"/>
    <cellStyle name="Normal 55 2 2" xfId="3247" xr:uid="{34B19EFA-AB3D-44F5-9EBC-9E2D15A0B83C}"/>
    <cellStyle name="Normal 55 2 2 2" xfId="4255" xr:uid="{B8D29169-FB0D-49E8-AACB-4CE30F97FE14}"/>
    <cellStyle name="Normal 55 2 2 2 2" xfId="12364" xr:uid="{8568C82F-31D6-4FDF-A337-5F013F285135}"/>
    <cellStyle name="Normal 55 2 2 3" xfId="8309" xr:uid="{C567F002-805A-4A5A-B96F-A96D8B461C55}"/>
    <cellStyle name="Normal 55 2 2 3 2" xfId="14373" xr:uid="{E8E6F384-29D4-43D1-8B44-6583BCC2845C}"/>
    <cellStyle name="Normal 55 2 2 4" xfId="11356" xr:uid="{BAF67793-FDB9-4CA6-9249-8C1230D08A9C}"/>
    <cellStyle name="Normal 55 2 3" xfId="3751" xr:uid="{A0FFA1A8-40F2-4AF6-866B-74E2F10B1EDA}"/>
    <cellStyle name="Normal 55 2 3 2" xfId="11860" xr:uid="{40DA544C-98E7-4C4B-ABB9-FA12326C86D9}"/>
    <cellStyle name="Normal 55 2 4" xfId="6647" xr:uid="{FC4F4923-7972-444F-B60E-FD7C0F5229C4}"/>
    <cellStyle name="Normal 55 2 4 2" xfId="13441" xr:uid="{3AB91A3B-412A-4444-9AE3-D72ADF612D41}"/>
    <cellStyle name="Normal 55 2 5" xfId="10852" xr:uid="{4EDA7761-A6C1-42E2-99B4-0121E89757ED}"/>
    <cellStyle name="Normal 55 3" xfId="3233" xr:uid="{497E658A-314A-4384-9D64-861C079A3E4A}"/>
    <cellStyle name="Normal 55 3 2" xfId="4241" xr:uid="{508143BE-A14B-46FF-BFD7-3EC04FFB35A8}"/>
    <cellStyle name="Normal 55 3 2 2" xfId="12350" xr:uid="{4A606D19-77D7-4E54-9A96-88EF303423D1}"/>
    <cellStyle name="Normal 55 3 3" xfId="6468" xr:uid="{35D01638-E057-4176-89D2-2C2666167B96}"/>
    <cellStyle name="Normal 55 3 3 2" xfId="13351" xr:uid="{9BB949C2-0DCE-42F2-92EA-54613CE69756}"/>
    <cellStyle name="Normal 55 3 4" xfId="11342" xr:uid="{8C8C1C63-BC47-4399-9771-B6374477B32A}"/>
    <cellStyle name="Normal 55 4" xfId="3737" xr:uid="{BA8DCC29-DBE0-4624-8CBA-BC3290153112}"/>
    <cellStyle name="Normal 55 4 2" xfId="11846" xr:uid="{66A2E722-3879-4B6F-888C-1DD3159C1DD0}"/>
    <cellStyle name="Normal 55 5" xfId="5960" xr:uid="{AF3A8F6E-FD36-4BBC-BBC2-3844E1397578}"/>
    <cellStyle name="Normal 55 5 2" xfId="13207" xr:uid="{9A112764-EF29-4A73-A23F-FDC69C173E66}"/>
    <cellStyle name="Normal 55 6" xfId="10838" xr:uid="{E1F20BB2-62E6-4531-8042-8527A617EC06}"/>
    <cellStyle name="Normal 56" xfId="1416" xr:uid="{00000000-0005-0000-0000-000095090000}"/>
    <cellStyle name="Normal 56 2" xfId="1453" xr:uid="{00000000-0005-0000-0000-000096090000}"/>
    <cellStyle name="Normal 56 2 2" xfId="3244" xr:uid="{F283EE69-6F82-4E12-885B-9B069CF8F7B0}"/>
    <cellStyle name="Normal 56 2 2 2" xfId="4252" xr:uid="{478EB994-C5E4-4151-A09F-776F8D8AB143}"/>
    <cellStyle name="Normal 56 2 2 2 2" xfId="12361" xr:uid="{0CC4F4D2-3850-4AFF-A423-61CB630981BA}"/>
    <cellStyle name="Normal 56 2 2 3" xfId="7233" xr:uid="{2D3A1039-5685-4854-A985-4CBCCEC97D55}"/>
    <cellStyle name="Normal 56 2 2 3 2" xfId="13512" xr:uid="{9FB7D72E-55B2-4FF0-A437-EB12E41628E6}"/>
    <cellStyle name="Normal 56 2 2 4" xfId="11353" xr:uid="{FFEDDFC6-A927-4963-A716-DF04292B3B6D}"/>
    <cellStyle name="Normal 56 2 3" xfId="3748" xr:uid="{9EDAC5E4-80DA-4104-9A40-ED9BCF0365DD}"/>
    <cellStyle name="Normal 56 2 3 2" xfId="11857" xr:uid="{478A0B50-9313-43EC-83AD-F20816289EA4}"/>
    <cellStyle name="Normal 56 2 4" xfId="6649" xr:uid="{1FF7F9ED-142C-4017-899E-7F39E9D34BF7}"/>
    <cellStyle name="Normal 56 2 4 2" xfId="13443" xr:uid="{459B3B27-EB1C-44FE-A29D-A6A4EEF7B0E3}"/>
    <cellStyle name="Normal 56 2 5" xfId="10849" xr:uid="{A2CB218D-2645-47CD-84AA-54D2C0A1BBAB}"/>
    <cellStyle name="Normal 56 3" xfId="3230" xr:uid="{CEC0354D-93AD-4534-A871-12C99CFEF2D1}"/>
    <cellStyle name="Normal 56 3 2" xfId="4238" xr:uid="{FF93F5C2-7D82-4F8F-9FF0-116A1ACF920B}"/>
    <cellStyle name="Normal 56 3 2 2" xfId="12347" xr:uid="{9D3A4E75-A5ED-4B17-B017-D4A8E5EE5297}"/>
    <cellStyle name="Normal 56 3 3" xfId="6470" xr:uid="{17212174-EA1B-4CD6-872E-1FDFA2761790}"/>
    <cellStyle name="Normal 56 3 3 2" xfId="13353" xr:uid="{5638C3B6-ECBF-4122-80D0-D2CC233B802F}"/>
    <cellStyle name="Normal 56 3 4" xfId="11339" xr:uid="{A1735AC2-EC18-4586-9EFB-7FD73A30AEBA}"/>
    <cellStyle name="Normal 56 4" xfId="3734" xr:uid="{446BD224-A20B-405B-9234-C95931F739B6}"/>
    <cellStyle name="Normal 56 4 2" xfId="11843" xr:uid="{63E92C59-C0FB-41B0-ADA8-B6C4389C44A1}"/>
    <cellStyle name="Normal 56 5" xfId="5962" xr:uid="{76FAAC2B-BC23-4635-9E49-6A4B5D486D5A}"/>
    <cellStyle name="Normal 56 5 2" xfId="13209" xr:uid="{CE628379-36DE-4368-8085-BDD22B867277}"/>
    <cellStyle name="Normal 56 6" xfId="10835" xr:uid="{F0DC724F-F1A5-4F81-AC01-E834175A8048}"/>
    <cellStyle name="Normal 57" xfId="1418" xr:uid="{00000000-0005-0000-0000-000097090000}"/>
    <cellStyle name="Normal 57 2" xfId="1430" xr:uid="{00000000-0005-0000-0000-000098090000}"/>
    <cellStyle name="Normal 57 3" xfId="1455" xr:uid="{00000000-0005-0000-0000-000099090000}"/>
    <cellStyle name="Normal 57 3 2" xfId="3246" xr:uid="{FBE1D3CB-9F1A-4906-887F-EDB6E5C59DC7}"/>
    <cellStyle name="Normal 57 3 2 2" xfId="4254" xr:uid="{D5F4D93C-BDB8-47A4-A782-D1DBB1CD572A}"/>
    <cellStyle name="Normal 57 3 2 2 2" xfId="12363" xr:uid="{6E66F93E-0BAA-4C9A-819E-B2466422F7E6}"/>
    <cellStyle name="Normal 57 3 2 3" xfId="11355" xr:uid="{F843D563-49D8-48E2-B2B8-E5521FD64BFE}"/>
    <cellStyle name="Normal 57 3 3" xfId="3750" xr:uid="{4F8F78A4-E948-4DAD-A580-1F0C0A1EB9E2}"/>
    <cellStyle name="Normal 57 3 3 2" xfId="11859" xr:uid="{2A5A0092-C28F-4537-A545-E6E5E28AB9A5}"/>
    <cellStyle name="Normal 57 3 4" xfId="10851" xr:uid="{DE57D296-2F4A-4377-9447-2E304A2D84C8}"/>
    <cellStyle name="Normal 57 4" xfId="3232" xr:uid="{BF529719-A432-466B-B3ED-1FC6CB5BAF5C}"/>
    <cellStyle name="Normal 57 4 2" xfId="4240" xr:uid="{6990C201-3A11-4758-A01D-973C1B468668}"/>
    <cellStyle name="Normal 57 4 2 2" xfId="12349" xr:uid="{ECBFC81B-1DBF-4985-BD6F-9974B6BE6A9C}"/>
    <cellStyle name="Normal 57 4 3" xfId="11341" xr:uid="{811DD8E5-0AB2-4503-9336-65F7A6DCE0B4}"/>
    <cellStyle name="Normal 57 5" xfId="3736" xr:uid="{B4A0D742-AD9E-41AF-BBBC-F08F81808FAD}"/>
    <cellStyle name="Normal 57 5 2" xfId="11845" xr:uid="{A520C1F5-E288-44E3-B09C-EBC3A4D4F35C}"/>
    <cellStyle name="Normal 57 6" xfId="5963" xr:uid="{3357F362-3121-4295-AB4E-FA2CF940DB52}"/>
    <cellStyle name="Normal 57 7" xfId="10837" xr:uid="{8F50B1CF-2F60-47FC-A5BB-F5897D5D70E4}"/>
    <cellStyle name="Normal 58" xfId="1417" xr:uid="{00000000-0005-0000-0000-00009A090000}"/>
    <cellStyle name="Normal 58 2" xfId="1454" xr:uid="{00000000-0005-0000-0000-00009B090000}"/>
    <cellStyle name="Normal 58 2 2" xfId="3245" xr:uid="{E212877A-08C8-45EA-8E65-8B8024367F52}"/>
    <cellStyle name="Normal 58 2 2 2" xfId="4253" xr:uid="{B25008CF-D8C9-4265-98E5-98FD3C908DB3}"/>
    <cellStyle name="Normal 58 2 2 2 2" xfId="12362" xr:uid="{05E5FE11-29FE-4562-B957-3F6EE7935802}"/>
    <cellStyle name="Normal 58 2 2 3" xfId="11354" xr:uid="{E43585FE-4C0D-4A59-8CC8-8F4AB39C73DD}"/>
    <cellStyle name="Normal 58 2 3" xfId="3749" xr:uid="{F1FEE0C2-2F6E-4BEA-9080-6507635E54A8}"/>
    <cellStyle name="Normal 58 2 3 2" xfId="11858" xr:uid="{155831E4-B163-4FAE-B57F-D3A16CBA7068}"/>
    <cellStyle name="Normal 58 2 4" xfId="10850" xr:uid="{E9D3567B-5DAB-46AB-8373-FB1F68A8034F}"/>
    <cellStyle name="Normal 58 3" xfId="3231" xr:uid="{FACEF9CE-F7BF-4EE9-A43F-E1A6EAD37D5A}"/>
    <cellStyle name="Normal 58 3 2" xfId="4239" xr:uid="{A266801B-FBA7-4656-9603-B559905CE03D}"/>
    <cellStyle name="Normal 58 3 2 2" xfId="12348" xr:uid="{F82D12A2-686B-47C3-8F39-6EB9D32E4859}"/>
    <cellStyle name="Normal 58 3 3" xfId="11340" xr:uid="{D061D981-F76C-4941-907D-3B7C347FEFDE}"/>
    <cellStyle name="Normal 58 4" xfId="3735" xr:uid="{E8BBB166-AAB5-4239-A000-344A6669425A}"/>
    <cellStyle name="Normal 58 4 2" xfId="11844" xr:uid="{D64B411F-CA4D-46D9-BDDF-D89687B9FED1}"/>
    <cellStyle name="Normal 58 5" xfId="5990" xr:uid="{8DF69A70-5AAB-4F5A-8172-025670F47ED2}"/>
    <cellStyle name="Normal 58 6" xfId="10836" xr:uid="{90D85EB4-3021-4294-AD18-5ECD82FECB9C}"/>
    <cellStyle name="Normal 59" xfId="1423" xr:uid="{00000000-0005-0000-0000-00009C090000}"/>
    <cellStyle name="Normal 59 2" xfId="6653" xr:uid="{589CE54F-BC36-49F3-A1A6-07BAC7D29677}"/>
    <cellStyle name="Normal 59 2 2" xfId="5368" xr:uid="{37F4D815-D4B4-44ED-B709-1C15EC4FE641}"/>
    <cellStyle name="Normal 59 2 2 2" xfId="12971" xr:uid="{8E7F0F87-BBA5-47CE-AFD9-1763DF90A363}"/>
    <cellStyle name="Normal 59 2 3" xfId="13444" xr:uid="{B668686C-D3DD-4DD9-B05A-C781123D4549}"/>
    <cellStyle name="Normal 59 3" xfId="6473" xr:uid="{2354491F-0333-493A-849F-9D298C400B28}"/>
    <cellStyle name="Normal 59 3 2" xfId="13354" xr:uid="{623261C3-E568-4D88-8479-79D65D691CCD}"/>
    <cellStyle name="Normal 59 4" xfId="5993" xr:uid="{AD6D26A7-1A0B-438D-B004-FF15F590CA9A}"/>
    <cellStyle name="Normal 59 4 2" xfId="13210" xr:uid="{104A45D7-8861-4FEA-AF24-982DC86E7AED}"/>
    <cellStyle name="Normal 6" xfId="1218" xr:uid="{00000000-0005-0000-0000-00009D090000}"/>
    <cellStyle name="Normal 6 10" xfId="6586" xr:uid="{50F30E93-56EF-43C1-B0CD-39305A6C9CB5}"/>
    <cellStyle name="Normal 6 10 2" xfId="4982" xr:uid="{15FEAF13-308C-46D4-BE06-31EC2F57BCF7}"/>
    <cellStyle name="Normal 6 10 2 2" xfId="12872" xr:uid="{DD282AD9-07C4-4A6E-A41B-EF7503391D63}"/>
    <cellStyle name="Normal 6 10 3" xfId="13434" xr:uid="{53D63B9E-5E76-4814-9A08-A677D1847F96}"/>
    <cellStyle name="Normal 6 11" xfId="6449" xr:uid="{7D2DE333-B01E-4CE6-BC3D-197C259EE4CC}"/>
    <cellStyle name="Normal 6 11 2" xfId="13344" xr:uid="{72E36443-A12C-4D26-A8BD-DBAD4DBE35EE}"/>
    <cellStyle name="Normal 6 12" xfId="5772" xr:uid="{9A458150-0558-4852-8A5D-DC2E08468946}"/>
    <cellStyle name="Normal 6 12 2" xfId="13098" xr:uid="{C3195C3F-8CBD-45EB-A2D9-CD7B2570846B}"/>
    <cellStyle name="Normal 6 2" xfId="1219" xr:uid="{00000000-0005-0000-0000-00009E090000}"/>
    <cellStyle name="Normal 6 2 2" xfId="1220" xr:uid="{00000000-0005-0000-0000-00009F090000}"/>
    <cellStyle name="Normal 6 2 2 2" xfId="2651" xr:uid="{00000000-0005-0000-0000-0000A0090000}"/>
    <cellStyle name="Normal 6 2 3" xfId="2650" xr:uid="{00000000-0005-0000-0000-0000A1090000}"/>
    <cellStyle name="Normal 6 3" xfId="1221" xr:uid="{00000000-0005-0000-0000-0000A2090000}"/>
    <cellStyle name="Normal 6 3 2" xfId="2652" xr:uid="{00000000-0005-0000-0000-0000A3090000}"/>
    <cellStyle name="Normal 6 4" xfId="1222" xr:uid="{00000000-0005-0000-0000-0000A4090000}"/>
    <cellStyle name="Normal 6 4 2" xfId="2653" xr:uid="{00000000-0005-0000-0000-0000A5090000}"/>
    <cellStyle name="Normal 6 5" xfId="1223" xr:uid="{00000000-0005-0000-0000-0000A6090000}"/>
    <cellStyle name="Normal 6 5 2" xfId="2654" xr:uid="{00000000-0005-0000-0000-0000A7090000}"/>
    <cellStyle name="Normal 6 6" xfId="2649" xr:uid="{00000000-0005-0000-0000-0000A8090000}"/>
    <cellStyle name="Normal 6 7" xfId="6013" xr:uid="{2573CE21-CAA9-4EF8-986C-FBF522964D3D}"/>
    <cellStyle name="Normal 6 7 2" xfId="6671" xr:uid="{CAD25179-4021-4D01-BF9C-674E64DBD3E7}"/>
    <cellStyle name="Normal 6 7 2 2" xfId="8777" xr:uid="{E3AB66F6-9FDD-4A66-9773-64C9C55A008A}"/>
    <cellStyle name="Normal 6 7 2 2 2" xfId="14780" xr:uid="{46A1E357-10E3-4A73-9454-067815FA4CFE}"/>
    <cellStyle name="Normal 6 7 2 3" xfId="13461" xr:uid="{41EE18C3-770E-418A-83FD-87AA3FFA5F62}"/>
    <cellStyle name="Normal 6 7 3" xfId="6490" xr:uid="{CA78A5EC-8A68-4577-8611-F75A8293F553}"/>
    <cellStyle name="Normal 6 7 3 2" xfId="13371" xr:uid="{16B4535F-CF2F-48EF-B721-1ED1C08245E8}"/>
    <cellStyle name="Normal 6 7 4" xfId="13227" xr:uid="{532F7706-F61C-4A7C-B738-0935313744BD}"/>
    <cellStyle name="Normal 6 8" xfId="6041" xr:uid="{1055E2A7-0D51-4DEA-A3D4-B5EBEFDDE253}"/>
    <cellStyle name="Normal 6 8 2" xfId="6693" xr:uid="{96F38766-E3EC-4E7B-96DD-365DF67C5763}"/>
    <cellStyle name="Normal 6 8 2 2" xfId="8265" xr:uid="{CF561C1D-BBB1-4EDE-83F5-77572C47FEC4}"/>
    <cellStyle name="Normal 6 8 2 2 2" xfId="14335" xr:uid="{624445B6-E350-4BD3-A9EF-52167DB5F866}"/>
    <cellStyle name="Normal 6 8 2 3" xfId="13480" xr:uid="{D75EA114-4A23-40EC-9771-17A48B0A4F18}"/>
    <cellStyle name="Normal 6 8 3" xfId="6509" xr:uid="{0EB0D7FD-ABCE-45DA-A09F-6D1EFA66F05D}"/>
    <cellStyle name="Normal 6 8 3 2" xfId="13390" xr:uid="{8CA42CB6-5C92-48EA-8015-0A3759C5D22A}"/>
    <cellStyle name="Normal 6 8 4" xfId="13246" xr:uid="{68339F6B-CCE2-49BF-A780-87D411A3D689}"/>
    <cellStyle name="Normal 6 9" xfId="6067" xr:uid="{706D0A1C-0C2B-45C5-9F7A-DD6DB82A3AD1}"/>
    <cellStyle name="Normal 6 9 2" xfId="6717" xr:uid="{94919F9E-A02E-4B4C-BE71-111E60E0515F}"/>
    <cellStyle name="Normal 6 9 2 2" xfId="5365" xr:uid="{C944E2DD-2F1B-4EA1-84EF-711FC2970375}"/>
    <cellStyle name="Normal 6 9 2 2 2" xfId="12970" xr:uid="{9916EB3D-1EDC-469A-8E92-7183D79BC230}"/>
    <cellStyle name="Normal 6 9 2 3" xfId="13503" xr:uid="{9DA98CC1-DF46-4636-B5F2-6F713C28C61E}"/>
    <cellStyle name="Normal 6 9 3" xfId="6532" xr:uid="{371E5D2A-1F72-4B11-91A3-8FD7DFFB0A92}"/>
    <cellStyle name="Normal 6 9 3 2" xfId="13413" xr:uid="{92296300-D15F-475E-844B-0177F992F3C8}"/>
    <cellStyle name="Normal 6 9 4" xfId="13269" xr:uid="{FD7F61C4-3841-4C72-9AAD-A46719E41317}"/>
    <cellStyle name="Normal 6_Daily production report (agustus 09)" xfId="1224" xr:uid="{00000000-0005-0000-0000-0000A9090000}"/>
    <cellStyle name="Normal 60" xfId="1432" xr:uid="{00000000-0005-0000-0000-0000AA090000}"/>
    <cellStyle name="Normal 60 2" xfId="3237" xr:uid="{D361E6EE-CD9A-4545-BF4E-9586A9E6210D}"/>
    <cellStyle name="Normal 60 2 2" xfId="4245" xr:uid="{923406F0-1793-44CD-BE1C-916323D1E77C}"/>
    <cellStyle name="Normal 60 2 2 2" xfId="12354" xr:uid="{E71B45AF-5D15-408A-9E77-443E4F2C09EF}"/>
    <cellStyle name="Normal 60 2 3" xfId="11346" xr:uid="{6D1E3246-2270-4BF0-BBCC-F9F6BA83B04F}"/>
    <cellStyle name="Normal 60 3" xfId="3741" xr:uid="{A4665AC4-DE8E-4D06-94E0-264B7E32DA1E}"/>
    <cellStyle name="Normal 60 3 2" xfId="11850" xr:uid="{2FD162B7-2AAA-4393-B23C-16F182F420B7}"/>
    <cellStyle name="Normal 60 4" xfId="5995" xr:uid="{D44037FB-C0CE-46F5-85B4-7412F04A3AD1}"/>
    <cellStyle name="Normal 60 5" xfId="10842" xr:uid="{F2B98F53-5035-4248-8A4E-519107922FCF}"/>
    <cellStyle name="Normal 61" xfId="1462" xr:uid="{00000000-0005-0000-0000-0000AB090000}"/>
    <cellStyle name="Normal 61 2" xfId="6656" xr:uid="{F160ECB4-43D4-4BDD-877A-A23D95C5BCF1}"/>
    <cellStyle name="Normal 61 2 2" xfId="4981" xr:uid="{95FB10DA-C6AD-4874-BD05-9183D66BFB56}"/>
    <cellStyle name="Normal 61 2 2 2" xfId="12871" xr:uid="{D5106A7E-8ED9-4D9F-872E-EC5F985AF1DA}"/>
    <cellStyle name="Normal 61 2 3" xfId="13446" xr:uid="{0718E400-5C11-49DB-8D16-562E46F85DA1}"/>
    <cellStyle name="Normal 61 3" xfId="6475" xr:uid="{7C17E19C-52E5-4761-AE0D-FD34E876E455}"/>
    <cellStyle name="Normal 61 3 2" xfId="13356" xr:uid="{CDCFBB27-6563-4B0E-9D1A-A8B94E1EB61D}"/>
    <cellStyle name="Normal 61 4" xfId="5998" xr:uid="{E2DA2EB4-9620-4776-949A-2916C7DC53FC}"/>
    <cellStyle name="Normal 61 4 2" xfId="13212" xr:uid="{F101D1F3-EA05-4D88-9463-3C6CF0F5F7FB}"/>
    <cellStyle name="Normal 62" xfId="2741" xr:uid="{00000000-0005-0000-0000-0000AC090000}"/>
    <cellStyle name="Normal 62 2" xfId="3255" xr:uid="{7CBDBCF2-CBD5-43AD-B0F4-03F55F736FAD}"/>
    <cellStyle name="Normal 62 2 2" xfId="4263" xr:uid="{4A73925E-6783-4460-B8BD-E70CEE1057A2}"/>
    <cellStyle name="Normal 62 2 2 2" xfId="12372" xr:uid="{13D2773D-CF06-45B6-985C-832DEFE374FE}"/>
    <cellStyle name="Normal 62 2 3" xfId="11364" xr:uid="{94F18D5E-8ED1-434F-87AE-BF285D51C19A}"/>
    <cellStyle name="Normal 62 3" xfId="3759" xr:uid="{6E264E97-4B46-4FAA-B49D-A8F853F07CB4}"/>
    <cellStyle name="Normal 62 3 2" xfId="11868" xr:uid="{B4951AB5-B188-489B-8114-EA2602CFB806}"/>
    <cellStyle name="Normal 62 4" xfId="6019" xr:uid="{4D18FCFC-7621-419E-A9C0-4F72F75CD40A}"/>
    <cellStyle name="Normal 62 5" xfId="10860" xr:uid="{F9C541B2-F869-4EBD-9CB6-82B3DD355C58}"/>
    <cellStyle name="Normal 63" xfId="2744" xr:uid="{00000000-0005-0000-0000-0000AD090000}"/>
    <cellStyle name="Normal 63 2" xfId="6020" xr:uid="{76E03A8A-EC41-4F03-94C5-721B1DE03C4F}"/>
    <cellStyle name="Normal 64" xfId="2755" xr:uid="{C3128ACE-FA81-4119-AAE7-A3F0D4AA8AA4}"/>
    <cellStyle name="Normal 64 2" xfId="3266" xr:uid="{9C038B62-53AA-44F5-B871-E1BC00A8EB77}"/>
    <cellStyle name="Normal 64 2 2" xfId="4274" xr:uid="{88660A92-0A12-4A60-9419-A18877601128}"/>
    <cellStyle name="Normal 64 2 2 2" xfId="12383" xr:uid="{5BFFE0A8-3AA8-4161-949E-5420FEB1502C}"/>
    <cellStyle name="Normal 64 2 3" xfId="11375" xr:uid="{899E4A76-12DF-4AF2-9E3C-D1C13D515711}"/>
    <cellStyle name="Normal 64 3" xfId="3770" xr:uid="{3E93ADB4-80A3-4C3C-87D1-C5B24C57DD67}"/>
    <cellStyle name="Normal 64 3 2" xfId="11879" xr:uid="{DCCD7B7A-5BDE-4B53-BF6C-B095FDC9F23F}"/>
    <cellStyle name="Normal 64 4" xfId="6023" xr:uid="{39990D91-B454-4762-AE2E-957ABA7F13E6}"/>
    <cellStyle name="Normal 64 5" xfId="10871" xr:uid="{1BF239FD-F2B0-4E5D-B5FF-FA2B5666CED8}"/>
    <cellStyle name="Normal 65" xfId="2758" xr:uid="{31184D1A-7B2F-447C-A367-934B3AF55154}"/>
    <cellStyle name="Normal 65 2" xfId="3269" xr:uid="{594CDF88-8959-48CD-BACF-051D5C3C1F52}"/>
    <cellStyle name="Normal 65 2 2" xfId="4277" xr:uid="{A652D7A7-7161-4A86-85C4-78B4117620CF}"/>
    <cellStyle name="Normal 65 2 2 2" xfId="9512" xr:uid="{5558C0FD-067A-4F99-B425-9CBCB253D6A0}"/>
    <cellStyle name="Normal 65 2 2 2 2" xfId="15354" xr:uid="{E278BDD5-2045-4343-8041-BC234E23A99F}"/>
    <cellStyle name="Normal 65 2 2 3" xfId="12386" xr:uid="{FF33273C-4B47-4F7D-8491-E5E4410142BF}"/>
    <cellStyle name="Normal 65 2 3" xfId="6678" xr:uid="{06C76C56-B540-487E-8BCD-559FA9BEB208}"/>
    <cellStyle name="Normal 65 2 3 2" xfId="13465" xr:uid="{1B402CDF-42F1-40E4-A738-0C1AB8343FD5}"/>
    <cellStyle name="Normal 65 2 4" xfId="11378" xr:uid="{4E3FBF48-615F-4ED6-9B4E-E677185A382D}"/>
    <cellStyle name="Normal 65 3" xfId="3773" xr:uid="{1BF388EC-2F15-492D-8A83-F22883860D4F}"/>
    <cellStyle name="Normal 65 3 2" xfId="6494" xr:uid="{740C4894-674F-427B-A4C9-34AE76FCB3A7}"/>
    <cellStyle name="Normal 65 3 2 2" xfId="13375" xr:uid="{EC3884FA-5319-498A-9BA4-005A8312A8A0}"/>
    <cellStyle name="Normal 65 3 3" xfId="11882" xr:uid="{92245AE2-54E4-463D-9ED9-FA9C0E2F2888}"/>
    <cellStyle name="Normal 65 4" xfId="6026" xr:uid="{88CF7326-7FFD-498E-81F5-42199E90D7EC}"/>
    <cellStyle name="Normal 65 4 2" xfId="13231" xr:uid="{DD063081-26FA-4914-970E-7CAE248F4EAC}"/>
    <cellStyle name="Normal 65 5" xfId="10874" xr:uid="{632FF37D-47E6-4A7B-8D3B-918A93FB0AA8}"/>
    <cellStyle name="Normal 66" xfId="2761" xr:uid="{2AD3E684-B5C0-4B5D-BB0B-5A930DE7CCA4}"/>
    <cellStyle name="Normal 66 2" xfId="6698" xr:uid="{CBA0EDF4-B65C-4A40-A455-6C1336B2ED3C}"/>
    <cellStyle name="Normal 66 2 2" xfId="9509" xr:uid="{F0575EC4-B9C9-4ECE-9CBD-B6E32F12738E}"/>
    <cellStyle name="Normal 66 2 2 2" xfId="15352" xr:uid="{88C3AC45-B71C-4D89-8C89-B86029FBCD46}"/>
    <cellStyle name="Normal 66 2 3" xfId="13485" xr:uid="{227A1233-1837-4379-98F7-167C298392C6}"/>
    <cellStyle name="Normal 66 3" xfId="6514" xr:uid="{514E8BDB-C5CF-4BA6-82E9-CE7825EE28F7}"/>
    <cellStyle name="Normal 66 3 2" xfId="13395" xr:uid="{3FF5880A-416A-4E4C-A0B7-1EA46E2C7201}"/>
    <cellStyle name="Normal 66 4" xfId="6046" xr:uid="{A9AC9FA1-4FBC-49D7-A644-1B67BFC0587C}"/>
    <cellStyle name="Normal 66 4 2" xfId="13251" xr:uid="{C1A211D4-076B-47A4-8F7F-74308F0BBFDB}"/>
    <cellStyle name="Normal 67" xfId="2763" xr:uid="{4DE7D5AB-B3D0-4D57-B1B2-A9FFF62511F4}"/>
    <cellStyle name="Normal 67 2" xfId="6047" xr:uid="{E7D71B1E-E250-4602-B082-489F8472BFEF}"/>
    <cellStyle name="Normal 68" xfId="2764" xr:uid="{236D1021-767B-42D8-B9C2-DC09225EB93E}"/>
    <cellStyle name="Normal 68 2" xfId="6700" xr:uid="{E93768F4-0C21-46CC-B978-53190141AA29}"/>
    <cellStyle name="Normal 68 2 2" xfId="9533" xr:uid="{C0797BFE-AEA4-4D83-B1A0-B27A59114D0E}"/>
    <cellStyle name="Normal 68 2 2 2" xfId="15367" xr:uid="{ACC9FDD1-406E-4F84-B8CB-DCC998BBE7E5}"/>
    <cellStyle name="Normal 68 2 3" xfId="13486" xr:uid="{96456D3A-13A1-4FBE-9B58-B710642A5DB0}"/>
    <cellStyle name="Normal 68 3" xfId="6515" xr:uid="{FE24C993-00FB-4D45-803C-A99A9A5BF225}"/>
    <cellStyle name="Normal 68 3 2" xfId="13396" xr:uid="{F0A3B0C4-A7D8-47F5-B97E-E02510097CB0}"/>
    <cellStyle name="Normal 68 4" xfId="6050" xr:uid="{E1B39185-06EF-407B-A455-E1009E339D9B}"/>
    <cellStyle name="Normal 68 4 2" xfId="13252" xr:uid="{98DAF402-13CC-450D-AF18-8716C09608AA}"/>
    <cellStyle name="Normal 69" xfId="2765" xr:uid="{527AB666-3031-4086-8588-35DA626FB667}"/>
    <cellStyle name="Normal 69 2" xfId="6702" xr:uid="{6BE624E5-A20D-4480-AF4E-4F7E81E18F87}"/>
    <cellStyle name="Normal 69 2 2" xfId="9541" xr:uid="{04253547-E1CB-4BB8-AC21-98E4DB0663CD}"/>
    <cellStyle name="Normal 69 2 2 2" xfId="15372" xr:uid="{6771540E-A4DF-4826-AA45-7B885C508DFC}"/>
    <cellStyle name="Normal 69 2 3" xfId="13488" xr:uid="{0400AFB2-46DB-4864-97E3-21099F573AF1}"/>
    <cellStyle name="Normal 69 3" xfId="6517" xr:uid="{4FC101C5-74C0-4E3A-BFD9-A6F0232E734D}"/>
    <cellStyle name="Normal 69 3 2" xfId="13398" xr:uid="{E426F562-6F68-4AA2-B6A9-0B8B76C291D6}"/>
    <cellStyle name="Normal 69 4" xfId="6052" xr:uid="{4223BC65-589B-4438-837C-EECE9DC13F3E}"/>
    <cellStyle name="Normal 69 4 2" xfId="13254" xr:uid="{872AA79F-B339-42C5-BC82-1D6269B25E12}"/>
    <cellStyle name="Normal 7" xfId="1225" xr:uid="{00000000-0005-0000-0000-0000AE090000}"/>
    <cellStyle name="Normal 7 2" xfId="1226" xr:uid="{00000000-0005-0000-0000-0000AF090000}"/>
    <cellStyle name="Normal 7 2 2" xfId="2656" xr:uid="{00000000-0005-0000-0000-0000B0090000}"/>
    <cellStyle name="Normal 7 3" xfId="2655" xr:uid="{00000000-0005-0000-0000-0000B1090000}"/>
    <cellStyle name="Normal 7 4" xfId="6014" xr:uid="{3B08EFF0-3B84-4F7F-A3A8-AE0B089BEDD1}"/>
    <cellStyle name="Normal 7 4 2" xfId="6672" xr:uid="{F8FABA29-1C65-457F-B2BC-6DC9A07C25CC}"/>
    <cellStyle name="Normal 7 4 2 2" xfId="5385" xr:uid="{DFB3AF18-98F2-4269-9390-4488693E5299}"/>
    <cellStyle name="Normal 7 4 2 2 2" xfId="12972" xr:uid="{3149F0E1-A842-4725-A783-A3AE2700CC35}"/>
    <cellStyle name="Normal 7 4 2 3" xfId="13462" xr:uid="{91C319AB-F7B4-4E66-8789-41419617B209}"/>
    <cellStyle name="Normal 7 4 3" xfId="6491" xr:uid="{81F537FE-E2CC-4C6B-B11D-64C2F9EEBB43}"/>
    <cellStyle name="Normal 7 4 3 2" xfId="13372" xr:uid="{63A1D452-3D06-43EB-90A9-09B21B69E6E0}"/>
    <cellStyle name="Normal 7 4 4" xfId="13228" xr:uid="{BCE8C4A5-581A-41B8-954D-6DC01AAF6762}"/>
    <cellStyle name="Normal 7 5" xfId="6042" xr:uid="{CBCD3C8E-84F1-43F9-909C-6CFF62662D95}"/>
    <cellStyle name="Normal 7 5 2" xfId="6694" xr:uid="{216A63DB-044A-4505-979F-7E5E20F81A4D}"/>
    <cellStyle name="Normal 7 5 2 2" xfId="9496" xr:uid="{5219DF7D-E11F-4641-A074-F659BC9836DE}"/>
    <cellStyle name="Normal 7 5 2 2 2" xfId="15347" xr:uid="{C49179B2-D918-4566-9221-EC23F46E15D7}"/>
    <cellStyle name="Normal 7 5 2 3" xfId="13481" xr:uid="{D314D125-B16D-4CC5-B4E7-71A49F4FA5EF}"/>
    <cellStyle name="Normal 7 5 3" xfId="6510" xr:uid="{301BBCA2-2762-41F8-A0E7-1DA9A700FC2F}"/>
    <cellStyle name="Normal 7 5 3 2" xfId="13391" xr:uid="{282707E4-5EAA-45F0-A6C7-C70DD6ED254F}"/>
    <cellStyle name="Normal 7 5 4" xfId="13247" xr:uid="{5DC6BE38-07CC-4689-B48C-C5DEFF7D0EC2}"/>
    <cellStyle name="Normal 7 6" xfId="6068" xr:uid="{4310DBBD-0687-4386-B925-1E934EED93FA}"/>
    <cellStyle name="Normal 7 6 2" xfId="6718" xr:uid="{10E4973B-C193-402F-8CFC-20829224C337}"/>
    <cellStyle name="Normal 7 6 2 2" xfId="9490" xr:uid="{B62CAFEC-96FE-4B52-89FB-16BED22F881F}"/>
    <cellStyle name="Normal 7 6 2 2 2" xfId="15344" xr:uid="{C50CB3A3-F3C0-43A7-B391-5F8F09619F60}"/>
    <cellStyle name="Normal 7 6 2 3" xfId="13504" xr:uid="{ED0FF331-CEBD-4A5C-8994-277BBB8E20C6}"/>
    <cellStyle name="Normal 7 6 3" xfId="6533" xr:uid="{991C8D8B-9990-43DC-ABC0-9A2B65BDBAB4}"/>
    <cellStyle name="Normal 7 6 3 2" xfId="13414" xr:uid="{BD3ED161-630E-4FCF-92B8-AB4A9096B41C}"/>
    <cellStyle name="Normal 7 6 4" xfId="13270" xr:uid="{5BBE63D9-85DF-4673-8FB0-5D9D32CEA357}"/>
    <cellStyle name="Normal 7 7" xfId="6587" xr:uid="{950AFFF2-620A-47DB-8D7E-08BE1D05B1A9}"/>
    <cellStyle name="Normal 7 7 2" xfId="8388" xr:uid="{C88B453F-710A-46DB-A620-40A50F66B39E}"/>
    <cellStyle name="Normal 7 7 2 2" xfId="14428" xr:uid="{72E9202C-199B-498D-878E-3A99C5E07375}"/>
    <cellStyle name="Normal 7 7 3" xfId="13435" xr:uid="{E739FA63-EDF3-498C-B3DA-0F944B6A25C8}"/>
    <cellStyle name="Normal 7 8" xfId="6450" xr:uid="{6F675B6D-2ED1-433C-96DF-24229B30CA84}"/>
    <cellStyle name="Normal 7 8 2" xfId="13345" xr:uid="{06AD6C8C-9070-41AC-83FC-BE4BDA281A44}"/>
    <cellStyle name="Normal 7 9" xfId="5777" xr:uid="{0AA3041D-B96A-4CE7-B4B1-2A1EF0FCF952}"/>
    <cellStyle name="Normal 7 9 2" xfId="13102" xr:uid="{F6226795-7359-4C56-B9C3-E1C0FC6712DD}"/>
    <cellStyle name="Normal 7_Daily production report (agustus 09)" xfId="1227" xr:uid="{00000000-0005-0000-0000-0000B2090000}"/>
    <cellStyle name="Normal 70" xfId="6071" xr:uid="{D7A19422-FF47-4BF6-B4C7-2ADB7B14268B}"/>
    <cellStyle name="Normal 71" xfId="6074" xr:uid="{52A061A3-1979-4923-9875-85ED52EC08B2}"/>
    <cellStyle name="Normal 71 2" xfId="6722" xr:uid="{840949A3-9E56-411B-BF26-C024D35533FE}"/>
    <cellStyle name="Normal 71 2 2" xfId="9543" xr:uid="{8271BFD0-9E63-431A-BF88-72D7FB831D36}"/>
    <cellStyle name="Normal 71 2 2 2" xfId="15374" xr:uid="{17EE685C-2856-44EC-83EC-20F6057B2DCA}"/>
    <cellStyle name="Normal 71 2 3" xfId="13507" xr:uid="{E47FD4DE-F26D-4176-810E-136906083EC8}"/>
    <cellStyle name="Normal 71 3" xfId="6536" xr:uid="{074D5343-0062-4B02-9F9F-1D0CEA507987}"/>
    <cellStyle name="Normal 71 3 2" xfId="13417" xr:uid="{4E605FCD-D32F-4A57-BBB0-034897C1E698}"/>
    <cellStyle name="Normal 71 4" xfId="13273" xr:uid="{1E7D06F8-3D67-4CEB-8867-4425D960727C}"/>
    <cellStyle name="Normal 72" xfId="4736" xr:uid="{EFBDBB2F-7901-4521-A419-AF4A77C8DB78}"/>
    <cellStyle name="Normal 73" xfId="5950" xr:uid="{1287E3FB-AC53-4714-9881-07120A5E4E49}"/>
    <cellStyle name="Normal 74" xfId="7579" xr:uid="{0DBE7E25-1E19-40F0-9923-594AEFD49016}"/>
    <cellStyle name="Normal 75" xfId="8241" xr:uid="{C92042F9-EE8D-453D-B92D-55E3730C4703}"/>
    <cellStyle name="Normal 76" xfId="5868" xr:uid="{E57C1402-AB60-415D-8A81-ED058991B078}"/>
    <cellStyle name="Normal 77" xfId="5627" xr:uid="{635A2113-57F6-4D12-93AF-42AA386C121A}"/>
    <cellStyle name="Normal 78" xfId="8061" xr:uid="{B277C9C2-F8CE-418F-BF04-84037D7281B4}"/>
    <cellStyle name="Normal 79" xfId="8012" xr:uid="{E99E0E05-0DDB-4314-BE02-A8A79F1AB7EC}"/>
    <cellStyle name="Normal 8" xfId="1228" xr:uid="{00000000-0005-0000-0000-0000B3090000}"/>
    <cellStyle name="Normal 8 10" xfId="6588" xr:uid="{9CB3CB97-F711-4A9A-8FE0-C9BD6BECA9FF}"/>
    <cellStyle name="Normal 8 10 2" xfId="7877" xr:uid="{D310DA9F-0F30-44DA-A6C1-4A90461011EB}"/>
    <cellStyle name="Normal 8 10 2 2" xfId="14042" xr:uid="{A0675303-8700-45FD-B489-F301D9F88FD2}"/>
    <cellStyle name="Normal 8 10 3" xfId="13436" xr:uid="{6CF1F3B5-1E6D-4C08-94EC-E317BBFC4426}"/>
    <cellStyle name="Normal 8 11" xfId="6451" xr:uid="{A149292E-6882-4AE5-80FA-04025D5C364C}"/>
    <cellStyle name="Normal 8 11 2" xfId="13346" xr:uid="{47664B5C-3E5E-4B75-B46C-08E7B5DDD5C6}"/>
    <cellStyle name="Normal 8 12" xfId="5779" xr:uid="{66AA21EE-A909-4838-BAC2-C8646D11B3F6}"/>
    <cellStyle name="Normal 8 12 2" xfId="13103" xr:uid="{7B06B6BF-E289-4748-9909-23D2B783CDAD}"/>
    <cellStyle name="Normal 8 2" xfId="1229" xr:uid="{00000000-0005-0000-0000-0000B4090000}"/>
    <cellStyle name="Normal 8 2 2" xfId="1230" xr:uid="{00000000-0005-0000-0000-0000B5090000}"/>
    <cellStyle name="Normal 8 2 2 2" xfId="2659" xr:uid="{00000000-0005-0000-0000-0000B6090000}"/>
    <cellStyle name="Normal 8 2 3" xfId="2658" xr:uid="{00000000-0005-0000-0000-0000B7090000}"/>
    <cellStyle name="Normal 8 3" xfId="1231" xr:uid="{00000000-0005-0000-0000-0000B8090000}"/>
    <cellStyle name="Normal 8 3 2" xfId="2660" xr:uid="{00000000-0005-0000-0000-0000B9090000}"/>
    <cellStyle name="Normal 8 4" xfId="1232" xr:uid="{00000000-0005-0000-0000-0000BA090000}"/>
    <cellStyle name="Normal 8 4 2" xfId="2661" xr:uid="{00000000-0005-0000-0000-0000BB090000}"/>
    <cellStyle name="Normal 8 5" xfId="1233" xr:uid="{00000000-0005-0000-0000-0000BC090000}"/>
    <cellStyle name="Normal 8 5 2" xfId="2662" xr:uid="{00000000-0005-0000-0000-0000BD090000}"/>
    <cellStyle name="Normal 8 6" xfId="2657" xr:uid="{00000000-0005-0000-0000-0000BE090000}"/>
    <cellStyle name="Normal 8 7" xfId="6015" xr:uid="{52EEC013-684A-484F-B5C2-80AB51C712E5}"/>
    <cellStyle name="Normal 8 7 2" xfId="6673" xr:uid="{5B50F602-D5D9-4092-946A-18204334558A}"/>
    <cellStyle name="Normal 8 7 2 2" xfId="5267" xr:uid="{F242D795-281E-4271-81EB-4B9E33B29DA6}"/>
    <cellStyle name="Normal 8 7 2 2 2" xfId="12950" xr:uid="{E7F3AFA3-0B82-4F69-A143-0B479F9EC304}"/>
    <cellStyle name="Normal 8 7 2 3" xfId="13463" xr:uid="{EEE52FBF-6867-48C8-807D-898E411CC34B}"/>
    <cellStyle name="Normal 8 7 3" xfId="6492" xr:uid="{2854CBFB-6019-4FD1-9FDF-921AB20987B6}"/>
    <cellStyle name="Normal 8 7 3 2" xfId="13373" xr:uid="{D20BE6B7-DE8E-4917-9C00-4FC7B0DDF981}"/>
    <cellStyle name="Normal 8 7 4" xfId="13229" xr:uid="{61510E52-9D47-42F7-B1E5-10F14138212A}"/>
    <cellStyle name="Normal 8 8" xfId="6043" xr:uid="{A43A5D22-7BEF-46B5-ABC7-9E8765E2259D}"/>
    <cellStyle name="Normal 8 8 2" xfId="6695" xr:uid="{2C518C5E-A735-47C1-98C7-86DA115FD443}"/>
    <cellStyle name="Normal 8 8 2 2" xfId="9520" xr:uid="{B14EE75E-4C22-4C82-87B6-2EB808C7C5AB}"/>
    <cellStyle name="Normal 8 8 2 2 2" xfId="15360" xr:uid="{2B7D8BEF-FCAF-41DA-AC11-759A7511A37D}"/>
    <cellStyle name="Normal 8 8 2 3" xfId="13482" xr:uid="{6BC46C79-8ECB-4363-9F72-983146E33F3B}"/>
    <cellStyle name="Normal 8 8 3" xfId="6511" xr:uid="{B1519BCE-1DF9-4F5C-9B2D-47EF01DEB18D}"/>
    <cellStyle name="Normal 8 8 3 2" xfId="13392" xr:uid="{FBE13000-D424-4D3D-A316-C5154C0C3858}"/>
    <cellStyle name="Normal 8 8 4" xfId="13248" xr:uid="{FCA6B81F-8EBE-4A05-BECE-756F2A9C003B}"/>
    <cellStyle name="Normal 8 9" xfId="6069" xr:uid="{ACD04ADA-03A3-4FF5-8EBB-01BD2B833EB4}"/>
    <cellStyle name="Normal 8 9 2" xfId="6719" xr:uid="{3F1E99B6-920B-4B00-A79D-4B293F4E18AF}"/>
    <cellStyle name="Normal 8 9 2 2" xfId="9517" xr:uid="{A76A9A8A-A68D-4E97-82C3-713A9C5FE8D5}"/>
    <cellStyle name="Normal 8 9 2 2 2" xfId="15358" xr:uid="{58FE1FDA-6C27-47E7-A02F-4F31294C79BB}"/>
    <cellStyle name="Normal 8 9 2 3" xfId="13505" xr:uid="{36A072BF-1548-4622-82B0-3616E1BFEB2B}"/>
    <cellStyle name="Normal 8 9 3" xfId="6534" xr:uid="{C6F06FA6-B08D-4C66-B688-08D533F2C6DD}"/>
    <cellStyle name="Normal 8 9 3 2" xfId="13415" xr:uid="{6C8216AA-E1B5-4FDE-85FE-93F5756AE07E}"/>
    <cellStyle name="Normal 8 9 4" xfId="13271" xr:uid="{E00C1047-FEF4-4862-8B32-37CF12487DD5}"/>
    <cellStyle name="Normal 8_Daily production report (agustus 09)" xfId="1234" xr:uid="{00000000-0005-0000-0000-0000BF090000}"/>
    <cellStyle name="Normal 80" xfId="5166" xr:uid="{12FB1F97-E5CA-43BB-8E57-68139D473042}"/>
    <cellStyle name="Normal 81" xfId="9551" xr:uid="{4C32D701-229F-41E6-A6D8-DDA519975B8C}"/>
    <cellStyle name="Normal 82" xfId="9555" xr:uid="{59562582-3769-4518-A73A-4EB186E43B5A}"/>
    <cellStyle name="Normal 83" xfId="10141" xr:uid="{0FB7F0D3-69DD-473B-B733-337FEE5B9703}"/>
    <cellStyle name="Normal 84" xfId="10144" xr:uid="{85378909-9CC7-4E51-BD1C-439E0DA47440}"/>
    <cellStyle name="Normal 85" xfId="16574" xr:uid="{AC9357CB-FB7B-4539-82D6-2BCE248D7A45}"/>
    <cellStyle name="Normal 86" xfId="17191" xr:uid="{3F53F882-FC3A-4637-82D9-F4ED7AAAF1A5}"/>
    <cellStyle name="Normal 87" xfId="17195" xr:uid="{5E019E01-492F-446A-B2B2-8A813E6225D2}"/>
    <cellStyle name="Normal 88" xfId="17811" xr:uid="{BC9C0BA3-7086-4503-8941-6A7D431387CE}"/>
    <cellStyle name="Normal 89" xfId="17863" xr:uid="{C3BEADEC-725B-42B8-803D-BFA87F1230AC}"/>
    <cellStyle name="Normal 9" xfId="1235" xr:uid="{00000000-0005-0000-0000-0000C0090000}"/>
    <cellStyle name="Normal 9 10" xfId="6589" xr:uid="{A0FF5504-FF19-43AB-9428-44B4A5134FC7}"/>
    <cellStyle name="Normal 9 10 2" xfId="8186" xr:uid="{53A00F31-A071-4753-9FC1-637EBD9758A3}"/>
    <cellStyle name="Normal 9 10 2 2" xfId="14273" xr:uid="{422B7221-6D0B-425E-9D61-92436FB15D53}"/>
    <cellStyle name="Normal 9 10 3" xfId="13437" xr:uid="{3CAF1B4E-7634-4C48-8780-4B09E88F70CD}"/>
    <cellStyle name="Normal 9 11" xfId="6452" xr:uid="{15BFA0C7-012C-4B72-9B37-207F00AE5CF8}"/>
    <cellStyle name="Normal 9 11 2" xfId="13347" xr:uid="{E0A7DD1C-9D28-4A59-8228-AED47164D4F1}"/>
    <cellStyle name="Normal 9 12" xfId="5783" xr:uid="{39FD1305-EE7A-4511-942A-2BE079036FE2}"/>
    <cellStyle name="Normal 9 12 2" xfId="13105" xr:uid="{456B05B3-CF73-454D-B26A-3857C448DDE9}"/>
    <cellStyle name="Normal 9 2" xfId="1236" xr:uid="{00000000-0005-0000-0000-0000C1090000}"/>
    <cellStyle name="Normal 9 2 2" xfId="2664" xr:uid="{00000000-0005-0000-0000-0000C2090000}"/>
    <cellStyle name="Normal 9 3" xfId="1237" xr:uid="{00000000-0005-0000-0000-0000C3090000}"/>
    <cellStyle name="Normal 9 3 2" xfId="2665" xr:uid="{00000000-0005-0000-0000-0000C4090000}"/>
    <cellStyle name="Normal 9 4" xfId="1238" xr:uid="{00000000-0005-0000-0000-0000C5090000}"/>
    <cellStyle name="Normal 9 4 2" xfId="2666" xr:uid="{00000000-0005-0000-0000-0000C6090000}"/>
    <cellStyle name="Normal 9 5" xfId="1239" xr:uid="{00000000-0005-0000-0000-0000C7090000}"/>
    <cellStyle name="Normal 9 5 2" xfId="2667" xr:uid="{00000000-0005-0000-0000-0000C8090000}"/>
    <cellStyle name="Normal 9 6" xfId="2663" xr:uid="{00000000-0005-0000-0000-0000C9090000}"/>
    <cellStyle name="Normal 9 7" xfId="6016" xr:uid="{A102D0A5-544F-4D6F-BCD9-44589B054005}"/>
    <cellStyle name="Normal 9 7 2" xfId="6674" xr:uid="{F1A1DB26-FBAB-4E4B-8EBE-4B464026BB75}"/>
    <cellStyle name="Normal 9 7 2 2" xfId="8161" xr:uid="{88F107D0-E589-49AB-96B3-C2961BDE7C41}"/>
    <cellStyle name="Normal 9 7 2 2 2" xfId="14259" xr:uid="{0D97D851-E248-4812-A606-9E6FA078EB57}"/>
    <cellStyle name="Normal 9 7 2 3" xfId="13464" xr:uid="{EF07E32D-E095-4EC8-96C7-74B206D42759}"/>
    <cellStyle name="Normal 9 7 3" xfId="6493" xr:uid="{81BE7EA2-EB28-4846-9B25-9DE5B428A9A9}"/>
    <cellStyle name="Normal 9 7 3 2" xfId="13374" xr:uid="{D36F3E16-532B-4441-8F1A-7C5A3EBC5155}"/>
    <cellStyle name="Normal 9 7 4" xfId="13230" xr:uid="{D04CA735-121A-4353-AEC8-FCB9033EE566}"/>
    <cellStyle name="Normal 9 8" xfId="6044" xr:uid="{BD175703-C56E-4714-8A42-B72BE650132F}"/>
    <cellStyle name="Normal 9 8 2" xfId="6696" xr:uid="{A0D56F00-F7AE-41A6-A36B-61FFBA7A528D}"/>
    <cellStyle name="Normal 9 8 2 2" xfId="9526" xr:uid="{A79A77DF-D334-442F-8020-4DF494CD20FB}"/>
    <cellStyle name="Normal 9 8 2 2 2" xfId="15363" xr:uid="{86730779-D385-42D5-B3BE-DB2DD3116100}"/>
    <cellStyle name="Normal 9 8 2 3" xfId="13483" xr:uid="{6900D737-CF1C-48D8-A74B-32BA44D885FE}"/>
    <cellStyle name="Normal 9 8 3" xfId="6512" xr:uid="{30D3EBE8-7A45-4822-A424-DD45FCCB9B01}"/>
    <cellStyle name="Normal 9 8 3 2" xfId="13393" xr:uid="{C9CB34C6-32BD-44EC-B29D-2A30F8660428}"/>
    <cellStyle name="Normal 9 8 4" xfId="13249" xr:uid="{1E5DCFE8-224C-48B7-8E69-D158EBBEE360}"/>
    <cellStyle name="Normal 9 9" xfId="6070" xr:uid="{008ED2D0-A870-4292-986A-5E5FF0B2C552}"/>
    <cellStyle name="Normal 9 9 2" xfId="6720" xr:uid="{862ADFDE-2701-4D75-9A34-1054A5E3ED1B}"/>
    <cellStyle name="Normal 9 9 2 2" xfId="9523" xr:uid="{380A39E1-1A0C-439D-988C-B89BDFD6C599}"/>
    <cellStyle name="Normal 9 9 2 2 2" xfId="15361" xr:uid="{92A95740-775A-41B9-ADD5-7CCB99C5DAFB}"/>
    <cellStyle name="Normal 9 9 2 3" xfId="13506" xr:uid="{6FE7F64B-26B9-416E-9E43-98F55A4EAAB5}"/>
    <cellStyle name="Normal 9 9 3" xfId="6535" xr:uid="{83057DBA-86EF-4C65-AFA8-7F9FA19CBD4B}"/>
    <cellStyle name="Normal 9 9 3 2" xfId="13416" xr:uid="{4DA8E334-4D51-4C61-8284-554883849232}"/>
    <cellStyle name="Normal 9 9 4" xfId="13272" xr:uid="{CE45C35C-32B0-4594-9452-8FAECF3CEB65}"/>
    <cellStyle name="Normal 9_Daily production report (agustus 09)" xfId="1240" xr:uid="{00000000-0005-0000-0000-0000CA090000}"/>
    <cellStyle name="Normal 90" xfId="17866" xr:uid="{7263A29F-C38F-48E9-8F30-2B8AF43BA9CB}"/>
    <cellStyle name="Normal 91" xfId="17848" xr:uid="{293B0AB6-268D-46F8-8806-36505563281F}"/>
    <cellStyle name="Normal 92" xfId="17892" xr:uid="{4A74FB51-ABE9-49BC-BEE2-5CD339D894CD}"/>
    <cellStyle name="Normal 93" xfId="17822" xr:uid="{013931EA-79B5-43CB-8406-CA4A2272AAE0}"/>
    <cellStyle name="Normal 94" xfId="17862" xr:uid="{9CBC0B8C-C2BA-42F3-BA11-06848DDB5F34}"/>
    <cellStyle name="Normal 95" xfId="17851" xr:uid="{88496B0E-5BAC-4430-ADDA-10C5A3C21EFD}"/>
    <cellStyle name="Normal 96" xfId="17890" xr:uid="{72090C76-1B5F-42AB-9FE0-24A0592B0F4B}"/>
    <cellStyle name="Normal 97" xfId="17824" xr:uid="{FC72E15A-B865-4A92-97B7-5ACE4EEDD85E}"/>
    <cellStyle name="Normal 98" xfId="17860" xr:uid="{434A6F48-D402-498B-BE14-CAE169A000E6}"/>
    <cellStyle name="Normal 99" xfId="17819" xr:uid="{F0C03393-9954-40C2-A166-8F6278736F12}"/>
    <cellStyle name="Normal_st-10 dec" xfId="1429" xr:uid="{00000000-0005-0000-0000-0000CB090000}"/>
    <cellStyle name="Normal_st-11 feb" xfId="1428" xr:uid="{00000000-0005-0000-0000-0000CC090000}"/>
    <cellStyle name="Normal_st-11 jan" xfId="1424" xr:uid="{00000000-0005-0000-0000-0000CD090000}"/>
    <cellStyle name="Normal_st-11 jun" xfId="1427" xr:uid="{00000000-0005-0000-0000-0000CE090000}"/>
    <cellStyle name="Note 10" xfId="1241" xr:uid="{00000000-0005-0000-0000-0000CF090000}"/>
    <cellStyle name="Note 10 10" xfId="10780" xr:uid="{4DB61395-01A2-4C22-813F-A2D1774BF629}"/>
    <cellStyle name="Note 10 2" xfId="2668" xr:uid="{00000000-0005-0000-0000-0000D0090000}"/>
    <cellStyle name="Note 10 2 2" xfId="6774" xr:uid="{305A23DB-CBE5-454F-B4F3-6922E7746095}"/>
    <cellStyle name="Note 10 2 2 2" xfId="8282" xr:uid="{768799C5-6877-41AD-B7DF-61DE4E77626B}"/>
    <cellStyle name="Note 10 2 2 2 2" xfId="14350" xr:uid="{E3F02544-3600-4234-8000-B3E099EFDCAC}"/>
    <cellStyle name="Note 10 2 2 3" xfId="9080" xr:uid="{0D9A3224-3FF4-4FC0-AF98-B579F715FE9C}"/>
    <cellStyle name="Note 10 2 2 3 2" xfId="14942" xr:uid="{ACADFCD5-5273-4627-A5E0-24117650C760}"/>
    <cellStyle name="Note 10 2 2 4" xfId="5181" xr:uid="{70215C0C-4332-4E25-80E2-C1C0B148D972}"/>
    <cellStyle name="Note 10 2 3" xfId="7063" xr:uid="{DB8042F1-DA31-4881-B8E7-A04082D1A928}"/>
    <cellStyle name="Note 10 2 3 2" xfId="7823" xr:uid="{0A2B1496-474D-4044-BB0B-896359EB36DA}"/>
    <cellStyle name="Note 10 2 3 2 2" xfId="14010" xr:uid="{8ADFF4FC-8397-4700-8810-D5FF632103CF}"/>
    <cellStyle name="Note 10 2 3 3" xfId="9369" xr:uid="{D9E4371E-1930-4544-BEE2-02F398767D76}"/>
    <cellStyle name="Note 10 2 3 3 2" xfId="15231" xr:uid="{46479877-64FC-4153-BA35-E4173147B425}"/>
    <cellStyle name="Note 10 2 3 4" xfId="8096" xr:uid="{2CEAFB9C-1F19-4020-8F88-5092B3ACF8DF}"/>
    <cellStyle name="Note 10 2 4" xfId="6205" xr:uid="{2F312FBA-4B3E-466F-98DE-3EACBCBA8F59}"/>
    <cellStyle name="Note 10 2 4 2" xfId="13288" xr:uid="{123D340F-3AB8-40F7-B669-04F0E7782EF8}"/>
    <cellStyle name="Note 10 2 5" xfId="7352" xr:uid="{8CFA11F1-C987-416A-B474-3A91259B4A5D}"/>
    <cellStyle name="Note 10 2 5 2" xfId="13621" xr:uid="{5C80BA1B-7977-4697-AA76-AE7AE1EB8989}"/>
    <cellStyle name="Note 10 2 6" xfId="8531" xr:uid="{7150B980-8B98-4A51-BA88-806C2111CAE5}"/>
    <cellStyle name="Note 10 2 6 2" xfId="14551" xr:uid="{11E15460-D28D-4070-86FB-03E9F7C6ED18}"/>
    <cellStyle name="Note 10 2 7" xfId="8448" xr:uid="{00C3E258-4923-4750-AC91-7ECEBEE2441A}"/>
    <cellStyle name="Note 10 3" xfId="6165" xr:uid="{4079509A-17D8-484A-A83B-AA0EE5225438}"/>
    <cellStyle name="Note 10 3 2" xfId="7023" xr:uid="{D2BE2893-DA44-465F-8C27-9B04F8E3515E}"/>
    <cellStyle name="Note 10 3 2 2" xfId="8459" xr:uid="{C613E99F-BE72-473E-801D-A9D0C29A6E3C}"/>
    <cellStyle name="Note 10 3 2 2 2" xfId="14484" xr:uid="{E25E404F-4390-4527-AB7B-CA4ED3B3811B}"/>
    <cellStyle name="Note 10 3 2 3" xfId="9329" xr:uid="{533908A7-5146-4524-86A3-062E24B9A9A6}"/>
    <cellStyle name="Note 10 3 2 3 2" xfId="15191" xr:uid="{4547FD86-9750-4275-A6FC-84E30160C523}"/>
    <cellStyle name="Note 10 3 2 4" xfId="8810" xr:uid="{9A3FDD1F-52C3-4C45-817F-2F12A5108509}"/>
    <cellStyle name="Note 10 3 3" xfId="7660" xr:uid="{068912AF-5BF3-4740-B971-E1925FDE61CE}"/>
    <cellStyle name="Note 10 3 3 2" xfId="13888" xr:uid="{21DD0280-40C9-4B89-8D2E-5D873E615484}"/>
    <cellStyle name="Note 10 3 4" xfId="8491" xr:uid="{2C548015-8EBD-4F96-9B83-413D2ACC4809}"/>
    <cellStyle name="Note 10 3 4 2" xfId="14511" xr:uid="{FCBAA7A7-C15F-4FDC-AFF9-DB33CA66D233}"/>
    <cellStyle name="Note 10 3 5" xfId="5845" xr:uid="{C5CC0094-B9A5-413B-8558-14B0B57E389A}"/>
    <cellStyle name="Note 10 4" xfId="6590" xr:uid="{DB057754-482C-4DE9-A2C5-6EE6EEBBF741}"/>
    <cellStyle name="Note 10 4 2" xfId="6872" xr:uid="{C99134A4-1E1E-434A-8EB8-0422F8B6D27D}"/>
    <cellStyle name="Note 10 4 2 2" xfId="7492" xr:uid="{A35A8420-35EF-42AD-9A99-75A2AA09ECF8}"/>
    <cellStyle name="Note 10 4 2 2 2" xfId="13757" xr:uid="{A8DD49B8-92C7-4B2E-9EEE-2903CB5A1ECC}"/>
    <cellStyle name="Note 10 4 2 3" xfId="9178" xr:uid="{97D0857A-9D09-46CD-A638-E3F955DF6B16}"/>
    <cellStyle name="Note 10 4 2 3 2" xfId="15040" xr:uid="{E32750F6-1EB7-4E25-B640-9FC6D10F6653}"/>
    <cellStyle name="Note 10 4 2 4" xfId="5708" xr:uid="{E0A2921B-C153-4DF7-84C3-6B4B7D51F15E}"/>
    <cellStyle name="Note 10 4 3" xfId="8350" xr:uid="{77E61FEE-1FF7-4B63-BA93-70F3A0DBCD79}"/>
    <cellStyle name="Note 10 4 3 2" xfId="14402" xr:uid="{C4F9988C-71D9-46C9-BFF9-E1B572C9BC25}"/>
    <cellStyle name="Note 10 4 4" xfId="8906" xr:uid="{D6F7CAFD-BCED-4671-ACD8-0538EC4C5B73}"/>
    <cellStyle name="Note 10 4 4 2" xfId="14829" xr:uid="{8CD89EB8-2826-447F-87BF-37AA4125FC91}"/>
    <cellStyle name="Note 10 4 5" xfId="5778" xr:uid="{926C133D-E406-4673-81F5-8A9769F62ABD}"/>
    <cellStyle name="Note 10 5" xfId="6417" xr:uid="{00837FB2-F836-49B0-B02A-6CB5FA2C16AF}"/>
    <cellStyle name="Note 10 5 2" xfId="8400" xr:uid="{BCB54B4E-4DC1-4BBB-9031-8CE1E1CFDA1B}"/>
    <cellStyle name="Note 10 5 2 2" xfId="14437" xr:uid="{D2F574D6-4B13-4CA5-9FC5-109FA6C60063}"/>
    <cellStyle name="Note 10 5 3" xfId="8743" xr:uid="{D1D7F90C-AD74-49E4-8499-002F20F546DB}"/>
    <cellStyle name="Note 10 5 3 2" xfId="14761" xr:uid="{AB326766-CBFE-4EBF-B0FF-2D59A79B4BF5}"/>
    <cellStyle name="Note 10 5 4" xfId="5311" xr:uid="{E9EC84C3-3024-44C1-BDEC-6CA6EE941686}"/>
    <cellStyle name="Note 10 6" xfId="5784" xr:uid="{C05FA043-E4FE-43C8-8718-6637B52D7E3C}"/>
    <cellStyle name="Note 10 6 2" xfId="13106" xr:uid="{CB531C9E-814E-4B4E-8745-656FE1AA3450}"/>
    <cellStyle name="Note 10 7" xfId="5741" xr:uid="{D7B8533A-6DA9-41D7-B58E-641515115802}"/>
    <cellStyle name="Note 10 7 2" xfId="13089" xr:uid="{A9E142AA-E8D7-49DA-B663-35225F5273A0}"/>
    <cellStyle name="Note 10 8" xfId="5723" xr:uid="{D61C79C9-9573-4630-B5E6-45EC11C42FFA}"/>
    <cellStyle name="Note 10 8 2" xfId="13077" xr:uid="{054B224F-FAEB-482E-9536-3B7E51062DCF}"/>
    <cellStyle name="Note 10 9" xfId="7653" xr:uid="{542815CD-8EBA-4E72-85E2-146C22BB3594}"/>
    <cellStyle name="Note 11" xfId="1242" xr:uid="{00000000-0005-0000-0000-0000D1090000}"/>
    <cellStyle name="Note 11 10" xfId="10781" xr:uid="{CB9BB505-43FD-4C8E-8B1B-EBC0C4C1643A}"/>
    <cellStyle name="Note 11 2" xfId="2669" xr:uid="{00000000-0005-0000-0000-0000D2090000}"/>
    <cellStyle name="Note 11 2 2" xfId="6775" xr:uid="{502AF358-8DA4-465B-8277-CB5816B22756}"/>
    <cellStyle name="Note 11 2 2 2" xfId="7896" xr:uid="{7FC669F9-2D23-44D7-8AD4-ED9D45A5C107}"/>
    <cellStyle name="Note 11 2 2 2 2" xfId="14058" xr:uid="{8C45DB2A-BF1A-4876-9957-897602422010}"/>
    <cellStyle name="Note 11 2 2 3" xfId="9081" xr:uid="{28D285FF-9CD3-40DA-B911-A22D20DB866B}"/>
    <cellStyle name="Note 11 2 2 3 2" xfId="14943" xr:uid="{9FECF919-5A01-4A3A-8977-87421C019A4C}"/>
    <cellStyle name="Note 11 2 2 4" xfId="8992" xr:uid="{2C70B5EE-3515-4C43-BE3D-F027084EC63C}"/>
    <cellStyle name="Note 11 2 3" xfId="7064" xr:uid="{5D034A51-26E6-45E6-8DB6-33B168A399A1}"/>
    <cellStyle name="Note 11 2 3 2" xfId="8223" xr:uid="{8DFAA24E-E22E-4951-A65D-B3E143465BBD}"/>
    <cellStyle name="Note 11 2 3 2 2" xfId="14309" xr:uid="{DBED3E5C-4072-46FD-8249-D6EE047A9822}"/>
    <cellStyle name="Note 11 2 3 3" xfId="9370" xr:uid="{E260A81C-E732-40EA-A961-CCE3FDE02CFC}"/>
    <cellStyle name="Note 11 2 3 3 2" xfId="15232" xr:uid="{D7010B8E-B3E5-4642-A883-B47A22417D06}"/>
    <cellStyle name="Note 11 2 3 4" xfId="7608" xr:uid="{12223EAA-DB2E-4ECF-BD77-7E40EE01478E}"/>
    <cellStyle name="Note 11 2 4" xfId="6206" xr:uid="{E3BC9E9A-E7C0-4DCC-BE2B-4C0BDA422D8F}"/>
    <cellStyle name="Note 11 2 4 2" xfId="13289" xr:uid="{D4240884-F0EF-474C-A96A-0D1AC0444C35}"/>
    <cellStyle name="Note 11 2 5" xfId="7353" xr:uid="{6E4972CB-842C-43DA-B912-9953DA5D29A2}"/>
    <cellStyle name="Note 11 2 5 2" xfId="13622" xr:uid="{40E22CC7-E27C-4AFE-BE7D-DAB0C657E6E1}"/>
    <cellStyle name="Note 11 2 6" xfId="8532" xr:uid="{0520737A-B437-4BE3-BC58-DB0C49F54403}"/>
    <cellStyle name="Note 11 2 6 2" xfId="14552" xr:uid="{03DE6FFB-369D-498F-B552-BD0023532164}"/>
    <cellStyle name="Note 11 2 7" xfId="8231" xr:uid="{B8ADE03A-786A-4DA4-8ABE-FB6FAF9DA691}"/>
    <cellStyle name="Note 11 3" xfId="6164" xr:uid="{57FC9606-7526-400D-AA9D-16FFCC2D9E46}"/>
    <cellStyle name="Note 11 3 2" xfId="7022" xr:uid="{C9175146-4A79-4B9E-8CFF-5EFA7FD8F8E0}"/>
    <cellStyle name="Note 11 3 2 2" xfId="8171" xr:uid="{FEE4852B-6BAB-490C-85D0-5ECA2384B02B}"/>
    <cellStyle name="Note 11 3 2 2 2" xfId="14265" xr:uid="{DA3298C6-E9F9-4AA6-A46A-DC5C5B4D0C08}"/>
    <cellStyle name="Note 11 3 2 3" xfId="9328" xr:uid="{3A2EFD6E-D262-435E-B411-8B836A1A6B01}"/>
    <cellStyle name="Note 11 3 2 3 2" xfId="15190" xr:uid="{E9099E62-C22E-4959-9D47-5B35B5E60075}"/>
    <cellStyle name="Note 11 3 2 4" xfId="8981" xr:uid="{517508D1-B022-46FA-879F-B61AFD7FBDA3}"/>
    <cellStyle name="Note 11 3 3" xfId="7983" xr:uid="{56B6B713-CF01-4805-A0AD-884F5E245BB4}"/>
    <cellStyle name="Note 11 3 3 2" xfId="14122" xr:uid="{CB99E601-6E24-4435-B759-3E2A1F19C357}"/>
    <cellStyle name="Note 11 3 4" xfId="8490" xr:uid="{1BE20524-D9D2-44A1-A4DB-1AF490C972C4}"/>
    <cellStyle name="Note 11 3 4 2" xfId="14510" xr:uid="{5461A73F-69DF-4C13-8C06-AC5FDF93F314}"/>
    <cellStyle name="Note 11 3 5" xfId="5846" xr:uid="{B8BBFC12-89AC-4867-8590-80B13E132739}"/>
    <cellStyle name="Note 11 4" xfId="6591" xr:uid="{6936D261-84B0-420C-A88C-3A40BDD5A490}"/>
    <cellStyle name="Note 11 4 2" xfId="6873" xr:uid="{59B3BA76-8BC9-44D2-9A87-3B3BDFB3169D}"/>
    <cellStyle name="Note 11 4 2 2" xfId="7493" xr:uid="{2FA8168C-26BC-455D-A862-823307BF47BE}"/>
    <cellStyle name="Note 11 4 2 2 2" xfId="13758" xr:uid="{675AF6D1-EF02-4768-903E-FFF0A3E6BDC4}"/>
    <cellStyle name="Note 11 4 2 3" xfId="9179" xr:uid="{79AD1959-F788-468D-8985-9D5C20943309}"/>
    <cellStyle name="Note 11 4 2 3 2" xfId="15041" xr:uid="{0C1606C9-7E65-4C18-AA53-B690300BBCFB}"/>
    <cellStyle name="Note 11 4 2 4" xfId="5102" xr:uid="{42B8CE67-4AB9-4936-BEF7-043315474604}"/>
    <cellStyle name="Note 11 4 3" xfId="8094" xr:uid="{BABA975E-4A5F-4CBB-B2A6-07827357982C}"/>
    <cellStyle name="Note 11 4 3 2" xfId="14208" xr:uid="{547C9746-6690-46DD-8595-4FF7FF3EBBA1}"/>
    <cellStyle name="Note 11 4 4" xfId="8907" xr:uid="{841076B6-13B5-41C6-A14F-CE6C46E68C20}"/>
    <cellStyle name="Note 11 4 4 2" xfId="14830" xr:uid="{032DA28E-0ACE-4946-8694-2B2F30C137C2}"/>
    <cellStyle name="Note 11 4 5" xfId="5128" xr:uid="{22F34E77-E601-4E1D-AF4C-3E7D24D06E99}"/>
    <cellStyle name="Note 11 5" xfId="6416" xr:uid="{46D5B962-F3E0-4BA1-A22C-19FF93E96355}"/>
    <cellStyle name="Note 11 5 2" xfId="8191" xr:uid="{C344CAD6-7D6A-4AAF-B974-961C613B986F}"/>
    <cellStyle name="Note 11 5 2 2" xfId="14278" xr:uid="{2CCAFA60-7225-448E-92E6-7B0BC15194C7}"/>
    <cellStyle name="Note 11 5 3" xfId="8742" xr:uid="{EE8795B2-D7E3-42C6-B951-D40C8285EA40}"/>
    <cellStyle name="Note 11 5 3 2" xfId="14760" xr:uid="{1D224FD0-11DE-418E-9EBA-F1DA15621C4A}"/>
    <cellStyle name="Note 11 5 4" xfId="5558" xr:uid="{0F0E1A05-D2A5-4C2A-AC7A-955E69CB9CCB}"/>
    <cellStyle name="Note 11 6" xfId="5785" xr:uid="{376F4EA0-F2F1-4CE1-83E8-1B3AB4ADD9F9}"/>
    <cellStyle name="Note 11 6 2" xfId="13107" xr:uid="{97174F3C-CD62-4035-9525-50A57FF9F843}"/>
    <cellStyle name="Note 11 7" xfId="8157" xr:uid="{512399B3-4E8D-4EE4-AF28-78A2AE7362BA}"/>
    <cellStyle name="Note 11 7 2" xfId="14255" xr:uid="{97655E55-47AB-46E3-A886-0BFE24AA68AC}"/>
    <cellStyle name="Note 11 8" xfId="5334" xr:uid="{3DFC08A1-4674-42EC-AE33-EB36B1B6DAF2}"/>
    <cellStyle name="Note 11 8 2" xfId="12961" xr:uid="{7373082F-509C-497D-B7D3-9CD01D2495FD}"/>
    <cellStyle name="Note 11 9" xfId="7909" xr:uid="{ED1132E1-C079-4C7B-8EFE-1F56528CF887}"/>
    <cellStyle name="Note 12" xfId="1243" xr:uid="{00000000-0005-0000-0000-0000D3090000}"/>
    <cellStyle name="Note 12 10" xfId="10782" xr:uid="{F67AE6C2-682F-4DFA-957D-293E818E14D6}"/>
    <cellStyle name="Note 12 2" xfId="2670" xr:uid="{00000000-0005-0000-0000-0000D4090000}"/>
    <cellStyle name="Note 12 2 2" xfId="6776" xr:uid="{99E49B1A-4271-4EC4-973A-91A503ADE90D}"/>
    <cellStyle name="Note 12 2 2 2" xfId="7417" xr:uid="{0619B2A6-4E7F-4D1C-A9AE-D3EFD22291C2}"/>
    <cellStyle name="Note 12 2 2 2 2" xfId="13682" xr:uid="{19DC7735-2C94-418B-9E3A-84387F3E3673}"/>
    <cellStyle name="Note 12 2 2 3" xfId="9082" xr:uid="{1393969F-0273-43E7-84F2-3C33BF20117E}"/>
    <cellStyle name="Note 12 2 2 3 2" xfId="14944" xr:uid="{571EDF3B-E890-4D72-ACDC-2BCF189967AB}"/>
    <cellStyle name="Note 12 2 2 4" xfId="8819" xr:uid="{D5254EEE-BE4F-4435-B08B-4291563A759D}"/>
    <cellStyle name="Note 12 2 3" xfId="7065" xr:uid="{1D53D47E-C1F7-462A-AADC-8332368041DB}"/>
    <cellStyle name="Note 12 2 3 2" xfId="8081" xr:uid="{059E2E10-8B86-40E2-BDE6-22D9773649F0}"/>
    <cellStyle name="Note 12 2 3 2 2" xfId="14198" xr:uid="{0026C94D-ECF3-4710-96AD-7785732AAFEC}"/>
    <cellStyle name="Note 12 2 3 3" xfId="9371" xr:uid="{A1DAC8DA-3B45-48DF-AE38-9E5E858F9B84}"/>
    <cellStyle name="Note 12 2 3 3 2" xfId="15233" xr:uid="{45007198-ADBC-4A09-A929-E9E4BE7EC65B}"/>
    <cellStyle name="Note 12 2 3 4" xfId="8792" xr:uid="{5123AC8F-5A55-47FD-A518-B410344026E4}"/>
    <cellStyle name="Note 12 2 4" xfId="6207" xr:uid="{2A8E79BE-FB61-4DB9-9811-DAA149B6F103}"/>
    <cellStyle name="Note 12 2 4 2" xfId="13290" xr:uid="{82032F5B-F31D-4ACA-A772-191B722E94C0}"/>
    <cellStyle name="Note 12 2 5" xfId="7354" xr:uid="{E0CFA81C-D1B7-4B17-BE49-6A3EDABB32F0}"/>
    <cellStyle name="Note 12 2 5 2" xfId="13623" xr:uid="{17BBD595-F9F8-4865-85BF-E596AC79CB81}"/>
    <cellStyle name="Note 12 2 6" xfId="8533" xr:uid="{4A1BD765-3B4C-4635-8709-A7CE2A4A1B59}"/>
    <cellStyle name="Note 12 2 6 2" xfId="14553" xr:uid="{C7716550-4B90-4438-89EC-7028E0EEA797}"/>
    <cellStyle name="Note 12 2 7" xfId="7817" xr:uid="{7071AD10-722F-4663-8FBE-1266A523A4AA}"/>
    <cellStyle name="Note 12 3" xfId="6301" xr:uid="{F6427ED9-BDAF-4FC0-8482-8ECEE7F47DE9}"/>
    <cellStyle name="Note 12 3 2" xfId="7159" xr:uid="{A0FD96DC-8948-4C39-B4F5-36618FE8046E}"/>
    <cellStyle name="Note 12 3 2 2" xfId="8237" xr:uid="{34419F49-D1B8-485E-82B4-3226C4BA113E}"/>
    <cellStyle name="Note 12 3 2 2 2" xfId="14319" xr:uid="{1D2C2953-CEAE-4A2E-B43D-9DCAF209C95C}"/>
    <cellStyle name="Note 12 3 2 3" xfId="9465" xr:uid="{24B264DE-9F79-468A-B370-7B48E3530DB8}"/>
    <cellStyle name="Note 12 3 2 3 2" xfId="15327" xr:uid="{AA1193B8-6A03-4B7F-A184-998A151582F9}"/>
    <cellStyle name="Note 12 3 2 4" xfId="8904" xr:uid="{07A8D5EF-3D40-470F-B101-753FD35BE76C}"/>
    <cellStyle name="Note 12 3 3" xfId="7609" xr:uid="{C3BFFDC7-B577-46A0-B08F-3F2FB7E819F0}"/>
    <cellStyle name="Note 12 3 3 2" xfId="13854" xr:uid="{25DAA4FF-0B49-482F-A78B-33783388351F}"/>
    <cellStyle name="Note 12 3 4" xfId="8627" xr:uid="{ABFFE8B8-7C6D-4787-BFF6-577E6160E847}"/>
    <cellStyle name="Note 12 3 4 2" xfId="14647" xr:uid="{7B8B9561-2733-4EA3-874D-D6608A501AA2}"/>
    <cellStyle name="Note 12 3 5" xfId="5014" xr:uid="{C3CAD2EA-F0D7-4317-B342-1FF9FE04DAFA}"/>
    <cellStyle name="Note 12 4" xfId="6592" xr:uid="{7106FFF7-1C8F-47BD-96F8-29F4D129DB29}"/>
    <cellStyle name="Note 12 4 2" xfId="6874" xr:uid="{62088944-A80C-4F03-B248-18C16DF51DE8}"/>
    <cellStyle name="Note 12 4 2 2" xfId="7494" xr:uid="{036AB73C-E534-4701-ACA9-6F0EE28CD188}"/>
    <cellStyle name="Note 12 4 2 2 2" xfId="13759" xr:uid="{83A95471-BF29-435F-99B6-88F7C30DC278}"/>
    <cellStyle name="Note 12 4 2 3" xfId="9180" xr:uid="{5C141370-46D2-4454-B129-4BCDD5402981}"/>
    <cellStyle name="Note 12 4 2 3 2" xfId="15042" xr:uid="{A877381E-2342-4E3F-B65F-E0B67192915B}"/>
    <cellStyle name="Note 12 4 2 4" xfId="5439" xr:uid="{4FB8F675-B37E-47BE-9EA6-385A295C8E15}"/>
    <cellStyle name="Note 12 4 3" xfId="8296" xr:uid="{D57E30F2-1248-49EF-9F33-1420B9CE3182}"/>
    <cellStyle name="Note 12 4 3 2" xfId="14364" xr:uid="{87C63136-A8DE-48A3-8B5F-BAF3E85F47F2}"/>
    <cellStyle name="Note 12 4 4" xfId="8908" xr:uid="{9CC1A49F-C8C8-4370-9975-8922CEED1695}"/>
    <cellStyle name="Note 12 4 4 2" xfId="14831" xr:uid="{E462D097-CC72-4A6E-8114-4C6C3C706BC2}"/>
    <cellStyle name="Note 12 4 5" xfId="5659" xr:uid="{0F43DB6C-54F8-474A-BBF3-77A5FAB7C8B2}"/>
    <cellStyle name="Note 12 5" xfId="6415" xr:uid="{9A1D23C0-0947-48A9-8679-29356A1D057E}"/>
    <cellStyle name="Note 12 5 2" xfId="7773" xr:uid="{DF21B4D6-99AC-46EA-99F3-19BCE9769BA9}"/>
    <cellStyle name="Note 12 5 2 2" xfId="13969" xr:uid="{C30F0925-B7E0-43C1-8F13-4806148EEA35}"/>
    <cellStyle name="Note 12 5 3" xfId="8741" xr:uid="{A8E455BF-396D-45DB-B405-B5D62D978C59}"/>
    <cellStyle name="Note 12 5 3 2" xfId="14759" xr:uid="{AFACD7F5-D220-4FA4-B3E9-1BDBFCA1D8D4}"/>
    <cellStyle name="Note 12 5 4" xfId="5070" xr:uid="{7BD10C97-30A7-4654-8C4C-3250E5A9B974}"/>
    <cellStyle name="Note 12 6" xfId="5786" xr:uid="{932165EB-7865-4A00-87AF-9EB22464AE78}"/>
    <cellStyle name="Note 12 6 2" xfId="13108" xr:uid="{98196434-E5F7-470A-A679-2C819D7D61FB}"/>
    <cellStyle name="Note 12 7" xfId="7234" xr:uid="{7DE2BE22-79B1-40CE-A4D8-A7971ED53D22}"/>
    <cellStyle name="Note 12 7 2" xfId="13513" xr:uid="{927E24C6-B619-4553-AEC0-9BF0CE35C9B2}"/>
    <cellStyle name="Note 12 8" xfId="5918" xr:uid="{C6BA3E5F-B242-4448-A9B3-F77A9CF39940}"/>
    <cellStyle name="Note 12 8 2" xfId="13190" xr:uid="{E141B232-F4D0-42BC-AE46-B1657D73E787}"/>
    <cellStyle name="Note 12 9" xfId="5111" xr:uid="{F5CA3343-EDB4-4A91-845E-9A62FB53A57F}"/>
    <cellStyle name="Note 13" xfId="1244" xr:uid="{00000000-0005-0000-0000-0000D5090000}"/>
    <cellStyle name="Note 13 10" xfId="10783" xr:uid="{908C49C7-B5C9-4335-8681-D2AFD597AA40}"/>
    <cellStyle name="Note 13 2" xfId="2671" xr:uid="{00000000-0005-0000-0000-0000D6090000}"/>
    <cellStyle name="Note 13 2 2" xfId="6777" xr:uid="{AE224309-D19E-4285-9CAE-6416FC32F76F}"/>
    <cellStyle name="Note 13 2 2 2" xfId="7790" xr:uid="{DFBA6A48-668C-4D6D-A202-F326F6F6BD67}"/>
    <cellStyle name="Note 13 2 2 2 2" xfId="13985" xr:uid="{148DC1C8-85E0-4613-B851-86C175541EA1}"/>
    <cellStyle name="Note 13 2 2 3" xfId="9083" xr:uid="{21477822-ABE6-4C9B-8C76-A07E55543D64}"/>
    <cellStyle name="Note 13 2 2 3 2" xfId="14945" xr:uid="{61B1C197-64AB-4AED-B8FD-2CACB709D753}"/>
    <cellStyle name="Note 13 2 2 4" xfId="4988" xr:uid="{CA51F130-3317-44AE-8AF3-82E610449237}"/>
    <cellStyle name="Note 13 2 3" xfId="7066" xr:uid="{A7123E76-BE08-408C-9E4D-F6EACD3DBB9A}"/>
    <cellStyle name="Note 13 2 3 2" xfId="8433" xr:uid="{E79A548E-9757-48DE-BBCB-9E29CDB35ED1}"/>
    <cellStyle name="Note 13 2 3 2 2" xfId="14466" xr:uid="{2D575B57-86C0-4B1E-A1E9-95B34333A7C1}"/>
    <cellStyle name="Note 13 2 3 3" xfId="9372" xr:uid="{52BF2629-7DEC-4708-98CA-2858D653B4E7}"/>
    <cellStyle name="Note 13 2 3 3 2" xfId="15234" xr:uid="{D31FA423-2DB9-4AE3-804E-87CA43ECE649}"/>
    <cellStyle name="Note 13 2 3 4" xfId="8966" xr:uid="{86B368BD-19AE-4396-B5F3-11EC4147F7AF}"/>
    <cellStyle name="Note 13 2 4" xfId="6208" xr:uid="{5B6BBE92-A297-4B77-99DD-BDF5184F6F92}"/>
    <cellStyle name="Note 13 2 4 2" xfId="13291" xr:uid="{7FFB365E-72F4-429F-92A2-10EB499FDA67}"/>
    <cellStyle name="Note 13 2 5" xfId="7355" xr:uid="{1A4A5143-C402-41BB-9DD6-3185C46D10C8}"/>
    <cellStyle name="Note 13 2 5 2" xfId="13624" xr:uid="{1AC7C97E-C12B-4883-8E0E-1EB196AACFE8}"/>
    <cellStyle name="Note 13 2 6" xfId="8534" xr:uid="{FB55C324-C7ED-4D41-9A4C-6C4143694742}"/>
    <cellStyle name="Note 13 2 6 2" xfId="14554" xr:uid="{1EA2EDDC-37D3-41BD-8933-DC75BF8A50E1}"/>
    <cellStyle name="Note 13 2 7" xfId="7671" xr:uid="{23305360-4FCA-45B7-B824-641623C88497}"/>
    <cellStyle name="Note 13 3" xfId="6305" xr:uid="{7A3D96B9-7D0F-4038-9E27-579646D082E7}"/>
    <cellStyle name="Note 13 3 2" xfId="7163" xr:uid="{E078BBFA-290D-4AD7-B7FD-FDDC3CAF1E57}"/>
    <cellStyle name="Note 13 3 2 2" xfId="7702" xr:uid="{1F146042-1E8A-4D87-98D2-7CF72479FFE4}"/>
    <cellStyle name="Note 13 3 2 2 2" xfId="13918" xr:uid="{FE0B0D57-6F26-4EE4-BE7F-CEC979BBB5C6}"/>
    <cellStyle name="Note 13 3 2 3" xfId="9469" xr:uid="{F21C367D-2A52-4259-BFFA-012B7AF92873}"/>
    <cellStyle name="Note 13 3 2 3 2" xfId="15331" xr:uid="{B1FF3E30-BC4D-4159-A0FC-9515C29CF23B}"/>
    <cellStyle name="Note 13 3 2 4" xfId="7187" xr:uid="{C9894403-AB45-4F6A-AB74-101A761CE6CD}"/>
    <cellStyle name="Note 13 3 3" xfId="7626" xr:uid="{BA62F986-9B81-497C-93C7-5473CCCF6FFE}"/>
    <cellStyle name="Note 13 3 3 2" xfId="13867" xr:uid="{6BCB0792-42F1-4EF1-B106-D86A98FFBE63}"/>
    <cellStyle name="Note 13 3 4" xfId="8631" xr:uid="{5E7AB7F6-A14B-411B-A771-107954377665}"/>
    <cellStyle name="Note 13 3 4 2" xfId="14651" xr:uid="{3D6951AD-2611-4507-8962-E75E1990E6D5}"/>
    <cellStyle name="Note 13 3 5" xfId="5393" xr:uid="{CCE46DE1-ADCC-43B3-B279-AC32DAEAF533}"/>
    <cellStyle name="Note 13 4" xfId="6593" xr:uid="{CC30098E-C84A-42B3-9035-2E34BD1D017A}"/>
    <cellStyle name="Note 13 4 2" xfId="6875" xr:uid="{DCFC878E-82E5-4550-8C90-F111BC1BAA60}"/>
    <cellStyle name="Note 13 4 2 2" xfId="7495" xr:uid="{7E44A139-99FD-4372-A224-6115BBD8C652}"/>
    <cellStyle name="Note 13 4 2 2 2" xfId="13760" xr:uid="{5BCCF42D-5BFC-4078-9408-09B4537DFA8F}"/>
    <cellStyle name="Note 13 4 2 3" xfId="9181" xr:uid="{0822E112-66BF-4289-86B0-E1787AAF71FC}"/>
    <cellStyle name="Note 13 4 2 3 2" xfId="15043" xr:uid="{27517F6E-95AA-4FFB-8FC0-8AE6D0EFC232}"/>
    <cellStyle name="Note 13 4 2 4" xfId="5638" xr:uid="{FBC8C60B-2076-44EA-8859-6C74FED351E6}"/>
    <cellStyle name="Note 13 4 3" xfId="7854" xr:uid="{13C18168-ABB2-4F95-BBB7-CA7E091A908B}"/>
    <cellStyle name="Note 13 4 3 2" xfId="14031" xr:uid="{32C4F82F-03DF-4264-9A1C-94FE0B0FF568}"/>
    <cellStyle name="Note 13 4 4" xfId="8909" xr:uid="{C0AB4268-DEB3-4955-BF2F-FC77A6BC6BD0}"/>
    <cellStyle name="Note 13 4 4 2" xfId="14832" xr:uid="{6CFBFA71-0C11-435E-B1AC-28E479D0DB7A}"/>
    <cellStyle name="Note 13 4 5" xfId="5283" xr:uid="{DABD73D5-FCEC-4DA8-9D72-8B0FB4045F0B}"/>
    <cellStyle name="Note 13 5" xfId="6414" xr:uid="{27838BE9-AEC7-43A6-92B9-7BD2BD8C18AB}"/>
    <cellStyle name="Note 13 5 2" xfId="7398" xr:uid="{E3B3B62F-B19B-4F85-9F46-7AA0E6F8870B}"/>
    <cellStyle name="Note 13 5 2 2" xfId="13667" xr:uid="{ACB26294-CCC8-4702-B200-4BC02AE469B3}"/>
    <cellStyle name="Note 13 5 3" xfId="8740" xr:uid="{71C6DAEE-F610-49B7-8DE2-4B7A63D9C748}"/>
    <cellStyle name="Note 13 5 3 2" xfId="14758" xr:uid="{F9AFB915-83A7-476E-9DAC-E6B25BA7D83C}"/>
    <cellStyle name="Note 13 5 4" xfId="5826" xr:uid="{FB70E56B-AAD4-4DD1-913E-AF4FD102E9A3}"/>
    <cellStyle name="Note 13 6" xfId="5787" xr:uid="{AB80221C-71E0-4EB7-AEA5-7957C69947AA}"/>
    <cellStyle name="Note 13 6 2" xfId="13109" xr:uid="{C706D1BE-C167-4D5F-9FC5-90022154A08F}"/>
    <cellStyle name="Note 13 7" xfId="7235" xr:uid="{3D943CC7-EBFB-4705-9370-6E0C002030A5}"/>
    <cellStyle name="Note 13 7 2" xfId="13514" xr:uid="{9E6648CC-3E60-47EB-8E4B-DA280089A584}"/>
    <cellStyle name="Note 13 8" xfId="5185" xr:uid="{97C1E31D-7FF4-4B15-9A50-5CC2D25D794B}"/>
    <cellStyle name="Note 13 8 2" xfId="12937" xr:uid="{7DD1E850-0C01-4B33-9D01-AB3FD82556DA}"/>
    <cellStyle name="Note 13 9" xfId="8255" xr:uid="{A4D0937C-DC53-45D3-8025-4F79AC8DB65B}"/>
    <cellStyle name="Note 14" xfId="1245" xr:uid="{00000000-0005-0000-0000-0000D7090000}"/>
    <cellStyle name="Note 14 10" xfId="10784" xr:uid="{056A136F-38A4-4DA8-817B-1AA535A54920}"/>
    <cellStyle name="Note 14 2" xfId="2672" xr:uid="{00000000-0005-0000-0000-0000D8090000}"/>
    <cellStyle name="Note 14 2 2" xfId="6778" xr:uid="{AE35BFA1-02CF-4AFC-9DBF-85F5528A6E4A}"/>
    <cellStyle name="Note 14 2 2 2" xfId="8211" xr:uid="{CEAC1B22-5A19-4F6E-AC93-8FD912666ECD}"/>
    <cellStyle name="Note 14 2 2 2 2" xfId="14297" xr:uid="{7E1B6B5D-D395-4AFE-B06A-98048282ED65}"/>
    <cellStyle name="Note 14 2 2 3" xfId="9084" xr:uid="{949BD7E7-B87A-4660-98CB-C80A8D777BD0}"/>
    <cellStyle name="Note 14 2 2 3 2" xfId="14946" xr:uid="{0EA3F34D-4C90-45B8-9C91-A9F02573C187}"/>
    <cellStyle name="Note 14 2 2 4" xfId="9014" xr:uid="{F61695C5-5B88-48F4-99D0-AEF6D0EB227B}"/>
    <cellStyle name="Note 14 2 3" xfId="7067" xr:uid="{439A31EE-8853-4EF8-818D-A1C9740FE938}"/>
    <cellStyle name="Note 14 2 3 2" xfId="7698" xr:uid="{E3F3595D-1A12-46FF-9E03-6767630E8886}"/>
    <cellStyle name="Note 14 2 3 2 2" xfId="13914" xr:uid="{5ADBE3E3-9505-4738-8C76-6B0F963621CF}"/>
    <cellStyle name="Note 14 2 3 3" xfId="9373" xr:uid="{08F17D5F-2B99-4578-BF51-E45DD4511182}"/>
    <cellStyle name="Note 14 2 3 3 2" xfId="15235" xr:uid="{13083041-E949-4DD1-AA47-FF5109054006}"/>
    <cellStyle name="Note 14 2 3 4" xfId="5287" xr:uid="{AD7C4B95-7861-4F38-9D99-04B53C255D36}"/>
    <cellStyle name="Note 14 2 4" xfId="6209" xr:uid="{EC081870-64A0-4E72-B044-9117D8617A4C}"/>
    <cellStyle name="Note 14 2 4 2" xfId="13292" xr:uid="{CF35C95C-17A1-4814-9BA7-601343FDD03D}"/>
    <cellStyle name="Note 14 2 5" xfId="7356" xr:uid="{EC00B9E2-D44F-422C-8BFB-12CBC6E09984}"/>
    <cellStyle name="Note 14 2 5 2" xfId="13625" xr:uid="{E71A5A1A-E891-4275-BD72-4628430C0E1E}"/>
    <cellStyle name="Note 14 2 6" xfId="8535" xr:uid="{0144A90A-32AA-4372-A547-FD6206D7C2F1}"/>
    <cellStyle name="Note 14 2 6 2" xfId="14555" xr:uid="{B2B1C073-E4D8-4B89-A360-53C09B3BD680}"/>
    <cellStyle name="Note 14 2 7" xfId="7852" xr:uid="{FD19715D-6821-448B-AD38-AA7A2ED3C9CF}"/>
    <cellStyle name="Note 14 3" xfId="6309" xr:uid="{C0C5A0BC-1544-4F65-9E0F-176B0E701144}"/>
    <cellStyle name="Note 14 3 2" xfId="7167" xr:uid="{70BD2D8D-8442-40CB-A08B-339D8CA5EAA4}"/>
    <cellStyle name="Note 14 3 2 2" xfId="8473" xr:uid="{618D1E61-9973-45F0-BAFD-94E950751D99}"/>
    <cellStyle name="Note 14 3 2 2 2" xfId="14493" xr:uid="{AF9AF9C0-024C-4568-83B8-B2580E1A452C}"/>
    <cellStyle name="Note 14 3 2 3" xfId="9473" xr:uid="{40B9E9C5-7415-437C-AF53-8C6FEFBB08E2}"/>
    <cellStyle name="Note 14 3 2 3 2" xfId="15335" xr:uid="{35786832-7450-477F-BDC6-C956D0A6D308}"/>
    <cellStyle name="Note 14 3 2 4" xfId="5065" xr:uid="{275E2555-2A2D-4932-9A37-0C1CE907935E}"/>
    <cellStyle name="Note 14 3 3" xfId="8113" xr:uid="{D18980FA-607B-4FED-A5A7-AA918342FF48}"/>
    <cellStyle name="Note 14 3 3 2" xfId="14222" xr:uid="{40A17C31-1A4A-40E5-8F66-2AF77F70F75B}"/>
    <cellStyle name="Note 14 3 4" xfId="8635" xr:uid="{9C5EFC99-A487-47A9-91D7-4DDB11574CFF}"/>
    <cellStyle name="Note 14 3 4 2" xfId="14655" xr:uid="{0A7610F9-ACF5-4716-9540-1E541314B37A}"/>
    <cellStyle name="Note 14 3 5" xfId="8248" xr:uid="{809D3934-9D25-43B5-89CB-D633B9E9CB7D}"/>
    <cellStyle name="Note 14 4" xfId="6594" xr:uid="{45458ADD-0EEF-4950-997C-634481B7D29E}"/>
    <cellStyle name="Note 14 4 2" xfId="6876" xr:uid="{CF041C1C-AA9D-44E8-8214-C863AF850D11}"/>
    <cellStyle name="Note 14 4 2 2" xfId="7496" xr:uid="{7086694A-230E-4833-82CB-2FA21FEF8F1A}"/>
    <cellStyle name="Note 14 4 2 2 2" xfId="13761" xr:uid="{108D0BC8-DEF3-4C43-8343-7E7B13CC4CF1}"/>
    <cellStyle name="Note 14 4 2 3" xfId="9182" xr:uid="{D1333B8E-623C-4B7A-9C58-115E58691417}"/>
    <cellStyle name="Note 14 4 2 3 2" xfId="15044" xr:uid="{C40480BB-96C5-494E-8813-AE1936A8FEE4}"/>
    <cellStyle name="Note 14 4 2 4" xfId="5114" xr:uid="{05D36989-5AB5-4CAC-B492-EED6B243440D}"/>
    <cellStyle name="Note 14 4 3" xfId="5696" xr:uid="{99018903-417F-4A51-9EA1-300ED54AD283}"/>
    <cellStyle name="Note 14 4 3 2" xfId="13065" xr:uid="{6889B650-6405-4472-BAB5-BB4DABF41462}"/>
    <cellStyle name="Note 14 4 4" xfId="8910" xr:uid="{C632B28E-C775-4CE0-87AE-F6C510CFC89A}"/>
    <cellStyle name="Note 14 4 4 2" xfId="14833" xr:uid="{213FFB3F-0E04-4633-A528-B7B153B60F85}"/>
    <cellStyle name="Note 14 4 5" xfId="5538" xr:uid="{A69E65F6-64A7-40DF-90B1-3924D8E7ECFC}"/>
    <cellStyle name="Note 14 5" xfId="6413" xr:uid="{C2843D66-4316-4232-B417-31E124430012}"/>
    <cellStyle name="Note 14 5 2" xfId="7914" xr:uid="{9333CD3E-CB32-4534-A521-B8E31CA33CF8}"/>
    <cellStyle name="Note 14 5 2 2" xfId="14073" xr:uid="{1D829A70-8F92-4A07-9C50-69F8C342C558}"/>
    <cellStyle name="Note 14 5 3" xfId="8739" xr:uid="{BC264BA1-0A28-4731-9CD6-662B5190C73C}"/>
    <cellStyle name="Note 14 5 3 2" xfId="14757" xr:uid="{DBD25D90-599D-4950-93E7-24FE2EBE6837}"/>
    <cellStyle name="Note 14 5 4" xfId="8376" xr:uid="{5A652282-7B0F-4276-9852-79F65E5B158B}"/>
    <cellStyle name="Note 14 6" xfId="5788" xr:uid="{5334A8E7-283E-4E4F-BD6E-39546C0B56F8}"/>
    <cellStyle name="Note 14 6 2" xfId="13110" xr:uid="{1C1CC0E0-D590-46DB-B5DC-4D52D446112A}"/>
    <cellStyle name="Note 14 7" xfId="7236" xr:uid="{7525B8DA-04C0-4F58-9EC8-33D77941353F}"/>
    <cellStyle name="Note 14 7 2" xfId="13515" xr:uid="{8D3924BC-D2E4-42A8-9A7E-82B9DBF4AB30}"/>
    <cellStyle name="Note 14 8" xfId="5894" xr:uid="{E1E08969-FA72-47BC-AA12-E2E56E87C570}"/>
    <cellStyle name="Note 14 8 2" xfId="13189" xr:uid="{68C6AB80-2155-4232-A3AD-FF58B9713865}"/>
    <cellStyle name="Note 14 9" xfId="5171" xr:uid="{379B42FB-6EDA-4B0D-8782-EBFC2B7A7B12}"/>
    <cellStyle name="Note 15" xfId="1246" xr:uid="{00000000-0005-0000-0000-0000D9090000}"/>
    <cellStyle name="Note 15 10" xfId="10785" xr:uid="{B4B63D35-1ABC-4329-9AAF-A0B68CA20243}"/>
    <cellStyle name="Note 15 2" xfId="2673" xr:uid="{00000000-0005-0000-0000-0000DA090000}"/>
    <cellStyle name="Note 15 2 2" xfId="6779" xr:uid="{6755D807-D997-41DA-A0C8-804B740EC88F}"/>
    <cellStyle name="Note 15 2 2 2" xfId="8420" xr:uid="{1FDCBCC4-8A20-421A-A0F1-5BA8124B169D}"/>
    <cellStyle name="Note 15 2 2 2 2" xfId="14454" xr:uid="{17C9B305-88F9-4018-961E-E1E869AB6CC3}"/>
    <cellStyle name="Note 15 2 2 3" xfId="9085" xr:uid="{24F017D0-7727-4367-8644-BF3D14D20C19}"/>
    <cellStyle name="Note 15 2 2 3 2" xfId="14947" xr:uid="{AC3DA3B1-7195-4A1E-988F-68E72A6CAC07}"/>
    <cellStyle name="Note 15 2 2 4" xfId="8840" xr:uid="{1EDF179D-4099-4024-B336-E1BA065CDA79}"/>
    <cellStyle name="Note 15 2 3" xfId="7068" xr:uid="{6B65F7EA-E8AD-4634-B124-B74D22BAA527}"/>
    <cellStyle name="Note 15 2 3 2" xfId="8326" xr:uid="{4E035557-1EA1-499D-AA13-9DD193458C12}"/>
    <cellStyle name="Note 15 2 3 2 2" xfId="14381" xr:uid="{35C0D95A-791A-423C-82ED-907B5EAFF4BB}"/>
    <cellStyle name="Note 15 2 3 3" xfId="9374" xr:uid="{6458E584-20DE-4069-9419-512DD8FCC4C2}"/>
    <cellStyle name="Note 15 2 3 3 2" xfId="15236" xr:uid="{618737CD-20C2-4092-9847-8A7469EC89F0}"/>
    <cellStyle name="Note 15 2 3 4" xfId="5517" xr:uid="{1673162C-125F-4966-B610-49E374F9C312}"/>
    <cellStyle name="Note 15 2 4" xfId="6210" xr:uid="{E3504C31-C50A-41C5-B38C-3804DFA088A7}"/>
    <cellStyle name="Note 15 2 4 2" xfId="13293" xr:uid="{B4264128-5327-487D-AA35-237104136B3F}"/>
    <cellStyle name="Note 15 2 5" xfId="7617" xr:uid="{315E11E5-4AA3-4BF9-A739-E8010708DDAC}"/>
    <cellStyle name="Note 15 2 5 2" xfId="13859" xr:uid="{10435D35-5A13-4AD5-8954-A25BBD6C2E5B}"/>
    <cellStyle name="Note 15 2 6" xfId="8536" xr:uid="{D49F80D4-5A7F-4110-8269-DF5314F48D66}"/>
    <cellStyle name="Note 15 2 6 2" xfId="14556" xr:uid="{4B72FBCA-939E-4FA2-BB5D-6DA2527BC70F}"/>
    <cellStyle name="Note 15 2 7" xfId="8299" xr:uid="{A79195F2-FEEE-462D-8E79-3631881D03EB}"/>
    <cellStyle name="Note 15 3" xfId="6163" xr:uid="{F8EAA048-9F10-415E-B611-B82BE1428AF4}"/>
    <cellStyle name="Note 15 3 2" xfId="7021" xr:uid="{0BA59DB2-8E51-4C7E-8808-5268D683C1CC}"/>
    <cellStyle name="Note 15 3 2 2" xfId="7700" xr:uid="{832A78E8-3B38-4BDA-A1F5-73D34B3FD6F9}"/>
    <cellStyle name="Note 15 3 2 2 2" xfId="13916" xr:uid="{BA93D87B-061E-481E-96C4-014F3E1BDAD1}"/>
    <cellStyle name="Note 15 3 2 3" xfId="9327" xr:uid="{611AFBCB-0F12-4EFE-80B2-3C36BFD8D65B}"/>
    <cellStyle name="Note 15 3 2 3 2" xfId="15189" xr:uid="{C9635BAD-CBE4-43A0-937E-0D0EBC9EF40B}"/>
    <cellStyle name="Note 15 3 2 4" xfId="5524" xr:uid="{8F2718CE-3B3F-4ECD-B356-211DF9A45EED}"/>
    <cellStyle name="Note 15 3 3" xfId="8120" xr:uid="{29697527-B962-4FAE-8993-24C3A8EB2B42}"/>
    <cellStyle name="Note 15 3 3 2" xfId="14227" xr:uid="{09CA9106-0D8A-43F9-A2BF-CB7BDBB62FED}"/>
    <cellStyle name="Note 15 3 4" xfId="8489" xr:uid="{4BABDF6A-2EB7-4EA8-BE20-F4716B496E5A}"/>
    <cellStyle name="Note 15 3 4 2" xfId="14509" xr:uid="{609403AC-39A8-4083-B8C4-0DB9D41AAC70}"/>
    <cellStyle name="Note 15 3 5" xfId="7874" xr:uid="{862FAF5E-FEEF-45D6-9B28-4A944B3D919B}"/>
    <cellStyle name="Note 15 4" xfId="6595" xr:uid="{D45C21C1-BD44-4D2E-B262-2632263D599B}"/>
    <cellStyle name="Note 15 4 2" xfId="6877" xr:uid="{086AC404-DC31-446D-8321-FE78E24C95F0}"/>
    <cellStyle name="Note 15 4 2 2" xfId="7497" xr:uid="{729B1DC8-2455-4EE9-B486-DD7ABACD288D}"/>
    <cellStyle name="Note 15 4 2 2 2" xfId="13762" xr:uid="{178823B9-7EA5-4FFD-B88C-28B590FEFF39}"/>
    <cellStyle name="Note 15 4 2 3" xfId="9183" xr:uid="{C5D21E1A-C381-4E08-AD05-307A520FEF43}"/>
    <cellStyle name="Note 15 4 2 3 2" xfId="15045" xr:uid="{68E5012F-DDFB-40B4-B7D3-FF0DB1C4DCF3}"/>
    <cellStyle name="Note 15 4 2 4" xfId="5646" xr:uid="{56DDC42A-841F-4047-89E0-C425475B5E87}"/>
    <cellStyle name="Note 15 4 3" xfId="7408" xr:uid="{D425EF15-6A0C-40E8-9E7D-D7F37C741ECB}"/>
    <cellStyle name="Note 15 4 3 2" xfId="13676" xr:uid="{B455C346-C426-4A00-82C5-3B0962860A64}"/>
    <cellStyle name="Note 15 4 4" xfId="8911" xr:uid="{A30EF48C-22B5-400A-9E4F-CC3C0BD26F60}"/>
    <cellStyle name="Note 15 4 4 2" xfId="14834" xr:uid="{399B65FC-3C3F-4D3E-BB4B-AA7887071949}"/>
    <cellStyle name="Note 15 4 5" xfId="5402" xr:uid="{2BFAEBF0-D890-4003-A88B-B8B3C4CE7194}"/>
    <cellStyle name="Note 15 5" xfId="6412" xr:uid="{BD5752F1-F47F-47EE-94A3-58CEEF6F8AED}"/>
    <cellStyle name="Note 15 5 2" xfId="8260" xr:uid="{212EEC96-4116-4921-A9AF-E997EEA7FE58}"/>
    <cellStyle name="Note 15 5 2 2" xfId="14331" xr:uid="{18E5D161-45BB-46DD-A7EE-0329B964D493}"/>
    <cellStyle name="Note 15 5 3" xfId="8738" xr:uid="{F7073929-5877-422F-8408-BBA047DBA12F}"/>
    <cellStyle name="Note 15 5 3 2" xfId="14756" xr:uid="{AC8A9155-1748-4765-B1DA-B582EE1523BA}"/>
    <cellStyle name="Note 15 5 4" xfId="5264" xr:uid="{265DB4AB-65B7-4FE7-AE6F-C062EE6C9B21}"/>
    <cellStyle name="Note 15 6" xfId="5789" xr:uid="{7E0EB793-05BD-4293-9AB2-9E44D42DCF73}"/>
    <cellStyle name="Note 15 6 2" xfId="13111" xr:uid="{9C1A7016-E20F-4B1B-B7F5-8963D0BD9AC3}"/>
    <cellStyle name="Note 15 7" xfId="5701" xr:uid="{211087AA-4704-4D5C-9813-6D482406FF67}"/>
    <cellStyle name="Note 15 7 2" xfId="13069" xr:uid="{1F6D92A2-1219-4A0E-8675-027C8634D64F}"/>
    <cellStyle name="Note 15 8" xfId="5112" xr:uid="{B96264B7-49BF-4EAD-8EC5-80D62BA8FFF2}"/>
    <cellStyle name="Note 15 8 2" xfId="12909" xr:uid="{241E6953-0F72-4688-A8A0-F97BAF998A1E}"/>
    <cellStyle name="Note 15 9" xfId="8035" xr:uid="{4C085C2C-0710-45EC-98D7-DB51CC482168}"/>
    <cellStyle name="Note 16" xfId="1247" xr:uid="{00000000-0005-0000-0000-0000DB090000}"/>
    <cellStyle name="Note 16 10" xfId="10786" xr:uid="{14DA1195-C59D-4F28-9D7C-1D14A8F9CC2B}"/>
    <cellStyle name="Note 16 2" xfId="2674" xr:uid="{00000000-0005-0000-0000-0000DC090000}"/>
    <cellStyle name="Note 16 2 2" xfId="6780" xr:uid="{39DEFF8D-C32E-4FF2-B326-FA8A1514E621}"/>
    <cellStyle name="Note 16 2 2 2" xfId="7728" xr:uid="{C73D5BE1-3672-47DA-AF5C-D41FD27D2DA3}"/>
    <cellStyle name="Note 16 2 2 2 2" xfId="13940" xr:uid="{DE88D480-F9DD-4BBA-8059-E2F7F6D96801}"/>
    <cellStyle name="Note 16 2 2 3" xfId="9086" xr:uid="{50206A17-AF45-4B4A-A097-F84A4A4FB815}"/>
    <cellStyle name="Note 16 2 2 3 2" xfId="14948" xr:uid="{12483694-967D-4867-9C48-CE4CAD826717}"/>
    <cellStyle name="Note 16 2 2 4" xfId="8892" xr:uid="{6F5BDCBB-1506-4C3D-B07F-3310FE3F31FE}"/>
    <cellStyle name="Note 16 2 3" xfId="7069" xr:uid="{73AFFEAC-CBFE-48C4-8179-2383E9F9A0E4}"/>
    <cellStyle name="Note 16 2 3 2" xfId="8238" xr:uid="{0FACB01E-04CD-4269-83A8-BFC3221C1544}"/>
    <cellStyle name="Note 16 2 3 2 2" xfId="14320" xr:uid="{56B0C944-2B54-45D8-B05A-936DCE768B7B}"/>
    <cellStyle name="Note 16 2 3 3" xfId="9375" xr:uid="{2BE6F64F-D249-4A2C-9677-CF58A1059595}"/>
    <cellStyle name="Note 16 2 3 3 2" xfId="15237" xr:uid="{AEF2FEB6-8AAA-484E-B613-4E74CBAF39AE}"/>
    <cellStyle name="Note 16 2 3 4" xfId="5235" xr:uid="{5E4547A3-C48D-4F12-AE24-229D25DA173E}"/>
    <cellStyle name="Note 16 2 4" xfId="6211" xr:uid="{4C53D5B6-0B69-47F3-B929-6076FD2B5BBA}"/>
    <cellStyle name="Note 16 2 4 2" xfId="13294" xr:uid="{04D9E1B6-D029-4A87-A2B6-349D1CDF968E}"/>
    <cellStyle name="Note 16 2 5" xfId="8104" xr:uid="{9D77532E-DEC7-4E07-A800-FA8ACB44285D}"/>
    <cellStyle name="Note 16 2 5 2" xfId="14214" xr:uid="{259A3136-A3C9-4AD3-BE8C-5AAE5F37109D}"/>
    <cellStyle name="Note 16 2 6" xfId="8537" xr:uid="{D87CD02F-9D79-44B0-BC42-EF14AA823D6A}"/>
    <cellStyle name="Note 16 2 6 2" xfId="14557" xr:uid="{E7054B55-421A-464E-B27D-22E1B3A1F678}"/>
    <cellStyle name="Note 16 2 7" xfId="8131" xr:uid="{66B6C9AF-CE8B-4586-8BC5-DD799C3D1A16}"/>
    <cellStyle name="Note 16 3" xfId="6204" xr:uid="{90C9E9E3-AF1B-4E8D-9127-37E71DA25C50}"/>
    <cellStyle name="Note 16 3 2" xfId="7062" xr:uid="{CF046701-3C57-40EA-8F57-F70528068F9F}"/>
    <cellStyle name="Note 16 3 2 2" xfId="7678" xr:uid="{C17BBB5E-4500-41D4-8398-0480D65BCE3C}"/>
    <cellStyle name="Note 16 3 2 2 2" xfId="13902" xr:uid="{212879E6-196D-4830-A6F8-E8D10E05F3C7}"/>
    <cellStyle name="Note 16 3 2 3" xfId="9368" xr:uid="{114D4E71-DEBA-41EF-91A9-F5B7014F6C35}"/>
    <cellStyle name="Note 16 3 2 3 2" xfId="15230" xr:uid="{A94EC47D-520D-4FD0-A5EC-1886F9DA822F}"/>
    <cellStyle name="Note 16 3 2 4" xfId="8962" xr:uid="{AF520235-D66C-4344-A776-DDC84E540678}"/>
    <cellStyle name="Note 16 3 3" xfId="7351" xr:uid="{BA0C791B-A8D4-4628-8F35-6C7BFB8E7001}"/>
    <cellStyle name="Note 16 3 3 2" xfId="13620" xr:uid="{F8791078-3A43-4DDC-8D9D-E38300DAFA82}"/>
    <cellStyle name="Note 16 3 4" xfId="8530" xr:uid="{1D706957-431C-4F7A-8073-0114D703E765}"/>
    <cellStyle name="Note 16 3 4 2" xfId="14550" xr:uid="{FE0AF42B-2943-49F2-9DFA-B6EFFE686411}"/>
    <cellStyle name="Note 16 3 5" xfId="7693" xr:uid="{F2AAF138-3166-4F58-B7C8-80A87EAB4CFF}"/>
    <cellStyle name="Note 16 4" xfId="6596" xr:uid="{BDB7D744-0772-4E2D-B4E3-1C266BDD2F43}"/>
    <cellStyle name="Note 16 4 2" xfId="6878" xr:uid="{E68BCF00-7C5F-4728-A9B6-66101D32FD11}"/>
    <cellStyle name="Note 16 4 2 2" xfId="7498" xr:uid="{2C1C3B23-9674-4DA3-A893-A92765A2FDE0}"/>
    <cellStyle name="Note 16 4 2 2 2" xfId="13763" xr:uid="{FB303FB1-25B9-4CCB-8CDF-3035442EDA19}"/>
    <cellStyle name="Note 16 4 2 3" xfId="9184" xr:uid="{9DF86381-F242-4AEC-992E-A8319C0E0606}"/>
    <cellStyle name="Note 16 4 2 3 2" xfId="15046" xr:uid="{556989EC-6FD3-4516-A426-666448DC1065}"/>
    <cellStyle name="Note 16 4 2 4" xfId="5325" xr:uid="{22E57358-825C-44B3-A893-5E5CF258C2D6}"/>
    <cellStyle name="Note 16 4 3" xfId="7783" xr:uid="{C7FCECC0-6A9C-4ADF-825D-6250A0C320E5}"/>
    <cellStyle name="Note 16 4 3 2" xfId="13978" xr:uid="{CA498E74-4E38-4FA9-8E4C-75693D18552B}"/>
    <cellStyle name="Note 16 4 4" xfId="8912" xr:uid="{69DF43A4-9BB3-4A0E-BE86-374FCFF86E7E}"/>
    <cellStyle name="Note 16 4 4 2" xfId="14835" xr:uid="{4E410557-F372-4997-BE62-919CBEDD783C}"/>
    <cellStyle name="Note 16 4 5" xfId="5512" xr:uid="{89D52F01-4C49-4182-9BB3-E6D3C23E02B9}"/>
    <cellStyle name="Note 16 5" xfId="6411" xr:uid="{9AD8DF2B-D4C4-4BC9-A40E-7F9366CC1B4A}"/>
    <cellStyle name="Note 16 5 2" xfId="8054" xr:uid="{0CF6E730-3D4F-4B0A-83AD-EE6E0234A1A2}"/>
    <cellStyle name="Note 16 5 2 2" xfId="14173" xr:uid="{D0183517-C802-40E8-9B60-BB97036AB5B8}"/>
    <cellStyle name="Note 16 5 3" xfId="8737" xr:uid="{79E0523D-4BFA-4342-B9D9-0FF47CF6A2AE}"/>
    <cellStyle name="Note 16 5 3 2" xfId="14755" xr:uid="{34DAF5C1-716C-4B5B-AEFA-6278A44BC1DF}"/>
    <cellStyle name="Note 16 5 4" xfId="5475" xr:uid="{A1154322-E153-4748-B200-C926B89EDFF4}"/>
    <cellStyle name="Note 16 6" xfId="5790" xr:uid="{46494931-49B2-4D22-9C00-245D00E63606}"/>
    <cellStyle name="Note 16 6 2" xfId="13112" xr:uid="{248B9C0F-CCEB-4B46-A9DA-E8D3B82BE1C0}"/>
    <cellStyle name="Note 16 7" xfId="5873" xr:uid="{17BE1D5B-AA29-45A9-B279-608A2EC12680}"/>
    <cellStyle name="Note 16 7 2" xfId="13172" xr:uid="{58887BDE-81B2-40F8-9A09-85F828435A5E}"/>
    <cellStyle name="Note 16 8" xfId="5449" xr:uid="{7F539F11-047A-419E-8587-CB444453BD28}"/>
    <cellStyle name="Note 16 8 2" xfId="12984" xr:uid="{B6B16260-7DFF-44DF-90B5-FBC4EFBF6D31}"/>
    <cellStyle name="Note 16 9" xfId="5407" xr:uid="{068C2784-9988-44CA-ADCD-3B17B2CA53FF}"/>
    <cellStyle name="Note 17" xfId="1248" xr:uid="{00000000-0005-0000-0000-0000DD090000}"/>
    <cellStyle name="Note 17 10" xfId="10787" xr:uid="{293F25AD-B7EB-4781-907F-249677F2C0BE}"/>
    <cellStyle name="Note 17 2" xfId="2675" xr:uid="{00000000-0005-0000-0000-0000DE090000}"/>
    <cellStyle name="Note 17 2 2" xfId="6781" xr:uid="{E9ACE7C2-1291-4E28-8898-37F881A83097}"/>
    <cellStyle name="Note 17 2 2 2" xfId="8355" xr:uid="{ED967552-2521-4917-BF7D-60319319EE62}"/>
    <cellStyle name="Note 17 2 2 2 2" xfId="14407" xr:uid="{4FD03B26-B75B-4966-901C-A3D084F03CA9}"/>
    <cellStyle name="Note 17 2 2 3" xfId="9087" xr:uid="{3211095D-7177-47AD-AC2A-D6E75ECB61A7}"/>
    <cellStyle name="Note 17 2 2 3 2" xfId="14949" xr:uid="{C4C5841D-B9B2-45CA-9E07-7A509C54FDC2}"/>
    <cellStyle name="Note 17 2 2 4" xfId="8764" xr:uid="{BECB853A-A642-4036-8281-ECB55624AADD}"/>
    <cellStyle name="Note 17 2 3" xfId="7070" xr:uid="{AFB2CF1A-A0BB-4F56-BE47-7A67FEF31521}"/>
    <cellStyle name="Note 17 2 3 2" xfId="8291" xr:uid="{F0F7E2CC-5777-429E-B9AF-ABE37B8BE037}"/>
    <cellStyle name="Note 17 2 3 2 2" xfId="14359" xr:uid="{1A28FCC1-40E6-4A72-9ABB-D5348ABB6367}"/>
    <cellStyle name="Note 17 2 3 3" xfId="9376" xr:uid="{34AAB83E-1742-4082-B628-B97FAF691E28}"/>
    <cellStyle name="Note 17 2 3 3 2" xfId="15238" xr:uid="{41CBB20B-7AFD-4755-86B7-88F1FE5CCD76}"/>
    <cellStyle name="Note 17 2 3 4" xfId="7173" xr:uid="{30BB9834-03DB-430E-8A70-1D0C1311505F}"/>
    <cellStyle name="Note 17 2 4" xfId="6212" xr:uid="{2A7EAE6E-E31E-4251-B6E5-B7A282457BA2}"/>
    <cellStyle name="Note 17 2 4 2" xfId="13295" xr:uid="{BFFEE993-25CF-4D9A-BB3A-D6CADE2D7495}"/>
    <cellStyle name="Note 17 2 5" xfId="7968" xr:uid="{025DC713-17B4-40AC-BD60-7FB862DC4730}"/>
    <cellStyle name="Note 17 2 5 2" xfId="14109" xr:uid="{6C877AA8-F994-4CF0-962B-7A1824FDDCD8}"/>
    <cellStyle name="Note 17 2 6" xfId="8538" xr:uid="{6F504209-D130-4553-9AAB-FBBF96011364}"/>
    <cellStyle name="Note 17 2 6 2" xfId="14558" xr:uid="{E75C7156-C4E8-4FB1-9B32-62C2F25504B0}"/>
    <cellStyle name="Note 17 2 7" xfId="8339" xr:uid="{A47EC227-581E-424D-8A1F-4BEDA3619B78}"/>
    <cellStyle name="Note 17 3" xfId="6161" xr:uid="{77455AF9-1A58-4ACA-B915-FEBA080C7A77}"/>
    <cellStyle name="Note 17 3 2" xfId="7019" xr:uid="{9B361387-05FF-4053-AB02-6CB3AE446ADE}"/>
    <cellStyle name="Note 17 3 2 2" xfId="8287" xr:uid="{3A7DE1F4-5850-4944-B485-57CE1840FD15}"/>
    <cellStyle name="Note 17 3 2 2 2" xfId="14355" xr:uid="{E3EA3A02-1FE3-4BA3-9A9C-069BBE9F62EE}"/>
    <cellStyle name="Note 17 3 2 3" xfId="9325" xr:uid="{101CCE98-6C36-4DD6-9D84-DDD7D32E1F06}"/>
    <cellStyle name="Note 17 3 2 3 2" xfId="15187" xr:uid="{AE629C6D-06C6-4C4D-8618-6B84564C8694}"/>
    <cellStyle name="Note 17 3 2 4" xfId="7178" xr:uid="{59D6ADBF-BCAF-4F8B-970F-5865FDA75F39}"/>
    <cellStyle name="Note 17 3 3" xfId="7967" xr:uid="{DF2693CE-7540-4731-97E2-15F958A8FF86}"/>
    <cellStyle name="Note 17 3 3 2" xfId="14108" xr:uid="{7AACE6E0-A1EC-4D71-BC34-48AC43CF2D38}"/>
    <cellStyle name="Note 17 3 4" xfId="8487" xr:uid="{74885DD2-4DEF-44A2-9600-CA2DEDDD185F}"/>
    <cellStyle name="Note 17 3 4 2" xfId="14507" xr:uid="{43CCC8C4-2609-42B3-BA05-27AF578E62D4}"/>
    <cellStyle name="Note 17 3 5" xfId="8252" xr:uid="{FF258AA9-1F99-4BA1-A2B2-2B67EDC8565B}"/>
    <cellStyle name="Note 17 4" xfId="6597" xr:uid="{E88726C2-C97E-4F59-9270-082426F39388}"/>
    <cellStyle name="Note 17 4 2" xfId="6879" xr:uid="{288AF6A2-EDBA-41D3-A713-01BC3A674804}"/>
    <cellStyle name="Note 17 4 2 2" xfId="7499" xr:uid="{6382F5A1-BF39-4C6A-BC73-5696509BF619}"/>
    <cellStyle name="Note 17 4 2 2 2" xfId="13764" xr:uid="{C8A0F352-9DAF-4855-B249-9A6A7A237A01}"/>
    <cellStyle name="Note 17 4 2 3" xfId="9185" xr:uid="{0A1A4CC6-E1AF-4799-BFC5-8E719B5EA04F}"/>
    <cellStyle name="Note 17 4 2 3 2" xfId="15047" xr:uid="{08E98573-E4E4-4903-BCAA-9DA4CC03C101}"/>
    <cellStyle name="Note 17 4 2 4" xfId="5496" xr:uid="{F830E6F9-4FB0-4AD0-9A00-066C4FB0D64A}"/>
    <cellStyle name="Note 17 4 3" xfId="8201" xr:uid="{0E51EF5A-C18C-497D-A967-819822455F80}"/>
    <cellStyle name="Note 17 4 3 2" xfId="14288" xr:uid="{4573F425-BED5-46D3-A730-F238110F3513}"/>
    <cellStyle name="Note 17 4 4" xfId="8913" xr:uid="{59392328-50AD-4CFD-A831-6DF39953E627}"/>
    <cellStyle name="Note 17 4 4 2" xfId="14836" xr:uid="{ED8F93E0-4183-49E5-9BB8-BA862EDC0D1B}"/>
    <cellStyle name="Note 17 4 5" xfId="5282" xr:uid="{7BABB923-A569-4748-8D2E-D8AB8AA791C3}"/>
    <cellStyle name="Note 17 5" xfId="6410" xr:uid="{9EE519D3-2ECB-4832-80D2-42252EA16172}"/>
    <cellStyle name="Note 17 5 2" xfId="8467" xr:uid="{FC59005E-8470-4BF5-A2EB-279030BAF7E6}"/>
    <cellStyle name="Note 17 5 2 2" xfId="14490" xr:uid="{B6A58DA2-DB70-4E3F-B8E6-D1BD94CE9C55}"/>
    <cellStyle name="Note 17 5 3" xfId="8736" xr:uid="{ED3302AA-966E-4386-9924-5110D9A6EDE4}"/>
    <cellStyle name="Note 17 5 3 2" xfId="14754" xr:uid="{23EFD745-640A-4FFE-8590-D8F616B8A0EE}"/>
    <cellStyle name="Note 17 5 4" xfId="5422" xr:uid="{14785A5D-4B81-4B05-9A6F-84DCD158DBA2}"/>
    <cellStyle name="Note 17 6" xfId="5791" xr:uid="{F11E0B2E-FBA9-4CE1-98F5-F787CE4BB816}"/>
    <cellStyle name="Note 17 6 2" xfId="13113" xr:uid="{21D188B2-1053-4454-9BFC-D4D40D401A82}"/>
    <cellStyle name="Note 17 7" xfId="5872" xr:uid="{9969D34D-EB41-41A1-A797-C851368F7E28}"/>
    <cellStyle name="Note 17 7 2" xfId="13171" xr:uid="{D7C517D1-FF8B-4D7D-BC4B-868A0A57DCC3}"/>
    <cellStyle name="Note 17 8" xfId="5647" xr:uid="{0261F535-7D4E-4CA5-A2BF-3BE19D8E3A94}"/>
    <cellStyle name="Note 17 8 2" xfId="13034" xr:uid="{21A808BD-B592-437A-8628-BCD66FC9E06C}"/>
    <cellStyle name="Note 17 9" xfId="4967" xr:uid="{85359743-68D7-4ACA-87AD-E860BFD56DE8}"/>
    <cellStyle name="Note 18" xfId="1249" xr:uid="{00000000-0005-0000-0000-0000DF090000}"/>
    <cellStyle name="Note 18 10" xfId="10788" xr:uid="{3D19F2B9-A6DC-40C9-BB58-828C0FA90DFE}"/>
    <cellStyle name="Note 18 2" xfId="2676" xr:uid="{00000000-0005-0000-0000-0000E0090000}"/>
    <cellStyle name="Note 18 2 2" xfId="6782" xr:uid="{77432FB1-22FE-41EF-88A1-881FD1720A71}"/>
    <cellStyle name="Note 18 2 2 2" xfId="8069" xr:uid="{5E57B2B8-BDE4-41D0-BBD3-C350E302FDBA}"/>
    <cellStyle name="Note 18 2 2 2 2" xfId="14186" xr:uid="{0CE2AF1D-5CAC-4EE8-870A-F828B4BD41CD}"/>
    <cellStyle name="Note 18 2 2 3" xfId="9088" xr:uid="{1F3E6A99-8079-426C-8CC1-84A3BC4E007A}"/>
    <cellStyle name="Note 18 2 2 3 2" xfId="14950" xr:uid="{70B753E3-CBE9-4A64-B289-4CCDFF62DDA8}"/>
    <cellStyle name="Note 18 2 2 4" xfId="5490" xr:uid="{5FDB77AF-FFE2-461A-B767-DEDD65ED741D}"/>
    <cellStyle name="Note 18 2 3" xfId="7071" xr:uid="{FDEEF05C-E4F0-42C0-8054-E113F9D8A3F2}"/>
    <cellStyle name="Note 18 2 3 2" xfId="7891" xr:uid="{B9479F3B-9B93-45CA-8CBC-F1A8882D3552}"/>
    <cellStyle name="Note 18 2 3 2 2" xfId="14053" xr:uid="{0862E2D3-6987-4F14-9ADC-4A329F830049}"/>
    <cellStyle name="Note 18 2 3 3" xfId="9377" xr:uid="{884C16B3-C2FD-4005-94D5-E8CF65B0BD62}"/>
    <cellStyle name="Note 18 2 3 3 2" xfId="15239" xr:uid="{4BAEF33A-0B72-4587-A8AC-295C59C8C0FD}"/>
    <cellStyle name="Note 18 2 3 4" xfId="8795" xr:uid="{5785F50B-5DEC-4575-9956-A07964518D28}"/>
    <cellStyle name="Note 18 2 4" xfId="6213" xr:uid="{89C4F340-FB2B-437B-8A55-A3276BE03C79}"/>
    <cellStyle name="Note 18 2 4 2" xfId="13296" xr:uid="{F49C4C47-2BAE-4E46-9565-CA82D7B70CD3}"/>
    <cellStyle name="Note 18 2 5" xfId="7641" xr:uid="{A8BDB7D1-B8C0-4508-98EB-916F1C3E5181}"/>
    <cellStyle name="Note 18 2 5 2" xfId="13877" xr:uid="{F08B6D19-5FB7-47B4-A36C-199046BA088D}"/>
    <cellStyle name="Note 18 2 6" xfId="8539" xr:uid="{06D0853A-339D-43B2-8DE3-1A0CB1DC55DB}"/>
    <cellStyle name="Note 18 2 6 2" xfId="14559" xr:uid="{D45AFE08-EC42-4324-AD9B-5C4006BFDE83}"/>
    <cellStyle name="Note 18 2 7" xfId="7712" xr:uid="{D676FC60-F18A-4C15-A258-7E83CAEBE6A9}"/>
    <cellStyle name="Note 18 3" xfId="6160" xr:uid="{44941E89-8E4C-44FC-910A-7C455F3B0A53}"/>
    <cellStyle name="Note 18 3 2" xfId="7018" xr:uid="{8DE63885-B9AB-440D-B052-3BA374D14EE1}"/>
    <cellStyle name="Note 18 3 2 2" xfId="8301" xr:uid="{75B80AC6-97E4-4765-A06A-FAD0C7E3D03B}"/>
    <cellStyle name="Note 18 3 2 2 2" xfId="14365" xr:uid="{7703091B-7C80-42A8-8D4B-1A3F987030DF}"/>
    <cellStyle name="Note 18 3 2 3" xfId="9324" xr:uid="{57A0711C-1FAC-4072-855D-684D9B03D39E}"/>
    <cellStyle name="Note 18 3 2 3 2" xfId="15186" xr:uid="{5ED6717F-86D4-4B0F-B101-29222A883CFB}"/>
    <cellStyle name="Note 18 3 2 4" xfId="8900" xr:uid="{3C82DAF8-4559-4A57-9625-A1D0C637F75D}"/>
    <cellStyle name="Note 18 3 3" xfId="8103" xr:uid="{5444FF98-DF14-4885-846F-2C6475F53939}"/>
    <cellStyle name="Note 18 3 3 2" xfId="14213" xr:uid="{86021FA6-9C47-41FD-8087-C29125F65C75}"/>
    <cellStyle name="Note 18 3 4" xfId="8486" xr:uid="{248261A9-8FA6-435A-92E9-006A04D3EF3C}"/>
    <cellStyle name="Note 18 3 4 2" xfId="14506" xr:uid="{3A34D6A9-0DB2-4E8C-B2F2-8BAA42DD5ED9}"/>
    <cellStyle name="Note 18 3 5" xfId="7920" xr:uid="{7DE05E72-14EF-48B4-BC75-DC809E2FB67E}"/>
    <cellStyle name="Note 18 4" xfId="6598" xr:uid="{C8456AD3-53B2-47DF-AA75-B1724299DADF}"/>
    <cellStyle name="Note 18 4 2" xfId="6880" xr:uid="{511DA2CC-34DD-4BFC-AED9-D0F8EB483493}"/>
    <cellStyle name="Note 18 4 2 2" xfId="7500" xr:uid="{52B7B2CE-B70B-4547-8917-0041F535EF9A}"/>
    <cellStyle name="Note 18 4 2 2 2" xfId="13765" xr:uid="{4AC684A1-0988-4253-A172-026D3EA8E5CF}"/>
    <cellStyle name="Note 18 4 2 3" xfId="9186" xr:uid="{A66A35A5-8246-4AF2-B227-1566D3F07FC7}"/>
    <cellStyle name="Note 18 4 2 3 2" xfId="15048" xr:uid="{48955B7E-B7B4-499E-88C9-C61E8F1DA3AB}"/>
    <cellStyle name="Note 18 4 2 4" xfId="5193" xr:uid="{155489C4-A0D1-4067-83EB-9919A6194C59}"/>
    <cellStyle name="Note 18 4 3" xfId="8411" xr:uid="{A88677EC-3912-4850-92A2-C920E6C4692C}"/>
    <cellStyle name="Note 18 4 3 2" xfId="14447" xr:uid="{77E181BE-AB57-4DAE-85D8-E967F99695BA}"/>
    <cellStyle name="Note 18 4 4" xfId="8914" xr:uid="{1CB24865-6A68-4ECF-9A19-4EF22FECADCF}"/>
    <cellStyle name="Note 18 4 4 2" xfId="14837" xr:uid="{0EC439CA-9E5E-4DBB-8FE7-1192B5273F62}"/>
    <cellStyle name="Note 18 4 5" xfId="5152" xr:uid="{CE4E2586-22E1-4464-AD69-8AD314AC4CF6}"/>
    <cellStyle name="Note 18 5" xfId="6409" xr:uid="{65ACACFB-B01A-406F-97DD-0B540131B4A0}"/>
    <cellStyle name="Note 18 5 2" xfId="7838" xr:uid="{7563C783-65C5-41B9-BE75-9F7B9EF0D4AA}"/>
    <cellStyle name="Note 18 5 2 2" xfId="14021" xr:uid="{1E8399B9-5B74-4A7A-8CDB-6A901C356FE5}"/>
    <cellStyle name="Note 18 5 3" xfId="8735" xr:uid="{D498A163-08DA-484C-91C6-F2E429EBA6E9}"/>
    <cellStyle name="Note 18 5 3 2" xfId="14753" xr:uid="{0E14778F-98D1-4530-B441-4601D6EE52B3}"/>
    <cellStyle name="Note 18 5 4" xfId="5481" xr:uid="{158E2E6C-F06F-44CF-96CB-A7DCA14D8B4B}"/>
    <cellStyle name="Note 18 6" xfId="5792" xr:uid="{A090C77A-2692-4E02-B314-5275B09FEE50}"/>
    <cellStyle name="Note 18 6 2" xfId="13114" xr:uid="{7D137B40-B8B9-4FEE-9023-45F68B5771E8}"/>
    <cellStyle name="Note 18 7" xfId="8381" xr:uid="{040758FC-E098-4391-A0BE-4E1DDEF67E45}"/>
    <cellStyle name="Note 18 7 2" xfId="14426" xr:uid="{2BEB8CC2-5CDF-468A-ABA6-659287414200}"/>
    <cellStyle name="Note 18 8" xfId="5062" xr:uid="{8C8500C2-038C-4D0C-A3E5-9A8031DEBFE5}"/>
    <cellStyle name="Note 18 8 2" xfId="12901" xr:uid="{97965645-C669-4C5B-B3D6-6F591F2437B0}"/>
    <cellStyle name="Note 18 9" xfId="4968" xr:uid="{FD24692F-91CF-42ED-9CF8-74A4B3E9CAB2}"/>
    <cellStyle name="Note 19" xfId="1250" xr:uid="{00000000-0005-0000-0000-0000E1090000}"/>
    <cellStyle name="Note 19 10" xfId="10789" xr:uid="{8CDF8BC2-2C90-442B-A673-AE0FA4A7F349}"/>
    <cellStyle name="Note 19 2" xfId="2677" xr:uid="{00000000-0005-0000-0000-0000E2090000}"/>
    <cellStyle name="Note 19 2 2" xfId="6783" xr:uid="{4779C0F0-7461-4274-8CAB-9C05ADED2A21}"/>
    <cellStyle name="Note 19 2 2 2" xfId="8279" xr:uid="{A6A0464F-981B-421F-BD83-6C699D8282D6}"/>
    <cellStyle name="Note 19 2 2 2 2" xfId="14347" xr:uid="{C415E65B-7D31-486D-95A8-227D84BEE139}"/>
    <cellStyle name="Note 19 2 2 3" xfId="9089" xr:uid="{817367EF-F9E6-40FE-B052-644FE2B523BB}"/>
    <cellStyle name="Note 19 2 2 3 2" xfId="14951" xr:uid="{3EC7C5AD-0011-4730-A47D-40634C4F8A33}"/>
    <cellStyle name="Note 19 2 2 4" xfId="5199" xr:uid="{EE681636-DF09-4F5F-B1CD-29F00835D102}"/>
    <cellStyle name="Note 19 2 3" xfId="7072" xr:uid="{02C1F6BB-81F8-4A45-A435-76E1154ABE11}"/>
    <cellStyle name="Note 19 2 3 2" xfId="7550" xr:uid="{A1DDB51C-BFA5-4A95-A986-59DCA41A5BA4}"/>
    <cellStyle name="Note 19 2 3 2 2" xfId="13815" xr:uid="{6DA5EA41-AE53-479D-9A06-2E05A6793D8F}"/>
    <cellStyle name="Note 19 2 3 3" xfId="9378" xr:uid="{68B91D25-25AA-4A86-B5CC-3E48AD173BA2}"/>
    <cellStyle name="Note 19 2 3 3 2" xfId="15240" xr:uid="{025A7F8F-5D95-4AF5-ACD6-03C8E25A5E80}"/>
    <cellStyle name="Note 19 2 3 4" xfId="5543" xr:uid="{3A5F7CF3-252E-49C6-91EC-2704E7BABBE9}"/>
    <cellStyle name="Note 19 2 4" xfId="6214" xr:uid="{3E2CB296-E8E6-4632-AD23-EFC136976E53}"/>
    <cellStyle name="Note 19 2 4 2" xfId="13297" xr:uid="{EBBA57A9-C067-4162-BC0E-505513695C02}"/>
    <cellStyle name="Note 19 2 5" xfId="8121" xr:uid="{DDEEE575-E191-46F9-ABCF-8332425D7649}"/>
    <cellStyle name="Note 19 2 5 2" xfId="14228" xr:uid="{6DB1D48D-3AA1-4404-9C52-CAC46BDFC179}"/>
    <cellStyle name="Note 19 2 6" xfId="8540" xr:uid="{828830B1-9AFE-4EFA-AAF7-C7F9C0C4A0BD}"/>
    <cellStyle name="Note 19 2 6 2" xfId="14560" xr:uid="{74CE5FF7-5494-4E32-ABD6-B223E09046F3}"/>
    <cellStyle name="Note 19 2 7" xfId="8445" xr:uid="{2DFD946F-965C-43BB-875F-EE0597D56B2C}"/>
    <cellStyle name="Note 19 3" xfId="6159" xr:uid="{254FB729-2DDA-4CE2-AF52-4B6DE51E4C67}"/>
    <cellStyle name="Note 19 3 2" xfId="7017" xr:uid="{C30A530C-F99D-48B7-AB28-D9805E31B807}"/>
    <cellStyle name="Note 19 3 2 2" xfId="8340" xr:uid="{14719114-D4FE-4EDB-8718-05A9D2750533}"/>
    <cellStyle name="Note 19 3 2 2 2" xfId="14394" xr:uid="{BC93E607-CB37-49F9-9BCE-6DE6766C3DF8}"/>
    <cellStyle name="Note 19 3 2 3" xfId="9323" xr:uid="{08A04ACC-E707-4B35-9105-B99509F2CADE}"/>
    <cellStyle name="Note 19 3 2 3 2" xfId="15185" xr:uid="{27216D0C-1496-4ED9-9761-AE6B6884B825}"/>
    <cellStyle name="Note 19 3 2 4" xfId="8848" xr:uid="{90E971AB-7476-44F4-A1DD-304ACD0DCED5}"/>
    <cellStyle name="Note 19 3 3" xfId="7616" xr:uid="{FE3A983C-EFAE-42F8-ADFF-D479FBD2A1D4}"/>
    <cellStyle name="Note 19 3 3 2" xfId="13858" xr:uid="{7A8766EC-8EB9-482B-B5E5-6B55F93C340D}"/>
    <cellStyle name="Note 19 3 4" xfId="8485" xr:uid="{774CF6E1-0573-4AAC-AB10-DFB5552D78E8}"/>
    <cellStyle name="Note 19 3 4 2" xfId="14505" xr:uid="{A9AE3A39-97F0-472B-B729-897A537AEF88}"/>
    <cellStyle name="Note 19 3 5" xfId="5541" xr:uid="{B34289E0-FF99-4269-8441-55560C8BC0C4}"/>
    <cellStyle name="Note 19 4" xfId="6599" xr:uid="{8764BA3D-3F6F-4689-B67C-2D8166FC0C57}"/>
    <cellStyle name="Note 19 4 2" xfId="6881" xr:uid="{8642C86D-CE40-46BF-90B3-BD67538B7DB0}"/>
    <cellStyle name="Note 19 4 2 2" xfId="7501" xr:uid="{94B6063E-E06C-4B74-80CF-26DBFADD73C9}"/>
    <cellStyle name="Note 19 4 2 2 2" xfId="13766" xr:uid="{B823EC35-D899-460A-8369-32C96335BF10}"/>
    <cellStyle name="Note 19 4 2 3" xfId="9187" xr:uid="{BA0054D8-EE48-4F20-8F7A-C1A734826279}"/>
    <cellStyle name="Note 19 4 2 3 2" xfId="15049" xr:uid="{DD6CA7A9-A1C3-41AE-9690-6BB8A56AD245}"/>
    <cellStyle name="Note 19 4 2 4" xfId="7192" xr:uid="{B8EB1EA5-9EEC-4137-AFE5-BB2BB0D8F6D6}"/>
    <cellStyle name="Note 19 4 3" xfId="7733" xr:uid="{DB51B490-8BFD-44AC-8BC3-2A0FF36C3236}"/>
    <cellStyle name="Note 19 4 3 2" xfId="13945" xr:uid="{7FEE25CE-73E9-4F81-AF7B-845AE927B2C6}"/>
    <cellStyle name="Note 19 4 4" xfId="8915" xr:uid="{1D14F411-4F07-429C-97EF-4063200977F3}"/>
    <cellStyle name="Note 19 4 4 2" xfId="14838" xr:uid="{18FEFEDD-FF3E-4180-822F-B39AD53E9778}"/>
    <cellStyle name="Note 19 4 5" xfId="5165" xr:uid="{6C84BC87-21D4-403F-8D40-90DB629230DD}"/>
    <cellStyle name="Note 19 5" xfId="6408" xr:uid="{7B725A15-AB11-400F-B396-1678ED782AA0}"/>
    <cellStyle name="Note 19 5 2" xfId="8399" xr:uid="{5095AB2E-E978-44E5-97E7-6AC05B4355B1}"/>
    <cellStyle name="Note 19 5 2 2" xfId="14436" xr:uid="{358D21BA-3B44-4359-80F0-338E826DA9E1}"/>
    <cellStyle name="Note 19 5 3" xfId="8734" xr:uid="{36D1545F-5935-4C19-B0C9-1C3DF5D05741}"/>
    <cellStyle name="Note 19 5 3 2" xfId="14752" xr:uid="{FC6D3CBD-A461-4CD1-B1FA-2E4FE64BBE77}"/>
    <cellStyle name="Note 19 5 4" xfId="5087" xr:uid="{961D053C-8F28-4D7A-8445-BB82C8E04FA8}"/>
    <cellStyle name="Note 19 6" xfId="5793" xr:uid="{4E8A8F56-A35A-4FFE-9AF8-7A9ADD948DE3}"/>
    <cellStyle name="Note 19 6 2" xfId="13115" xr:uid="{486E48AC-0436-436E-8CD4-1C85FE45AB64}"/>
    <cellStyle name="Note 19 7" xfId="7238" xr:uid="{80569E0E-7F43-4065-8633-A97D4FE3AA77}"/>
    <cellStyle name="Note 19 7 2" xfId="13517" xr:uid="{864601AA-4C74-4FB2-BF29-BF2FFF0FFEA1}"/>
    <cellStyle name="Note 19 8" xfId="7594" xr:uid="{EAA1D0E8-FA5C-4E81-AEED-B3063F4723D3}"/>
    <cellStyle name="Note 19 8 2" xfId="13850" xr:uid="{9C40CCD9-0FC8-436D-9711-0A9EC9B2A347}"/>
    <cellStyle name="Note 19 9" xfId="8323" xr:uid="{FC649911-6217-4ADB-A3DA-292A7B9F8E58}"/>
    <cellStyle name="Note 2" xfId="1251" xr:uid="{00000000-0005-0000-0000-0000E3090000}"/>
    <cellStyle name="Note 2 10" xfId="4901" xr:uid="{8DB0BB2E-7DBA-478A-A174-D3A4CE69F0DB}"/>
    <cellStyle name="Note 2 10 2" xfId="12851" xr:uid="{4F04FD8A-B4BD-41BC-AF53-5299F0045A44}"/>
    <cellStyle name="Note 2 11" xfId="5139" xr:uid="{E2183C7A-B0B4-4F22-9E97-1E06B8B15B4D}"/>
    <cellStyle name="Note 2 11 2" xfId="12922" xr:uid="{514A8329-A21D-487C-A107-17F008877DE0}"/>
    <cellStyle name="Note 2 12" xfId="7978" xr:uid="{0A17D9C6-7220-4EC4-BD70-94B1781B0322}"/>
    <cellStyle name="Note 2 12 2" xfId="14118" xr:uid="{ECA7D13E-9C79-4752-A289-E371C71DFA48}"/>
    <cellStyle name="Note 2 13" xfId="9521" xr:uid="{C3A75D87-DC7E-4D77-BBA5-3C2ED2391C83}"/>
    <cellStyle name="Note 2 14" xfId="10790" xr:uid="{C085976A-828E-4DB8-82E3-83D0AC065BFA}"/>
    <cellStyle name="Note 2 2" xfId="1252" xr:uid="{00000000-0005-0000-0000-0000E4090000}"/>
    <cellStyle name="Note 2 2 10" xfId="10791" xr:uid="{F6E9CA3E-2C17-4AE9-8447-14CBFE5437C4}"/>
    <cellStyle name="Note 2 2 2" xfId="2679" xr:uid="{00000000-0005-0000-0000-0000E5090000}"/>
    <cellStyle name="Note 2 2 2 2" xfId="6746" xr:uid="{C226D0A8-0123-4E25-93B9-B7AE570410DF}"/>
    <cellStyle name="Note 2 2 2 2 2" xfId="7866" xr:uid="{77378AD1-DFD4-4009-8766-5311E370FDE5}"/>
    <cellStyle name="Note 2 2 2 2 2 2" xfId="14040" xr:uid="{5F963B75-F6C7-4397-9EF2-781805934570}"/>
    <cellStyle name="Note 2 2 2 2 3" xfId="9052" xr:uid="{B917A12B-1F21-4F01-989E-E95F1B2C8987}"/>
    <cellStyle name="Note 2 2 2 2 3 2" xfId="14914" xr:uid="{BCA0FE5A-175A-4382-86DF-E307CFD5E086}"/>
    <cellStyle name="Note 2 2 2 2 4" xfId="5435" xr:uid="{FF9A39B1-1B7C-40EC-BB03-FFA14165B07C}"/>
    <cellStyle name="Note 2 2 2 3" xfId="6963" xr:uid="{20855B38-C053-4B8F-BF0F-6303610DFD93}"/>
    <cellStyle name="Note 2 2 2 3 2" xfId="8374" xr:uid="{587C6145-79E7-4F14-9090-5F55B7F8A095}"/>
    <cellStyle name="Note 2 2 2 3 2 2" xfId="14423" xr:uid="{2005EB4D-90C8-44E6-A51B-4EE644C2AB02}"/>
    <cellStyle name="Note 2 2 2 3 3" xfId="9269" xr:uid="{19C6464B-E415-4F18-9950-C4FAF58E6B14}"/>
    <cellStyle name="Note 2 2 2 3 3 2" xfId="15131" xr:uid="{8EEA013E-B9B7-4A7D-A2C3-848B1FD66AAE}"/>
    <cellStyle name="Note 2 2 2 3 4" xfId="7628" xr:uid="{8308646D-9835-4852-A43C-E8830ED9A07B}"/>
    <cellStyle name="Note 2 2 2 4" xfId="6105" xr:uid="{D66288BF-3E4E-497D-8FC3-08A4A677CCAA}"/>
    <cellStyle name="Note 2 2 2 4 2" xfId="13275" xr:uid="{B1453B76-9A64-49F9-A2C9-9638CEE9F361}"/>
    <cellStyle name="Note 2 2 2 5" xfId="7283" xr:uid="{73F591F2-8F19-44CD-BC4E-C2403EEF59A8}"/>
    <cellStyle name="Note 2 2 2 5 2" xfId="13552" xr:uid="{650D310A-72EA-4AC9-88EC-012D3355577F}"/>
    <cellStyle name="Note 2 2 2 6" xfId="4993" xr:uid="{758E5DC3-94B1-45E0-8BC5-76340E353AFC}"/>
    <cellStyle name="Note 2 2 2 6 2" xfId="12877" xr:uid="{99ACEBED-81CD-4371-A3AC-8E1B4C197788}"/>
    <cellStyle name="Note 2 2 2 7" xfId="8184" xr:uid="{D9F06C02-F38F-4740-9012-44B7AC75068F}"/>
    <cellStyle name="Note 2 2 3" xfId="6198" xr:uid="{1B0D18DB-D85D-42D0-AB55-326354472499}"/>
    <cellStyle name="Note 2 2 3 2" xfId="7056" xr:uid="{DB3EFFA4-1E3C-4EC6-8107-319BF636E4F6}"/>
    <cellStyle name="Note 2 2 3 2 2" xfId="8313" xr:uid="{6B7310D4-3100-44F9-A18F-49FAB4437DA0}"/>
    <cellStyle name="Note 2 2 3 2 2 2" xfId="14375" xr:uid="{05CBB2C1-A45F-4BF7-95D4-95C8A4B5CA12}"/>
    <cellStyle name="Note 2 2 3 2 3" xfId="9362" xr:uid="{D9899F91-F964-4213-AD2E-DCBB266DF454}"/>
    <cellStyle name="Note 2 2 3 2 3 2" xfId="15224" xr:uid="{57A5376D-5DD1-4AAC-B8B0-C6BE7C7F6717}"/>
    <cellStyle name="Note 2 2 3 2 4" xfId="8960" xr:uid="{DB671DB4-D99D-4112-9673-1D357C22687F}"/>
    <cellStyle name="Note 2 2 3 3" xfId="7345" xr:uid="{07215C21-19AD-4921-9709-1B1B79958F54}"/>
    <cellStyle name="Note 2 2 3 3 2" xfId="13614" xr:uid="{3556E4F2-96F5-4E70-AACF-458C71FCBBDF}"/>
    <cellStyle name="Note 2 2 3 4" xfId="8524" xr:uid="{BA1D12AB-3FE6-44B3-947D-4AEBBAE567AD}"/>
    <cellStyle name="Note 2 2 3 4 2" xfId="14544" xr:uid="{236A6C6F-6650-4E6E-A561-1D0B68468271}"/>
    <cellStyle name="Note 2 2 3 5" xfId="5743" xr:uid="{EA773AA5-DA85-4CFC-A780-3ABEEEDF96CB}"/>
    <cellStyle name="Note 2 2 4" xfId="6545" xr:uid="{960445D7-DD84-481B-8CDC-E082AFFFED5A}"/>
    <cellStyle name="Note 2 2 4 2" xfId="6343" xr:uid="{A8BE4A66-3DE8-4356-8D07-58EA11B0803B}"/>
    <cellStyle name="Note 2 2 4 2 2" xfId="7380" xr:uid="{F5D473D4-4893-49BF-ABC0-30CEC5ED33C0}"/>
    <cellStyle name="Note 2 2 4 2 2 2" xfId="13649" xr:uid="{E44D82D6-C6B5-470B-B646-4E9B2ED3A0B6}"/>
    <cellStyle name="Note 2 2 4 2 3" xfId="8669" xr:uid="{C2169DC4-5601-4A80-92C5-58C75251F1B3}"/>
    <cellStyle name="Note 2 2 4 2 3 2" xfId="14687" xr:uid="{671BB40C-A2A4-42D6-9F20-BEFDAA350FAC}"/>
    <cellStyle name="Note 2 2 4 2 4" xfId="5020" xr:uid="{E7600E6E-FA33-44B0-80F3-1D233A6FD19D}"/>
    <cellStyle name="Note 2 2 4 3" xfId="8363" xr:uid="{B406A373-0C2C-4D31-9065-C0990D28CC90}"/>
    <cellStyle name="Note 2 2 4 3 2" xfId="14415" xr:uid="{EC78A0C8-34BE-419E-909F-26C9FB64C393}"/>
    <cellStyle name="Note 2 2 4 4" xfId="8862" xr:uid="{62513ED6-FAA8-4C2A-BA36-CBB34B3FA663}"/>
    <cellStyle name="Note 2 2 4 4 2" xfId="14800" xr:uid="{E58E657B-9598-4D33-81C5-9EB1AF2881FC}"/>
    <cellStyle name="Note 2 2 4 5" xfId="5520" xr:uid="{B04F413B-6F33-4460-B7A8-45C799F52945}"/>
    <cellStyle name="Note 2 2 5" xfId="6462" xr:uid="{454BCB7A-2073-421D-994D-2173DBD4664D}"/>
    <cellStyle name="Note 2 2 5 2" xfId="8404" xr:uid="{F3D4DECB-0DC3-4D36-9B88-F168BA071FBD}"/>
    <cellStyle name="Note 2 2 5 2 2" xfId="14441" xr:uid="{37DACD51-28E2-4B32-9EE9-3356046E4A7D}"/>
    <cellStyle name="Note 2 2 5 3" xfId="8787" xr:uid="{B28613AC-66C6-454B-AC10-77D3F2B5ECE6}"/>
    <cellStyle name="Note 2 2 5 3 2" xfId="14790" xr:uid="{F5B176B3-9822-4B90-9BED-D8953BAF5444}"/>
    <cellStyle name="Note 2 2 5 4" xfId="5742" xr:uid="{74717B70-4614-4950-AF83-327A188503D5}"/>
    <cellStyle name="Note 2 2 6" xfId="4902" xr:uid="{3804B42B-6374-42B8-870E-D3911D201405}"/>
    <cellStyle name="Note 2 2 6 2" xfId="12852" xr:uid="{DBFEC5A4-B8FE-452A-A2DF-01FC07FD1434}"/>
    <cellStyle name="Note 2 2 7" xfId="5034" xr:uid="{68B9D0FE-9F9C-4EED-9E24-48A89F5166CC}"/>
    <cellStyle name="Note 2 2 7 2" xfId="12894" xr:uid="{DFD07076-B5ED-40ED-9863-054496DCD9F8}"/>
    <cellStyle name="Note 2 2 8" xfId="8115" xr:uid="{E84C951D-8D47-48ED-8A00-940AF0D70F74}"/>
    <cellStyle name="Note 2 2 8 2" xfId="14223" xr:uid="{695DD294-A24D-4448-9984-03EB55C1529C}"/>
    <cellStyle name="Note 2 2 9" xfId="9485" xr:uid="{974C61A1-373C-4E38-9B60-701BE1E6513F}"/>
    <cellStyle name="Note 2 3" xfId="1253" xr:uid="{00000000-0005-0000-0000-0000E6090000}"/>
    <cellStyle name="Note 2 3 10" xfId="10792" xr:uid="{3F1B692A-B7E9-42F6-9C19-D37071F2E7A9}"/>
    <cellStyle name="Note 2 3 2" xfId="2680" xr:uid="{00000000-0005-0000-0000-0000E7090000}"/>
    <cellStyle name="Note 2 3 2 2" xfId="6784" xr:uid="{8DDD864C-5329-4F0E-BE65-74A94F504908}"/>
    <cellStyle name="Note 2 3 2 2 2" xfId="7899" xr:uid="{0308C90F-13FA-479C-AE44-380B854B8A35}"/>
    <cellStyle name="Note 2 3 2 2 2 2" xfId="14061" xr:uid="{3CDC4D07-7FEB-42F3-9E41-BB95603ADF49}"/>
    <cellStyle name="Note 2 3 2 2 3" xfId="9090" xr:uid="{46D5E408-4452-475B-8B56-22736B91F888}"/>
    <cellStyle name="Note 2 3 2 2 3 2" xfId="14952" xr:uid="{0D903FE0-632F-4FBA-BF12-B60A9C526984}"/>
    <cellStyle name="Note 2 3 2 2 4" xfId="5502" xr:uid="{77AFDE98-0598-485F-B55A-BF05400CD720}"/>
    <cellStyle name="Note 2 3 2 3" xfId="7073" xr:uid="{518C6F00-DBE6-4529-B52E-6A6127259604}"/>
    <cellStyle name="Note 2 3 2 3 2" xfId="7800" xr:uid="{DD8A63CA-33DC-4A37-AA88-E9BE4C3B2BFA}"/>
    <cellStyle name="Note 2 3 2 3 2 2" xfId="13994" xr:uid="{F151375E-917F-4D36-8B70-D27D3AD17B1A}"/>
    <cellStyle name="Note 2 3 2 3 3" xfId="9379" xr:uid="{C9DB7614-20D9-412E-8DF5-93B31C2AB298}"/>
    <cellStyle name="Note 2 3 2 3 3 2" xfId="15241" xr:uid="{9992F076-8039-44EE-91AE-788551968AA5}"/>
    <cellStyle name="Note 2 3 2 3 4" xfId="8902" xr:uid="{776A116A-40A1-4368-ADC5-B07740A1491A}"/>
    <cellStyle name="Note 2 3 2 4" xfId="6215" xr:uid="{32D37528-9678-438A-B804-6D7C35954BFD}"/>
    <cellStyle name="Note 2 3 2 4 2" xfId="13298" xr:uid="{EEC055C4-D182-4FFD-AB9D-0D555027387F}"/>
    <cellStyle name="Note 2 3 2 5" xfId="7984" xr:uid="{7F280996-B242-4BFB-8857-067F8872C574}"/>
    <cellStyle name="Note 2 3 2 5 2" xfId="14123" xr:uid="{8BA0E244-A340-486E-95F9-533C0611DA51}"/>
    <cellStyle name="Note 2 3 2 6" xfId="8541" xr:uid="{AAC5AB02-A57F-458D-B892-8620F289949C}"/>
    <cellStyle name="Note 2 3 2 6 2" xfId="14561" xr:uid="{2CF63FD8-73C9-4B78-B3B2-1899628991E4}"/>
    <cellStyle name="Note 2 3 2 7" xfId="8230" xr:uid="{56C351BB-A99F-4BFC-A9D7-D618C7C80CB8}"/>
    <cellStyle name="Note 2 3 3" xfId="6158" xr:uid="{0A993C73-1F6C-4F96-ABB4-A779CB82F940}"/>
    <cellStyle name="Note 2 3 3 2" xfId="7016" xr:uid="{88986231-DB69-45D1-935F-32A440965B80}"/>
    <cellStyle name="Note 2 3 3 2 2" xfId="7713" xr:uid="{F515DDAA-84D8-4C37-BAA9-82CE6BF66265}"/>
    <cellStyle name="Note 2 3 3 2 2 2" xfId="13927" xr:uid="{18A3487F-ED84-4CAB-A09E-559B34CD00A1}"/>
    <cellStyle name="Note 2 3 3 2 3" xfId="9322" xr:uid="{BAF50B0A-EAF6-41E4-B0AB-5E5F8DC7474E}"/>
    <cellStyle name="Note 2 3 3 2 3 2" xfId="15184" xr:uid="{003E46A3-AA07-43FC-9A16-1D34BAA968BF}"/>
    <cellStyle name="Note 2 3 3 2 4" xfId="9022" xr:uid="{6D173167-64BF-42F2-A482-06D3BF7C72BE}"/>
    <cellStyle name="Note 2 3 3 3" xfId="7307" xr:uid="{5F49BB56-9E46-4CF7-A937-18BC787F6984}"/>
    <cellStyle name="Note 2 3 3 3 2" xfId="13576" xr:uid="{A566D3BB-8958-4859-93CE-FACD78FA433E}"/>
    <cellStyle name="Note 2 3 3 4" xfId="8484" xr:uid="{FBAF7DFB-AC66-48D9-9319-9F8B6A26DF74}"/>
    <cellStyle name="Note 2 3 3 4 2" xfId="14504" xr:uid="{9FCDF6DD-932A-4DB2-9E72-3BB8AE2CC6F1}"/>
    <cellStyle name="Note 2 3 3 5" xfId="5761" xr:uid="{32B30111-1A1D-426B-9740-1E6DA605EA75}"/>
    <cellStyle name="Note 2 3 4" xfId="6600" xr:uid="{5951A25D-4D71-4295-BD00-CA6B176148B6}"/>
    <cellStyle name="Note 2 3 4 2" xfId="6882" xr:uid="{03B193D5-F012-49A8-810C-7B360093AC90}"/>
    <cellStyle name="Note 2 3 4 2 2" xfId="7502" xr:uid="{BD34E0FC-6958-4BFA-8F6C-FBE98B9B8265}"/>
    <cellStyle name="Note 2 3 4 2 2 2" xfId="13767" xr:uid="{02CC1685-FB19-4E51-B708-50823AFB2D38}"/>
    <cellStyle name="Note 2 3 4 2 3" xfId="9188" xr:uid="{A992AF5C-A00C-4EEB-AF84-70B5131312E8}"/>
    <cellStyle name="Note 2 3 4 2 3 2" xfId="15050" xr:uid="{CFA5085E-F17B-4559-8748-AD11BC0BD87E}"/>
    <cellStyle name="Note 2 3 4 2 4" xfId="7875" xr:uid="{1FA28445-C702-4EBE-9A68-436393E5AB13}"/>
    <cellStyle name="Note 2 3 4 3" xfId="8360" xr:uid="{E27042DF-C367-424B-9AE7-4551B08185D8}"/>
    <cellStyle name="Note 2 3 4 3 2" xfId="14412" xr:uid="{AA9F3FF8-19CC-4CAD-B1FE-9FFF3CB1619C}"/>
    <cellStyle name="Note 2 3 4 4" xfId="8916" xr:uid="{DE22296F-F64C-4E8A-8A27-A8B466BBD8E6}"/>
    <cellStyle name="Note 2 3 4 4 2" xfId="14839" xr:uid="{EB1CDADA-9763-4D9D-9525-E7E01A4DA23B}"/>
    <cellStyle name="Note 2 3 4 5" xfId="5231" xr:uid="{F19F72F1-1402-4594-9C7B-BE79C699246A}"/>
    <cellStyle name="Note 2 3 5" xfId="6407" xr:uid="{20E9095F-A067-4DDB-91B3-F2CF9B568388}"/>
    <cellStyle name="Note 2 3 5 2" xfId="8190" xr:uid="{E60468FF-4DA4-40F8-9E6A-164642FAC080}"/>
    <cellStyle name="Note 2 3 5 2 2" xfId="14277" xr:uid="{ECE52E2F-54BE-455C-AE39-9AA722653C92}"/>
    <cellStyle name="Note 2 3 5 3" xfId="8733" xr:uid="{1F2B3FB0-F78B-4770-B233-0A78D970C3B4}"/>
    <cellStyle name="Note 2 3 5 3 2" xfId="14751" xr:uid="{7581BA20-D351-4138-8E69-51D9D30FD515}"/>
    <cellStyle name="Note 2 3 5 4" xfId="7205" xr:uid="{C511F72A-AC08-4DC0-8548-CBEE0CD49B2F}"/>
    <cellStyle name="Note 2 3 6" xfId="5794" xr:uid="{B2807981-537B-4ED4-9D6F-51B3FC9894A0}"/>
    <cellStyle name="Note 2 3 6 2" xfId="13116" xr:uid="{9FF73364-505D-48F9-B384-6A57CB970F02}"/>
    <cellStyle name="Note 2 3 7" xfId="7241" xr:uid="{57D8B99F-ACDB-45F7-A1EC-A40CE6C5D50B}"/>
    <cellStyle name="Note 2 3 7 2" xfId="13520" xr:uid="{FD011AC1-D356-4C19-B0B7-A054CF149E47}"/>
    <cellStyle name="Note 2 3 8" xfId="5335" xr:uid="{28C52DC1-6DCE-4A8A-A9B4-F44CE73BCD2F}"/>
    <cellStyle name="Note 2 3 8 2" xfId="12962" xr:uid="{F584BE98-BDB0-4F9C-A3C0-CC918026456F}"/>
    <cellStyle name="Note 2 3 9" xfId="5867" xr:uid="{63CDE227-D014-4120-8837-4442C9CB3E35}"/>
    <cellStyle name="Note 2 4" xfId="1254" xr:uid="{00000000-0005-0000-0000-0000E8090000}"/>
    <cellStyle name="Note 2 4 10" xfId="10793" xr:uid="{901F8D44-8D7E-4CED-9C5A-7259D905FD09}"/>
    <cellStyle name="Note 2 4 2" xfId="2681" xr:uid="{00000000-0005-0000-0000-0000E9090000}"/>
    <cellStyle name="Note 2 4 2 2" xfId="6785" xr:uid="{07F62BA9-B32E-4928-AE99-68D9ABF0873E}"/>
    <cellStyle name="Note 2 4 2 2 2" xfId="7705" xr:uid="{19074B75-CACC-431F-AB95-D9B3660F68BF}"/>
    <cellStyle name="Note 2 4 2 2 2 2" xfId="13921" xr:uid="{3C504794-48DF-4F7D-8306-8E86B784D3C1}"/>
    <cellStyle name="Note 2 4 2 2 3" xfId="9091" xr:uid="{C0969126-5AF8-4FC8-855D-864724262520}"/>
    <cellStyle name="Note 2 4 2 2 3 2" xfId="14953" xr:uid="{CF5D0A5C-DCD2-4766-BBBE-25C5AD7DB42D}"/>
    <cellStyle name="Note 2 4 2 2 4" xfId="8973" xr:uid="{620B4452-604C-4A78-BD16-6580A204B2CA}"/>
    <cellStyle name="Note 2 4 2 3" xfId="7074" xr:uid="{132764B8-48A9-49EF-A56C-696C40052539}"/>
    <cellStyle name="Note 2 4 2 3 2" xfId="8236" xr:uid="{621ABC04-1ACA-4D7A-9498-AE67F6BB8D55}"/>
    <cellStyle name="Note 2 4 2 3 2 2" xfId="14318" xr:uid="{9AFC370B-DC42-4CF4-AB39-26C390F343EF}"/>
    <cellStyle name="Note 2 4 2 3 3" xfId="9380" xr:uid="{2EB9A523-8A2D-4B4C-8100-05BDD662B943}"/>
    <cellStyle name="Note 2 4 2 3 3 2" xfId="15242" xr:uid="{26551CB2-5CA0-4A4A-8574-3EED3BBAB89E}"/>
    <cellStyle name="Note 2 4 2 3 4" xfId="8774" xr:uid="{5C4B6ED6-1E31-4099-BC81-4BAB851D9492}"/>
    <cellStyle name="Note 2 4 2 4" xfId="6216" xr:uid="{3F5EB354-C4A0-470C-A844-5CDEDA405933}"/>
    <cellStyle name="Note 2 4 2 4 2" xfId="13299" xr:uid="{E3CF7A26-F448-433A-B228-8E880750484E}"/>
    <cellStyle name="Note 2 4 2 5" xfId="7661" xr:uid="{F74E7F7A-2671-4A5D-9115-3FF671847142}"/>
    <cellStyle name="Note 2 4 2 5 2" xfId="13889" xr:uid="{9FDD1364-F644-4E0F-B2E3-429056379B4F}"/>
    <cellStyle name="Note 2 4 2 6" xfId="8542" xr:uid="{1AF3CD87-8370-4E82-A41A-E7033274C51E}"/>
    <cellStyle name="Note 2 4 2 6 2" xfId="14562" xr:uid="{FA8FDED1-7CAA-4D97-87E7-0ED3154A67B2}"/>
    <cellStyle name="Note 2 4 2 7" xfId="7814" xr:uid="{F61248DE-5F81-4CDC-8A0D-2AAF032FA26D}"/>
    <cellStyle name="Note 2 4 3" xfId="6157" xr:uid="{F5129196-0ABF-4722-9D73-CF9B034846BF}"/>
    <cellStyle name="Note 2 4 3 2" xfId="7015" xr:uid="{58CF1619-CB2D-43D6-BD3A-715547604CDB}"/>
    <cellStyle name="Note 2 4 3 2 2" xfId="8429" xr:uid="{73CF08B6-7C2C-4F9E-97CE-987CB96B8701}"/>
    <cellStyle name="Note 2 4 3 2 2 2" xfId="14462" xr:uid="{4B969AAA-1888-44C5-94F2-FC2D3D7AD647}"/>
    <cellStyle name="Note 2 4 3 2 3" xfId="9321" xr:uid="{67A56D81-A58C-48CA-920A-CBE4560F4C0D}"/>
    <cellStyle name="Note 2 4 3 2 3 2" xfId="15183" xr:uid="{9C038BA5-382D-485B-9958-D83ECFF42C64}"/>
    <cellStyle name="Note 2 4 3 2 4" xfId="8772" xr:uid="{F5D4AD12-2128-48D6-9E1F-9D543B37C7A3}"/>
    <cellStyle name="Note 2 4 3 3" xfId="7316" xr:uid="{8357E06D-4E37-4EFE-BC97-B42830C76B96}"/>
    <cellStyle name="Note 2 4 3 3 2" xfId="13585" xr:uid="{0AEA9F38-14F1-480B-AAE6-A0FA8DE3C122}"/>
    <cellStyle name="Note 2 4 3 4" xfId="8483" xr:uid="{E5CBBFE2-10E3-4183-AC10-698A7431FEB1}"/>
    <cellStyle name="Note 2 4 3 4 2" xfId="14503" xr:uid="{FACC6280-457C-4BBA-BE05-54261DA8B77F}"/>
    <cellStyle name="Note 2 4 3 5" xfId="7229" xr:uid="{F75352C2-A9FF-403C-80BF-7679DE824A76}"/>
    <cellStyle name="Note 2 4 4" xfId="6601" xr:uid="{32A96C5C-66B0-4B29-B051-7AACBAAE20AA}"/>
    <cellStyle name="Note 2 4 4 2" xfId="6883" xr:uid="{D53FDE98-214A-406C-90C0-E4154ADEC8A5}"/>
    <cellStyle name="Note 2 4 4 2 2" xfId="7503" xr:uid="{332AE7A8-3416-4BDA-9847-A718771EEEDA}"/>
    <cellStyle name="Note 2 4 4 2 2 2" xfId="13768" xr:uid="{0C6FF599-15B7-4FB0-B27C-CD9EE2BC5DE2}"/>
    <cellStyle name="Note 2 4 4 2 3" xfId="9189" xr:uid="{159CBBEF-C8CA-4198-BD68-F5EA17EB03B4}"/>
    <cellStyle name="Note 2 4 4 2 3 2" xfId="15051" xr:uid="{3E9E58E2-F031-425A-B3AE-86A37A53B996}"/>
    <cellStyle name="Note 2 4 4 2 4" xfId="5440" xr:uid="{97E8617B-A30A-4DE3-AF9B-D55E753CDB39}"/>
    <cellStyle name="Note 2 4 4 3" xfId="8063" xr:uid="{F13C6F19-528F-4A87-80C6-8EF3CDBA4437}"/>
    <cellStyle name="Note 2 4 4 3 2" xfId="14181" xr:uid="{BF2BEB9B-3015-4C75-A1A1-C65ABE1A92D8}"/>
    <cellStyle name="Note 2 4 4 4" xfId="8917" xr:uid="{E241316E-65CA-4931-AC64-7B5761ADD5B4}"/>
    <cellStyle name="Note 2 4 4 4 2" xfId="14840" xr:uid="{9EF02C99-0648-4336-8897-0D647AE711CF}"/>
    <cellStyle name="Note 2 4 4 5" xfId="7200" xr:uid="{EFCABDD6-B722-45A4-8FFC-DC881BBCE680}"/>
    <cellStyle name="Note 2 4 5" xfId="6406" xr:uid="{06EF6A02-68E5-4A92-8D33-3B534B2D2FC9}"/>
    <cellStyle name="Note 2 4 5 2" xfId="7772" xr:uid="{4EF7FC5A-F8F5-4075-BB80-12B765D32439}"/>
    <cellStyle name="Note 2 4 5 2 2" xfId="13968" xr:uid="{C9954E48-BFDE-449D-9055-614068B7CFEE}"/>
    <cellStyle name="Note 2 4 5 3" xfId="8732" xr:uid="{A9B3345C-357F-4EEF-9F0D-16C6D932196E}"/>
    <cellStyle name="Note 2 4 5 3 2" xfId="14750" xr:uid="{671085CD-EE9A-446B-8040-4178F0540039}"/>
    <cellStyle name="Note 2 4 5 4" xfId="5209" xr:uid="{DABB7387-C69F-4A06-89C6-8D918920911E}"/>
    <cellStyle name="Note 2 4 6" xfId="5795" xr:uid="{1905797E-4534-4334-905F-8C4A248669EE}"/>
    <cellStyle name="Note 2 4 6 2" xfId="13117" xr:uid="{59435DC2-D695-43E6-A0F0-1DAB5F96D7E8}"/>
    <cellStyle name="Note 2 4 7" xfId="7239" xr:uid="{623A72B5-0338-46EE-9D21-6696FFBAC879}"/>
    <cellStyle name="Note 2 4 7 2" xfId="13518" xr:uid="{7A81D770-DF71-4B18-8B30-336C50488E86}"/>
    <cellStyle name="Note 2 4 8" xfId="5501" xr:uid="{82304D8B-5F19-4A9F-A321-79F8775E2D93}"/>
    <cellStyle name="Note 2 4 8 2" xfId="13002" xr:uid="{BA43CD6D-E3D4-46F6-9C08-AE45DBFD9107}"/>
    <cellStyle name="Note 2 4 9" xfId="8405" xr:uid="{BD4EA232-3995-4C6F-A0D3-DAD2637E5D30}"/>
    <cellStyle name="Note 2 5" xfId="2678" xr:uid="{00000000-0005-0000-0000-0000EA090000}"/>
    <cellStyle name="Note 2 5 2" xfId="6217" xr:uid="{439B0538-E93B-487B-99E5-C247911D5BBD}"/>
    <cellStyle name="Note 2 5 2 2" xfId="6786" xr:uid="{3F0F1A83-D30E-44B4-9790-FE695F154E75}"/>
    <cellStyle name="Note 2 5 2 2 2" xfId="8175" xr:uid="{DEB05719-E262-4A03-9117-1C5C99E579E4}"/>
    <cellStyle name="Note 2 5 2 2 2 2" xfId="14269" xr:uid="{D6E80CBA-D1B1-444E-A766-7123D6D3DFEC}"/>
    <cellStyle name="Note 2 5 2 2 3" xfId="9092" xr:uid="{BD0342C7-EC27-4959-A8D9-F373BEB1B4FE}"/>
    <cellStyle name="Note 2 5 2 2 3 2" xfId="14954" xr:uid="{5F1FC9E2-330B-44F2-A212-52077C535E06}"/>
    <cellStyle name="Note 2 5 2 2 4" xfId="8802" xr:uid="{C6C912D4-917A-41B7-BA17-076A96C03749}"/>
    <cellStyle name="Note 2 5 2 3" xfId="7075" xr:uid="{757EB11C-36DC-4558-AC6E-1F1150CC0DB1}"/>
    <cellStyle name="Note 2 5 2 3 2" xfId="8454" xr:uid="{53846FA5-FB4E-4D2A-97A9-A56CE61DEE5B}"/>
    <cellStyle name="Note 2 5 2 3 2 2" xfId="14480" xr:uid="{A76EA44A-9C9A-4915-B2C9-ABC1045EF528}"/>
    <cellStyle name="Note 2 5 2 3 3" xfId="9381" xr:uid="{47CFEBD6-49BD-44B2-8830-A7855AAABFE2}"/>
    <cellStyle name="Note 2 5 2 3 3 2" xfId="15243" xr:uid="{9B8788A7-1344-49E4-8E50-A60B1E66267E}"/>
    <cellStyle name="Note 2 5 2 3 4" xfId="7606" xr:uid="{4023FBC1-0D14-4B31-9854-8FBB91CE5196}"/>
    <cellStyle name="Note 2 5 2 4" xfId="8141" xr:uid="{E3D20EC7-065D-4A23-BA01-D2578598FD2A}"/>
    <cellStyle name="Note 2 5 2 4 2" xfId="14241" xr:uid="{C99B4FDB-6BA3-42C3-B263-EEDAAD78F072}"/>
    <cellStyle name="Note 2 5 2 5" xfId="8543" xr:uid="{534A6627-D403-457A-81F1-2C31D27687A0}"/>
    <cellStyle name="Note 2 5 2 5 2" xfId="14563" xr:uid="{CFAD42CC-ED28-4E73-BA18-95511D4CADB9}"/>
    <cellStyle name="Note 2 5 2 6" xfId="8015" xr:uid="{D9E12379-6701-4D05-91E9-8E9B2C92DDC5}"/>
    <cellStyle name="Note 2 5 3" xfId="6162" xr:uid="{830ECF83-5CD3-4B28-A051-EAC8B53C7FF4}"/>
    <cellStyle name="Note 2 5 3 2" xfId="7020" xr:uid="{7BE5D42F-CFD5-43B7-A7EC-22A56416405D}"/>
    <cellStyle name="Note 2 5 3 2 2" xfId="7894" xr:uid="{3DA06C18-4E93-46BD-A810-2AF937551CCE}"/>
    <cellStyle name="Note 2 5 3 2 2 2" xfId="14056" xr:uid="{2EEFBEB2-E9CC-4A9C-A3E3-00D44E213B49}"/>
    <cellStyle name="Note 2 5 3 2 3" xfId="9326" xr:uid="{56084CB7-F9BE-4C63-ABE0-5B5091F303C4}"/>
    <cellStyle name="Note 2 5 3 2 3 2" xfId="15188" xr:uid="{9A707573-4265-4228-BDB4-A6F4E3BA6DCB}"/>
    <cellStyle name="Note 2 5 3 2 4" xfId="5542" xr:uid="{311F1473-81C6-4101-B022-0757DCDFF0B8}"/>
    <cellStyle name="Note 2 5 3 3" xfId="7640" xr:uid="{0BDA954A-CA95-4D80-B05B-689909C58FCF}"/>
    <cellStyle name="Note 2 5 3 3 2" xfId="13876" xr:uid="{89A7BD2B-7AC2-4198-9F90-D2D1F5018669}"/>
    <cellStyle name="Note 2 5 3 4" xfId="8488" xr:uid="{3DAAB145-D3D4-4469-9260-14D9DAE66C15}"/>
    <cellStyle name="Note 2 5 3 4 2" xfId="14508" xr:uid="{9C96FB39-C0B7-4F04-99BF-E701D833DF6A}"/>
    <cellStyle name="Note 2 5 3 5" xfId="8032" xr:uid="{EA5D0A24-17D0-4968-B134-E012D84EF3A3}"/>
    <cellStyle name="Note 2 5 4" xfId="6602" xr:uid="{068D78EF-E8EB-42C1-A600-1EEC38CA36E9}"/>
    <cellStyle name="Note 2 5 4 2" xfId="6884" xr:uid="{4151D7FB-B0B7-46A4-A754-8D5F96A5F978}"/>
    <cellStyle name="Note 2 5 4 2 2" xfId="7504" xr:uid="{68F20C0D-DCB6-4762-A671-1D8C679C51F0}"/>
    <cellStyle name="Note 2 5 4 2 2 2" xfId="13769" xr:uid="{91DA14F8-86B6-499E-BCC8-362BE5027BB0}"/>
    <cellStyle name="Note 2 5 4 2 3" xfId="9190" xr:uid="{002D06A7-C8ED-42B9-83E6-BEA6BA31E0A9}"/>
    <cellStyle name="Note 2 5 4 2 3 2" xfId="15052" xr:uid="{0C69C6C7-FD71-48CD-8DCC-B4FA5EFABB95}"/>
    <cellStyle name="Note 2 5 4 2 4" xfId="5639" xr:uid="{16E6FC07-975D-4E9D-8E3E-DFC64D731176}"/>
    <cellStyle name="Note 2 5 4 3" xfId="8271" xr:uid="{1917E71B-06C8-4D84-B995-598EE9F6E0CF}"/>
    <cellStyle name="Note 2 5 4 3 2" xfId="14340" xr:uid="{FC9EC873-5077-4B15-8837-3707B2C53EA3}"/>
    <cellStyle name="Note 2 5 4 4" xfId="8918" xr:uid="{B589515A-D7C8-44C2-9475-E79D0B541578}"/>
    <cellStyle name="Note 2 5 4 4 2" xfId="14841" xr:uid="{6E506A9C-9C5F-4B33-A79A-8BA50DABB238}"/>
    <cellStyle name="Note 2 5 4 5" xfId="5092" xr:uid="{AEDB9E34-1942-43A2-8ED1-53F35DDCEDF0}"/>
    <cellStyle name="Note 2 5 5" xfId="6405" xr:uid="{49F70344-76A7-48F8-814C-A30D4DC62340}"/>
    <cellStyle name="Note 2 5 5 2" xfId="7397" xr:uid="{77C73276-F8E7-444D-B2B4-B50314E323FE}"/>
    <cellStyle name="Note 2 5 5 2 2" xfId="13666" xr:uid="{7F6919F1-9A61-441F-9864-6FDE8C95DE7F}"/>
    <cellStyle name="Note 2 5 5 3" xfId="8731" xr:uid="{67234ECD-2ADA-46DA-9320-AFB7C60E5CE2}"/>
    <cellStyle name="Note 2 5 5 3 2" xfId="14749" xr:uid="{18E46345-F57B-4F7A-8DBA-9CFD2CEFBB5B}"/>
    <cellStyle name="Note 2 5 5 4" xfId="7927" xr:uid="{89EB2755-5D98-4A58-9CD5-1CA2138C936A}"/>
    <cellStyle name="Note 2 5 6" xfId="5796" xr:uid="{AF138FCB-EE7D-4C11-819F-4F1E0C0AA1A0}"/>
    <cellStyle name="Note 2 5 6 2" xfId="13118" xr:uid="{04D02E54-FCF4-4E95-978C-4CAC0BBC30B7}"/>
    <cellStyle name="Note 2 5 7" xfId="7240" xr:uid="{78A47330-E953-4BF3-A598-9FD524D98E6A}"/>
    <cellStyle name="Note 2 5 7 2" xfId="13519" xr:uid="{97D39C35-2C90-4D59-8CAB-B025757F9595}"/>
    <cellStyle name="Note 2 5 8" xfId="5184" xr:uid="{7A6838D4-1693-4EB6-94C2-8E1593AAB836}"/>
    <cellStyle name="Note 2 5 8 2" xfId="12936" xr:uid="{5EA3677A-63B8-4C0A-B001-EDE9E59A6ED1}"/>
    <cellStyle name="Note 2 5 9" xfId="8465" xr:uid="{D350D475-6C55-43DE-9301-E90CAB3B19F5}"/>
    <cellStyle name="Note 2 6" xfId="6104" xr:uid="{A3411A33-1045-42DE-A895-5066EEE429C1}"/>
    <cellStyle name="Note 2 6 2" xfId="6745" xr:uid="{29841D4A-2438-4B54-8736-BCE76863CCDE}"/>
    <cellStyle name="Note 2 6 2 2" xfId="8020" xr:uid="{E23F8F47-F78B-4B6E-97B7-8EF0DB50BEC5}"/>
    <cellStyle name="Note 2 6 2 2 2" xfId="14147" xr:uid="{C51D0513-7432-413E-862F-36A3D35BEF07}"/>
    <cellStyle name="Note 2 6 2 3" xfId="9051" xr:uid="{9443B356-E564-4706-B384-15CF0BD8661E}"/>
    <cellStyle name="Note 2 6 2 3 2" xfId="14913" xr:uid="{0F298EB4-89C4-44A3-8AE4-912D5DBA8E64}"/>
    <cellStyle name="Note 2 6 2 4" xfId="8762" xr:uid="{4A57B49E-9F1F-4D5A-BE72-CE4785DF43BC}"/>
    <cellStyle name="Note 2 6 3" xfId="6962" xr:uid="{FEDEE239-A844-4BA5-94C1-BBE692655481}"/>
    <cellStyle name="Note 2 6 3 2" xfId="8349" xr:uid="{EA1A8B2B-7B8C-489A-BCB4-4FD51704663C}"/>
    <cellStyle name="Note 2 6 3 2 2" xfId="14401" xr:uid="{0F1DCBCA-3889-4B6C-B77D-3699AA2E4B79}"/>
    <cellStyle name="Note 2 6 3 3" xfId="9268" xr:uid="{B626F00C-8C89-40B0-8354-1DE8C48F9739}"/>
    <cellStyle name="Note 2 6 3 3 2" xfId="15130" xr:uid="{ECBC9710-AA43-4B09-A7A3-BC758758F69B}"/>
    <cellStyle name="Note 2 6 3 4" xfId="7631" xr:uid="{73349B65-AE80-4BB3-8EB8-87206DE1679A}"/>
    <cellStyle name="Note 2 6 4" xfId="7586" xr:uid="{384BA256-76BA-4E5F-8E72-A4AE548AB0B0}"/>
    <cellStyle name="Note 2 6 4 2" xfId="13845" xr:uid="{5E22CF4D-9101-47DB-BB26-F9BD2A60C63A}"/>
    <cellStyle name="Note 2 6 5" xfId="4996" xr:uid="{97BD6837-C34F-43CC-B1EB-F3878B359F72}"/>
    <cellStyle name="Note 2 6 5 2" xfId="12880" xr:uid="{58137FD2-A8DF-4412-BB8F-3F9BF303F357}"/>
    <cellStyle name="Note 2 6 6" xfId="7777" xr:uid="{3CD1E79E-215B-45CA-AF57-0F132D9F216E}"/>
    <cellStyle name="Note 2 7" xfId="6271" xr:uid="{C6E851E9-E7A8-4A59-824C-1CDB4E170049}"/>
    <cellStyle name="Note 2 7 2" xfId="7129" xr:uid="{B859228E-7B7E-48DA-B8F8-D11ECEC80271}"/>
    <cellStyle name="Note 2 7 2 2" xfId="7559" xr:uid="{174BBF3C-0D97-4C48-90CC-E50223BF20AF}"/>
    <cellStyle name="Note 2 7 2 2 2" xfId="13824" xr:uid="{0B8471FB-8E56-4436-8052-2C1FAE490D1F}"/>
    <cellStyle name="Note 2 7 2 3" xfId="9435" xr:uid="{FE5FDF45-9241-479A-92E8-717ADDFA9EFD}"/>
    <cellStyle name="Note 2 7 2 3 2" xfId="15297" xr:uid="{4FE83845-C805-47ED-8799-4B60C584694E}"/>
    <cellStyle name="Note 2 7 2 4" xfId="5045" xr:uid="{47C011B3-8845-4CD8-91A8-E128944DA893}"/>
    <cellStyle name="Note 2 7 3" xfId="7588" xr:uid="{4E624A26-D81D-4702-A8EB-E35E6B371FFE}"/>
    <cellStyle name="Note 2 7 3 2" xfId="13847" xr:uid="{9222B75D-1941-42A6-B99C-3358EDE3E533}"/>
    <cellStyle name="Note 2 7 4" xfId="8597" xr:uid="{2A6B59D3-6843-438F-91A1-756153624763}"/>
    <cellStyle name="Note 2 7 4 2" xfId="14617" xr:uid="{04D2D1B9-DBAE-4C3C-84A9-71E8DAB53A6F}"/>
    <cellStyle name="Note 2 7 5" xfId="7880" xr:uid="{54277431-B43F-47AA-BD13-1F84A2B66DF9}"/>
    <cellStyle name="Note 2 8" xfId="6544" xr:uid="{3BC1CA66-7449-44BF-9C00-23BED040FB96}"/>
    <cellStyle name="Note 2 8 2" xfId="6344" xr:uid="{2EC24B15-9AF2-4A05-A468-DDEC7DC29F4C}"/>
    <cellStyle name="Note 2 8 2 2" xfId="7381" xr:uid="{4AA145DB-7949-427A-93A0-2FE6F1E67584}"/>
    <cellStyle name="Note 2 8 2 2 2" xfId="13650" xr:uid="{1CEF42CA-97D4-4631-84FE-20413792CECF}"/>
    <cellStyle name="Note 2 8 2 3" xfId="8670" xr:uid="{35D30C50-3EB2-4A66-95C3-93928D221339}"/>
    <cellStyle name="Note 2 8 2 3 2" xfId="14688" xr:uid="{50811827-861B-4E3D-B0B7-BB5680320F92}"/>
    <cellStyle name="Note 2 8 2 4" xfId="5757" xr:uid="{E63A0B88-C860-4F51-A280-5477D3D9D6F6}"/>
    <cellStyle name="Note 2 8 3" xfId="7736" xr:uid="{F15E31B3-A4CB-4943-A43B-4E70ADD3786F}"/>
    <cellStyle name="Note 2 8 3 2" xfId="13948" xr:uid="{6BB04015-9131-4DAF-BA7C-F4603E44BEC1}"/>
    <cellStyle name="Note 2 8 4" xfId="8861" xr:uid="{992B7818-7F85-49D7-BB23-C531CAB252FE}"/>
    <cellStyle name="Note 2 8 4 2" xfId="14799" xr:uid="{1806334A-1492-4C44-8CE2-AA929C180EBA}"/>
    <cellStyle name="Note 2 8 5" xfId="8316" xr:uid="{6B8E16C4-3AFB-47EA-B693-37C49EC59144}"/>
    <cellStyle name="Note 2 9" xfId="6463" xr:uid="{6AF8F881-55D0-475F-960B-61998685446A}"/>
    <cellStyle name="Note 2 9 2" xfId="7737" xr:uid="{9EDBFAA4-81F2-48C8-815B-5A76048F4B1A}"/>
    <cellStyle name="Note 2 9 2 2" xfId="13949" xr:uid="{CAB9FA93-252E-4714-9E11-16A83A677899}"/>
    <cellStyle name="Note 2 9 3" xfId="8788" xr:uid="{FB2E92EA-1D69-4F20-9BFA-40AD816394CA}"/>
    <cellStyle name="Note 2 9 3 2" xfId="14791" xr:uid="{573CD5C6-071E-487F-BF1C-4E7946C55272}"/>
    <cellStyle name="Note 2 9 4" xfId="5628" xr:uid="{D96C08CA-244C-474E-B122-E7944405DD78}"/>
    <cellStyle name="Note 20" xfId="1255" xr:uid="{00000000-0005-0000-0000-0000EB090000}"/>
    <cellStyle name="Note 20 10" xfId="10794" xr:uid="{47BBED63-7C1A-4205-9DC9-0DC7B81F0311}"/>
    <cellStyle name="Note 20 2" xfId="2682" xr:uid="{00000000-0005-0000-0000-0000EC090000}"/>
    <cellStyle name="Note 20 2 2" xfId="6787" xr:uid="{13FA0BD4-F752-4FDD-A480-5C91977CD1D0}"/>
    <cellStyle name="Note 20 2 2 2" xfId="8333" xr:uid="{8A885882-0875-47CF-A95E-236BA1F3BC3B}"/>
    <cellStyle name="Note 20 2 2 2 2" xfId="14388" xr:uid="{75ECA872-97BB-4513-9FAD-2658FA51AC7E}"/>
    <cellStyle name="Note 20 2 2 3" xfId="9093" xr:uid="{F3A926CC-839F-4B9E-A427-7D477E05E034}"/>
    <cellStyle name="Note 20 2 2 3 2" xfId="14955" xr:uid="{348B34EC-22CF-4D72-B2E3-4D5E42151998}"/>
    <cellStyle name="Note 20 2 2 4" xfId="4990" xr:uid="{4BBCB1BF-10A1-4C2B-A9FC-2129EAF3282B}"/>
    <cellStyle name="Note 20 2 3" xfId="7076" xr:uid="{DC31127A-4ED1-446C-A2E8-D98352042DAA}"/>
    <cellStyle name="Note 20 2 3 2" xfId="8164" xr:uid="{0D1D5141-1B7A-46D4-9F59-D33A2AC56D94}"/>
    <cellStyle name="Note 20 2 3 2 2" xfId="14262" xr:uid="{942D7D2C-7920-412E-B062-4DFE6C352C59}"/>
    <cellStyle name="Note 20 2 3 3" xfId="9382" xr:uid="{5DDF0FAD-78FD-4234-9A14-AE0370066A5F}"/>
    <cellStyle name="Note 20 2 3 3 2" xfId="15244" xr:uid="{132011E9-FE6F-49B7-BC08-195DC7FCEF51}"/>
    <cellStyle name="Note 20 2 3 4" xfId="7601" xr:uid="{428278A8-A41A-4C9A-A747-2D05204A69CA}"/>
    <cellStyle name="Note 20 2 4" xfId="6218" xr:uid="{1D738F32-117D-4956-80B0-969D9A4CEEB2}"/>
    <cellStyle name="Note 20 2 4 2" xfId="13300" xr:uid="{99C22F31-2A4D-4366-BF83-F6F191B30006}"/>
    <cellStyle name="Note 20 2 5" xfId="8003" xr:uid="{A7DCDDEF-B9FE-46F1-9975-DA7014BD6779}"/>
    <cellStyle name="Note 20 2 5 2" xfId="14136" xr:uid="{B8E11F6E-93DE-4C52-B1C2-660A64DA580C}"/>
    <cellStyle name="Note 20 2 6" xfId="8544" xr:uid="{5C0330A1-65B8-4964-9AE6-C49EEF36DA02}"/>
    <cellStyle name="Note 20 2 6 2" xfId="14564" xr:uid="{D968D178-A236-4B7E-94CB-9484612257C8}"/>
    <cellStyle name="Note 20 2 7" xfId="5357" xr:uid="{2F3C5908-BABF-4B8A-BD93-1BF38BAE33B8}"/>
    <cellStyle name="Note 20 3" xfId="6302" xr:uid="{F2A3B0D8-49A2-4418-B6B4-772BDC70AC06}"/>
    <cellStyle name="Note 20 3 2" xfId="7160" xr:uid="{EAE1A9A8-8135-4F45-8A8B-C46410477EC8}"/>
    <cellStyle name="Note 20 3 2 2" xfId="8344" xr:uid="{F56214A0-51EA-451A-B66C-5880BD74D502}"/>
    <cellStyle name="Note 20 3 2 2 2" xfId="14398" xr:uid="{61C7D4F5-3324-400E-9050-C6F6F2DF2C43}"/>
    <cellStyle name="Note 20 3 2 3" xfId="9466" xr:uid="{9AC69038-9200-4316-B702-3FE6787AE205}"/>
    <cellStyle name="Note 20 3 2 3 2" xfId="15328" xr:uid="{C64DDD02-4273-43B5-B52E-AC301FDD9937}"/>
    <cellStyle name="Note 20 3 2 4" xfId="8776" xr:uid="{7D634379-0024-49E8-8369-2F97A778283F}"/>
    <cellStyle name="Note 20 3 3" xfId="7611" xr:uid="{A66E9E4A-BC73-4273-BEC0-882E4AC40A03}"/>
    <cellStyle name="Note 20 3 3 2" xfId="13855" xr:uid="{3E062D67-4747-40E0-B5D4-5B379A9B7E3D}"/>
    <cellStyle name="Note 20 3 4" xfId="8628" xr:uid="{099AC8BD-AE06-4108-A4C7-5F2C7A54B778}"/>
    <cellStyle name="Note 20 3 4 2" xfId="14648" xr:uid="{7B3E2BB5-7F7F-4414-923D-12814BDCA6EC}"/>
    <cellStyle name="Note 20 3 5" xfId="5375" xr:uid="{79A72031-5516-4E23-87A6-C0AAE9860822}"/>
    <cellStyle name="Note 20 4" xfId="6603" xr:uid="{7BE70144-7FF5-4E8F-B798-BB44CF572A32}"/>
    <cellStyle name="Note 20 4 2" xfId="6885" xr:uid="{9F93BAB8-3ED1-4C7C-AD99-4ACF83D8BAD5}"/>
    <cellStyle name="Note 20 4 2 2" xfId="7505" xr:uid="{D0412036-7961-4B05-AAB4-8153D289CFA6}"/>
    <cellStyle name="Note 20 4 2 2 2" xfId="13770" xr:uid="{7744DCB8-04CE-4C96-9CFC-9AFEA1070CA4}"/>
    <cellStyle name="Note 20 4 2 3" xfId="9191" xr:uid="{5471AC0F-16EC-41C3-B688-D7582EF8F0B0}"/>
    <cellStyle name="Note 20 4 2 3 2" xfId="15053" xr:uid="{30DF075F-47A8-449F-9992-397CE62028C9}"/>
    <cellStyle name="Note 20 4 2 4" xfId="5721" xr:uid="{8173DEBF-5E02-4238-911B-B0D7A6A59BC3}"/>
    <cellStyle name="Note 20 4 3" xfId="7904" xr:uid="{AF6E094B-F85D-428D-893C-183B7238392F}"/>
    <cellStyle name="Note 20 4 3 2" xfId="14065" xr:uid="{00B21ABD-6402-454B-A886-8624E5E67D4A}"/>
    <cellStyle name="Note 20 4 4" xfId="8919" xr:uid="{8074E34A-4691-4B56-B78D-FB9EE38DE2D8}"/>
    <cellStyle name="Note 20 4 4 2" xfId="14842" xr:uid="{460E4EA4-359C-4C32-A30B-828B77CC1CBC}"/>
    <cellStyle name="Note 20 4 5" xfId="8000" xr:uid="{E82856FF-B436-4D79-8D9B-2FFDEC9B4B1C}"/>
    <cellStyle name="Note 20 5" xfId="6404" xr:uid="{A4E32E88-0898-47AF-AAAC-A508E8C80E79}"/>
    <cellStyle name="Note 20 5 2" xfId="7915" xr:uid="{B9F4AC85-39C9-4DAA-9117-417AFC6C345E}"/>
    <cellStyle name="Note 20 5 2 2" xfId="14074" xr:uid="{738165A5-DF5D-4058-98DE-88D5696DF4E1}"/>
    <cellStyle name="Note 20 5 3" xfId="8730" xr:uid="{0D7EB51A-E56A-4715-9C03-58D0F1F24077}"/>
    <cellStyle name="Note 20 5 3 2" xfId="14748" xr:uid="{C937B7CB-6767-42F3-8B1F-FDE3DB075404}"/>
    <cellStyle name="Note 20 5 4" xfId="5310" xr:uid="{17B3B87F-8F90-4D44-AB0F-53F6DC2CD296}"/>
    <cellStyle name="Note 20 6" xfId="5797" xr:uid="{43183B95-3191-418B-9FD2-2964EE0D6BDA}"/>
    <cellStyle name="Note 20 6 2" xfId="13119" xr:uid="{9C32C007-CA40-4F5F-A011-F7D00B04FCDB}"/>
    <cellStyle name="Note 20 7" xfId="7237" xr:uid="{040FA8BE-3B13-43C8-95D8-47A272F7463D}"/>
    <cellStyle name="Note 20 7 2" xfId="13516" xr:uid="{D1ECE1F4-47A0-46BC-B292-6B0BAD29F4F2}"/>
    <cellStyle name="Note 20 8" xfId="7188" xr:uid="{C929C155-E8B5-4C1B-AFB9-B0F81D2B55CA}"/>
    <cellStyle name="Note 20 8 2" xfId="13510" xr:uid="{C8ABBE24-259D-4A5B-8C3F-08C88F40E934}"/>
    <cellStyle name="Note 20 9" xfId="8066" xr:uid="{E310E70F-20BC-4D2D-936E-617C6103F536}"/>
    <cellStyle name="Note 21" xfId="1256" xr:uid="{00000000-0005-0000-0000-0000ED090000}"/>
    <cellStyle name="Note 21 10" xfId="10795" xr:uid="{20497F58-5138-439B-98F9-CDFEAE29654C}"/>
    <cellStyle name="Note 21 2" xfId="2683" xr:uid="{00000000-0005-0000-0000-0000EE090000}"/>
    <cellStyle name="Note 21 2 2" xfId="6788" xr:uid="{49E9DA61-361A-49F0-9F6D-6F520BFCF090}"/>
    <cellStyle name="Note 21 2 2 2" xfId="7812" xr:uid="{FC4BC6E2-D088-4390-886E-D412941E6532}"/>
    <cellStyle name="Note 21 2 2 2 2" xfId="14004" xr:uid="{01ABC225-1832-4B8B-9773-F3277794E5F2}"/>
    <cellStyle name="Note 21 2 2 3" xfId="9094" xr:uid="{878BD534-4BDA-4A58-A18C-D2AE2210B0ED}"/>
    <cellStyle name="Note 21 2 2 3 2" xfId="14956" xr:uid="{AB318B54-8216-4808-AB1D-F8F87D0CB867}"/>
    <cellStyle name="Note 21 2 2 4" xfId="8993" xr:uid="{8C04A70F-D303-48EB-A05C-76A72D16FD51}"/>
    <cellStyle name="Note 21 2 3" xfId="7077" xr:uid="{511D1B2F-C796-4F12-8174-DC6BA3C1DA2C}"/>
    <cellStyle name="Note 21 2 3 2" xfId="8312" xr:uid="{D13E03CF-89F0-4083-A914-277FB9F1F0C0}"/>
    <cellStyle name="Note 21 2 3 2 2" xfId="14374" xr:uid="{098AE1C8-9BF6-434B-9294-ADD18C85CEBC}"/>
    <cellStyle name="Note 21 2 3 3" xfId="9383" xr:uid="{64545120-5308-4B3F-BE5E-058ED9FBAB24}"/>
    <cellStyle name="Note 21 2 3 3 2" xfId="15245" xr:uid="{C76725ED-CE03-4840-A1A5-56760C96FC5F}"/>
    <cellStyle name="Note 21 2 3 4" xfId="8249" xr:uid="{60CF503C-7E2D-41AD-9EA5-1811A72F8807}"/>
    <cellStyle name="Note 21 2 4" xfId="6219" xr:uid="{DCBAB406-700E-428D-9E1F-D31E581CF46C}"/>
    <cellStyle name="Note 21 2 4 2" xfId="13301" xr:uid="{CDFDCDCA-F3BE-4D76-A461-4EAACB8CD94A}"/>
    <cellStyle name="Note 21 2 5" xfId="8043" xr:uid="{27A7B527-3262-489E-BD7B-5AF535F822DF}"/>
    <cellStyle name="Note 21 2 5 2" xfId="14162" xr:uid="{D3EF4B0F-11AA-42A2-B1C1-6CC9714B51F8}"/>
    <cellStyle name="Note 21 2 6" xfId="8545" xr:uid="{54C949C3-6DFF-4C7F-A2D9-BA5CA9A159E6}"/>
    <cellStyle name="Note 21 2 6 2" xfId="14565" xr:uid="{8C596101-FCF5-4401-85A2-990B5F434455}"/>
    <cellStyle name="Note 21 2 7" xfId="5241" xr:uid="{0917B07A-11CE-420A-9504-0289D5C0AE73}"/>
    <cellStyle name="Note 21 3" xfId="6306" xr:uid="{EA206906-17AC-4999-86A6-E04034BA2798}"/>
    <cellStyle name="Note 21 3 2" xfId="7164" xr:uid="{438CBB33-3E69-4AAE-AF8B-C6B0127C0C1B}"/>
    <cellStyle name="Note 21 3 2 2" xfId="8330" xr:uid="{13D4F51B-3D99-46F3-B83F-FEC507333854}"/>
    <cellStyle name="Note 21 3 2 2 2" xfId="14385" xr:uid="{A7FC7F2C-BDA6-4756-A86A-E9B980D6D52E}"/>
    <cellStyle name="Note 21 3 2 3" xfId="9470" xr:uid="{F6348E34-57D7-4137-A25A-72121C67D562}"/>
    <cellStyle name="Note 21 3 2 3 2" xfId="15332" xr:uid="{EB0C8342-669F-4B90-8D9C-6B50619AA6AB}"/>
    <cellStyle name="Note 21 3 2 4" xfId="5110" xr:uid="{96069A78-F280-4EC8-984C-D19EEC051FB8}"/>
    <cellStyle name="Note 21 3 3" xfId="7627" xr:uid="{740A20B7-1EE5-4D52-934D-1DFE2A6DFEB2}"/>
    <cellStyle name="Note 21 3 3 2" xfId="13868" xr:uid="{D9B47758-F45F-40CD-8CA8-E556869640DD}"/>
    <cellStyle name="Note 21 3 4" xfId="8632" xr:uid="{77B23AB8-725A-46D0-9945-2FECD2785AE3}"/>
    <cellStyle name="Note 21 3 4 2" xfId="14652" xr:uid="{4BC94B13-F4B1-492A-88B1-8C39DDECEBC2}"/>
    <cellStyle name="Note 21 3 5" xfId="5275" xr:uid="{E8B6CF55-5914-45A5-9636-85581EE8A255}"/>
    <cellStyle name="Note 21 4" xfId="6604" xr:uid="{AB1DE633-DB00-466C-91B8-775B31DAA4DE}"/>
    <cellStyle name="Note 21 4 2" xfId="6886" xr:uid="{C9B633A3-950D-457F-A6BB-550848756277}"/>
    <cellStyle name="Note 21 4 2 2" xfId="7506" xr:uid="{BAC09563-1BDE-40D3-973D-42ACF720C321}"/>
    <cellStyle name="Note 21 4 2 2 2" xfId="13771" xr:uid="{0E7754E5-F8C5-414E-9999-5E0993718580}"/>
    <cellStyle name="Note 21 4 2 3" xfId="9192" xr:uid="{05665CDC-5C6B-4759-8227-BDBC55D62A41}"/>
    <cellStyle name="Note 21 4 2 3 2" xfId="15054" xr:uid="{C2CBB029-55BE-4FEC-BC69-1F79A0588592}"/>
    <cellStyle name="Note 21 4 2 4" xfId="5530" xr:uid="{4CD123AA-8D7D-49C1-8D1D-26B97F202B5B}"/>
    <cellStyle name="Note 21 4 3" xfId="7409" xr:uid="{68D7FC47-0306-45EA-A7AD-50DCB61C5E37}"/>
    <cellStyle name="Note 21 4 3 2" xfId="13677" xr:uid="{E2B1BDD1-8968-4483-BF5E-41082D85A4AD}"/>
    <cellStyle name="Note 21 4 4" xfId="8920" xr:uid="{7F5BB880-619D-48AE-9427-258F93B2D75E}"/>
    <cellStyle name="Note 21 4 4 2" xfId="14843" xr:uid="{4D997348-8C2F-4680-A607-BBF9B95FBC8F}"/>
    <cellStyle name="Note 21 4 5" xfId="5827" xr:uid="{F24EF3E7-0B32-47CC-ACD5-727B062944F6}"/>
    <cellStyle name="Note 21 5" xfId="6403" xr:uid="{BFE92BF4-A19C-4024-840A-EEA28E2D69AB}"/>
    <cellStyle name="Note 21 5 2" xfId="8259" xr:uid="{7BA7B8C8-BE20-4B19-85F6-DFCA6E4A8FCD}"/>
    <cellStyle name="Note 21 5 2 2" xfId="14330" xr:uid="{AE33AA07-1B79-4DDE-A43A-A912AB8E952E}"/>
    <cellStyle name="Note 21 5 3" xfId="8729" xr:uid="{523ADDFE-4787-4E95-99BB-EA639D0EF567}"/>
    <cellStyle name="Note 21 5 3 2" xfId="14747" xr:uid="{64BB7B56-CBF0-4049-99CC-5312B534DA4E}"/>
    <cellStyle name="Note 21 5 4" xfId="5560" xr:uid="{6B981F2F-0643-4183-A505-79795BF54F32}"/>
    <cellStyle name="Note 21 6" xfId="5798" xr:uid="{DAB1928E-F33C-48F5-B20E-D9BECC07152A}"/>
    <cellStyle name="Note 21 6 2" xfId="13120" xr:uid="{EAE063DA-4F5D-44F5-B2A7-50246EC977CA}"/>
    <cellStyle name="Note 21 7" xfId="8306" xr:uid="{6A92125F-AD21-40D9-B31C-BE451992FCEA}"/>
    <cellStyle name="Note 21 7 2" xfId="14370" xr:uid="{29F5120D-B91F-497A-8D1D-B1CD0B2CE22F}"/>
    <cellStyle name="Note 21 8" xfId="5109" xr:uid="{6090E948-649D-434F-BF72-A7CCA33B9A06}"/>
    <cellStyle name="Note 21 8 2" xfId="12908" xr:uid="{B8818D68-181D-4948-9407-B37F14D80767}"/>
    <cellStyle name="Note 21 9" xfId="5079" xr:uid="{C0CEB46B-2A40-4469-A6B9-4C80A3E4B4A6}"/>
    <cellStyle name="Note 22" xfId="1257" xr:uid="{00000000-0005-0000-0000-0000EF090000}"/>
    <cellStyle name="Note 22 10" xfId="10796" xr:uid="{14407127-825E-4B06-B196-0EE792F70B71}"/>
    <cellStyle name="Note 22 2" xfId="2684" xr:uid="{00000000-0005-0000-0000-0000F0090000}"/>
    <cellStyle name="Note 22 2 2" xfId="6789" xr:uid="{277DDE37-E009-47D3-BDF6-055BD836E61B}"/>
    <cellStyle name="Note 22 2 2 2" xfId="8443" xr:uid="{2C239B0D-3D4D-4324-B79C-F09E431F9825}"/>
    <cellStyle name="Note 22 2 2 2 2" xfId="14474" xr:uid="{F14B3381-B228-413B-B832-2EEC52E708B2}"/>
    <cellStyle name="Note 22 2 2 3" xfId="9095" xr:uid="{B952A466-980D-474C-8F08-0248A895BF85}"/>
    <cellStyle name="Note 22 2 2 3 2" xfId="14957" xr:uid="{99F99856-0F5D-4D48-850F-1A47CB9ABEFC}"/>
    <cellStyle name="Note 22 2 2 4" xfId="8820" xr:uid="{E5384F88-5165-4938-9CE8-8C9DEF8C610C}"/>
    <cellStyle name="Note 22 2 3" xfId="7078" xr:uid="{018BBB2F-886C-405C-A7B7-C5BDACF7D78D}"/>
    <cellStyle name="Note 22 2 3 2" xfId="8220" xr:uid="{CB848FC2-BFAC-45BB-92DC-655728E6A05E}"/>
    <cellStyle name="Note 22 2 3 2 2" xfId="14306" xr:uid="{34236252-53F5-4726-BE6B-F12CB46A7FA0}"/>
    <cellStyle name="Note 22 2 3 3" xfId="9384" xr:uid="{25BCE0A2-5A8E-4353-8062-40FB893C7894}"/>
    <cellStyle name="Note 22 2 3 3 2" xfId="15246" xr:uid="{A79E628D-AA44-4F61-B229-E0739CD2B69B}"/>
    <cellStyle name="Note 22 2 3 4" xfId="5451" xr:uid="{99E5354D-F7DF-4707-9912-D0341F95C9AD}"/>
    <cellStyle name="Note 22 2 4" xfId="6220" xr:uid="{BFB79A15-AF58-4DDB-B6C8-D86B05937FA6}"/>
    <cellStyle name="Note 22 2 4 2" xfId="13302" xr:uid="{95CB381F-561E-44D6-A7D8-646EA9A53E22}"/>
    <cellStyle name="Note 22 2 5" xfId="7933" xr:uid="{7A872505-66C5-43CE-9F23-5666A1D31F66}"/>
    <cellStyle name="Note 22 2 5 2" xfId="14084" xr:uid="{F57A40FE-493B-437C-895D-B688F35B6793}"/>
    <cellStyle name="Note 22 2 6" xfId="8546" xr:uid="{26FEDA1F-68A7-4966-BB22-3F541748BEC0}"/>
    <cellStyle name="Note 22 2 6 2" xfId="14566" xr:uid="{6D33E6F8-E9BE-41C3-877C-DCB6E3A972BC}"/>
    <cellStyle name="Note 22 2 7" xfId="7795" xr:uid="{8518BFC6-1DFC-4E29-9933-78E81C293804}"/>
    <cellStyle name="Note 22 3" xfId="6310" xr:uid="{D3175BE4-23A3-47FA-9A73-BFE8E277E600}"/>
    <cellStyle name="Note 22 3 2" xfId="7168" xr:uid="{CDAB7E67-6C79-4610-AC9C-3768E2D7D88E}"/>
    <cellStyle name="Note 22 3 2 2" xfId="8474" xr:uid="{7F16CD14-40D1-4016-878F-EDF03965652B}"/>
    <cellStyle name="Note 22 3 2 2 2" xfId="14494" xr:uid="{B53C9515-63E4-4872-9A67-4F1696ED7B0A}"/>
    <cellStyle name="Note 22 3 2 3" xfId="9474" xr:uid="{35DBFCA3-3AE7-4689-ABA3-780D1C22CC16}"/>
    <cellStyle name="Note 22 3 2 3 2" xfId="15336" xr:uid="{8873CB47-B714-45DF-83DF-B4682B59A9B9}"/>
    <cellStyle name="Note 22 3 2 4" xfId="9547" xr:uid="{F98B51E5-2FC5-4C6F-B3BA-3858FBA89E19}"/>
    <cellStyle name="Note 22 3 3" xfId="7976" xr:uid="{532F949D-E32F-47BA-BF3B-D027E6AACE80}"/>
    <cellStyle name="Note 22 3 3 2" xfId="14117" xr:uid="{D5FF8E91-F496-4614-96B2-1BF90EFEF392}"/>
    <cellStyle name="Note 22 3 4" xfId="8636" xr:uid="{E5A59C97-013A-4D02-A9B5-A2E684168680}"/>
    <cellStyle name="Note 22 3 4 2" xfId="14656" xr:uid="{CF15328A-9FE5-4287-BD3F-9AFB17BD0054}"/>
    <cellStyle name="Note 22 3 5" xfId="5353" xr:uid="{A2A875A6-EDA3-4BC0-B735-574E52724230}"/>
    <cellStyle name="Note 22 4" xfId="6605" xr:uid="{25A575A8-921C-48B9-867D-2851964F4269}"/>
    <cellStyle name="Note 22 4 2" xfId="6887" xr:uid="{7E0CEA87-C35B-4869-8EF2-5EE5E1FD369A}"/>
    <cellStyle name="Note 22 4 2 2" xfId="7507" xr:uid="{103656C7-F5EF-4D20-B6BD-3028E463705F}"/>
    <cellStyle name="Note 22 4 2 2 2" xfId="13772" xr:uid="{B946BE33-8466-4019-8CD6-C9BA352E364D}"/>
    <cellStyle name="Note 22 4 2 3" xfId="9193" xr:uid="{A126BD7B-D1B8-4FAE-8381-33CBEAFA8701}"/>
    <cellStyle name="Note 22 4 2 3 2" xfId="15055" xr:uid="{4292DD92-A9A1-40DF-8B74-F58EE6C8A091}"/>
    <cellStyle name="Note 22 4 2 4" xfId="5326" xr:uid="{D12D7BC7-0A00-4855-8698-F5B332585C6A}"/>
    <cellStyle name="Note 22 4 3" xfId="7784" xr:uid="{76619A9B-10EF-4667-9755-48C7D610D402}"/>
    <cellStyle name="Note 22 4 3 2" xfId="13979" xr:uid="{516B09D5-2F3B-4664-AE4B-784211DB61CC}"/>
    <cellStyle name="Note 22 4 4" xfId="8921" xr:uid="{ED0F1BE8-9627-4414-8EFB-22FC33923CDB}"/>
    <cellStyle name="Note 22 4 4 2" xfId="14844" xr:uid="{F46E0354-FEA2-48D8-BD3C-9DAEEA10091F}"/>
    <cellStyle name="Note 22 4 5" xfId="5143" xr:uid="{6064D793-085E-480D-A36A-7FA8FB527AEE}"/>
    <cellStyle name="Note 22 5" xfId="6402" xr:uid="{4E77BEC1-5B77-4012-97B8-9C424A925396}"/>
    <cellStyle name="Note 22 5 2" xfId="8053" xr:uid="{5910BBA2-9DE2-4BBA-A4A1-A58CD8F27E4A}"/>
    <cellStyle name="Note 22 5 2 2" xfId="14172" xr:uid="{4C14A3D9-1374-4402-A3AB-9DCE2A175613}"/>
    <cellStyle name="Note 22 5 3" xfId="8728" xr:uid="{46D1B7C5-6125-4022-B940-C76E12446366}"/>
    <cellStyle name="Note 22 5 3 2" xfId="14746" xr:uid="{9E8719F8-E8E6-487D-8C3C-932BE4F4D92B}"/>
    <cellStyle name="Note 22 5 4" xfId="5071" xr:uid="{0DCCBFB2-1818-41F5-9AED-7D89C34F0D09}"/>
    <cellStyle name="Note 22 6" xfId="5799" xr:uid="{063C06B1-26CC-4400-95C1-F3EC3B1D163B}"/>
    <cellStyle name="Note 22 6 2" xfId="13121" xr:uid="{4075DF87-327A-4B69-9E9A-3A4579B28A91}"/>
    <cellStyle name="Note 22 7" xfId="5892" xr:uid="{56287DCD-8116-423B-A7AA-45B30ADC6754}"/>
    <cellStyle name="Note 22 7 2" xfId="13188" xr:uid="{CE7119E8-C987-44A8-9333-0A5C777CD816}"/>
    <cellStyle name="Note 22 8" xfId="5446" xr:uid="{9DE08BC6-0921-4B8C-84C5-8754AD0FD560}"/>
    <cellStyle name="Note 22 8 2" xfId="12983" xr:uid="{3A56D72B-A437-4A93-A401-01FB722633B1}"/>
    <cellStyle name="Note 22 9" xfId="5448" xr:uid="{1B8FF50B-D180-402F-A900-B115D0B96F73}"/>
    <cellStyle name="Note 23" xfId="1258" xr:uid="{00000000-0005-0000-0000-0000F1090000}"/>
    <cellStyle name="Note 23 10" xfId="10797" xr:uid="{A8C72782-DDAA-4CD6-B4FA-8703D877345F}"/>
    <cellStyle name="Note 23 2" xfId="2685" xr:uid="{00000000-0005-0000-0000-0000F2090000}"/>
    <cellStyle name="Note 23 2 2" xfId="6790" xr:uid="{0286EC47-FE11-4B8F-88C0-4B8CC0DD95F4}"/>
    <cellStyle name="Note 23 2 2 2" xfId="8025" xr:uid="{CFE3E0E7-733E-464C-93BA-9710B6248CA8}"/>
    <cellStyle name="Note 23 2 2 2 2" xfId="14152" xr:uid="{8A74914F-77B0-4E79-8600-1B34CFE39F31}"/>
    <cellStyle name="Note 23 2 2 3" xfId="9096" xr:uid="{437EFB00-A4B5-476D-9E78-CAA4AE1430F0}"/>
    <cellStyle name="Note 23 2 2 3 2" xfId="14958" xr:uid="{ED79DDF1-E15D-48A6-A011-6EA0E471979F}"/>
    <cellStyle name="Note 23 2 2 4" xfId="5135" xr:uid="{1CA7686B-9C0B-4DF3-963A-1658DBB96EF2}"/>
    <cellStyle name="Note 23 2 3" xfId="7079" xr:uid="{26A96E13-E69E-4EDC-A468-5D5E2D6D9979}"/>
    <cellStyle name="Note 23 2 3 2" xfId="7876" xr:uid="{D06E48A0-39D0-4AFB-A75A-864701879942}"/>
    <cellStyle name="Note 23 2 3 2 2" xfId="14041" xr:uid="{B871FD09-94DB-4CE9-B132-B26E6A925349}"/>
    <cellStyle name="Note 23 2 3 3" xfId="9385" xr:uid="{42AB4125-8D89-4AEA-8816-2377E8852A1B}"/>
    <cellStyle name="Note 23 2 3 3 2" xfId="15247" xr:uid="{F96E1097-53FB-48BE-92E9-0801E9CAFD2E}"/>
    <cellStyle name="Note 23 2 3 4" xfId="5331" xr:uid="{003344E3-2EA4-4BA5-9DED-A3E03F2E57F3}"/>
    <cellStyle name="Note 23 2 4" xfId="6221" xr:uid="{592EBF68-8857-4A81-8DFC-0FD65E9D969F}"/>
    <cellStyle name="Note 23 2 4 2" xfId="13303" xr:uid="{D4B7AC9A-0081-4FC1-AA22-B49423D721B0}"/>
    <cellStyle name="Note 23 2 5" xfId="7357" xr:uid="{1CB2AC43-A4A4-413B-B205-75D2D6453123}"/>
    <cellStyle name="Note 23 2 5 2" xfId="13626" xr:uid="{713BFCE8-B12E-4551-9397-3DA97293D815}"/>
    <cellStyle name="Note 23 2 6" xfId="8547" xr:uid="{778D3268-03DB-44A0-BAD6-4650616B088F}"/>
    <cellStyle name="Note 23 2 6 2" xfId="14567" xr:uid="{BED5BFAF-2E7D-4A0C-9B00-8C86441EBEC6}"/>
    <cellStyle name="Note 23 2 7" xfId="5371" xr:uid="{E6B64956-F3F4-48D1-9974-C23D8C83DBE7}"/>
    <cellStyle name="Note 23 3" xfId="6156" xr:uid="{8C121F93-B830-445A-9BFB-5BAB1885FEA7}"/>
    <cellStyle name="Note 23 3 2" xfId="7014" xr:uid="{3866464D-976B-4AD9-B2A5-3766B0EE4E87}"/>
    <cellStyle name="Note 23 3 2 2" xfId="8077" xr:uid="{B8090ED3-3281-4295-A42C-D2CA68FFF3C3}"/>
    <cellStyle name="Note 23 3 2 2 2" xfId="14194" xr:uid="{A7FE4AF9-95C4-4F68-8A40-4DA987C748F2}"/>
    <cellStyle name="Note 23 3 2 3" xfId="9320" xr:uid="{9277A487-7DE5-4382-8857-E5E77B53F263}"/>
    <cellStyle name="Note 23 3 2 3 2" xfId="15182" xr:uid="{96A0B213-E81C-4E21-A8D3-209FFD0CD6F9}"/>
    <cellStyle name="Note 23 3 2 4" xfId="5168" xr:uid="{08D0A717-050D-4D84-9EAA-EA84E6CA9443}"/>
    <cellStyle name="Note 23 3 3" xfId="7315" xr:uid="{09EDA4EA-FC63-4AD4-AA79-6D073F2D5742}"/>
    <cellStyle name="Note 23 3 3 2" xfId="13584" xr:uid="{682AEC46-2E09-45A4-8D3F-5A7055A43160}"/>
    <cellStyle name="Note 23 3 4" xfId="8482" xr:uid="{E3025F0E-82AC-4F53-81EB-FF5665C5738A}"/>
    <cellStyle name="Note 23 3 4 2" xfId="14502" xr:uid="{61D599F3-F2BD-447A-BFBC-C9BED90D891F}"/>
    <cellStyle name="Note 23 3 5" xfId="7757" xr:uid="{41E0467C-BED3-4E2E-8D97-18A6A6B11B53}"/>
    <cellStyle name="Note 23 4" xfId="6606" xr:uid="{58407CEE-F8B7-4514-8158-16F9FE261845}"/>
    <cellStyle name="Note 23 4 2" xfId="6888" xr:uid="{2671AC4A-F222-4606-8AAE-021E858F645C}"/>
    <cellStyle name="Note 23 4 2 2" xfId="7508" xr:uid="{B2663F38-4DBB-4862-89F1-A5C79EE033E1}"/>
    <cellStyle name="Note 23 4 2 2 2" xfId="13773" xr:uid="{9D56B2BE-A0BF-4840-AB5D-D10807ABB155}"/>
    <cellStyle name="Note 23 4 2 3" xfId="9194" xr:uid="{64EFB3B9-5803-4214-992B-B69BD78AA96F}"/>
    <cellStyle name="Note 23 4 2 3 2" xfId="15056" xr:uid="{5998D41A-C104-4586-8FB6-A33CC168E67C}"/>
    <cellStyle name="Note 23 4 2 4" xfId="5497" xr:uid="{A5554FBA-885D-40CC-91A8-21FBBD685E5A}"/>
    <cellStyle name="Note 23 4 3" xfId="8202" xr:uid="{8A5D183F-2A09-463B-A9D6-BC09AA0A76E2}"/>
    <cellStyle name="Note 23 4 3 2" xfId="14289" xr:uid="{778E9120-6D4E-4563-8ED0-F702C20AFF9A}"/>
    <cellStyle name="Note 23 4 4" xfId="8922" xr:uid="{53F6FD0E-3387-467C-8C22-44E2561810C7}"/>
    <cellStyle name="Note 23 4 4 2" xfId="14845" xr:uid="{9213CE34-024D-4BCE-85B7-04F7BED9E58D}"/>
    <cellStyle name="Note 23 4 5" xfId="5683" xr:uid="{B343897A-2413-4A67-88BC-E284FDC9CD17}"/>
    <cellStyle name="Note 23 5" xfId="6401" xr:uid="{0ED85A9B-48AC-4D88-A82F-5AAD56DCD913}"/>
    <cellStyle name="Note 23 5 2" xfId="8464" xr:uid="{70291F7B-3075-4A86-96D1-B8A858F313EA}"/>
    <cellStyle name="Note 23 5 2 2" xfId="14488" xr:uid="{198BF5CE-8133-47EC-BE10-4DFEB08257D8}"/>
    <cellStyle name="Note 23 5 3" xfId="8727" xr:uid="{5BB63C1D-6EA7-4DA4-9185-79273599F5F7}"/>
    <cellStyle name="Note 23 5 3 2" xfId="14745" xr:uid="{75C13D61-9570-484C-93E5-3A7052A43A32}"/>
    <cellStyle name="Note 23 5 4" xfId="5825" xr:uid="{5B69CFBC-EF60-448D-AB46-C4CE88C37E31}"/>
    <cellStyle name="Note 23 6" xfId="5800" xr:uid="{773825CB-2645-48FA-A769-21B31D955563}"/>
    <cellStyle name="Note 23 6 2" xfId="13122" xr:uid="{5D283A96-8765-4360-877A-2FC115A20355}"/>
    <cellStyle name="Note 23 7" xfId="5740" xr:uid="{90561106-9B2D-4CB7-A401-0FDFDF698EB3}"/>
    <cellStyle name="Note 23 7 2" xfId="13088" xr:uid="{412C39E2-FC3D-469F-8D9A-DAE7E6DEAF07}"/>
    <cellStyle name="Note 23 8" xfId="5828" xr:uid="{AF974438-A8A2-440D-BE1B-BFE872176AB4}"/>
    <cellStyle name="Note 23 8 2" xfId="13146" xr:uid="{624C53A7-3D3D-4920-9F86-A7118CF69A31}"/>
    <cellStyle name="Note 23 9" xfId="5843" xr:uid="{9E1A81D5-3FCA-4A66-B3C1-88EB481D6FE8}"/>
    <cellStyle name="Note 24" xfId="1259" xr:uid="{00000000-0005-0000-0000-0000F3090000}"/>
    <cellStyle name="Note 24 10" xfId="10798" xr:uid="{DA6F6A17-2C53-47CE-8FDC-95E5F7CED01B}"/>
    <cellStyle name="Note 24 2" xfId="2686" xr:uid="{00000000-0005-0000-0000-0000F4090000}"/>
    <cellStyle name="Note 24 2 2" xfId="6791" xr:uid="{86ACDD43-8BEE-49ED-A9AF-EF8B2D5BE00A}"/>
    <cellStyle name="Note 24 2 2 2" xfId="7863" xr:uid="{412FC702-882F-428E-BF70-F5344711B25C}"/>
    <cellStyle name="Note 24 2 2 2 2" xfId="14038" xr:uid="{E73FF4CD-7CAB-4837-BE93-70B493544A4F}"/>
    <cellStyle name="Note 24 2 2 3" xfId="9097" xr:uid="{C222E50F-9A73-4479-805C-34CADE61CA24}"/>
    <cellStyle name="Note 24 2 2 3 2" xfId="14959" xr:uid="{C954A2BE-F1B7-4326-8D17-CB34701C2D3C}"/>
    <cellStyle name="Note 24 2 2 4" xfId="9015" xr:uid="{54A51620-50F4-4935-99F9-E39B2789EA96}"/>
    <cellStyle name="Note 24 2 3" xfId="7080" xr:uid="{23AFEA79-53BB-43D9-99CB-D3FAB7447B0F}"/>
    <cellStyle name="Note 24 2 3 2" xfId="8430" xr:uid="{7E63E29E-23DE-414F-B325-FE32DB34247E}"/>
    <cellStyle name="Note 24 2 3 2 2" xfId="14463" xr:uid="{F071341D-1D7F-4E25-8DD9-C483D9DC1D80}"/>
    <cellStyle name="Note 24 2 3 3" xfId="9386" xr:uid="{1CFCC4A5-32BE-47C7-9BE6-09044AAF84BC}"/>
    <cellStyle name="Note 24 2 3 3 2" xfId="15248" xr:uid="{C172B955-8EBD-4684-AE36-A80ADC1BF746}"/>
    <cellStyle name="Note 24 2 3 4" xfId="8116" xr:uid="{F5B2C81D-A731-4B56-B724-62753C74E7B1}"/>
    <cellStyle name="Note 24 2 4" xfId="6222" xr:uid="{047BAEF1-F421-451B-BF30-487D4CA2644C}"/>
    <cellStyle name="Note 24 2 4 2" xfId="13304" xr:uid="{A2694E42-6C95-484C-92F8-46D6EBB8C795}"/>
    <cellStyle name="Note 24 2 5" xfId="7618" xr:uid="{E888446B-92DA-41BA-90E3-44754D2C979A}"/>
    <cellStyle name="Note 24 2 5 2" xfId="13860" xr:uid="{9759AC44-7A50-4813-BED1-21F721D9ADB6}"/>
    <cellStyle name="Note 24 2 6" xfId="8548" xr:uid="{1D9CBF2E-0F7B-44B2-8E35-5DCAF1C03990}"/>
    <cellStyle name="Note 24 2 6 2" xfId="14568" xr:uid="{BD2AEEC5-F47E-459D-9847-74B8EF8AD02D}"/>
    <cellStyle name="Note 24 2 7" xfId="5253" xr:uid="{8C5E64FE-4655-4200-9CEE-D262B717C5AB}"/>
    <cellStyle name="Note 24 3" xfId="6155" xr:uid="{EC464032-054F-4CCC-A0B0-0967AC2CCC33}"/>
    <cellStyle name="Note 24 3 2" xfId="7013" xr:uid="{4AC3C8A4-DDCB-4570-8E91-B992A247D7C5}"/>
    <cellStyle name="Note 24 3 2 2" xfId="8219" xr:uid="{D1F23F8E-64CB-4101-A810-EEA497C0A600}"/>
    <cellStyle name="Note 24 3 2 2 2" xfId="14305" xr:uid="{657379C9-7836-4AF8-A1D3-A4F1F71E8D34}"/>
    <cellStyle name="Note 24 3 2 3" xfId="9319" xr:uid="{CB1C2221-9670-4D2A-9963-1A5E755BBBCC}"/>
    <cellStyle name="Note 24 3 2 3 2" xfId="15181" xr:uid="{6960E43D-2EA9-4FFD-8E4A-BCF0ECDF4317}"/>
    <cellStyle name="Note 24 3 2 4" xfId="4973" xr:uid="{C2D51F69-16A1-4462-B9F8-F2BA68C0DDD3}"/>
    <cellStyle name="Note 24 3 3" xfId="7314" xr:uid="{106BA11E-F0AD-4F83-B0A4-96D34E5EA483}"/>
    <cellStyle name="Note 24 3 3 2" xfId="13583" xr:uid="{A8BB58CB-5834-4A18-A247-C4484B3DB3E5}"/>
    <cellStyle name="Note 24 3 4" xfId="8481" xr:uid="{408F40EE-1C9D-48A3-A5D5-5580079AEF69}"/>
    <cellStyle name="Note 24 3 4 2" xfId="14501" xr:uid="{02A81E06-95EE-453F-9744-62DACC62F267}"/>
    <cellStyle name="Note 24 3 5" xfId="8182" xr:uid="{8C9DAF5D-9442-49EC-A5AA-87523E493C2A}"/>
    <cellStyle name="Note 24 4" xfId="6607" xr:uid="{BA5E3898-1565-40E6-AEAA-6380E89BD7B1}"/>
    <cellStyle name="Note 24 4 2" xfId="6889" xr:uid="{C0BF86CE-5250-45D6-A157-6CF4F900181B}"/>
    <cellStyle name="Note 24 4 2 2" xfId="7509" xr:uid="{0C9F4215-EDCB-4D3B-B11B-F60D6A73234D}"/>
    <cellStyle name="Note 24 4 2 2 2" xfId="13774" xr:uid="{70A51893-6241-4537-8B39-9B499A05857D}"/>
    <cellStyle name="Note 24 4 2 3" xfId="9195" xr:uid="{47AFBCD6-44C0-4B66-86B8-2870E66856C7}"/>
    <cellStyle name="Note 24 4 2 3 2" xfId="15057" xr:uid="{A696FBB1-CE6D-4FC9-B028-8D1710D72CBC}"/>
    <cellStyle name="Note 24 4 2 4" xfId="5192" xr:uid="{14D6C2BF-F35D-49B8-B100-A4326164D6BA}"/>
    <cellStyle name="Note 24 4 3" xfId="8412" xr:uid="{6D413D1C-43B5-4D23-B0D6-41C5A9546E6F}"/>
    <cellStyle name="Note 24 4 3 2" xfId="14448" xr:uid="{62EEBB47-94DB-40D0-9836-DE0355F3688C}"/>
    <cellStyle name="Note 24 4 4" xfId="8923" xr:uid="{5BD0E547-B3CF-47F6-AB93-ECED2AC65727}"/>
    <cellStyle name="Note 24 4 4 2" xfId="14846" xr:uid="{6A1DD6C2-20B2-43F2-B4D2-03125CD83F46}"/>
    <cellStyle name="Note 24 4 5" xfId="5428" xr:uid="{DAFB070B-6C21-4937-AC0A-8CE63ED409F2}"/>
    <cellStyle name="Note 24 5" xfId="6400" xr:uid="{6F988967-C736-4E55-9CD3-E94FC41A891D}"/>
    <cellStyle name="Note 24 5 2" xfId="7836" xr:uid="{25FCB3B6-5AAB-4A5B-9283-FE66D6672EC0}"/>
    <cellStyle name="Note 24 5 2 2" xfId="14019" xr:uid="{44E11923-1ED8-4EF8-B6BF-DCA9894E851A}"/>
    <cellStyle name="Note 24 5 3" xfId="8726" xr:uid="{7320EC0D-A7A3-44FE-92C6-7FB1C53B84CC}"/>
    <cellStyle name="Note 24 5 3 2" xfId="14744" xr:uid="{B4A3837E-3559-404D-ABDB-AD27A7C06B44}"/>
    <cellStyle name="Note 24 5 4" xfId="5382" xr:uid="{15FFF8E9-A750-4E57-BA05-FA1A36AC4030}"/>
    <cellStyle name="Note 24 6" xfId="5801" xr:uid="{8EB317FA-233A-4E1D-82C1-F77FFD3C7E88}"/>
    <cellStyle name="Note 24 6 2" xfId="13123" xr:uid="{C07846B9-DAE8-477A-823A-DBAC3C4AA674}"/>
    <cellStyle name="Note 24 7" xfId="5739" xr:uid="{5368A191-AA71-4D34-8F4B-2A8DF2084DD1}"/>
    <cellStyle name="Note 24 7 2" xfId="13087" xr:uid="{CF064251-BE9E-40E2-91EF-E3C18CB8D65B}"/>
    <cellStyle name="Note 24 8" xfId="5063" xr:uid="{C4A62554-D7FF-46BC-B778-ED9009DC4DB0}"/>
    <cellStyle name="Note 24 8 2" xfId="12902" xr:uid="{39EE3BAF-5E2D-48D7-B8DA-A85D797D15B1}"/>
    <cellStyle name="Note 24 9" xfId="5291" xr:uid="{F5BB99C9-77B0-436F-9343-E45A62111C55}"/>
    <cellStyle name="Note 25" xfId="1260" xr:uid="{00000000-0005-0000-0000-0000F5090000}"/>
    <cellStyle name="Note 25 10" xfId="10799" xr:uid="{DDA49E4D-7973-4979-9016-5086C93DC0F3}"/>
    <cellStyle name="Note 25 2" xfId="2687" xr:uid="{00000000-0005-0000-0000-0000F6090000}"/>
    <cellStyle name="Note 25 2 2" xfId="6792" xr:uid="{52A5071D-E10B-40FA-AA92-A0F682D4BF5C}"/>
    <cellStyle name="Note 25 2 2 2" xfId="7942" xr:uid="{729550D6-0CBE-4CEB-865F-1F011755989B}"/>
    <cellStyle name="Note 25 2 2 2 2" xfId="14093" xr:uid="{6502CCC1-00CE-4E6B-AE82-2E83A2C6CA8C}"/>
    <cellStyle name="Note 25 2 2 3" xfId="9098" xr:uid="{C28BF539-C13B-4F65-82CB-829B34EAB65C}"/>
    <cellStyle name="Note 25 2 2 3 2" xfId="14960" xr:uid="{22E6549B-0FE5-4130-922E-CBD15190743D}"/>
    <cellStyle name="Note 25 2 2 4" xfId="8841" xr:uid="{525BED74-6D7F-4719-BFE3-0B2CFC1FE7AA}"/>
    <cellStyle name="Note 25 2 3" xfId="7081" xr:uid="{1167548E-0DE7-4543-880E-D8D4EF9E239A}"/>
    <cellStyle name="Note 25 2 3 2" xfId="7574" xr:uid="{AE36F71E-D359-4869-918E-7128BE5BC83E}"/>
    <cellStyle name="Note 25 2 3 2 2" xfId="13837" xr:uid="{C9F26823-F66A-414A-8DA9-699383C60B39}"/>
    <cellStyle name="Note 25 2 3 3" xfId="9387" xr:uid="{21AFF587-8976-4341-9AFA-09E9A2F04287}"/>
    <cellStyle name="Note 25 2 3 3 2" xfId="15249" xr:uid="{FB1CF964-BBBB-48B9-B209-839D843EEF9B}"/>
    <cellStyle name="Note 25 2 3 4" xfId="5916" xr:uid="{68A3AC34-25A3-4600-BA32-820BF55E9CBE}"/>
    <cellStyle name="Note 25 2 4" xfId="6223" xr:uid="{516C21C3-67CB-4EDF-A701-66F9246303DB}"/>
    <cellStyle name="Note 25 2 4 2" xfId="13305" xr:uid="{C0E1E370-A8DA-4660-95DA-0048BB7DD71C}"/>
    <cellStyle name="Note 25 2 5" xfId="8105" xr:uid="{363430D2-5244-4FCD-A343-1A01B093DA3C}"/>
    <cellStyle name="Note 25 2 5 2" xfId="14215" xr:uid="{30202C14-C2A5-46C0-95FB-23AF6B887010}"/>
    <cellStyle name="Note 25 2 6" xfId="8549" xr:uid="{CACE577B-6F5D-4646-B3F0-F5438295443F}"/>
    <cellStyle name="Note 25 2 6 2" xfId="14569" xr:uid="{0C902730-5259-43DE-8147-589F976B5055}"/>
    <cellStyle name="Note 25 2 7" xfId="5016" xr:uid="{73D8C5C9-B1DF-49EF-B3CB-C3A4479A99E6}"/>
    <cellStyle name="Note 25 3" xfId="6154" xr:uid="{12683ABC-FBF1-42BF-8E1D-70E50D247980}"/>
    <cellStyle name="Note 25 3 2" xfId="7012" xr:uid="{6830A5AB-11BB-4F4F-AF9C-22CB6FF1B50D}"/>
    <cellStyle name="Note 25 3 2 2" xfId="8240" xr:uid="{5160AD97-C0A1-450E-A3BA-F5AC70374C4A}"/>
    <cellStyle name="Note 25 3 2 2 2" xfId="14322" xr:uid="{0FDAFB4B-937E-4164-A073-C5B00179BCDA}"/>
    <cellStyle name="Note 25 3 2 3" xfId="9318" xr:uid="{4B729EF1-91E3-4D4A-B9DB-92E5DF333698}"/>
    <cellStyle name="Note 25 3 2 3 2" xfId="15180" xr:uid="{E0BA9E97-9F5C-447E-8672-0AE21A3C96E5}"/>
    <cellStyle name="Note 25 3 2 4" xfId="7582" xr:uid="{E99F63F6-C1FE-4689-815A-6E3D5015D78F}"/>
    <cellStyle name="Note 25 3 3" xfId="7313" xr:uid="{4EB837F5-95F0-4539-809D-F18BD55DE073}"/>
    <cellStyle name="Note 25 3 3 2" xfId="13582" xr:uid="{6EC481C2-7160-465E-8B7D-20F72856F838}"/>
    <cellStyle name="Note 25 3 4" xfId="8480" xr:uid="{2011B3FA-D488-4A96-87A5-5BC46C260BC2}"/>
    <cellStyle name="Note 25 3 4 2" xfId="14500" xr:uid="{EFC686E1-5C7C-41DB-9DA2-C579B1D3770D}"/>
    <cellStyle name="Note 25 3 5" xfId="7651" xr:uid="{57BF5D2B-79D9-4F31-BE06-E01040996E15}"/>
    <cellStyle name="Note 25 4" xfId="6608" xr:uid="{6569F829-682B-4391-9FD6-4900B2FDB1E8}"/>
    <cellStyle name="Note 25 4 2" xfId="6890" xr:uid="{ADD6072F-EB82-44A5-B56C-18AE1CA74B1C}"/>
    <cellStyle name="Note 25 4 2 2" xfId="7510" xr:uid="{E5F8791B-4DC0-4831-A80D-967979F1B132}"/>
    <cellStyle name="Note 25 4 2 2 2" xfId="13775" xr:uid="{B0A2899C-6424-4607-9685-E4C924461B51}"/>
    <cellStyle name="Note 25 4 2 3" xfId="9196" xr:uid="{D467BE90-3838-4F70-921A-D853C9C3E8D3}"/>
    <cellStyle name="Note 25 4 2 3 2" xfId="15058" xr:uid="{A4CEA22C-124B-46D8-A781-1C5B64B5667E}"/>
    <cellStyle name="Note 25 4 2 4" xfId="7191" xr:uid="{18AE440A-A62F-41DE-AA47-83AE8DA7BDAD}"/>
    <cellStyle name="Note 25 4 3" xfId="7732" xr:uid="{EA4ACA3C-0068-470A-913E-FA8F780A4721}"/>
    <cellStyle name="Note 25 4 3 2" xfId="13944" xr:uid="{135762FA-9283-4BF1-B225-B163BB5D612B}"/>
    <cellStyle name="Note 25 4 4" xfId="8924" xr:uid="{6446B06A-D1EB-4B9D-815B-E65B06781EED}"/>
    <cellStyle name="Note 25 4 4 2" xfId="14847" xr:uid="{E809F159-04AD-451F-BAA8-1463467DD292}"/>
    <cellStyle name="Note 25 4 5" xfId="5315" xr:uid="{429948DD-2248-4117-A51C-39E7287BA366}"/>
    <cellStyle name="Note 25 5" xfId="6399" xr:uid="{D17F30FD-7CFD-4829-9091-0BDE07D8CBA3}"/>
    <cellStyle name="Note 25 5 2" xfId="8398" xr:uid="{7D26FC47-7008-4E1E-B534-BDE33E684933}"/>
    <cellStyle name="Note 25 5 2 2" xfId="14435" xr:uid="{A8F77A3D-5ABA-4A17-8BF5-D1C51ED8FE27}"/>
    <cellStyle name="Note 25 5 3" xfId="8725" xr:uid="{48C4C900-CFAE-4CC1-BE6F-E40198D49014}"/>
    <cellStyle name="Note 25 5 3 2" xfId="14743" xr:uid="{07449CE0-A9D5-42CE-9C75-2D50253F1B72}"/>
    <cellStyle name="Note 25 5 4" xfId="8245" xr:uid="{6651737C-FE93-4E98-ABCE-23AD767373C3}"/>
    <cellStyle name="Note 25 6" xfId="5802" xr:uid="{104E661D-C0BF-4522-9E92-C3103DE61806}"/>
    <cellStyle name="Note 25 6 2" xfId="13124" xr:uid="{1FF6EC4E-D988-4CEA-8281-79D6B62D4F89}"/>
    <cellStyle name="Note 25 7" xfId="7242" xr:uid="{D0E8DB4A-876F-430B-867F-0E2BE2F40996}"/>
    <cellStyle name="Note 25 7 2" xfId="13521" xr:uid="{824B5FE2-994F-4EE2-AA02-1A9FD4E3FC2E}"/>
    <cellStyle name="Note 25 8" xfId="5544" xr:uid="{7D0E6CE1-6F3B-4B85-8056-72CA7C230A56}"/>
    <cellStyle name="Note 25 8 2" xfId="13015" xr:uid="{A2D91E2A-C9F6-43CD-973B-0B6C6A97C3C6}"/>
    <cellStyle name="Note 25 9" xfId="5042" xr:uid="{0193FD59-9B82-4EF1-83FA-594AC4A8C60B}"/>
    <cellStyle name="Note 26" xfId="1261" xr:uid="{00000000-0005-0000-0000-0000F7090000}"/>
    <cellStyle name="Note 26 10" xfId="10800" xr:uid="{D25F026B-3BDB-4884-AD0B-471B7ED35F25}"/>
    <cellStyle name="Note 26 2" xfId="2688" xr:uid="{00000000-0005-0000-0000-0000F8090000}"/>
    <cellStyle name="Note 26 2 2" xfId="6793" xr:uid="{1BDBA934-8F07-4DE1-9CFE-9989E7BDDEA2}"/>
    <cellStyle name="Note 26 2 2 2" xfId="7421" xr:uid="{94A5860D-8C72-4131-8675-07F94EA85D17}"/>
    <cellStyle name="Note 26 2 2 2 2" xfId="13686" xr:uid="{7C887C57-247A-4A23-81F8-1823BA49FE8B}"/>
    <cellStyle name="Note 26 2 2 3" xfId="9099" xr:uid="{AD6DA5FB-4322-4CEF-9D92-936ED175AC79}"/>
    <cellStyle name="Note 26 2 2 3 2" xfId="14961" xr:uid="{3FEAC97F-8739-4202-86E0-A170B9DF467C}"/>
    <cellStyle name="Note 26 2 2 4" xfId="8893" xr:uid="{3EA35B85-EABB-46A5-B766-697F1DDFB069}"/>
    <cellStyle name="Note 26 2 3" xfId="7082" xr:uid="{12C2DE35-727B-4B42-AAA7-525324E73CD4}"/>
    <cellStyle name="Note 26 2 3 2" xfId="7711" xr:uid="{27370B4E-96B2-4B3A-A317-B26A16FD4E08}"/>
    <cellStyle name="Note 26 2 3 2 2" xfId="13926" xr:uid="{10BC3972-07D1-405F-913C-443EF2249F7E}"/>
    <cellStyle name="Note 26 2 3 3" xfId="9388" xr:uid="{31DF6FA8-2EEE-487F-A768-D84E41BD687B}"/>
    <cellStyle name="Note 26 2 3 3 2" xfId="15250" xr:uid="{630201A8-B8DD-4BDF-8F40-ADAA4C6AA641}"/>
    <cellStyle name="Note 26 2 3 4" xfId="5661" xr:uid="{19EC1FE7-AE7B-452F-8EB1-34C6AA23ED61}"/>
    <cellStyle name="Note 26 2 4" xfId="6224" xr:uid="{EB8CEA37-3866-4A89-A30A-2D441A548A16}"/>
    <cellStyle name="Note 26 2 4 2" xfId="13306" xr:uid="{E80B6471-82EE-4401-B2C1-0FC3835B4002}"/>
    <cellStyle name="Note 26 2 5" xfId="7969" xr:uid="{179F793C-D45F-4619-B319-7E4485256DA4}"/>
    <cellStyle name="Note 26 2 5 2" xfId="14110" xr:uid="{2B4D564B-2D5A-46DC-B37E-E469D9EE926E}"/>
    <cellStyle name="Note 26 2 6" xfId="8550" xr:uid="{B600EDFB-1E29-45F9-AF3C-7E06C410D248}"/>
    <cellStyle name="Note 26 2 6 2" xfId="14570" xr:uid="{3B00C1EB-347E-4B8E-98A3-E82CA93404C6}"/>
    <cellStyle name="Note 26 2 7" xfId="5389" xr:uid="{60B21D8D-EA8D-492F-8587-1A61B91DECD1}"/>
    <cellStyle name="Note 26 3" xfId="6261" xr:uid="{2EA47987-45FC-4FD2-BB14-B2F837398D71}"/>
    <cellStyle name="Note 26 3 2" xfId="7119" xr:uid="{37BB494E-7D2D-4610-B53D-26E4FF6FFC7D}"/>
    <cellStyle name="Note 26 3 2 2" xfId="7557" xr:uid="{C1769C98-9070-4581-92D2-FB845F5A2F4C}"/>
    <cellStyle name="Note 26 3 2 2 2" xfId="13822" xr:uid="{391ABD5A-4D98-47BC-B2C8-B2021484BF38}"/>
    <cellStyle name="Note 26 3 2 3" xfId="9425" xr:uid="{4E18081F-76CE-4E4E-B2C3-7336C2AD3043}"/>
    <cellStyle name="Note 26 3 2 3 2" xfId="15287" xr:uid="{D7BD4AE0-B8FD-4899-843B-1136F56C9B0B}"/>
    <cellStyle name="Note 26 3 2 4" xfId="9005" xr:uid="{497BC3C9-F86A-4F22-84D9-8AB0875A1CA7}"/>
    <cellStyle name="Note 26 3 3" xfId="7364" xr:uid="{01894D2B-EADA-4ECF-9B6E-700A7DD8C1B8}"/>
    <cellStyle name="Note 26 3 3 2" xfId="13633" xr:uid="{8FC1F574-D984-40AF-BFA0-EF8554892470}"/>
    <cellStyle name="Note 26 3 4" xfId="8587" xr:uid="{5C750602-A6DC-4A58-8F91-3E5DCCD99B0C}"/>
    <cellStyle name="Note 26 3 4 2" xfId="14607" xr:uid="{5E637BF1-BAD0-4FE8-A0AF-2287C88F8838}"/>
    <cellStyle name="Note 26 3 5" xfId="5274" xr:uid="{455DD141-AFD9-4FEA-A41E-B2C2685DB672}"/>
    <cellStyle name="Note 26 4" xfId="6609" xr:uid="{E402A619-7FC4-4EAC-A7B1-CDB6004D4EA5}"/>
    <cellStyle name="Note 26 4 2" xfId="6891" xr:uid="{25C829ED-860D-4473-981F-4FD1AB48FCFA}"/>
    <cellStyle name="Note 26 4 2 2" xfId="7511" xr:uid="{CD3FCFCB-59C5-4A2B-85BF-41237914165E}"/>
    <cellStyle name="Note 26 4 2 2 2" xfId="13776" xr:uid="{C5B75127-4B85-4949-9880-C92427081847}"/>
    <cellStyle name="Note 26 4 2 3" xfId="9197" xr:uid="{96E0F702-8793-407A-9482-12AC70D94A5A}"/>
    <cellStyle name="Note 26 4 2 3 2" xfId="15059" xr:uid="{7C8CADAF-4351-42FB-AFAD-30F37DF312FB}"/>
    <cellStyle name="Note 26 4 2 4" xfId="5104" xr:uid="{EC1DA244-46CC-48C1-9AB8-BADF69184679}"/>
    <cellStyle name="Note 26 4 3" xfId="8359" xr:uid="{94E9DCB1-1035-468D-8EEE-AD64CF0E41B6}"/>
    <cellStyle name="Note 26 4 3 2" xfId="14411" xr:uid="{D9F53A11-CF93-44C5-BF24-52416C70E7C1}"/>
    <cellStyle name="Note 26 4 4" xfId="8925" xr:uid="{CEC57ED9-4EB8-440F-90CE-7A6A524E5354}"/>
    <cellStyle name="Note 26 4 4 2" xfId="14848" xr:uid="{26126261-EB83-4DB8-8FED-696CBA40678F}"/>
    <cellStyle name="Note 26 4 5" xfId="5024" xr:uid="{1108281F-AD0A-403B-B28B-6D0895CA4315}"/>
    <cellStyle name="Note 26 5" xfId="6398" xr:uid="{60519C59-783B-43E8-9EF6-A1F633B97B2F}"/>
    <cellStyle name="Note 26 5 2" xfId="8189" xr:uid="{DB94D9A8-282D-4EBF-AED6-3F617A1E23A0}"/>
    <cellStyle name="Note 26 5 2 2" xfId="14276" xr:uid="{08771F59-36BA-48BF-9328-E4505684B8A2}"/>
    <cellStyle name="Note 26 5 3" xfId="8724" xr:uid="{C8950BBD-0180-483A-B0EB-EF929F7A651E}"/>
    <cellStyle name="Note 26 5 3 2" xfId="14742" xr:uid="{13CED288-F2FF-4B7F-BAB1-3134D2473473}"/>
    <cellStyle name="Note 26 5 4" xfId="5155" xr:uid="{3DD2FDD7-A87A-49ED-B390-EA0D0C604DD9}"/>
    <cellStyle name="Note 26 6" xfId="5803" xr:uid="{DF5BA0B4-C9E1-4405-BDD4-9ECA7E7AA3DA}"/>
    <cellStyle name="Note 26 6 2" xfId="13125" xr:uid="{FA782650-4850-4045-B504-E2A05A05C268}"/>
    <cellStyle name="Note 26 7" xfId="7568" xr:uid="{B23FAFE0-5F34-4249-8FD7-4160A4B7B65F}"/>
    <cellStyle name="Note 26 7 2" xfId="13833" xr:uid="{CAF7782A-2964-466B-B5D7-EBF2D2A996A9}"/>
    <cellStyle name="Note 26 8" xfId="5332" xr:uid="{F3B507D6-6031-4A16-907A-6CF22830DF33}"/>
    <cellStyle name="Note 26 8 2" xfId="12960" xr:uid="{8CDA4C05-D35A-4B00-8A2A-CFC685B29343}"/>
    <cellStyle name="Note 26 9" xfId="7402" xr:uid="{567625D0-AB94-4642-87F5-C022CD5742F0}"/>
    <cellStyle name="Note 27" xfId="1262" xr:uid="{00000000-0005-0000-0000-0000F9090000}"/>
    <cellStyle name="Note 27 10" xfId="10801" xr:uid="{47D5DF09-58EE-4D39-8EA7-D64FB609DF86}"/>
    <cellStyle name="Note 27 2" xfId="2689" xr:uid="{00000000-0005-0000-0000-0000FA090000}"/>
    <cellStyle name="Note 27 2 2" xfId="6794" xr:uid="{E4F0417D-1030-4586-9CE3-828B7C3B10E3}"/>
    <cellStyle name="Note 27 2 2 2" xfId="7794" xr:uid="{1BC01D87-AEB6-4327-BAD9-3FEEBCC3092F}"/>
    <cellStyle name="Note 27 2 2 2 2" xfId="13989" xr:uid="{1DBC63AE-AD87-4302-BFB5-06B37E2A3B11}"/>
    <cellStyle name="Note 27 2 2 3" xfId="9100" xr:uid="{2B23E383-A6B6-4718-8165-71F1BE0B5252}"/>
    <cellStyle name="Note 27 2 2 3 2" xfId="14962" xr:uid="{0678CEE5-F6F9-496C-A59F-22D470403540}"/>
    <cellStyle name="Note 27 2 2 4" xfId="8765" xr:uid="{6B6A7C64-D120-44D6-A420-B6A912EA2586}"/>
    <cellStyle name="Note 27 2 3" xfId="7083" xr:uid="{49D4353E-F781-43C4-A98F-4749073C94BB}"/>
    <cellStyle name="Note 27 2 3 2" xfId="7575" xr:uid="{2AF74B8A-5926-408B-AAFE-34062F33998B}"/>
    <cellStyle name="Note 27 2 3 2 2" xfId="13838" xr:uid="{CFE3640C-AB59-4D7A-B275-7D530A3AB736}"/>
    <cellStyle name="Note 27 2 3 3" xfId="9389" xr:uid="{D632378F-3299-4C4E-B13C-932B5222DDA8}"/>
    <cellStyle name="Note 27 2 3 3 2" xfId="15251" xr:uid="{359599B6-5E78-44FF-B3C9-648D213C601B}"/>
    <cellStyle name="Note 27 2 3 4" xfId="5187" xr:uid="{77357C70-E521-4491-82CD-24033711E66A}"/>
    <cellStyle name="Note 27 2 4" xfId="6225" xr:uid="{CDAF4EAE-6FE2-4483-8BB4-917795BF0D62}"/>
    <cellStyle name="Note 27 2 4 2" xfId="13307" xr:uid="{1B1F68F3-B898-4CBB-92DF-1E537B56EE38}"/>
    <cellStyle name="Note 27 2 5" xfId="7642" xr:uid="{305E8B6F-20DC-4843-9A98-EAFC1B4A3AB7}"/>
    <cellStyle name="Note 27 2 5 2" xfId="13878" xr:uid="{C907327E-1D4D-45E2-B2B0-ACC8DA894E11}"/>
    <cellStyle name="Note 27 2 6" xfId="8551" xr:uid="{85C7DE91-0018-462F-8972-2D38767EBE10}"/>
    <cellStyle name="Note 27 2 6 2" xfId="14571" xr:uid="{0C1F6E3A-3CB2-4295-A6C9-409A8AA109BE}"/>
    <cellStyle name="Note 27 2 7" xfId="5271" xr:uid="{983BC2F1-D79B-483D-AE93-FBA26D7A7527}"/>
    <cellStyle name="Note 27 3" xfId="6152" xr:uid="{5D70EF6E-EB74-43E5-A9F6-CE88CE3F4AE2}"/>
    <cellStyle name="Note 27 3 2" xfId="7010" xr:uid="{2C2B5146-6BE9-4064-9CE3-FD282ED7E5FD}"/>
    <cellStyle name="Note 27 3 2 2" xfId="7799" xr:uid="{61CE38F2-879E-481E-81AB-AA353E876B5E}"/>
    <cellStyle name="Note 27 3 2 2 2" xfId="13993" xr:uid="{A55BCD63-D6C1-4922-852F-73222C0AC6F1}"/>
    <cellStyle name="Note 27 3 2 3" xfId="9316" xr:uid="{FACDC054-87E0-42A7-94E7-43F53422D500}"/>
    <cellStyle name="Note 27 3 2 3 2" xfId="15178" xr:uid="{E496A73E-C38C-4465-8DF8-BB195D9B8204}"/>
    <cellStyle name="Note 27 3 2 4" xfId="9000" xr:uid="{9AD95B01-02B2-4B6F-BE0B-033EAD57BD4A}"/>
    <cellStyle name="Note 27 3 3" xfId="8351" xr:uid="{400BB934-3C5B-4828-9BAA-CE55C4760623}"/>
    <cellStyle name="Note 27 3 3 2" xfId="14403" xr:uid="{2B4F81CA-658B-49B0-9B1E-788296C71761}"/>
    <cellStyle name="Note 27 3 4" xfId="8478" xr:uid="{4780599B-60E3-4384-865F-4B39B36F8FA5}"/>
    <cellStyle name="Note 27 3 4 2" xfId="14498" xr:uid="{406040B3-2EFA-41BC-9232-8D0F1700F6A6}"/>
    <cellStyle name="Note 27 3 5" xfId="8385" xr:uid="{19BAF19B-6B2C-4DDA-8F59-E00D6C3E7BD4}"/>
    <cellStyle name="Note 27 4" xfId="6610" xr:uid="{571ECDF4-0962-4CA2-9CE8-5567D35F7681}"/>
    <cellStyle name="Note 27 4 2" xfId="6892" xr:uid="{1155F997-618C-4957-9555-641F30A1B968}"/>
    <cellStyle name="Note 27 4 2 2" xfId="7512" xr:uid="{5DECE844-37FD-4879-8EF2-92485FCA6214}"/>
    <cellStyle name="Note 27 4 2 2 2" xfId="13777" xr:uid="{32767274-9536-41C4-BC67-BA419E451320}"/>
    <cellStyle name="Note 27 4 2 3" xfId="9198" xr:uid="{9E2D8B02-B903-4074-9BAC-327AAB44A27E}"/>
    <cellStyle name="Note 27 4 2 3 2" xfId="15060" xr:uid="{ABCB76F5-DE41-4608-9AC8-32A903F3AAD0}"/>
    <cellStyle name="Note 27 4 2 4" xfId="5103" xr:uid="{44F0DE6C-311D-457A-B174-5740EB436E3E}"/>
    <cellStyle name="Note 27 4 3" xfId="8064" xr:uid="{C896C877-94D2-47DE-A690-034C13F207B4}"/>
    <cellStyle name="Note 27 4 3 2" xfId="14182" xr:uid="{94099D07-12A4-450A-BF21-2AEE2A630020}"/>
    <cellStyle name="Note 27 4 4" xfId="8926" xr:uid="{C63A734E-7CD1-4982-8526-D05D005CE15D}"/>
    <cellStyle name="Note 27 4 4 2" xfId="14849" xr:uid="{77CAD67F-8DCC-476F-B3F2-A795D6A60775}"/>
    <cellStyle name="Note 27 4 5" xfId="5398" xr:uid="{6A264268-B339-4F8A-B67E-FD1C12CB904B}"/>
    <cellStyle name="Note 27 5" xfId="6397" xr:uid="{B8ACAF37-1C10-4E35-B98E-72F9C2345E7E}"/>
    <cellStyle name="Note 27 5 2" xfId="7771" xr:uid="{F3E5AC66-3A56-43B5-BB07-0DCE96C1A1A1}"/>
    <cellStyle name="Note 27 5 2 2" xfId="13967" xr:uid="{B01B245E-301C-4F71-935C-1BAF247DD683}"/>
    <cellStyle name="Note 27 5 3" xfId="8723" xr:uid="{26F721E3-DDBA-4472-B6F7-ADE9B5227E07}"/>
    <cellStyle name="Note 27 5 3 2" xfId="14741" xr:uid="{FF3BF894-3051-49A9-B947-D997D88B5911}"/>
    <cellStyle name="Note 27 5 4" xfId="5421" xr:uid="{47F5D4CF-C790-4857-81C3-A56F618EC85D}"/>
    <cellStyle name="Note 27 6" xfId="5804" xr:uid="{FA1E6428-27FA-4B1E-A366-B89B1E28B36A}"/>
    <cellStyle name="Note 27 6 2" xfId="13126" xr:uid="{9297E7BC-55B8-4D1C-ADE5-10F253D4E5D1}"/>
    <cellStyle name="Note 27 7" xfId="5871" xr:uid="{7C896D58-C2BE-4747-93E6-4B5574D79689}"/>
    <cellStyle name="Note 27 7 2" xfId="13170" xr:uid="{FF9F6643-75B4-40E0-8D7C-386511874C56}"/>
    <cellStyle name="Note 27 8" xfId="5500" xr:uid="{465198C4-F2E9-4FC0-A717-6FA05BB84E66}"/>
    <cellStyle name="Note 27 8 2" xfId="13001" xr:uid="{E966CEBB-7828-4768-BE84-2C228409F33A}"/>
    <cellStyle name="Note 27 9" xfId="4969" xr:uid="{1BF23502-8561-4EA0-917E-9D5A48758BAF}"/>
    <cellStyle name="Note 28" xfId="5988" xr:uid="{978A0372-14EC-4838-8BE3-2665E7CEC75D}"/>
    <cellStyle name="Note 28 2" xfId="6268" xr:uid="{9F9BD9A7-C962-477F-B4E3-06793C2B3170}"/>
    <cellStyle name="Note 28 2 2" xfId="6829" xr:uid="{6D91E3EE-F3B2-4DB6-8760-FC8B0ACFA25C}"/>
    <cellStyle name="Note 28 2 2 2" xfId="7449" xr:uid="{A944CE94-5332-4605-807F-602CD3DB567A}"/>
    <cellStyle name="Note 28 2 2 2 2" xfId="13714" xr:uid="{9C5965D9-CC86-4791-BAF9-30197E6A8DE9}"/>
    <cellStyle name="Note 28 2 2 3" xfId="9135" xr:uid="{E42531CD-7C03-4EBE-842C-3CEBDC11846F}"/>
    <cellStyle name="Note 28 2 2 3 2" xfId="14997" xr:uid="{A37CA407-7FB1-4C58-9F90-69D72E919A3F}"/>
    <cellStyle name="Note 28 2 2 4" xfId="8895" xr:uid="{A4E3CF3D-3990-4E15-A84D-020FB4D17AEB}"/>
    <cellStyle name="Note 28 2 3" xfId="7126" xr:uid="{A61F0A33-47D8-440A-BB71-56D3DD83AE73}"/>
    <cellStyle name="Note 28 2 3 2" xfId="7563" xr:uid="{8C86DB4E-3B65-4DED-BE8A-3A666F67209F}"/>
    <cellStyle name="Note 28 2 3 2 2" xfId="13828" xr:uid="{D9AEEA18-5CE0-4AC4-8C38-6671F5067166}"/>
    <cellStyle name="Note 28 2 3 3" xfId="9432" xr:uid="{A91BB6DA-0138-4FEC-B5F2-0DB15915E0CF}"/>
    <cellStyle name="Note 28 2 3 3 2" xfId="15294" xr:uid="{3B132158-67B1-4DCE-8A63-79BFAB29257E}"/>
    <cellStyle name="Note 28 2 3 4" xfId="9007" xr:uid="{598023B8-216F-4F58-A5B2-34DFE1B8050A}"/>
    <cellStyle name="Note 28 2 4" xfId="7580" xr:uid="{72A6F5A7-FD24-4D3E-BC79-5DC290B88A65}"/>
    <cellStyle name="Note 28 2 4 2" xfId="13842" xr:uid="{8383612C-824C-4482-9AD4-5405966F8404}"/>
    <cellStyle name="Note 28 2 5" xfId="8594" xr:uid="{5BB01BF3-9538-4E34-8E1A-95A1A6B426F7}"/>
    <cellStyle name="Note 28 2 5 2" xfId="14614" xr:uid="{985B7C04-A66A-432C-A7BF-37A5D3BAF87A}"/>
    <cellStyle name="Note 28 2 6" xfId="8229" xr:uid="{CD02C354-07FD-4662-B8C0-021CA6749583}"/>
    <cellStyle name="Note 28 3" xfId="6140" xr:uid="{D6BA984B-ECAE-4D1D-B74A-7223E2FFC693}"/>
    <cellStyle name="Note 28 3 2" xfId="6998" xr:uid="{98383BEC-8255-42FE-AE7B-5C6A531FDAF6}"/>
    <cellStyle name="Note 28 3 2 2" xfId="7798" xr:uid="{29E3F43D-3F56-46D5-90DD-10C224B754A1}"/>
    <cellStyle name="Note 28 3 2 2 2" xfId="13992" xr:uid="{3A6CB8EE-026B-4FC2-981D-8AE84E830292}"/>
    <cellStyle name="Note 28 3 2 3" xfId="9304" xr:uid="{0AB1C3FA-EF01-44B3-8EBE-86048B288F4B}"/>
    <cellStyle name="Note 28 3 2 3 2" xfId="15166" xr:uid="{B250CE8F-B58A-4D15-8B0E-5E1C24061D28}"/>
    <cellStyle name="Note 28 3 2 4" xfId="7980" xr:uid="{FE7FA433-48CD-4AF4-9C4E-41AA854688DD}"/>
    <cellStyle name="Note 28 3 3" xfId="8438" xr:uid="{E4A034B7-50AA-43A8-9A7A-F4CEA50D022F}"/>
    <cellStyle name="Note 28 3 3 2" xfId="14471" xr:uid="{CC12F8C0-1BB1-46C7-BB23-0436D962241A}"/>
    <cellStyle name="Note 28 3 4" xfId="5508" xr:uid="{4C17136F-5773-4B29-BF17-44DF7A33E9A9}"/>
    <cellStyle name="Note 28 3 4 2" xfId="13005" xr:uid="{735E0137-1C56-481C-BECD-473BAE64101A}"/>
    <cellStyle name="Note 28 3 5" xfId="7230" xr:uid="{64CEE9AD-8593-4602-B200-6D3B2B9949AB}"/>
    <cellStyle name="Note 28 4" xfId="6651" xr:uid="{DA0DB47F-008E-462B-8EC9-756A51DFFD3A}"/>
    <cellStyle name="Note 28 4 2" xfId="6927" xr:uid="{6464D2B4-9238-415C-88F7-50E436D18C01}"/>
    <cellStyle name="Note 28 4 2 2" xfId="7534" xr:uid="{91424DF5-F4CC-47CA-80F2-8DABC4D2A626}"/>
    <cellStyle name="Note 28 4 2 2 2" xfId="13799" xr:uid="{1C21D06A-156E-4DFB-B840-98A575A7F1E5}"/>
    <cellStyle name="Note 28 4 2 3" xfId="9233" xr:uid="{AA0A7EF8-2649-47BF-8E53-F6C1925CEC55}"/>
    <cellStyle name="Note 28 4 2 3 2" xfId="15095" xr:uid="{4E2FBB0B-F630-403F-A6D3-4BB4CA552FC0}"/>
    <cellStyle name="Note 28 4 2 4" xfId="8227" xr:uid="{8F278D47-2A64-467E-89B5-844F6D3206C8}"/>
    <cellStyle name="Note 28 4 3" xfId="8415" xr:uid="{993C346C-4CAF-4355-88FA-F30F05F1560F}"/>
    <cellStyle name="Note 28 4 3 2" xfId="14451" xr:uid="{508AA48E-AF1B-4DA8-BF6E-BA35E139F920}"/>
    <cellStyle name="Note 28 4 4" xfId="8964" xr:uid="{F69D6D12-FE9C-4306-841A-288F137D6BDE}"/>
    <cellStyle name="Note 28 4 4 2" xfId="14884" xr:uid="{70E51C3B-F906-42D8-8956-26D425DA4AEB}"/>
    <cellStyle name="Note 28 4 5" xfId="7260" xr:uid="{927C687F-8FA5-4C7D-95C8-B33DDDA8CE4E}"/>
    <cellStyle name="Note 28 5" xfId="6325" xr:uid="{984BE695-8EAB-451C-93C8-23790744142F}"/>
    <cellStyle name="Note 28 5 2" xfId="8109" xr:uid="{4E39F6D4-0DD6-4F66-BD32-09E5008BF5AC}"/>
    <cellStyle name="Note 28 5 2 2" xfId="14219" xr:uid="{B5587AE0-7E41-47F1-A161-F33F704C6ED6}"/>
    <cellStyle name="Note 28 5 3" xfId="8651" xr:uid="{A052B7B3-36E2-4E2D-81B4-EB26D40FDF5A}"/>
    <cellStyle name="Note 28 5 3 2" xfId="14669" xr:uid="{186F3E8A-69B2-4C86-B67F-63CC7C2C6D91}"/>
    <cellStyle name="Note 28 5 4" xfId="8027" xr:uid="{7C88D235-9B5C-4BBA-9CD7-A18156B4BFD6}"/>
    <cellStyle name="Note 28 6" xfId="5479" xr:uid="{9FA48515-BE05-4C02-8D16-ED079752F1FF}"/>
    <cellStyle name="Note 28 6 2" xfId="12998" xr:uid="{E1614188-22EF-4E43-B7A5-87F59AD96EC8}"/>
    <cellStyle name="Note 28 7" xfId="5830" xr:uid="{3843B671-AF2D-4647-A4FB-52E324F9C645}"/>
    <cellStyle name="Note 28 7 2" xfId="13147" xr:uid="{617F13AB-0E18-42C1-9727-E837008800B2}"/>
    <cellStyle name="Note 28 8" xfId="9500" xr:uid="{39ACE7A7-93C5-4F52-B002-9C3B821C0850}"/>
    <cellStyle name="Note 3" xfId="1263" xr:uid="{00000000-0005-0000-0000-0000FB090000}"/>
    <cellStyle name="Note 3 10" xfId="4953" xr:uid="{9CAAB944-8884-4FA7-AD62-D05CE545241D}"/>
    <cellStyle name="Note 3 10 2" xfId="12859" xr:uid="{D5921249-DB91-4574-9DE3-FC03B59C9937}"/>
    <cellStyle name="Note 3 11" xfId="5775" xr:uid="{BEB5F3DF-26E3-4C6A-B35E-550D2C993BD0}"/>
    <cellStyle name="Note 3 11 2" xfId="13100" xr:uid="{F93433F9-858A-49C2-A0BC-BA0706AE0650}"/>
    <cellStyle name="Note 3 12" xfId="5874" xr:uid="{330E9379-E254-40DB-AD8E-217D92C70923}"/>
    <cellStyle name="Note 3 12 2" xfId="13173" xr:uid="{920B0006-B231-4867-B627-D952737E07DA}"/>
    <cellStyle name="Note 3 13" xfId="9492" xr:uid="{EA4EF61D-14D0-4B2B-A33B-520BC03334C2}"/>
    <cellStyle name="Note 3 14" xfId="10802" xr:uid="{6E23955B-A3D5-4786-B241-3A2931498E52}"/>
    <cellStyle name="Note 3 2" xfId="1264" xr:uid="{00000000-0005-0000-0000-0000FC090000}"/>
    <cellStyle name="Note 3 2 10" xfId="10803" xr:uid="{32C9F83A-EC18-44D3-9D5E-D14042A11FC1}"/>
    <cellStyle name="Note 3 2 2" xfId="2691" xr:uid="{00000000-0005-0000-0000-0000FD090000}"/>
    <cellStyle name="Note 3 2 2 2" xfId="6796" xr:uid="{42F4854A-5574-4136-83E2-2D02E9765339}"/>
    <cellStyle name="Note 3 2 2 2 2" xfId="8424" xr:uid="{4940DECC-9684-42C4-BCF6-8E03F8DE58D4}"/>
    <cellStyle name="Note 3 2 2 2 2 2" xfId="14458" xr:uid="{338C63FB-43B8-4217-A137-EB2E97A4B69B}"/>
    <cellStyle name="Note 3 2 2 2 3" xfId="9102" xr:uid="{1FF0CB45-EC71-4AF3-9D64-BF80BBBADD56}"/>
    <cellStyle name="Note 3 2 2 2 3 2" xfId="14964" xr:uid="{9AFDEF1C-3F7E-4F65-8B76-4E151AA38100}"/>
    <cellStyle name="Note 3 2 2 2 4" xfId="8894" xr:uid="{9A2AAAAE-57F0-4BEB-AE0C-6E033A8D65D6}"/>
    <cellStyle name="Note 3 2 2 3" xfId="7085" xr:uid="{A6595225-383E-4C49-805A-368E39B22A3B}"/>
    <cellStyle name="Note 3 2 2 3 2" xfId="7576" xr:uid="{FBAF2DD8-C51C-4B28-8605-907F2885A3F5}"/>
    <cellStyle name="Note 3 2 2 3 2 2" xfId="13839" xr:uid="{6945A91B-0FFA-42C5-8EF3-2D8D6A12C18F}"/>
    <cellStyle name="Note 3 2 2 3 3" xfId="9391" xr:uid="{E17634CB-FD2E-429A-875F-9E8F46F9F6D1}"/>
    <cellStyle name="Note 3 2 2 3 3 2" xfId="15253" xr:uid="{96C4BD95-7283-4CAA-9BA1-449E067ADF1D}"/>
    <cellStyle name="Note 3 2 2 3 4" xfId="5046" xr:uid="{6A9AF4CB-7391-47A0-9733-409422C72F55}"/>
    <cellStyle name="Note 3 2 2 4" xfId="6227" xr:uid="{481A14D1-8FF1-4A25-A5AF-93A15878BC63}"/>
    <cellStyle name="Note 3 2 2 4 2" xfId="13308" xr:uid="{ABE45287-E17E-4110-9C28-F03CFF1D20DC}"/>
    <cellStyle name="Note 3 2 2 5" xfId="7985" xr:uid="{BBDC60B2-2BF0-455D-A2A9-F44593D57700}"/>
    <cellStyle name="Note 3 2 2 5 2" xfId="14124" xr:uid="{73B6447E-15A2-4230-9F60-6B7E7D5421B3}"/>
    <cellStyle name="Note 3 2 2 6" xfId="8553" xr:uid="{42CDCD62-A1FF-4BBC-AB0E-87DE2EB58FE7}"/>
    <cellStyle name="Note 3 2 2 6 2" xfId="14573" xr:uid="{0A1F2CFA-FD54-4AB5-AF93-19DA41484E96}"/>
    <cellStyle name="Note 3 2 2 7" xfId="5217" xr:uid="{B598B638-D761-4C73-A6C6-FF4864B03C03}"/>
    <cellStyle name="Note 3 2 3" xfId="6151" xr:uid="{B2529516-B9E2-4754-ADDA-44F1C2099052}"/>
    <cellStyle name="Note 3 2 3 2" xfId="7009" xr:uid="{EE30B2E1-BB5D-496C-A979-4BC60C718B63}"/>
    <cellStyle name="Note 3 2 3 2 2" xfId="7549" xr:uid="{67565821-44DC-408C-9A63-1C932CC5A736}"/>
    <cellStyle name="Note 3 2 3 2 2 2" xfId="13814" xr:uid="{CCC5D66C-1A6F-44A2-91C8-267BE19147B4}"/>
    <cellStyle name="Note 3 2 3 2 3" xfId="9315" xr:uid="{118637F1-B60D-43E1-86E7-BA9A35BACDAC}"/>
    <cellStyle name="Note 3 2 3 2 3 2" xfId="15177" xr:uid="{15DE767A-95CE-410F-B711-07725E71850A}"/>
    <cellStyle name="Note 3 2 3 2 4" xfId="5655" xr:uid="{9640481E-916A-47C5-B3FE-56F54CD9B949}"/>
    <cellStyle name="Note 3 2 3 3" xfId="7312" xr:uid="{AF7678CE-15E8-4522-A86B-3DDAE4EBC83A}"/>
    <cellStyle name="Note 3 2 3 3 2" xfId="13581" xr:uid="{951DB587-F5F9-4863-BB82-ECF7990617F8}"/>
    <cellStyle name="Note 3 2 3 4" xfId="8477" xr:uid="{C09D6E61-A7BD-441B-B1F3-5F8D52ECEAFC}"/>
    <cellStyle name="Note 3 2 3 4 2" xfId="14497" xr:uid="{3DB5303F-9EEE-4F4F-930C-D46AD3C23728}"/>
    <cellStyle name="Note 3 2 3 5" xfId="5509" xr:uid="{4F64C0C0-2579-457E-9F7E-46DF0515AA5A}"/>
    <cellStyle name="Note 3 2 4" xfId="6612" xr:uid="{5A3C51D0-7D68-4427-9564-76FEC08D06C9}"/>
    <cellStyle name="Note 3 2 4 2" xfId="6894" xr:uid="{81F27391-95A7-405A-96DA-F5023E9DF91B}"/>
    <cellStyle name="Note 3 2 4 2 2" xfId="7514" xr:uid="{B0A8F823-F544-44F2-9D8F-BAE90236A5E9}"/>
    <cellStyle name="Note 3 2 4 2 2 2" xfId="13779" xr:uid="{C6FFE702-D300-40F4-B22A-FE4063A33BD1}"/>
    <cellStyle name="Note 3 2 4 2 3" xfId="9200" xr:uid="{F2082602-FDE5-480C-BA2C-DFE7207D7A7B}"/>
    <cellStyle name="Note 3 2 4 2 3 2" xfId="15062" xr:uid="{4BE7A582-F8BA-42E3-A85E-25A4F910A181}"/>
    <cellStyle name="Note 3 2 4 2 4" xfId="8977" xr:uid="{DF7B3FF1-CECB-4630-AC20-4ECF368A5652}"/>
    <cellStyle name="Note 3 2 4 3" xfId="7903" xr:uid="{917A5A19-DD70-43A7-AA7A-DC8C566C127A}"/>
    <cellStyle name="Note 3 2 4 3 2" xfId="14064" xr:uid="{8B4DD168-F88C-496B-BA56-47394DD73A7B}"/>
    <cellStyle name="Note 3 2 4 4" xfId="8928" xr:uid="{F1E30C5F-AE2A-48CD-9517-1802BC797491}"/>
    <cellStyle name="Note 3 2 4 4 2" xfId="14851" xr:uid="{58EAE6A7-98A8-402E-BDBD-F38BF4B90A66}"/>
    <cellStyle name="Note 3 2 4 5" xfId="5204" xr:uid="{CCFCED40-C99F-41AB-9831-82B5B39A0B32}"/>
    <cellStyle name="Note 3 2 5" xfId="6395" xr:uid="{EBF2187C-DD1F-42F6-9730-24D0E82E3A7A}"/>
    <cellStyle name="Note 3 2 5 2" xfId="7916" xr:uid="{14E5A0C6-A487-46AC-98E5-7846C826A317}"/>
    <cellStyle name="Note 3 2 5 2 2" xfId="14075" xr:uid="{00C5A21E-EFFC-46DB-B1C1-9677C15E7F40}"/>
    <cellStyle name="Note 3 2 5 3" xfId="8721" xr:uid="{9BFE29CD-EE70-4036-8336-45437300C96F}"/>
    <cellStyle name="Note 3 2 5 3 2" xfId="14739" xr:uid="{A15727BF-145C-4D8A-9B05-D4DB39CAD2FE}"/>
    <cellStyle name="Note 3 2 5 4" xfId="5086" xr:uid="{41C0535C-B86B-49F9-9C98-BCEE4C3A355A}"/>
    <cellStyle name="Note 3 2 6" xfId="5806" xr:uid="{F5374C32-7981-4D2F-86DC-42809A0CE72E}"/>
    <cellStyle name="Note 3 2 6 2" xfId="13128" xr:uid="{F19459D2-028F-4849-BBB6-2C6225AC3C9C}"/>
    <cellStyle name="Note 3 2 7" xfId="7243" xr:uid="{0E90C6C1-69DB-4B45-B530-F362427C6E8E}"/>
    <cellStyle name="Note 3 2 7 2" xfId="13522" xr:uid="{AEC1B8C3-DDD8-4A62-A88C-05450FBA813B}"/>
    <cellStyle name="Note 3 2 8" xfId="5050" xr:uid="{2EB008CC-FE86-43E5-A59F-E581AB92242B}"/>
    <cellStyle name="Note 3 2 8 2" xfId="12896" xr:uid="{8D2983A1-9DAE-48F6-A84D-979543B56F0B}"/>
    <cellStyle name="Note 3 2 9" xfId="8275" xr:uid="{FBF972E3-ED5A-42BB-B14F-33BF55676FAB}"/>
    <cellStyle name="Note 3 3" xfId="1265" xr:uid="{00000000-0005-0000-0000-0000FE090000}"/>
    <cellStyle name="Note 3 3 10" xfId="10804" xr:uid="{956F20FA-8A89-4F2F-9B7F-F5F6823D7E00}"/>
    <cellStyle name="Note 3 3 2" xfId="2692" xr:uid="{00000000-0005-0000-0000-0000FF090000}"/>
    <cellStyle name="Note 3 3 2 2" xfId="6797" xr:uid="{DEDB41BF-3CA7-4696-88E5-11E16516240B}"/>
    <cellStyle name="Note 3 3 2 2 2" xfId="7725" xr:uid="{42E66C04-B25B-4861-8EE8-488AD390715A}"/>
    <cellStyle name="Note 3 3 2 2 2 2" xfId="13937" xr:uid="{4A9BA1C1-EF11-4F8D-86D9-EBC9F48884FD}"/>
    <cellStyle name="Note 3 3 2 2 3" xfId="9103" xr:uid="{200B11E5-1362-45F5-BD03-F6EA763526FE}"/>
    <cellStyle name="Note 3 3 2 2 3 2" xfId="14965" xr:uid="{F48BB2BE-C544-4489-AA77-B946DE90BBA9}"/>
    <cellStyle name="Note 3 3 2 2 4" xfId="8766" xr:uid="{D1C3E2A8-BA3D-493C-9EEB-1A7F69C1FE01}"/>
    <cellStyle name="Note 3 3 2 3" xfId="7086" xr:uid="{0536DBCC-0596-4814-8795-8D757CEEF7CE}"/>
    <cellStyle name="Note 3 3 2 3 2" xfId="8331" xr:uid="{EE635C6B-2193-4B4D-AFB7-1C04CF9C8E59}"/>
    <cellStyle name="Note 3 3 2 3 2 2" xfId="14386" xr:uid="{D902944C-B93D-43D6-A3E0-7885B3A571D9}"/>
    <cellStyle name="Note 3 3 2 3 3" xfId="9392" xr:uid="{D1C10B56-BA6D-40AD-A8DC-E0C6B24E2EDE}"/>
    <cellStyle name="Note 3 3 2 3 3 2" xfId="15254" xr:uid="{9C0E2BA0-262F-445E-89AE-420C44B74707}"/>
    <cellStyle name="Note 3 3 2 3 4" xfId="5076" xr:uid="{2B9126AA-5147-42FD-9F2E-4657DDA26607}"/>
    <cellStyle name="Note 3 3 2 4" xfId="6228" xr:uid="{8E894500-10E8-4C17-9D13-2F6C6C7CE4E1}"/>
    <cellStyle name="Note 3 3 2 4 2" xfId="13309" xr:uid="{5BF3C405-3E43-499B-8911-9B72C6248FA3}"/>
    <cellStyle name="Note 3 3 2 5" xfId="7662" xr:uid="{1E53A309-B55C-4854-A4BF-EDE222D43044}"/>
    <cellStyle name="Note 3 3 2 5 2" xfId="13890" xr:uid="{EA3AB530-C9A2-45E1-AB06-3C261E4C6775}"/>
    <cellStyle name="Note 3 3 2 6" xfId="8554" xr:uid="{EFEE819E-1B13-4305-9BB0-EC7D168F8E80}"/>
    <cellStyle name="Note 3 3 2 6 2" xfId="14574" xr:uid="{A14A00C6-02B2-4E0B-9BA8-7E8CC9342DBC}"/>
    <cellStyle name="Note 3 3 2 7" xfId="7652" xr:uid="{D04551CC-FA89-4674-9395-A93E01DA9254}"/>
    <cellStyle name="Note 3 3 3" xfId="6150" xr:uid="{490A4E78-CBAD-4CCF-B90F-4A6FA20BA314}"/>
    <cellStyle name="Note 3 3 3 2" xfId="7008" xr:uid="{2EB1D28F-260D-4586-A33D-7877BB1E8D83}"/>
    <cellStyle name="Note 3 3 3 2 2" xfId="7957" xr:uid="{E2BEB4F9-6102-4C4B-8A43-40739B58F9B6}"/>
    <cellStyle name="Note 3 3 3 2 2 2" xfId="14102" xr:uid="{6E9DA977-FA16-4BC8-8CC5-0AE69C2A6098}"/>
    <cellStyle name="Note 3 3 3 2 3" xfId="9314" xr:uid="{1E9BC7FC-ED89-4F9F-B8BC-E85622965D06}"/>
    <cellStyle name="Note 3 3 3 2 3 2" xfId="15176" xr:uid="{2D8F7A56-41BF-4C54-91C9-49E79DC7C1C4}"/>
    <cellStyle name="Note 3 3 3 2 4" xfId="8809" xr:uid="{ED9BB538-B2FA-42B1-86C4-0C2301386652}"/>
    <cellStyle name="Note 3 3 3 3" xfId="7311" xr:uid="{A63004AC-E60E-4548-819C-44D08B0C91FD}"/>
    <cellStyle name="Note 3 3 3 3 2" xfId="13580" xr:uid="{35308C9E-02C9-486C-8AB1-993ABF7AA3FA}"/>
    <cellStyle name="Note 3 3 3 4" xfId="5404" xr:uid="{00051A5D-1FA8-4B36-ADB5-B0D7A9D88A02}"/>
    <cellStyle name="Note 3 3 3 4 2" xfId="12975" xr:uid="{E6242D3A-9A05-4FA9-A749-548600021E20}"/>
    <cellStyle name="Note 3 3 3 5" xfId="7873" xr:uid="{D0AA0B2C-6539-458A-9544-841460205A95}"/>
    <cellStyle name="Note 3 3 4" xfId="6613" xr:uid="{AE551E96-89C3-433E-B529-642C6B8BB3F6}"/>
    <cellStyle name="Note 3 3 4 2" xfId="6895" xr:uid="{CAE1037D-0070-4BA6-AEBF-6F0AE8D59946}"/>
    <cellStyle name="Note 3 3 4 2 2" xfId="7515" xr:uid="{D8D7DBCD-9A1F-46AF-BEB4-49CFFF7E2925}"/>
    <cellStyle name="Note 3 3 4 2 2 2" xfId="13780" xr:uid="{C3A46B2F-C369-4159-B038-18F7CBE8B084}"/>
    <cellStyle name="Note 3 3 4 2 3" xfId="9201" xr:uid="{06A0CF67-F220-47DE-B659-249BA44E0363}"/>
    <cellStyle name="Note 3 3 4 2 3 2" xfId="15063" xr:uid="{E5B081EA-257E-435E-B83E-169823167798}"/>
    <cellStyle name="Note 3 3 4 2 4" xfId="8806" xr:uid="{6D314CFB-6CB5-4A7F-93F2-86A259C72774}"/>
    <cellStyle name="Note 3 3 4 3" xfId="7410" xr:uid="{1A158D34-7160-4DDB-AED7-608CAB299B35}"/>
    <cellStyle name="Note 3 3 4 3 2" xfId="13678" xr:uid="{BDA28881-AF37-459E-B79D-D8E557A75EA6}"/>
    <cellStyle name="Note 3 3 4 4" xfId="8929" xr:uid="{45549AB6-7D04-45DC-94C6-FEF2A1AC53FA}"/>
    <cellStyle name="Note 3 3 4 4 2" xfId="14852" xr:uid="{A58D592F-2907-465D-97BF-C35F87902402}"/>
    <cellStyle name="Note 3 3 4 5" xfId="7199" xr:uid="{487DF8AB-453F-4222-B6DE-0243D22369AB}"/>
    <cellStyle name="Note 3 3 5" xfId="6394" xr:uid="{35997412-0416-40C1-83AF-F6ED5AE3547B}"/>
    <cellStyle name="Note 3 3 5 2" xfId="8258" xr:uid="{071ECEA8-E1C0-4BC6-A795-5FA8630222A3}"/>
    <cellStyle name="Note 3 3 5 2 2" xfId="14329" xr:uid="{955197FC-ED98-4F8E-A32B-014311284242}"/>
    <cellStyle name="Note 3 3 5 3" xfId="8720" xr:uid="{B2812FFB-84B7-4852-94FA-16E363589C22}"/>
    <cellStyle name="Note 3 3 5 3 2" xfId="14738" xr:uid="{B33F7C79-257A-46CD-A8BA-B040874D7774}"/>
    <cellStyle name="Note 3 3 5 4" xfId="7206" xr:uid="{29BA2495-B121-4C9F-A70D-839BEA6942F1}"/>
    <cellStyle name="Note 3 3 6" xfId="5807" xr:uid="{A61C0BAD-E8BE-46DC-B87B-C4BD599EFB57}"/>
    <cellStyle name="Note 3 3 6 2" xfId="13129" xr:uid="{CE23AEB5-F236-4A1E-9EB5-BF7C9A319E06}"/>
    <cellStyle name="Note 3 3 7" xfId="7247" xr:uid="{264D6BA7-7ECC-451A-8592-574F11D80721}"/>
    <cellStyle name="Note 3 3 7 2" xfId="13526" xr:uid="{763435B9-AA2E-4A16-94EE-AA1779E92501}"/>
    <cellStyle name="Note 3 3 8" xfId="5418" xr:uid="{9A1AAB66-A53E-4FD3-8837-672FA02203AD}"/>
    <cellStyle name="Note 3 3 8 2" xfId="12979" xr:uid="{92D693F0-F083-4B86-B861-071949DAE186}"/>
    <cellStyle name="Note 3 3 9" xfId="7414" xr:uid="{2F8BB0B3-39E8-4916-90A6-030CF4B9AFFD}"/>
    <cellStyle name="Note 3 4" xfId="1266" xr:uid="{00000000-0005-0000-0000-0000000A0000}"/>
    <cellStyle name="Note 3 4 10" xfId="10805" xr:uid="{DEBEB0E5-3F4D-4298-87B7-43BEF7ED72A2}"/>
    <cellStyle name="Note 3 4 2" xfId="2693" xr:uid="{00000000-0005-0000-0000-0000010A0000}"/>
    <cellStyle name="Note 3 4 2 2" xfId="6798" xr:uid="{54AAE351-45EE-446C-97DE-C99C37F8FCCC}"/>
    <cellStyle name="Note 3 4 2 2 2" xfId="8352" xr:uid="{D7F08CBE-6C46-4327-854D-69151C50545F}"/>
    <cellStyle name="Note 3 4 2 2 2 2" xfId="14404" xr:uid="{8E16AF62-3D76-4E31-BD36-6C12DC76B5DA}"/>
    <cellStyle name="Note 3 4 2 2 3" xfId="9104" xr:uid="{55396608-214B-4226-A436-0C59FB7580D1}"/>
    <cellStyle name="Note 3 4 2 2 3 2" xfId="14966" xr:uid="{02DC6E18-A27D-4720-87AA-2E2EAFDA86C9}"/>
    <cellStyle name="Note 3 4 2 2 4" xfId="5417" xr:uid="{C6A24A37-6408-4BD0-B182-D81CD5825C73}"/>
    <cellStyle name="Note 3 4 2 3" xfId="7087" xr:uid="{3C135634-1B7D-436B-BA16-067B84BD52D7}"/>
    <cellStyle name="Note 3 4 2 3 2" xfId="8078" xr:uid="{E80892DA-58C6-4135-AA88-2B27DA665FC2}"/>
    <cellStyle name="Note 3 4 2 3 2 2" xfId="14195" xr:uid="{21FA15F8-17FB-437B-A0A6-E9BCC3C4429F}"/>
    <cellStyle name="Note 3 4 2 3 3" xfId="9393" xr:uid="{EE96E612-71C1-4277-89E1-A62919C38C8C}"/>
    <cellStyle name="Note 3 4 2 3 3 2" xfId="15255" xr:uid="{DFFF9798-829B-4F06-BD5A-ED3A1D4462A2}"/>
    <cellStyle name="Note 3 4 2 3 4" xfId="7265" xr:uid="{F5817589-0291-4AED-87F0-EA804AF7F8E9}"/>
    <cellStyle name="Note 3 4 2 4" xfId="6229" xr:uid="{0C9EC8CA-930F-4C3A-8F63-D2CAA0274AF6}"/>
    <cellStyle name="Note 3 4 2 4 2" xfId="13310" xr:uid="{9891D800-01D7-4B2F-819D-7EA1729F4EAE}"/>
    <cellStyle name="Note 3 4 2 5" xfId="8142" xr:uid="{A4D53DF4-C034-4950-BDA3-BDAFB169AEAA}"/>
    <cellStyle name="Note 3 4 2 5 2" xfId="14242" xr:uid="{59908373-E9ED-4AA9-9A1A-1EAF2A1DD2FD}"/>
    <cellStyle name="Note 3 4 2 6" xfId="8555" xr:uid="{3A45BD1A-61E7-4B8C-B297-F4F1CF5EAC4C}"/>
    <cellStyle name="Note 3 4 2 6 2" xfId="14575" xr:uid="{6C7A050E-E0F7-41AC-88F9-9471F83F4581}"/>
    <cellStyle name="Note 3 4 2 7" xfId="8392" xr:uid="{725D242B-74B7-4B41-900D-D7015C6066D3}"/>
    <cellStyle name="Note 3 4 3" xfId="6303" xr:uid="{F413DC76-648A-40BF-89D2-0FA685E2AFDE}"/>
    <cellStyle name="Note 3 4 3 2" xfId="7161" xr:uid="{35646B84-154A-4141-9615-1BDEE2C98F9E}"/>
    <cellStyle name="Note 3 4 3 2 2" xfId="8159" xr:uid="{4DB0F6E9-1421-4480-8286-20A5E21C1086}"/>
    <cellStyle name="Note 3 4 3 2 2 2" xfId="14257" xr:uid="{C86B3212-42C2-4105-9026-08C1E634C192}"/>
    <cellStyle name="Note 3 4 3 2 3" xfId="9467" xr:uid="{A25D9842-C36C-417C-A2C0-44FB8FD624FF}"/>
    <cellStyle name="Note 3 4 3 2 3 2" xfId="15329" xr:uid="{FA9EDCFB-5E7D-4D8C-BE7B-4A6E45767C63}"/>
    <cellStyle name="Note 3 4 3 2 4" xfId="5675" xr:uid="{68217A17-53E4-4B73-AF02-91ED85DE46E2}"/>
    <cellStyle name="Note 3 4 3 3" xfId="8097" xr:uid="{28251620-5CC8-46A2-A240-03AC32771B94}"/>
    <cellStyle name="Note 3 4 3 3 2" xfId="14210" xr:uid="{554E610D-1699-430D-9B69-46BD98F2E3D7}"/>
    <cellStyle name="Note 3 4 3 4" xfId="8629" xr:uid="{C634EE17-FEF2-4512-9A46-399B1893C9C0}"/>
    <cellStyle name="Note 3 4 3 4 2" xfId="14649" xr:uid="{CDBC35C9-C71C-4BB3-9DBF-AB3F3FE85B32}"/>
    <cellStyle name="Note 3 4 3 5" xfId="5257" xr:uid="{884629CC-DA18-45A2-B9D1-F374EEC12603}"/>
    <cellStyle name="Note 3 4 4" xfId="6614" xr:uid="{3C774097-AB2F-4D46-BA8E-92A9DF57CCD3}"/>
    <cellStyle name="Note 3 4 4 2" xfId="6896" xr:uid="{F31D1A66-8960-4459-B36E-AE9F0103C68A}"/>
    <cellStyle name="Note 3 4 4 2 2" xfId="7516" xr:uid="{D8429002-C4FC-4F4A-9516-29F132B89118}"/>
    <cellStyle name="Note 3 4 4 2 2 2" xfId="13781" xr:uid="{5AF7019F-2467-4142-A795-F5735F07152A}"/>
    <cellStyle name="Note 3 4 4 2 3" xfId="9202" xr:uid="{0CCD012A-12EF-44B8-A233-995E76078957}"/>
    <cellStyle name="Note 3 4 4 2 3 2" xfId="15064" xr:uid="{40786B1E-0D00-421D-B787-1D05AC9D5B81}"/>
    <cellStyle name="Note 3 4 4 2 4" xfId="5120" xr:uid="{B5AC67D1-FCC1-431C-8C34-322A8B6429EE}"/>
    <cellStyle name="Note 3 4 4 3" xfId="7785" xr:uid="{2F9F2504-5CEC-4C04-A44A-B5C6193292B1}"/>
    <cellStyle name="Note 3 4 4 3 2" xfId="13980" xr:uid="{75D3927B-8BFF-4D6F-B892-356020D92BEA}"/>
    <cellStyle name="Note 3 4 4 4" xfId="8930" xr:uid="{B99A9539-4E1B-4BB1-AB55-F6D2CE53D9BD}"/>
    <cellStyle name="Note 3 4 4 4 2" xfId="14853" xr:uid="{B36BA2FE-19C5-43D9-9C9B-8C6D6C48EAFF}"/>
    <cellStyle name="Note 3 4 4 5" xfId="5093" xr:uid="{0E04946C-0BC8-48CB-89B9-D880B485650D}"/>
    <cellStyle name="Note 3 4 5" xfId="6393" xr:uid="{E6FBD948-F78B-4391-8502-C080AC330CE1}"/>
    <cellStyle name="Note 3 4 5 2" xfId="8052" xr:uid="{E4565C54-E665-4058-B6D6-1503EA47A027}"/>
    <cellStyle name="Note 3 4 5 2 2" xfId="14171" xr:uid="{F5404A10-8087-4A18-8CEB-612F794AA72E}"/>
    <cellStyle name="Note 3 4 5 3" xfId="8719" xr:uid="{8E0E161C-BCA8-47D8-9506-557A5CB77D53}"/>
    <cellStyle name="Note 3 4 5 3 2" xfId="14737" xr:uid="{E0E051D1-086B-4FEE-A37A-330E4921A0A8}"/>
    <cellStyle name="Note 3 4 5 4" xfId="7829" xr:uid="{CCEA24D9-4919-40AB-9637-B3EA77028FB4}"/>
    <cellStyle name="Note 3 4 6" xfId="5808" xr:uid="{DBF4EB1D-0C89-47FE-B565-DBE293EA9268}"/>
    <cellStyle name="Note 3 4 6 2" xfId="13130" xr:uid="{CE591E58-7B70-4EBD-A4D9-D743F1363435}"/>
    <cellStyle name="Note 3 4 7" xfId="7244" xr:uid="{06501E71-4CA3-4484-9E8A-6EFE53FD27F7}"/>
    <cellStyle name="Note 3 4 7 2" xfId="13523" xr:uid="{097BA197-633B-4B00-BB9A-7204CB55C627}"/>
    <cellStyle name="Note 3 4 8" xfId="5781" xr:uid="{BF5D0DBA-A255-4492-9DB1-5EB648C32127}"/>
    <cellStyle name="Note 3 4 8 2" xfId="13104" xr:uid="{3C0A44B5-345B-4655-9430-A2E4BCC19EAA}"/>
    <cellStyle name="Note 3 4 9" xfId="5078" xr:uid="{49273A40-4D01-42B6-8111-5E61B2609CEB}"/>
    <cellStyle name="Note 3 5" xfId="2690" xr:uid="{00000000-0005-0000-0000-0000020A0000}"/>
    <cellStyle name="Note 3 5 2" xfId="6226" xr:uid="{0474AFAA-6BF3-4C29-B75B-1C5CF67CE935}"/>
    <cellStyle name="Note 3 5 2 2" xfId="6795" xr:uid="{9059F2CE-E1C3-45D1-8FDE-9F795D8AEA17}"/>
    <cellStyle name="Note 3 5 2 2 2" xfId="8215" xr:uid="{541EAA95-62F0-4747-98C9-218A342806AC}"/>
    <cellStyle name="Note 3 5 2 2 2 2" xfId="14301" xr:uid="{40215822-36EC-41E6-B243-CB8CBF7E49F7}"/>
    <cellStyle name="Note 3 5 2 2 3" xfId="9101" xr:uid="{6AA0584B-20BD-4A91-9967-6CCAAF8D81FF}"/>
    <cellStyle name="Note 3 5 2 2 3 2" xfId="14963" xr:uid="{921D3170-C2DF-41D4-B230-56F44CE62D88}"/>
    <cellStyle name="Note 3 5 2 2 4" xfId="7600" xr:uid="{189FEC1A-1632-4923-84C9-F40CEB29D26E}"/>
    <cellStyle name="Note 3 5 2 3" xfId="7084" xr:uid="{AEB407F2-5F5D-4869-B6E0-F6F80273D187}"/>
    <cellStyle name="Note 3 5 2 3 2" xfId="8338" xr:uid="{456DBE48-F6D9-4450-BDF3-3BB00801036F}"/>
    <cellStyle name="Note 3 5 2 3 2 2" xfId="14393" xr:uid="{964E78BC-9135-43E5-805C-828FCC7FB133}"/>
    <cellStyle name="Note 3 5 2 3 3" xfId="9390" xr:uid="{2FA5F92E-C3C7-4C2B-9AD0-053920627B6E}"/>
    <cellStyle name="Note 3 5 2 3 3 2" xfId="15252" xr:uid="{EBA60BE6-6ED0-4F44-88E0-F8881995C1FC}"/>
    <cellStyle name="Note 3 5 2 3 4" xfId="5060" xr:uid="{990EAE20-C181-491E-AE76-54B6B3F0FD7C}"/>
    <cellStyle name="Note 3 5 2 4" xfId="8122" xr:uid="{DD7236BE-3FB1-4150-A7E6-E4C3CCE48F9A}"/>
    <cellStyle name="Note 3 5 2 4 2" xfId="14229" xr:uid="{22E87523-CF2E-4228-A68A-71414283A9CA}"/>
    <cellStyle name="Note 3 5 2 5" xfId="8552" xr:uid="{E99EEF0B-AC9C-443B-A83B-4465ABA64B8A}"/>
    <cellStyle name="Note 3 5 2 5 2" xfId="14572" xr:uid="{F4BC99C4-A483-4C6B-A27F-7553BD2D76D9}"/>
    <cellStyle name="Note 3 5 2 6" xfId="5302" xr:uid="{10C4A09A-E2CD-4104-8BA8-F9DBCB0399BA}"/>
    <cellStyle name="Note 3 5 3" xfId="6122" xr:uid="{CB36A00F-C704-444D-AAF7-4860B989CAF6}"/>
    <cellStyle name="Note 3 5 3 2" xfId="6980" xr:uid="{B2429830-86BD-4C16-AA7B-3D6F856C7186}"/>
    <cellStyle name="Note 3 5 3 2 2" xfId="7945" xr:uid="{C5878ABF-F034-4342-B5E2-0EB674EC9397}"/>
    <cellStyle name="Note 3 5 3 2 2 2" xfId="14095" xr:uid="{A69DF669-A3DB-4268-BF45-D5D3928903C8}"/>
    <cellStyle name="Note 3 5 3 2 3" xfId="9286" xr:uid="{64AC4E22-7CE2-4547-96FF-42E52867243F}"/>
    <cellStyle name="Note 3 5 3 2 3 2" xfId="15148" xr:uid="{E07C1F5C-641D-4A93-9794-283AC1B1FD93}"/>
    <cellStyle name="Note 3 5 3 2 4" xfId="8846" xr:uid="{9BCCA342-CB45-461A-AFAA-EE83E39C4A17}"/>
    <cellStyle name="Note 3 5 3 3" xfId="8084" xr:uid="{F33C25B8-CCB2-4D34-9942-C60E8EC8CBD1}"/>
    <cellStyle name="Note 3 5 3 3 2" xfId="14201" xr:uid="{AEF602C4-84AE-4E1F-B4F1-F831460CC678}"/>
    <cellStyle name="Note 3 5 3 4" xfId="8228" xr:uid="{F5836AAE-3E65-40FA-B40F-2971816A1628}"/>
    <cellStyle name="Note 3 5 3 4 2" xfId="14313" xr:uid="{CFAE4931-EAAF-40F6-935A-B2AA02F14B81}"/>
    <cellStyle name="Note 3 5 3 5" xfId="7695" xr:uid="{D4225546-EB48-4243-8688-B8A3A916DB32}"/>
    <cellStyle name="Note 3 5 4" xfId="6611" xr:uid="{46EA1C07-5881-43DE-8405-6B3B4BF917EA}"/>
    <cellStyle name="Note 3 5 4 2" xfId="6893" xr:uid="{D829BDEA-B0F1-4A51-AE21-D2858992673A}"/>
    <cellStyle name="Note 3 5 4 2 2" xfId="7513" xr:uid="{7315FA57-79CD-43F0-9208-32644F40FC03}"/>
    <cellStyle name="Note 3 5 4 2 2 2" xfId="13778" xr:uid="{8B8C2183-0BDB-49F5-910A-3F4127085463}"/>
    <cellStyle name="Note 3 5 4 2 3" xfId="9199" xr:uid="{F9A7A664-68BF-4DC7-90CC-09476CCAAE04}"/>
    <cellStyle name="Note 3 5 4 2 3 2" xfId="15061" xr:uid="{A9F35B42-7FF6-4715-BD77-2FE77F4284B3}"/>
    <cellStyle name="Note 3 5 4 2 4" xfId="5835" xr:uid="{9675681A-1342-4BC0-90A5-658EDAE03B6F}"/>
    <cellStyle name="Note 3 5 4 3" xfId="8272" xr:uid="{2B25974A-A84F-4D1B-8395-B9ADC566A699}"/>
    <cellStyle name="Note 3 5 4 3 2" xfId="14341" xr:uid="{DFAED61D-C3C2-4EFF-977B-C3C47B473907}"/>
    <cellStyle name="Note 3 5 4 4" xfId="8927" xr:uid="{89ECAB3C-4705-4C97-8A22-2D8DD8A657B6}"/>
    <cellStyle name="Note 3 5 4 4 2" xfId="14850" xr:uid="{57A06592-82C5-4117-9813-F6EB879302C5}"/>
    <cellStyle name="Note 3 5 4 5" xfId="5486" xr:uid="{9170E5A7-7082-4BF8-B625-4612E682F4D8}"/>
    <cellStyle name="Note 3 5 5" xfId="6396" xr:uid="{58490ED4-420E-403F-966F-314A39522BBE}"/>
    <cellStyle name="Note 3 5 5 2" xfId="7396" xr:uid="{2C570397-F5E6-4D84-80CC-CFFF1459968A}"/>
    <cellStyle name="Note 3 5 5 2 2" xfId="13665" xr:uid="{1D992AF7-25E5-4E1B-BB09-22095E5F0576}"/>
    <cellStyle name="Note 3 5 5 3" xfId="8722" xr:uid="{5E9701DC-1019-4D14-AC6F-561345BF7EDB}"/>
    <cellStyle name="Note 3 5 5 3 2" xfId="14740" xr:uid="{EAE2DE15-4254-4FF3-8002-87343F4340DC}"/>
    <cellStyle name="Note 3 5 5 4" xfId="7207" xr:uid="{8F6040CE-AB38-4755-87DD-8A7CAC239038}"/>
    <cellStyle name="Note 3 5 6" xfId="5805" xr:uid="{74E91BA3-D03C-4143-B7EE-7D34F4CA9EFB}"/>
    <cellStyle name="Note 3 5 6 2" xfId="13127" xr:uid="{2A91FFD8-85EB-4C54-AB69-48B00D5A8929}"/>
    <cellStyle name="Note 3 5 7" xfId="7834" xr:uid="{AA27E39E-7BA2-4FF6-90B7-E2C86E7F0C50}"/>
    <cellStyle name="Note 3 5 7 2" xfId="14017" xr:uid="{91BC76B7-9E90-4AF4-BB42-AAC7E90D4E14}"/>
    <cellStyle name="Note 3 5 8" xfId="5186" xr:uid="{61EEFF87-C888-4971-BE19-6009B922CA58}"/>
    <cellStyle name="Note 3 5 8 2" xfId="12938" xr:uid="{684C0BEB-85A4-4139-BA21-ACD0249BBFB7}"/>
    <cellStyle name="Note 3 5 9" xfId="4966" xr:uid="{B736A5FF-0D88-43FB-B7C8-546087461517}"/>
    <cellStyle name="Note 3 6" xfId="6117" xr:uid="{A5981166-F3D2-4A78-A8E0-667006BA3FF6}"/>
    <cellStyle name="Note 3 6 2" xfId="6753" xr:uid="{5A72A8D7-FA84-4C9B-8A11-4E4F071BAF38}"/>
    <cellStyle name="Note 3 6 2 2" xfId="7727" xr:uid="{B1C502E1-C16F-461A-ABEF-62A8A28B4B08}"/>
    <cellStyle name="Note 3 6 2 2 2" xfId="13939" xr:uid="{DFDCACDD-2BBF-4CDA-A6B0-E69F3ED25903}"/>
    <cellStyle name="Note 3 6 2 3" xfId="9059" xr:uid="{AD6F76AD-5B5B-48D3-A2C8-B08894AE160E}"/>
    <cellStyle name="Note 3 6 2 3 2" xfId="14921" xr:uid="{19480600-6CA8-4AD1-9A33-F0F41EFB0E90}"/>
    <cellStyle name="Note 3 6 2 4" xfId="5748" xr:uid="{4FE11E89-EB03-4F93-A5B8-EC787E45EDA4}"/>
    <cellStyle name="Note 3 6 3" xfId="6975" xr:uid="{B663D83C-77DC-42F2-982B-4C0B26D4572A}"/>
    <cellStyle name="Note 3 6 3 2" xfId="8302" xr:uid="{D2258F95-4268-42FA-83EA-910527841605}"/>
    <cellStyle name="Note 3 6 3 2 2" xfId="14366" xr:uid="{7F4AB8FA-BB9E-47F4-80EA-CCBB6DAED0BA}"/>
    <cellStyle name="Note 3 6 3 3" xfId="9281" xr:uid="{6BED7A9B-8A2B-4851-B53D-960352B0C9FF}"/>
    <cellStyle name="Note 3 6 3 3 2" xfId="15143" xr:uid="{83B1A19B-D4CD-4E8B-9594-456844473373}"/>
    <cellStyle name="Note 3 6 3 4" xfId="7625" xr:uid="{0F371667-2553-4B94-AD43-54F440CF5C4A}"/>
    <cellStyle name="Note 3 6 4" xfId="7289" xr:uid="{9B08713F-6BD3-4DC4-9E19-042A3E025CE3}"/>
    <cellStyle name="Note 3 6 4 2" xfId="13558" xr:uid="{5640C76E-5DF7-465A-A5C2-7734BC9F4E45}"/>
    <cellStyle name="Note 3 6 5" xfId="5003" xr:uid="{EA7B9B96-38F7-4868-BC24-D64CBB97F97C}"/>
    <cellStyle name="Note 3 6 5 2" xfId="12883" xr:uid="{50A59CC5-2E66-4A9B-9243-072C78111C13}"/>
    <cellStyle name="Note 3 6 6" xfId="5773" xr:uid="{9F90205C-0699-4378-BF40-2C78EF8AA809}"/>
    <cellStyle name="Note 3 7" xfId="6279" xr:uid="{215B1CFE-536F-41DB-8265-18D1EE610EB4}"/>
    <cellStyle name="Note 3 7 2" xfId="7137" xr:uid="{7B66113E-C96F-418E-A626-17E6F37299C7}"/>
    <cellStyle name="Note 3 7 2 2" xfId="8023" xr:uid="{DB0D23AF-4324-4741-9A7E-850A8F5C96ED}"/>
    <cellStyle name="Note 3 7 2 2 2" xfId="14150" xr:uid="{0AB2FFB6-EE3E-488E-A9A4-5FB2B6389A15}"/>
    <cellStyle name="Note 3 7 2 3" xfId="9443" xr:uid="{246B35DF-0BA2-48D0-8A48-857EA5E5A004}"/>
    <cellStyle name="Note 3 7 2 3 2" xfId="15305" xr:uid="{59ACADC3-1D66-40B1-99D5-853335CAE0B9}"/>
    <cellStyle name="Note 3 7 2 4" xfId="7581" xr:uid="{76284240-7DB8-4C0C-A51E-7004E6F8ED99}"/>
    <cellStyle name="Note 3 7 3" xfId="7607" xr:uid="{1F798C31-28C4-40F9-B4D8-977247FEF4EB}"/>
    <cellStyle name="Note 3 7 3 2" xfId="13853" xr:uid="{167575A2-371E-40FE-8C42-AD4E35E24A5E}"/>
    <cellStyle name="Note 3 7 4" xfId="8605" xr:uid="{CB6E3283-3F30-4662-9092-72F668A9E10A}"/>
    <cellStyle name="Note 3 7 4 2" xfId="14625" xr:uid="{F6136B06-0DF3-421D-B73F-840832B30F79}"/>
    <cellStyle name="Note 3 7 5" xfId="5349" xr:uid="{50B636B6-B2EB-4CF5-B934-051E2E5446DC}"/>
    <cellStyle name="Note 3 8" xfId="6552" xr:uid="{076E49DF-B0AD-4F16-B24B-3C624B7081B1}"/>
    <cellStyle name="Note 3 8 2" xfId="6338" xr:uid="{9901D7D2-A050-465A-A651-55EDD5EDE5BF}"/>
    <cellStyle name="Note 3 8 2 2" xfId="8150" xr:uid="{81FC587F-2924-4C54-876A-FF6874970B3D}"/>
    <cellStyle name="Note 3 8 2 2 2" xfId="14249" xr:uid="{9AE3A5D0-0A9A-4E20-BD6A-F18E20A95CD6}"/>
    <cellStyle name="Note 3 8 2 3" xfId="8664" xr:uid="{54289869-376B-4FBA-AD81-D2FFAF80C692}"/>
    <cellStyle name="Note 3 8 2 3 2" xfId="14682" xr:uid="{3FB455F6-0F47-4CA2-8D26-CCB7D8F80206}"/>
    <cellStyle name="Note 3 8 2 4" xfId="5394" xr:uid="{42EDD0B6-36E4-4A3D-8A8A-D2FF7428E573}"/>
    <cellStyle name="Note 3 8 3" xfId="8407" xr:uid="{22D7377E-4005-4FF0-BBD6-C8B6E7FFC371}"/>
    <cellStyle name="Note 3 8 3 2" xfId="14443" xr:uid="{B0F7CBEE-1656-46E8-BBAE-B0B202835054}"/>
    <cellStyle name="Note 3 8 4" xfId="8869" xr:uid="{F804BCBD-8A59-4BE0-BC70-54DB93B587C6}"/>
    <cellStyle name="Note 3 8 4 2" xfId="14807" xr:uid="{0F2D4678-88DA-4CA1-89E4-BCC7CBD1BFE2}"/>
    <cellStyle name="Note 3 8 5" xfId="8831" xr:uid="{B22D3D47-4E4D-44FF-89CF-8DC5AFC2A187}"/>
    <cellStyle name="Note 3 9" xfId="6455" xr:uid="{D66B427E-14AE-4DF6-83C1-48EF10289B36}"/>
    <cellStyle name="Note 3 9 2" xfId="8365" xr:uid="{AD7B2393-C291-45E0-B62E-1367E14BE546}"/>
    <cellStyle name="Note 3 9 2 2" xfId="14417" xr:uid="{444E3A85-1E5C-4016-AE79-E16C2D8CF4D4}"/>
    <cellStyle name="Note 3 9 3" xfId="8780" xr:uid="{5C76C091-43C1-408D-89D8-872069FDF6D3}"/>
    <cellStyle name="Note 3 9 3 2" xfId="14783" xr:uid="{0D5A3E2C-FE6A-4385-A608-9CA2259AAB08}"/>
    <cellStyle name="Note 3 9 4" xfId="5727" xr:uid="{B2783400-41B8-412F-8C2D-BC668AA16826}"/>
    <cellStyle name="Note 4" xfId="1267" xr:uid="{00000000-0005-0000-0000-0000030A0000}"/>
    <cellStyle name="Note 4 10" xfId="10806" xr:uid="{BF6598E8-AE62-4EF5-9015-98C68AB55F8A}"/>
    <cellStyle name="Note 4 2" xfId="2694" xr:uid="{00000000-0005-0000-0000-0000040A0000}"/>
    <cellStyle name="Note 4 2 2" xfId="6799" xr:uid="{65084B98-0056-4E37-98F4-71EE67904DCD}"/>
    <cellStyle name="Note 4 2 2 2" xfId="8073" xr:uid="{A60F5705-3FE5-435A-98AD-C0534580D0B5}"/>
    <cellStyle name="Note 4 2 2 2 2" xfId="14190" xr:uid="{0FC42EF4-FCEC-4D6B-AF9B-D3D7F4206FE2}"/>
    <cellStyle name="Note 4 2 2 3" xfId="9105" xr:uid="{F5FEACED-0450-4F27-AE46-D7BC7B12B0CD}"/>
    <cellStyle name="Note 4 2 2 3 2" xfId="14967" xr:uid="{5ADAB4F9-F297-4195-9620-19934F72D58E}"/>
    <cellStyle name="Note 4 2 2 4" xfId="5780" xr:uid="{9E07A330-661D-4E0D-8B99-292915E63B56}"/>
    <cellStyle name="Note 4 2 3" xfId="7088" xr:uid="{E754E30E-6026-408A-B5DD-5C56EF0A961C}"/>
    <cellStyle name="Note 4 2 3 2" xfId="8176" xr:uid="{305DA020-BDD4-4A5B-A710-2ADAA86209CA}"/>
    <cellStyle name="Note 4 2 3 2 2" xfId="14270" xr:uid="{C55889AB-89C5-46F2-BA63-55E65D67BC61}"/>
    <cellStyle name="Note 4 2 3 3" xfId="9394" xr:uid="{CBFD8D11-D844-4138-9DEC-EBFF1D4AACED}"/>
    <cellStyle name="Note 4 2 3 3 2" xfId="15256" xr:uid="{D4248407-E7FA-4FCA-A7D7-CDEB58B7450C}"/>
    <cellStyle name="Note 4 2 3 4" xfId="5413" xr:uid="{8E0A7956-A3BC-41DC-B4DA-3427C87D8EF2}"/>
    <cellStyle name="Note 4 2 4" xfId="6230" xr:uid="{2671EF9D-19D8-4570-9683-8F5B15DD4B75}"/>
    <cellStyle name="Note 4 2 4 2" xfId="13311" xr:uid="{F121EDD2-D29B-410E-B95E-D3F83F1592A6}"/>
    <cellStyle name="Note 4 2 5" xfId="8004" xr:uid="{4CA5B567-173B-4710-B29F-03CA41004800}"/>
    <cellStyle name="Note 4 2 5 2" xfId="14137" xr:uid="{5AC7694B-E18B-48BC-854A-838623A8BECE}"/>
    <cellStyle name="Note 4 2 6" xfId="8556" xr:uid="{DBABC07E-7F85-4D2B-A887-5B1FDF4F4380}"/>
    <cellStyle name="Note 4 2 6 2" xfId="14576" xr:uid="{734BC94E-D6D2-4C35-8FD1-EB063D67DEA3}"/>
    <cellStyle name="Note 4 2 7" xfId="5358" xr:uid="{3F968B9D-45C0-4690-8BEC-328E179D96C2}"/>
    <cellStyle name="Note 4 3" xfId="6307" xr:uid="{178813B3-FB54-419D-B311-751387DFD51B}"/>
    <cellStyle name="Note 4 3 2" xfId="7165" xr:uid="{E31C6F29-E102-4C30-A54B-2C68CBBDC763}"/>
    <cellStyle name="Note 4 3 2 2" xfId="8156" xr:uid="{2B400261-EA88-44CA-9559-E9D5D3490444}"/>
    <cellStyle name="Note 4 3 2 2 2" xfId="14254" xr:uid="{F2386503-214F-461F-9E83-3408BABE9CFE}"/>
    <cellStyle name="Note 4 3 2 3" xfId="9471" xr:uid="{538D1900-5547-4DDC-BEF3-B5E0E1510370}"/>
    <cellStyle name="Note 4 3 2 3 2" xfId="15333" xr:uid="{2C0AFF56-5860-45CC-A830-483A8FC66174}"/>
    <cellStyle name="Note 4 3 2 4" xfId="5447" xr:uid="{E36E32A9-0DD7-4225-A77B-3B7653782931}"/>
    <cellStyle name="Note 4 3 3" xfId="7630" xr:uid="{D56E3FC6-B6D3-4ACE-850F-A996DA9BCDFA}"/>
    <cellStyle name="Note 4 3 3 2" xfId="13870" xr:uid="{1CABA55E-0ED2-4000-91AB-1663FBAEE073}"/>
    <cellStyle name="Note 4 3 4" xfId="8633" xr:uid="{A1A4CF9D-85C5-4D1F-9E3B-E55E202FBE7E}"/>
    <cellStyle name="Note 4 3 4 2" xfId="14653" xr:uid="{4A3167C2-7D13-4BEA-BC7F-FA0D0062252A}"/>
    <cellStyle name="Note 4 3 5" xfId="7220" xr:uid="{3264C5A6-292F-4B5C-AD23-ED333D323C9C}"/>
    <cellStyle name="Note 4 4" xfId="6615" xr:uid="{E329138E-B66A-4BE6-BEDC-E2D82EB18DF7}"/>
    <cellStyle name="Note 4 4 2" xfId="6897" xr:uid="{ADF8FA46-1FF1-49E3-9019-C9095757CE80}"/>
    <cellStyle name="Note 4 4 2 2" xfId="7517" xr:uid="{7F116F80-B3D6-4693-AE5A-94515CD6860C}"/>
    <cellStyle name="Note 4 4 2 2 2" xfId="13782" xr:uid="{EAE8DAD6-54F2-4E67-A96D-CFF969E53480}"/>
    <cellStyle name="Note 4 4 2 3" xfId="9203" xr:uid="{4DB797B6-BC87-4993-968D-68515F11996C}"/>
    <cellStyle name="Note 4 4 2 3 2" xfId="15065" xr:uid="{3B4334A7-6DD3-4244-83E1-28DDDF5D1AB0}"/>
    <cellStyle name="Note 4 4 2 4" xfId="8997" xr:uid="{CB340B9B-9287-4220-8304-A29943DE0BC6}"/>
    <cellStyle name="Note 4 4 3" xfId="8203" xr:uid="{AE47D101-5C0D-49BC-8037-A801CC6C2B5E}"/>
    <cellStyle name="Note 4 4 3 2" xfId="14290" xr:uid="{99F13866-5E1B-4840-B1AF-F822F7C24D91}"/>
    <cellStyle name="Note 4 4 4" xfId="8931" xr:uid="{A3E40923-81C1-431D-BAC6-8161A6983D4F}"/>
    <cellStyle name="Note 4 4 4 2" xfId="14854" xr:uid="{3467E38D-11B3-4F12-BAB1-9A0669FC0937}"/>
    <cellStyle name="Note 4 4 5" xfId="7948" xr:uid="{E5D58596-F076-478D-A82D-ECCD56CFF4D5}"/>
    <cellStyle name="Note 4 5" xfId="6392" xr:uid="{B01CCF6F-FD2A-43E0-B7EA-C848F09DAFE2}"/>
    <cellStyle name="Note 4 5 2" xfId="8368" xr:uid="{CC220270-B374-4376-A866-0B7ACDB36362}"/>
    <cellStyle name="Note 4 5 2 2" xfId="14419" xr:uid="{EE2FCDF6-A44D-4819-A408-F8BA60C95D40}"/>
    <cellStyle name="Note 4 5 3" xfId="8718" xr:uid="{1947AAFE-25C9-4CC2-86D7-625B28B928B6}"/>
    <cellStyle name="Note 4 5 3 2" xfId="14736" xr:uid="{915EFAC9-0D9A-47A2-9222-7E069B821A47}"/>
    <cellStyle name="Note 4 5 4" xfId="7253" xr:uid="{BACF5DCE-8928-49AC-8CCE-ABB322B4FEF2}"/>
    <cellStyle name="Note 4 6" xfId="5809" xr:uid="{565C13BD-9089-4FFB-8AB1-189B7D89DF9A}"/>
    <cellStyle name="Note 4 6 2" xfId="13131" xr:uid="{D1803AF1-D138-4E17-A94C-3329C7962ABA}"/>
    <cellStyle name="Note 4 7" xfId="7245" xr:uid="{F33CFE26-87E7-4D38-943C-CCEC905A107B}"/>
    <cellStyle name="Note 4 7 2" xfId="13524" xr:uid="{19C53F15-FB7C-4463-827C-6B7F3104FD32}"/>
    <cellStyle name="Note 4 8" xfId="5129" xr:uid="{48CEE6F0-0C45-4CE9-940B-07028A233C4F}"/>
    <cellStyle name="Note 4 8 2" xfId="12917" xr:uid="{9C98CDEB-A509-4A9F-A186-100698EC9A8B}"/>
    <cellStyle name="Note 4 9" xfId="5083" xr:uid="{F9793CB3-6F3F-4C01-B106-4854C71EA4B4}"/>
    <cellStyle name="Note 5" xfId="1268" xr:uid="{00000000-0005-0000-0000-0000050A0000}"/>
    <cellStyle name="Note 5 10" xfId="10807" xr:uid="{A68761AC-84AD-4761-BA28-D94F9DA20437}"/>
    <cellStyle name="Note 5 2" xfId="2695" xr:uid="{00000000-0005-0000-0000-0000060A0000}"/>
    <cellStyle name="Note 5 2 2" xfId="6800" xr:uid="{D681B7A5-7EA7-4FCF-988C-D99BA11842D7}"/>
    <cellStyle name="Note 5 2 2 2" xfId="8283" xr:uid="{8F59700C-13B0-4F80-9247-96B02A7298F2}"/>
    <cellStyle name="Note 5 2 2 2 2" xfId="14351" xr:uid="{45BAC3BA-86E0-4605-9165-1375BF3A340F}"/>
    <cellStyle name="Note 5 2 2 3" xfId="9106" xr:uid="{872A0D73-FCA2-4BA2-B4BF-542C57022466}"/>
    <cellStyle name="Note 5 2 2 3 2" xfId="14968" xr:uid="{279D41A9-7244-4E1E-9041-70E75E72EC65}"/>
    <cellStyle name="Note 5 2 2 4" xfId="5130" xr:uid="{A3C0CE2D-5F67-4966-A24E-8DC214FFF54B}"/>
    <cellStyle name="Note 5 2 3" xfId="7089" xr:uid="{30955A95-23D4-4870-96E3-76C75AD2E4E1}"/>
    <cellStyle name="Note 5 2 3 2" xfId="8288" xr:uid="{F2AB08B9-B887-4671-8086-1065DAFB76B8}"/>
    <cellStyle name="Note 5 2 3 2 2" xfId="14356" xr:uid="{F4C6F27F-E004-439C-BD20-8D5B9B12957D}"/>
    <cellStyle name="Note 5 2 3 3" xfId="9395" xr:uid="{05BBE35F-F222-46EC-B4B1-F2E18BD6A6FD}"/>
    <cellStyle name="Note 5 2 3 3 2" xfId="15257" xr:uid="{82CFE7CC-0956-414F-A970-96D39127CFDF}"/>
    <cellStyle name="Note 5 2 3 4" xfId="8811" xr:uid="{DBA82AB4-8E9D-4CE4-9C0A-418FF394DE8E}"/>
    <cellStyle name="Note 5 2 4" xfId="6231" xr:uid="{7CC88A2E-B773-41D5-AF41-3BB41B08A7F1}"/>
    <cellStyle name="Note 5 2 4 2" xfId="13312" xr:uid="{945D7B21-475F-453D-8FBA-16AAE42ED567}"/>
    <cellStyle name="Note 5 2 5" xfId="8044" xr:uid="{FA883259-C2CB-41A0-A723-342A42186823}"/>
    <cellStyle name="Note 5 2 5 2" xfId="14163" xr:uid="{D87E3974-0411-4005-ABBE-4B5DEEC5C5D9}"/>
    <cellStyle name="Note 5 2 6" xfId="8557" xr:uid="{C0318755-7C4F-4A96-9CBC-4C225B6A3447}"/>
    <cellStyle name="Note 5 2 6 2" xfId="14577" xr:uid="{5E2C322E-9C96-4745-B63B-A94BC4A4071E}"/>
    <cellStyle name="Note 5 2 7" xfId="5242" xr:uid="{233EA84A-04B2-4548-A2D4-C46DBDFF0407}"/>
    <cellStyle name="Note 5 3" xfId="6311" xr:uid="{9C97582A-1FD6-443C-8AF0-70C5D6ECE6A0}"/>
    <cellStyle name="Note 5 3 2" xfId="7169" xr:uid="{3F497196-2FAD-49DE-A734-CBAAB476183B}"/>
    <cellStyle name="Note 5 3 2 2" xfId="8475" xr:uid="{C23078CE-2F41-4488-A72F-E30DA12FE6AD}"/>
    <cellStyle name="Note 5 3 2 2 2" xfId="14495" xr:uid="{8DD86E0B-AA2E-4B79-9E25-BD0763E8E874}"/>
    <cellStyle name="Note 5 3 2 3" xfId="9475" xr:uid="{69871318-6246-4853-8F24-53B5C3DAE691}"/>
    <cellStyle name="Note 5 3 2 3 2" xfId="15337" xr:uid="{A2929712-B0A7-48D9-8E1E-51690EE89495}"/>
    <cellStyle name="Note 5 3 2 4" xfId="9548" xr:uid="{3CB9AFEF-8C88-4CDF-9AE5-2FA487D270AF}"/>
    <cellStyle name="Note 5 3 3" xfId="7650" xr:uid="{14A460E5-8817-4EC4-9875-DE9A7326871E}"/>
    <cellStyle name="Note 5 3 3 2" xfId="13885" xr:uid="{3B4AF87E-9982-4E93-BCF0-9C689295FA63}"/>
    <cellStyle name="Note 5 3 4" xfId="8637" xr:uid="{4AE6F30D-FDC2-40FC-B350-9F6BAFDA4ADC}"/>
    <cellStyle name="Note 5 3 4 2" xfId="14657" xr:uid="{3DF0542B-D4C2-4009-85B5-6F18DC2663BB}"/>
    <cellStyle name="Note 5 3 5" xfId="5237" xr:uid="{D40C16CA-1299-444F-948E-1A10FB2BDF03}"/>
    <cellStyle name="Note 5 4" xfId="6616" xr:uid="{2CB4C0A3-E1D2-4B14-BB75-5B94F6D85C0F}"/>
    <cellStyle name="Note 5 4 2" xfId="6898" xr:uid="{615CB642-6B35-4BF9-81A2-6033CB21F48D}"/>
    <cellStyle name="Note 5 4 2 2" xfId="7422" xr:uid="{1A1B3AD4-E103-4CCE-BB5D-AD930B8A28A5}"/>
    <cellStyle name="Note 5 4 2 2 2" xfId="13687" xr:uid="{FE7E9651-3191-48B9-8D66-B824B4B04123}"/>
    <cellStyle name="Note 5 4 2 3" xfId="9204" xr:uid="{B3AA1FCD-1F0E-4844-BC05-81AA05222676}"/>
    <cellStyle name="Note 5 4 2 3 2" xfId="15066" xr:uid="{8D61EA65-8C29-4165-999A-282B07AE2D4A}"/>
    <cellStyle name="Note 5 4 2 4" xfId="8824" xr:uid="{DA307012-1456-42DB-B526-8115888C56B4}"/>
    <cellStyle name="Note 5 4 3" xfId="8413" xr:uid="{A64231CE-36AB-440E-B2AF-47AEE12507A7}"/>
    <cellStyle name="Note 5 4 3 2" xfId="14449" xr:uid="{08FE6D17-3B80-4828-82B4-FE7E1A1D8ACE}"/>
    <cellStyle name="Note 5 4 4" xfId="8932" xr:uid="{44C3BC91-020A-4A09-8C92-9A9BF698A885}"/>
    <cellStyle name="Note 5 4 4 2" xfId="14855" xr:uid="{84A2B3F9-1762-4FB7-A478-62A01EA29053}"/>
    <cellStyle name="Note 5 4 5" xfId="5930" xr:uid="{76B497C4-AFCE-4F32-B914-65C98341F230}"/>
    <cellStyle name="Note 5 5" xfId="6391" xr:uid="{F5537EA2-7959-47A2-BD88-37189076029D}"/>
    <cellStyle name="Note 5 5 2" xfId="7740" xr:uid="{7AA1FEF6-82F7-446B-AE44-DEC0012F4493}"/>
    <cellStyle name="Note 5 5 2 2" xfId="13952" xr:uid="{9B9F7AFF-B3BD-4000-B51F-D08556EB0E5D}"/>
    <cellStyle name="Note 5 5 3" xfId="8717" xr:uid="{DFC1DDC2-A5AD-489C-B28D-EFAF0BB85EEF}"/>
    <cellStyle name="Note 5 5 3 2" xfId="14735" xr:uid="{93E3B0B6-6AF9-4026-ADA7-A569B2C28807}"/>
    <cellStyle name="Note 5 5 4" xfId="5278" xr:uid="{19D1AF1B-F12D-4BEE-8EBF-2B93B4E68B61}"/>
    <cellStyle name="Note 5 6" xfId="5810" xr:uid="{0B8D9E58-E60E-4E7E-9DC4-631B1206A8FD}"/>
    <cellStyle name="Note 5 6 2" xfId="13132" xr:uid="{733B0E39-E2D0-4163-880E-F793EA91054D}"/>
    <cellStyle name="Note 5 7" xfId="5699" xr:uid="{73A6E0A5-2D72-4FD1-B53C-95F6BC98EF01}"/>
    <cellStyle name="Note 5 7 2" xfId="13067" xr:uid="{5AF2E66E-33BA-4FD7-9750-46D7E8E2CF4A}"/>
    <cellStyle name="Note 5 8" xfId="5660" xr:uid="{E7F898A5-A9B5-4C06-B2FA-9EB59F61DF76}"/>
    <cellStyle name="Note 5 8 2" xfId="13041" xr:uid="{8A55AE25-8D71-432B-95EC-476509D72A5E}"/>
    <cellStyle name="Note 5 9" xfId="7910" xr:uid="{F9E42775-3D69-4048-990F-56DADF77B925}"/>
    <cellStyle name="Note 6" xfId="1269" xr:uid="{00000000-0005-0000-0000-0000070A0000}"/>
    <cellStyle name="Note 6 10" xfId="10808" xr:uid="{A116933A-EC30-4830-B8DB-9B91BD307545}"/>
    <cellStyle name="Note 6 2" xfId="2696" xr:uid="{00000000-0005-0000-0000-0000080A0000}"/>
    <cellStyle name="Note 6 2 2" xfId="6801" xr:uid="{88F91EE4-0D7C-4C93-B4C7-1BD3360FAC4C}"/>
    <cellStyle name="Note 6 2 2 2" xfId="7895" xr:uid="{F18D9EB1-E785-485A-97C4-09913725923D}"/>
    <cellStyle name="Note 6 2 2 2 2" xfId="14057" xr:uid="{5AF65A57-1DF2-4805-8067-A1E763848AC8}"/>
    <cellStyle name="Note 6 2 2 3" xfId="9107" xr:uid="{ED8942A8-C136-453B-ACA9-8F0D62258B05}"/>
    <cellStyle name="Note 6 2 2 3 2" xfId="14969" xr:uid="{34424261-3E1B-45B8-9244-5B75D3458480}"/>
    <cellStyle name="Note 6 2 2 4" xfId="5833" xr:uid="{0EC5FAF3-E1B0-46B4-AAED-142E6549EB41}"/>
    <cellStyle name="Note 6 2 3" xfId="7090" xr:uid="{1348DFEF-9C7F-4AED-8617-06B5C4B33528}"/>
    <cellStyle name="Note 6 2 3 2" xfId="7890" xr:uid="{9B2226BA-E07F-4E6D-A256-A748E2DABAE1}"/>
    <cellStyle name="Note 6 2 3 2 2" xfId="14052" xr:uid="{708C1DBF-E50F-4372-BC71-78EB5268495A}"/>
    <cellStyle name="Note 6 2 3 3" xfId="9396" xr:uid="{5882A2A1-A640-4C0A-8E4F-3CA4031271ED}"/>
    <cellStyle name="Note 6 2 3 3 2" xfId="15258" xr:uid="{6260CB4D-3A03-4BA0-8627-74FEC9466818}"/>
    <cellStyle name="Note 6 2 3 4" xfId="7596" xr:uid="{44857CF2-3953-4757-8755-CE8A79F39706}"/>
    <cellStyle name="Note 6 2 4" xfId="6232" xr:uid="{36376302-469D-4805-901A-6BCF36ED421A}"/>
    <cellStyle name="Note 6 2 4 2" xfId="13313" xr:uid="{D4E57952-B12E-40C1-A0AD-5D41D57445ED}"/>
    <cellStyle name="Note 6 2 5" xfId="7934" xr:uid="{0F8D32E0-C780-4E72-B24E-D24BD63093FF}"/>
    <cellStyle name="Note 6 2 5 2" xfId="14085" xr:uid="{9B482E3A-08E5-4481-B624-E185C00185EE}"/>
    <cellStyle name="Note 6 2 6" xfId="8558" xr:uid="{E3BFE076-4941-4B7C-987D-C8B4BA7B5980}"/>
    <cellStyle name="Note 6 2 6 2" xfId="14578" xr:uid="{0EBB9D5F-6222-41D0-B0B0-9E1632261AC0}"/>
    <cellStyle name="Note 6 2 7" xfId="8377" xr:uid="{2C6CD603-B9B6-4B43-831F-1C3599986222}"/>
    <cellStyle name="Note 6 3" xfId="6153" xr:uid="{CCCEEB40-A91B-4344-96F2-99E6A6B9FECA}"/>
    <cellStyle name="Note 6 3 2" xfId="7011" xr:uid="{EB1E1987-B891-44D5-A526-A79A4CB70AC8}"/>
    <cellStyle name="Note 6 3 2 2" xfId="7828" xr:uid="{6082835B-07EC-477B-A5B8-0BE4B32B5D99}"/>
    <cellStyle name="Note 6 3 2 2 2" xfId="14015" xr:uid="{CAA59764-7C53-48D0-A6A7-EEE1F5A21E11}"/>
    <cellStyle name="Note 6 3 2 3" xfId="9317" xr:uid="{0BFF0911-38F2-4C0D-9B5F-536204F30307}"/>
    <cellStyle name="Note 6 3 2 3 2" xfId="15179" xr:uid="{8606178C-06F4-4A3F-9DF9-F2C908CC3415}"/>
    <cellStyle name="Note 6 3 2 4" xfId="8827" xr:uid="{9F9E66D4-06CA-4203-B388-F202D59BD572}"/>
    <cellStyle name="Note 6 3 3" xfId="8085" xr:uid="{C70A8A24-EBEB-4A72-B4E4-2FA3DDCD2F3C}"/>
    <cellStyle name="Note 6 3 3 2" xfId="14202" xr:uid="{F19D71F2-3CCE-46A3-B1FE-B158F88CEFF3}"/>
    <cellStyle name="Note 6 3 4" xfId="8479" xr:uid="{A87A1EAB-1B42-4ED7-855D-A23FCB6EA104}"/>
    <cellStyle name="Note 6 3 4 2" xfId="14499" xr:uid="{D26281E1-A508-4573-B1E7-E398F758D4FC}"/>
    <cellStyle name="Note 6 3 5" xfId="7654" xr:uid="{0216B9E2-415F-4322-BF5A-FD31C477FE4B}"/>
    <cellStyle name="Note 6 4" xfId="6617" xr:uid="{A443044A-8CB6-42FB-B214-312BB0F9F3F5}"/>
    <cellStyle name="Note 6 4 2" xfId="6899" xr:uid="{A64ADDD6-B318-4744-8CB6-229F3855FB73}"/>
    <cellStyle name="Note 6 4 2 2" xfId="7518" xr:uid="{3A1C8418-1678-498E-B47E-23581AF63107}"/>
    <cellStyle name="Note 6 4 2 2 2" xfId="13783" xr:uid="{328EAAF2-8F7F-4669-8732-1C278D261464}"/>
    <cellStyle name="Note 6 4 2 3" xfId="9205" xr:uid="{F4442197-B82E-45DA-8A18-0602E1B1FB28}"/>
    <cellStyle name="Note 6 4 2 3 2" xfId="15067" xr:uid="{2270917B-2F69-4633-A30C-0A89E832E696}"/>
    <cellStyle name="Note 6 4 2 4" xfId="5118" xr:uid="{7F2AE794-98B3-436B-B56A-196DDAAA1F5E}"/>
    <cellStyle name="Note 6 4 3" xfId="7837" xr:uid="{FF099F67-2349-47F5-8922-B3CBB2034FAF}"/>
    <cellStyle name="Note 6 4 3 2" xfId="14020" xr:uid="{63FB8667-3D30-4AFE-8EA9-C9104B498A57}"/>
    <cellStyle name="Note 6 4 4" xfId="8933" xr:uid="{76FA25C2-0396-4A99-8D78-AC75C90EFE6A}"/>
    <cellStyle name="Note 6 4 4 2" xfId="14856" xr:uid="{7374DB79-D5A9-4C04-B24F-1316F1947C61}"/>
    <cellStyle name="Note 6 4 5" xfId="5146" xr:uid="{341779C5-FD3E-427E-950C-12C903FBB8A5}"/>
    <cellStyle name="Note 6 5" xfId="6390" xr:uid="{11FB66EB-7578-4329-850A-4911BB9E3684}"/>
    <cellStyle name="Note 6 5 2" xfId="8397" xr:uid="{E4BEE34C-521B-430D-8D21-4B2A6F64887C}"/>
    <cellStyle name="Note 6 5 2 2" xfId="14434" xr:uid="{9328FBCC-97BF-4631-BFEA-5561E6167E0A}"/>
    <cellStyle name="Note 6 5 3" xfId="8716" xr:uid="{AD28D707-08DF-45D5-9941-B7280EBA06B3}"/>
    <cellStyle name="Note 6 5 3 2" xfId="14734" xr:uid="{6A8C9CCF-CFE8-4D48-829D-90E06330156B}"/>
    <cellStyle name="Note 6 5 4" xfId="5396" xr:uid="{A9AD3020-F3D3-4A21-99E7-297ED4AFCE27}"/>
    <cellStyle name="Note 6 6" xfId="5811" xr:uid="{6C8A3055-1AEF-48ED-9368-ED5213135CA5}"/>
    <cellStyle name="Note 6 6 2" xfId="13133" xr:uid="{412DD253-9C33-4B40-BCE3-FC942ED47A8E}"/>
    <cellStyle name="Note 6 7" xfId="7879" xr:uid="{1E993A92-23E3-44ED-A059-8CE9C2B6DAE1}"/>
    <cellStyle name="Note 6 7 2" xfId="14044" xr:uid="{128EDB2F-5F2E-44BA-A768-91C06657E2D9}"/>
    <cellStyle name="Note 6 8" xfId="5289" xr:uid="{EE3A079E-3304-4771-960F-D3382BB6BB24}"/>
    <cellStyle name="Note 6 8 2" xfId="12952" xr:uid="{9EB5DE59-5E5F-47E4-B2E5-63E4A34F706A}"/>
    <cellStyle name="Note 6 9" xfId="7710" xr:uid="{444A4F59-AD94-4F98-92B5-74F8F2690764}"/>
    <cellStyle name="Note 7" xfId="1270" xr:uid="{00000000-0005-0000-0000-0000090A0000}"/>
    <cellStyle name="Note 7 10" xfId="10809" xr:uid="{8E6D7502-784E-4DC6-A489-1BCCF205572A}"/>
    <cellStyle name="Note 7 2" xfId="2697" xr:uid="{00000000-0005-0000-0000-00000A0A0000}"/>
    <cellStyle name="Note 7 2 2" xfId="6802" xr:uid="{086A5C08-5890-4526-8865-D4BCA74AC8B6}"/>
    <cellStyle name="Note 7 2 2 2" xfId="5889" xr:uid="{756624BD-97B3-4CB8-B0BB-AAF22612406F}"/>
    <cellStyle name="Note 7 2 2 2 2" xfId="13186" xr:uid="{19899C06-B6ED-4655-A66F-9D48727654D8}"/>
    <cellStyle name="Note 7 2 2 3" xfId="9108" xr:uid="{FB20B2A1-DFD0-49E7-BE9B-6636078BB3D3}"/>
    <cellStyle name="Note 7 2 2 3 2" xfId="14970" xr:uid="{20AE756D-D0C1-40AA-B744-A3C58FA7E828}"/>
    <cellStyle name="Note 7 2 2 4" xfId="5288" xr:uid="{9067CDF5-0284-4E6C-B2FD-E22577A883E4}"/>
    <cellStyle name="Note 7 2 3" xfId="7091" xr:uid="{B30A8211-4EA8-4FFE-A8C7-43F9ACA76978}"/>
    <cellStyle name="Note 7 2 3 2" xfId="7706" xr:uid="{DA934492-5984-4E49-8DC8-EE9CA2384BA5}"/>
    <cellStyle name="Note 7 2 3 2 2" xfId="13922" xr:uid="{5596CDF1-4B18-487D-B0A6-15D3D2B5FCA4}"/>
    <cellStyle name="Note 7 2 3 3" xfId="9397" xr:uid="{01F27D83-EF73-4A28-A93E-B7916E08AA96}"/>
    <cellStyle name="Note 7 2 3 3 2" xfId="15259" xr:uid="{41A0D56E-221E-46F1-8062-2078170EFBAA}"/>
    <cellStyle name="Note 7 2 3 4" xfId="5082" xr:uid="{73E73DF9-AC50-4C3A-9EB4-D036DF7F90B0}"/>
    <cellStyle name="Note 7 2 4" xfId="6233" xr:uid="{FB7BB220-36D6-4AFA-971D-0F06EB1538E0}"/>
    <cellStyle name="Note 7 2 4 2" xfId="13314" xr:uid="{51562631-5947-4A54-99A2-6D268D41DC06}"/>
    <cellStyle name="Note 7 2 5" xfId="7358" xr:uid="{227276BE-4D70-4865-B16C-F0E4EE4E0BE8}"/>
    <cellStyle name="Note 7 2 5 2" xfId="13627" xr:uid="{054F599B-2A45-4C5D-B7EF-BCCA1C009249}"/>
    <cellStyle name="Note 7 2 6" xfId="8559" xr:uid="{D9290922-8F8B-497D-A08F-CDE952BFEDD7}"/>
    <cellStyle name="Note 7 2 6 2" xfId="14579" xr:uid="{DFF7EB29-A1B5-4A52-8086-5C2313F0D11D}"/>
    <cellStyle name="Note 7 2 7" xfId="5372" xr:uid="{641A6196-705B-4A10-9A9F-FB329FAE610C}"/>
    <cellStyle name="Note 7 3" xfId="6246" xr:uid="{C8FC3131-1FED-45BD-BD4D-CFC94DBE3D66}"/>
    <cellStyle name="Note 7 3 2" xfId="7104" xr:uid="{6C9F406E-1C7F-46C7-940F-7E883336982E}"/>
    <cellStyle name="Note 7 3 2 2" xfId="7719" xr:uid="{44E11500-9D76-4DDC-A377-3D43C24A95D1}"/>
    <cellStyle name="Note 7 3 2 2 2" xfId="13932" xr:uid="{EE91512D-654A-45EB-9492-B2591D01BF16}"/>
    <cellStyle name="Note 7 3 2 3" xfId="9410" xr:uid="{F789C526-722E-4E01-9575-721BCE9EA541}"/>
    <cellStyle name="Note 7 3 2 3 2" xfId="15272" xr:uid="{5477B8DF-0F80-4CEE-90D0-E151D8991638}"/>
    <cellStyle name="Note 7 3 2 4" xfId="5031" xr:uid="{7C71B5D6-F499-49CE-851A-7057E9F887A8}"/>
    <cellStyle name="Note 7 3 3" xfId="7620" xr:uid="{F0C8DF3E-1001-44EC-B004-BFC712A2A6E3}"/>
    <cellStyle name="Note 7 3 3 2" xfId="13862" xr:uid="{15147257-890E-44A1-93F4-E6CE919DEDE4}"/>
    <cellStyle name="Note 7 3 4" xfId="8572" xr:uid="{7F9FA86D-050A-40C3-BA92-FDD9C92B8576}"/>
    <cellStyle name="Note 7 3 4 2" xfId="14592" xr:uid="{B9DBC8DD-917D-4CD0-AFDF-B050D200ED7D}"/>
    <cellStyle name="Note 7 3 5" xfId="5255" xr:uid="{2DD25D12-0676-4E71-8337-CE283EACC058}"/>
    <cellStyle name="Note 7 4" xfId="6618" xr:uid="{65C056A9-26C6-4502-B937-D0CAF5EC9B9B}"/>
    <cellStyle name="Note 7 4 2" xfId="6900" xr:uid="{0F8CF59C-25A6-4078-B406-D82A663E6FCF}"/>
    <cellStyle name="Note 7 4 2 2" xfId="7519" xr:uid="{352FD56B-60FF-4F5A-8E4E-3DD54CC90061}"/>
    <cellStyle name="Note 7 4 2 2 2" xfId="13784" xr:uid="{08311E00-BB8E-4B1F-955A-6195F694BA68}"/>
    <cellStyle name="Note 7 4 2 3" xfId="9206" xr:uid="{75E3B730-F2AC-4159-B89C-3C1628143521}"/>
    <cellStyle name="Note 7 4 2 3 2" xfId="15068" xr:uid="{6F917D6E-5468-46F0-B031-42DE3AF73043}"/>
    <cellStyle name="Note 7 4 2 4" xfId="9019" xr:uid="{3E204F03-2216-4DC7-866A-802D92CC7A2D}"/>
    <cellStyle name="Note 7 4 3" xfId="8466" xr:uid="{EDCDD58D-8A85-4DB5-BD26-19B77980E041}"/>
    <cellStyle name="Note 7 4 3 2" xfId="14489" xr:uid="{BF6A720E-1667-4B7F-8786-E4D940EB038F}"/>
    <cellStyle name="Note 7 4 4" xfId="8934" xr:uid="{0EAA14C9-27EB-43D3-AE97-3C03821769CA}"/>
    <cellStyle name="Note 7 4 4 2" xfId="14857" xr:uid="{B479CE48-4E4E-4DF2-9399-4BD6A4E608CC}"/>
    <cellStyle name="Note 7 4 5" xfId="5681" xr:uid="{2E2CBC2D-D6FC-459C-B498-DCA8B01D8AD5}"/>
    <cellStyle name="Note 7 5" xfId="6389" xr:uid="{F6F518B6-0B8F-4863-A8E7-DF314366E33E}"/>
    <cellStyle name="Note 7 5 2" xfId="8188" xr:uid="{16B7C358-2B1E-422F-A834-23E40FEBF9B9}"/>
    <cellStyle name="Note 7 5 2 2" xfId="14275" xr:uid="{AE23A1C1-DF81-470B-AF7F-791F39CBE683}"/>
    <cellStyle name="Note 7 5 3" xfId="8715" xr:uid="{6690DE3C-8A2E-4CA4-8D92-1A346ADA6715}"/>
    <cellStyle name="Note 7 5 3 2" xfId="14733" xr:uid="{059BA5D2-FBA0-4A3E-99B0-4EFED7013855}"/>
    <cellStyle name="Note 7 5 4" xfId="5023" xr:uid="{3BBDA1CB-0264-4FBE-A0C7-D71E4F9C3A5D}"/>
    <cellStyle name="Note 7 6" xfId="5812" xr:uid="{9853E98E-F7A0-44C6-9899-05D93859027F}"/>
    <cellStyle name="Note 7 6 2" xfId="13134" xr:uid="{D02F4D76-913A-4C62-8351-CBD8AE2B6352}"/>
    <cellStyle name="Note 7 7" xfId="7248" xr:uid="{30410203-8300-48BF-BAC2-D8DCBD55DD8A}"/>
    <cellStyle name="Note 7 7 2" xfId="13527" xr:uid="{2E4431E4-FFC6-4480-806D-60E63D6B4EA1}"/>
    <cellStyle name="Note 7 8" xfId="5160" xr:uid="{E19A05BB-E0FE-421C-B3F1-1AA9EE76760F}"/>
    <cellStyle name="Note 7 8 2" xfId="12928" xr:uid="{1A53DB3D-AB73-4376-83D5-381DED4F60AC}"/>
    <cellStyle name="Note 7 9" xfId="5644" xr:uid="{24996037-23AC-45C6-A064-71F2B2F238E6}"/>
    <cellStyle name="Note 8" xfId="1271" xr:uid="{00000000-0005-0000-0000-00000B0A0000}"/>
    <cellStyle name="Note 8 10" xfId="10810" xr:uid="{1E5EC90E-22A8-4FFB-A393-DD1592BBC056}"/>
    <cellStyle name="Note 8 2" xfId="2698" xr:uid="{00000000-0005-0000-0000-00000C0A0000}"/>
    <cellStyle name="Note 8 2 2" xfId="6803" xr:uid="{8EF20C15-5CF1-47F5-956F-98EFF3195216}"/>
    <cellStyle name="Note 8 2 2 2" xfId="7423" xr:uid="{39EFCE51-DBBC-4B93-B333-2B0B08448285}"/>
    <cellStyle name="Note 8 2 2 2 2" xfId="13688" xr:uid="{4949D05E-E4AF-4082-A194-99A8E3E6F463}"/>
    <cellStyle name="Note 8 2 2 3" xfId="9109" xr:uid="{A89B0C18-717A-4AA1-AE04-8BD942A83F34}"/>
    <cellStyle name="Note 8 2 2 3 2" xfId="14971" xr:uid="{2427CD75-2213-4A0D-B6A4-808A5BFE5004}"/>
    <cellStyle name="Note 8 2 2 4" xfId="5182" xr:uid="{6C02E26F-EC2F-4B6F-BDFD-6E249C77E38B}"/>
    <cellStyle name="Note 8 2 3" xfId="7092" xr:uid="{71180BC4-E680-4C1D-8DF8-02E7F1103956}"/>
    <cellStyle name="Note 8 2 3 2" xfId="8457" xr:uid="{51201A7C-D624-4F28-B7AE-68AE50C0B3A1}"/>
    <cellStyle name="Note 8 2 3 2 2" xfId="14482" xr:uid="{BD645B16-6129-46FC-97D8-AA928341DCC3}"/>
    <cellStyle name="Note 8 2 3 3" xfId="9398" xr:uid="{B03B9CD3-47AB-4BE6-958B-002B4C1AC93F}"/>
    <cellStyle name="Note 8 2 3 3 2" xfId="15260" xr:uid="{EE093085-AFE3-4FE6-86BB-ECCF38FF3666}"/>
    <cellStyle name="Note 8 2 3 4" xfId="8982" xr:uid="{428D6C0B-4FA9-4354-A9ED-954BCFAB05D6}"/>
    <cellStyle name="Note 8 2 4" xfId="6234" xr:uid="{98E48098-AB1C-4A09-9DA3-89280A027F37}"/>
    <cellStyle name="Note 8 2 4 2" xfId="13315" xr:uid="{78DF4E5C-9085-41CB-AA3C-B27F49C04457}"/>
    <cellStyle name="Note 8 2 5" xfId="7619" xr:uid="{9F98163D-0B10-41C9-9BE3-CD4076557BCD}"/>
    <cellStyle name="Note 8 2 5 2" xfId="13861" xr:uid="{DA8F278E-805B-42EC-8E0D-7AFE796016BF}"/>
    <cellStyle name="Note 8 2 6" xfId="8560" xr:uid="{FB20013B-8381-451C-8593-C25AF1AF83A3}"/>
    <cellStyle name="Note 8 2 6 2" xfId="14580" xr:uid="{73EB0928-FC1C-4995-B9CB-EF2EDB64215D}"/>
    <cellStyle name="Note 8 2 7" xfId="5254" xr:uid="{EF644789-3307-4891-8E68-DFD9DDEB1924}"/>
    <cellStyle name="Note 8 3" xfId="6123" xr:uid="{A035E4A5-630F-42D9-9108-7B047D428ABD}"/>
    <cellStyle name="Note 8 3 2" xfId="6981" xr:uid="{5E748828-BDFC-46D6-9BB8-9444FCD29C5C}"/>
    <cellStyle name="Note 8 3 2 2" xfId="7547" xr:uid="{33CD4566-95E6-4FF3-A3D6-9AFE2D851F41}"/>
    <cellStyle name="Note 8 3 2 2 2" xfId="13812" xr:uid="{83795FCA-905C-4AA9-8259-6C69F07AEC87}"/>
    <cellStyle name="Note 8 3 2 3" xfId="9287" xr:uid="{E55B3803-2806-42DD-B663-66B9E099BCF6}"/>
    <cellStyle name="Note 8 3 2 3 2" xfId="15149" xr:uid="{0392AA8F-51EE-4011-BB00-F6FC09DB8634}"/>
    <cellStyle name="Note 8 3 2 4" xfId="8898" xr:uid="{1F8924DC-F383-4914-B19D-94C50B5CDAD7}"/>
    <cellStyle name="Note 8 3 3" xfId="7292" xr:uid="{0CEB6952-DAAF-4E56-8B0F-5C2907845104}"/>
    <cellStyle name="Note 8 3 3 2" xfId="13561" xr:uid="{7F26FAA4-FB98-49C1-B433-A9CD5CCE798C}"/>
    <cellStyle name="Note 8 3 4" xfId="5853" xr:uid="{05B1F6FE-EEEE-4FB2-88E5-29C0E55F56DD}"/>
    <cellStyle name="Note 8 3 4 2" xfId="13160" xr:uid="{F2003656-AEED-43B4-8E9B-DB9B9B2F6831}"/>
    <cellStyle name="Note 8 3 5" xfId="5401" xr:uid="{0CEC574F-9C77-4DDD-A9F2-B97A506E8BF2}"/>
    <cellStyle name="Note 8 4" xfId="6619" xr:uid="{0B0E6822-051E-44D8-9114-6EC753DAD1F2}"/>
    <cellStyle name="Note 8 4 2" xfId="6901" xr:uid="{E70FC719-74A0-402D-B6E2-86F53479B907}"/>
    <cellStyle name="Note 8 4 2 2" xfId="7520" xr:uid="{4BF57F44-991B-417E-A58E-98A871A48FE2}"/>
    <cellStyle name="Note 8 4 2 2 2" xfId="13785" xr:uid="{C3D7D8C4-7DB8-4595-94E7-B4E4A8414045}"/>
    <cellStyle name="Note 8 4 2 3" xfId="9207" xr:uid="{B953B47E-458D-4F95-B2B7-96D0B2FB41A1}"/>
    <cellStyle name="Note 8 4 2 3 2" xfId="15069" xr:uid="{10AD7D1C-54BF-4E86-B58C-A4A8E7771F30}"/>
    <cellStyle name="Note 8 4 2 4" xfId="8845" xr:uid="{A9A356DD-8915-42B3-BDAE-5F40F556442E}"/>
    <cellStyle name="Note 8 4 3" xfId="8065" xr:uid="{DB4F4D1F-B7D5-4D7D-AF71-8B4930937365}"/>
    <cellStyle name="Note 8 4 3 2" xfId="14183" xr:uid="{98E465EF-1EF4-4501-962F-75555F8EB5D8}"/>
    <cellStyle name="Note 8 4 4" xfId="8935" xr:uid="{CAA46A74-75C2-46B3-8D95-E6FA141ECB83}"/>
    <cellStyle name="Note 8 4 4 2" xfId="14858" xr:uid="{48EF09A0-9268-4426-B306-90C2F0089E33}"/>
    <cellStyle name="Note 8 4 5" xfId="5429" xr:uid="{025DFEE3-151F-4DE9-96E7-57E343E7ADCD}"/>
    <cellStyle name="Note 8 5" xfId="6388" xr:uid="{07C81C83-AF43-40E3-947B-87112A20B7B1}"/>
    <cellStyle name="Note 8 5 2" xfId="7770" xr:uid="{0169E8C0-77E4-474C-A8A5-FECC1E7B92F6}"/>
    <cellStyle name="Note 8 5 2 2" xfId="13966" xr:uid="{EF5F005A-7B7A-4D83-BEF8-F0E3C9D77854}"/>
    <cellStyle name="Note 8 5 3" xfId="8714" xr:uid="{04CCB7AC-9A3C-4D24-B8B1-101ECC1D0153}"/>
    <cellStyle name="Note 8 5 3 2" xfId="14732" xr:uid="{AF05C83F-10E3-49CB-934C-94524052E5AD}"/>
    <cellStyle name="Note 8 5 4" xfId="5260" xr:uid="{17B61227-1FD8-4E32-BD55-10F2668C7A5F}"/>
    <cellStyle name="Note 8 6" xfId="5813" xr:uid="{90B04F6C-FB6E-40C1-8C3A-78094F2AC84C}"/>
    <cellStyle name="Note 8 6 2" xfId="13135" xr:uid="{758F6B0F-932D-4638-9F1E-7D4412BF46CC}"/>
    <cellStyle name="Note 8 7" xfId="7249" xr:uid="{3DC93DDF-8A39-4DBC-83A5-635156C07082}"/>
    <cellStyle name="Note 8 7 2" xfId="13528" xr:uid="{A8101454-0D00-4906-AF6A-1E7B3F2A6606}"/>
    <cellStyle name="Note 8 8" xfId="5226" xr:uid="{4DBAD56D-594D-4873-99DD-2B7D814B4845}"/>
    <cellStyle name="Note 8 8 2" xfId="12946" xr:uid="{0E09DD52-203C-4489-B78C-873A3F4BF7E6}"/>
    <cellStyle name="Note 8 9" xfId="5476" xr:uid="{94D931A4-AE4D-4F06-BB94-5F35FE743C71}"/>
    <cellStyle name="Note 9" xfId="1272" xr:uid="{00000000-0005-0000-0000-00000D0A0000}"/>
    <cellStyle name="Note 9 10" xfId="10811" xr:uid="{90DE3854-EE3A-4845-95C2-802342BC9EA5}"/>
    <cellStyle name="Note 9 2" xfId="2699" xr:uid="{00000000-0005-0000-0000-00000E0A0000}"/>
    <cellStyle name="Note 9 2 2" xfId="6804" xr:uid="{E732E57D-F000-45A0-8BB2-C80847AD49B7}"/>
    <cellStyle name="Note 9 2 2 2" xfId="7424" xr:uid="{D9026E91-0F23-4247-8CCB-B517B559F547}"/>
    <cellStyle name="Note 9 2 2 2 2" xfId="13689" xr:uid="{D8DCB290-D344-4196-A0DA-D520AD467619}"/>
    <cellStyle name="Note 9 2 2 3" xfId="9110" xr:uid="{0CC037F1-86BF-4293-9B42-B88A80E36D2F}"/>
    <cellStyle name="Note 9 2 2 3 2" xfId="14972" xr:uid="{DDA15F7C-FEBA-487E-9AB5-0A41105C4C1D}"/>
    <cellStyle name="Note 9 2 2 4" xfId="8974" xr:uid="{BD0C01CB-CA5B-4027-BE6C-B217F6651F36}"/>
    <cellStyle name="Note 9 2 3" xfId="7093" xr:uid="{6B365240-98AD-47B5-90AB-94C1302336F2}"/>
    <cellStyle name="Note 9 2 3 2" xfId="8334" xr:uid="{27796D52-7168-4215-8571-DB50BB6169EF}"/>
    <cellStyle name="Note 9 2 3 2 2" xfId="14389" xr:uid="{DB4BD8BC-64DD-44E8-9FEE-B1434A1EF9E0}"/>
    <cellStyle name="Note 9 2 3 3" xfId="9399" xr:uid="{9F98BE12-B682-4DDF-BD91-849358BF279B}"/>
    <cellStyle name="Note 9 2 3 3 2" xfId="15261" xr:uid="{DBFF79C7-5BAF-4227-8029-76BB2228D061}"/>
    <cellStyle name="Note 9 2 3 4" xfId="7176" xr:uid="{045C1E9D-5802-4F68-B877-BDEB6384F798}"/>
    <cellStyle name="Note 9 2 4" xfId="6235" xr:uid="{D3EBF302-BC07-4D7C-A262-03F13D6F4D3A}"/>
    <cellStyle name="Note 9 2 4 2" xfId="13316" xr:uid="{0CB9AA3D-D601-4D6B-8BEA-813D3280C289}"/>
    <cellStyle name="Note 9 2 5" xfId="8106" xr:uid="{8B485305-8730-4200-B5F4-C190F87F6DC8}"/>
    <cellStyle name="Note 9 2 5 2" xfId="14216" xr:uid="{BDC6CB86-C73B-45DE-94A4-DFDA26E531A6}"/>
    <cellStyle name="Note 9 2 6" xfId="8561" xr:uid="{A6A163D8-BCC0-4E7A-9E4B-A645C29C7D31}"/>
    <cellStyle name="Note 9 2 6 2" xfId="14581" xr:uid="{6792BB4C-EE19-4310-B1D4-C252520FFC9A}"/>
    <cellStyle name="Note 9 2 7" xfId="5021" xr:uid="{FA1EC0B9-08C6-4A62-A666-7D7968261E93}"/>
    <cellStyle name="Note 9 3" xfId="6203" xr:uid="{AD351F6C-1E04-46D4-BC4F-9A6427CB35FC}"/>
    <cellStyle name="Note 9 3 2" xfId="7061" xr:uid="{F1E258D9-F927-4958-96EE-F129FC749544}"/>
    <cellStyle name="Note 9 3 2 2" xfId="7803" xr:uid="{B881CBC9-D515-4485-9B6C-8FA1089B51C9}"/>
    <cellStyle name="Note 9 3 2 2 2" xfId="13997" xr:uid="{BB085479-4894-4C84-916A-536075E9D0D6}"/>
    <cellStyle name="Note 9 3 2 3" xfId="9367" xr:uid="{EFEDFF2E-3BBE-4E52-A6AC-A04C93C3B4E5}"/>
    <cellStyle name="Note 9 3 2 3 2" xfId="15229" xr:uid="{CCD16986-F85D-41F4-BB02-873EB243BF59}"/>
    <cellStyle name="Note 9 3 2 4" xfId="4987" xr:uid="{7C3DEC62-2E86-451F-B4E2-01BE7663896B}"/>
    <cellStyle name="Note 9 3 3" xfId="7350" xr:uid="{1DA30878-A2D4-4397-8130-664F388D4334}"/>
    <cellStyle name="Note 9 3 3 2" xfId="13619" xr:uid="{76DCE76B-0FED-4E73-B5BE-480D3AC55406}"/>
    <cellStyle name="Note 9 3 4" xfId="8529" xr:uid="{4A78A639-BF4F-4013-8F1C-9B1A48107127}"/>
    <cellStyle name="Note 9 3 4 2" xfId="14549" xr:uid="{B8B7B47D-C727-43BB-B9D4-DF5E527FE1DF}"/>
    <cellStyle name="Note 9 3 5" xfId="8318" xr:uid="{ECCCC198-27A7-4651-A2D6-D771222EA727}"/>
    <cellStyle name="Note 9 4" xfId="6620" xr:uid="{63196A1A-BADB-43C1-88F9-4253289B4AD9}"/>
    <cellStyle name="Note 9 4 2" xfId="6902" xr:uid="{1A5E506C-121B-4407-A369-E40506BBA836}"/>
    <cellStyle name="Note 9 4 2 2" xfId="8452" xr:uid="{E73EA681-FC31-44FD-ABFB-BE5D189336C3}"/>
    <cellStyle name="Note 9 4 2 2 2" xfId="14479" xr:uid="{51F74473-07E7-427F-A597-DD8616ADB736}"/>
    <cellStyle name="Note 9 4 2 3" xfId="9208" xr:uid="{5E0009EF-54BB-4326-8541-967D414A5179}"/>
    <cellStyle name="Note 9 4 2 3 2" xfId="15070" xr:uid="{647F1583-94B4-45DE-B337-7BC23463DDFF}"/>
    <cellStyle name="Note 9 4 2 4" xfId="8897" xr:uid="{578497AE-F8AA-4582-83D9-87D643BB0E97}"/>
    <cellStyle name="Note 9 4 3" xfId="8273" xr:uid="{A898D6A0-A7AC-45F0-A8F9-3F09BEDB6BF0}"/>
    <cellStyle name="Note 9 4 3 2" xfId="14342" xr:uid="{C29962AC-6BF7-467F-85B7-AF5A9DE9BE1D}"/>
    <cellStyle name="Note 9 4 4" xfId="8936" xr:uid="{D786343A-03E5-46DB-B306-61365656BDD1}"/>
    <cellStyle name="Note 9 4 4 2" xfId="14859" xr:uid="{8D848BF1-2CEB-4997-A72B-7D65C7C4B3FE}"/>
    <cellStyle name="Note 9 4 5" xfId="5316" xr:uid="{19FFABF1-9722-45BD-BB55-AD5702B3AA7B}"/>
    <cellStyle name="Note 9 5" xfId="6387" xr:uid="{1797449D-4221-4B63-A1DE-534358B17C2D}"/>
    <cellStyle name="Note 9 5 2" xfId="7395" xr:uid="{D24EE33B-7920-4F89-8C65-4430E9BB7D20}"/>
    <cellStyle name="Note 9 5 2 2" xfId="13664" xr:uid="{194A5477-241B-4962-A7F8-4C4BC9955D82}"/>
    <cellStyle name="Note 9 5 3" xfId="8713" xr:uid="{F075FA20-2B8F-4A42-8D71-062A8A5D21D3}"/>
    <cellStyle name="Note 9 5 3 2" xfId="14731" xr:uid="{8D9E5F35-C65D-4B50-8A6A-204BCE74FA9B}"/>
    <cellStyle name="Note 9 5 4" xfId="8166" xr:uid="{723318E3-C1CC-4BC8-B09C-0EA241E3139B}"/>
    <cellStyle name="Note 9 6" xfId="5814" xr:uid="{34251392-8C03-4265-9C24-843EB07C6E9B}"/>
    <cellStyle name="Note 9 6 2" xfId="13136" xr:uid="{AE3CDA68-45A5-4B46-905B-B772AB530061}"/>
    <cellStyle name="Note 9 7" xfId="7246" xr:uid="{EB9F1D24-633F-4C58-AEB8-322405ACF682}"/>
    <cellStyle name="Note 9 7 2" xfId="13525" xr:uid="{19F63951-6C41-4A00-9554-97B7A859FDF5}"/>
    <cellStyle name="Note 9 8" xfId="7186" xr:uid="{CBF9B2FE-536C-4B63-85B9-CE8309697EBB}"/>
    <cellStyle name="Note 9 8 2" xfId="13509" xr:uid="{C7A1A147-78E9-407F-A13E-8CDDDC5876A8}"/>
    <cellStyle name="Note 9 9" xfId="5080" xr:uid="{D6100C41-D8AA-4625-A084-9E7BC6E49CB7}"/>
    <cellStyle name="Œ…‹æØ‚è [0.00]_Apl" xfId="4769" xr:uid="{963E0874-218E-4436-ABFD-709859FA3873}"/>
    <cellStyle name="Œ…‹æØ‚è_Apl" xfId="4770" xr:uid="{3ACA98AB-B0AA-4BBF-A13D-8AFE8218EFD2}"/>
    <cellStyle name="Output 2" xfId="1273" xr:uid="{00000000-0005-0000-0000-00000F0A0000}"/>
    <cellStyle name="Output 2 10" xfId="4903" xr:uid="{C87E5C84-B0FC-490C-84A0-5D310EF9289B}"/>
    <cellStyle name="Output 2 10 2" xfId="12853" xr:uid="{289A5636-6F7F-4D8F-A0D2-F7AA6BBFEE6E}"/>
    <cellStyle name="Output 2 11" xfId="5173" xr:uid="{DA062044-FB01-4C63-B90F-DAC20A06656C}"/>
    <cellStyle name="Output 2 11 2" xfId="12931" xr:uid="{8BD0E8E3-D1F6-4D00-8D25-FEDBC6DDFFA5}"/>
    <cellStyle name="Output 2 12" xfId="7635" xr:uid="{826F17AE-E7A5-4A80-935C-5222048A08CC}"/>
    <cellStyle name="Output 2 12 2" xfId="13872" xr:uid="{63E79148-3DFF-4568-B0C4-634FE5B161C8}"/>
    <cellStyle name="Output 2 13" xfId="8417" xr:uid="{E88B3DD5-C010-4793-B26A-4F3EFEC45AD4}"/>
    <cellStyle name="Output 2 14" xfId="10812" xr:uid="{0ACDF7F3-A701-4FC9-85E8-B0F404C50C02}"/>
    <cellStyle name="Output 2 2" xfId="1274" xr:uid="{00000000-0005-0000-0000-0000100A0000}"/>
    <cellStyle name="Output 2 2 10" xfId="9494" xr:uid="{8FD5318A-27D3-4DED-92D1-00D0D70BD5CB}"/>
    <cellStyle name="Output 2 2 11" xfId="10813" xr:uid="{21C98ED6-317F-4064-B7F5-2A1848FF81FF}"/>
    <cellStyle name="Output 2 2 2" xfId="2701" xr:uid="{00000000-0005-0000-0000-0000110A0000}"/>
    <cellStyle name="Output 2 2 2 2" xfId="6236" xr:uid="{FC487143-8C65-48E3-8A6A-5DA69EB66F95}"/>
    <cellStyle name="Output 2 2 2 2 2" xfId="6805" xr:uid="{285133BD-6096-4B22-8263-E96FB03DED64}"/>
    <cellStyle name="Output 2 2 2 2 2 2" xfId="7425" xr:uid="{A3795803-81F8-4CAE-A163-1A565C6B77FF}"/>
    <cellStyle name="Output 2 2 2 2 2 2 2" xfId="13690" xr:uid="{73BDE38D-84FD-4F89-8701-66950AAE0FC9}"/>
    <cellStyle name="Output 2 2 2 2 2 3" xfId="9111" xr:uid="{06A8B3AD-DA3A-49C0-9BA7-02C573B56BFF}"/>
    <cellStyle name="Output 2 2 2 2 2 3 2" xfId="14973" xr:uid="{9EAF86B4-BB77-4636-B461-C25BC05A7317}"/>
    <cellStyle name="Output 2 2 2 2 2 4" xfId="8803" xr:uid="{2FFA8924-2474-4966-B207-EF64011FB875}"/>
    <cellStyle name="Output 2 2 2 2 3" xfId="7094" xr:uid="{4D30C57B-B9B5-4687-AB7D-8925D8C86921}"/>
    <cellStyle name="Output 2 2 2 2 3 2" xfId="7762" xr:uid="{A995B50B-4EC3-49CC-A3B8-C7FC688483DA}"/>
    <cellStyle name="Output 2 2 2 2 3 2 2" xfId="13961" xr:uid="{A2CF1E24-4C1A-4754-AB33-E7D7DC0B15E6}"/>
    <cellStyle name="Output 2 2 2 2 3 3" xfId="9400" xr:uid="{CDEAB8AD-4529-4628-8970-F89EB1A89687}"/>
    <cellStyle name="Output 2 2 2 2 3 3 2" xfId="15262" xr:uid="{ED37A1E0-A34C-491D-8F5F-1186A6C89DCE}"/>
    <cellStyle name="Output 2 2 2 2 3 4" xfId="5714" xr:uid="{2BE31C1E-8256-4691-BD6C-6E15DCB240B1}"/>
    <cellStyle name="Output 2 2 2 2 4" xfId="7970" xr:uid="{1FA1FEE5-F909-4ABB-A08A-F035EE166368}"/>
    <cellStyle name="Output 2 2 2 2 4 2" xfId="14111" xr:uid="{D772098A-AAE5-4700-A15D-7884750A87FA}"/>
    <cellStyle name="Output 2 2 2 2 5" xfId="8562" xr:uid="{ABD818EC-714F-4CE6-9CB0-8681F3614361}"/>
    <cellStyle name="Output 2 2 2 2 5 2" xfId="14582" xr:uid="{99522CB0-919F-4FAF-A1F7-61F71EFC7D44}"/>
    <cellStyle name="Output 2 2 2 2 6" xfId="5390" xr:uid="{B2E3146E-B060-4E9A-B908-325FEDCF98D3}"/>
    <cellStyle name="Output 2 2 2 3" xfId="4824" xr:uid="{AD8258EA-2C93-4C84-B111-072BD610E658}"/>
    <cellStyle name="Output 2 2 2 3 2" xfId="6348" xr:uid="{A5A81354-FBB3-460B-A485-051CB0F7C2A9}"/>
    <cellStyle name="Output 2 2 2 3 2 2" xfId="7385" xr:uid="{2842434F-CD09-4589-9E10-209689B113A3}"/>
    <cellStyle name="Output 2 2 2 3 2 2 2" xfId="13654" xr:uid="{3B4BD71B-48EE-48FA-AC7B-B9D75C04EF4B}"/>
    <cellStyle name="Output 2 2 2 3 2 3" xfId="8674" xr:uid="{17121FEF-86F7-4860-8B64-021E7783A33F}"/>
    <cellStyle name="Output 2 2 2 3 2 3 2" xfId="14692" xr:uid="{00E4A585-EC6D-4C8E-B06E-C0069D407BA2}"/>
    <cellStyle name="Output 2 2 2 3 2 4" xfId="5308" xr:uid="{AFCE5371-304A-4A23-B479-51E96921A202}"/>
    <cellStyle name="Output 2 2 2 3 3" xfId="5125" xr:uid="{B5A50D77-D6B1-4914-B2AA-AF9D56187AA3}"/>
    <cellStyle name="Output 2 2 2 3 3 2" xfId="12914" xr:uid="{2F292336-EC6E-47A8-9B74-29EE43D52AC2}"/>
    <cellStyle name="Output 2 2 2 3 4" xfId="7266" xr:uid="{9374AA75-7EA4-47BA-A089-9BF374664507}"/>
    <cellStyle name="Output 2 2 2 3 4 2" xfId="13537" xr:uid="{20ED7320-4F9A-49D9-95E4-AA4CDC94233F}"/>
    <cellStyle name="Output 2 2 2 3 5" xfId="9516" xr:uid="{F4F31462-0EDD-4C46-ABEC-8E819A418BCB}"/>
    <cellStyle name="Output 2 2 2 4" xfId="6621" xr:uid="{871BD99E-8259-4FCC-B86E-6CA2D38F8B4C}"/>
    <cellStyle name="Output 2 2 2 4 2" xfId="6903" xr:uid="{22CF8CE9-7402-4E69-A933-DF2DCDD63778}"/>
    <cellStyle name="Output 2 2 2 4 2 2" xfId="7722" xr:uid="{299E89EF-CA5E-46E7-B973-C1FBC328EA00}"/>
    <cellStyle name="Output 2 2 2 4 2 2 2" xfId="13934" xr:uid="{88829266-7E41-4656-895B-4C7ED661E281}"/>
    <cellStyle name="Output 2 2 2 4 2 3" xfId="9209" xr:uid="{5348AB59-6134-41EA-B0D0-62011D81EE7D}"/>
    <cellStyle name="Output 2 2 2 4 2 3 2" xfId="15071" xr:uid="{2360EA4C-A516-48AB-9794-7B0B227B2F1F}"/>
    <cellStyle name="Output 2 2 2 4 2 4" xfId="7658" xr:uid="{058A0E70-48C8-4CED-BF71-D1509389FA3C}"/>
    <cellStyle name="Output 2 2 2 4 3" xfId="7902" xr:uid="{32A3F52E-93AC-48C4-89DA-6853C6A88C7B}"/>
    <cellStyle name="Output 2 2 2 4 3 2" xfId="14063" xr:uid="{F5602D4F-E256-4846-B290-0FEE7D73907E}"/>
    <cellStyle name="Output 2 2 2 4 4" xfId="8937" xr:uid="{7EB3E558-B2B9-4A92-9C1A-D3C02380F62C}"/>
    <cellStyle name="Output 2 2 2 4 4 2" xfId="14860" xr:uid="{EB2CA952-A09A-496C-B9E2-187E99258509}"/>
    <cellStyle name="Output 2 2 2 4 5" xfId="5157" xr:uid="{15FD5EC3-ED57-43EA-9345-C68982053AF1}"/>
    <cellStyle name="Output 2 2 2 5" xfId="6386" xr:uid="{6067E869-2E77-496C-9B01-213266DE03D6}"/>
    <cellStyle name="Output 2 2 2 5 2" xfId="7917" xr:uid="{0EE61BFD-B327-46F6-A529-283944A114A8}"/>
    <cellStyle name="Output 2 2 2 5 2 2" xfId="14076" xr:uid="{AFE1FCD8-9FDE-446E-A162-B2F6C826EF3B}"/>
    <cellStyle name="Output 2 2 2 5 3" xfId="8712" xr:uid="{1624D7AD-A7A6-485B-B758-C2F0801F98E5}"/>
    <cellStyle name="Output 2 2 2 5 3 2" xfId="14730" xr:uid="{57AC451C-B63C-40A7-B713-57B842B0F808}"/>
    <cellStyle name="Output 2 2 2 5 4" xfId="5261" xr:uid="{5CD6F8E7-F3C9-42A0-922B-27C2A6719E71}"/>
    <cellStyle name="Output 2 2 2 6" xfId="5815" xr:uid="{6696A163-76C0-4C0C-91AA-05BB9A2C3B37}"/>
    <cellStyle name="Output 2 2 2 6 2" xfId="13137" xr:uid="{9B27F069-B874-48E5-9BD2-D49BEA178298}"/>
    <cellStyle name="Output 2 2 2 7" xfId="7250" xr:uid="{C462D84E-F82C-45CE-8198-6923B2B19055}"/>
    <cellStyle name="Output 2 2 2 7 2" xfId="13529" xr:uid="{63009839-C40B-4D8E-A29A-7CABDD455EF8}"/>
    <cellStyle name="Output 2 2 2 8" xfId="5113" xr:uid="{77746190-C241-47A6-BF45-6AE3FE8860D5}"/>
    <cellStyle name="Output 2 2 2 8 2" xfId="12910" xr:uid="{2EC1E1EE-39A3-4D7A-90FB-DBDC1E1BB4A3}"/>
    <cellStyle name="Output 2 2 2 9" xfId="5077" xr:uid="{FC3FA249-CD83-4290-BECE-087C73610CE4}"/>
    <cellStyle name="Output 2 2 3" xfId="6107" xr:uid="{B1F3B5C1-C65D-4DDC-864D-A2882D894EB9}"/>
    <cellStyle name="Output 2 2 3 2" xfId="6748" xr:uid="{DD7719C7-CFEC-4214-A038-06DE89AAD4C8}"/>
    <cellStyle name="Output 2 2 3 2 2" xfId="5695" xr:uid="{F3405636-9BBB-4345-ADE9-BF9AC4F54C0A}"/>
    <cellStyle name="Output 2 2 3 2 2 2" xfId="13064" xr:uid="{C20FD516-B963-4862-9F38-23C604F0EC24}"/>
    <cellStyle name="Output 2 2 3 2 3" xfId="9054" xr:uid="{17DD1347-73BB-493C-83A6-B394B55AFB05}"/>
    <cellStyle name="Output 2 2 3 2 3 2" xfId="14916" xr:uid="{E44B61E4-34BF-4D95-B113-E63FAE452F9E}"/>
    <cellStyle name="Output 2 2 3 2 4" xfId="5144" xr:uid="{96D477BE-3F0D-4551-816B-FA15EA1E97DE}"/>
    <cellStyle name="Output 2 2 3 3" xfId="6965" xr:uid="{91221C87-7AFF-452C-B4C8-336DDBE3DC73}"/>
    <cellStyle name="Output 2 2 3 3 2" xfId="7701" xr:uid="{B196D4A5-AB47-4370-9EF5-F20C237636DE}"/>
    <cellStyle name="Output 2 2 3 3 2 2" xfId="13917" xr:uid="{CA03F5AB-4E5E-4DB3-8AD9-1F25EEAF847B}"/>
    <cellStyle name="Output 2 2 3 3 3" xfId="9271" xr:uid="{A23FD75D-4711-4DA7-9310-494EBCEC43DE}"/>
    <cellStyle name="Output 2 2 3 3 3 2" xfId="15133" xr:uid="{527C26EA-2CB2-4AB8-9188-566C2E47E191}"/>
    <cellStyle name="Output 2 2 3 3 4" xfId="5107" xr:uid="{A3FEBFD3-0EC1-4F86-9C0E-2834AB020374}"/>
    <cellStyle name="Output 2 2 3 4" xfId="7284" xr:uid="{4C138B1A-1AC8-419B-B08A-C767E9C98361}"/>
    <cellStyle name="Output 2 2 3 4 2" xfId="13553" xr:uid="{554C8A61-7519-4827-BBF2-A5B1296E7F74}"/>
    <cellStyle name="Output 2 2 3 5" xfId="5172" xr:uid="{671ECF22-36FC-4FE4-BE09-088B476D1424}"/>
    <cellStyle name="Output 2 2 3 5 2" xfId="12930" xr:uid="{EC45E844-DE80-4021-B29C-CDAB6CC5AC6B}"/>
    <cellStyle name="Output 2 2 3 6" xfId="7721" xr:uid="{31C2DA9E-E4A7-4E73-B675-EBCAE676F47B}"/>
    <cellStyle name="Output 2 2 4" xfId="6249" xr:uid="{62A89281-6F41-43B2-8AD3-997065A6B850}"/>
    <cellStyle name="Output 2 2 4 2" xfId="7107" xr:uid="{A0779E33-5A89-43CB-8196-0DB731D8256A}"/>
    <cellStyle name="Output 2 2 4 2 2" xfId="8336" xr:uid="{AB1E6F55-6606-4A6C-8B5C-A08F83870086}"/>
    <cellStyle name="Output 2 2 4 2 2 2" xfId="14391" xr:uid="{1E1E4026-1E46-4204-B5E8-DB1DBA097712}"/>
    <cellStyle name="Output 2 2 4 2 3" xfId="9413" xr:uid="{E96E10D8-04F5-488A-96E1-7E145CDFE5B3}"/>
    <cellStyle name="Output 2 2 4 2 3 2" xfId="15275" xr:uid="{4201941B-405D-48F6-BC76-307685E116A9}"/>
    <cellStyle name="Output 2 2 4 2 4" xfId="8796" xr:uid="{77FDDE2F-6E9A-4B51-BFD2-0E46736E7A62}"/>
    <cellStyle name="Output 2 2 4 3" xfId="7644" xr:uid="{DDAE32CA-72D0-42AC-8A50-6AE0F55C976C}"/>
    <cellStyle name="Output 2 2 4 3 2" xfId="13880" xr:uid="{44BA39BF-951C-429A-8A98-CC361D57E2D2}"/>
    <cellStyle name="Output 2 2 4 4" xfId="8575" xr:uid="{F3F8F157-7738-40CA-86E5-E0294A098DFB}"/>
    <cellStyle name="Output 2 2 4 4 2" xfId="14595" xr:uid="{2B0CC38A-C3E8-4B7D-946E-C0F4085A330C}"/>
    <cellStyle name="Output 2 2 4 5" xfId="5273" xr:uid="{DA6D012F-A97E-4217-A940-724FEEA88C5E}"/>
    <cellStyle name="Output 2 2 5" xfId="6547" xr:uid="{F8E462DE-8B8B-4DD2-9AD8-226C9976BE49}"/>
    <cellStyle name="Output 2 2 5 2" xfId="6341" xr:uid="{FF695AB9-672E-451D-A29E-1F1EE792D238}"/>
    <cellStyle name="Output 2 2 5 2 2" xfId="8049" xr:uid="{7B19DA67-7566-4837-BB31-AB098213015D}"/>
    <cellStyle name="Output 2 2 5 2 2 2" xfId="14168" xr:uid="{9BBC5BCA-BF73-498A-BF58-1176AA4EBA08}"/>
    <cellStyle name="Output 2 2 5 2 3" xfId="8667" xr:uid="{9397EE28-FAC1-4846-B54E-D2D0FA0E1A9C}"/>
    <cellStyle name="Output 2 2 5 2 3 2" xfId="14685" xr:uid="{87964906-D433-44B0-95DA-7137B8827E2A}"/>
    <cellStyle name="Output 2 2 5 2 4" xfId="5222" xr:uid="{FCE99260-58F5-45C0-86A8-C2BBF5E570D5}"/>
    <cellStyle name="Output 2 2 5 3" xfId="8266" xr:uid="{49D4AD5A-D4DD-4C81-B4A8-79382DBC0CCA}"/>
    <cellStyle name="Output 2 2 5 3 2" xfId="14336" xr:uid="{EFAB3320-F0E0-41A1-9F9A-599FE086726C}"/>
    <cellStyle name="Output 2 2 5 4" xfId="8864" xr:uid="{4A626521-12C0-4F15-8121-E50A218ACE1F}"/>
    <cellStyle name="Output 2 2 5 4 2" xfId="14802" xr:uid="{DE848D2C-876D-4628-ADAB-19082BEB629B}"/>
    <cellStyle name="Output 2 2 5 5" xfId="5043" xr:uid="{2BB19334-EEB1-43A6-9AEF-2C0CBABD511E}"/>
    <cellStyle name="Output 2 2 6" xfId="6460" xr:uid="{83B9C3BF-E72D-4171-A8BD-B7C5E4678A6D}"/>
    <cellStyle name="Output 2 2 6 2" xfId="7776" xr:uid="{596E3F2A-A305-48AD-979B-53838A9E45BE}"/>
    <cellStyle name="Output 2 2 6 2 2" xfId="13972" xr:uid="{00B5F432-67B2-464B-B8AB-56D801E4669A}"/>
    <cellStyle name="Output 2 2 6 3" xfId="8785" xr:uid="{CC251B52-A561-4BD5-B9A0-01ED519174A5}"/>
    <cellStyle name="Output 2 2 6 3 2" xfId="14788" xr:uid="{C5C1395C-F6CA-415C-A433-DA4D0F930056}"/>
    <cellStyle name="Output 2 2 6 4" xfId="5426" xr:uid="{8715806A-EFFC-453F-8C79-9BCE03DA81C6}"/>
    <cellStyle name="Output 2 2 7" xfId="4904" xr:uid="{DA707EE1-A2FF-4263-BD1A-795B4404B554}"/>
    <cellStyle name="Output 2 2 7 2" xfId="12854" xr:uid="{F3784094-069B-409B-B092-E23D6A826CA9}"/>
    <cellStyle name="Output 2 2 8" xfId="5774" xr:uid="{9F0CD590-65A4-40FA-AA69-0E235357D194}"/>
    <cellStyle name="Output 2 2 8 2" xfId="13099" xr:uid="{FB9B58E3-7A8E-427C-993D-9CCD80C12A2F}"/>
    <cellStyle name="Output 2 2 9" xfId="7963" xr:uid="{75DB633A-58A5-4B34-92F8-8B20C6C85759}"/>
    <cellStyle name="Output 2 2 9 2" xfId="14105" xr:uid="{15C9C545-8293-4516-BA51-549A33A439DD}"/>
    <cellStyle name="Output 2 3" xfId="1275" xr:uid="{00000000-0005-0000-0000-0000120A0000}"/>
    <cellStyle name="Output 2 3 10" xfId="10814" xr:uid="{33EFAF50-648A-4E2B-9CF7-181640423AE9}"/>
    <cellStyle name="Output 2 3 2" xfId="2702" xr:uid="{00000000-0005-0000-0000-0000130A0000}"/>
    <cellStyle name="Output 2 3 2 2" xfId="6806" xr:uid="{27EFB90E-5D79-4A21-B02E-72599287F99B}"/>
    <cellStyle name="Output 2 3 2 2 2" xfId="7426" xr:uid="{AED7ABC3-C7A5-45D3-B3AF-11B28237D22F}"/>
    <cellStyle name="Output 2 3 2 2 2 2" xfId="13691" xr:uid="{409E9D9D-7E4D-4006-A6B5-2FA20586E2CA}"/>
    <cellStyle name="Output 2 3 2 2 3" xfId="9112" xr:uid="{1BD39C6B-F884-44BC-9F64-579ED1FAE501}"/>
    <cellStyle name="Output 2 3 2 2 3 2" xfId="14974" xr:uid="{638A35A6-98A6-44C6-90DA-8164DF4F4ED1}"/>
    <cellStyle name="Output 2 3 2 2 4" xfId="5408" xr:uid="{A0524A1B-977F-44FA-8C8D-C0FE231C5026}"/>
    <cellStyle name="Output 2 3 2 3" xfId="7095" xr:uid="{85C5F9DC-A088-42BF-91EC-E2F154664FB6}"/>
    <cellStyle name="Output 2 3 2 3 2" xfId="8389" xr:uid="{60D9EF1A-B705-4A0E-8892-3A0AE50A6CE6}"/>
    <cellStyle name="Output 2 3 2 3 2 2" xfId="14429" xr:uid="{F3AA18FF-BD31-4F82-AACD-9E30B89C8724}"/>
    <cellStyle name="Output 2 3 2 3 3" xfId="9401" xr:uid="{BC05B44C-8870-43D4-A2E0-B8F9DB7DAEDF}"/>
    <cellStyle name="Output 2 3 2 3 3 2" xfId="15263" xr:uid="{A9A13E0F-D9A0-4BB8-941B-E435F1C3C3E1}"/>
    <cellStyle name="Output 2 3 2 3 4" xfId="9002" xr:uid="{2C6F7248-B2C2-4DBA-974E-28D2E87C7609}"/>
    <cellStyle name="Output 2 3 2 4" xfId="6237" xr:uid="{395B8B38-8FB1-4167-AE92-DD42EA8A3241}"/>
    <cellStyle name="Output 2 3 2 4 2" xfId="13317" xr:uid="{64405D62-9188-4244-A2E1-E907A622655B}"/>
    <cellStyle name="Output 2 3 2 5" xfId="7643" xr:uid="{0EE40FB4-353D-4149-AC71-3DA541FD21F5}"/>
    <cellStyle name="Output 2 3 2 5 2" xfId="13879" xr:uid="{79F28EC6-5C7C-456E-A116-6150853AB24F}"/>
    <cellStyle name="Output 2 3 2 6" xfId="8563" xr:uid="{82E6A945-BA27-4E62-AAA6-41E05FD858EF}"/>
    <cellStyle name="Output 2 3 2 6 2" xfId="14583" xr:uid="{2D785E24-3631-4C3C-AB27-E7BD75DEFB14}"/>
    <cellStyle name="Output 2 3 2 7" xfId="5272" xr:uid="{9F271034-F27F-4477-8C57-61A4E087F723}"/>
    <cellStyle name="Output 2 3 3" xfId="6147" xr:uid="{8C4C0DB5-D6C8-4C59-A8F4-27E20BF29B0D}"/>
    <cellStyle name="Output 2 3 3 2" xfId="7005" xr:uid="{7C0817E0-F654-42A1-BF37-8F83F069D0B7}"/>
    <cellStyle name="Output 2 3 3 2 2" xfId="8341" xr:uid="{087FDB29-B804-4EFB-8C7E-CFCF66642196}"/>
    <cellStyle name="Output 2 3 3 2 2 2" xfId="14395" xr:uid="{E5F7BD2E-7F1D-476C-8418-2DA60BC1F048}"/>
    <cellStyle name="Output 2 3 3 2 3" xfId="9311" xr:uid="{CB95741B-8D3A-49E2-B375-F8C83CDD62DB}"/>
    <cellStyle name="Output 2 3 3 2 3 2" xfId="15173" xr:uid="{EED323A9-8482-4F43-92A7-AB4D8CDB89DB}"/>
    <cellStyle name="Output 2 3 3 2 4" xfId="5064" xr:uid="{1EB0A810-AAFB-4A3A-93A8-151962E27C30}"/>
    <cellStyle name="Output 2 3 3 3" xfId="7860" xr:uid="{D517D5E6-C89F-4581-9089-DBB890BA5DFA}"/>
    <cellStyle name="Output 2 3 3 3 2" xfId="14035" xr:uid="{2ECB328B-0654-45FC-B528-CB9F63A39C6C}"/>
    <cellStyle name="Output 2 3 3 4" xfId="5677" xr:uid="{E4ED67F4-28D0-4463-A5C9-190EDDC5207C}"/>
    <cellStyle name="Output 2 3 3 4 2" xfId="13053" xr:uid="{FA101344-3B15-4C4E-9DAE-C09F5AA17355}"/>
    <cellStyle name="Output 2 3 3 5" xfId="7676" xr:uid="{3D8A2C4A-3DF8-4B72-ABC3-8060D85AD67B}"/>
    <cellStyle name="Output 2 3 4" xfId="6622" xr:uid="{E3A6E6B8-2788-4A92-BFE1-E060A537DF4B}"/>
    <cellStyle name="Output 2 3 4 2" xfId="6904" xr:uid="{D2B9DA64-4D64-41AF-8C63-55317988FA96}"/>
    <cellStyle name="Output 2 3 4 2 2" xfId="7521" xr:uid="{F3E7683A-C80E-49AE-99C2-64B365CD82B8}"/>
    <cellStyle name="Output 2 3 4 2 2 2" xfId="13786" xr:uid="{78785E65-1834-424B-AC3F-5058CF310DDA}"/>
    <cellStyle name="Output 2 3 4 2 3" xfId="9210" xr:uid="{7200B339-CDD1-4E7B-B7E9-B2417C1B9B40}"/>
    <cellStyle name="Output 2 3 4 2 3 2" xfId="15072" xr:uid="{F961B43E-C979-4F2D-B29F-3B45FF1FEE39}"/>
    <cellStyle name="Output 2 3 4 2 4" xfId="5133" xr:uid="{B9055671-988B-4B98-8CCF-800CB76EDB64}"/>
    <cellStyle name="Output 2 3 4 3" xfId="7407" xr:uid="{EA9C283E-014E-4E3F-B57E-1A92998DF887}"/>
    <cellStyle name="Output 2 3 4 3 2" xfId="13675" xr:uid="{5BA131F5-1548-478E-B44F-B4522D9A7685}"/>
    <cellStyle name="Output 2 3 4 4" xfId="8938" xr:uid="{D3BEA0A9-7B05-4EBE-A1CB-7555282B6EC8}"/>
    <cellStyle name="Output 2 3 4 4 2" xfId="14861" xr:uid="{E56CDA55-FDFE-4838-856A-C2BD865BB9E0}"/>
    <cellStyle name="Output 2 3 4 5" xfId="5033" xr:uid="{0AB1F28E-96C5-4FFB-8A80-1145D9EB0B87}"/>
    <cellStyle name="Output 2 3 5" xfId="6385" xr:uid="{6835E47C-EFF1-481E-A9E4-AE184CCAB964}"/>
    <cellStyle name="Output 2 3 5 2" xfId="8257" xr:uid="{3FC4A273-F35E-49E0-B7CD-712E5ED602C8}"/>
    <cellStyle name="Output 2 3 5 2 2" xfId="14328" xr:uid="{6D0894C1-DF83-40C5-930E-111659B5F8C4}"/>
    <cellStyle name="Output 2 3 5 3" xfId="8711" xr:uid="{45C97B90-5ED5-48B8-B387-B92921ED874C}"/>
    <cellStyle name="Output 2 3 5 3 2" xfId="14729" xr:uid="{24067CC4-1C15-40FF-9002-CD3C54F9832D}"/>
    <cellStyle name="Output 2 3 5 4" xfId="5140" xr:uid="{C1B8C524-5062-4FE8-A3FC-289C5642DC20}"/>
    <cellStyle name="Output 2 3 6" xfId="5816" xr:uid="{78E1DEED-CA58-4DD3-8885-431C3380B494}"/>
    <cellStyle name="Output 2 3 6 2" xfId="13138" xr:uid="{F6D54AFD-1C0E-49C2-A4A5-52D9CA02B292}"/>
    <cellStyle name="Output 2 3 7" xfId="5870" xr:uid="{FED1CB0C-D5FF-464D-9F96-83613FB31532}"/>
    <cellStyle name="Output 2 3 7 2" xfId="13169" xr:uid="{9AE51DC3-8444-451E-A0FA-2638FE472505}"/>
    <cellStyle name="Output 2 3 8" xfId="5450" xr:uid="{E717C495-231F-411C-A71B-0F14F58CC5AA}"/>
    <cellStyle name="Output 2 3 8 2" xfId="12985" xr:uid="{9ECC3D50-A987-4502-BB92-F0CC6AF5159B}"/>
    <cellStyle name="Output 2 3 9" xfId="7867" xr:uid="{999B2872-6886-42A8-95B1-61136A126399}"/>
    <cellStyle name="Output 2 4" xfId="1276" xr:uid="{00000000-0005-0000-0000-0000140A0000}"/>
    <cellStyle name="Output 2 4 10" xfId="10815" xr:uid="{3A61BC3B-D115-4569-AF51-BBD6377A035A}"/>
    <cellStyle name="Output 2 4 2" xfId="2703" xr:uid="{00000000-0005-0000-0000-0000150A0000}"/>
    <cellStyle name="Output 2 4 2 2" xfId="6807" xr:uid="{2707C299-199E-4A9F-BA18-D805C1DA697F}"/>
    <cellStyle name="Output 2 4 2 2 2" xfId="7427" xr:uid="{C277C0EE-1389-4B92-8556-54F4F4402C49}"/>
    <cellStyle name="Output 2 4 2 2 2 2" xfId="13692" xr:uid="{9BC3C431-A96F-4B87-BDC2-06A5A0461A6F}"/>
    <cellStyle name="Output 2 4 2 2 3" xfId="9113" xr:uid="{BCE67D42-5A32-4BB9-B86E-AAB16C84EC9B}"/>
    <cellStyle name="Output 2 4 2 2 3 2" xfId="14975" xr:uid="{16F68455-60FB-456E-B04E-4530D401CCA1}"/>
    <cellStyle name="Output 2 4 2 2 4" xfId="8994" xr:uid="{B4876D2C-17C6-483A-9253-2723F40B782C}"/>
    <cellStyle name="Output 2 4 2 3" xfId="7096" xr:uid="{AC1DED90-A445-4A70-9C8C-D5758C727D67}"/>
    <cellStyle name="Output 2 4 2 3 2" xfId="8026" xr:uid="{0EB5A7CF-B3C2-4D23-AD78-2374FD931C4D}"/>
    <cellStyle name="Output 2 4 2 3 2 2" xfId="14153" xr:uid="{2BD64CC1-939C-4DC7-980C-9C3E9CDC14B6}"/>
    <cellStyle name="Output 2 4 2 3 3" xfId="9402" xr:uid="{2D3B01ED-E542-41E0-927A-6F81052110F9}"/>
    <cellStyle name="Output 2 4 2 3 3 2" xfId="15264" xr:uid="{D029E947-D21A-49F0-8DCE-13D621EC6FA1}"/>
    <cellStyle name="Output 2 4 2 3 4" xfId="8829" xr:uid="{755DA1C3-EF09-4B34-B585-5BE48FDA0001}"/>
    <cellStyle name="Output 2 4 2 4" xfId="6238" xr:uid="{AD37CC7B-0C10-4869-8903-CDE0E85EDBA1}"/>
    <cellStyle name="Output 2 4 2 4 2" xfId="13318" xr:uid="{2F9402D8-A602-4EB4-92CA-7022734709DA}"/>
    <cellStyle name="Output 2 4 2 5" xfId="8123" xr:uid="{CA45A41F-1346-435E-8074-80618688E58C}"/>
    <cellStyle name="Output 2 4 2 5 2" xfId="14230" xr:uid="{322162C2-9B2D-492F-A3AE-F39E852A437C}"/>
    <cellStyle name="Output 2 4 2 6" xfId="8564" xr:uid="{76A05CE9-EC05-4B22-9382-A4B18AD697A7}"/>
    <cellStyle name="Output 2 4 2 6 2" xfId="14584" xr:uid="{220452BC-37B5-43E2-9EDF-E14303519176}"/>
    <cellStyle name="Output 2 4 2 7" xfId="5303" xr:uid="{97B3467A-50E8-4BF9-A9A6-9578CDAF531C}"/>
    <cellStyle name="Output 2 4 3" xfId="6146" xr:uid="{38D39FB5-DF77-4530-844F-D027C886E86A}"/>
    <cellStyle name="Output 2 4 3 2" xfId="7004" xr:uid="{CD5A7F73-4E8F-461B-825F-CBF1048C5A45}"/>
    <cellStyle name="Output 2 4 3 2 2" xfId="7714" xr:uid="{022E978B-D7E9-43EB-AD99-A165FFCE942C}"/>
    <cellStyle name="Output 2 4 3 2 2 2" xfId="13928" xr:uid="{EFB85A5A-6F47-4431-B030-01559C9EC300}"/>
    <cellStyle name="Output 2 4 3 2 3" xfId="9310" xr:uid="{CFED9041-EEC9-4473-85AA-5B67DD9129C4}"/>
    <cellStyle name="Output 2 4 3 2 3 2" xfId="15172" xr:uid="{83F31760-18D0-4B20-A68C-357137D66115}"/>
    <cellStyle name="Output 2 4 3 2 4" xfId="8771" xr:uid="{21B3121D-D247-4C3B-B208-F1B9B4E96211}"/>
    <cellStyle name="Output 2 4 3 3" xfId="5728" xr:uid="{2083BEFE-7F02-45B4-9438-DBFDF4036562}"/>
    <cellStyle name="Output 2 4 3 3 2" xfId="13078" xr:uid="{85FCB087-918C-40F4-9797-996DEB5A6C29}"/>
    <cellStyle name="Output 2 4 3 4" xfId="5469" xr:uid="{BFCDB5DB-F2A3-4B9C-972C-007601658B59}"/>
    <cellStyle name="Output 2 4 3 4 2" xfId="12994" xr:uid="{D92CF52C-1C72-453D-B88D-138FF554464B}"/>
    <cellStyle name="Output 2 4 3 5" xfId="7919" xr:uid="{EA624A64-F599-4FCA-A2BC-49A7E78CBA51}"/>
    <cellStyle name="Output 2 4 4" xfId="6623" xr:uid="{DA93F6C7-B825-4F5B-A777-0038BB15F755}"/>
    <cellStyle name="Output 2 4 4 2" xfId="6905" xr:uid="{EB195E91-8044-49A1-9A1A-00D543A05C19}"/>
    <cellStyle name="Output 2 4 4 2 2" xfId="8348" xr:uid="{6EDC327D-DC38-443E-A056-05BB6C8573AF}"/>
    <cellStyle name="Output 2 4 4 2 2 2" xfId="14400" xr:uid="{737960CA-5288-45C8-BA95-EA4BA533034C}"/>
    <cellStyle name="Output 2 4 4 2 3" xfId="9211" xr:uid="{A8D3D476-7ECE-4594-AAF6-E2F020D1A530}"/>
    <cellStyle name="Output 2 4 4 2 3 2" xfId="15073" xr:uid="{385EEE52-D6C2-48AD-80BC-8473B83FE168}"/>
    <cellStyle name="Output 2 4 4 2 4" xfId="8769" xr:uid="{742217FD-FBE1-4C9D-95D6-D85165BC0C0F}"/>
    <cellStyle name="Output 2 4 4 3" xfId="7782" xr:uid="{CA0D1817-F4DD-47A4-81FA-53965B3AD933}"/>
    <cellStyle name="Output 2 4 4 3 2" xfId="13977" xr:uid="{13CCE33B-B1BF-479E-869E-9F703C67DA12}"/>
    <cellStyle name="Output 2 4 4 4" xfId="8939" xr:uid="{743918C9-8B1C-4A78-9EC3-06C2EBA00E3D}"/>
    <cellStyle name="Output 2 4 4 4 2" xfId="14862" xr:uid="{7FD0BD7B-A028-485B-9445-96A45DEE246E}"/>
    <cellStyle name="Output 2 4 4 5" xfId="5487" xr:uid="{7882D087-64BC-48E0-8526-0328F63E6C7C}"/>
    <cellStyle name="Output 2 4 5" xfId="6384" xr:uid="{080DEDFD-A8A2-4ABE-8000-A2B37F380970}"/>
    <cellStyle name="Output 2 4 5 2" xfId="8051" xr:uid="{58833EAE-B036-4739-B8EF-7836981CA343}"/>
    <cellStyle name="Output 2 4 5 2 2" xfId="14170" xr:uid="{01BF37B5-1F94-40B7-AB86-0F4798B207DE}"/>
    <cellStyle name="Output 2 4 5 3" xfId="8710" xr:uid="{28AD3026-690C-4A55-AE82-DDC61C3F5D97}"/>
    <cellStyle name="Output 2 4 5 3 2" xfId="14728" xr:uid="{2F38B103-F86F-467E-89F5-8B93160FDA8B}"/>
    <cellStyle name="Output 2 4 5 4" xfId="5378" xr:uid="{2C3E8FBD-DB53-40F2-9AE3-D16295A3912A}"/>
    <cellStyle name="Output 2 4 6" xfId="5817" xr:uid="{C56AB86F-C231-4481-90A7-B1886F10DACE}"/>
    <cellStyle name="Output 2 4 6 2" xfId="13139" xr:uid="{04DC5543-573D-4ECA-B69C-64A4E0C58873}"/>
    <cellStyle name="Output 2 4 7" xfId="5869" xr:uid="{7181B2DF-550C-485F-96E2-BF3DFC529315}"/>
    <cellStyle name="Output 2 4 7 2" xfId="13168" xr:uid="{BD6FC78D-1812-4BCA-981A-F5BB22D2A0E5}"/>
    <cellStyle name="Output 2 4 8" xfId="5645" xr:uid="{91746385-4A82-4E2F-92A7-69BAD5B7C8F7}"/>
    <cellStyle name="Output 2 4 8 2" xfId="13033" xr:uid="{649125E7-3F7B-458A-8C13-091680BD2C30}"/>
    <cellStyle name="Output 2 4 9" xfId="7951" xr:uid="{F9FACC18-4DE0-48AB-A8CF-83E46B69657E}"/>
    <cellStyle name="Output 2 5" xfId="2700" xr:uid="{00000000-0005-0000-0000-0000160A0000}"/>
    <cellStyle name="Output 2 5 2" xfId="6239" xr:uid="{4F8AAED8-E2C5-4FCF-BFB3-A794A4EF3621}"/>
    <cellStyle name="Output 2 5 2 2" xfId="6808" xr:uid="{C875B8C8-A47F-4D71-B2F3-767E2F04E20F}"/>
    <cellStyle name="Output 2 5 2 2 2" xfId="7428" xr:uid="{B64210DB-05C9-44C8-A24A-6AC0F08629A3}"/>
    <cellStyle name="Output 2 5 2 2 2 2" xfId="13693" xr:uid="{5DAEE2E3-EA2A-4C59-96E4-476D5F7BE817}"/>
    <cellStyle name="Output 2 5 2 2 3" xfId="9114" xr:uid="{23691933-62FE-4813-BD07-6EA00B69F81F}"/>
    <cellStyle name="Output 2 5 2 2 3 2" xfId="14976" xr:uid="{409D3D4C-E46C-4348-A467-591FA0EE3194}"/>
    <cellStyle name="Output 2 5 2 2 4" xfId="8821" xr:uid="{66DC4BA2-DF9C-4EEC-A0BF-839D28196994}"/>
    <cellStyle name="Output 2 5 2 3" xfId="7097" xr:uid="{F19497AB-C86E-4AF5-88E2-8146C74C2011}"/>
    <cellStyle name="Output 2 5 2 3 2" xfId="7715" xr:uid="{82D0CBC2-3BDA-40F4-8274-A4CF2D847DD0}"/>
    <cellStyle name="Output 2 5 2 3 2 2" xfId="13929" xr:uid="{4A57BC62-37E8-48FA-8561-5434837BEC0D}"/>
    <cellStyle name="Output 2 5 2 3 3" xfId="9403" xr:uid="{B5E76F67-60D1-4AF3-87C8-69F13BF96AEA}"/>
    <cellStyle name="Output 2 5 2 3 3 2" xfId="15265" xr:uid="{A8A263C6-7DA5-48FD-99F1-6A9772F47E5A}"/>
    <cellStyle name="Output 2 5 2 3 4" xfId="5712" xr:uid="{FDE6F5F6-9D48-45C0-B651-FC8E31F60354}"/>
    <cellStyle name="Output 2 5 2 4" xfId="7986" xr:uid="{CA119849-1F83-493B-AE73-F78782B2220B}"/>
    <cellStyle name="Output 2 5 2 4 2" xfId="14125" xr:uid="{31AFC4DD-BE7D-4E76-A3DC-A5C51AD19758}"/>
    <cellStyle name="Output 2 5 2 5" xfId="8565" xr:uid="{29E037AC-4F4F-400C-9F5B-143B594E64AE}"/>
    <cellStyle name="Output 2 5 2 5 2" xfId="14585" xr:uid="{F18C3448-4D95-4F95-8621-D9BDFD7A5E36}"/>
    <cellStyle name="Output 2 5 2 6" xfId="5218" xr:uid="{D8ABF514-FDB8-4775-A85D-F300120D797F}"/>
    <cellStyle name="Output 2 5 3" xfId="6148" xr:uid="{F6BCF56B-DC77-48FB-94F6-097E43A741BF}"/>
    <cellStyle name="Output 2 5 3 2" xfId="7006" xr:uid="{61B19B54-C3AE-487F-9FFF-6231D6D2E4B4}"/>
    <cellStyle name="Output 2 5 3 2 2" xfId="8151" xr:uid="{A1F17118-DB18-41CA-989E-BC36C239895F}"/>
    <cellStyle name="Output 2 5 3 2 2 2" xfId="14250" xr:uid="{483FF5CA-4815-476D-916A-76BDBE9C1E58}"/>
    <cellStyle name="Output 2 5 3 2 3" xfId="9312" xr:uid="{41CFF3C5-FD34-463B-958E-406026AAA3A8}"/>
    <cellStyle name="Output 2 5 3 2 3 2" xfId="15174" xr:uid="{30DB234E-D616-42D4-9E17-34F99454C6C7}"/>
    <cellStyle name="Output 2 5 3 2 4" xfId="5286" xr:uid="{67E0DD26-1890-498B-814C-16C0C1BACEE5}"/>
    <cellStyle name="Output 2 5 3 3" xfId="7309" xr:uid="{CEDCE029-BF3F-4B39-844F-DEA79A4AF379}"/>
    <cellStyle name="Output 2 5 3 3 2" xfId="13578" xr:uid="{61F8D57D-0E9A-4690-980B-337D00B9961C}"/>
    <cellStyle name="Output 2 5 3 4" xfId="5048" xr:uid="{8051C56A-F57D-42B6-B719-62C5B554B730}"/>
    <cellStyle name="Output 2 5 3 4 2" xfId="12895" xr:uid="{43C29104-A0B1-4767-B394-DABA50B1503C}"/>
    <cellStyle name="Output 2 5 3 5" xfId="7930" xr:uid="{7ACAA141-057A-49B6-ADF3-63C673DF622A}"/>
    <cellStyle name="Output 2 5 4" xfId="6624" xr:uid="{EAB36EA4-A74E-4365-9841-8190C121B5C3}"/>
    <cellStyle name="Output 2 5 4 2" xfId="6906" xr:uid="{4E215CB7-F7E0-4D60-B46D-12B5DE85D925}"/>
    <cellStyle name="Output 2 5 4 2 2" xfId="7522" xr:uid="{9F575977-6171-4019-B509-F62D001208E2}"/>
    <cellStyle name="Output 2 5 4 2 2 2" xfId="13787" xr:uid="{C1B404E2-3704-449C-965D-BF95012E0E4E}"/>
    <cellStyle name="Output 2 5 4 2 3" xfId="9212" xr:uid="{D4D9E66B-D7EA-42DA-97B0-D95DD203624E}"/>
    <cellStyle name="Output 2 5 4 2 3 2" xfId="15074" xr:uid="{6F17AE22-A5DA-4343-971A-CF88EDD847D5}"/>
    <cellStyle name="Output 2 5 4 2 4" xfId="5466" xr:uid="{30861BA8-71C9-446A-81EF-C3F0BD4A38FD}"/>
    <cellStyle name="Output 2 5 4 3" xfId="8200" xr:uid="{1CDDFDAB-12E4-4B7A-90ED-8E7D1AE464BD}"/>
    <cellStyle name="Output 2 5 4 3 2" xfId="14287" xr:uid="{DE09AEA5-B203-4122-A1BF-7B31AC3964C1}"/>
    <cellStyle name="Output 2 5 4 4" xfId="8940" xr:uid="{80F9F8DF-BBCC-4F64-9091-EFDA85072084}"/>
    <cellStyle name="Output 2 5 4 4 2" xfId="14863" xr:uid="{CF8D26BA-AA2E-4D49-97BC-5C2754400196}"/>
    <cellStyle name="Output 2 5 4 5" xfId="5203" xr:uid="{E4223CB9-2690-4E24-AAC0-81EB1CDA8425}"/>
    <cellStyle name="Output 2 5 5" xfId="6383" xr:uid="{C843D556-CE45-431C-9FB3-32A6F5DE7318}"/>
    <cellStyle name="Output 2 5 5 2" xfId="8369" xr:uid="{13EACA7A-D3DA-4E88-A3B5-C4FB55E932AF}"/>
    <cellStyle name="Output 2 5 5 2 2" xfId="14420" xr:uid="{9D3B4CD1-4F1C-48F9-BD78-FBBE9BEB07DF}"/>
    <cellStyle name="Output 2 5 5 3" xfId="8709" xr:uid="{723CFCD8-0983-4015-8F2A-8B4784E5CC25}"/>
    <cellStyle name="Output 2 5 5 3 2" xfId="14727" xr:uid="{EC004887-D725-41A0-9630-0E9C4108A89C}"/>
    <cellStyle name="Output 2 5 5 4" xfId="8246" xr:uid="{EEF6CD56-1C43-40C8-88A6-861E3E3C29BB}"/>
    <cellStyle name="Output 2 5 6" xfId="5818" xr:uid="{6431DCCD-D495-4A2B-9C23-D65D862A68C0}"/>
    <cellStyle name="Output 2 5 6 2" xfId="13140" xr:uid="{679F572A-EB8E-4242-A197-6494065801FD}"/>
    <cellStyle name="Output 2 5 7" xfId="5890" xr:uid="{49FBEF76-877C-4510-97C3-947BCDC43D55}"/>
    <cellStyle name="Output 2 5 7 2" xfId="13187" xr:uid="{061A0047-55E3-4047-B8C2-FDAD1D23D3E0}"/>
    <cellStyle name="Output 2 5 8" xfId="5762" xr:uid="{8C935BC3-2272-48E6-879D-BDDD0F27F096}"/>
    <cellStyle name="Output 2 5 8 2" xfId="13093" xr:uid="{4E28A17B-F421-4308-935A-13DDC41CF739}"/>
    <cellStyle name="Output 2 5 9" xfId="8089" xr:uid="{BF81EBE0-3F7D-4250-85CA-CAEE4FCDD676}"/>
    <cellStyle name="Output 2 6" xfId="6106" xr:uid="{23E8A659-06DC-4F93-BFE4-E2BCD1854B37}"/>
    <cellStyle name="Output 2 6 2" xfId="6747" xr:uid="{4FECD165-1AE7-4E27-8683-34EF201A0CEF}"/>
    <cellStyle name="Output 2 6 2 2" xfId="7947" xr:uid="{429421EE-D212-4232-9314-BDEF4CF1BDD6}"/>
    <cellStyle name="Output 2 6 2 2 2" xfId="14097" xr:uid="{232B4986-3138-4F33-9A75-EC3D9827B118}"/>
    <cellStyle name="Output 2 6 2 3" xfId="9053" xr:uid="{BCF4B5D6-EBEF-4AFF-94A3-8188FF2BF1F1}"/>
    <cellStyle name="Output 2 6 2 3 2" xfId="14915" xr:uid="{060B30DF-C84F-43BB-AAE1-63857434B19A}"/>
    <cellStyle name="Output 2 6 2 4" xfId="7593" xr:uid="{B76A3558-27E0-4AF3-B94A-85E1F0706C8C}"/>
    <cellStyle name="Output 2 6 3" xfId="6964" xr:uid="{4F3AA982-6016-4CA5-BEED-0ACBFD37DEFC}"/>
    <cellStyle name="Output 2 6 3 2" xfId="8394" xr:uid="{D4B8FE4A-1A59-4923-9697-65C57A5275C9}"/>
    <cellStyle name="Output 2 6 3 2 2" xfId="14432" xr:uid="{CAF3E19C-694F-47A1-8E2E-A0BD4A440DF9}"/>
    <cellStyle name="Output 2 6 3 3" xfId="9270" xr:uid="{F6657AE0-F316-45A0-BA55-89EB92728C27}"/>
    <cellStyle name="Output 2 6 3 3 2" xfId="15132" xr:uid="{8B447833-E63E-43E4-9A3D-45CC8E253AA4}"/>
    <cellStyle name="Output 2 6 3 4" xfId="7274" xr:uid="{FB361C0E-252F-4A1B-A757-4BAFA92ACBC3}"/>
    <cellStyle name="Output 2 6 4" xfId="5850" xr:uid="{8F941150-2CDA-47E4-B0C9-A8ABB2C5D091}"/>
    <cellStyle name="Output 2 6 4 2" xfId="13158" xr:uid="{A1F83292-0710-4F27-ADB8-8873A4019691}"/>
    <cellStyle name="Output 2 6 5" xfId="5514" xr:uid="{B9F99553-5186-460A-81BD-F275244C36EE}"/>
    <cellStyle name="Output 2 6 5 2" xfId="13008" xr:uid="{70AE94BB-5C8C-4F92-86BA-89542E1F2331}"/>
    <cellStyle name="Output 2 6 6" xfId="8017" xr:uid="{57865F7C-8FBB-4C3E-8DDC-239F82490863}"/>
    <cellStyle name="Output 2 7" xfId="6120" xr:uid="{E210663C-CD36-43E7-9AC1-1241C4D904C8}"/>
    <cellStyle name="Output 2 7 2" xfId="6978" xr:uid="{85861CDA-56E5-43CF-B748-9AF7F4E4E59D}"/>
    <cellStyle name="Output 2 7 2 2" xfId="7797" xr:uid="{FEDBB2C2-BFAD-4286-A2F7-A60EFE0ABB13}"/>
    <cellStyle name="Output 2 7 2 2 2" xfId="13991" xr:uid="{9E036BC6-C66B-4B60-8499-515253D767B3}"/>
    <cellStyle name="Output 2 7 2 3" xfId="9284" xr:uid="{D61F7F61-3069-452C-9F0A-7E0463D23CF1}"/>
    <cellStyle name="Output 2 7 2 3 2" xfId="15146" xr:uid="{166A8F54-4459-46E6-87C3-3A1BE0A19154}"/>
    <cellStyle name="Output 2 7 2 4" xfId="9020" xr:uid="{D3E0EFA1-2D68-4BB4-9234-1A4EE063155B}"/>
    <cellStyle name="Output 2 7 3" xfId="7290" xr:uid="{CAB03CD5-4912-40D4-80BA-1A02A9A02965}"/>
    <cellStyle name="Output 2 7 3 2" xfId="13559" xr:uid="{C2390B22-27EE-4902-9CE6-9919205B0BC7}"/>
    <cellStyle name="Output 2 7 4" xfId="5138" xr:uid="{49229E70-4F51-482D-B73E-C09586676FB5}"/>
    <cellStyle name="Output 2 7 4 2" xfId="12921" xr:uid="{7934F48E-1068-4ECA-891D-766C128A52FB}"/>
    <cellStyle name="Output 2 7 5" xfId="8321" xr:uid="{76975ED4-DD7D-44CF-BCE8-1C6F09349EBC}"/>
    <cellStyle name="Output 2 8" xfId="6546" xr:uid="{10DBFFE9-46C0-43D4-90C0-7293DCE09A10}"/>
    <cellStyle name="Output 2 8 2" xfId="6342" xr:uid="{B7EB3ECE-E1E4-4824-BA6B-276691FF3D5F}"/>
    <cellStyle name="Output 2 8 2 2" xfId="7939" xr:uid="{5B89ECBD-C3CB-4CD6-9461-918B56E8ABC5}"/>
    <cellStyle name="Output 2 8 2 2 2" xfId="14090" xr:uid="{E4348E30-0EB7-4086-8C8D-F7F69E68A1AD}"/>
    <cellStyle name="Output 2 8 2 3" xfId="8668" xr:uid="{A9E06F89-91D7-4D3E-B557-78C1CC09C021}"/>
    <cellStyle name="Output 2 8 2 3 2" xfId="14686" xr:uid="{BAB8AF61-13F2-470E-8AB6-99A618FC2078}"/>
    <cellStyle name="Output 2 8 2 4" xfId="7217" xr:uid="{827BA985-1BBD-409B-876D-FADCAE7603AE}"/>
    <cellStyle name="Output 2 8 3" xfId="8058" xr:uid="{553034E8-09B7-4F0C-9AC9-FE6BF04082BB}"/>
    <cellStyle name="Output 2 8 3 2" xfId="14177" xr:uid="{F1E792F3-EF93-4782-B2D4-F84C46A8BD0C}"/>
    <cellStyle name="Output 2 8 4" xfId="8863" xr:uid="{44A045B7-B31F-4B6C-9EE5-9E6547ADECAE}"/>
    <cellStyle name="Output 2 8 4 2" xfId="14801" xr:uid="{C2CC5729-3EEE-40C9-BD09-D02027C728EA}"/>
    <cellStyle name="Output 2 8 5" xfId="5523" xr:uid="{F90DB348-1565-4AB2-ACDC-A0C70FFDDF19}"/>
    <cellStyle name="Output 2 9" xfId="6461" xr:uid="{5BF0F68F-CF2A-4FE8-A2D5-BFEDBD8779B7}"/>
    <cellStyle name="Output 2 9 2" xfId="8195" xr:uid="{1E92489A-2135-4714-86FF-8D5A61FDEBDC}"/>
    <cellStyle name="Output 2 9 2 2" xfId="14282" xr:uid="{AC1E497B-CD39-4AAD-ACF0-1C150010FD1B}"/>
    <cellStyle name="Output 2 9 3" xfId="8786" xr:uid="{B559091C-41B9-4270-80EE-2C01B0F0E2B5}"/>
    <cellStyle name="Output 2 9 3 2" xfId="14789" xr:uid="{A3B091CC-0DA0-4868-ABC8-CC4F4F915E40}"/>
    <cellStyle name="Output 2 9 4" xfId="5631" xr:uid="{DE33B64B-58DF-4266-95F1-AFE2C871AC5B}"/>
    <cellStyle name="Output 3" xfId="1277" xr:uid="{00000000-0005-0000-0000-0000170A0000}"/>
    <cellStyle name="Output 3 10" xfId="4954" xr:uid="{C24872B5-7C8B-4675-B74A-B02D18F315B1}"/>
    <cellStyle name="Output 3 10 2" xfId="12860" xr:uid="{6E91FD90-26B7-49B7-8369-FC3E059B040E}"/>
    <cellStyle name="Output 3 11" xfId="5410" xr:uid="{CA67D25D-8DC4-4166-A00D-E28FF2FDFF81}"/>
    <cellStyle name="Output 3 11 2" xfId="12977" xr:uid="{FB4E43AD-B8ED-4B91-B54B-926C75D6554F}"/>
    <cellStyle name="Output 3 12" xfId="8194" xr:uid="{1FB96BBE-C7FB-4F54-9EB8-9095E0BC51A9}"/>
    <cellStyle name="Output 3 12 2" xfId="14281" xr:uid="{2F13EBFD-9276-4934-8700-A98F2275F88A}"/>
    <cellStyle name="Output 3 13" xfId="9529" xr:uid="{217B6FDB-8C2D-4D42-ADFD-8E00D8B9F4A6}"/>
    <cellStyle name="Output 3 14" xfId="10816" xr:uid="{173CE13D-2449-4F68-B5A5-63CD27A7FCD0}"/>
    <cellStyle name="Output 3 2" xfId="1278" xr:uid="{00000000-0005-0000-0000-0000180A0000}"/>
    <cellStyle name="Output 3 2 10" xfId="10817" xr:uid="{664B3D46-90C5-4735-8302-9ACC410CE70F}"/>
    <cellStyle name="Output 3 2 2" xfId="2705" xr:uid="{00000000-0005-0000-0000-0000190A0000}"/>
    <cellStyle name="Output 3 2 2 2" xfId="6810" xr:uid="{E2D70478-C775-41F3-8081-23E95131EFA6}"/>
    <cellStyle name="Output 3 2 2 2 2" xfId="7430" xr:uid="{ADA80F58-A61C-43E7-9F3A-B9876460854C}"/>
    <cellStyle name="Output 3 2 2 2 2 2" xfId="13695" xr:uid="{C696A6B3-A72D-47A1-A9B2-ACB7FD3F32B9}"/>
    <cellStyle name="Output 3 2 2 2 3" xfId="9116" xr:uid="{83954236-2028-4C3C-BE62-B9ECB4579BE6}"/>
    <cellStyle name="Output 3 2 2 2 3 2" xfId="14978" xr:uid="{643F047E-0DBB-4206-8898-BBDC433F2DEA}"/>
    <cellStyle name="Output 3 2 2 2 4" xfId="9016" xr:uid="{59AB261D-9003-40C2-B380-4F3433A39812}"/>
    <cellStyle name="Output 3 2 2 3" xfId="7099" xr:uid="{69591810-BC64-40B7-BDED-C621EBF71879}"/>
    <cellStyle name="Output 3 2 2 3 2" xfId="7862" xr:uid="{CEEAA96A-FDC7-4686-8720-E981A65EE4EC}"/>
    <cellStyle name="Output 3 2 2 3 2 2" xfId="14037" xr:uid="{9DC01FB2-F35C-46D9-BB58-914DAA181D35}"/>
    <cellStyle name="Output 3 2 2 3 3" xfId="9405" xr:uid="{C2A21749-06A4-4953-821F-38F989F81F2F}"/>
    <cellStyle name="Output 3 2 2 3 3 2" xfId="15267" xr:uid="{9B117E55-3B78-4C11-9301-77C1AF229C5E}"/>
    <cellStyle name="Output 3 2 2 3 4" xfId="8092" xr:uid="{83A76A02-BFF5-4E70-BC45-8DCD6AD05E8B}"/>
    <cellStyle name="Output 3 2 2 4" xfId="6241" xr:uid="{194EB4C2-920E-48F6-8AE1-2B417C3C61EA}"/>
    <cellStyle name="Output 3 2 2 4 2" xfId="13319" xr:uid="{3FA1E2C0-59EB-43EB-BB8C-D3AE89C43B73}"/>
    <cellStyle name="Output 3 2 2 5" xfId="8143" xr:uid="{C252C4B2-46F4-4E65-89FD-BEDB515DC6FE}"/>
    <cellStyle name="Output 3 2 2 5 2" xfId="14243" xr:uid="{731B14B9-256D-4520-9BEF-C925563BA1C3}"/>
    <cellStyle name="Output 3 2 2 6" xfId="8567" xr:uid="{83C71F33-4099-422B-AD90-EED99428C7CE}"/>
    <cellStyle name="Output 3 2 2 6 2" xfId="14587" xr:uid="{748EBCDC-AE06-494C-8B52-EAFAC2D152C6}"/>
    <cellStyle name="Output 3 2 2 7" xfId="7765" xr:uid="{6B0BBAF5-F014-4A35-8209-1E113080CF82}"/>
    <cellStyle name="Output 3 2 3" xfId="6144" xr:uid="{A01F7F5D-ECF8-416E-B966-1E5E1F1051F4}"/>
    <cellStyle name="Output 3 2 3 2" xfId="7002" xr:uid="{3DE3DF88-C061-4419-886D-0C37490207C1}"/>
    <cellStyle name="Output 3 2 3 2 2" xfId="8076" xr:uid="{F14AD8A6-B69A-46BA-A900-97AB8411C081}"/>
    <cellStyle name="Output 3 2 3 2 2 2" xfId="14193" xr:uid="{0DCC31DF-7D07-4A4C-9884-04EA4FF3B43B}"/>
    <cellStyle name="Output 3 2 3 2 3" xfId="9308" xr:uid="{E188AA23-76AC-4601-B82E-906670DD4582}"/>
    <cellStyle name="Output 3 2 3 2 3 2" xfId="15170" xr:uid="{86170EC4-8177-4760-AAB3-0D976426E422}"/>
    <cellStyle name="Output 3 2 3 2 4" xfId="8899" xr:uid="{6F2C2E52-D648-49AC-A145-3FD2DAD85A91}"/>
    <cellStyle name="Output 3 2 3 3" xfId="7305" xr:uid="{1449A099-C7FC-4105-AC6D-2EF2D899494C}"/>
    <cellStyle name="Output 3 2 3 3 2" xfId="13574" xr:uid="{7AB73D89-F176-4B3A-8041-46BCF3E905F0}"/>
    <cellStyle name="Output 3 2 3 4" xfId="5059" xr:uid="{68CF03B9-01A8-4599-B0FB-94167B05D4E4}"/>
    <cellStyle name="Output 3 2 3 4 2" xfId="12900" xr:uid="{E4165FE3-D133-4E9C-A49B-0DCE87999F40}"/>
    <cellStyle name="Output 3 2 3 5" xfId="8253" xr:uid="{ACD8E454-1F3C-4D62-9DAE-7BF530752A2D}"/>
    <cellStyle name="Output 3 2 4" xfId="6626" xr:uid="{5B24C516-3E7A-4A79-A8A7-3BB3F88C4705}"/>
    <cellStyle name="Output 3 2 4 2" xfId="6908" xr:uid="{2C4F029E-5A65-415B-A115-521B905A784C}"/>
    <cellStyle name="Output 3 2 4 2 2" xfId="8303" xr:uid="{73C2DF16-B73D-4BD3-AA6E-8E6220B69E8F}"/>
    <cellStyle name="Output 3 2 4 2 2 2" xfId="14367" xr:uid="{29FDB973-2127-4973-BEA6-60809E4B0213}"/>
    <cellStyle name="Output 3 2 4 2 3" xfId="9214" xr:uid="{9F9FE588-B4F0-4176-BD44-369B4985E7E2}"/>
    <cellStyle name="Output 3 2 4 2 3 2" xfId="15076" xr:uid="{A0C45C82-21EA-4BFD-8C5D-865A32EFB38B}"/>
    <cellStyle name="Output 3 2 4 2 4" xfId="7999" xr:uid="{CAEA93B6-CBA7-4E57-8E64-3D08218D90C7}"/>
    <cellStyle name="Output 3 2 4 3" xfId="7709" xr:uid="{413C7C2F-5FDD-44C9-A3CB-52DD2EA886DB}"/>
    <cellStyle name="Output 3 2 4 3 2" xfId="13925" xr:uid="{FC656071-7445-420D-8053-C4AFCA6866C6}"/>
    <cellStyle name="Output 3 2 4 4" xfId="8942" xr:uid="{E0032356-D36F-4325-9368-A40981E3FED9}"/>
    <cellStyle name="Output 3 2 4 4 2" xfId="14865" xr:uid="{BF23E518-5F2A-4243-89D8-422F875083F1}"/>
    <cellStyle name="Output 3 2 4 5" xfId="5901" xr:uid="{0EDA70DE-124A-4C1C-ADB7-BF8091F81B71}"/>
    <cellStyle name="Output 3 2 5" xfId="6381" xr:uid="{B1EAF6DF-BC08-4EC2-A725-A3B0B4F4E462}"/>
    <cellStyle name="Output 3 2 5 2" xfId="8396" xr:uid="{DA830CC1-AE1A-4046-8FE5-E55C3F74FA8A}"/>
    <cellStyle name="Output 3 2 5 2 2" xfId="14433" xr:uid="{31374C75-547A-468D-9FCB-E7E89479E618}"/>
    <cellStyle name="Output 3 2 5 3" xfId="8707" xr:uid="{0524AB5A-928F-4F6C-903D-FE8436E6FDE5}"/>
    <cellStyle name="Output 3 2 5 3 2" xfId="14725" xr:uid="{D8071744-5A2E-4D17-8AD6-9FA2A77A65A2}"/>
    <cellStyle name="Output 3 2 5 4" xfId="5248" xr:uid="{26BAAB5A-C4EA-47EB-BE2F-DD2EAF076F33}"/>
    <cellStyle name="Output 3 2 6" xfId="5820" xr:uid="{A78BDD74-C9EF-4A0C-965E-DFCC55EFC571}"/>
    <cellStyle name="Output 3 2 6 2" xfId="13142" xr:uid="{B6FBC200-FC47-4165-9F87-C01464A9B13E}"/>
    <cellStyle name="Output 3 2 7" xfId="8317" xr:uid="{EAC819B7-9AE4-4C89-8913-FAFEA9561C2A}"/>
    <cellStyle name="Output 3 2 7 2" xfId="14378" xr:uid="{3FD077F3-12A2-44B4-9235-A35CE3213BAA}"/>
    <cellStyle name="Output 3 2 8" xfId="5336" xr:uid="{7CD189D0-E9CE-4A79-99B6-5FB735AA8169}"/>
    <cellStyle name="Output 3 2 8 2" xfId="12963" xr:uid="{5F040D7A-D0F6-4B89-9CE1-C6BAF9F49ABE}"/>
    <cellStyle name="Output 3 2 9" xfId="4738" xr:uid="{D3BB43AC-81C3-455D-BFCD-E50E974776EB}"/>
    <cellStyle name="Output 3 3" xfId="1279" xr:uid="{00000000-0005-0000-0000-00001A0A0000}"/>
    <cellStyle name="Output 3 3 10" xfId="10818" xr:uid="{29A4D539-16B7-4707-8A4D-6E1D8A5CEC85}"/>
    <cellStyle name="Output 3 3 2" xfId="2706" xr:uid="{00000000-0005-0000-0000-00001B0A0000}"/>
    <cellStyle name="Output 3 3 2 2" xfId="6811" xr:uid="{BD710787-0BB5-41CB-ADCC-92E61FE91234}"/>
    <cellStyle name="Output 3 3 2 2 2" xfId="7431" xr:uid="{32F834A1-A50A-4BD9-B76B-0A246AA1FAFA}"/>
    <cellStyle name="Output 3 3 2 2 2 2" xfId="13696" xr:uid="{8CF00EE6-CE61-4DFC-B53F-C35E06C6EAE7}"/>
    <cellStyle name="Output 3 3 2 2 3" xfId="9117" xr:uid="{024E4B88-6BF3-4CF4-BD9E-E3E413F7408C}"/>
    <cellStyle name="Output 3 3 2 2 3 2" xfId="14979" xr:uid="{031BD376-78E9-431E-B6F5-3407DD8EF5CD}"/>
    <cellStyle name="Output 3 3 2 2 4" xfId="8842" xr:uid="{DEC33497-8D75-440A-8100-C60F6FE91BE3}"/>
    <cellStyle name="Output 3 3 2 3" xfId="7100" xr:uid="{ECDE56E8-7B3E-4106-AC5C-A47B4ABAD429}"/>
    <cellStyle name="Output 3 3 2 3 2" xfId="8224" xr:uid="{2E6C2B66-DD64-4F42-943B-65DB3BF1E5F5}"/>
    <cellStyle name="Output 3 3 2 3 2 2" xfId="14310" xr:uid="{AEA7CA07-C001-4EBE-A625-70112B9D0F86}"/>
    <cellStyle name="Output 3 3 2 3 3" xfId="9406" xr:uid="{8EB9F1BD-2559-4C00-8646-950D3B60C1BC}"/>
    <cellStyle name="Output 3 3 2 3 3 2" xfId="15268" xr:uid="{6DBB9260-5365-492E-BDF7-36BE4C62E926}"/>
    <cellStyle name="Output 3 3 2 3 4" xfId="9024" xr:uid="{09B454C4-0560-4CDF-B2F8-D047CB5BB978}"/>
    <cellStyle name="Output 3 3 2 4" xfId="6242" xr:uid="{5E601B7C-6ACC-461A-9E07-9DE77130D697}"/>
    <cellStyle name="Output 3 3 2 4 2" xfId="13320" xr:uid="{C4347BA8-490A-4B0A-8447-BE5FB1254D6A}"/>
    <cellStyle name="Output 3 3 2 5" xfId="8005" xr:uid="{CD528737-A6FE-4905-8BC7-CB39400973D7}"/>
    <cellStyle name="Output 3 3 2 5 2" xfId="14138" xr:uid="{7D13B7C1-B3BD-46E0-AE73-1841C5E8F302}"/>
    <cellStyle name="Output 3 3 2 6" xfId="8568" xr:uid="{07B0DF43-B4D9-41C2-81AC-3F05DCD3F22A}"/>
    <cellStyle name="Output 3 3 2 6 2" xfId="14588" xr:uid="{C3A39091-713D-4F15-BE1F-90CA4184274C}"/>
    <cellStyle name="Output 3 3 2 7" xfId="5359" xr:uid="{27D8BE33-ADD5-47F7-8E3A-FCB32584B20E}"/>
    <cellStyle name="Output 3 3 3" xfId="6149" xr:uid="{426F5CB0-5E4A-448F-B9F6-2B2996A8C50F}"/>
    <cellStyle name="Output 3 3 3 2" xfId="7007" xr:uid="{6D25E408-11BD-4B76-8D10-58707B4D4597}"/>
    <cellStyle name="Output 3 3 3 2 2" xfId="8286" xr:uid="{AB5D44E1-51D8-4852-973D-1FE87F7170DF}"/>
    <cellStyle name="Output 3 3 3 2 2 2" xfId="14354" xr:uid="{77A64660-A9A3-4466-889E-46B9B61D34AE}"/>
    <cellStyle name="Output 3 3 3 2 3" xfId="9313" xr:uid="{7470A5B9-AA2C-4F75-B9DE-328AD845D408}"/>
    <cellStyle name="Output 3 3 3 2 3 2" xfId="15175" xr:uid="{3C984EB4-FF87-44CC-BCC3-8BA10FDB59C0}"/>
    <cellStyle name="Output 3 3 3 2 4" xfId="7179" xr:uid="{9B977C09-9AEB-4E4D-9ADD-F4AA89BC2425}"/>
    <cellStyle name="Output 3 3 3 3" xfId="7310" xr:uid="{C27B3006-9394-4BBA-90AA-1D881B06E50E}"/>
    <cellStyle name="Output 3 3 3 3 2" xfId="13579" xr:uid="{15DD4484-5C50-45FD-BC97-425A1617A905}"/>
    <cellStyle name="Output 3 3 3 4" xfId="5722" xr:uid="{BE5A29F1-9F85-44F2-9152-6AB3D5BDCD36}"/>
    <cellStyle name="Output 3 3 3 4 2" xfId="13076" xr:uid="{B46AC54B-FEE2-4483-B7CD-2160188485F2}"/>
    <cellStyle name="Output 3 3 3 5" xfId="8033" xr:uid="{1F86D53F-BDB5-4E12-8307-1853D1921547}"/>
    <cellStyle name="Output 3 3 4" xfId="6627" xr:uid="{B8E0D679-9101-42EF-807D-8C96C850F2D8}"/>
    <cellStyle name="Output 3 3 4 2" xfId="6909" xr:uid="{A452D660-0659-4EE3-9F8F-8DF96F206B99}"/>
    <cellStyle name="Output 3 3 4 2 2" xfId="7523" xr:uid="{45F03902-D3D1-4918-8697-D0C7695F7E05}"/>
    <cellStyle name="Output 3 3 4 2 2 2" xfId="13788" xr:uid="{1B1313F0-4EBA-47A5-8F80-89A6FAED3247}"/>
    <cellStyle name="Output 3 3 4 2 3" xfId="9215" xr:uid="{39262494-F344-4406-8A62-06F027657A66}"/>
    <cellStyle name="Output 3 3 4 2 3 2" xfId="15077" xr:uid="{B87D223B-FCF5-471E-B46D-A5CA10EA521A}"/>
    <cellStyle name="Output 3 3 4 2 4" xfId="8137" xr:uid="{9C404BA7-B629-4B5F-B400-4D31C626487A}"/>
    <cellStyle name="Output 3 3 4 3" xfId="8337" xr:uid="{00ADF401-8221-4430-BA8A-A7226541ECE9}"/>
    <cellStyle name="Output 3 3 4 3 2" xfId="14392" xr:uid="{A5F20EEA-48C5-4429-A844-B72DD114AC96}"/>
    <cellStyle name="Output 3 3 4 4" xfId="8943" xr:uid="{39268F74-903A-4497-99C4-E14C9F834C83}"/>
    <cellStyle name="Output 3 3 4 4 2" xfId="14866" xr:uid="{AABD610E-133F-4B6C-8B1F-1531C065ABE8}"/>
    <cellStyle name="Output 3 3 4 5" xfId="5707" xr:uid="{8791EA98-7A68-4FB9-80E9-4D961E8972FE}"/>
    <cellStyle name="Output 3 3 5" xfId="6380" xr:uid="{EDA29797-FD51-491A-9B93-A6D8CA13BC15}"/>
    <cellStyle name="Output 3 3 5 2" xfId="8187" xr:uid="{017714D0-2930-4FD7-9B50-8164FDB75C7D}"/>
    <cellStyle name="Output 3 3 5 2 2" xfId="14274" xr:uid="{D3527E3F-D153-4336-A4F2-127E58C8C7A5}"/>
    <cellStyle name="Output 3 3 5 3" xfId="8706" xr:uid="{14985FA2-4B9B-44CA-9EA3-8A51215F89DC}"/>
    <cellStyle name="Output 3 3 5 3 2" xfId="14724" xr:uid="{8B587280-5B76-4569-B25A-0918944D8251}"/>
    <cellStyle name="Output 3 3 5 4" xfId="5364" xr:uid="{82068031-5DF5-4A4E-8A70-46B2E3D294C4}"/>
    <cellStyle name="Output 3 3 6" xfId="5821" xr:uid="{E3EFD75B-AB04-4C2B-885B-E6728A7133F6}"/>
    <cellStyle name="Output 3 3 6 2" xfId="13143" xr:uid="{628AB430-2A09-4832-BC3B-16604B4F26E6}"/>
    <cellStyle name="Output 3 3 7" xfId="8162" xr:uid="{427CDC19-A18E-41AB-A561-33091C53E6F7}"/>
    <cellStyle name="Output 3 3 7 2" xfId="14260" xr:uid="{F2111EC7-A57E-4704-B6B4-E21EA112BCC6}"/>
    <cellStyle name="Output 3 3 8" xfId="4955" xr:uid="{D73B7DE0-749C-4A36-B5AF-DB5EB56D50B5}"/>
    <cellStyle name="Output 3 3 8 2" xfId="12861" xr:uid="{D8C5D804-12F2-4DC7-85F2-93649D16A6D0}"/>
    <cellStyle name="Output 3 3 9" xfId="5027" xr:uid="{62CEBEE9-C2E9-4038-A595-B5BFD303E3C4}"/>
    <cellStyle name="Output 3 4" xfId="1280" xr:uid="{00000000-0005-0000-0000-00001C0A0000}"/>
    <cellStyle name="Output 3 4 10" xfId="10819" xr:uid="{F36644F1-0A63-4DA4-8D34-C923AEE17CAA}"/>
    <cellStyle name="Output 3 4 2" xfId="2707" xr:uid="{00000000-0005-0000-0000-00001D0A0000}"/>
    <cellStyle name="Output 3 4 2 2" xfId="6812" xr:uid="{655AA219-224B-4D39-96C4-D4F71D23CBE3}"/>
    <cellStyle name="Output 3 4 2 2 2" xfId="7432" xr:uid="{6B5F73EB-1ED8-4253-8A88-C17704F7BF70}"/>
    <cellStyle name="Output 3 4 2 2 2 2" xfId="13697" xr:uid="{C9C05E8A-5B9D-4FFE-8FF9-7AA1ACDF2269}"/>
    <cellStyle name="Output 3 4 2 2 3" xfId="9118" xr:uid="{95482713-E080-45E3-A979-8C3121C877ED}"/>
    <cellStyle name="Output 3 4 2 2 3 2" xfId="14980" xr:uid="{43A6AAC7-0301-4A3A-93B9-1D494A00EDF3}"/>
    <cellStyle name="Output 3 4 2 2 4" xfId="5161" xr:uid="{44D37B73-BEE5-48EB-8D72-F315D93AE36F}"/>
    <cellStyle name="Output 3 4 2 3" xfId="7101" xr:uid="{339F3694-35F5-41DB-B98A-C47633327653}"/>
    <cellStyle name="Output 3 4 2 3 2" xfId="7941" xr:uid="{5658831A-EED9-4C86-B05A-6A47874CEC82}"/>
    <cellStyle name="Output 3 4 2 3 2 2" xfId="14092" xr:uid="{99F18988-0C00-46D3-B624-ED2D854B2E4F}"/>
    <cellStyle name="Output 3 4 2 3 3" xfId="9407" xr:uid="{0F55599C-07C2-4D78-A2A0-8F9C5B9C6431}"/>
    <cellStyle name="Output 3 4 2 3 3 2" xfId="15269" xr:uid="{5417394C-9E3C-49BB-A246-2ED0671F54CF}"/>
    <cellStyle name="Output 3 4 2 3 4" xfId="5534" xr:uid="{765EE9CF-EDF4-4884-9BAC-C35FB10F53A8}"/>
    <cellStyle name="Output 3 4 2 4" xfId="6243" xr:uid="{DBB82996-4F9E-4B69-A2C7-A3AC92D4BBD7}"/>
    <cellStyle name="Output 3 4 2 4 2" xfId="13321" xr:uid="{FF3ED878-3C1C-4452-A3B0-8DACA7DC8849}"/>
    <cellStyle name="Output 3 4 2 5" xfId="8045" xr:uid="{1F6747E4-6693-48CB-A3B8-D1A2B298CD98}"/>
    <cellStyle name="Output 3 4 2 5 2" xfId="14164" xr:uid="{758E4C22-138A-4E28-97F3-0C0990014573}"/>
    <cellStyle name="Output 3 4 2 6" xfId="8569" xr:uid="{41DA65EF-7BAD-45C3-857A-9AF9F9856BAD}"/>
    <cellStyle name="Output 3 4 2 6 2" xfId="14589" xr:uid="{2A491AF0-CA41-45C2-BC05-DD3EEBC215EF}"/>
    <cellStyle name="Output 3 4 2 7" xfId="5243" xr:uid="{23F602C2-0CB8-46F0-B601-1DC678243CDE}"/>
    <cellStyle name="Output 3 4 3" xfId="6143" xr:uid="{A57E0289-25FE-4CF0-B76F-02CBA14E886F}"/>
    <cellStyle name="Output 3 4 3 2" xfId="7001" xr:uid="{145FC0FC-7D12-423B-9E6F-429779507778}"/>
    <cellStyle name="Output 3 4 3 2 2" xfId="8218" xr:uid="{40D76E68-D182-42C4-BDD4-444D1A4F19AC}"/>
    <cellStyle name="Output 3 4 3 2 2 2" xfId="14304" xr:uid="{B3EED60D-1B41-4FD7-9786-5F2D8ABCB6CB}"/>
    <cellStyle name="Output 3 4 3 2 3" xfId="9307" xr:uid="{65717886-7B8B-4E06-96A6-FF6C4C5E2362}"/>
    <cellStyle name="Output 3 4 3 2 3 2" xfId="15169" xr:uid="{91AA4D4E-BE62-4263-8095-59C5F314F08D}"/>
    <cellStyle name="Output 3 4 3 2 4" xfId="5409" xr:uid="{4E66D0BA-5673-4CD7-9341-EBB0E9CA49DB}"/>
    <cellStyle name="Output 3 4 3 3" xfId="7308" xr:uid="{32819683-F64C-4757-B266-7C02D227F3AB}"/>
    <cellStyle name="Output 3 4 3 3 2" xfId="13577" xr:uid="{2BA048BA-AE6E-4D4E-9DD1-70CDE81551FD}"/>
    <cellStyle name="Output 3 4 3 4" xfId="5136" xr:uid="{AD719B47-ECAD-4968-BAC5-31E7D0BD2945}"/>
    <cellStyle name="Output 3 4 3 4 2" xfId="12920" xr:uid="{58985CD2-744A-4C56-B5F9-DBC9AFC17DD0}"/>
    <cellStyle name="Output 3 4 3 5" xfId="5460" xr:uid="{14BF21CF-3B9A-41CC-894D-7A52BC588496}"/>
    <cellStyle name="Output 3 4 4" xfId="6628" xr:uid="{8A6854C4-37DF-446B-9365-7C104AB4B9FB}"/>
    <cellStyle name="Output 3 4 4 2" xfId="6910" xr:uid="{CBB0BA75-EC69-4463-989B-B7BDB83313D7}"/>
    <cellStyle name="Output 3 4 4 2 2" xfId="7883" xr:uid="{2D9658EE-A728-4F3E-8C54-86D7AEE70ABB}"/>
    <cellStyle name="Output 3 4 4 2 2 2" xfId="14047" xr:uid="{3DF098F2-198E-499B-A4A7-9A7FC9D13502}"/>
    <cellStyle name="Output 3 4 4 2 3" xfId="9216" xr:uid="{387A9F5B-6E4C-4A60-8AAE-0C03A96B31DA}"/>
    <cellStyle name="Output 3 4 4 2 3 2" xfId="15078" xr:uid="{F0D2BAFE-870C-4464-9719-5168F0585973}"/>
    <cellStyle name="Output 3 4 4 2 4" xfId="5725" xr:uid="{F017352A-12F2-4742-A5F6-46BF44A1773A}"/>
    <cellStyle name="Output 3 4 4 3" xfId="8062" xr:uid="{7BD3D693-847E-4790-A75A-D1786FC4AEEC}"/>
    <cellStyle name="Output 3 4 4 3 2" xfId="14180" xr:uid="{9193CAA6-CE38-457E-85CE-AF207338A6B6}"/>
    <cellStyle name="Output 3 4 4 4" xfId="8944" xr:uid="{43FFEB55-548E-4030-B25D-4F35A8281614}"/>
    <cellStyle name="Output 3 4 4 4 2" xfId="14867" xr:uid="{6F416100-1495-45BD-A384-7840A5FA8637}"/>
    <cellStyle name="Output 3 4 4 5" xfId="5094" xr:uid="{EEBBDF1B-D6FD-4603-B3AB-A1D7EBF14077}"/>
    <cellStyle name="Output 3 4 5" xfId="6379" xr:uid="{E2A3BFBC-7098-483B-81EA-CB0FA7CE1EA8}"/>
    <cellStyle name="Output 3 4 5 2" xfId="7769" xr:uid="{7C4ABCFA-B0D4-44BC-AE4F-1D31122703A1}"/>
    <cellStyle name="Output 3 4 5 2 2" xfId="13965" xr:uid="{6A9268CA-EB2A-445F-AEC6-EB01FD7C1CE3}"/>
    <cellStyle name="Output 3 4 5 3" xfId="8705" xr:uid="{BA2DF6F2-B331-48DB-89CF-E3D8590DC217}"/>
    <cellStyle name="Output 3 4 5 3 2" xfId="14723" xr:uid="{51F3212E-E793-484F-91A7-311FEBA3AF77}"/>
    <cellStyle name="Output 3 4 5 4" xfId="5876" xr:uid="{795EFAD8-7AE4-4004-B0D2-5ECC04E92B75}"/>
    <cellStyle name="Output 3 4 6" xfId="5822" xr:uid="{48DE4C9D-D1EA-4C0F-9CEE-81D9156C849D}"/>
    <cellStyle name="Output 3 4 6 2" xfId="13144" xr:uid="{00B63E15-2FDB-400A-BBF5-277FB8B58D53}"/>
    <cellStyle name="Output 3 4 7" xfId="7252" xr:uid="{6EA44DE3-1267-4969-AC1D-CD72B2FB2224}"/>
    <cellStyle name="Output 3 4 7 2" xfId="13531" xr:uid="{889E8172-C6A5-4354-BC04-F8B8D47BBC97}"/>
    <cellStyle name="Output 3 4 8" xfId="5183" xr:uid="{B0C37634-BD21-48DC-9357-BB8381349BB5}"/>
    <cellStyle name="Output 3 4 8 2" xfId="12935" xr:uid="{4074E23F-6D6A-492E-BAC7-145417458311}"/>
    <cellStyle name="Output 3 4 9" xfId="7273" xr:uid="{FC57E606-9E25-4D23-A89F-03D0D1F9991D}"/>
    <cellStyle name="Output 3 5" xfId="2704" xr:uid="{00000000-0005-0000-0000-00001E0A0000}"/>
    <cellStyle name="Output 3 5 2" xfId="6240" xr:uid="{68BEEBC3-B38B-4782-9B62-DF8F7F90D12B}"/>
    <cellStyle name="Output 3 5 2 2" xfId="6809" xr:uid="{E937BE77-92A3-436A-89B6-E8542BB18EB5}"/>
    <cellStyle name="Output 3 5 2 2 2" xfId="7429" xr:uid="{E05FA1D5-891E-4A4D-8F28-31EB04165C68}"/>
    <cellStyle name="Output 3 5 2 2 2 2" xfId="13694" xr:uid="{EC64A99D-E972-4BFC-B00E-20C0A23F61A0}"/>
    <cellStyle name="Output 3 5 2 2 3" xfId="9115" xr:uid="{D0371E8B-3C83-455E-80FB-119BF2AF88EE}"/>
    <cellStyle name="Output 3 5 2 2 3 2" xfId="14977" xr:uid="{9A72FE44-0E15-433F-8247-B36EA673568B}"/>
    <cellStyle name="Output 3 5 2 2 4" xfId="5468" xr:uid="{5A13F51D-0B6F-4EE2-A060-0616CD9B2080}"/>
    <cellStyle name="Output 3 5 2 3" xfId="7098" xr:uid="{1B91CA62-89ED-461F-BF3F-60635DA4534F}"/>
    <cellStyle name="Output 3 5 2 3 2" xfId="8342" xr:uid="{207D50F9-7724-45A7-8BD2-F9E5CCA20504}"/>
    <cellStyle name="Output 3 5 2 3 2 2" xfId="14396" xr:uid="{078CFEEA-8B13-4A2B-85AC-C92C4B6C83AB}"/>
    <cellStyle name="Output 3 5 2 3 3" xfId="9404" xr:uid="{14736D78-6518-4623-AC65-B0FB70F65F37}"/>
    <cellStyle name="Output 3 5 2 3 3 2" xfId="15266" xr:uid="{E8B49568-9B5D-469A-BE51-60A0C7E89007}"/>
    <cellStyle name="Output 3 5 2 3 4" xfId="7954" xr:uid="{13E1B698-6E3C-4BFB-8EB2-0DE3367E1371}"/>
    <cellStyle name="Output 3 5 2 4" xfId="7663" xr:uid="{9B88C027-DDB5-423E-9384-BE2045244D2B}"/>
    <cellStyle name="Output 3 5 2 4 2" xfId="13891" xr:uid="{5C295186-F9F8-4222-8150-0C1BAEC93544}"/>
    <cellStyle name="Output 3 5 2 5" xfId="8566" xr:uid="{68D4F4FE-788A-415E-9225-03FFE9401AF3}"/>
    <cellStyle name="Output 3 5 2 5 2" xfId="14586" xr:uid="{FFBAF422-6038-425B-AE08-4C81237785B4}"/>
    <cellStyle name="Output 3 5 2 6" xfId="7853" xr:uid="{297F8C61-AAD4-43B2-9432-FAF20F38EB7D}"/>
    <cellStyle name="Output 3 5 3" xfId="6145" xr:uid="{629F93BE-0C5F-421C-B1EB-07BDF205229E}"/>
    <cellStyle name="Output 3 5 3 2" xfId="7003" xr:uid="{6F62E6B3-E660-4E16-976B-754FA76C5A43}"/>
    <cellStyle name="Output 3 5 3 2 2" xfId="8428" xr:uid="{D55D26F8-C5B5-401C-AE01-B19D0B1046F6}"/>
    <cellStyle name="Output 3 5 3 2 2 2" xfId="14461" xr:uid="{C2BE03B4-8C51-4EC5-93B1-6C9402EC80D8}"/>
    <cellStyle name="Output 3 5 3 2 3" xfId="9309" xr:uid="{860E5860-AE87-46CD-8DEE-B327E2C0A1AC}"/>
    <cellStyle name="Output 3 5 3 2 3 2" xfId="15171" xr:uid="{A2118D75-2DC4-4319-BBF8-684F95213415}"/>
    <cellStyle name="Output 3 5 3 2 4" xfId="8980" xr:uid="{F3AA5E5E-3DD9-4F9F-9C00-C2DAF969673D}"/>
    <cellStyle name="Output 3 5 3 3" xfId="7306" xr:uid="{C12BFBBA-B929-4C5F-9E9F-DA7AA3CC8B55}"/>
    <cellStyle name="Output 3 5 3 3 2" xfId="13575" xr:uid="{682306D7-BDC2-4CED-8E74-1A527CCFB14E}"/>
    <cellStyle name="Output 3 5 3 4" xfId="5537" xr:uid="{88DB4D4E-E314-428F-BC70-D033EB85DB03}"/>
    <cellStyle name="Output 3 5 3 4 2" xfId="13014" xr:uid="{2CFD59BE-9592-4A41-B8A6-E16A92BF9CE1}"/>
    <cellStyle name="Output 3 5 3 5" xfId="5656" xr:uid="{500707BD-B046-46EF-861C-23AF9181A5EE}"/>
    <cellStyle name="Output 3 5 4" xfId="6625" xr:uid="{B28FF1DB-7E2D-40A9-9D26-4F55CA2340D4}"/>
    <cellStyle name="Output 3 5 4 2" xfId="6907" xr:uid="{C92318BC-B279-4120-B611-E29819030A33}"/>
    <cellStyle name="Output 3 5 4 2 2" xfId="8153" xr:uid="{CB82CE23-3CA9-4DE5-8D95-5CBC638FDBFE}"/>
    <cellStyle name="Output 3 5 4 2 2 2" xfId="14252" xr:uid="{B0F79EE1-D9F2-4B12-9317-E20E83027B68}"/>
    <cellStyle name="Output 3 5 4 2 3" xfId="9213" xr:uid="{CE25B2F0-D471-4D6E-A0E1-1D968C983A35}"/>
    <cellStyle name="Output 3 5 4 2 3 2" xfId="15075" xr:uid="{72962C2B-98BB-4B62-B684-7B071ECD4641}"/>
    <cellStyle name="Output 3 5 4 2 4" xfId="5441" xr:uid="{3914A092-EFC4-4E19-B183-E7D2645E6520}"/>
    <cellStyle name="Output 3 5 4 3" xfId="8410" xr:uid="{E79FFD90-338B-4457-B661-E6DD9BA715B1}"/>
    <cellStyle name="Output 3 5 4 3 2" xfId="14446" xr:uid="{9332DD37-CB99-4701-9BD7-ED9D79B0A31C}"/>
    <cellStyle name="Output 3 5 4 4" xfId="8941" xr:uid="{7BE1BC1F-CF2D-44BD-B6BC-369BDEC2CCB7}"/>
    <cellStyle name="Output 3 5 4 4 2" xfId="14864" xr:uid="{B104D11E-CDB3-4B54-983B-3050A3B8DE7A}"/>
    <cellStyle name="Output 3 5 4 5" xfId="5280" xr:uid="{DB69ACD4-6106-4891-B6E8-165B9FFB443F}"/>
    <cellStyle name="Output 3 5 5" xfId="6382" xr:uid="{8B30FD1C-B9D3-4B22-B856-8136F120D6A7}"/>
    <cellStyle name="Output 3 5 5 2" xfId="7741" xr:uid="{0BB3F10F-7E18-4576-A36E-A5D5D737F85A}"/>
    <cellStyle name="Output 3 5 5 2 2" xfId="13953" xr:uid="{6CD4C9DA-5DBF-4AB5-95A1-1EDAE09F0BC4}"/>
    <cellStyle name="Output 3 5 5 3" xfId="8708" xr:uid="{39329C1A-344B-462F-851F-CBE314CC1FA9}"/>
    <cellStyle name="Output 3 5 5 3 2" xfId="14726" xr:uid="{33479F8A-9B4F-436B-9DB9-666A10673B6B}"/>
    <cellStyle name="Output 3 5 5 4" xfId="8016" xr:uid="{C288EDB3-32CF-4CF8-AF6E-0F265BCBABAA}"/>
    <cellStyle name="Output 3 5 6" xfId="5819" xr:uid="{63093487-0B29-4888-B9D7-000DF12A59D8}"/>
    <cellStyle name="Output 3 5 6 2" xfId="13141" xr:uid="{8FCCD749-E893-467B-A297-8E3C25C01101}"/>
    <cellStyle name="Output 3 5 7" xfId="7251" xr:uid="{38E2393E-4911-4F15-B766-9C6E00CE9A48}"/>
    <cellStyle name="Output 3 5 7 2" xfId="13530" xr:uid="{8B8D6D62-8A8E-4EEF-A9BF-10A403F20F19}"/>
    <cellStyle name="Output 3 5 8" xfId="5929" xr:uid="{56469207-D42B-4343-BE5E-5A09D11B8205}"/>
    <cellStyle name="Output 3 5 8 2" xfId="13201" xr:uid="{17987D9A-26E9-4AC8-8448-89B404B28FF3}"/>
    <cellStyle name="Output 3 5 9" xfId="7412" xr:uid="{6F63D2A8-1BC7-4E2A-8EBD-916E9EA08A6E}"/>
    <cellStyle name="Output 3 6" xfId="6118" xr:uid="{B64FBCBD-B412-4924-8D3C-9A253B3064A5}"/>
    <cellStyle name="Output 3 6 2" xfId="6754" xr:uid="{E0B7096D-AFB2-43AE-97DA-29949A8EB56E}"/>
    <cellStyle name="Output 3 6 2 2" xfId="8354" xr:uid="{8A5A0C16-45C0-483E-8292-FCC1DC38C99A}"/>
    <cellStyle name="Output 3 6 2 2 2" xfId="14406" xr:uid="{D64B57FE-CFC9-407E-B878-38CFE4CE4B84}"/>
    <cellStyle name="Output 3 6 2 3" xfId="9060" xr:uid="{40D5A991-F75C-417F-A9D8-438675C81354}"/>
    <cellStyle name="Output 3 6 2 3 2" xfId="14922" xr:uid="{41560482-0607-49FA-A7F9-7AFEB6029B77}"/>
    <cellStyle name="Output 3 6 2 4" xfId="5097" xr:uid="{BBDA9ADE-0272-461E-A796-49D1EC4D14A4}"/>
    <cellStyle name="Output 3 6 3" xfId="6976" xr:uid="{BCCC0A06-2306-4BA2-9089-093E0EAEC80D}"/>
    <cellStyle name="Output 3 6 3 2" xfId="8028" xr:uid="{33C842B7-6E0D-4092-B9AC-A368B9673B29}"/>
    <cellStyle name="Output 3 6 3 2 2" xfId="14154" xr:uid="{9FA380B6-3FFB-4B90-9E4E-C287E89F98A4}"/>
    <cellStyle name="Output 3 6 3 3" xfId="9282" xr:uid="{613881FB-CC95-4618-B6BC-ABE9A577843D}"/>
    <cellStyle name="Output 3 6 3 3 2" xfId="15144" xr:uid="{CBE8AF85-5D06-4D1F-800B-241D34B713F2}"/>
    <cellStyle name="Output 3 6 3 4" xfId="7961" xr:uid="{BCD63915-4203-4485-ACEB-0C3A3901DECD}"/>
    <cellStyle name="Output 3 6 4" xfId="7291" xr:uid="{BDE4E0BB-C8DF-4926-86F0-A52A320A93FC}"/>
    <cellStyle name="Output 3 6 4 2" xfId="13560" xr:uid="{15DC2A91-800E-4D20-8C5B-DA9C6C9F6E7F}"/>
    <cellStyle name="Output 3 6 5" xfId="8439" xr:uid="{610BF8E0-80B4-48F6-9238-E931EDF91937}"/>
    <cellStyle name="Output 3 6 5 2" xfId="14472" xr:uid="{CF41D9CE-5113-4A2A-A296-E8B0EFE2456C}"/>
    <cellStyle name="Output 3 6 6" xfId="5536" xr:uid="{A773BD82-7993-4B7F-8B1B-276E68D5E989}"/>
    <cellStyle name="Output 3 7" xfId="6275" xr:uid="{7B278919-8174-4D29-82B9-E319BFA59D7A}"/>
    <cellStyle name="Output 3 7 2" xfId="7133" xr:uid="{645496E2-CF3C-4A0D-91C2-063C21C73589}"/>
    <cellStyle name="Output 3 7 2 2" xfId="5883" xr:uid="{D5283C88-1C73-445F-91B8-CF2A7BE9574D}"/>
    <cellStyle name="Output 3 7 2 2 2" xfId="13181" xr:uid="{16336960-C701-419F-97B2-6080EEE5C205}"/>
    <cellStyle name="Output 3 7 2 3" xfId="9439" xr:uid="{2814426F-D01F-4339-B4AB-948E391DA337}"/>
    <cellStyle name="Output 3 7 2 3 2" xfId="15301" xr:uid="{A576330D-7535-4B81-9CCE-1F2D52B5FD1D}"/>
    <cellStyle name="Output 3 7 2 4" xfId="5284" xr:uid="{A5164C81-E8C2-4027-BF92-3A9B13263C39}"/>
    <cellStyle name="Output 3 7 3" xfId="8093" xr:uid="{8B8C8793-F420-448F-A3FD-5AD2E47B932B}"/>
    <cellStyle name="Output 3 7 3 2" xfId="14207" xr:uid="{14F89417-7C41-424E-8DD3-097C0A7AF9A1}"/>
    <cellStyle name="Output 3 7 4" xfId="8601" xr:uid="{ED8F3BA3-BF51-4505-88F1-CC76AEE6AA11}"/>
    <cellStyle name="Output 3 7 4 2" xfId="14621" xr:uid="{4E8B0404-E778-44A9-8EEA-2EF9235DEFBF}"/>
    <cellStyle name="Output 3 7 5" xfId="5755" xr:uid="{328CBE85-3FAB-4820-B2D5-51391BFAAFE5}"/>
    <cellStyle name="Output 3 8" xfId="6553" xr:uid="{29A9C712-2819-46F5-A14C-F31B586721AD}"/>
    <cellStyle name="Output 3 8 2" xfId="6337" xr:uid="{A0FA68BD-0ED3-4A5B-8708-0659709C77D9}"/>
    <cellStyle name="Output 3 8 2 2" xfId="7672" xr:uid="{276E411D-FF55-402C-B4CA-644CB130F62B}"/>
    <cellStyle name="Output 3 8 2 2 2" xfId="13898" xr:uid="{FE37588A-E04C-4DE5-B464-942EEA40D1DC}"/>
    <cellStyle name="Output 3 8 2 3" xfId="8663" xr:uid="{FBD19496-6EF3-4699-AC04-CE7F88ED157D}"/>
    <cellStyle name="Output 3 8 2 3 2" xfId="14681" xr:uid="{EE359F4E-1ED9-495E-80E3-99E7DFC018BB}"/>
    <cellStyle name="Output 3 8 2 4" xfId="5713" xr:uid="{FDD95E5C-E39A-4757-9305-E4BED3C2F66C}"/>
    <cellStyle name="Output 3 8 3" xfId="7735" xr:uid="{38F1E8DD-2996-4A65-B35E-403B9CE9F108}"/>
    <cellStyle name="Output 3 8 3 2" xfId="13947" xr:uid="{7141DF10-3772-4331-B1CF-D7BADFEB6B9A}"/>
    <cellStyle name="Output 3 8 4" xfId="8870" xr:uid="{C9366ED8-3972-4481-AE7C-39BB2A21ADBC}"/>
    <cellStyle name="Output 3 8 4 2" xfId="14808" xr:uid="{DAA9F0BB-E2E7-454C-98E8-A1B25DA71F35}"/>
    <cellStyle name="Output 3 8 5" xfId="5121" xr:uid="{E282D92C-6984-43BB-AAE6-60C2D793482E}"/>
    <cellStyle name="Output 3 9" xfId="6454" xr:uid="{E9601D82-5908-4641-93FF-09C664B6B549}"/>
    <cellStyle name="Output 3 9 2" xfId="7738" xr:uid="{1A9BBD93-EE22-4F71-A478-68E29314E6AC}"/>
    <cellStyle name="Output 3 9 2 2" xfId="13950" xr:uid="{DB690589-CF2C-42C4-93B9-D4FCD18EA441}"/>
    <cellStyle name="Output 3 9 3" xfId="8779" xr:uid="{3CF8C21B-7D0D-457D-82CF-A965A38E9B6E}"/>
    <cellStyle name="Output 3 9 3 2" xfId="14782" xr:uid="{8F13A827-80FF-4BD2-B772-E018E0220CEC}"/>
    <cellStyle name="Output 3 9 4" xfId="5206" xr:uid="{6DDC5019-24F2-4D34-9751-BF5F694A5390}"/>
    <cellStyle name="Output 4" xfId="1281" xr:uid="{00000000-0005-0000-0000-00001F0A0000}"/>
    <cellStyle name="Output 4 10" xfId="10820" xr:uid="{90D908B7-3E21-4C52-9483-B949C7694941}"/>
    <cellStyle name="Output 4 2" xfId="2708" xr:uid="{00000000-0005-0000-0000-0000200A0000}"/>
    <cellStyle name="Output 4 2 2" xfId="6813" xr:uid="{BF145C72-68D3-4CC6-BA00-37261B4EE695}"/>
    <cellStyle name="Output 4 2 2 2" xfId="7433" xr:uid="{AEF15C1A-4343-4C8B-8369-F148F1A27B5E}"/>
    <cellStyle name="Output 4 2 2 2 2" xfId="13698" xr:uid="{3753A42C-5B4C-499F-B1F3-F2901D96B4AC}"/>
    <cellStyle name="Output 4 2 2 3" xfId="9119" xr:uid="{82F3A4C5-D676-4ADC-95BD-FA2184CD13D4}"/>
    <cellStyle name="Output 4 2 2 3 2" xfId="14981" xr:uid="{13A28C83-C390-421A-A728-3668ACAAC4E6}"/>
    <cellStyle name="Output 4 2 2 4" xfId="8297" xr:uid="{218AF766-D6CB-4101-9C40-E4114ADC2395}"/>
    <cellStyle name="Output 4 2 3" xfId="7102" xr:uid="{00499EDD-93A5-4819-BA52-56B3B01EB985}"/>
    <cellStyle name="Output 4 2 3 2" xfId="7554" xr:uid="{5BD714A4-4997-4FC9-B0E9-13ACDEEE8878}"/>
    <cellStyle name="Output 4 2 3 2 2" xfId="13819" xr:uid="{473B4264-82F3-4B7B-BC17-9A6C4BC73693}"/>
    <cellStyle name="Output 4 2 3 3" xfId="9408" xr:uid="{545B65AA-D16D-4778-BE8B-C7D155312BAB}"/>
    <cellStyle name="Output 4 2 3 3 2" xfId="15270" xr:uid="{EF6C726D-BD12-4224-A832-08B18F0389FA}"/>
    <cellStyle name="Output 4 2 3 4" xfId="8850" xr:uid="{BEBFC380-E90C-41F0-92F9-357398F3FC29}"/>
    <cellStyle name="Output 4 2 4" xfId="6244" xr:uid="{3F0602AD-0E54-4FA5-B2E0-E5AFEA9E369F}"/>
    <cellStyle name="Output 4 2 4 2" xfId="13322" xr:uid="{378A1CB9-FF79-4921-83E1-5E7BA95E869A}"/>
    <cellStyle name="Output 4 2 5" xfId="7935" xr:uid="{261ACEC1-3959-438E-AF0F-5DBEFC1DDC9B}"/>
    <cellStyle name="Output 4 2 5 2" xfId="14086" xr:uid="{2CE42903-3135-4B8B-A271-BCB8B83B861E}"/>
    <cellStyle name="Output 4 2 6" xfId="8570" xr:uid="{A76F856F-94D5-40D1-9775-0A1245908FA5}"/>
    <cellStyle name="Output 4 2 6 2" xfId="14590" xr:uid="{4F454E34-4DAD-4E1F-9A28-73ACA8484F53}"/>
    <cellStyle name="Output 4 2 7" xfId="8177" xr:uid="{6B53AE24-F741-4CB4-A79A-C138CFE58FD0}"/>
    <cellStyle name="Output 4 3" xfId="6142" xr:uid="{6BAFE664-F732-4F50-9CAD-DFD1BB30A75B}"/>
    <cellStyle name="Output 4 3 2" xfId="7000" xr:uid="{B4D47F8B-E841-4755-82AE-BD09AF710565}"/>
    <cellStyle name="Output 4 3 2 2" xfId="8247" xr:uid="{1FB2744C-EA1B-4CBC-8807-72B52F561B55}"/>
    <cellStyle name="Output 4 3 2 2 2" xfId="14325" xr:uid="{D7419B46-E0BB-450B-8E95-2B97C324337B}"/>
    <cellStyle name="Output 4 3 2 3" xfId="9306" xr:uid="{74B3074F-AE03-463A-94BB-8570D0DBB281}"/>
    <cellStyle name="Output 4 3 2 3 2" xfId="15168" xr:uid="{DC8402C6-B146-4901-B90A-40C2D03C0F2E}"/>
    <cellStyle name="Output 4 3 2 4" xfId="5116" xr:uid="{8C7A038F-EC95-4EB5-8494-8B08A86A4569}"/>
    <cellStyle name="Output 4 3 3" xfId="7304" xr:uid="{49F30F89-B29D-4109-A2B9-07DF9EF8C190}"/>
    <cellStyle name="Output 4 3 3 2" xfId="13573" xr:uid="{E4945341-590A-46E9-82C1-3BC2DA1C931A}"/>
    <cellStyle name="Output 4 3 4" xfId="5029" xr:uid="{66A98129-6CB8-4A9F-91C2-BBE7466B2AF1}"/>
    <cellStyle name="Output 4 3 4 2" xfId="12891" xr:uid="{02FD6D2C-A991-4F1B-A024-82F91749DD03}"/>
    <cellStyle name="Output 4 3 5" xfId="8133" xr:uid="{25BA66C7-18A7-480B-997B-E7015DEA929F}"/>
    <cellStyle name="Output 4 4" xfId="6629" xr:uid="{9577ECF9-3117-4DF7-BEA0-F614D10DA95A}"/>
    <cellStyle name="Output 4 4 2" xfId="6911" xr:uid="{0FDCB535-7B93-462B-9E81-8F8F67EFB1B7}"/>
    <cellStyle name="Output 4 4 2 2" xfId="7752" xr:uid="{4890C559-544C-4BB2-8C48-8A58CE865B9A}"/>
    <cellStyle name="Output 4 4 2 2 2" xfId="13959" xr:uid="{2D64116E-20FC-4C43-BCD9-BE8AC64C8F5F}"/>
    <cellStyle name="Output 4 4 2 3" xfId="9217" xr:uid="{F6F5D3EB-8482-4D14-9821-87E301FB0E3E}"/>
    <cellStyle name="Output 4 4 2 3 2" xfId="15079" xr:uid="{44357B8D-A1D1-4EBC-9602-809E17151948}"/>
    <cellStyle name="Output 4 4 2 4" xfId="8346" xr:uid="{49F0C04A-D201-4353-B376-02B75EFA201D}"/>
    <cellStyle name="Output 4 4 3" xfId="8270" xr:uid="{E370CF91-377D-4019-B049-F5F090B54D14}"/>
    <cellStyle name="Output 4 4 3 2" xfId="14339" xr:uid="{2171D29B-F963-48FF-9204-5A7714C5EE76}"/>
    <cellStyle name="Output 4 4 4" xfId="8945" xr:uid="{F36BB428-00DC-43D1-A182-5B9214B7F83A}"/>
    <cellStyle name="Output 4 4 4 2" xfId="14868" xr:uid="{770A6B7A-20F0-457D-BFF1-B1C62338B576}"/>
    <cellStyle name="Output 4 4 5" xfId="5430" xr:uid="{D36024C8-713E-4CEB-9A12-4F38D01F7273}"/>
    <cellStyle name="Output 4 5" xfId="6378" xr:uid="{42C4FDBE-10F8-4D27-914F-CE38723A30E0}"/>
    <cellStyle name="Output 4 5 2" xfId="7394" xr:uid="{B7B18DD0-505E-4B74-8213-C31F8CAFCEA3}"/>
    <cellStyle name="Output 4 5 2 2" xfId="13663" xr:uid="{81C1B9C5-0F0C-4DB6-8831-B3F835D286A9}"/>
    <cellStyle name="Output 4 5 3" xfId="8704" xr:uid="{5C03BF47-CD7F-4B37-9F8B-D301FC6CF6FD}"/>
    <cellStyle name="Output 4 5 3 2" xfId="14722" xr:uid="{3D5FC48D-C74A-4530-B2A6-EA36A16E9C79}"/>
    <cellStyle name="Output 4 5 4" xfId="7204" xr:uid="{B10B10C2-7194-4FAA-A8B9-A72644DE0E63}"/>
    <cellStyle name="Output 4 6" xfId="5823" xr:uid="{F5D9F91D-D7F4-41CC-A10F-BBB3F90549AB}"/>
    <cellStyle name="Output 4 6 2" xfId="13145" xr:uid="{FE999683-4061-4452-ABDC-A0A3F7D52938}"/>
    <cellStyle name="Output 4 7" xfId="7254" xr:uid="{D285F9A1-E770-4816-9819-A04B26190801}"/>
    <cellStyle name="Output 4 7 2" xfId="13532" xr:uid="{000358C9-1E19-4E4E-9A21-5BB6E0B4B226}"/>
    <cellStyle name="Output 4 8" xfId="7886" xr:uid="{39F3E19E-64D8-4BFB-8E53-F543B311B619}"/>
    <cellStyle name="Output 4 8 2" xfId="14049" xr:uid="{41C4DD31-B3E8-4407-8783-ADF8A625F887}"/>
    <cellStyle name="Output 4 9" xfId="5297" xr:uid="{AAD7A8B8-F175-45F8-AE02-2D1243554DE4}"/>
    <cellStyle name="Percent [2]" xfId="4771" xr:uid="{6D5AA589-5347-493A-9F81-858293BF7604}"/>
    <cellStyle name="Percent 10" xfId="1282" xr:uid="{00000000-0005-0000-0000-0000210A0000}"/>
    <cellStyle name="Percent 10 2" xfId="1283" xr:uid="{00000000-0005-0000-0000-0000220A0000}"/>
    <cellStyle name="Percent 10 3" xfId="1284" xr:uid="{00000000-0005-0000-0000-0000230A0000}"/>
    <cellStyle name="Percent 10 4" xfId="1285" xr:uid="{00000000-0005-0000-0000-0000240A0000}"/>
    <cellStyle name="Percent 10 5" xfId="1286" xr:uid="{00000000-0005-0000-0000-0000250A0000}"/>
    <cellStyle name="Percent 11" xfId="1287" xr:uid="{00000000-0005-0000-0000-0000260A0000}"/>
    <cellStyle name="Percent 11 2" xfId="1288" xr:uid="{00000000-0005-0000-0000-0000270A0000}"/>
    <cellStyle name="Percent 11 3" xfId="1289" xr:uid="{00000000-0005-0000-0000-0000280A0000}"/>
    <cellStyle name="Percent 11 4" xfId="1290" xr:uid="{00000000-0005-0000-0000-0000290A0000}"/>
    <cellStyle name="Percent 11 5" xfId="1291" xr:uid="{00000000-0005-0000-0000-00002A0A0000}"/>
    <cellStyle name="Percent 12" xfId="1292" xr:uid="{00000000-0005-0000-0000-00002B0A0000}"/>
    <cellStyle name="Percent 13" xfId="1293" xr:uid="{00000000-0005-0000-0000-00002C0A0000}"/>
    <cellStyle name="Percent 14" xfId="1294" xr:uid="{00000000-0005-0000-0000-00002D0A0000}"/>
    <cellStyle name="Percent 14 2" xfId="1295" xr:uid="{00000000-0005-0000-0000-00002E0A0000}"/>
    <cellStyle name="Percent 14 3" xfId="1296" xr:uid="{00000000-0005-0000-0000-00002F0A0000}"/>
    <cellStyle name="Percent 14 4" xfId="1297" xr:uid="{00000000-0005-0000-0000-0000300A0000}"/>
    <cellStyle name="Percent 14 5" xfId="1298" xr:uid="{00000000-0005-0000-0000-0000310A0000}"/>
    <cellStyle name="Percent 15" xfId="1299" xr:uid="{00000000-0005-0000-0000-0000320A0000}"/>
    <cellStyle name="Percent 16" xfId="1300" xr:uid="{00000000-0005-0000-0000-0000330A0000}"/>
    <cellStyle name="Percent 16 2" xfId="1301" xr:uid="{00000000-0005-0000-0000-0000340A0000}"/>
    <cellStyle name="Percent 16 3" xfId="1302" xr:uid="{00000000-0005-0000-0000-0000350A0000}"/>
    <cellStyle name="Percent 16 4" xfId="1303" xr:uid="{00000000-0005-0000-0000-0000360A0000}"/>
    <cellStyle name="Percent 16 5" xfId="1304" xr:uid="{00000000-0005-0000-0000-0000370A0000}"/>
    <cellStyle name="Percent 17" xfId="1305" xr:uid="{00000000-0005-0000-0000-0000380A0000}"/>
    <cellStyle name="Percent 17 2" xfId="1306" xr:uid="{00000000-0005-0000-0000-0000390A0000}"/>
    <cellStyle name="Percent 17 3" xfId="1307" xr:uid="{00000000-0005-0000-0000-00003A0A0000}"/>
    <cellStyle name="Percent 17 4" xfId="1308" xr:uid="{00000000-0005-0000-0000-00003B0A0000}"/>
    <cellStyle name="Percent 17 5" xfId="1309" xr:uid="{00000000-0005-0000-0000-00003C0A0000}"/>
    <cellStyle name="Percent 18" xfId="1310" xr:uid="{00000000-0005-0000-0000-00003D0A0000}"/>
    <cellStyle name="Percent 19" xfId="1311" xr:uid="{00000000-0005-0000-0000-00003E0A0000}"/>
    <cellStyle name="Percent 19 2" xfId="1312" xr:uid="{00000000-0005-0000-0000-00003F0A0000}"/>
    <cellStyle name="Percent 19 3" xfId="1313" xr:uid="{00000000-0005-0000-0000-0000400A0000}"/>
    <cellStyle name="Percent 19 4" xfId="1314" xr:uid="{00000000-0005-0000-0000-0000410A0000}"/>
    <cellStyle name="Percent 19 5" xfId="1315" xr:uid="{00000000-0005-0000-0000-0000420A0000}"/>
    <cellStyle name="Percent 2" xfId="6" xr:uid="{00000000-0005-0000-0000-0000430A0000}"/>
    <cellStyle name="Percent 2 10" xfId="5854" xr:uid="{EB88CABA-2B5A-41B4-97BD-D986D9EC40C9}"/>
    <cellStyle name="Percent 2 2" xfId="1316" xr:uid="{00000000-0005-0000-0000-0000440A0000}"/>
    <cellStyle name="Percent 2 3" xfId="1317" xr:uid="{00000000-0005-0000-0000-0000450A0000}"/>
    <cellStyle name="Percent 2 4" xfId="1318" xr:uid="{00000000-0005-0000-0000-0000460A0000}"/>
    <cellStyle name="Percent 2 5" xfId="1319" xr:uid="{00000000-0005-0000-0000-0000470A0000}"/>
    <cellStyle name="Percent 2 6" xfId="1411" xr:uid="{00000000-0005-0000-0000-0000480A0000}"/>
    <cellStyle name="Percent 2 7" xfId="5857" xr:uid="{A796F037-DC94-44E1-87B4-1A5587F6A337}"/>
    <cellStyle name="Percent 2 8" xfId="5858" xr:uid="{42246C6D-238E-45FC-A9FA-2598414BF9BC}"/>
    <cellStyle name="Percent 2 9" xfId="5859" xr:uid="{5D8836A7-44EE-4AA2-8198-3496825638CA}"/>
    <cellStyle name="Percent 20" xfId="1320" xr:uid="{00000000-0005-0000-0000-0000490A0000}"/>
    <cellStyle name="Percent 20 2" xfId="1321" xr:uid="{00000000-0005-0000-0000-00004A0A0000}"/>
    <cellStyle name="Percent 20 3" xfId="1322" xr:uid="{00000000-0005-0000-0000-00004B0A0000}"/>
    <cellStyle name="Percent 20 4" xfId="1323" xr:uid="{00000000-0005-0000-0000-00004C0A0000}"/>
    <cellStyle name="Percent 20 5" xfId="1324" xr:uid="{00000000-0005-0000-0000-00004D0A0000}"/>
    <cellStyle name="Percent 21" xfId="1325" xr:uid="{00000000-0005-0000-0000-00004E0A0000}"/>
    <cellStyle name="Percent 21 2" xfId="1326" xr:uid="{00000000-0005-0000-0000-00004F0A0000}"/>
    <cellStyle name="Percent 21 3" xfId="1327" xr:uid="{00000000-0005-0000-0000-0000500A0000}"/>
    <cellStyle name="Percent 21 4" xfId="1328" xr:uid="{00000000-0005-0000-0000-0000510A0000}"/>
    <cellStyle name="Percent 21 5" xfId="1329" xr:uid="{00000000-0005-0000-0000-0000520A0000}"/>
    <cellStyle name="Percent 22" xfId="1330" xr:uid="{00000000-0005-0000-0000-0000530A0000}"/>
    <cellStyle name="Percent 22 2" xfId="1331" xr:uid="{00000000-0005-0000-0000-0000540A0000}"/>
    <cellStyle name="Percent 22 3" xfId="1332" xr:uid="{00000000-0005-0000-0000-0000550A0000}"/>
    <cellStyle name="Percent 22 4" xfId="1333" xr:uid="{00000000-0005-0000-0000-0000560A0000}"/>
    <cellStyle name="Percent 22 5" xfId="1334" xr:uid="{00000000-0005-0000-0000-0000570A0000}"/>
    <cellStyle name="Percent 23" xfId="1335" xr:uid="{00000000-0005-0000-0000-0000580A0000}"/>
    <cellStyle name="Percent 24" xfId="1336" xr:uid="{00000000-0005-0000-0000-0000590A0000}"/>
    <cellStyle name="Percent 24 2" xfId="1337" xr:uid="{00000000-0005-0000-0000-00005A0A0000}"/>
    <cellStyle name="Percent 24 3" xfId="1338" xr:uid="{00000000-0005-0000-0000-00005B0A0000}"/>
    <cellStyle name="Percent 24 4" xfId="1339" xr:uid="{00000000-0005-0000-0000-00005C0A0000}"/>
    <cellStyle name="Percent 24 5" xfId="1340" xr:uid="{00000000-0005-0000-0000-00005D0A0000}"/>
    <cellStyle name="Percent 25" xfId="1341" xr:uid="{00000000-0005-0000-0000-00005E0A0000}"/>
    <cellStyle name="Percent 25 2" xfId="1342" xr:uid="{00000000-0005-0000-0000-00005F0A0000}"/>
    <cellStyle name="Percent 25 3" xfId="1343" xr:uid="{00000000-0005-0000-0000-0000600A0000}"/>
    <cellStyle name="Percent 25 4" xfId="1344" xr:uid="{00000000-0005-0000-0000-0000610A0000}"/>
    <cellStyle name="Percent 25 5" xfId="1345" xr:uid="{00000000-0005-0000-0000-0000620A0000}"/>
    <cellStyle name="Percent 26" xfId="1346" xr:uid="{00000000-0005-0000-0000-0000630A0000}"/>
    <cellStyle name="Percent 27" xfId="1347" xr:uid="{00000000-0005-0000-0000-0000640A0000}"/>
    <cellStyle name="Percent 27 2" xfId="1348" xr:uid="{00000000-0005-0000-0000-0000650A0000}"/>
    <cellStyle name="Percent 27 3" xfId="1349" xr:uid="{00000000-0005-0000-0000-0000660A0000}"/>
    <cellStyle name="Percent 27 4" xfId="1350" xr:uid="{00000000-0005-0000-0000-0000670A0000}"/>
    <cellStyle name="Percent 27 5" xfId="1351" xr:uid="{00000000-0005-0000-0000-0000680A0000}"/>
    <cellStyle name="Percent 28" xfId="1352" xr:uid="{00000000-0005-0000-0000-0000690A0000}"/>
    <cellStyle name="Percent 29" xfId="1353" xr:uid="{00000000-0005-0000-0000-00006A0A0000}"/>
    <cellStyle name="Percent 3" xfId="1354" xr:uid="{00000000-0005-0000-0000-00006B0A0000}"/>
    <cellStyle name="Percent 3 2" xfId="1355" xr:uid="{00000000-0005-0000-0000-00006C0A0000}"/>
    <cellStyle name="Percent 3 2 2" xfId="1356" xr:uid="{00000000-0005-0000-0000-00006D0A0000}"/>
    <cellStyle name="Percent 3 2 2 2" xfId="1357" xr:uid="{00000000-0005-0000-0000-00006E0A0000}"/>
    <cellStyle name="Percent 3 2 2 3" xfId="1358" xr:uid="{00000000-0005-0000-0000-00006F0A0000}"/>
    <cellStyle name="Percent 3 2 3" xfId="1359" xr:uid="{00000000-0005-0000-0000-0000700A0000}"/>
    <cellStyle name="Percent 3 3" xfId="1360" xr:uid="{00000000-0005-0000-0000-0000710A0000}"/>
    <cellStyle name="Percent 3 4" xfId="1361" xr:uid="{00000000-0005-0000-0000-0000720A0000}"/>
    <cellStyle name="Percent 3 5" xfId="1362" xr:uid="{00000000-0005-0000-0000-0000730A0000}"/>
    <cellStyle name="Percent 3 6" xfId="5891" xr:uid="{112A34B8-D115-4D3A-A434-C8FA890EE966}"/>
    <cellStyle name="Percent 3 7" xfId="5884" xr:uid="{5681FB9A-F2E2-4A71-A681-7BD85FF5E23D}"/>
    <cellStyle name="Percent 30" xfId="1363" xr:uid="{00000000-0005-0000-0000-0000740A0000}"/>
    <cellStyle name="Percent 31" xfId="1364" xr:uid="{00000000-0005-0000-0000-0000750A0000}"/>
    <cellStyle name="Percent 32" xfId="1365" xr:uid="{00000000-0005-0000-0000-0000760A0000}"/>
    <cellStyle name="Percent 33" xfId="1366" xr:uid="{00000000-0005-0000-0000-0000770A0000}"/>
    <cellStyle name="Percent 34" xfId="1367" xr:uid="{00000000-0005-0000-0000-0000780A0000}"/>
    <cellStyle name="Percent 35" xfId="1368" xr:uid="{00000000-0005-0000-0000-0000790A0000}"/>
    <cellStyle name="Percent 36" xfId="1369" xr:uid="{00000000-0005-0000-0000-00007A0A0000}"/>
    <cellStyle name="Percent 37" xfId="2746" xr:uid="{00000000-0005-0000-0000-00007B0A0000}"/>
    <cellStyle name="Percent 37 2" xfId="5895" xr:uid="{8A25DB26-684E-403D-9C6F-3A464F09B2B9}"/>
    <cellStyle name="Percent 38" xfId="5824" xr:uid="{E94749E1-B04B-4586-B04A-2CC8BAC7C7F5}"/>
    <cellStyle name="Percent 39" xfId="9553" xr:uid="{A3699341-43FD-48C4-BACE-3F9D27EFA456}"/>
    <cellStyle name="Percent 4" xfId="1370" xr:uid="{00000000-0005-0000-0000-00007C0A0000}"/>
    <cellStyle name="Percent 4 2" xfId="1371" xr:uid="{00000000-0005-0000-0000-00007D0A0000}"/>
    <cellStyle name="Percent 4 3" xfId="5897" xr:uid="{26217243-92C2-40C6-A229-A2BA3FC84CF3}"/>
    <cellStyle name="Percent 4 4" xfId="5896" xr:uid="{3C32DBB0-360B-4F67-AE45-CB66E5E5E235}"/>
    <cellStyle name="Percent 40" xfId="10118" xr:uid="{EC4B7766-70B3-4E2D-9287-FBC6B308A463}"/>
    <cellStyle name="Percent 41" xfId="10142" xr:uid="{04E7873C-4C8C-416A-9572-EE35B544BD7E}"/>
    <cellStyle name="Percent 42" xfId="10146" xr:uid="{7C17763B-E826-4143-B510-7A5FAFF737E8}"/>
    <cellStyle name="Percent 43" xfId="16576" xr:uid="{1F89D2FB-0F9B-4732-AA2B-E05B39BF8D86}"/>
    <cellStyle name="Percent 44" xfId="17193" xr:uid="{D9EFDCAC-6898-48CD-BF9B-9C6971C2CD8F}"/>
    <cellStyle name="Percent 45" xfId="17795" xr:uid="{359EEC5E-2014-42C6-B69F-5B33A33C7530}"/>
    <cellStyle name="Percent 46" xfId="17820" xr:uid="{EEFE1591-10B4-4657-A1AD-77E127518A09}"/>
    <cellStyle name="Percent 47" xfId="17865" xr:uid="{8E33C8A0-5E78-4B07-95BE-B9DA4D31CE80}"/>
    <cellStyle name="Percent 48" xfId="17849" xr:uid="{F61EB903-8670-47B6-AD67-F6E60329D1FF}"/>
    <cellStyle name="Percent 49" xfId="17891" xr:uid="{A7A2C6DB-E3A0-4128-83D5-42C2CF7AE06B}"/>
    <cellStyle name="Percent 5" xfId="1372" xr:uid="{00000000-0005-0000-0000-00007E0A0000}"/>
    <cellStyle name="Percent 5 2" xfId="5899" xr:uid="{9B5A1355-3B22-471E-840B-72938FA2F389}"/>
    <cellStyle name="Percent 5 3" xfId="5898" xr:uid="{B0D81EAA-C854-4C22-957C-69088AFA36FA}"/>
    <cellStyle name="Percent 50" xfId="17868" xr:uid="{EAC57356-A52E-4CCF-B187-45B15B346389}"/>
    <cellStyle name="Percent 51" xfId="17846" xr:uid="{4D3860FD-4F47-4384-8481-88360E383176}"/>
    <cellStyle name="Percent 52" xfId="17874" xr:uid="{88CF2791-106B-4A20-AF33-AC938F06914E}"/>
    <cellStyle name="Percent 53" xfId="17839" xr:uid="{028D675E-BDE6-47E4-9F73-7303D8317CBA}"/>
    <cellStyle name="Percent 54" xfId="17878" xr:uid="{20BFF075-2D37-4393-8CF3-AE8F28E9C435}"/>
    <cellStyle name="Percent 55" xfId="17834" xr:uid="{CEDC6EE3-B9F5-46A7-BA43-45A520DF2116}"/>
    <cellStyle name="Percent 56" xfId="17882" xr:uid="{9D01D962-032E-444C-A6FD-4B0311DBE951}"/>
    <cellStyle name="Percent 57" xfId="17830" xr:uid="{238DE5EA-852B-4557-BA16-2A79CDCD03D5}"/>
    <cellStyle name="Percent 58" xfId="17877" xr:uid="{8CF43CA0-51A9-4762-9D97-37A4B85B728D}"/>
    <cellStyle name="Percent 59" xfId="17836" xr:uid="{12DB0DB6-08B9-4A08-B595-06685F4E0354}"/>
    <cellStyle name="Percent 6" xfId="1373" xr:uid="{00000000-0005-0000-0000-00007F0A0000}"/>
    <cellStyle name="Percent 6 2" xfId="1374" xr:uid="{00000000-0005-0000-0000-0000800A0000}"/>
    <cellStyle name="Percent 6 3" xfId="5902" xr:uid="{04BEE286-21E3-4740-8044-7F7388D3B432}"/>
    <cellStyle name="Percent 6 4" xfId="5903" xr:uid="{74726DB2-1EDF-460A-B481-0AF9D497B39C}"/>
    <cellStyle name="Percent 6 5" xfId="5900" xr:uid="{4C7E1204-C607-437D-9A29-26282910BB24}"/>
    <cellStyle name="Percent 60" xfId="17872" xr:uid="{D1735641-01DD-45AC-B1B6-662BB01C1298}"/>
    <cellStyle name="Percent 61" xfId="17831" xr:uid="{EDF71E73-839F-43B4-9F82-D82DBC1AD57A}"/>
    <cellStyle name="Percent 62" xfId="17886" xr:uid="{4CE492ED-1884-49DB-8BAF-EC61468A3200}"/>
    <cellStyle name="Percent 63" xfId="17829" xr:uid="{7412B917-9BA2-49D8-8199-5A76B399EE67}"/>
    <cellStyle name="Percent 64" xfId="17856" xr:uid="{0EE35D27-FACE-4C7B-9DC5-5DE0205236B7}"/>
    <cellStyle name="Percent 65" xfId="17816" xr:uid="{AFBB6C7A-33B0-4CF8-8303-C83349D16FF8}"/>
    <cellStyle name="Percent 66" xfId="17887" xr:uid="{67C90886-5025-4119-B56C-42B356FF438F}"/>
    <cellStyle name="Percent 67" xfId="17827" xr:uid="{C9CCF6B1-9FC1-4B1F-B364-3774AAB97165}"/>
    <cellStyle name="Percent 68" xfId="17857" xr:uid="{ABF7AFD2-F756-4BFB-8773-715E21D8DF82}"/>
    <cellStyle name="Percent 69" xfId="17835" xr:uid="{1B3F0954-3D9F-4308-97B3-DFFC8493D333}"/>
    <cellStyle name="Percent 7" xfId="1375" xr:uid="{00000000-0005-0000-0000-0000810A0000}"/>
    <cellStyle name="Percent 7 2" xfId="5905" xr:uid="{2C5F4BF6-151E-46C0-B980-F825E3A6943E}"/>
    <cellStyle name="Percent 7 3" xfId="5906" xr:uid="{5AD7E8D3-38F5-4188-B9E9-EAD78C0CDD69}"/>
    <cellStyle name="Percent 7 4" xfId="5904" xr:uid="{6603CDB5-0330-49AA-958C-EC6FB2881151}"/>
    <cellStyle name="Percent 70" xfId="17855" xr:uid="{F725A8AC-588F-4063-80FA-C1738214CFDF}"/>
    <cellStyle name="Percent 71" xfId="17818" xr:uid="{4AF8F389-E200-4BB8-A54E-5ED63478378E}"/>
    <cellStyle name="Percent 72" xfId="17828" xr:uid="{A8DF2C5A-4F67-441D-9C5F-3BFD500FF402}"/>
    <cellStyle name="Percent 73" xfId="17815" xr:uid="{7251028A-0F88-481B-97D4-F3501476E22F}"/>
    <cellStyle name="Percent 74" xfId="17897" xr:uid="{D70BB7C4-6CDE-4062-BFD5-C5AE7E648582}"/>
    <cellStyle name="Percent 75" xfId="18514" xr:uid="{186D28D9-0C82-4305-9F9A-D533EEBE2AC9}"/>
    <cellStyle name="Percent 76" xfId="18517" xr:uid="{B04694B3-AAEB-4935-B5DA-819E9DF7F485}"/>
    <cellStyle name="Percent 77" xfId="19134" xr:uid="{6D2168FD-05D0-408E-9C30-1BCE73CD0F35}"/>
    <cellStyle name="Percent 78" xfId="19137" xr:uid="{E20A615E-64CE-44F1-A8AF-7B9D46685C43}"/>
    <cellStyle name="Percent 79" xfId="19140" xr:uid="{1C2D8B39-9D64-4DF7-A8C0-70FF579C62BC}"/>
    <cellStyle name="Percent 8" xfId="1376" xr:uid="{00000000-0005-0000-0000-0000820A0000}"/>
    <cellStyle name="Percent 8 2" xfId="5908" xr:uid="{A1049319-1E56-40AE-A865-C7C5FF8AC90B}"/>
    <cellStyle name="Percent 8 3" xfId="5909" xr:uid="{41B1497E-9DFB-4972-ADCD-DABF0B610E34}"/>
    <cellStyle name="Percent 8 4" xfId="5907" xr:uid="{3971B0F5-CACB-4F22-8282-588EA7253A3C}"/>
    <cellStyle name="Percent 80" xfId="19143" xr:uid="{ECB4F682-CC92-47D1-901E-CFCEE455F27F}"/>
    <cellStyle name="Percent 9" xfId="1377" xr:uid="{00000000-0005-0000-0000-0000830A0000}"/>
    <cellStyle name="Percent 9 2" xfId="5911" xr:uid="{B12E1F46-3502-44B6-9F6E-6470D0444703}"/>
    <cellStyle name="Percent 9 3" xfId="5912" xr:uid="{86C57870-772F-4D19-90F8-2FDE462A2E54}"/>
    <cellStyle name="Percent 9 4" xfId="5910" xr:uid="{77452CB4-6EC0-4923-99B2-8F88D5FB2CA8}"/>
    <cellStyle name="PwC" xfId="4772" xr:uid="{2ED8B435-7372-457C-A51A-669767CB8C42}"/>
    <cellStyle name="Standard" xfId="4773" xr:uid="{F09BA1A2-637B-4423-9BB1-C6E6B490AA3B}"/>
    <cellStyle name="Style 1" xfId="1378" xr:uid="{00000000-0005-0000-0000-0000840A0000}"/>
    <cellStyle name="Style 1 2" xfId="2709" xr:uid="{00000000-0005-0000-0000-0000850A0000}"/>
    <cellStyle name="Style 1 3" xfId="5913" xr:uid="{9C686A69-F03E-4DAB-BA67-45035DC75197}"/>
    <cellStyle name="subhead" xfId="4774" xr:uid="{BEC20DA8-BF58-47E8-A062-BD4C385A6771}"/>
    <cellStyle name="Title 2" xfId="1379" xr:uid="{00000000-0005-0000-0000-0000860A0000}"/>
    <cellStyle name="Title 2 2" xfId="1380" xr:uid="{00000000-0005-0000-0000-0000870A0000}"/>
    <cellStyle name="Title 2 2 2" xfId="2711" xr:uid="{00000000-0005-0000-0000-0000880A0000}"/>
    <cellStyle name="Title 2 2 3" xfId="4906" xr:uid="{826DC5E3-619E-49B9-8175-2F750B72FEB4}"/>
    <cellStyle name="Title 2 3" xfId="1381" xr:uid="{00000000-0005-0000-0000-0000890A0000}"/>
    <cellStyle name="Title 2 3 2" xfId="2712" xr:uid="{00000000-0005-0000-0000-00008A0A0000}"/>
    <cellStyle name="Title 2 4" xfId="1382" xr:uid="{00000000-0005-0000-0000-00008B0A0000}"/>
    <cellStyle name="Title 2 4 2" xfId="2713" xr:uid="{00000000-0005-0000-0000-00008C0A0000}"/>
    <cellStyle name="Title 2 5" xfId="2710" xr:uid="{00000000-0005-0000-0000-00008D0A0000}"/>
    <cellStyle name="Title 2 6" xfId="4905" xr:uid="{DFF65405-125E-48F6-BAA6-AC3B1D839526}"/>
    <cellStyle name="Title 3" xfId="1383" xr:uid="{00000000-0005-0000-0000-00008E0A0000}"/>
    <cellStyle name="Title 3 2" xfId="1384" xr:uid="{00000000-0005-0000-0000-00008F0A0000}"/>
    <cellStyle name="Title 3 2 2" xfId="2715" xr:uid="{00000000-0005-0000-0000-0000900A0000}"/>
    <cellStyle name="Title 3 3" xfId="1385" xr:uid="{00000000-0005-0000-0000-0000910A0000}"/>
    <cellStyle name="Title 3 3 2" xfId="2716" xr:uid="{00000000-0005-0000-0000-0000920A0000}"/>
    <cellStyle name="Title 3 4" xfId="1386" xr:uid="{00000000-0005-0000-0000-0000930A0000}"/>
    <cellStyle name="Title 3 4 2" xfId="2717" xr:uid="{00000000-0005-0000-0000-0000940A0000}"/>
    <cellStyle name="Title 3 5" xfId="2714" xr:uid="{00000000-0005-0000-0000-0000950A0000}"/>
    <cellStyle name="Title 4" xfId="1387" xr:uid="{00000000-0005-0000-0000-0000960A0000}"/>
    <cellStyle name="Title 4 2" xfId="2718" xr:uid="{00000000-0005-0000-0000-0000970A0000}"/>
    <cellStyle name="Title 5" xfId="5989" xr:uid="{4D1499B3-C4A2-4D38-8F63-2ACB85AF75C5}"/>
    <cellStyle name="Total 2" xfId="1388" xr:uid="{00000000-0005-0000-0000-0000980A0000}"/>
    <cellStyle name="Total 2 10" xfId="4907" xr:uid="{A99D78BE-1D46-4CAB-96DC-5AA072A7A389}"/>
    <cellStyle name="Total 2 10 2" xfId="12855" xr:uid="{0CE5199A-EB66-42BC-868A-C55BD2DBA60F}"/>
    <cellStyle name="Total 2 11" xfId="5056" xr:uid="{722B5856-DC10-4A90-85D0-98A8504F0A2C}"/>
    <cellStyle name="Total 2 11 2" xfId="12898" xr:uid="{7322CF35-104D-452F-B30C-72A316DBAB53}"/>
    <cellStyle name="Total 2 12" xfId="7258" xr:uid="{D13B7E43-4CEB-4F1F-9EF1-8EEB909A6D0B}"/>
    <cellStyle name="Total 2 12 2" xfId="13534" xr:uid="{15F43EED-4F93-408B-A773-5D3244781278}"/>
    <cellStyle name="Total 2 13" xfId="9535" xr:uid="{B2A6E4CE-E7E6-4CB7-90DC-A02F8E79731E}"/>
    <cellStyle name="Total 2 14" xfId="10821" xr:uid="{DB591249-0D9B-4B8A-8CD6-83DA2D411CFB}"/>
    <cellStyle name="Total 2 2" xfId="1389" xr:uid="{00000000-0005-0000-0000-0000990A0000}"/>
    <cellStyle name="Total 2 2 10" xfId="7810" xr:uid="{12CE985E-961F-46F8-89A3-026789B950B0}"/>
    <cellStyle name="Total 2 2 11" xfId="10822" xr:uid="{46D24A76-832D-4C63-8483-104BBA2FBECA}"/>
    <cellStyle name="Total 2 2 2" xfId="2720" xr:uid="{00000000-0005-0000-0000-00009A0A0000}"/>
    <cellStyle name="Total 2 2 2 2" xfId="6250" xr:uid="{E349FB07-1916-4448-8276-80DEC8E85A50}"/>
    <cellStyle name="Total 2 2 2 2 2" xfId="6814" xr:uid="{463F982A-A58F-400D-9868-B6499A18F9B5}"/>
    <cellStyle name="Total 2 2 2 2 2 2" xfId="7434" xr:uid="{B76EE307-36F8-4632-B038-3745E328A9EB}"/>
    <cellStyle name="Total 2 2 2 2 2 2 2" xfId="13699" xr:uid="{ABD27A5E-ADA1-4BBA-A324-C5CCB9E834A4}"/>
    <cellStyle name="Total 2 2 2 2 2 3" xfId="9120" xr:uid="{C4A99DA7-6867-4DFC-B5D1-6658AEAE427B}"/>
    <cellStyle name="Total 2 2 2 2 2 3 2" xfId="14982" xr:uid="{BF63A62C-23C9-4B21-957E-E6F6B1BC0B88}"/>
    <cellStyle name="Total 2 2 2 2 2 4" xfId="7196" xr:uid="{C4253CFC-9BBB-4D63-B132-CBD82AC47F24}"/>
    <cellStyle name="Total 2 2 2 2 3" xfId="7108" xr:uid="{1E6D519E-E59A-46EC-A0CF-DC7BF988E86D}"/>
    <cellStyle name="Total 2 2 2 2 3 2" xfId="8082" xr:uid="{73A2AF9B-6CE7-45F5-9AA0-45CB75D0552A}"/>
    <cellStyle name="Total 2 2 2 2 3 2 2" xfId="14199" xr:uid="{9841CC6B-DCD6-48C5-9AE7-2C4600318A2F}"/>
    <cellStyle name="Total 2 2 2 2 3 3" xfId="9414" xr:uid="{2C83E91A-FC22-4765-BF31-7723F40E8DD6}"/>
    <cellStyle name="Total 2 2 2 2 3 3 2" xfId="15276" xr:uid="{70182A4E-0EA4-4F20-B7DF-4A2A116FE611}"/>
    <cellStyle name="Total 2 2 2 2 3 4" xfId="4989" xr:uid="{F3C9FED2-919B-4A2F-93F3-9B56B2F1823A}"/>
    <cellStyle name="Total 2 2 2 2 4" xfId="8124" xr:uid="{76038F05-FA9E-434E-A8EE-380A38FCB135}"/>
    <cellStyle name="Total 2 2 2 2 4 2" xfId="14231" xr:uid="{3F413689-D2F3-4B8B-96A0-51923FC7606F}"/>
    <cellStyle name="Total 2 2 2 2 5" xfId="8576" xr:uid="{A6A834CB-0109-4283-8E8B-36A8D849B1FD}"/>
    <cellStyle name="Total 2 2 2 2 5 2" xfId="14596" xr:uid="{D27E5057-6CA4-42AC-9553-0D6A96192A28}"/>
    <cellStyle name="Total 2 2 2 2 6" xfId="5304" xr:uid="{7583783B-7D58-4AC4-988A-7C7495879907}"/>
    <cellStyle name="Total 2 2 2 3" xfId="6201" xr:uid="{9228CC9C-0BE7-41BD-91A4-6532C457052C}"/>
    <cellStyle name="Total 2 2 2 3 2" xfId="7059" xr:uid="{1CC26A67-0823-4E71-92DF-94963984656D}"/>
    <cellStyle name="Total 2 2 2 3 2 2" xfId="7892" xr:uid="{04AF480A-93E3-427C-A5D6-6CE820CE4D27}"/>
    <cellStyle name="Total 2 2 2 3 2 2 2" xfId="14054" xr:uid="{C9C8E9F1-4D72-4B66-A645-B18FB088FFE6}"/>
    <cellStyle name="Total 2 2 2 3 2 3" xfId="9365" xr:uid="{6FFD176A-3ADF-4AD0-A758-C98C948B2C00}"/>
    <cellStyle name="Total 2 2 2 3 2 3 2" xfId="15227" xr:uid="{23587AE5-EB8E-4BC4-A12C-7ABD43BB70C2}"/>
    <cellStyle name="Total 2 2 2 3 2 4" xfId="8961" xr:uid="{C0A0D413-6267-495F-8DC6-51085AEBB336}"/>
    <cellStyle name="Total 2 2 2 3 3" xfId="7348" xr:uid="{142F98FD-F23D-4715-8CF9-DF06FF3A7FD4}"/>
    <cellStyle name="Total 2 2 2 3 3 2" xfId="13617" xr:uid="{B5F8801A-4E6C-473B-910E-53AEE3EBC3E1}"/>
    <cellStyle name="Total 2 2 2 3 4" xfId="8527" xr:uid="{5AAC5F6E-1D31-4A29-955F-2AF82818AF20}"/>
    <cellStyle name="Total 2 2 2 3 4 2" xfId="14547" xr:uid="{858608E6-2C97-4D14-B56D-7087C17570A2}"/>
    <cellStyle name="Total 2 2 2 3 5" xfId="8300" xr:uid="{6858F6C9-34CE-42E4-BE44-B982D0210F44}"/>
    <cellStyle name="Total 2 2 2 4" xfId="6630" xr:uid="{4C19E294-3C1A-4C9C-A246-FCA82AD446C0}"/>
    <cellStyle name="Total 2 2 2 4 2" xfId="6912" xr:uid="{E13879C6-35F2-4F57-9550-79982DA6CDAB}"/>
    <cellStyle name="Total 2 2 2 4 2 2" xfId="7524" xr:uid="{FE146081-FA54-47D4-A195-3BC083D9F16D}"/>
    <cellStyle name="Total 2 2 2 4 2 2 2" xfId="13789" xr:uid="{304C08FC-7BEB-478F-9586-3CF36433E2BE}"/>
    <cellStyle name="Total 2 2 2 4 2 3" xfId="9218" xr:uid="{AC0B7BEA-C3FE-436A-BB31-F39403FE5FC3}"/>
    <cellStyle name="Total 2 2 2 4 2 3 2" xfId="15080" xr:uid="{88B10AD1-C28F-48DD-90C9-A45C0CADC4F0}"/>
    <cellStyle name="Total 2 2 2 4 2 4" xfId="8416" xr:uid="{897F39E8-6E3D-4AFE-9B09-00FE0873DFB2}"/>
    <cellStyle name="Total 2 2 2 4 3" xfId="7905" xr:uid="{45E9EBC7-D137-4FC8-9284-6A3271682EE1}"/>
    <cellStyle name="Total 2 2 2 4 3 2" xfId="14066" xr:uid="{3CB76C86-5427-4988-AA11-7163F2CC5096}"/>
    <cellStyle name="Total 2 2 2 4 4" xfId="8946" xr:uid="{707FCCA7-E3C7-44CA-81C8-7C383729461B}"/>
    <cellStyle name="Total 2 2 2 4 4 2" xfId="14869" xr:uid="{EC0B4534-BF8D-4BF1-8A71-677457490C23}"/>
    <cellStyle name="Total 2 2 2 4 5" xfId="5931" xr:uid="{5955E973-B43C-4233-B727-5D1B77817980}"/>
    <cellStyle name="Total 2 2 2 5" xfId="6328" xr:uid="{B902B91E-7CF6-4B2F-8664-086E1DA3B382}"/>
    <cellStyle name="Total 2 2 2 5 2" xfId="8126" xr:uid="{AB965927-51B5-4A67-984E-E926DAA4411A}"/>
    <cellStyle name="Total 2 2 2 5 2 2" xfId="14233" xr:uid="{45C5C5C3-1FD0-4986-A029-E376C600583C}"/>
    <cellStyle name="Total 2 2 2 5 3" xfId="8654" xr:uid="{C71EA651-18AF-4B95-AB6B-6EB89FB32FDE}"/>
    <cellStyle name="Total 2 2 2 5 3 2" xfId="14672" xr:uid="{A739AEE2-478B-4E94-A738-CF5425EBBEB4}"/>
    <cellStyle name="Total 2 2 2 5 4" xfId="7219" xr:uid="{F63D167B-43AD-4305-AC41-3064C6588FA7}"/>
    <cellStyle name="Total 2 2 2 6" xfId="5920" xr:uid="{81E3894D-9843-4E36-B9F8-99C658EF5C99}"/>
    <cellStyle name="Total 2 2 2 6 2" xfId="13192" xr:uid="{A665CDD8-C8EE-432B-87CE-90B1A6B1C33F}"/>
    <cellStyle name="Total 2 2 2 7" xfId="7929" xr:uid="{16B31BBC-E636-4E39-9DDF-1A1A9BA20BFA}"/>
    <cellStyle name="Total 2 2 2 7 2" xfId="14081" xr:uid="{580DE5B3-EA7F-49A7-A16E-C53640F2102A}"/>
    <cellStyle name="Total 2 2 2 8" xfId="4977" xr:uid="{14830BF8-7EB4-494F-9466-697A62417126}"/>
    <cellStyle name="Total 2 2 2 8 2" xfId="12867" xr:uid="{A1A6E6BD-6BDE-4567-B83A-0339D35716CE}"/>
    <cellStyle name="Total 2 2 2 9" xfId="7743" xr:uid="{87010BFD-8F8A-4B4D-A742-8521D73BC26A}"/>
    <cellStyle name="Total 2 2 3" xfId="6111" xr:uid="{D3A18B7F-C437-494E-B9D2-38C1EEE459C1}"/>
    <cellStyle name="Total 2 2 3 2" xfId="6750" xr:uid="{D99774EE-EBCB-4F6E-90A6-A266858AEF0B}"/>
    <cellStyle name="Total 2 2 3 2 2" xfId="7791" xr:uid="{2136618B-5223-44D7-83BA-AE9FE905FB7E}"/>
    <cellStyle name="Total 2 2 3 2 2 2" xfId="13986" xr:uid="{23DC4164-55DB-46C9-B098-A3791DE2E250}"/>
    <cellStyle name="Total 2 2 3 2 3" xfId="9056" xr:uid="{A86B34E7-4DF8-4CF2-A3E2-A3E11382C6D7}"/>
    <cellStyle name="Total 2 2 3 2 3 2" xfId="14918" xr:uid="{99850602-EFB2-41C8-88D8-0EC0B4EEBC8C}"/>
    <cellStyle name="Total 2 2 3 2 4" xfId="5321" xr:uid="{1B79227D-07D5-4704-B3D5-F504170141D5}"/>
    <cellStyle name="Total 2 2 3 3" xfId="6969" xr:uid="{FC754C74-3360-4857-9935-4F52C4FD4E09}"/>
    <cellStyle name="Total 2 2 3 3 2" xfId="7691" xr:uid="{CADE37F5-E47D-4D16-9A27-201BA045CC8C}"/>
    <cellStyle name="Total 2 2 3 3 2 2" xfId="13911" xr:uid="{CE1AE724-50F2-45A2-826A-777BC4012D97}"/>
    <cellStyle name="Total 2 2 3 3 3" xfId="9275" xr:uid="{725E4213-DF9A-4FE0-A18D-AAE437291377}"/>
    <cellStyle name="Total 2 2 3 3 3 2" xfId="15137" xr:uid="{05569EB7-D974-4479-88C8-1F652D7303BE}"/>
    <cellStyle name="Total 2 2 3 3 4" xfId="8978" xr:uid="{931091B5-532F-413E-9862-4CD19485042C}"/>
    <cellStyle name="Total 2 2 3 4" xfId="7287" xr:uid="{C68199E3-139C-4F25-8AA1-5C2B92EFCFF2}"/>
    <cellStyle name="Total 2 2 3 4 2" xfId="13556" xr:uid="{44FB1900-FB36-48AE-BF0F-C24515ED84EA}"/>
    <cellStyle name="Total 2 2 3 5" xfId="5690" xr:uid="{3BD76262-6E42-4E21-BB59-D0F50F58C356}"/>
    <cellStyle name="Total 2 2 3 5 2" xfId="13060" xr:uid="{7A05CE1D-C98A-43B1-BF0D-42C5877B4C12}"/>
    <cellStyle name="Total 2 2 3 6" xfId="8373" xr:uid="{AF2EEA23-4E2B-4EB4-A57B-BE9C4C0A8998}"/>
    <cellStyle name="Total 2 2 4" xfId="6196" xr:uid="{745500C2-E617-4EEF-8236-B74A1A67F240}"/>
    <cellStyle name="Total 2 2 4 2" xfId="7054" xr:uid="{99B45030-6023-45DF-9540-4963C3900796}"/>
    <cellStyle name="Total 2 2 4 2 2" xfId="8432" xr:uid="{B6B0DE8D-84B6-49DE-91E5-A12A4D9501A9}"/>
    <cellStyle name="Total 2 2 4 2 2 2" xfId="14465" xr:uid="{73BA7732-F779-404C-B478-A40DBC8F809F}"/>
    <cellStyle name="Total 2 2 4 2 3" xfId="9360" xr:uid="{2822AD0A-B76F-47F1-8083-49EBEF9F52E3}"/>
    <cellStyle name="Total 2 2 4 2 3 2" xfId="15222" xr:uid="{B91E4D9B-5CE5-47ED-A5BB-38F28DF0ADDF}"/>
    <cellStyle name="Total 2 2 4 2 4" xfId="5559" xr:uid="{7DD0EC68-1507-4E20-8C2A-4E1CE88378E3}"/>
    <cellStyle name="Total 2 2 4 3" xfId="7343" xr:uid="{3E8761BF-4D53-4B9C-8861-33BC211A2CA8}"/>
    <cellStyle name="Total 2 2 4 3 2" xfId="13612" xr:uid="{65326CDE-07B7-43E3-BC83-79C5D4AE4415}"/>
    <cellStyle name="Total 2 2 4 4" xfId="8522" xr:uid="{AEC1FC62-6D8F-4648-9E37-9F83B141378A}"/>
    <cellStyle name="Total 2 2 4 4 2" xfId="14542" xr:uid="{F5442BB7-456F-40C6-87AA-8DD7D75D45BE}"/>
    <cellStyle name="Total 2 2 4 5" xfId="7755" xr:uid="{CC1C5A39-879E-4228-B71E-2BCFA097B22F}"/>
    <cellStyle name="Total 2 2 5" xfId="6549" xr:uid="{93D140BB-1C9F-4AC2-8759-255E71D0C101}"/>
    <cellStyle name="Total 2 2 5 2" xfId="6316" xr:uid="{8514B0BB-0EB9-4559-A765-FDB8D83DF7DA}"/>
    <cellStyle name="Total 2 2 5 2 2" xfId="8132" xr:uid="{769CF56F-87EB-4CD5-BE6F-9C57EEB5A5F5}"/>
    <cellStyle name="Total 2 2 5 2 2 2" xfId="14237" xr:uid="{E0C93D0E-8114-49CA-9E5D-FF101CD48ED2}"/>
    <cellStyle name="Total 2 2 5 2 3" xfId="8642" xr:uid="{DB262594-99A1-4351-AA30-A7BE1ED43ACC}"/>
    <cellStyle name="Total 2 2 5 2 3 2" xfId="14660" xr:uid="{AB4F82B2-DA9F-4E27-8782-4944D4F422B8}"/>
    <cellStyle name="Total 2 2 5 2 4" xfId="5366" xr:uid="{8D4CA1AE-EDE2-4FB0-8A1A-2255A9EA5C3B}"/>
    <cellStyle name="Total 2 2 5 3" xfId="7404" xr:uid="{19B565F4-EFC1-4FC5-BBF9-6D81CC9BA58B}"/>
    <cellStyle name="Total 2 2 5 3 2" xfId="13672" xr:uid="{28B3787A-99AB-488C-B8D5-6078BF08D4AE}"/>
    <cellStyle name="Total 2 2 5 4" xfId="8866" xr:uid="{8FF675C1-3591-4942-90FA-2A9C5AE01CEF}"/>
    <cellStyle name="Total 2 2 5 4 2" xfId="14804" xr:uid="{5D3304A0-06D7-4306-A30A-A5C4DF41CF28}"/>
    <cellStyle name="Total 2 2 5 5" xfId="8815" xr:uid="{1D71C231-A8E3-4B2F-B5FE-83F837172420}"/>
    <cellStyle name="Total 2 2 6" xfId="6458" xr:uid="{2362B8EE-8ED9-4AE9-BEB7-C051CBC8A30D}"/>
    <cellStyle name="Total 2 2 6 2" xfId="7911" xr:uid="{70F1F498-35CB-4D0A-B068-17816C50C0B4}"/>
    <cellStyle name="Total 2 2 6 2 2" xfId="14070" xr:uid="{65D04B39-9731-45B1-9188-5AAD26A0D613}"/>
    <cellStyle name="Total 2 2 6 3" xfId="8783" xr:uid="{71F02D85-6D21-4EB6-9ACE-B43C2F34F79B}"/>
    <cellStyle name="Total 2 2 6 3 2" xfId="14786" xr:uid="{D93AA94E-B58B-4028-8E94-08043028B26F}"/>
    <cellStyle name="Total 2 2 6 4" xfId="7201" xr:uid="{73892B88-836E-4013-8EDF-A52EC5910D0C}"/>
    <cellStyle name="Total 2 2 7" xfId="4908" xr:uid="{AE30A7F8-4150-4C1E-9AAF-74E4D8C01EEB}"/>
    <cellStyle name="Total 2 2 7 2" xfId="12856" xr:uid="{2236379D-64D9-4AA9-A1F8-A046FCD541D5}"/>
    <cellStyle name="Total 2 2 8" xfId="5662" xr:uid="{71BF3B9D-673A-4F4E-BCDF-96445BFF8948}"/>
    <cellStyle name="Total 2 2 8 2" xfId="13042" xr:uid="{9927C763-E4B2-42AF-A8D6-1D7A79788816}"/>
    <cellStyle name="Total 2 2 9" xfId="7257" xr:uid="{C821AB90-E8D2-4EE6-894E-375C3E3EF5D1}"/>
    <cellStyle name="Total 2 2 9 2" xfId="13533" xr:uid="{5052F4E6-175D-4493-9044-A25F6FBB90CD}"/>
    <cellStyle name="Total 2 3" xfId="1390" xr:uid="{00000000-0005-0000-0000-00009B0A0000}"/>
    <cellStyle name="Total 2 3 10" xfId="10823" xr:uid="{9A966EB3-B0D8-4713-95A4-5D7E91BF01C6}"/>
    <cellStyle name="Total 2 3 2" xfId="2721" xr:uid="{00000000-0005-0000-0000-00009C0A0000}"/>
    <cellStyle name="Total 2 3 2 2" xfId="6815" xr:uid="{319B5B57-F525-461F-949C-9793BC3F1995}"/>
    <cellStyle name="Total 2 3 2 2 2" xfId="7435" xr:uid="{55A64F56-EE13-4851-A905-D9C0F638B643}"/>
    <cellStyle name="Total 2 3 2 2 2 2" xfId="13700" xr:uid="{1DBB5FF2-DCC5-4683-A811-275EB4769206}"/>
    <cellStyle name="Total 2 3 2 2 3" xfId="9121" xr:uid="{C3D3C7AE-A831-44FC-A2AA-D8DF57CA9D4A}"/>
    <cellStyle name="Total 2 3 2 2 3 2" xfId="14983" xr:uid="{49F498A4-45CF-4EE1-A53A-3653C8096400}"/>
    <cellStyle name="Total 2 3 2 2 4" xfId="5099" xr:uid="{3B93FB8F-2685-45A5-90F2-3740A40788F9}"/>
    <cellStyle name="Total 2 3 2 3" xfId="7109" xr:uid="{6EE147CE-0A58-49F4-B77F-65815756B428}"/>
    <cellStyle name="Total 2 3 2 3 2" xfId="8155" xr:uid="{27767EDC-C048-44D4-8DF8-57D39422AB19}"/>
    <cellStyle name="Total 2 3 2 3 2 2" xfId="14253" xr:uid="{EC857F87-D63D-4815-9788-398A1FE34F9A}"/>
    <cellStyle name="Total 2 3 2 3 3" xfId="9415" xr:uid="{0E751F44-CAE6-40BA-BE3D-93F9F783468D}"/>
    <cellStyle name="Total 2 3 2 3 3 2" xfId="15277" xr:uid="{8145B4BA-442D-4E88-8BD2-63E0BC3C0948}"/>
    <cellStyle name="Total 2 3 2 3 4" xfId="5036" xr:uid="{8A14F76D-981B-47FC-8BD4-709469F4561B}"/>
    <cellStyle name="Total 2 3 2 4" xfId="6251" xr:uid="{9AAE429D-DDA7-4AC5-B809-5444BDF15665}"/>
    <cellStyle name="Total 2 3 2 4 2" xfId="13323" xr:uid="{282284BE-54A4-4FC2-AB91-532285057B66}"/>
    <cellStyle name="Total 2 3 2 5" xfId="7987" xr:uid="{0C675FB7-95B7-42CB-8B49-A4056017C066}"/>
    <cellStyle name="Total 2 3 2 5 2" xfId="14126" xr:uid="{FF6642D7-4682-4039-900E-C802D26DF943}"/>
    <cellStyle name="Total 2 3 2 6" xfId="8577" xr:uid="{F6C01EA9-3F8A-4C22-93A9-2C1E1730868B}"/>
    <cellStyle name="Total 2 3 2 6 2" xfId="14597" xr:uid="{E05179A9-0744-458E-969E-6EA2C54B6571}"/>
    <cellStyle name="Total 2 3 2 7" xfId="5219" xr:uid="{87D622BC-2DFA-4748-ABEF-3427C1536DA2}"/>
    <cellStyle name="Total 2 3 3" xfId="4825" xr:uid="{3788D22C-491F-4730-B049-D84AC55C436C}"/>
    <cellStyle name="Total 2 3 3 2" xfId="6319" xr:uid="{1AA74686-E87B-49F8-947C-FAD3201DD734}"/>
    <cellStyle name="Total 2 3 3 2 2" xfId="8134" xr:uid="{70A6E117-7CA1-4920-B92D-B32BAFBEE302}"/>
    <cellStyle name="Total 2 3 3 2 2 2" xfId="14238" xr:uid="{00F4FE90-5A55-475C-BBAF-824CDBD529F7}"/>
    <cellStyle name="Total 2 3 3 2 3" xfId="8645" xr:uid="{9DB74D77-AE3A-40DA-970F-202F5918D6A0}"/>
    <cellStyle name="Total 2 3 3 2 3 2" xfId="14663" xr:uid="{C46106B9-1C27-4AEC-A29B-CF0FA56D1101}"/>
    <cellStyle name="Total 2 3 3 2 4" xfId="5380" xr:uid="{5FE02D52-99A7-4442-8430-1A9F8927286F}"/>
    <cellStyle name="Total 2 3 3 3" xfId="5933" xr:uid="{F1C4FB8B-FC9E-466D-8B71-49F640833839}"/>
    <cellStyle name="Total 2 3 3 3 2" xfId="13202" xr:uid="{C7DEBF81-480C-448E-B9BC-B2AAD4DD5386}"/>
    <cellStyle name="Total 2 3 3 4" xfId="7821" xr:uid="{85DFA3F2-222A-4966-870C-A166329CE88F}"/>
    <cellStyle name="Total 2 3 3 4 2" xfId="14008" xr:uid="{3824B228-16D4-433E-B533-1E3CC70CEFD7}"/>
    <cellStyle name="Total 2 3 3 5" xfId="9481" xr:uid="{9E4CB4FF-B44D-49C2-A7E9-FF7FCEF7154A}"/>
    <cellStyle name="Total 2 3 4" xfId="6631" xr:uid="{2E037F70-A50D-4E7F-9EB4-659E6401F136}"/>
    <cellStyle name="Total 2 3 4 2" xfId="6913" xr:uid="{AA1AEB9B-F496-4EBD-9043-3988B3650CAE}"/>
    <cellStyle name="Total 2 3 4 2 2" xfId="7528" xr:uid="{9D205395-E37D-46D6-B1E3-4BD2D6BD54C5}"/>
    <cellStyle name="Total 2 3 4 2 2 2" xfId="13793" xr:uid="{F292066F-6E5F-4A6D-99B2-F537830D8378}"/>
    <cellStyle name="Total 2 3 4 2 3" xfId="9219" xr:uid="{58D01C9E-6978-4026-99F6-77D09CF3205E}"/>
    <cellStyle name="Total 2 3 4 2 3 2" xfId="15081" xr:uid="{FB93BB3D-089B-45CC-A150-D94683E94842}"/>
    <cellStyle name="Total 2 3 4 2 4" xfId="5085" xr:uid="{B98426E8-AA31-454B-82DE-7406853FD52B}"/>
    <cellStyle name="Total 2 3 4 3" xfId="7704" xr:uid="{6E141ACB-EA19-4CC3-8857-5AD3FFCBC4E9}"/>
    <cellStyle name="Total 2 3 4 3 2" xfId="13920" xr:uid="{D0508906-2156-4F15-96D6-113A6EE5E0C5}"/>
    <cellStyle name="Total 2 3 4 4" xfId="8947" xr:uid="{458D1F3F-9B93-4606-8F22-0989EF47D7AC}"/>
    <cellStyle name="Total 2 3 4 4 2" xfId="14870" xr:uid="{2EF41FCF-A509-4780-A41A-435D3A4F9011}"/>
    <cellStyle name="Total 2 3 4 5" xfId="5737" xr:uid="{E0766C5C-5A62-48C1-A6BF-54BD6E527E84}"/>
    <cellStyle name="Total 2 3 5" xfId="6327" xr:uid="{211B6883-C2E4-42E2-86CF-7744E1E59CE6}"/>
    <cellStyle name="Total 2 3 5 2" xfId="7646" xr:uid="{A9CF429F-1CEE-4DD2-A06F-773E552DE53B}"/>
    <cellStyle name="Total 2 3 5 2 2" xfId="13882" xr:uid="{C2862A75-CBF5-491D-B549-E25515DF7484}"/>
    <cellStyle name="Total 2 3 5 3" xfId="8653" xr:uid="{77597ECB-85BD-4382-8D1B-6AD2A05BEC91}"/>
    <cellStyle name="Total 2 3 5 3 2" xfId="14671" xr:uid="{AA0CE7E6-55AD-4D89-B2B6-76C978C779C3}"/>
    <cellStyle name="Total 2 3 5 4" xfId="5265" xr:uid="{76676A88-8437-4C61-ABEF-936C04F3E195}"/>
    <cellStyle name="Total 2 3 6" xfId="5921" xr:uid="{AD65CCCD-EC8D-4443-9F1F-60A351158918}"/>
    <cellStyle name="Total 2 3 6 2" xfId="13193" xr:uid="{2889F10D-989F-4663-8C7D-FA1F7BB26296}"/>
    <cellStyle name="Total 2 3 7" xfId="7269" xr:uid="{CA339EEC-F559-4107-AB7B-95644EF607B0}"/>
    <cellStyle name="Total 2 3 7 2" xfId="13540" xr:uid="{F318FAFB-AE25-4B78-9578-E50AA3C03268}"/>
    <cellStyle name="Total 2 3 8" xfId="4978" xr:uid="{E6E6C72D-E988-4FAC-B2AE-68538E225E8B}"/>
    <cellStyle name="Total 2 3 8 2" xfId="12868" xr:uid="{C8015177-B520-42EA-91B7-34C808999A4F}"/>
    <cellStyle name="Total 2 3 9" xfId="4737" xr:uid="{F475D371-CA82-41B6-8B89-C60B87067F40}"/>
    <cellStyle name="Total 2 4" xfId="1391" xr:uid="{00000000-0005-0000-0000-00009D0A0000}"/>
    <cellStyle name="Total 2 4 10" xfId="10824" xr:uid="{1B7DCAB7-F449-437B-8392-842B9ADD94B6}"/>
    <cellStyle name="Total 2 4 2" xfId="2722" xr:uid="{00000000-0005-0000-0000-00009E0A0000}"/>
    <cellStyle name="Total 2 4 2 2" xfId="6816" xr:uid="{B015194A-357B-48CC-9279-EBF42514BFBF}"/>
    <cellStyle name="Total 2 4 2 2 2" xfId="7436" xr:uid="{614E6EF0-2C5A-42D2-B94B-801632DA7946}"/>
    <cellStyle name="Total 2 4 2 2 2 2" xfId="13701" xr:uid="{996DC7F3-5800-4AC3-A397-C4D469B13D82}"/>
    <cellStyle name="Total 2 4 2 2 3" xfId="9122" xr:uid="{5148105B-CCCD-4379-971F-3460B85F4C26}"/>
    <cellStyle name="Total 2 4 2 2 3 2" xfId="14984" xr:uid="{E5FB9A0C-AFC7-4B7E-A333-7353C60F8F87}"/>
    <cellStyle name="Total 2 4 2 2 4" xfId="5436" xr:uid="{E5321152-C42C-4E3C-BBBC-D47C432097DD}"/>
    <cellStyle name="Total 2 4 2 3" xfId="7110" xr:uid="{5F793024-46F9-459F-86C6-2F465899E39B}"/>
    <cellStyle name="Total 2 4 2 3 2" xfId="8304" xr:uid="{7CB48E51-B0CB-47A5-B592-D620024EF909}"/>
    <cellStyle name="Total 2 4 2 3 2 2" xfId="14368" xr:uid="{D53C14F4-5EDC-4D17-A944-42FB3B9A6AD2}"/>
    <cellStyle name="Total 2 4 2 3 3" xfId="9416" xr:uid="{4F5F5DF2-C4C2-469A-8B10-0E30A77C346F}"/>
    <cellStyle name="Total 2 4 2 3 3 2" xfId="15278" xr:uid="{D0337339-2C25-4679-9806-42EDA3CC8923}"/>
    <cellStyle name="Total 2 4 2 3 4" xfId="7589" xr:uid="{87513871-93FA-4B41-9257-04C39A83274F}"/>
    <cellStyle name="Total 2 4 2 4" xfId="6252" xr:uid="{33F4785D-600F-4784-9367-495C4E5A9998}"/>
    <cellStyle name="Total 2 4 2 4 2" xfId="13324" xr:uid="{551635EE-CAE1-482B-8C10-0EE2689475C0}"/>
    <cellStyle name="Total 2 4 2 5" xfId="7664" xr:uid="{A9416636-4F6F-47CF-90AF-82098FDE5BD3}"/>
    <cellStyle name="Total 2 4 2 5 2" xfId="13892" xr:uid="{939D8EEA-9C6C-4B06-B29C-57CAF9AA5F21}"/>
    <cellStyle name="Total 2 4 2 6" xfId="8578" xr:uid="{2120D424-D2EB-4902-B584-63BBDEA0F9E1}"/>
    <cellStyle name="Total 2 4 2 6 2" xfId="14598" xr:uid="{48B8DDB6-65F7-4914-9A25-8D8F84EE7EDF}"/>
    <cellStyle name="Total 2 4 2 7" xfId="8298" xr:uid="{8BCB45D1-FC88-4237-99CE-83C6DE5513A2}"/>
    <cellStyle name="Total 2 4 3" xfId="6127" xr:uid="{2207B56D-31DC-4EA9-BAF6-9DFF12BCAB06}"/>
    <cellStyle name="Total 2 4 3 2" xfId="6985" xr:uid="{1B5E6357-4F9E-41A7-86E8-C34502C7E316}"/>
    <cellStyle name="Total 2 4 3 2 2" xfId="5842" xr:uid="{BC1D01C9-E2DE-4F3C-9997-EB92999DF3D2}"/>
    <cellStyle name="Total 2 4 3 2 2 2" xfId="13154" xr:uid="{786AC5D8-0B14-4407-8D0C-89C60D364773}"/>
    <cellStyle name="Total 2 4 3 2 3" xfId="9291" xr:uid="{03D66693-B065-4E34-8EAE-70DEF72D5886}"/>
    <cellStyle name="Total 2 4 3 2 3 2" xfId="15153" xr:uid="{993128D5-EA8D-490B-84E8-85F390133B80}"/>
    <cellStyle name="Total 2 4 3 2 4" xfId="8979" xr:uid="{AD61FFDC-F66F-47C2-B070-3C891C2E1F48}"/>
    <cellStyle name="Total 2 4 3 3" xfId="7807" xr:uid="{84F67FB4-3722-40EF-A505-5ABA1C9D4440}"/>
    <cellStyle name="Total 2 4 3 3 2" xfId="14001" xr:uid="{33107BAE-340E-4417-B754-7ECC837BED17}"/>
    <cellStyle name="Total 2 4 3 4" xfId="5406" xr:uid="{FB064CDC-93F0-4757-9227-238916059467}"/>
    <cellStyle name="Total 2 4 3 4 2" xfId="12976" xr:uid="{D08BCCF0-5FFF-480F-92EF-49F874B9CD60}"/>
    <cellStyle name="Total 2 4 3 5" xfId="7918" xr:uid="{6B529F55-4865-4B64-BD1D-3E1DF404C7A8}"/>
    <cellStyle name="Total 2 4 4" xfId="6632" xr:uid="{72ABAF47-1BF6-4998-8908-8ED87733DE8D}"/>
    <cellStyle name="Total 2 4 4 2" xfId="6914" xr:uid="{55816E87-6219-4CA9-A5A9-E0FC178DA1EE}"/>
    <cellStyle name="Total 2 4 4 2 2" xfId="7525" xr:uid="{CC83AD7B-3DE4-4DC5-A264-DB8947B7E672}"/>
    <cellStyle name="Total 2 4 4 2 2 2" xfId="13790" xr:uid="{78CC0409-9490-4B70-B278-80ABBDE89D43}"/>
    <cellStyle name="Total 2 4 4 2 3" xfId="9220" xr:uid="{FD258DD5-FE91-41CB-9E76-7E3382ED04E2}"/>
    <cellStyle name="Total 2 4 4 2 3 2" xfId="15082" xr:uid="{6B8BBF4F-8892-477D-93FE-1DDA6C8FB9A6}"/>
    <cellStyle name="Total 2 4 4 2 4" xfId="5191" xr:uid="{D55EA1DD-6993-467D-9CD8-B2CA4B123D95}"/>
    <cellStyle name="Total 2 4 4 3" xfId="8174" xr:uid="{CCD15714-D38C-461C-9DE4-3B376A57F554}"/>
    <cellStyle name="Total 2 4 4 3 2" xfId="14268" xr:uid="{F5D53053-DB43-4E73-AD69-552C68F8CEBF}"/>
    <cellStyle name="Total 2 4 4 4" xfId="8948" xr:uid="{F06111D1-0E2B-41F4-A389-30D0193EC10C}"/>
    <cellStyle name="Total 2 4 4 4 2" xfId="14871" xr:uid="{66FFCE2D-A0D2-4CE9-853B-6B1E577554CA}"/>
    <cellStyle name="Total 2 4 4 5" xfId="8470" xr:uid="{91AB4F4F-722C-4B68-BBB6-E431A3F9E203}"/>
    <cellStyle name="Total 2 4 5" xfId="6472" xr:uid="{86DC3786-9189-4F05-9869-5754F50B7A5B}"/>
    <cellStyle name="Total 2 4 5 2" xfId="8324" xr:uid="{5B2FC9D8-09EF-4DD9-BF58-032152CB2444}"/>
    <cellStyle name="Total 2 4 5 2 2" xfId="14379" xr:uid="{2E23B950-277F-4057-BE5A-0FD26086D763}"/>
    <cellStyle name="Total 2 4 5 3" xfId="8794" xr:uid="{E5A732AC-7AA4-4DCA-BC52-1725E597C82C}"/>
    <cellStyle name="Total 2 4 5 3 2" xfId="14794" xr:uid="{31487788-23E7-4EA5-9886-D9996DFBD2A6}"/>
    <cellStyle name="Total 2 4 5 4" xfId="5416" xr:uid="{45547DE2-0A32-4DE9-BC27-B6A7E40BD8CE}"/>
    <cellStyle name="Total 2 4 6" xfId="5922" xr:uid="{47056768-D0A5-46AB-BB02-3DB8B19AE064}"/>
    <cellStyle name="Total 2 4 6 2" xfId="13194" xr:uid="{398D1C09-C204-47AF-B45F-3AEEB0C4DC1D}"/>
    <cellStyle name="Total 2 4 7" xfId="7270" xr:uid="{B80C5E02-6636-4693-977C-70FDDB747590}"/>
    <cellStyle name="Total 2 4 7 2" xfId="13541" xr:uid="{EC9ED2DE-6DF0-4C3F-B3FE-87523BCA3B0B}"/>
    <cellStyle name="Total 2 4 8" xfId="5025" xr:uid="{F42F36E6-F1AE-4BAA-927A-3610A7BC08A0}"/>
    <cellStyle name="Total 2 4 8 2" xfId="12889" xr:uid="{7D513DAC-1480-48BB-A60E-04F7E00CB965}"/>
    <cellStyle name="Total 2 4 9" xfId="5299" xr:uid="{4B8E1535-E1BD-4F9B-A54A-AF4DC8320B50}"/>
    <cellStyle name="Total 2 5" xfId="2719" xr:uid="{00000000-0005-0000-0000-00009F0A0000}"/>
    <cellStyle name="Total 2 5 2" xfId="6253" xr:uid="{C4E41AB5-3E13-42C1-9339-ED12DF684487}"/>
    <cellStyle name="Total 2 5 2 2" xfId="6817" xr:uid="{237F7084-F8F7-4DA1-9D03-452BC01D1CE7}"/>
    <cellStyle name="Total 2 5 2 2 2" xfId="7437" xr:uid="{553FBC2A-96A8-4114-910C-7583ABB2BAB1}"/>
    <cellStyle name="Total 2 5 2 2 2 2" xfId="13702" xr:uid="{8B7CACFD-4232-484A-864A-D6640207E659}"/>
    <cellStyle name="Total 2 5 2 2 3" xfId="9123" xr:uid="{134A14C9-1EED-4659-B90F-AF468598B3E3}"/>
    <cellStyle name="Total 2 5 2 2 3 2" xfId="14985" xr:uid="{272C207E-1854-4E80-B556-CAC6E2F1DA71}"/>
    <cellStyle name="Total 2 5 2 2 4" xfId="5635" xr:uid="{D6598E46-FAF6-4E8C-A5E0-BFA8962D6789}"/>
    <cellStyle name="Total 2 5 2 3" xfId="7111" xr:uid="{3446CF51-5EDA-41D0-8F7C-C3F633AD542E}"/>
    <cellStyle name="Total 2 5 2 3 2" xfId="5847" xr:uid="{98BDBB03-5010-4298-B361-81914C949EA8}"/>
    <cellStyle name="Total 2 5 2 3 2 2" xfId="13155" xr:uid="{5277CEEF-9F60-4812-956C-F653A4439848}"/>
    <cellStyle name="Total 2 5 2 3 3" xfId="9417" xr:uid="{976412B2-63C1-426B-8FE1-8F93A0F05B24}"/>
    <cellStyle name="Total 2 5 2 3 3 2" xfId="15279" xr:uid="{7DAEEA24-5157-43A2-8519-82FA2369E3C5}"/>
    <cellStyle name="Total 2 5 2 3 4" xfId="7952" xr:uid="{17F6A636-2B9B-4DCA-B7B7-235CE07EC0CB}"/>
    <cellStyle name="Total 2 5 2 4" xfId="8144" xr:uid="{4DA983B9-EF75-4AB2-A7B4-A9F5F0F73970}"/>
    <cellStyle name="Total 2 5 2 4 2" xfId="14244" xr:uid="{26B379B1-DA26-415E-861F-137DD0C19011}"/>
    <cellStyle name="Total 2 5 2 5" xfId="8579" xr:uid="{1879FA19-6950-43B2-B884-4DB2A7C510B3}"/>
    <cellStyle name="Total 2 5 2 5 2" xfId="14599" xr:uid="{E6374028-6951-4280-BE31-4638E6AE7CDA}"/>
    <cellStyle name="Total 2 5 2 6" xfId="8319" xr:uid="{D5E73911-F6E5-48D3-BFEF-D8DEA1622ED5}"/>
    <cellStyle name="Total 2 5 3" xfId="6126" xr:uid="{9A901338-7B8F-4F2A-B39F-0EB912904179}"/>
    <cellStyle name="Total 2 5 3 2" xfId="6984" xr:uid="{79C4F7B4-EAF8-42DD-A28F-EEB7F15F3792}"/>
    <cellStyle name="Total 2 5 3 2 2" xfId="8427" xr:uid="{F61058D4-C54D-4529-92FB-1A1E761BCE35}"/>
    <cellStyle name="Total 2 5 3 2 2 2" xfId="14460" xr:uid="{ED33B548-5CF7-4295-B45E-6739E81FFC15}"/>
    <cellStyle name="Total 2 5 3 2 3" xfId="9290" xr:uid="{EA8B0EC0-290A-4EB2-AD42-0F30B0FD6BC5}"/>
    <cellStyle name="Total 2 5 3 2 3 2" xfId="15152" xr:uid="{5B3755CB-BDC1-4773-811A-6DA511382E76}"/>
    <cellStyle name="Total 2 5 3 2 4" xfId="5415" xr:uid="{0D22DDAE-602E-4595-963E-B92F294121F3}"/>
    <cellStyle name="Total 2 5 3 3" xfId="7294" xr:uid="{82A6A658-43C5-41E0-B211-A6235CDB26D0}"/>
    <cellStyle name="Total 2 5 3 3 2" xfId="13563" xr:uid="{B3598F64-D131-466D-9B7F-5808FA0B5181}"/>
    <cellStyle name="Total 2 5 3 4" xfId="7573" xr:uid="{E4CD814C-5358-40FD-847F-DFFABF520B04}"/>
    <cellStyle name="Total 2 5 3 4 2" xfId="13836" xr:uid="{2B209BC0-EC28-4574-93B9-77C8CB629C40}"/>
    <cellStyle name="Total 2 5 3 5" xfId="5210" xr:uid="{6FF928F3-2A7A-40FC-BC9B-3D31E89A9AFD}"/>
    <cellStyle name="Total 2 5 4" xfId="6633" xr:uid="{82905ED0-18B0-41EC-B911-541E642CC62F}"/>
    <cellStyle name="Total 2 5 4 2" xfId="6915" xr:uid="{E1B31DAD-B52A-4D52-9963-60EB3D77F064}"/>
    <cellStyle name="Total 2 5 4 2 2" xfId="7526" xr:uid="{641C8B0B-A20A-4135-A1FB-E6CF86A4D686}"/>
    <cellStyle name="Total 2 5 4 2 2 2" xfId="13791" xr:uid="{986060D3-1649-4FC9-BF04-9D51CC7CC976}"/>
    <cellStyle name="Total 2 5 4 2 3" xfId="9221" xr:uid="{0307DFD7-BD45-40E0-B140-33AC4BD541FE}"/>
    <cellStyle name="Total 2 5 4 2 3 2" xfId="15083" xr:uid="{3362A09D-2578-454B-9E84-2660C7035BED}"/>
    <cellStyle name="Total 2 5 4 2 4" xfId="5626" xr:uid="{BDC3C050-94A4-4F30-B2C1-6DFEB1F02507}"/>
    <cellStyle name="Total 2 5 4 3" xfId="8332" xr:uid="{CE6ADF23-4CF8-43A4-9617-00D3020E384F}"/>
    <cellStyle name="Total 2 5 4 3 2" xfId="14387" xr:uid="{0B88035C-031B-4458-AB13-F12292045933}"/>
    <cellStyle name="Total 2 5 4 4" xfId="8949" xr:uid="{756CE22C-09EC-4F2F-A621-E4DDB3BEF2F2}"/>
    <cellStyle name="Total 2 5 4 4 2" xfId="14872" xr:uid="{D70A344F-D02F-4AE7-8C04-C553AE9816EE}"/>
    <cellStyle name="Total 2 5 4 5" xfId="5317" xr:uid="{31921A55-7800-4DBA-BB80-B4348D314033}"/>
    <cellStyle name="Total 2 5 5" xfId="6377" xr:uid="{7D1E7960-0364-4310-8BAB-BD969B7F6187}"/>
    <cellStyle name="Total 2 5 5 2" xfId="5851" xr:uid="{F713EF33-8245-42AC-BA2A-5DD3D6D0E66D}"/>
    <cellStyle name="Total 2 5 5 2 2" xfId="13159" xr:uid="{06B3190A-54C3-484A-80D4-5C79B844C68D}"/>
    <cellStyle name="Total 2 5 5 3" xfId="8703" xr:uid="{D40DED4A-5145-49D6-A116-3043C8EDA100}"/>
    <cellStyle name="Total 2 5 5 3 2" xfId="14721" xr:uid="{03FB997F-EF14-47D0-9FFF-8F72A94D5E68}"/>
    <cellStyle name="Total 2 5 5 4" xfId="7208" xr:uid="{800362E4-2800-4946-A205-1C3CCFEDCD25}"/>
    <cellStyle name="Total 2 5 6" xfId="5923" xr:uid="{289538BB-896A-4EEB-B5EF-0553C141E4E7}"/>
    <cellStyle name="Total 2 5 6 2" xfId="13195" xr:uid="{3FE938A2-15A1-4B09-87B0-ECD81BE85E1A}"/>
    <cellStyle name="Total 2 5 7" xfId="7613" xr:uid="{22A9B20C-CCF7-4F64-B8C8-D6A4AA6AF4B0}"/>
    <cellStyle name="Total 2 5 7 2" xfId="13856" xr:uid="{42DB9627-CFB5-4621-977E-9A6F67100323}"/>
    <cellStyle name="Total 2 5 8" xfId="8087" xr:uid="{BCF518C6-5B2A-4684-BE73-D9F0E8EE9DBA}"/>
    <cellStyle name="Total 2 5 8 2" xfId="14204" xr:uid="{21ABD0C4-C261-475B-9520-14BB3658D2B0}"/>
    <cellStyle name="Total 2 5 9" xfId="5010" xr:uid="{0A88F3EC-AC6D-48A9-8DC0-5449A49EC46B}"/>
    <cellStyle name="Total 2 6" xfId="6110" xr:uid="{85C6DDB4-AF85-498B-9C4B-EFD271C74C1E}"/>
    <cellStyle name="Total 2 6 2" xfId="6749" xr:uid="{0E67F6DA-EB37-4238-8296-89032991F573}"/>
    <cellStyle name="Total 2 6 2 2" xfId="7418" xr:uid="{F3A8F171-02E9-42E2-B663-41923522EE49}"/>
    <cellStyle name="Total 2 6 2 2 2" xfId="13683" xr:uid="{1852F5BD-C547-44FF-93B5-45688CE6D156}"/>
    <cellStyle name="Total 2 6 2 3" xfId="9055" xr:uid="{6E79E0F4-A352-4E98-A29F-D21A5FBB8B41}"/>
    <cellStyle name="Total 2 6 2 3 2" xfId="14917" xr:uid="{45D9E4F6-3819-40DF-B2CE-0B2CF5D6F7CB}"/>
    <cellStyle name="Total 2 6 2 4" xfId="5836" xr:uid="{DA4F4680-A55D-4902-8AA7-69E262294A39}"/>
    <cellStyle name="Total 2 6 3" xfId="6968" xr:uid="{FD3C392F-8874-471F-8D73-AC73BC9516B0}"/>
    <cellStyle name="Total 2 6 3 2" xfId="7856" xr:uid="{09F7E710-090A-45FB-8D70-5835C2B2C335}"/>
    <cellStyle name="Total 2 6 3 2 2" xfId="14033" xr:uid="{AE737E21-C25C-4B56-9F7F-14AA9D73834B}"/>
    <cellStyle name="Total 2 6 3 3" xfId="9274" xr:uid="{5AFB388A-A6FC-4252-9A20-152E5BD3F36E}"/>
    <cellStyle name="Total 2 6 3 3 2" xfId="15136" xr:uid="{95C177B0-A4FC-4187-A654-273D1AF58070}"/>
    <cellStyle name="Total 2 6 3 4" xfId="5477" xr:uid="{D59DB0FB-3A80-4023-933B-D77CA870A017}"/>
    <cellStyle name="Total 2 6 4" xfId="7286" xr:uid="{68BD36BC-0BDD-4757-B63E-A659B8FB0989}"/>
    <cellStyle name="Total 2 6 4 2" xfId="13555" xr:uid="{B26FA16A-9B49-435E-960C-A6D187814E24}"/>
    <cellStyle name="Total 2 6 5" xfId="4997" xr:uid="{294A1B66-68E8-4DA6-A1CA-B2A50C9A0C4D}"/>
    <cellStyle name="Total 2 6 5 2" xfId="12881" xr:uid="{D392805B-7002-4F2B-97D6-2D264F7A3098}"/>
    <cellStyle name="Total 2 6 6" xfId="5066" xr:uid="{777DE6E2-B8C6-4C22-B819-CEC9C802F7B3}"/>
    <cellStyle name="Total 2 7" xfId="6197" xr:uid="{5764E7C3-59D1-44A5-A769-381F78CE5622}"/>
    <cellStyle name="Total 2 7 2" xfId="7055" xr:uid="{9CD0C138-636D-44C2-913C-3087B64D8D18}"/>
    <cellStyle name="Total 2 7 2 2" xfId="7689" xr:uid="{47A93E32-D3D9-4EF8-8511-23944C88AA67}"/>
    <cellStyle name="Total 2 7 2 2 2" xfId="13909" xr:uid="{52E36BD7-11AD-48AC-86C8-44AB4D84CDB0}"/>
    <cellStyle name="Total 2 7 2 3" xfId="9361" xr:uid="{F4AB3C53-D4E1-4AFB-9F6C-08FDC32655DE}"/>
    <cellStyle name="Total 2 7 2 3 2" xfId="15223" xr:uid="{828EB488-7908-493B-8124-A3DF526D0255}"/>
    <cellStyle name="Total 2 7 2 4" xfId="5337" xr:uid="{5E285215-BDFA-4F3D-8487-0CCA3B944473}"/>
    <cellStyle name="Total 2 7 3" xfId="7344" xr:uid="{445A81CE-C1F6-41D5-A35F-7B61A07E0055}"/>
    <cellStyle name="Total 2 7 3 2" xfId="13613" xr:uid="{7EF2695E-3329-4038-BF93-891881617443}"/>
    <cellStyle name="Total 2 7 4" xfId="8523" xr:uid="{A71E36B7-1341-4F33-9411-2585D08BAA5E}"/>
    <cellStyle name="Total 2 7 4 2" xfId="14543" xr:uid="{ED6A8F91-4B5A-43F4-93E3-5BE41A21ADA2}"/>
    <cellStyle name="Total 2 7 5" xfId="7227" xr:uid="{2AF9D7C0-506F-4461-A896-232FB6EFABC2}"/>
    <cellStyle name="Total 2 8" xfId="6548" xr:uid="{1A07B089-9577-46B5-AE5A-3A41CB754CEB}"/>
    <cellStyle name="Total 2 8 2" xfId="6317" xr:uid="{28AB18FE-9596-4878-AF5A-EB948C2C064E}"/>
    <cellStyle name="Total 2 8 2 2" xfId="7994" xr:uid="{B9012B9E-4026-404E-935A-96F1A36A7E82}"/>
    <cellStyle name="Total 2 8 2 2 2" xfId="14132" xr:uid="{4DB17536-DAFF-4CED-8CE4-EDF631867D30}"/>
    <cellStyle name="Total 2 8 2 3" xfId="8643" xr:uid="{558B08AD-2F09-4983-80BA-270B049CECA6}"/>
    <cellStyle name="Total 2 8 2 3 2" xfId="14661" xr:uid="{0C8B1B2C-BDFB-4D04-B7D1-39B267D81631}"/>
    <cellStyle name="Total 2 8 2 4" xfId="5249" xr:uid="{6C19EF71-F080-4E9A-8632-944394BDE72F}"/>
    <cellStyle name="Total 2 8 3" xfId="7908" xr:uid="{263C4595-050A-43F8-8C24-465624BA993B}"/>
    <cellStyle name="Total 2 8 3 2" xfId="14069" xr:uid="{7804FAA2-CA09-4DAB-8DD9-BE68A96F3235}"/>
    <cellStyle name="Total 2 8 4" xfId="8865" xr:uid="{0F510ED3-7D4A-44C1-93EA-5736DE869A4A}"/>
    <cellStyle name="Total 2 8 4 2" xfId="14803" xr:uid="{4F5285D9-3E59-46B1-BCF7-CEB002B571EF}"/>
    <cellStyle name="Total 2 8 5" xfId="8988" xr:uid="{15638001-56DE-4A07-AB53-5638E70B57A1}"/>
    <cellStyle name="Total 2 9" xfId="6459" xr:uid="{A7570ADA-BF81-461D-8F2C-499B701B015E}"/>
    <cellStyle name="Total 2 9 2" xfId="7401" xr:uid="{D2429941-429D-4EE4-8AFE-ECCFC7551F0B}"/>
    <cellStyle name="Total 2 9 2 2" xfId="13670" xr:uid="{3103B501-A0CC-4F37-A1A8-F9F143DD0480}"/>
    <cellStyle name="Total 2 9 3" xfId="8784" xr:uid="{3A658C03-5E75-4189-B567-A331FA929B5F}"/>
    <cellStyle name="Total 2 9 3 2" xfId="14787" xr:uid="{ED2F6C81-720D-4CAD-A947-7FBA8D926143}"/>
    <cellStyle name="Total 2 9 4" xfId="5091" xr:uid="{39BA6DCE-F0D6-4511-BFE2-72933339FD43}"/>
    <cellStyle name="Total 3" xfId="1392" xr:uid="{00000000-0005-0000-0000-0000A00A0000}"/>
    <cellStyle name="Total 3 10" xfId="4956" xr:uid="{24D0EE0F-E876-4BC0-81E7-C8EA6129E564}"/>
    <cellStyle name="Total 3 10 2" xfId="12862" xr:uid="{E68A3A24-B508-4EF1-BC61-B5F153A42F77}"/>
    <cellStyle name="Total 3 11" xfId="5715" xr:uid="{CC25A2F7-98A6-4631-8E1B-11C67C2F20CF}"/>
    <cellStyle name="Total 3 11 2" xfId="13074" xr:uid="{1806B281-DC0B-4014-94CE-F8306CC179C1}"/>
    <cellStyle name="Total 3 12" xfId="5875" xr:uid="{1CD4C7E5-A5A9-4593-9A03-710A3199F2F7}"/>
    <cellStyle name="Total 3 12 2" xfId="13174" xr:uid="{5F9877D5-F58D-44D1-A782-1B1E18F0E184}"/>
    <cellStyle name="Total 3 13" xfId="9531" xr:uid="{815CFB60-B868-4144-B126-EF7DCBB1913A}"/>
    <cellStyle name="Total 3 14" xfId="10825" xr:uid="{BBC47D57-7DBD-49D8-B97E-76CA0DED8457}"/>
    <cellStyle name="Total 3 2" xfId="1393" xr:uid="{00000000-0005-0000-0000-0000A10A0000}"/>
    <cellStyle name="Total 3 2 10" xfId="10826" xr:uid="{1F78609D-02BC-4AC9-AB6F-5AEE24ED1AC2}"/>
    <cellStyle name="Total 3 2 2" xfId="2724" xr:uid="{00000000-0005-0000-0000-0000A20A0000}"/>
    <cellStyle name="Total 3 2 2 2" xfId="6819" xr:uid="{DA7C9A71-ECA2-4511-8A58-61A96F4B0C54}"/>
    <cellStyle name="Total 3 2 2 2 2" xfId="7439" xr:uid="{AE6957F7-F804-49DA-9DC1-6D8CC76EC957}"/>
    <cellStyle name="Total 3 2 2 2 2 2" xfId="13704" xr:uid="{61835498-6730-4FB2-B73B-8A57C96C1858}"/>
    <cellStyle name="Total 3 2 2 2 3" xfId="9125" xr:uid="{27178425-B874-450A-A331-9E28710981FC}"/>
    <cellStyle name="Total 3 2 2 2 3 2" xfId="14987" xr:uid="{A5789919-F189-4173-83CC-6F5D1A5F3468}"/>
    <cellStyle name="Total 3 2 2 2 4" xfId="5227" xr:uid="{D0044EED-ECB1-46BB-962D-52290E3ECBC0}"/>
    <cellStyle name="Total 3 2 2 3" xfId="7113" xr:uid="{5F946B09-4BE4-42FA-97FD-5A1AC8B753E3}"/>
    <cellStyle name="Total 3 2 2 3 2" xfId="7555" xr:uid="{262B59C6-AE59-49B4-B486-0580EC87FF92}"/>
    <cellStyle name="Total 3 2 2 3 2 2" xfId="13820" xr:uid="{1388BE36-D997-4978-966C-91F89C4FB4B7}"/>
    <cellStyle name="Total 3 2 2 3 3" xfId="9419" xr:uid="{A49AB3F1-2CC8-4040-9B03-E624E1CDF1BC}"/>
    <cellStyle name="Total 3 2 2 3 3 2" xfId="15281" xr:uid="{FA147EA5-1F2E-4EB9-9E17-FF4441ECC2D9}"/>
    <cellStyle name="Total 3 2 2 3 4" xfId="5119" xr:uid="{B918B5C2-673D-4F65-BE2A-52A74DBA2C57}"/>
    <cellStyle name="Total 3 2 2 4" xfId="6255" xr:uid="{2B9DC26B-AE71-4AE5-8C21-41FC5555C0F2}"/>
    <cellStyle name="Total 3 2 2 4 2" xfId="13325" xr:uid="{69CC4D63-33F0-4332-AD78-8D4A3D8AC21D}"/>
    <cellStyle name="Total 3 2 2 5" xfId="8046" xr:uid="{D8CAFD65-F46C-4599-A23B-6FFF97A41A0C}"/>
    <cellStyle name="Total 3 2 2 5 2" xfId="14165" xr:uid="{01E67599-2C0D-4D46-A8D2-B22756307E5F}"/>
    <cellStyle name="Total 3 2 2 6" xfId="8581" xr:uid="{87FDBF31-03EF-4DF9-B506-0189C0A72C13}"/>
    <cellStyle name="Total 3 2 2 6 2" xfId="14601" xr:uid="{EF83A228-BFC2-4321-BF1E-DA8C0B401888}"/>
    <cellStyle name="Total 3 2 2 7" xfId="5244" xr:uid="{4935A4E9-E8C0-4A9E-B8A3-72B2DFAEE840}"/>
    <cellStyle name="Total 3 2 3" xfId="6109" xr:uid="{BE59670F-7153-46AF-9FFF-501B2F8FB1F3}"/>
    <cellStyle name="Total 3 2 3 2" xfId="6967" xr:uid="{D170F80F-A873-4898-BFFB-E1D55C5C6327}"/>
    <cellStyle name="Total 3 2 3 2 2" xfId="8284" xr:uid="{69B5B540-883D-4674-94B1-E12821C67C32}"/>
    <cellStyle name="Total 3 2 3 2 2 2" xfId="14352" xr:uid="{C8EA8A66-EAD6-4968-A014-1F9A75C0318C}"/>
    <cellStyle name="Total 3 2 3 2 3" xfId="9273" xr:uid="{04E5EF92-B57A-4B08-A3A2-72138909CFE7}"/>
    <cellStyle name="Total 3 2 3 2 3 2" xfId="15135" xr:uid="{ADAB5680-4419-44C5-B6BF-9F2B6CED4125}"/>
    <cellStyle name="Total 3 2 3 2 4" xfId="5444" xr:uid="{49BBE5AA-E1C8-4569-A18D-B1054594F590}"/>
    <cellStyle name="Total 3 2 3 3" xfId="8343" xr:uid="{50844538-AEF6-4D7F-86DA-173BBE7D4FBA}"/>
    <cellStyle name="Total 3 2 3 3 2" xfId="14397" xr:uid="{3EC8871B-A428-4EC6-A0E1-DFB523F929EC}"/>
    <cellStyle name="Total 3 2 3 4" xfId="7692" xr:uid="{59C2D3BF-6DD8-4B9C-B51E-C2FCE0579B9D}"/>
    <cellStyle name="Total 3 2 3 4 2" xfId="13912" xr:uid="{EA5C56F1-6408-4561-AE57-6547EF09F459}"/>
    <cellStyle name="Total 3 2 3 5" xfId="5480" xr:uid="{AA10E2AB-6245-4ADF-AD79-B510C72E494B}"/>
    <cellStyle name="Total 3 2 4" xfId="6635" xr:uid="{8C3EF2A4-4902-404B-B036-151D6032F22F}"/>
    <cellStyle name="Total 3 2 4 2" xfId="6917" xr:uid="{02F51939-D66A-44F6-9BCD-6FB2E3D81F68}"/>
    <cellStyle name="Total 3 2 4 2 2" xfId="7673" xr:uid="{3F81E2C1-4701-440D-B8D6-C80B6EBFF745}"/>
    <cellStyle name="Total 3 2 4 2 2 2" xfId="13899" xr:uid="{6DC9B3AB-3B50-499A-8B12-D2C187C4A339}"/>
    <cellStyle name="Total 3 2 4 2 3" xfId="9223" xr:uid="{99C10727-3D06-47A2-9118-B691B49A3606}"/>
    <cellStyle name="Total 3 2 4 2 3 2" xfId="15085" xr:uid="{09E6EB5B-F073-455B-8655-5183F90E8539}"/>
    <cellStyle name="Total 3 2 4 2 4" xfId="5498" xr:uid="{EB4EACAF-2756-475F-873A-61B2DC5A9EEC}"/>
    <cellStyle name="Total 3 2 4 3" xfId="8446" xr:uid="{65569628-D049-465B-85A6-6510982B4386}"/>
    <cellStyle name="Total 3 2 4 3 2" xfId="14475" xr:uid="{92F6AAF0-0D51-4D24-BE36-18C99941ED15}"/>
    <cellStyle name="Total 3 2 4 4" xfId="8951" xr:uid="{AAE2FE70-53C5-4DB9-B0A5-3FFDB84D1097}"/>
    <cellStyle name="Total 3 2 4 4 2" xfId="14874" xr:uid="{DA871125-24AB-4F6B-B834-EC5D4995E99C}"/>
    <cellStyle name="Total 3 2 4 5" xfId="5148" xr:uid="{289AF751-EBC3-468A-AFEB-FAD3ADA8C953}"/>
    <cellStyle name="Total 3 2 5" xfId="6376" xr:uid="{CB208C10-E0D7-43FD-AF21-D34F365636D2}"/>
    <cellStyle name="Total 3 2 5 2" xfId="7393" xr:uid="{607E61D6-3008-4232-9BEA-8CD5DB7432F4}"/>
    <cellStyle name="Total 3 2 5 2 2" xfId="13662" xr:uid="{89B720B9-5A39-49CC-8805-1F7D33A0806B}"/>
    <cellStyle name="Total 3 2 5 3" xfId="8702" xr:uid="{24772AE6-EF76-42F9-850D-65C33738DA1E}"/>
    <cellStyle name="Total 3 2 5 3 2" xfId="14720" xr:uid="{A482F110-1278-4804-9B9D-11CB4C72EC12}"/>
    <cellStyle name="Total 3 2 5 4" xfId="7602" xr:uid="{EAAD4B78-9FA3-4AB1-A8C5-FD10A26C474C}"/>
    <cellStyle name="Total 3 2 6" xfId="5925" xr:uid="{383F26EF-CCFD-4E2D-ADEC-A84773F01F29}"/>
    <cellStyle name="Total 3 2 6 2" xfId="13197" xr:uid="{DE8B010A-CF99-43A2-A543-B0D561252943}"/>
    <cellStyle name="Total 3 2 7" xfId="7964" xr:uid="{99E33945-EAB8-4FB5-854D-0232809A07DD}"/>
    <cellStyle name="Total 3 2 7 2" xfId="14106" xr:uid="{1A25CACE-BF6F-4441-875B-5CB137BFEC6C}"/>
    <cellStyle name="Total 3 2 8" xfId="4980" xr:uid="{0B166998-6FA9-4920-A813-0F7A83ED3E97}"/>
    <cellStyle name="Total 3 2 8 2" xfId="12870" xr:uid="{94011FF6-D883-4AE8-A1FB-ACBC1BF0B508}"/>
    <cellStyle name="Total 3 2 9" xfId="5011" xr:uid="{F9885186-582A-4DEC-AE6C-C4BDE75B6A61}"/>
    <cellStyle name="Total 3 3" xfId="1394" xr:uid="{00000000-0005-0000-0000-0000A30A0000}"/>
    <cellStyle name="Total 3 3 10" xfId="10827" xr:uid="{F0112815-0588-4DE7-BE68-C87F0D311E9F}"/>
    <cellStyle name="Total 3 3 2" xfId="2725" xr:uid="{00000000-0005-0000-0000-0000A40A0000}"/>
    <cellStyle name="Total 3 3 2 2" xfId="6820" xr:uid="{69927831-DDA6-4253-8D87-60E6761A33A7}"/>
    <cellStyle name="Total 3 3 2 2 2" xfId="7440" xr:uid="{DA89ABE9-8759-4117-AAB8-F7A041F8563B}"/>
    <cellStyle name="Total 3 3 2 2 2 2" xfId="13705" xr:uid="{C16C1EFD-19AA-43B8-88F3-9493BA41F051}"/>
    <cellStyle name="Total 3 3 2 2 3" xfId="9126" xr:uid="{B3255C71-42DC-4FF4-B379-67D844969ACB}"/>
    <cellStyle name="Total 3 3 2 2 3 2" xfId="14988" xr:uid="{CC61DBBB-8239-460F-B89E-C516B764465C}"/>
    <cellStyle name="Total 3 3 2 2 4" xfId="5717" xr:uid="{2EEE1C02-372D-4337-A4B7-6CFC2FDE2917}"/>
    <cellStyle name="Total 3 3 2 3" xfId="7114" xr:uid="{689F37D9-6223-4CC3-96FA-1F0012CFA2E7}"/>
    <cellStyle name="Total 3 3 2 3 2" xfId="7861" xr:uid="{C30A8372-182B-4A19-B104-508560C0869E}"/>
    <cellStyle name="Total 3 3 2 3 2 2" xfId="14036" xr:uid="{013CD2A7-4B80-4075-B355-F8B238EE44B9}"/>
    <cellStyle name="Total 3 3 2 3 3" xfId="9420" xr:uid="{5309D21B-2B96-4CCE-9344-17094F6BEB4C}"/>
    <cellStyle name="Total 3 3 2 3 3 2" xfId="15282" xr:uid="{0A636E6B-24BA-4AFF-8F60-488CF2258CBB}"/>
    <cellStyle name="Total 3 3 2 3 4" xfId="5154" xr:uid="{29627703-3932-4728-91CF-A9922343C21E}"/>
    <cellStyle name="Total 3 3 2 4" xfId="6256" xr:uid="{46A37D02-48CB-4C08-A23A-B015610F9830}"/>
    <cellStyle name="Total 3 3 2 4 2" xfId="13326" xr:uid="{4A65D05C-3978-43D4-B987-77E56D4728E0}"/>
    <cellStyle name="Total 3 3 2 5" xfId="7936" xr:uid="{8C7433BA-703F-48FF-BF01-9463AE3A94B8}"/>
    <cellStyle name="Total 3 3 2 5 2" xfId="14087" xr:uid="{D344F2C5-D122-427C-AE99-35130A8D86D2}"/>
    <cellStyle name="Total 3 3 2 6" xfId="8582" xr:uid="{30377272-9579-46A6-BF03-88628758AF4A}"/>
    <cellStyle name="Total 3 3 2 6 2" xfId="14602" xr:uid="{E1F10A39-9786-4756-8A29-5209317130FA}"/>
    <cellStyle name="Total 3 3 2 7" xfId="7751" xr:uid="{E52CA00A-8A23-4885-88F3-8790500FAD0B}"/>
    <cellStyle name="Total 3 3 3" xfId="6094" xr:uid="{B0DB92E8-9D2A-4C8D-AF53-E2A814DEBA4C}"/>
    <cellStyle name="Total 3 3 3 2" xfId="6952" xr:uid="{8801A113-4C54-43F0-B1FE-8921420E4F8E}"/>
    <cellStyle name="Total 3 3 3 2 2" xfId="7546" xr:uid="{F377B99B-4299-4D1A-8759-37E309F2F2C6}"/>
    <cellStyle name="Total 3 3 3 2 2 2" xfId="13811" xr:uid="{C7FDDD2E-EF70-4CCE-A218-B90A94B199D6}"/>
    <cellStyle name="Total 3 3 3 2 3" xfId="9258" xr:uid="{3169A800-FC8B-4792-8869-9BA8BA84F069}"/>
    <cellStyle name="Total 3 3 3 2 3 2" xfId="15120" xr:uid="{9A10BEE4-031A-43D1-8516-14EF872294F0}"/>
    <cellStyle name="Total 3 3 3 2 4" xfId="5106" xr:uid="{D2814B71-E03D-4134-9279-5E4606445124}"/>
    <cellStyle name="Total 3 3 3 3" xfId="7659" xr:uid="{709483A1-2B17-478A-8A59-04427849E5BF}"/>
    <cellStyle name="Total 3 3 3 3 2" xfId="13887" xr:uid="{8F10C2C0-05C6-4B78-8E11-5C96CE688DD6}"/>
    <cellStyle name="Total 3 3 3 4" xfId="5403" xr:uid="{A413B695-348D-4D14-9EFD-2D7AB1787085}"/>
    <cellStyle name="Total 3 3 3 4 2" xfId="12974" xr:uid="{4587F811-AE7C-4F2F-AB26-0A0EF3D550D6}"/>
    <cellStyle name="Total 3 3 3 5" xfId="5703" xr:uid="{D788C929-69C6-4BD1-AB20-20A49DB62E02}"/>
    <cellStyle name="Total 3 3 4" xfId="6636" xr:uid="{980B279E-1C14-41C1-9FAD-35B7F4332DF1}"/>
    <cellStyle name="Total 3 3 4 2" xfId="6918" xr:uid="{F9D5B33E-758B-45B5-8A7C-57AECBD071D9}"/>
    <cellStyle name="Total 3 3 4 2 2" xfId="7529" xr:uid="{599C7F9C-C783-4685-9035-3A5F0B71D00B}"/>
    <cellStyle name="Total 3 3 4 2 2 2" xfId="13794" xr:uid="{9AEA50C9-2D0F-45CE-8678-3CDD61FAAD01}"/>
    <cellStyle name="Total 3 3 4 2 3" xfId="9224" xr:uid="{00E2DE97-30E9-4C13-9D29-3B9766EB4C39}"/>
    <cellStyle name="Total 3 3 4 2 3 2" xfId="15086" xr:uid="{819D223D-8F4F-4B87-82C6-0FF98092E0DE}"/>
    <cellStyle name="Total 3 3 4 2 4" xfId="5782" xr:uid="{B90A987C-C515-49A2-997D-7CAB8AE5EDE7}"/>
    <cellStyle name="Total 3 3 4 3" xfId="8024" xr:uid="{CD0CAEE7-6AB5-4562-8D8E-C81D816CCBF0}"/>
    <cellStyle name="Total 3 3 4 3 2" xfId="14151" xr:uid="{28D64DD5-B178-4F60-A331-25F756A23153}"/>
    <cellStyle name="Total 3 3 4 4" xfId="8952" xr:uid="{0A4C43FC-E086-4100-9EE2-95CCB4A22FE9}"/>
    <cellStyle name="Total 3 3 4 4 2" xfId="14875" xr:uid="{1F755140-CE7B-47B3-B551-FCE6D4F039E4}"/>
    <cellStyle name="Total 3 3 4 5" xfId="5202" xr:uid="{76116C10-08B2-476B-A246-8D8764EA1359}"/>
    <cellStyle name="Total 3 3 5" xfId="6375" xr:uid="{540B1D4A-6646-4FD8-B48C-3525ECECC7A8}"/>
    <cellStyle name="Total 3 3 5 2" xfId="8010" xr:uid="{B81019EB-3D5E-4437-87DF-A2377C441BEA}"/>
    <cellStyle name="Total 3 3 5 2 2" xfId="14143" xr:uid="{0935FA92-36FB-4957-9C5F-5E8B70321E47}"/>
    <cellStyle name="Total 3 3 5 3" xfId="8701" xr:uid="{A03527E9-B288-4C9A-ADB3-B8A6F6C838B3}"/>
    <cellStyle name="Total 3 3 5 3 2" xfId="14719" xr:uid="{FE698446-515F-458A-999F-B298EECE6F27}"/>
    <cellStyle name="Total 3 3 5 4" xfId="5746" xr:uid="{BB3CDFAD-92DE-4A13-89DE-12A04D70E283}"/>
    <cellStyle name="Total 3 3 6" xfId="5926" xr:uid="{5CE1FD93-561B-43D8-9D66-3CE110C0DFA5}"/>
    <cellStyle name="Total 3 3 6 2" xfId="13198" xr:uid="{917884BD-9351-4B2E-AD86-C20DE3A51CB4}"/>
    <cellStyle name="Total 3 3 7" xfId="7637" xr:uid="{EB439A74-02DE-4973-A930-8DFCE4F791D4}"/>
    <cellStyle name="Total 3 3 7 2" xfId="13874" xr:uid="{562EEC67-8642-462C-AE15-321F2A5FD8B7}"/>
    <cellStyle name="Total 3 3 8" xfId="8463" xr:uid="{9C31D25F-4326-49BE-B218-4042A4361AAB}"/>
    <cellStyle name="Total 3 3 8 2" xfId="14487" xr:uid="{18CD9742-18EF-4B4B-94BC-3C5769D7A051}"/>
    <cellStyle name="Total 3 3 9" xfId="7760" xr:uid="{7536CEA8-32A4-4C71-BA5E-81C10C4AE906}"/>
    <cellStyle name="Total 3 4" xfId="1395" xr:uid="{00000000-0005-0000-0000-0000A50A0000}"/>
    <cellStyle name="Total 3 4 10" xfId="10828" xr:uid="{E06941E1-8063-48C1-AA76-5CF4E3D79987}"/>
    <cellStyle name="Total 3 4 2" xfId="2726" xr:uid="{00000000-0005-0000-0000-0000A60A0000}"/>
    <cellStyle name="Total 3 4 2 2" xfId="6821" xr:uid="{06F00010-A24D-4204-ACA5-27953A251AF4}"/>
    <cellStyle name="Total 3 4 2 2 2" xfId="7441" xr:uid="{8FA7542A-7F6E-45DF-9B79-D23305BE1513}"/>
    <cellStyle name="Total 3 4 2 2 2 2" xfId="13706" xr:uid="{CF2EBE3D-44DF-4CEC-A0E0-F926CBB61ED2}"/>
    <cellStyle name="Total 3 4 2 2 3" xfId="9127" xr:uid="{AA7D1A7E-5C73-40E7-9525-DB9424DBE2BE}"/>
    <cellStyle name="Total 3 4 2 2 3 2" xfId="14989" xr:uid="{7C3E721E-C131-4E3B-8733-7ED05FADC3F5}"/>
    <cellStyle name="Total 3 4 2 2 4" xfId="8975" xr:uid="{69356CD3-3023-47BA-B313-DE62B613059A}"/>
    <cellStyle name="Total 3 4 2 3" xfId="7115" xr:uid="{F166C267-E7B0-481C-9999-F36260AE0022}"/>
    <cellStyle name="Total 3 4 2 3 2" xfId="5732" xr:uid="{680BFAFA-8ADB-46F6-A4DD-8C4492E27C02}"/>
    <cellStyle name="Total 3 4 2 3 2 2" xfId="13082" xr:uid="{5BC6D7B9-4D8D-49F4-826D-F6E3BFEEA646}"/>
    <cellStyle name="Total 3 4 2 3 3" xfId="9421" xr:uid="{65C38268-7CBF-411C-8B6B-536A628B232A}"/>
    <cellStyle name="Total 3 4 2 3 3 2" xfId="15283" xr:uid="{79BBD2BD-62B9-4978-9158-838FD6352DB0}"/>
    <cellStyle name="Total 3 4 2 3 4" xfId="5651" xr:uid="{D3CF84B6-4F21-415E-904D-D5B38A7D2B11}"/>
    <cellStyle name="Total 3 4 2 4" xfId="6257" xr:uid="{FB3DABB9-E805-48BC-A7DF-F7D108A2BB0A}"/>
    <cellStyle name="Total 3 4 2 4 2" xfId="13327" xr:uid="{12A8D68B-99F7-46F0-A3DC-49A627EAFE73}"/>
    <cellStyle name="Total 3 4 2 5" xfId="7360" xr:uid="{A4A6C465-B841-4889-9887-9E6FB545FDEA}"/>
    <cellStyle name="Total 3 4 2 5 2" xfId="13629" xr:uid="{3341BAF4-2715-46FA-A827-61A6151986FF}"/>
    <cellStyle name="Total 3 4 2 6" xfId="8583" xr:uid="{2DF2557F-42D8-4F5A-ADEE-5FC7FD4E84B8}"/>
    <cellStyle name="Total 3 4 2 6 2" xfId="14603" xr:uid="{A9F96242-1BA8-448F-810F-224722789D94}"/>
    <cellStyle name="Total 3 4 2 7" xfId="5374" xr:uid="{ACE4AA56-BD3B-465F-871E-3372DE932F49}"/>
    <cellStyle name="Total 3 4 3" xfId="6108" xr:uid="{4D4D11BF-D461-4627-A48A-D6B1D6FB6666}"/>
    <cellStyle name="Total 3 4 3 2" xfId="6966" xr:uid="{F20DDEB4-FE11-4233-8B32-EF8FF38129FD}"/>
    <cellStyle name="Total 3 4 3 2 2" xfId="8074" xr:uid="{71E52A34-F780-48D6-AC94-A93B5E04466B}"/>
    <cellStyle name="Total 3 4 3 2 2 2" xfId="14191" xr:uid="{B97667D5-54F0-403F-BFD9-399B721FEA9B}"/>
    <cellStyle name="Total 3 4 3 2 3" xfId="9272" xr:uid="{D674DADC-AF1B-4DFF-A220-EE9723DBB009}"/>
    <cellStyle name="Total 3 4 3 2 3 2" xfId="15134" xr:uid="{31A9DEB8-34F2-46EA-B4B1-EBAA9ED817C3}"/>
    <cellStyle name="Total 3 4 3 2 4" xfId="8807" xr:uid="{E58D4AE4-3108-453B-B6F4-1FA1B2A20096}"/>
    <cellStyle name="Total 3 4 3 3" xfId="7285" xr:uid="{B9405C0D-666B-41A6-8AAD-79C75D055018}"/>
    <cellStyle name="Total 3 4 3 3 2" xfId="13554" xr:uid="{B9E961A0-CD6E-4181-A896-6B8DE9778CF8}"/>
    <cellStyle name="Total 3 4 3 4" xfId="8086" xr:uid="{9E4A7023-2FFC-43EC-BDF7-547ECE638319}"/>
    <cellStyle name="Total 3 4 3 4 2" xfId="14203" xr:uid="{3343CE8D-9E97-4015-AC4B-290793706373}"/>
    <cellStyle name="Total 3 4 3 5" xfId="8453" xr:uid="{D949491E-8867-4431-867A-C997D6F4669B}"/>
    <cellStyle name="Total 3 4 4" xfId="6637" xr:uid="{FA618B4E-A77E-4BF2-A774-920F54A48A23}"/>
    <cellStyle name="Total 3 4 4 2" xfId="6919" xr:uid="{D2E08826-17F4-4336-A93F-A4FF82303FAB}"/>
    <cellStyle name="Total 3 4 4 2 2" xfId="7530" xr:uid="{8ED2ED4E-AC2C-4AFB-BBDC-FB397F74F1BE}"/>
    <cellStyle name="Total 3 4 4 2 2 2" xfId="13795" xr:uid="{3E1B2C00-5E1B-4277-8416-FE0B21050188}"/>
    <cellStyle name="Total 3 4 4 2 3" xfId="9225" xr:uid="{5E9D99C4-28CB-4E7C-BDF0-6CEEC7D6BC4B}"/>
    <cellStyle name="Total 3 4 4 2 3 2" xfId="15087" xr:uid="{6669CDD3-7386-4C83-B069-B6FB5E7D5334}"/>
    <cellStyle name="Total 3 4 4 2 4" xfId="7831" xr:uid="{6214E629-3559-4254-920A-7A9658041ED5}"/>
    <cellStyle name="Total 3 4 4 3" xfId="7864" xr:uid="{2A086DBD-C979-4BBD-95ED-6B7C58CD00EA}"/>
    <cellStyle name="Total 3 4 4 3 2" xfId="14039" xr:uid="{FE5F5B60-8B6B-4AB4-8254-6FC55FA3ED68}"/>
    <cellStyle name="Total 3 4 4 4" xfId="8953" xr:uid="{2F5EAA81-449C-4DC5-8E15-97A9AFC24158}"/>
    <cellStyle name="Total 3 4 4 4 2" xfId="14876" xr:uid="{687DC652-598B-4A2E-B429-A343AD8F154A}"/>
    <cellStyle name="Total 3 4 4 5" xfId="7570" xr:uid="{B63437A1-07C2-41FD-B202-DC337B1FB9FD}"/>
    <cellStyle name="Total 3 4 5" xfId="6374" xr:uid="{497A24A1-B8CF-424A-8640-85653A015EE8}"/>
    <cellStyle name="Total 3 4 5 2" xfId="8148" xr:uid="{27AB743D-696D-4125-A394-CF6176A19539}"/>
    <cellStyle name="Total 3 4 5 2 2" xfId="14248" xr:uid="{29E6BBDB-BBC6-4C2A-B5CC-14B16065862E}"/>
    <cellStyle name="Total 3 4 5 3" xfId="8700" xr:uid="{69F9AD30-3553-4607-8453-133D1E81523D}"/>
    <cellStyle name="Total 3 4 5 3 2" xfId="14718" xr:uid="{CFE3FBC2-679B-4F80-AE6B-61B6D33C8CE4}"/>
    <cellStyle name="Total 3 4 5 4" xfId="5379" xr:uid="{826FC232-4C8E-4C4D-A333-7F7DDF32373A}"/>
    <cellStyle name="Total 3 4 6" xfId="5927" xr:uid="{238CFA5C-1E46-4AC6-9C5F-06E424F76027}"/>
    <cellStyle name="Total 3 4 6 2" xfId="13199" xr:uid="{61D8FF52-AABC-4C16-BA86-59CF40959FC2}"/>
    <cellStyle name="Total 3 4 7" xfId="8117" xr:uid="{8CC8E809-BEBA-449A-ABE1-45077CCA8B72}"/>
    <cellStyle name="Total 3 4 7 2" xfId="14224" xr:uid="{B3770A8C-23FA-4650-BDD4-AFA6AC252ED4}"/>
    <cellStyle name="Total 3 4 8" xfId="5177" xr:uid="{F0D197CA-7739-4106-990C-05FB74250959}"/>
    <cellStyle name="Total 3 4 8 2" xfId="12933" xr:uid="{5A710761-9536-490B-89E2-925B4921ADFC}"/>
    <cellStyle name="Total 3 4 9" xfId="5355" xr:uid="{18928CB8-CA09-4A1F-9E6E-542B1FA2D1DD}"/>
    <cellStyle name="Total 3 5" xfId="2723" xr:uid="{00000000-0005-0000-0000-0000A70A0000}"/>
    <cellStyle name="Total 3 5 2" xfId="6254" xr:uid="{483383D4-29FB-43CF-8BB4-20A1AFC3D933}"/>
    <cellStyle name="Total 3 5 2 2" xfId="6818" xr:uid="{610DA4E4-0EF6-425D-9F70-E63E39B3C8F4}"/>
    <cellStyle name="Total 3 5 2 2 2" xfId="7438" xr:uid="{69C24C90-B6E3-48F3-9E59-7EE5BBFAF97E}"/>
    <cellStyle name="Total 3 5 2 2 2 2" xfId="13703" xr:uid="{49DC704F-50FE-48FE-8863-C341699C571D}"/>
    <cellStyle name="Total 3 5 2 2 3" xfId="9124" xr:uid="{4AE55D83-7383-4AE9-BB5E-58533C593010}"/>
    <cellStyle name="Total 3 5 2 2 3 2" xfId="14986" xr:uid="{6C98422A-8CF0-4573-9D04-9D2C579CE6DC}"/>
    <cellStyle name="Total 3 5 2 2 4" xfId="5147" xr:uid="{EB247C4A-289A-47A4-BF62-B180ADABE200}"/>
    <cellStyle name="Total 3 5 2 3" xfId="7112" xr:uid="{F6390A94-C34D-43ED-A95B-6B4F769518E4}"/>
    <cellStyle name="Total 3 5 2 3 2" xfId="8292" xr:uid="{5600D660-8A60-4AC4-8BD0-9E8FD8997DA3}"/>
    <cellStyle name="Total 3 5 2 3 2 2" xfId="14360" xr:uid="{DB5367D1-25C6-4D75-B947-A7F951383D83}"/>
    <cellStyle name="Total 3 5 2 3 3" xfId="9418" xr:uid="{2DFDB6DE-6C74-4373-B107-5EF6AC90E1F8}"/>
    <cellStyle name="Total 3 5 2 3 3 2" xfId="15280" xr:uid="{4D882C6D-5A45-4C6C-9E39-0E4D9F7E66DE}"/>
    <cellStyle name="Total 3 5 2 3 4" xfId="7746" xr:uid="{ECA7FEF5-4216-4756-BD3F-CED8AD0C0B30}"/>
    <cellStyle name="Total 3 5 2 4" xfId="8006" xr:uid="{A8562F67-79B4-40AA-9EB2-D6A3646E9F7A}"/>
    <cellStyle name="Total 3 5 2 4 2" xfId="14139" xr:uid="{85270242-3979-475F-8147-BAF91F019751}"/>
    <cellStyle name="Total 3 5 2 5" xfId="8580" xr:uid="{9ECA494D-AD23-415B-8DE0-0F135C2D72B4}"/>
    <cellStyle name="Total 3 5 2 5 2" xfId="14600" xr:uid="{E70CFCA1-9E0B-4045-ABFD-BDBC7EC7B45C}"/>
    <cellStyle name="Total 3 5 2 6" xfId="5360" xr:uid="{EDA4BF31-AC44-4F00-A1C5-4443E15A46A1}"/>
    <cellStyle name="Total 3 5 3" xfId="6124" xr:uid="{354FD247-5AE0-4989-97D0-5E3E1F2F8A9A}"/>
    <cellStyle name="Total 3 5 3 2" xfId="6982" xr:uid="{5523ABD0-4F2A-4E13-A4F7-4C86376D04A8}"/>
    <cellStyle name="Total 3 5 3 2 2" xfId="8315" xr:uid="{9FEB3055-546E-4E95-95A8-F36B09BCB356}"/>
    <cellStyle name="Total 3 5 3 2 2 2" xfId="14377" xr:uid="{F82AFDF1-912D-4E0C-9D57-7C71E6FBD2E1}"/>
    <cellStyle name="Total 3 5 3 2 3" xfId="9288" xr:uid="{AA99B104-095B-4874-AD82-6A48CF785B5E}"/>
    <cellStyle name="Total 3 5 3 2 3 2" xfId="15150" xr:uid="{6D7823D4-447D-4CDB-9E0A-C1452641BABA}"/>
    <cellStyle name="Total 3 5 3 2 4" xfId="8770" xr:uid="{F0C4D340-E699-41D1-AFD8-E33D258771A0}"/>
    <cellStyle name="Total 3 5 3 3" xfId="7293" xr:uid="{2CFD059E-74F0-46DE-A43F-E58627B7E52A}"/>
    <cellStyle name="Total 3 5 3 3 2" xfId="13562" xr:uid="{3CA2BB2C-84BD-4968-85FF-3BC10299BE0A}"/>
    <cellStyle name="Total 3 5 3 4" xfId="7808" xr:uid="{37707E2F-8C8B-408B-B661-FF0116FDE727}"/>
    <cellStyle name="Total 3 5 3 4 2" xfId="14002" xr:uid="{9A156EB1-07D2-4888-9F79-554EA1CFCAEF}"/>
    <cellStyle name="Total 3 5 3 5" xfId="5004" xr:uid="{4A6D0602-069C-44F7-87AB-E1FBAD913AC1}"/>
    <cellStyle name="Total 3 5 4" xfId="6634" xr:uid="{E6DE39B3-875F-475A-8E07-FCCA4689474C}"/>
    <cellStyle name="Total 3 5 4 2" xfId="6916" xr:uid="{E75CB291-4B91-4F7E-A5C0-E8EFB755E93E}"/>
    <cellStyle name="Total 3 5 4 2 2" xfId="7527" xr:uid="{DCB1F6B8-B0D5-4553-904F-363B4C054D51}"/>
    <cellStyle name="Total 3 5 4 2 2 2" xfId="13792" xr:uid="{98E081AF-1E8D-4F94-B13A-64EDB93D90FD}"/>
    <cellStyle name="Total 3 5 4 2 3" xfId="9222" xr:uid="{585601AC-ADAB-41C3-8661-51DD3E0DC96C}"/>
    <cellStyle name="Total 3 5 4 2 3 2" xfId="15084" xr:uid="{88F22513-AE59-473F-AC7E-39A92A411D65}"/>
    <cellStyle name="Total 3 5 4 2 4" xfId="5327" xr:uid="{F93048F2-D408-453A-9692-82E2DD5C86AB}"/>
    <cellStyle name="Total 3 5 4 3" xfId="7815" xr:uid="{2BD8C312-122C-4C18-B6AB-87078CFDBEA8}"/>
    <cellStyle name="Total 3 5 4 3 2" xfId="14005" xr:uid="{0AFB5D04-DCC9-4B4B-9C97-D3BBE342FF75}"/>
    <cellStyle name="Total 3 5 4 4" xfId="8950" xr:uid="{27680ADE-EEAD-49F7-89E7-431A7127FF48}"/>
    <cellStyle name="Total 3 5 4 4 2" xfId="14873" xr:uid="{B4D5C23B-E867-4A9D-BAF9-F89E65FC7896}"/>
    <cellStyle name="Total 3 5 4 5" xfId="5488" xr:uid="{BAC0C97C-7B3F-49C9-9405-4581E8C8B7E2}"/>
    <cellStyle name="Total 3 5 5" xfId="6373" xr:uid="{F0410AAE-164C-42E7-9E7F-368CFA4D9284}"/>
    <cellStyle name="Total 3 5 5 2" xfId="7668" xr:uid="{7FB1B056-CEBC-493A-B16C-6205F1F1EF57}"/>
    <cellStyle name="Total 3 5 5 2 2" xfId="13896" xr:uid="{181A9BB9-C282-421A-87C0-8A81AFE17B9D}"/>
    <cellStyle name="Total 3 5 5 3" xfId="8699" xr:uid="{11C7956D-3A0D-4B2D-B3AD-C75D52847DFB}"/>
    <cellStyle name="Total 3 5 5 3 2" xfId="14717" xr:uid="{118F389B-8B4B-4BC0-B150-715827F9DC6F}"/>
    <cellStyle name="Total 3 5 5 4" xfId="8393" xr:uid="{4224864E-4960-45C3-8AA5-232A4E75F80A}"/>
    <cellStyle name="Total 3 5 6" xfId="5924" xr:uid="{8344279A-653B-4673-95D9-3195CB99088E}"/>
    <cellStyle name="Total 3 5 6 2" xfId="13196" xr:uid="{40FE9393-5801-47A7-8AB4-4C8956ED715C}"/>
    <cellStyle name="Total 3 5 7" xfId="8101" xr:uid="{8437BEFE-420B-4F1C-9341-C3BD4C021448}"/>
    <cellStyle name="Total 3 5 7 2" xfId="14211" xr:uid="{98CCCBD5-E353-4A7F-9408-06F106A6100C}"/>
    <cellStyle name="Total 3 5 8" xfId="4979" xr:uid="{40517F6A-A248-49C7-9ED5-2C4244A0EEE8}"/>
    <cellStyle name="Total 3 5 8 2" xfId="12869" xr:uid="{0527AC95-7DAA-4D62-8A47-23869953B4D6}"/>
    <cellStyle name="Total 3 5 9" xfId="8460" xr:uid="{3683F580-69C9-4A5E-82DF-2D8A8D21D954}"/>
    <cellStyle name="Total 3 6" xfId="6119" xr:uid="{981F3D9B-80C3-4703-859C-91A79373F895}"/>
    <cellStyle name="Total 3 6 2" xfId="6755" xr:uid="{4FB42216-B048-45C5-B833-335153D813A7}"/>
    <cellStyle name="Total 3 6 2 2" xfId="8070" xr:uid="{2CD4CC7F-BDB9-4CF5-A9B9-CCE8CD9D1099}"/>
    <cellStyle name="Total 3 6 2 2 2" xfId="14187" xr:uid="{71053533-4CE1-4200-90A2-FF061FB873E9}"/>
    <cellStyle name="Total 3 6 2 3" xfId="9061" xr:uid="{217EB58A-8CE9-4692-94ED-EA3E9EC6D939}"/>
    <cellStyle name="Total 3 6 2 3 2" xfId="14923" xr:uid="{2733BB47-2282-4522-8A02-8819BDAA5F5F}"/>
    <cellStyle name="Total 3 6 2 4" xfId="5434" xr:uid="{B940A567-F650-4F96-ABA8-F9F878190A32}"/>
    <cellStyle name="Total 3 6 3" xfId="6977" xr:uid="{6CCADD05-5E46-493D-9C85-4A0F5F14E8BE}"/>
    <cellStyle name="Total 3 6 3 2" xfId="8022" xr:uid="{86C0DCF7-4D3E-4B35-9163-FCEF0A042ECA}"/>
    <cellStyle name="Total 3 6 3 2 2" xfId="14149" xr:uid="{88B10584-D52F-437E-AFBE-E77E75A3AA1C}"/>
    <cellStyle name="Total 3 6 3 3" xfId="9283" xr:uid="{C12011E1-6F21-48EA-ADCF-A2D0DE7A086C}"/>
    <cellStyle name="Total 3 6 3 3 2" xfId="15145" xr:uid="{2EBD00CD-6103-4B1D-9BE9-400B49DFD88D}"/>
    <cellStyle name="Total 3 6 3 4" xfId="5511" xr:uid="{926C5EDF-A494-4310-BF56-A825B350DCE0}"/>
    <cellStyle name="Total 3 6 4" xfId="5840" xr:uid="{772EA447-9F0E-4538-A479-78C27F23BDA4}"/>
    <cellStyle name="Total 3 6 4 2" xfId="13152" xr:uid="{3103AEA4-A0DF-41BA-BC86-810C6BB6EEAB}"/>
    <cellStyle name="Total 3 6 5" xfId="5030" xr:uid="{409D4894-B30D-4607-AC28-76DF5CA5BBCF}"/>
    <cellStyle name="Total 3 6 5 2" xfId="12892" xr:uid="{AF61DF3B-9611-4D75-A686-A56DC88A323A}"/>
    <cellStyle name="Total 3 6 6" xfId="7887" xr:uid="{CA076A29-4CA4-4DF1-8132-BB6E3E3877B3}"/>
    <cellStyle name="Total 3 7" xfId="6195" xr:uid="{41B76FED-B953-4D6A-A7EA-C6288F1DE8DF}"/>
    <cellStyle name="Total 3 7 2" xfId="7053" xr:uid="{05AEAD15-256D-4C89-A9E7-C96158B6AFDF}"/>
    <cellStyle name="Total 3 7 2 2" xfId="8080" xr:uid="{2D8F3060-ABC4-445B-9EE1-8B2900D54131}"/>
    <cellStyle name="Total 3 7 2 2 2" xfId="14197" xr:uid="{16D699B3-335A-4671-BCFA-D70C5AA1BE7A}"/>
    <cellStyle name="Total 3 7 2 3" xfId="9359" xr:uid="{B3DC0681-2839-4F68-9F20-863C70CB085C}"/>
    <cellStyle name="Total 3 7 2 3 2" xfId="15221" xr:uid="{13BEB776-DD47-492D-A933-8DB26DF00CB1}"/>
    <cellStyle name="Total 3 7 2 4" xfId="8640" xr:uid="{4119361C-FE0E-4ADD-95A6-3DFE0F29627E}"/>
    <cellStyle name="Total 3 7 3" xfId="7342" xr:uid="{54B237DA-4BE0-4837-A79F-CFA99D0F8E76}"/>
    <cellStyle name="Total 3 7 3 2" xfId="13611" xr:uid="{3A7AA122-074A-444A-8974-C496B8563178}"/>
    <cellStyle name="Total 3 7 4" xfId="8521" xr:uid="{BFEB4FE6-5C33-4A79-9966-6ECE8021EC98}"/>
    <cellStyle name="Total 3 7 4 2" xfId="14541" xr:uid="{4991E694-E28A-40FE-8C60-DC0E2DD92208}"/>
    <cellStyle name="Total 3 7 5" xfId="8180" xr:uid="{3EA41F0A-3D3B-47A7-8E87-F04CC491A294}"/>
    <cellStyle name="Total 3 8" xfId="6554" xr:uid="{E0245E15-AAB6-4CB6-BB15-162B1EFF0905}"/>
    <cellStyle name="Total 3 8 2" xfId="6336" xr:uid="{E7A1EC10-27FA-4ED6-B89E-2CF9815E427C}"/>
    <cellStyle name="Total 3 8 2 2" xfId="7669" xr:uid="{504A00CF-3823-43FF-85BE-9A2F40D7BEE3}"/>
    <cellStyle name="Total 3 8 2 2 2" xfId="13897" xr:uid="{FF4B0F2C-D3C5-4619-A9AA-9E2C42D3E89C}"/>
    <cellStyle name="Total 3 8 2 3" xfId="8662" xr:uid="{907F71C3-1A05-4E1F-ABCC-D69354292CE3}"/>
    <cellStyle name="Total 3 8 2 3 2" xfId="14680" xr:uid="{CBB9C51C-85D6-4F90-8313-3C984514109A}"/>
    <cellStyle name="Total 3 8 2 4" xfId="5258" xr:uid="{C28635C1-9281-4613-A694-927C9FC565F3}"/>
    <cellStyle name="Total 3 8 3" xfId="8362" xr:uid="{C5D1BECD-024F-4A3A-8CD2-ED8A6406C494}"/>
    <cellStyle name="Total 3 8 3 2" xfId="14414" xr:uid="{899739E9-4B9B-44CC-98EE-C9D05560F977}"/>
    <cellStyle name="Total 3 8 4" xfId="8871" xr:uid="{7961E5F6-B162-439C-B468-6ABE9D8D4829}"/>
    <cellStyle name="Total 3 8 4 2" xfId="14809" xr:uid="{F9DB6DDA-0207-446A-8C86-AF4E0F5211D2}"/>
    <cellStyle name="Total 3 8 5" xfId="5652" xr:uid="{CA411F8C-965D-4DA5-84AC-F416F2AB7E95}"/>
    <cellStyle name="Total 3 9" xfId="6453" xr:uid="{43036B61-159D-4CA5-8B70-8F6D9068CE0B}"/>
    <cellStyle name="Total 3 9 2" xfId="8403" xr:uid="{91CAD005-3ED9-4AFE-A988-35FE76D86A8E}"/>
    <cellStyle name="Total 3 9 2 2" xfId="14440" xr:uid="{E59FE83C-FD27-4438-AB64-FFCBDBA70CFA}"/>
    <cellStyle name="Total 3 9 3" xfId="8778" xr:uid="{007CF7BB-5A5E-4D89-BF72-24CAA2F85AD2}"/>
    <cellStyle name="Total 3 9 3 2" xfId="14781" xr:uid="{58F979BE-8410-4819-BC93-496A47D3FE43}"/>
    <cellStyle name="Total 3 9 4" xfId="5484" xr:uid="{7C4096BC-B606-4AB7-834F-C0DC98D18A66}"/>
    <cellStyle name="Total 4" xfId="1396" xr:uid="{00000000-0005-0000-0000-0000A80A0000}"/>
    <cellStyle name="Total 4 10" xfId="10829" xr:uid="{1FB13E21-FAD2-475F-A65A-436330BA7CA3}"/>
    <cellStyle name="Total 4 2" xfId="2727" xr:uid="{00000000-0005-0000-0000-0000A90A0000}"/>
    <cellStyle name="Total 4 2 2" xfId="6822" xr:uid="{96AFB3EB-AAD8-4B13-B979-E898839C010D}"/>
    <cellStyle name="Total 4 2 2 2" xfId="7442" xr:uid="{2DD18C38-C284-4AF6-9E83-0E064C089461}"/>
    <cellStyle name="Total 4 2 2 2 2" xfId="13707" xr:uid="{FF41559E-E0F1-4CA9-9851-25E6D4258ABD}"/>
    <cellStyle name="Total 4 2 2 3" xfId="9128" xr:uid="{B8688724-A4C5-42C1-B6F2-2B38F1FC0C2D}"/>
    <cellStyle name="Total 4 2 2 3 2" xfId="14990" xr:uid="{0604F33E-2B94-4941-8AD1-4DCF2344E36F}"/>
    <cellStyle name="Total 4 2 2 4" xfId="8804" xr:uid="{7687C23A-E650-4B7F-9AB7-51AD111E5C5D}"/>
    <cellStyle name="Total 4 2 3" xfId="7116" xr:uid="{D819E87C-A640-4A6D-8A71-85DE6B9906AC}"/>
    <cellStyle name="Total 4 2 3 2" xfId="5731" xr:uid="{E4F4B66C-B908-4BC7-BE40-58F426B01E55}"/>
    <cellStyle name="Total 4 2 3 2 2" xfId="13081" xr:uid="{C8E23136-C6EF-43E1-A446-5F682DDE1041}"/>
    <cellStyle name="Total 4 2 3 3" xfId="9422" xr:uid="{B8CF1A8F-DE2D-4932-A03A-2DDD56DF013F}"/>
    <cellStyle name="Total 4 2 3 3 2" xfId="15284" xr:uid="{796FBFE8-AE2D-4C50-BF88-68B6E5F4EA9B}"/>
    <cellStyle name="Total 4 2 3 4" xfId="8987" xr:uid="{8388F507-4F87-4F77-9E1A-79542D5286EA}"/>
    <cellStyle name="Total 4 2 4" xfId="6258" xr:uid="{BE5D284A-AA57-4A6E-A8E9-1FD77C26C3C8}"/>
    <cellStyle name="Total 4 2 4 2" xfId="13328" xr:uid="{EFAF39CF-7829-4486-806F-E83DEADD7761}"/>
    <cellStyle name="Total 4 2 5" xfId="7361" xr:uid="{4E715CA8-AFAA-4C55-99FD-16E4D4D2DA31}"/>
    <cellStyle name="Total 4 2 5 2" xfId="13630" xr:uid="{00AE5509-3ACA-4140-A554-0F60FBA568C2}"/>
    <cellStyle name="Total 4 2 6" xfId="8584" xr:uid="{046BB484-23F4-4D64-AD03-2A35CF306C16}"/>
    <cellStyle name="Total 4 2 6 2" xfId="14604" xr:uid="{7997CE59-21F0-4E84-9118-B763AC9D24D8}"/>
    <cellStyle name="Total 4 2 7" xfId="5256" xr:uid="{55E8A72A-47A9-4A1F-86DA-E99AEB5323F6}"/>
    <cellStyle name="Total 4 3" xfId="6121" xr:uid="{D7DE917C-81D7-41A0-97B7-FAB86C75F9CF}"/>
    <cellStyle name="Total 4 3 2" xfId="6979" xr:uid="{C5FEDD88-C906-4B5A-A236-F6C8DEEBB8D1}"/>
    <cellStyle name="Total 4 3 2 2" xfId="7845" xr:uid="{C36E88F7-BA0A-4128-9AC7-1A0808872B55}"/>
    <cellStyle name="Total 4 3 2 2 2" xfId="14026" xr:uid="{FD24A38A-E314-4CD2-A6EB-D5DC327AD551}"/>
    <cellStyle name="Total 4 3 2 3" xfId="9285" xr:uid="{1E622AEC-AADB-48D1-9B8E-2BAD9F68658A}"/>
    <cellStyle name="Total 4 3 2 3 2" xfId="15147" xr:uid="{8CD36451-7D89-4868-9001-277242D7AEEF}"/>
    <cellStyle name="Total 4 3 2 4" xfId="5642" xr:uid="{E81A5BB2-11CC-405B-AB97-9CA9A0D2A8F7}"/>
    <cellStyle name="Total 4 3 3" xfId="7584" xr:uid="{53594F34-6805-4777-ACF2-AB21B5F469E0}"/>
    <cellStyle name="Total 4 3 3 2" xfId="13844" xr:uid="{154E5D49-92F5-4D58-9907-79C76B16ECF1}"/>
    <cellStyle name="Total 4 3 4" xfId="5156" xr:uid="{CD9C8392-0FFF-4247-896A-28B512D09A2C}"/>
    <cellStyle name="Total 4 3 4 2" xfId="12925" xr:uid="{692B0282-2A9A-4C28-95D1-53E06091A7DA}"/>
    <cellStyle name="Total 4 3 5" xfId="8167" xr:uid="{D0379802-C0F0-43A3-8BF0-5C47678FF8F0}"/>
    <cellStyle name="Total 4 4" xfId="6638" xr:uid="{13173116-12FE-4C90-A98C-CC122CCF8232}"/>
    <cellStyle name="Total 4 4 2" xfId="6920" xr:uid="{D0FDB28A-D017-4F2F-846F-D228E87D5BCD}"/>
    <cellStyle name="Total 4 4 2 2" xfId="7531" xr:uid="{FD4C64AA-835A-4E44-A28A-E6A6DC638861}"/>
    <cellStyle name="Total 4 4 2 2 2" xfId="13796" xr:uid="{C6AA1B36-CDE1-498E-B6D9-4F6A24BE81DF}"/>
    <cellStyle name="Total 4 4 2 3" xfId="9226" xr:uid="{147BA98D-BC67-400A-B934-D66D56BBB682}"/>
    <cellStyle name="Total 4 4 2 3 2" xfId="15088" xr:uid="{6B3444BC-C475-4466-BBC7-6A40947D07A7}"/>
    <cellStyle name="Total 4 4 2 4" xfId="7685" xr:uid="{B74900E5-01F0-4A99-868E-CAA29F8A4BA9}"/>
    <cellStyle name="Total 4 4 3" xfId="7943" xr:uid="{9693AAF7-892C-4815-B9DE-CDCA431F0E83}"/>
    <cellStyle name="Total 4 4 3 2" xfId="14094" xr:uid="{CD830878-B692-4E16-8D06-A7803831FD06}"/>
    <cellStyle name="Total 4 4 4" xfId="8954" xr:uid="{2C679C2E-5BA9-4105-9C98-E431B38465BA}"/>
    <cellStyle name="Total 4 4 4 2" xfId="14877" xr:uid="{313BC44D-037E-4A8E-8167-C0347E225C50}"/>
    <cellStyle name="Total 4 4 5" xfId="7832" xr:uid="{817EB05D-6486-40F6-979E-4B99B55C0BBB}"/>
    <cellStyle name="Total 4 5" xfId="6335" xr:uid="{920BA8D7-9132-49D7-B968-01243E174EE4}"/>
    <cellStyle name="Total 4 5 2" xfId="7378" xr:uid="{67B35C5A-E561-4A89-8318-7BE49319C43A}"/>
    <cellStyle name="Total 4 5 2 2" xfId="13647" xr:uid="{5223F021-56E3-4DFF-84F5-C51D2F3A08D5}"/>
    <cellStyle name="Total 4 5 3" xfId="8661" xr:uid="{823C8E3D-270E-4A1A-95C8-B58DA8FBEE89}"/>
    <cellStyle name="Total 4 5 3 2" xfId="14679" xr:uid="{A8D6D993-B713-4026-B369-D5ED3D4C1A7D}"/>
    <cellStyle name="Total 4 5 4" xfId="5376" xr:uid="{0F12C022-0A73-4A50-B01D-239E214EEC25}"/>
    <cellStyle name="Total 4 6" xfId="5928" xr:uid="{10A2C846-126A-47B7-ABFE-BDC5E2898AA1}"/>
    <cellStyle name="Total 4 6 2" xfId="13200" xr:uid="{935AD7D3-BA54-4B48-9A8D-F802A8B37ECC}"/>
    <cellStyle name="Total 4 7" xfId="7981" xr:uid="{B2029880-417F-41E3-BC8A-FF84C56C7DFA}"/>
    <cellStyle name="Total 4 7 2" xfId="14120" xr:uid="{96584491-24FB-41FB-9543-2F1617DD2EF3}"/>
    <cellStyle name="Total 4 8" xfId="5026" xr:uid="{79D9EE06-1CF2-4D4A-A550-1CCFCC67CDB3}"/>
    <cellStyle name="Total 4 8 2" xfId="12890" xr:uid="{9A0C81A5-C111-4F83-9228-0E3A32993885}"/>
    <cellStyle name="Total 4 9" xfId="7232" xr:uid="{E8446CF6-EF3D-427A-BF33-49774F118DD6}"/>
    <cellStyle name="Warning Text 2" xfId="1397" xr:uid="{00000000-0005-0000-0000-0000AA0A0000}"/>
    <cellStyle name="Warning Text 2 2" xfId="1398" xr:uid="{00000000-0005-0000-0000-0000AB0A0000}"/>
    <cellStyle name="Warning Text 2 2 2" xfId="2729" xr:uid="{00000000-0005-0000-0000-0000AC0A0000}"/>
    <cellStyle name="Warning Text 2 2 3" xfId="4910" xr:uid="{5149261A-77D7-4F1E-975F-83FDD9849C11}"/>
    <cellStyle name="Warning Text 2 3" xfId="1399" xr:uid="{00000000-0005-0000-0000-0000AD0A0000}"/>
    <cellStyle name="Warning Text 2 3 2" xfId="2730" xr:uid="{00000000-0005-0000-0000-0000AE0A0000}"/>
    <cellStyle name="Warning Text 2 4" xfId="1400" xr:uid="{00000000-0005-0000-0000-0000AF0A0000}"/>
    <cellStyle name="Warning Text 2 4 2" xfId="2731" xr:uid="{00000000-0005-0000-0000-0000B00A0000}"/>
    <cellStyle name="Warning Text 2 5" xfId="2728" xr:uid="{00000000-0005-0000-0000-0000B10A0000}"/>
    <cellStyle name="Warning Text 2 6" xfId="4909" xr:uid="{1016F3E9-5241-44FC-AD5D-CC0DC95EC052}"/>
    <cellStyle name="Warning Text 3" xfId="1401" xr:uid="{00000000-0005-0000-0000-0000B20A0000}"/>
    <cellStyle name="Warning Text 3 2" xfId="1402" xr:uid="{00000000-0005-0000-0000-0000B30A0000}"/>
    <cellStyle name="Warning Text 3 2 2" xfId="2733" xr:uid="{00000000-0005-0000-0000-0000B40A0000}"/>
    <cellStyle name="Warning Text 3 3" xfId="1403" xr:uid="{00000000-0005-0000-0000-0000B50A0000}"/>
    <cellStyle name="Warning Text 3 3 2" xfId="2734" xr:uid="{00000000-0005-0000-0000-0000B60A0000}"/>
    <cellStyle name="Warning Text 3 4" xfId="1404" xr:uid="{00000000-0005-0000-0000-0000B70A0000}"/>
    <cellStyle name="Warning Text 3 4 2" xfId="2735" xr:uid="{00000000-0005-0000-0000-0000B80A0000}"/>
    <cellStyle name="Warning Text 3 5" xfId="2732" xr:uid="{00000000-0005-0000-0000-0000B90A0000}"/>
    <cellStyle name="Warning Text 3 6" xfId="4957" xr:uid="{F0C764C4-AFE6-4CF7-B7FF-1212B3BCF8D0}"/>
    <cellStyle name="Warning Text 4" xfId="1405" xr:uid="{00000000-0005-0000-0000-0000BA0A0000}"/>
    <cellStyle name="Warning Text 4 2" xfId="2736" xr:uid="{00000000-0005-0000-0000-0000BB0A0000}"/>
    <cellStyle name="강조색1" xfId="4775" xr:uid="{17B06964-F8BD-46BE-8823-E70DB06C047E}"/>
    <cellStyle name="강조색1 2" xfId="5934" xr:uid="{367E0407-7FD6-49F5-BA9B-D88A7C738FE7}"/>
    <cellStyle name="강조색2" xfId="4776" xr:uid="{B768D2E9-EB6B-4059-B2F5-C0E1DE965AF6}"/>
    <cellStyle name="강조색3" xfId="4777" xr:uid="{AC7A89AD-2287-4E36-9A00-CD40158C4C59}"/>
    <cellStyle name="강조색4" xfId="4778" xr:uid="{920650E1-BD8A-4FCA-9B3C-67AAAAE7B280}"/>
    <cellStyle name="강조색4 2" xfId="5935" xr:uid="{EE891D5D-D78C-45A7-96EA-42AE6474157D}"/>
    <cellStyle name="강조색5" xfId="4779" xr:uid="{F066C181-C6A5-4BF9-B67E-35BD2C340B57}"/>
    <cellStyle name="강조색6" xfId="4780" xr:uid="{CC250443-F501-48CB-8BA1-82C75A2044B9}"/>
    <cellStyle name="경고문" xfId="4781" xr:uid="{3122C206-2533-42C3-933F-B5DC827F9393}"/>
    <cellStyle name="계산" xfId="4782" xr:uid="{3B1F340B-BA2D-4E49-963F-E08C77B05450}"/>
    <cellStyle name="계산 2" xfId="5936" xr:uid="{53766B52-64BC-4288-A0E2-EC6BA2E8CB03}"/>
    <cellStyle name="계산 2 2" xfId="6259" xr:uid="{FB401CB8-9F8B-42D3-8D86-E4E2F3373C6E}"/>
    <cellStyle name="계산 2 2 2" xfId="6823" xr:uid="{832DEA58-BE7A-48D0-AF4D-11805B70E4C4}"/>
    <cellStyle name="계산 2 2 2 2" xfId="7443" xr:uid="{6CA9EABB-A5F7-4A8C-8E77-3074ED0ED54B}"/>
    <cellStyle name="계산 2 2 2 2 2" xfId="13708" xr:uid="{951A15E4-0B29-4F2F-AA7B-48FF90BBE537}"/>
    <cellStyle name="계산 2 2 2 3" xfId="9129" xr:uid="{2B7F65DE-9A5B-44B1-9D73-482B296390B4}"/>
    <cellStyle name="계산 2 2 2 3 2" xfId="14991" xr:uid="{E22103F0-F8C3-4DAB-9602-CA6E72AB0D7F}"/>
    <cellStyle name="계산 2 2 2 4" xfId="5515" xr:uid="{92ABA01F-BB0E-475B-A5C8-AF79CE010AD4}"/>
    <cellStyle name="계산 2 2 3" xfId="7117" xr:uid="{F241435B-3598-430A-9413-141041BA5AB5}"/>
    <cellStyle name="계산 2 2 3 2" xfId="8345" xr:uid="{EEAF5DD7-0A5B-4CE6-81F9-FFF814AFA982}"/>
    <cellStyle name="계산 2 2 3 2 2" xfId="14399" xr:uid="{932C24A4-E5FC-47A4-B490-8970F9D9BCAB}"/>
    <cellStyle name="계산 2 2 3 3" xfId="9423" xr:uid="{DF522725-83DE-4932-9677-B483A5DBA7CF}"/>
    <cellStyle name="계산 2 2 3 3 2" xfId="15285" xr:uid="{1EB04140-9160-43A7-9ADE-4164277747A4}"/>
    <cellStyle name="계산 2 2 3 4" xfId="8814" xr:uid="{FFC362CE-507A-4950-9D17-90E1748EE5DF}"/>
    <cellStyle name="계산 2 2 4" xfId="7362" xr:uid="{69629A9E-2718-4781-8D38-7AABF58D532D}"/>
    <cellStyle name="계산 2 2 4 2" xfId="13631" xr:uid="{F2C97AAD-7E07-4A22-9925-6EB0AFB75240}"/>
    <cellStyle name="계산 2 2 5" xfId="8585" xr:uid="{6B320539-3BDB-4A0C-A54F-BE354C0B7CD4}"/>
    <cellStyle name="계산 2 2 5 2" xfId="14605" xr:uid="{DF6BA076-CE1E-4656-BD49-ACA394493FBE}"/>
    <cellStyle name="계산 2 2 6" xfId="5018" xr:uid="{7792AEA9-3EE5-4F12-AD64-21588D837CB7}"/>
    <cellStyle name="계산 2 3" xfId="6266" xr:uid="{56550509-28CA-41FF-B8CA-10D1FEA7EAE1}"/>
    <cellStyle name="계산 2 3 2" xfId="7124" xr:uid="{EC55A3D2-E52C-4BF4-922F-74BE4D1D20A0}"/>
    <cellStyle name="계산 2 3 2 2" xfId="7859" xr:uid="{49C9A705-9A47-4BA4-A2E1-FDB521BF74BD}"/>
    <cellStyle name="계산 2 3 2 2 2" xfId="14034" xr:uid="{8875B0DC-C565-44E2-AC1C-12F0741F79CA}"/>
    <cellStyle name="계산 2 3 2 3" xfId="9430" xr:uid="{5A8C9A00-3891-4E24-8721-4353B2297F6A}"/>
    <cellStyle name="계산 2 3 2 3 2" xfId="15292" xr:uid="{95D3436F-8813-47DD-9464-E1619C1ED6B8}"/>
    <cellStyle name="계산 2 3 2 4" xfId="7182" xr:uid="{E281F20A-BABA-4EBC-9B4A-D338BCE85ADA}"/>
    <cellStyle name="계산 2 3 3" xfId="8013" xr:uid="{F54852CA-0C34-4DEF-A1A4-073DB44F96E7}"/>
    <cellStyle name="계산 2 3 3 2" xfId="14145" xr:uid="{F3E315B3-678B-4D99-A546-E73D59842DF2}"/>
    <cellStyle name="계산 2 3 4" xfId="8592" xr:uid="{340E5317-4BCF-4B03-9131-C3718CF73DFC}"/>
    <cellStyle name="계산 2 3 4 2" xfId="14612" xr:uid="{7557D977-F240-4F4E-83F4-F59E0FF17019}"/>
    <cellStyle name="계산 2 3 5" xfId="7768" xr:uid="{35A50801-2481-4FDD-99FE-2EFC230175BC}"/>
    <cellStyle name="계산 2 4" xfId="6639" xr:uid="{D9E83CE1-38CD-4545-891B-0156A409A8DB}"/>
    <cellStyle name="계산 2 4 2" xfId="6921" xr:uid="{2CF89069-49E3-4890-B4DC-A49A16ECE930}"/>
    <cellStyle name="계산 2 4 2 2" xfId="7532" xr:uid="{905CC1A3-6FEC-47B3-B6E0-3C19A1071633}"/>
    <cellStyle name="계산 2 4 2 2 2" xfId="13797" xr:uid="{09DD8547-8436-434F-B1FC-9E1358468240}"/>
    <cellStyle name="계산 2 4 2 3" xfId="9227" xr:uid="{3249944D-38BB-48CF-A333-73DD86977FED}"/>
    <cellStyle name="계산 2 4 2 3 2" xfId="15089" xr:uid="{3368AEF1-10D0-4AF8-B960-20592DCD5E7E}"/>
    <cellStyle name="계산 2 4 2 4" xfId="7687" xr:uid="{83E5471E-16AE-4C7C-B411-6DA26F4844DE}"/>
    <cellStyle name="계산 2 4 3" xfId="7411" xr:uid="{3F63D957-754A-4380-AE55-5AD3A9FFC23D}"/>
    <cellStyle name="계산 2 4 3 2" xfId="13679" xr:uid="{F4D543A6-9570-4473-970C-0CFFAC05EFB4}"/>
    <cellStyle name="계산 2 4 4" xfId="8955" xr:uid="{C206280E-B10C-48B1-8525-BB67860F1EFF}"/>
    <cellStyle name="계산 2 4 4 2" xfId="14878" xr:uid="{86F48AD6-BF6D-4B1C-B6CB-6623B20413E8}"/>
    <cellStyle name="계산 2 4 5" xfId="7261" xr:uid="{F0890710-E095-435E-8C18-D9AA6615B21A}"/>
    <cellStyle name="계산 2 5" xfId="6372" xr:uid="{0937D040-F91A-4F70-A0C6-29411AD5C27E}"/>
    <cellStyle name="계산 2 5 2" xfId="7991" xr:uid="{9CB59795-DE05-463D-8331-735C848ABC1F}"/>
    <cellStyle name="계산 2 5 2 2" xfId="14130" xr:uid="{BD9968BF-A531-4650-9917-ED996B842487}"/>
    <cellStyle name="계산 2 5 3" xfId="8698" xr:uid="{CE2A74DC-1C5D-47AE-9F96-4D107231C0B3}"/>
    <cellStyle name="계산 2 5 3 2" xfId="14716" xr:uid="{E30BF975-7092-4A2E-B77D-15F063902CF4}"/>
    <cellStyle name="계산 2 5 4" xfId="5745" xr:uid="{281E4267-606C-4D28-BA99-017233B4CBF7}"/>
    <cellStyle name="계산 2 6" xfId="7272" xr:uid="{7CA83A0E-558A-42E9-9C76-E988566ECFC6}"/>
    <cellStyle name="계산 2 6 2" xfId="13543" xr:uid="{2D939F34-D9CE-4BEE-B944-D802A51E4C46}"/>
    <cellStyle name="계산 2 7" xfId="5132" xr:uid="{97797CEB-E46D-435D-A9DA-81F1E3F9BB22}"/>
    <cellStyle name="계산 2 7 2" xfId="12919" xr:uid="{9B9AE184-25CD-420D-9F53-0747D79A155B}"/>
    <cellStyle name="계산 2 8" xfId="8813" xr:uid="{B4A3C2CB-0710-486E-A6C3-8FD10890E433}"/>
    <cellStyle name="계산 3" xfId="6083" xr:uid="{AE0C23AB-C23D-44FF-96DA-0A4457E79DCE}"/>
    <cellStyle name="계산 3 2" xfId="6288" xr:uid="{11CFA9C4-5BB5-4324-A7DC-D11E1FC3FAC9}"/>
    <cellStyle name="계산 3 2 2" xfId="6843" xr:uid="{2A1B20AC-61A0-471B-B335-805078831D82}"/>
    <cellStyle name="계산 3 2 2 2" xfId="7463" xr:uid="{6E97E481-7F09-4D66-AFF8-8C1D02FD650A}"/>
    <cellStyle name="계산 3 2 2 2 2" xfId="13728" xr:uid="{D2CD7F1D-C084-4D8F-907D-71AD7D35B35E}"/>
    <cellStyle name="계산 3 2 2 3" xfId="9149" xr:uid="{F619DC6D-041B-4EF1-8941-6DD1E768EF16}"/>
    <cellStyle name="계산 3 2 2 3 2" xfId="15011" xr:uid="{63ABA8A8-6299-4E6E-A7BA-B93DEC1FB43B}"/>
    <cellStyle name="계산 3 2 2 4" xfId="8996" xr:uid="{874A7A02-13BA-4ED6-9447-93F5F71EFBF1}"/>
    <cellStyle name="계산 3 2 3" xfId="7146" xr:uid="{A938F631-4223-4EED-9899-BB3E419803AB}"/>
    <cellStyle name="계산 3 2 3 2" xfId="7805" xr:uid="{CFDB751C-C125-4B78-B84B-D86C1C6203A9}"/>
    <cellStyle name="계산 3 2 3 2 2" xfId="13999" xr:uid="{2452E567-F7EB-4C41-B404-EA9939E75065}"/>
    <cellStyle name="계산 3 2 3 3" xfId="9452" xr:uid="{C4CEA961-7D88-4E0B-9BA2-F15F66CF23B2}"/>
    <cellStyle name="계산 3 2 3 3 2" xfId="15314" xr:uid="{E7FFF7D2-FB55-4EDD-BAC5-3EE97C0AEDA6}"/>
    <cellStyle name="계산 3 2 3 4" xfId="9025" xr:uid="{FA27F937-163A-49BE-A1DF-EE4C095F7B98}"/>
    <cellStyle name="계산 3 2 4" xfId="7371" xr:uid="{3490BE5D-D2D1-4F4C-A409-9D3F14DED959}"/>
    <cellStyle name="계산 3 2 4 2" xfId="13640" xr:uid="{3C6C1E37-D488-4EB5-9BB4-CA3D9196B9F7}"/>
    <cellStyle name="계산 3 2 5" xfId="8614" xr:uid="{E06E767C-BE98-4633-A45A-D84E63E48C38}"/>
    <cellStyle name="계산 3 2 5 2" xfId="14634" xr:uid="{1D9709BB-603D-4C3C-8247-378F86059547}"/>
    <cellStyle name="계산 3 2 6" xfId="5236" xr:uid="{A604E0CD-FCC1-480F-A19D-448FE27D68AA}"/>
    <cellStyle name="계산 3 3" xfId="6112" xr:uid="{79A2F146-3CFB-4B4E-8913-E676065226E0}"/>
    <cellStyle name="계산 3 3 2" xfId="6970" xr:uid="{541C4D4E-FD45-4221-AE01-A2149E3ACCC6}"/>
    <cellStyle name="계산 3 3 2 2" xfId="8172" xr:uid="{F81B2BE5-4524-4475-8F87-717286433241}"/>
    <cellStyle name="계산 3 3 2 2 2" xfId="14266" xr:uid="{F0AE1D99-B9B3-4672-90B3-46E61CEF4EE0}"/>
    <cellStyle name="계산 3 3 2 3" xfId="9276" xr:uid="{C70DF06F-9504-471D-9FB9-C0218DBCBBFB}"/>
    <cellStyle name="계산 3 3 2 3 2" xfId="15138" xr:uid="{4CFDA599-A5C2-4E6B-A958-A6C26DFFBFA6}"/>
    <cellStyle name="계산 3 3 2 4" xfId="7181" xr:uid="{FDD5F3AC-0CB5-4B52-A252-BBAFF1E5472C}"/>
    <cellStyle name="계산 3 3 3" xfId="7282" xr:uid="{B94FD1D0-A347-4840-AE1B-0CA13BFB4BC1}"/>
    <cellStyle name="계산 3 3 3 2" xfId="13551" xr:uid="{94BE7FFF-99F3-4B08-992F-97D38C04FC6A}"/>
    <cellStyle name="계산 3 3 4" xfId="5002" xr:uid="{84808232-EFAD-47B1-B8C1-EB2D3AE43DFE}"/>
    <cellStyle name="계산 3 3 4 2" xfId="12882" xr:uid="{964A15FD-7EBC-4E0E-B74F-D1528439F4DB}"/>
    <cellStyle name="계산 3 3 5" xfId="8447" xr:uid="{D5C99B8E-C601-475D-92D5-F04D523BC32E}"/>
    <cellStyle name="계산 3 4" xfId="6730" xr:uid="{FA1CA1BE-C8D9-44F4-83D5-CBA8213B8AF9}"/>
    <cellStyle name="계산 3 4 2" xfId="6941" xr:uid="{D9F02F88-80D2-4E4F-B8E2-7F670FE45C57}"/>
    <cellStyle name="계산 3 4 2 2" xfId="7539" xr:uid="{1879F66F-3D60-4F1C-87D6-D8222B1D4B6C}"/>
    <cellStyle name="계산 3 4 2 2 2" xfId="13804" xr:uid="{972ED3DE-9918-47D4-871B-463F7555CD3D}"/>
    <cellStyle name="계산 3 4 2 3" xfId="9247" xr:uid="{E5F33595-E050-43AD-AD3D-A0847DCFFFA0}"/>
    <cellStyle name="계산 3 4 2 3 2" xfId="15109" xr:uid="{2AB93C9B-A470-4F19-81DE-1E7BCF695E6F}"/>
    <cellStyle name="계산 3 4 2 4" xfId="5414" xr:uid="{21339189-96B1-48AF-AD6A-F1CCA6F8D11B}"/>
    <cellStyle name="계산 3 4 3" xfId="8277" xr:uid="{9DAC7F9E-8BD5-438D-89B0-DE5FC52862AC}"/>
    <cellStyle name="계산 3 4 3 2" xfId="14345" xr:uid="{652C2DC0-01B1-4573-934E-201BDBDA8DAD}"/>
    <cellStyle name="계산 3 4 4" xfId="9036" xr:uid="{F0F0C3A7-EF6D-45E9-AE46-A7043BEE6855}"/>
    <cellStyle name="계산 3 4 4 2" xfId="14898" xr:uid="{8275D8CA-50B7-43F2-9353-E12B69637CDC}"/>
    <cellStyle name="계산 3 4 5" xfId="8837" xr:uid="{3A9AFE58-9312-49BE-9C85-43F7D854158B}"/>
    <cellStyle name="계산 3 5" xfId="6359" xr:uid="{B7C6C074-0C4C-43E8-BF0A-29EB9F50A2AE}"/>
    <cellStyle name="계산 3 5 2" xfId="7387" xr:uid="{63370C1B-9C30-455D-9908-E392A438E71A}"/>
    <cellStyle name="계산 3 5 2 2" xfId="13656" xr:uid="{BA85C0C4-C4C4-4AC0-BCFA-296C0573329C}"/>
    <cellStyle name="계산 3 5 3" xfId="8685" xr:uid="{02EB5B29-BDB4-4A99-A6A1-B80E735E4D89}"/>
    <cellStyle name="계산 3 5 3 2" xfId="14703" xr:uid="{B9B27B2B-2059-4CE6-94D7-8C92139E2985}"/>
    <cellStyle name="계산 3 5 4" xfId="7870" xr:uid="{410A7F69-6F5C-47DB-A7C5-0EFA52843B39}"/>
    <cellStyle name="계산 3 6" xfId="7280" xr:uid="{12257641-BE7C-418A-9D15-58934270292A}"/>
    <cellStyle name="계산 3 6 2" xfId="13549" xr:uid="{FC1A36DC-0FB2-4058-8DA3-212EEC81793E}"/>
    <cellStyle name="계산 3 7" xfId="5290" xr:uid="{4A2FC46D-4BA5-4956-9D28-F1753C245617}"/>
    <cellStyle name="계산 3 7 2" xfId="12953" xr:uid="{3DCAB7A1-C2D0-416E-98B9-A6CA27CC06CB}"/>
    <cellStyle name="계산 3 8" xfId="5269" xr:uid="{3C686D9C-75AD-4F3C-BD0E-168B86EA6A3F}"/>
    <cellStyle name="계산 4" xfId="6091" xr:uid="{EA744B31-8124-46C0-B49E-6BE83B87F756}"/>
    <cellStyle name="계산 4 2" xfId="6296" xr:uid="{45E072BD-17D5-4411-8325-72E78256BA90}"/>
    <cellStyle name="계산 4 2 2" xfId="6851" xr:uid="{8057F4C5-E1DD-475C-BBEB-17D685CBBC6E}"/>
    <cellStyle name="계산 4 2 2 2" xfId="7471" xr:uid="{71B792D9-9F55-47D8-81EF-170D25A2B4F0}"/>
    <cellStyle name="계산 4 2 2 2 2" xfId="13736" xr:uid="{CAA4C565-D05E-484A-BF8B-655C15528DBF}"/>
    <cellStyle name="계산 4 2 2 3" xfId="9157" xr:uid="{6296F1B2-5F82-4D37-A7FF-122BFA947A9A}"/>
    <cellStyle name="계산 4 2 2 3 2" xfId="15019" xr:uid="{D3ECF1D7-8150-4EEB-B76A-AD95C7A5C3F9}"/>
    <cellStyle name="계산 4 2 2 4" xfId="7677" xr:uid="{06A769AC-6345-410B-969A-576DE3DABA49}"/>
    <cellStyle name="계산 4 2 3" xfId="7154" xr:uid="{84B6DFA2-75D5-4D3C-A14F-D2D148A58296}"/>
    <cellStyle name="계산 4 2 3 2" xfId="8083" xr:uid="{79431B27-64AD-4D33-A83A-BF2B0C3C4731}"/>
    <cellStyle name="계산 4 2 3 2 2" xfId="14200" xr:uid="{9BCDDA56-13E3-4B4D-8E01-F0A2572366F0}"/>
    <cellStyle name="계산 4 2 3 3" xfId="9460" xr:uid="{8337B04D-FD9D-40A6-87A6-8C5B1E8BD3A8}"/>
    <cellStyle name="계산 4 2 3 3 2" xfId="15322" xr:uid="{EBF9D60B-D300-4875-963F-A1389EA04AAE}"/>
    <cellStyle name="계산 4 2 3 4" xfId="5531" xr:uid="{FCAFDA05-6357-47FA-82EE-40B1326F1EFA}"/>
    <cellStyle name="계산 4 2 4" xfId="7988" xr:uid="{00D1D516-C6DB-4CD8-9EEC-9B7173A0D70F}"/>
    <cellStyle name="계산 4 2 4 2" xfId="14127" xr:uid="{BA7C7150-7F2E-45AC-B690-094D72A5AE84}"/>
    <cellStyle name="계산 4 2 5" xfId="8622" xr:uid="{956E54D4-E6C1-4115-B7A0-D9446CA5EF42}"/>
    <cellStyle name="계산 4 2 5 2" xfId="14642" xr:uid="{C6DD89E7-3E15-49F3-A6D4-A5C578A5E242}"/>
    <cellStyle name="계산 4 2 6" xfId="7222" xr:uid="{F72656E0-C99C-4A0D-AAB5-B458372E33C1}"/>
    <cellStyle name="계산 4 3" xfId="6097" xr:uid="{08DF529B-421D-4E5C-88A8-C9C3490A7800}"/>
    <cellStyle name="계산 4 3 2" xfId="6955" xr:uid="{ABBA5190-5E9C-4311-973A-E821259898F5}"/>
    <cellStyle name="계산 4 3 2 2" xfId="5733" xr:uid="{DC381C1F-E17F-4D29-BADA-B4F46E1B37D8}"/>
    <cellStyle name="계산 4 3 2 2 2" xfId="13083" xr:uid="{5B679E6B-F79D-4143-BE20-F31CB499619B}"/>
    <cellStyle name="계산 4 3 2 3" xfId="9261" xr:uid="{8FE40008-817E-4EAC-ADD8-AE1876CA2EF8}"/>
    <cellStyle name="계산 4 3 2 3 2" xfId="15123" xr:uid="{C9ACC5CF-A2E6-4EF3-9EC3-FC3893EDC18E}"/>
    <cellStyle name="계산 4 3 2 4" xfId="5641" xr:uid="{8DE4596B-2F25-49A8-9E40-484292A29A62}"/>
    <cellStyle name="계산 4 3 3" xfId="8041" xr:uid="{25B8D134-193C-4BB6-9DC9-B60D995186E1}"/>
    <cellStyle name="계산 4 3 3 2" xfId="14160" xr:uid="{226B152F-C573-4ABA-88B7-F57123134791}"/>
    <cellStyle name="계산 4 3 4" xfId="8234" xr:uid="{56F0140B-B062-4A00-BC09-D17890EED5F4}"/>
    <cellStyle name="계산 4 3 4 2" xfId="14316" xr:uid="{8693FD1A-07E8-489A-A6DD-F95C0C76E4AA}"/>
    <cellStyle name="계산 4 3 5" xfId="8852" xr:uid="{5B4D4882-EEF1-4D65-98D1-0B3D0DBC7978}"/>
    <cellStyle name="계산 4 4" xfId="6738" xr:uid="{5E983AA8-AD68-419A-A02C-D9BDC21BE019}"/>
    <cellStyle name="계산 4 4 2" xfId="6949" xr:uid="{BB483806-B25D-49CF-B610-B944EC669FD8}"/>
    <cellStyle name="계산 4 4 2 2" xfId="8450" xr:uid="{334A251C-A3AA-4781-8DE2-22B6C4EB86FC}"/>
    <cellStyle name="계산 4 4 2 2 2" xfId="14477" xr:uid="{1C85CDAA-5C06-435A-A75C-E869C9A94659}"/>
    <cellStyle name="계산 4 4 2 3" xfId="9255" xr:uid="{8839ACB9-7AB4-4247-A1DD-4E6BB4FF4B77}"/>
    <cellStyle name="계산 4 4 2 3 2" xfId="15117" xr:uid="{E915DC31-3190-4C23-B8B7-A5C060FA9ABD}"/>
    <cellStyle name="계산 4 4 2 4" xfId="8114" xr:uid="{2A3D8500-29FD-4C76-BF66-BFD0F741FD43}"/>
    <cellStyle name="계산 4 4 3" xfId="8278" xr:uid="{53D19C72-D8F9-4561-8D1F-4F22C3DB7622}"/>
    <cellStyle name="계산 4 4 3 2" xfId="14346" xr:uid="{CF6B1DC8-7514-416B-99DB-49669E1CA1E3}"/>
    <cellStyle name="계산 4 4 4" xfId="9044" xr:uid="{49C3FF28-7E77-4B8B-B768-994878A5BE0C}"/>
    <cellStyle name="계산 4 4 4 2" xfId="14906" xr:uid="{CDE8F827-17DC-48E7-BC2C-E19CFABC2879}"/>
    <cellStyle name="계산 4 4 5" xfId="5340" xr:uid="{4A462481-2CFF-480C-BA3B-70E83A275A0A}"/>
    <cellStyle name="계산 4 5" xfId="6355" xr:uid="{4F9F03D3-EF87-4065-9AC1-428D9051B150}"/>
    <cellStyle name="계산 4 5 2" xfId="7667" xr:uid="{80F3CA07-5CD4-4FC2-A07F-82A87B9DFDE5}"/>
    <cellStyle name="계산 4 5 2 2" xfId="13895" xr:uid="{69204197-EACC-48A3-8FA8-3D7A799EEAC2}"/>
    <cellStyle name="계산 4 5 3" xfId="8681" xr:uid="{06EAEE74-E0DE-4A74-A7A3-C4050401BBB2}"/>
    <cellStyle name="계산 4 5 3 2" xfId="14699" xr:uid="{99F33310-E9A9-4C5D-A57A-E4D2121DE398}"/>
    <cellStyle name="계산 4 5 4" xfId="7211" xr:uid="{303705C2-03AE-42FF-B550-61F1C5F01741}"/>
    <cellStyle name="계산 4 6" xfId="8119" xr:uid="{43B0E841-24D3-4F06-9F10-EBAB449079A7}"/>
    <cellStyle name="계산 4 6 2" xfId="14226" xr:uid="{3F880CDE-8D32-431E-A718-4CAD7BD809D7}"/>
    <cellStyle name="계산 4 7" xfId="5052" xr:uid="{675E9F75-A32E-4467-AB3C-F503D4049BE2}"/>
    <cellStyle name="계산 4 7 2" xfId="12897" xr:uid="{9C5DE378-8037-43E7-AA2D-D6C0EF24CD83}"/>
    <cellStyle name="계산 4 8" xfId="5688" xr:uid="{6507B88B-12AE-41BD-B551-9CAC9E167C0B}"/>
    <cellStyle name="계산 5" xfId="6084" xr:uid="{D29296F2-AF17-41B9-8CAE-22B6136E8FDB}"/>
    <cellStyle name="계산 5 2" xfId="6289" xr:uid="{49870F58-D9DC-4F70-AF2C-294AE561B584}"/>
    <cellStyle name="계산 5 2 2" xfId="6844" xr:uid="{92DF9BC2-35B1-4C01-A256-B3DA7192DC84}"/>
    <cellStyle name="계산 5 2 2 2" xfId="7464" xr:uid="{BC456993-DEEF-44DA-BC8E-1A1CE213B8F6}"/>
    <cellStyle name="계산 5 2 2 2 2" xfId="13729" xr:uid="{CAD63266-ADEB-40C7-A457-309A637F0FE9}"/>
    <cellStyle name="계산 5 2 2 3" xfId="9150" xr:uid="{9A815521-E122-4151-B82A-AB06C67EB7DA}"/>
    <cellStyle name="계산 5 2 2 3 2" xfId="15012" xr:uid="{8B953C08-F51D-4193-B9E5-338E8D906921}"/>
    <cellStyle name="계산 5 2 2 4" xfId="8823" xr:uid="{80A1AF61-E825-41B4-B74A-C6908319DE42}"/>
    <cellStyle name="계산 5 2 3" xfId="7147" xr:uid="{967A9C06-C596-4FBF-B7E8-3985C84DAFB3}"/>
    <cellStyle name="계산 5 2 3 2" xfId="8225" xr:uid="{AB267E23-925B-41C2-9469-065E09E3EB1B}"/>
    <cellStyle name="계산 5 2 3 2 2" xfId="14311" xr:uid="{7CB2E8C0-457B-4CF0-A8B7-4AF12DB9EB7F}"/>
    <cellStyle name="계산 5 2 3 3" xfId="9453" xr:uid="{4AEAFB39-C74E-46F1-A583-F1E07593ECA8}"/>
    <cellStyle name="계산 5 2 3 3 2" xfId="15315" xr:uid="{AD251D4F-FD51-4F41-B02B-36EA0AF91E3A}"/>
    <cellStyle name="계산 5 2 3 4" xfId="8851" xr:uid="{B5975712-2DC2-4B22-970F-4A55CDB68CAD}"/>
    <cellStyle name="계산 5 2 4" xfId="7372" xr:uid="{9679C5DF-3EBF-4CE9-A60A-D5E4FC07F33A}"/>
    <cellStyle name="계산 5 2 4 2" xfId="13641" xr:uid="{BC970B32-7660-4C0E-8C7A-E862FA85395C}"/>
    <cellStyle name="계산 5 2 5" xfId="8615" xr:uid="{D3FBDA47-6C09-4424-A4EA-CBD218400CBE}"/>
    <cellStyle name="계산 5 2 5 2" xfId="14635" xr:uid="{7A08D634-E6CB-494D-BA4D-A5E2C1155496}"/>
    <cellStyle name="계산 5 2 6" xfId="5893" xr:uid="{8B81245C-0622-4C79-8281-6DB1C74AA58F}"/>
    <cellStyle name="계산 5 3" xfId="6134" xr:uid="{FCC1CB76-5FE3-4132-9784-3A670818A617}"/>
    <cellStyle name="계산 5 3 2" xfId="6992" xr:uid="{2F85F2BB-9592-4934-A982-42EB6BD6AA3E}"/>
    <cellStyle name="계산 5 3 2 2" xfId="7833" xr:uid="{E19843F8-1AF1-45D9-8C68-0C922DE6836E}"/>
    <cellStyle name="계산 5 3 2 2 2" xfId="14016" xr:uid="{F11B5EF5-7254-4936-A58E-0048F09FBB54}"/>
    <cellStyle name="계산 5 3 2 3" xfId="9298" xr:uid="{BF9C7F91-0F54-422C-982A-2D30CAE859A7}"/>
    <cellStyle name="계산 5 3 2 3 2" xfId="15160" xr:uid="{ACB7F9AE-6F2D-42AF-97F7-F25E76D0136A}"/>
    <cellStyle name="계산 5 3 2 4" xfId="8826" xr:uid="{8D83BEE4-1F21-4FE8-B0E6-CE942E4858A9}"/>
    <cellStyle name="계산 5 3 3" xfId="7298" xr:uid="{59269FE1-2BD7-4B93-ADF1-E13C33C53EA7}"/>
    <cellStyle name="계산 5 3 3 2" xfId="13567" xr:uid="{94488725-5F50-4823-9E93-824D201B0F6C}"/>
    <cellStyle name="계산 5 3 4" xfId="5459" xr:uid="{60C1BA95-AA38-4881-8628-814879D931D4}"/>
    <cellStyle name="계산 5 3 4 2" xfId="12989" xr:uid="{3AD19C51-4AC0-4BCB-A36F-7C55F05F6D6E}"/>
    <cellStyle name="계산 5 3 5" xfId="8034" xr:uid="{A33E01F9-CD71-4795-AC18-BAA89BFABD28}"/>
    <cellStyle name="계산 5 4" xfId="6731" xr:uid="{2058A3F3-0303-4B57-A075-9F181F5F92C2}"/>
    <cellStyle name="계산 5 4 2" xfId="6942" xr:uid="{97E49781-45F0-406C-8648-38F83526D3FE}"/>
    <cellStyle name="계산 5 4 2 2" xfId="7540" xr:uid="{79D53024-8B41-47C1-B8A1-52461BC365D0}"/>
    <cellStyle name="계산 5 4 2 2 2" xfId="13805" xr:uid="{02C7F10F-4BC8-43E8-88E6-499CB02A3352}"/>
    <cellStyle name="계산 5 4 2 3" xfId="9248" xr:uid="{19B62995-1F2C-478F-BC63-CD530783E66F}"/>
    <cellStyle name="계산 5 4 2 3 2" xfId="15110" xr:uid="{7D4518CF-635E-479A-8BCE-B480A0FEE4CB}"/>
    <cellStyle name="계산 5 4 2 4" xfId="5522" xr:uid="{EC4CFD7A-4F63-443A-9445-20A466B605D2}"/>
    <cellStyle name="계산 5 4 3" xfId="7416" xr:uid="{3F321660-D30D-49A0-9C17-D9451B5A0379}"/>
    <cellStyle name="계산 5 4 3 2" xfId="13681" xr:uid="{7D2AB439-6EB8-4410-95C8-E9D704EA8A47}"/>
    <cellStyle name="계산 5 4 4" xfId="9037" xr:uid="{75EBE8B6-F31A-40F2-81E0-23AE59C53125}"/>
    <cellStyle name="계산 5 4 4 2" xfId="14899" xr:uid="{6ADA0AA0-AC48-447E-9715-045C61C31BD5}"/>
    <cellStyle name="계산 5 4 5" xfId="5320" xr:uid="{F81A5094-7B22-4A28-8BA8-8532BA45803C}"/>
    <cellStyle name="계산 5 5" xfId="6358" xr:uid="{90AAFDAE-6A49-47D8-B454-C17BC490A503}"/>
    <cellStyle name="계산 5 5 2" xfId="7386" xr:uid="{7744B811-5154-41DE-90B3-E9A747A9E35B}"/>
    <cellStyle name="계산 5 5 2 2" xfId="13655" xr:uid="{5793B4FA-8361-4EDE-854C-44177F945D38}"/>
    <cellStyle name="계산 5 5 3" xfId="8684" xr:uid="{4F6614E1-6786-4322-AD4C-61A48B3F274F}"/>
    <cellStyle name="계산 5 5 3 2" xfId="14702" xr:uid="{BA0E9047-4A37-4F7A-A093-CD51913AF2B8}"/>
    <cellStyle name="계산 5 5 4" xfId="5247" xr:uid="{43C89210-D287-43F7-9F95-5970B4B440D7}"/>
    <cellStyle name="계산 5 6" xfId="8436" xr:uid="{0A8183C2-A1EC-4C49-B4A9-8C4C1DA56EE6}"/>
    <cellStyle name="계산 5 6 2" xfId="14469" xr:uid="{F1C6A11E-9466-4F04-BC57-4E047F653C03}"/>
    <cellStyle name="계산 5 7" xfId="5122" xr:uid="{675C738F-1637-4D2F-9EB9-D2DA65DF29F4}"/>
    <cellStyle name="계산 5 7 2" xfId="12912" xr:uid="{A6AD28C1-B0AA-4752-8C65-FE2A0F063E3D}"/>
    <cellStyle name="계산 5 8" xfId="5300" xr:uid="{C0652EFF-0EE4-4879-BC4E-F372A39F028B}"/>
    <cellStyle name="계산 6" xfId="5009" xr:uid="{C93F40B4-CBEE-4688-B94C-0DB5F6F2DDEC}"/>
    <cellStyle name="계산 6 2" xfId="12887" xr:uid="{16EA36AF-103B-4F77-BAD7-720F0701E506}"/>
    <cellStyle name="나쁨" xfId="4783" xr:uid="{268F6005-1357-4109-99E4-718253E7F924}"/>
    <cellStyle name="똿뗦먛귟 [0.00]_PRODUCT DETAIL Q1" xfId="4784" xr:uid="{2F77E40C-A87B-4412-B6DC-B3FB74505328}"/>
    <cellStyle name="똿뗦먛귟_PRODUCT DETAIL Q1" xfId="4785" xr:uid="{6700EB6C-82AF-4D98-9FB0-5B3A5DAA6848}"/>
    <cellStyle name="메모" xfId="4786" xr:uid="{5462A950-04BF-43C5-8593-09E239D38CD8}"/>
    <cellStyle name="메모 2" xfId="5937" xr:uid="{F0B554D6-3AA7-4DAE-A30A-E83809DC09F8}"/>
    <cellStyle name="메모 2 2" xfId="6260" xr:uid="{7A3696B2-0269-4CC0-905F-157C0F0910D2}"/>
    <cellStyle name="메모 2 2 2" xfId="6824" xr:uid="{6AB5C035-7BF7-42E5-AF01-F8D8E69CC5DF}"/>
    <cellStyle name="메모 2 2 2 2" xfId="7444" xr:uid="{1966E114-574E-48F7-BBD7-23F7C967DF19}"/>
    <cellStyle name="메모 2 2 2 2 2" xfId="13709" xr:uid="{04E07542-C019-4114-9CD8-952DB28E48A8}"/>
    <cellStyle name="메모 2 2 2 3" xfId="9130" xr:uid="{F355F082-4903-46EF-BD33-8506DE4BB8B2}"/>
    <cellStyle name="메모 2 2 2 3 2" xfId="14992" xr:uid="{7AE8E718-D71E-4BC8-8094-A1A291F205B9}"/>
    <cellStyle name="메모 2 2 2 4" xfId="8995" xr:uid="{5ADBC690-60C4-4F08-B70D-56963CD43033}"/>
    <cellStyle name="메모 2 2 3" xfId="7118" xr:uid="{36467AFA-72F3-4F4B-8151-BC8E12DB29E2}"/>
    <cellStyle name="메모 2 2 3 2" xfId="7556" xr:uid="{8A025D31-7325-4C79-A08A-047DBBF72046}"/>
    <cellStyle name="메모 2 2 3 2 2" xfId="13821" xr:uid="{E6B341D2-E243-4AA3-8782-9BFECEF86A3E}"/>
    <cellStyle name="메모 2 2 3 3" xfId="9424" xr:uid="{0421F601-9756-4487-BC1F-455832FF2A88}"/>
    <cellStyle name="메모 2 2 3 3 2" xfId="15286" xr:uid="{E109741D-C645-49A0-8648-96CBB3AACED1}"/>
    <cellStyle name="메모 2 2 3 4" xfId="7174" xr:uid="{F5133034-64B9-4C21-8C89-0A38722EDE29}"/>
    <cellStyle name="메모 2 2 4" xfId="7363" xr:uid="{54366CB6-7E16-484E-8766-000631BB69D2}"/>
    <cellStyle name="메모 2 2 4 2" xfId="13632" xr:uid="{172DB1B0-41FB-4521-91CC-CE13B6C5F3B7}"/>
    <cellStyle name="메모 2 2 5" xfId="8586" xr:uid="{0738C6A5-7B20-4BCB-B60D-1508CCBA343B}"/>
    <cellStyle name="메모 2 2 5 2" xfId="14606" xr:uid="{7E405389-02A1-4127-ABA2-5DD416CD9535}"/>
    <cellStyle name="메모 2 2 6" xfId="5392" xr:uid="{F305A5AD-0908-4E32-8E50-D693872AC5B7}"/>
    <cellStyle name="메모 2 3" xfId="6129" xr:uid="{84714702-455E-4FAA-B3B4-5404A241119A}"/>
    <cellStyle name="메모 2 3 2" xfId="6987" xr:uid="{ABD7687A-0C0C-446F-8DDC-A69B73C3D6A1}"/>
    <cellStyle name="메모 2 3 2 2" xfId="7882" xr:uid="{7918974E-9212-4F2F-825C-1AFA3149B820}"/>
    <cellStyle name="메모 2 3 2 2 2" xfId="14046" xr:uid="{4EBAEEFB-B671-4B52-BFD7-4CCCF3F30841}"/>
    <cellStyle name="메모 2 3 2 3" xfId="9293" xr:uid="{69020046-7B02-4CF4-AADA-2493853ED1F5}"/>
    <cellStyle name="메모 2 3 2 3 2" xfId="15155" xr:uid="{5B8B22F7-0BCC-48ED-A527-3DA4CBC51692}"/>
    <cellStyle name="메모 2 3 2 4" xfId="5456" xr:uid="{EF11591A-E4D6-4BE9-A867-869D5E079966}"/>
    <cellStyle name="메모 2 3 3" xfId="5012" xr:uid="{6C774092-35D0-42AE-ACCB-CB3DCC8B60C7}"/>
    <cellStyle name="메모 2 3 3 2" xfId="12888" xr:uid="{F503807D-52FC-40F2-A619-883465599674}"/>
    <cellStyle name="메모 2 3 4" xfId="7572" xr:uid="{32D05003-76C2-4A1E-AFAF-D1C0632CD2AA}"/>
    <cellStyle name="메모 2 3 4 2" xfId="13835" xr:uid="{EC694F85-C331-444A-8501-0F2C5452CE4D}"/>
    <cellStyle name="메모 2 3 5" xfId="7656" xr:uid="{D74817D7-6073-48E9-8D9D-9390D44521F4}"/>
    <cellStyle name="메모 2 4" xfId="6640" xr:uid="{DCBB03C5-96AC-4BBF-BB4A-FE62411C79B2}"/>
    <cellStyle name="메모 2 4 2" xfId="6922" xr:uid="{374F3D60-8253-481D-8E44-580465009EE3}"/>
    <cellStyle name="메모 2 4 2 2" xfId="8295" xr:uid="{CB3FAF9F-4C6C-4C89-AD35-5697392219B4}"/>
    <cellStyle name="메모 2 4 2 2 2" xfId="14363" xr:uid="{1EFD42E4-4388-42FA-843E-60F08EE37D50}"/>
    <cellStyle name="메모 2 4 2 3" xfId="9228" xr:uid="{D12299EE-C500-4439-8F7A-9755022FF17A}"/>
    <cellStyle name="메모 2 4 2 3 2" xfId="15090" xr:uid="{A35F02C1-0C7B-476C-83D5-FED35816A4ED}"/>
    <cellStyle name="메모 2 4 2 4" xfId="7884" xr:uid="{588D6829-3C08-4F19-B205-A10944F40696}"/>
    <cellStyle name="메모 2 4 3" xfId="7786" xr:uid="{6993BFF8-3192-4C44-8FD6-8E7771C381D0}"/>
    <cellStyle name="메모 2 4 3 2" xfId="13981" xr:uid="{44DEBB00-3E39-4454-B09A-F14854AFA4DC}"/>
    <cellStyle name="메모 2 4 4" xfId="8956" xr:uid="{3E68A002-7D23-4D8B-B0DF-3F38ECA35C2D}"/>
    <cellStyle name="메모 2 4 4 2" xfId="14879" xr:uid="{DA8313D6-E873-49DD-A7A3-E88380CBAE97}"/>
    <cellStyle name="메모 2 4 5" xfId="7198" xr:uid="{4DC0E66E-46E5-4CA7-9E62-CBCA11A926EE}"/>
    <cellStyle name="메모 2 5" xfId="6334" xr:uid="{B59B0996-6B21-4329-A28F-0E3738DBFFE0}"/>
    <cellStyle name="메모 2 5 2" xfId="7938" xr:uid="{DA69BCAD-DD8B-441F-BBB7-FBA89A0F34FB}"/>
    <cellStyle name="메모 2 5 2 2" xfId="14089" xr:uid="{EFBEA72C-12CE-422E-8B41-B3B71B8CF4D5}"/>
    <cellStyle name="메모 2 5 3" xfId="8660" xr:uid="{B167AAF0-6A37-4DFC-ABAB-FB64DB7EFFF0}"/>
    <cellStyle name="메모 2 5 3 2" xfId="14678" xr:uid="{C4F24A58-2C15-4390-99DF-58CE050BF6CA}"/>
    <cellStyle name="메모 2 5 4" xfId="7857" xr:uid="{CA2C085B-FFAC-4D83-A546-5DC00D88655D}"/>
    <cellStyle name="메모 2 6" xfId="8040" xr:uid="{EDF98C74-500F-484E-9304-8C5189E37F4C}"/>
    <cellStyle name="메모 2 6 2" xfId="14159" xr:uid="{B92E24AE-0978-4783-9F4E-559A4B597A02}"/>
    <cellStyle name="메모 2 7" xfId="5465" xr:uid="{AA3C3BBA-9185-4838-A94D-CA363F066D7D}"/>
    <cellStyle name="메모 2 7 2" xfId="12993" xr:uid="{957D73F7-344A-4A45-B010-A6DE21674009}"/>
    <cellStyle name="메모 2 8" xfId="5134" xr:uid="{BDA408D3-E7F9-4D69-B44A-83DAE43DFCB9}"/>
    <cellStyle name="메모 3" xfId="6076" xr:uid="{4E470337-5AE3-4E11-B435-86A2F79F9FB3}"/>
    <cellStyle name="메모 3 2" xfId="6282" xr:uid="{E0C03AD7-F9B3-41AF-9A76-3751DA96D6EB}"/>
    <cellStyle name="메모 3 2 2" xfId="6837" xr:uid="{ABAD83F7-D9F2-42EB-BBB3-AF8B434E1EAC}"/>
    <cellStyle name="메모 3 2 2 2" xfId="7457" xr:uid="{F2D7BF06-EA6B-4D11-BEEE-4A670F82F0FC}"/>
    <cellStyle name="메모 3 2 2 2 2" xfId="13722" xr:uid="{A7C39EC9-9354-4C34-86F6-419C403B1BE7}"/>
    <cellStyle name="메모 3 2 2 3" xfId="9143" xr:uid="{5903EC46-F6B7-4B49-8D5A-7209AFE27FDC}"/>
    <cellStyle name="메모 3 2 2 3 2" xfId="15005" xr:uid="{AD6E86A1-AA83-447A-9B7C-9F6CBC3EDB64}"/>
    <cellStyle name="메모 3 2 2 4" xfId="5100" xr:uid="{4AC7C69D-29B4-43A2-8442-DAB81179CBF7}"/>
    <cellStyle name="메모 3 2 3" xfId="7140" xr:uid="{94382381-C221-4D73-AF39-5CB072284D03}"/>
    <cellStyle name="메모 3 2 3 2" xfId="7565" xr:uid="{46388A30-18FA-4415-95ED-20584D622F81}"/>
    <cellStyle name="메모 3 2 3 2 2" xfId="13830" xr:uid="{BD126099-C1CD-4A9A-997F-A00CCBC420DA}"/>
    <cellStyle name="메모 3 2 3 3" xfId="9446" xr:uid="{03389DB6-E27F-477C-BF18-57A6C15E927E}"/>
    <cellStyle name="메모 3 2 3 3 2" xfId="15308" xr:uid="{E3EBA8A2-05F3-4AEF-9A02-C64F5CD8030E}"/>
    <cellStyle name="메모 3 2 3 4" xfId="8830" xr:uid="{BDA8E58B-8FFF-49C5-8825-CBE28E6CA3F2}"/>
    <cellStyle name="메모 3 2 4" xfId="7367" xr:uid="{71B78FC6-3EC9-4F19-A0D2-F9B57068F6CC}"/>
    <cellStyle name="메모 3 2 4 2" xfId="13636" xr:uid="{D479E4FD-B51C-40EC-97AD-AB8A8053A63B}"/>
    <cellStyle name="메모 3 2 5" xfId="8608" xr:uid="{5746069F-6F43-4AA9-A068-1E6D4F55F190}"/>
    <cellStyle name="메모 3 2 5 2" xfId="14628" xr:uid="{391E87B6-46B8-4E33-8ABA-C95D6F01F433}"/>
    <cellStyle name="메모 3 2 6" xfId="5350" xr:uid="{472932BF-87B6-4E8B-BEC2-642537670DBB}"/>
    <cellStyle name="메모 3 3" xfId="6096" xr:uid="{50E438B7-3762-4586-AF0B-B52CABBFEF5D}"/>
    <cellStyle name="메모 3 3 2" xfId="6954" xr:uid="{17B21DEB-EE8D-466E-8C01-A633B2C94F59}"/>
    <cellStyle name="메모 3 3 2 2" xfId="5734" xr:uid="{3C36B735-6C32-45FD-B7B7-76FB3776930E}"/>
    <cellStyle name="메모 3 3 2 2 2" xfId="13084" xr:uid="{16EB8EC5-4B94-4BCE-8047-3963BB65CA55}"/>
    <cellStyle name="메모 3 3 2 3" xfId="9260" xr:uid="{9B4C28A7-76FE-4047-97D0-16FEF896078C}"/>
    <cellStyle name="메모 3 3 2 3 2" xfId="15122" xr:uid="{0F780242-5538-4976-848A-DEA78CADFD14}"/>
    <cellStyle name="메모 3 3 2 4" xfId="5443" xr:uid="{154B681F-A783-4D19-B551-0CDA0317EFAF}"/>
    <cellStyle name="메모 3 3 3" xfId="7716" xr:uid="{7367B2AD-B5E8-477C-A71F-8FF79B53BFDC}"/>
    <cellStyle name="메모 3 3 3 2" xfId="13930" xr:uid="{363D4518-9960-4252-B35C-6FD44DF4483E}"/>
    <cellStyle name="메모 3 3 4" xfId="5343" xr:uid="{205558C3-BD24-4746-941D-39DFB0F4F49F}"/>
    <cellStyle name="메모 3 3 4 2" xfId="12965" xr:uid="{CB8388E7-58EB-4B57-A74F-4450964995B9}"/>
    <cellStyle name="메모 3 3 5" xfId="7684" xr:uid="{C9ECAE07-B5AA-4EF6-B11C-F135AE8E84E8}"/>
    <cellStyle name="메모 3 4" xfId="6724" xr:uid="{63A0AC8B-8E08-47CC-8EEA-6F62F8D371FA}"/>
    <cellStyle name="메모 3 4 2" xfId="6935" xr:uid="{32E43B27-4BE0-4C42-991B-4BD48A4D15CA}"/>
    <cellStyle name="메모 3 4 2 2" xfId="7674" xr:uid="{4E0619CB-82EC-43FA-9F2D-6A6FD9DC00FC}"/>
    <cellStyle name="메모 3 4 2 2 2" xfId="13900" xr:uid="{8E61954E-3530-4040-ADF6-9289B94E1766}"/>
    <cellStyle name="메모 3 4 2 3" xfId="9241" xr:uid="{FE29DAF7-B91C-4689-A0AE-719ADA9568F0}"/>
    <cellStyle name="메모 3 4 2 3 2" xfId="15103" xr:uid="{2389775E-1E4C-490A-A4DC-E598C1F51C4F}"/>
    <cellStyle name="메모 3 4 2 4" xfId="5190" xr:uid="{A17B52F0-77B9-4437-B5E1-B19623407391}"/>
    <cellStyle name="메모 3 4 3" xfId="7788" xr:uid="{70FEDB5C-FDB8-4635-AE87-3082AEEB3F27}"/>
    <cellStyle name="메모 3 4 3 2" xfId="13983" xr:uid="{17B222F9-C12D-4F97-AA6D-8B99B8DDA27B}"/>
    <cellStyle name="메모 3 4 4" xfId="9030" xr:uid="{0B0B2AC6-3F36-4C18-96BB-0BF9741BC111}"/>
    <cellStyle name="메모 3 4 4 2" xfId="14892" xr:uid="{BA388D26-6C6D-41C0-8D4A-15B1ED6E5D8F}"/>
    <cellStyle name="메모 3 4 5" xfId="8798" xr:uid="{DFD9AB36-966D-4414-B708-0482FC5B5F6C}"/>
    <cellStyle name="메모 3 5" xfId="6364" xr:uid="{B5AF39ED-205C-4D9C-A709-EEB4D2E6A539}"/>
    <cellStyle name="메모 3 5 2" xfId="7390" xr:uid="{BEC43D99-2BDB-42AA-B8D3-C6BB3534A53B}"/>
    <cellStyle name="메모 3 5 2 2" xfId="13659" xr:uid="{8AB8E8C4-86E9-4C03-8B93-2A7F2183024A}"/>
    <cellStyle name="메모 3 5 3" xfId="8690" xr:uid="{363A7D7B-09B6-4DEB-9CA0-CC302862DBF3}"/>
    <cellStyle name="메모 3 5 3 2" xfId="14708" xr:uid="{82F1612A-3A1C-47AE-B106-A1F004186DC3}"/>
    <cellStyle name="메모 3 5 4" xfId="5022" xr:uid="{A2F8B9E9-86E9-43D6-847F-E2854A06639E}"/>
    <cellStyle name="메모 3 6" xfId="7276" xr:uid="{1D97CD86-3086-4A6E-83D8-80387363EE3A}"/>
    <cellStyle name="메모 3 6 2" xfId="13545" xr:uid="{5C14B205-3BFB-401F-9B74-2A592005531B}"/>
    <cellStyle name="메모 3 7" xfId="5470" xr:uid="{B69462CB-4E42-46DF-9B5F-9414F463BA6B}"/>
    <cellStyle name="메모 3 7 2" xfId="12995" xr:uid="{A81A3456-EFC5-49D7-BF29-3F99B89937C5}"/>
    <cellStyle name="메모 3 8" xfId="5387" xr:uid="{C26A4917-B5AC-458C-8485-014778C415D6}"/>
    <cellStyle name="메모 4" xfId="6085" xr:uid="{B8550C18-56E3-41BD-B8DD-5A79D9CE758E}"/>
    <cellStyle name="메모 4 2" xfId="6290" xr:uid="{1B7DB31D-672F-478F-829C-883F1F051BB1}"/>
    <cellStyle name="메모 4 2 2" xfId="6845" xr:uid="{E233A20E-5C80-4546-8338-23CC83118CB3}"/>
    <cellStyle name="메모 4 2 2 2" xfId="7465" xr:uid="{B42616B5-9683-4154-8A80-07243F10ACE6}"/>
    <cellStyle name="메모 4 2 2 2 2" xfId="13730" xr:uid="{338D7B8E-BA37-4EB9-B552-3C25C6D65408}"/>
    <cellStyle name="메모 4 2 2 3" xfId="9151" xr:uid="{DA94B037-E9EA-4870-B029-A1BE1AFDDB95}"/>
    <cellStyle name="메모 4 2 2 3 2" xfId="15013" xr:uid="{754DF880-5DD8-4C2A-B543-28F9644AEFE0}"/>
    <cellStyle name="메모 4 2 2 4" xfId="5412" xr:uid="{9E110C58-F245-4A06-B616-B3A3527FBB6A}"/>
    <cellStyle name="메모 4 2 3" xfId="7148" xr:uid="{1CCC27C4-E048-4560-9F98-599B9C7BCD52}"/>
    <cellStyle name="메모 4 2 3 2" xfId="8458" xr:uid="{AD086792-80E7-487B-83FE-0EDD82A905F3}"/>
    <cellStyle name="메모 4 2 3 2 2" xfId="14483" xr:uid="{8E02D9B0-B65D-48FE-9654-2BD9007CE82E}"/>
    <cellStyle name="메모 4 2 3 3" xfId="9454" xr:uid="{AEE011DC-7FCA-47DD-B375-F489B1B4B16F}"/>
    <cellStyle name="메모 4 2 3 3 2" xfId="15316" xr:uid="{BDA7385F-EF27-4F99-8791-E9AEE5916340}"/>
    <cellStyle name="메모 4 2 3 4" xfId="8903" xr:uid="{3B6533A7-A09E-4C11-B705-3C104C3A854F}"/>
    <cellStyle name="메모 4 2 4" xfId="7373" xr:uid="{1F5E8449-066C-43EF-9773-D202E19ED644}"/>
    <cellStyle name="메모 4 2 4 2" xfId="13642" xr:uid="{76406037-9B95-4DF1-B919-D691F15469E0}"/>
    <cellStyle name="메모 4 2 5" xfId="8616" xr:uid="{6E4950DA-54A3-4C05-A82B-B25A897A0C95}"/>
    <cellStyle name="메모 4 2 5 2" xfId="14636" xr:uid="{73DC9E11-CF1F-4B2D-B5D1-56CCDCBF81BD}"/>
    <cellStyle name="메모 4 2 6" xfId="5306" xr:uid="{6C52ED04-E9C9-4AA8-AB7E-AD7689B71052}"/>
    <cellStyle name="메모 4 3" xfId="6133" xr:uid="{25029C4C-EDA1-4D2C-8DF0-6314B9BA04BD}"/>
    <cellStyle name="메모 4 3 2" xfId="6991" xr:uid="{D1760AF6-6455-48AE-8ED1-ECE8AB5B5E67}"/>
    <cellStyle name="메모 4 3 2 2" xfId="8285" xr:uid="{4D064648-47B6-457C-B075-B2A1A2382A66}"/>
    <cellStyle name="메모 4 3 2 2 2" xfId="14353" xr:uid="{B293E998-5FA7-45FF-981A-4A62C9A16154}"/>
    <cellStyle name="메모 4 3 2 3" xfId="9297" xr:uid="{CB89A153-4C66-4E9A-87F3-84C88F4EFAE9}"/>
    <cellStyle name="메모 4 3 2 3 2" xfId="15159" xr:uid="{1B9137BC-9E6C-4F34-B854-EAB66835875E}"/>
    <cellStyle name="메모 4 3 2 4" xfId="7657" xr:uid="{2A0FBB7A-BD2B-494C-9EDF-A95423CBACE3}"/>
    <cellStyle name="메모 4 3 3" xfId="7297" xr:uid="{A82AE88F-D730-47A4-B06A-6EE8D9B2E2B3}"/>
    <cellStyle name="메모 4 3 3 2" xfId="13566" xr:uid="{EF71A334-E388-4BC7-92F6-A1E82F5B09B4}"/>
    <cellStyle name="메모 4 3 4" xfId="5834" xr:uid="{A1842C86-4F49-4AE0-89B6-0DED2F4E6050}"/>
    <cellStyle name="메모 4 3 4 2" xfId="13149" xr:uid="{16CC8382-F158-4D52-A723-9EA09032B5CB}"/>
    <cellStyle name="메모 4 3 5" xfId="8254" xr:uid="{135A7EA2-C925-481B-B5D3-488BA8207FA7}"/>
    <cellStyle name="메모 4 4" xfId="6732" xr:uid="{E5A1F7D3-E7E1-4C2C-B038-51B629B5CBF2}"/>
    <cellStyle name="메모 4 4 2" xfId="6943" xr:uid="{85FCE83D-A04E-4485-BC0E-26C9B30868EA}"/>
    <cellStyle name="메모 4 4 2 2" xfId="8232" xr:uid="{A8977D79-9127-452D-9B8C-6D6A6C189770}"/>
    <cellStyle name="메모 4 4 2 2 2" xfId="14314" xr:uid="{9A5979AF-0BB3-4602-8986-F3DF7D6C166D}"/>
    <cellStyle name="메모 4 4 2 3" xfId="9249" xr:uid="{633E3938-7DB7-48E7-8A4E-D8FDE8F36468}"/>
    <cellStyle name="메모 4 4 2 3 2" xfId="15111" xr:uid="{19931C70-4AD0-4DC1-AA69-9BFAE135A7D2}"/>
    <cellStyle name="메모 4 4 2 4" xfId="5115" xr:uid="{57595E14-C6BF-47EC-BF19-D7415E6EDA89}"/>
    <cellStyle name="메모 4 4 3" xfId="7789" xr:uid="{2275CF3D-B709-4930-9190-865DA49F610F}"/>
    <cellStyle name="메모 4 4 3 2" xfId="13984" xr:uid="{F007BC16-861A-48D2-A8DB-C5826BEDD89C}"/>
    <cellStyle name="메모 4 4 4" xfId="9038" xr:uid="{6FBCA8CE-0089-4A76-A984-814FC5D957EB}"/>
    <cellStyle name="메모 4 4 4 2" xfId="14900" xr:uid="{8515C278-6C0F-496E-B3D7-EC8C38591D3B}"/>
    <cellStyle name="메모 4 4 5" xfId="5198" xr:uid="{2A73903C-CC09-4B9F-AC05-A53BC125C548}"/>
    <cellStyle name="메모 4 5" xfId="6357" xr:uid="{ABDF4F72-64CD-4F44-B485-5319403F3264}"/>
    <cellStyle name="메모 4 5 2" xfId="8009" xr:uid="{CBCF6BC3-EDD1-49F0-86BA-6CD33A01AEB8}"/>
    <cellStyle name="메모 4 5 2 2" xfId="14142" xr:uid="{5ADC6951-B792-4549-BCBC-F5A2AE219ADC}"/>
    <cellStyle name="메모 4 5 3" xfId="8683" xr:uid="{209FBB4C-658D-4505-8A55-ABD8E140D9E8}"/>
    <cellStyle name="메모 4 5 3 2" xfId="14701" xr:uid="{2F4BD0A8-6C84-446A-9404-D82BB3B1C1B8}"/>
    <cellStyle name="메모 4 5 4" xfId="5363" xr:uid="{445ABFF4-2857-4777-88E0-076A7D581A0B}"/>
    <cellStyle name="메모 4 6" xfId="7615" xr:uid="{F7D0BA59-88F9-4E0A-B3C4-E0E37A1702DB}"/>
    <cellStyle name="메모 4 6 2" xfId="13857" xr:uid="{967760F1-B684-46F6-82EE-09B1ECF4D13C}"/>
    <cellStyle name="메모 4 7" xfId="5159" xr:uid="{973BD63C-A9DE-469D-BA81-DF31259815FE}"/>
    <cellStyle name="메모 4 7 2" xfId="12927" xr:uid="{6F94BCC6-05FA-4F90-9F06-60BD0F0CFA59}"/>
    <cellStyle name="메모 4 8" xfId="9026" xr:uid="{C172B744-913C-446E-B2C7-FDA46F717F85}"/>
    <cellStyle name="메모 5" xfId="6079" xr:uid="{A1B2A50E-330A-4382-B979-8270985856FC}"/>
    <cellStyle name="메모 5 2" xfId="6284" xr:uid="{9065B4C6-1D0A-436A-9C19-5D83A154B85B}"/>
    <cellStyle name="메모 5 2 2" xfId="6839" xr:uid="{42527EBE-47B0-4B71-B7C5-AF1D90A8CEDA}"/>
    <cellStyle name="메모 5 2 2 2" xfId="7459" xr:uid="{8CF4B172-596B-42DE-BEFC-DDB8CA52ADEB}"/>
    <cellStyle name="메모 5 2 2 2 2" xfId="13724" xr:uid="{CD847FB5-B9C3-45B6-B186-B246FEC462A2}"/>
    <cellStyle name="메모 5 2 2 3" xfId="9145" xr:uid="{65EA17CC-47D8-4557-AD70-BCEF54804588}"/>
    <cellStyle name="메모 5 2 2 3 2" xfId="15007" xr:uid="{20001452-8C05-466C-9BC8-ACD926A5FE95}"/>
    <cellStyle name="메모 5 2 2 4" xfId="5472" xr:uid="{F0CF4F8E-E535-4B06-AE07-36CC1424ECF6}"/>
    <cellStyle name="메모 5 2 3" xfId="7142" xr:uid="{63F4BBFC-8FDD-4A45-873D-D3B28F07E5DF}"/>
    <cellStyle name="메모 5 2 3 2" xfId="5879" xr:uid="{DA53FC53-F035-497F-8FDC-262ED5E2BFB5}"/>
    <cellStyle name="메모 5 2 3 2 2" xfId="13177" xr:uid="{F708DCB3-4DA1-42EB-9AED-F698346572A8}"/>
    <cellStyle name="메모 5 2 3 3" xfId="9448" xr:uid="{0F26C6E7-F8D9-4BF8-86AE-AB2768ACC437}"/>
    <cellStyle name="메모 5 2 3 3 2" xfId="15310" xr:uid="{AA9D157F-82C2-4527-B246-6FEA98E15200}"/>
    <cellStyle name="메모 5 2 3 4" xfId="5341" xr:uid="{2E8CF9E2-84F1-4465-924A-D1865345AC14}"/>
    <cellStyle name="메모 5 2 4" xfId="7937" xr:uid="{CD22977F-27B6-4F1E-94C5-55265A52E39B}"/>
    <cellStyle name="메모 5 2 4 2" xfId="14088" xr:uid="{F3CC31F9-DD23-4FF1-A35E-3110C28C2BF8}"/>
    <cellStyle name="메모 5 2 5" xfId="8610" xr:uid="{51EA65E4-320A-40CB-A093-A5033FFF7F73}"/>
    <cellStyle name="메모 5 2 5 2" xfId="14630" xr:uid="{C2A301CA-64E6-40D0-8357-B3D219E60DA1}"/>
    <cellStyle name="메모 5 2 6" xfId="7865" xr:uid="{2C25DDB6-8CF8-4D72-92EC-F4AE93D02BDF}"/>
    <cellStyle name="메모 5 3" xfId="6135" xr:uid="{1052ACBC-D850-4C4F-A18F-2B2791A94E07}"/>
    <cellStyle name="메모 5 3 2" xfId="6993" xr:uid="{BDD1BA2F-D5C5-4C27-9299-245B8A52D183}"/>
    <cellStyle name="메모 5 3 2 2" xfId="7855" xr:uid="{8FCF62E6-B298-495B-8609-D56FCB7D36CD}"/>
    <cellStyle name="메모 5 3 2 2 2" xfId="14032" xr:uid="{9434A8F7-565D-41EF-A037-50514D32EBBC}"/>
    <cellStyle name="메모 5 3 2 3" xfId="9299" xr:uid="{D00D9E8A-AF8D-446D-A5F1-B4627017EBBE}"/>
    <cellStyle name="메모 5 3 2 3 2" xfId="15161" xr:uid="{2A786A26-9682-49DA-A259-4855534BDA92}"/>
    <cellStyle name="메모 5 3 2 4" xfId="5464" xr:uid="{9DC0D7EE-74C5-4A9A-988B-A978A77B32B1}"/>
    <cellStyle name="메모 5 3 3" xfId="8294" xr:uid="{508AB362-D155-49F4-8E71-6588EF0D0DC3}"/>
    <cellStyle name="메모 5 3 3 2" xfId="14362" xr:uid="{270FFAB6-FFE3-45E9-8382-94881F8923C5}"/>
    <cellStyle name="메모 5 3 4" xfId="5344" xr:uid="{24A43D96-C052-4CAC-B082-616FBD9224DE}"/>
    <cellStyle name="메모 5 3 4 2" xfId="12966" xr:uid="{2F139537-9728-4C05-BDEF-6981AFFD66EC}"/>
    <cellStyle name="메모 5 3 5" xfId="7872" xr:uid="{3AD47955-7B87-42A5-A2DF-A4D5FB9E3C2C}"/>
    <cellStyle name="메모 5 4" xfId="6726" xr:uid="{9A1C26D3-9CF3-4892-BBCB-3AF784C25C3C}"/>
    <cellStyle name="메모 5 4 2" xfId="6937" xr:uid="{537613D4-BB87-4995-A1F1-F60519CA43E4}"/>
    <cellStyle name="메모 5 4 2 2" xfId="8379" xr:uid="{7DCC6E5A-1717-46E7-91FC-12F71E4B7100}"/>
    <cellStyle name="메모 5 4 2 2 2" xfId="14425" xr:uid="{17A88BF0-0ACB-42F7-93C0-39E56B5D3635}"/>
    <cellStyle name="메모 5 4 2 3" xfId="9243" xr:uid="{D038BB8F-1739-4E6D-B6E5-74C5B003115A}"/>
    <cellStyle name="메모 5 4 2 3 2" xfId="15105" xr:uid="{724A3B51-F61B-4B0A-AC47-D399D18825B2}"/>
    <cellStyle name="메모 5 4 2 4" xfId="7977" xr:uid="{AF112EBC-CC6A-4EE0-8995-28738BB833C1}"/>
    <cellStyle name="메모 5 4 3" xfId="8418" xr:uid="{CC72CCA9-01D4-4D15-ACF2-C034A9446A06}"/>
    <cellStyle name="메모 5 4 3 2" xfId="14452" xr:uid="{00D267C9-7B20-47A6-85EE-B39E250B0A3A}"/>
    <cellStyle name="메모 5 4 4" xfId="9032" xr:uid="{FED6B9D2-77DB-4855-A632-E9902329B3C3}"/>
    <cellStyle name="메모 5 4 4 2" xfId="14894" xr:uid="{FE8E9800-DD63-4442-B906-1EB09F5E886A}"/>
    <cellStyle name="메모 5 4 5" xfId="8989" xr:uid="{19ABCBD6-8EA7-44C2-A903-F9A0A7741EE3}"/>
    <cellStyle name="메모 5 5" xfId="6363" xr:uid="{2AC52F96-5B4A-45E0-841C-9A433E0F56A0}"/>
    <cellStyle name="메모 5 5 2" xfId="7389" xr:uid="{2A920DFD-0F9B-4B20-BB37-BD694AFE2A77}"/>
    <cellStyle name="메모 5 5 2 2" xfId="13658" xr:uid="{FB066379-C7D2-4F7C-A64A-EB10187923B1}"/>
    <cellStyle name="메모 5 5 3" xfId="8689" xr:uid="{81A47146-251B-4A56-B32D-9E9E3B81E863}"/>
    <cellStyle name="메모 5 5 3 2" xfId="14707" xr:uid="{0E32C757-3E64-4DDF-AD40-BAD7B4E7BCAD}"/>
    <cellStyle name="메모 5 5 4" xfId="5259" xr:uid="{0E23D4A9-E5D7-4156-9C7E-8233303070CD}"/>
    <cellStyle name="메모 5 6" xfId="5938" xr:uid="{68D6CA12-A1BF-4B4E-984E-DC9716017552}"/>
    <cellStyle name="메모 5 6 2" xfId="13203" xr:uid="{20C860C7-3997-49FD-B7BB-A69D32606EC9}"/>
    <cellStyle name="메모 5 7" xfId="5081" xr:uid="{499F74D8-BFC5-4769-9F76-D7BE52BCFE13}"/>
    <cellStyle name="메모 5 7 2" xfId="12905" xr:uid="{3C205162-E5FD-4EEF-B482-36EE6B15F254}"/>
    <cellStyle name="메모 5 8" xfId="7638" xr:uid="{FD36B302-9F70-4375-AC58-2BB77E10EDE3}"/>
    <cellStyle name="메모 6" xfId="6092" xr:uid="{555E773D-954E-436F-98D9-0322DC15CA85}"/>
    <cellStyle name="메모 6 2" xfId="6297" xr:uid="{6BC99FD8-3C5A-4068-A7A6-00E3D0117D6C}"/>
    <cellStyle name="메모 6 2 2" xfId="6852" xr:uid="{09BD45B4-CE1E-4E46-B380-DDA9D394BAF6}"/>
    <cellStyle name="메모 6 2 2 2" xfId="7472" xr:uid="{AE89ED57-7813-418F-808B-E680FC24BF83}"/>
    <cellStyle name="메모 6 2 2 2 2" xfId="13737" xr:uid="{108EBEEA-4654-4319-911C-7E2943CC31AC}"/>
    <cellStyle name="메모 6 2 2 3" xfId="9158" xr:uid="{3D849D95-B71F-4049-A681-BCC2C328B504}"/>
    <cellStyle name="메모 6 2 2 3 2" xfId="15020" xr:uid="{98C6330F-2294-4AD8-A129-50EBFAD11ABB}"/>
    <cellStyle name="메모 6 2 2 4" xfId="5539" xr:uid="{951528A8-3113-4DBD-80EF-16CEE239F38B}"/>
    <cellStyle name="메모 6 2 3" xfId="7155" xr:uid="{FDFD5D67-B757-4C11-A28D-80246A4B0337}"/>
    <cellStyle name="메모 6 2 3 2" xfId="7878" xr:uid="{51DEB40C-1ADE-44FF-B73F-CEF45D428E42}"/>
    <cellStyle name="메모 6 2 3 2 2" xfId="14043" xr:uid="{D1AA1110-0261-4E57-A814-0CF179386C6D}"/>
    <cellStyle name="메모 6 2 3 3" xfId="9461" xr:uid="{706DE95D-ACD8-4A37-9B8D-1D1F5C4156B3}"/>
    <cellStyle name="메모 6 2 3 3 2" xfId="15323" xr:uid="{3850B027-4740-40AB-AA76-4F54536E69F8}"/>
    <cellStyle name="메모 6 2 3 4" xfId="5503" xr:uid="{88B6C2B2-0F2A-4C92-8C7D-16597941C876}"/>
    <cellStyle name="메모 6 2 4" xfId="7665" xr:uid="{EACEF2B4-CD4C-4714-BF9E-33838CB0E38C}"/>
    <cellStyle name="메모 6 2 4 2" xfId="13893" xr:uid="{D5C32EA4-6034-40CA-B71B-C9BA829B24DF}"/>
    <cellStyle name="메모 6 2 5" xfId="8623" xr:uid="{AD1BFFD2-C1A6-485D-9518-25C893410335}"/>
    <cellStyle name="메모 6 2 5 2" xfId="14643" xr:uid="{FB3A8B2B-B429-427F-A042-41F7202F1E1E}"/>
    <cellStyle name="메모 6 2 6" xfId="7221" xr:uid="{667A37A6-5FEA-4C0C-85FE-E4BA81F10D15}"/>
    <cellStyle name="메모 6 3" xfId="6130" xr:uid="{2E9CAB90-E4F1-4EC3-9D92-BB8F60F4A824}"/>
    <cellStyle name="메모 6 3 2" xfId="6988" xr:uid="{1266DB54-9E86-4BAB-999E-657D6A67D7E1}"/>
    <cellStyle name="메모 6 3 2 2" xfId="7683" xr:uid="{7C5C0923-93F7-4146-B863-C9EA6AE005E4}"/>
    <cellStyle name="메모 6 3 2 2 2" xfId="13906" xr:uid="{8B1B098A-B40D-444E-AC45-65FCF870D6B7}"/>
    <cellStyle name="메모 6 3 2 3" xfId="9294" xr:uid="{881F2ED3-4F91-4C45-9CDE-9D9FE8BA6140}"/>
    <cellStyle name="메모 6 3 2 3 2" xfId="15156" xr:uid="{9D1F9BFC-C40B-4DB6-899A-ABBC9A82628F}"/>
    <cellStyle name="메모 6 3 2 4" xfId="8098" xr:uid="{024347C6-E3C3-4E74-88C6-E9EC9C765D33}"/>
    <cellStyle name="메모 6 3 3" xfId="7295" xr:uid="{0CE277CA-1EEF-4FD7-845D-A6A26B92DB60}"/>
    <cellStyle name="메모 6 3 3 2" xfId="13564" xr:uid="{82CBEFBC-190C-423F-A620-C358E3F4A017}"/>
    <cellStyle name="메모 6 3 4" xfId="5711" xr:uid="{4EF180F2-B473-46B5-8745-2A57E4109216}"/>
    <cellStyle name="메모 6 3 4 2" xfId="13073" xr:uid="{B29D6E0D-73E1-4A27-8E2B-30C9A7319440}"/>
    <cellStyle name="메모 6 3 5" xfId="5852" xr:uid="{2357E360-C29C-4538-B045-5D4423CB13A7}"/>
    <cellStyle name="메모 6 4" xfId="6739" xr:uid="{E76A0AE5-2F45-43DF-AF4F-92CFAEC9F473}"/>
    <cellStyle name="메모 6 4 2" xfId="6950" xr:uid="{FC0931CC-3D1B-4C10-87AB-616331F36B1A}"/>
    <cellStyle name="메모 6 4 2 2" xfId="7747" xr:uid="{17FC3885-F8A1-442A-B773-D041C6CCAE69}"/>
    <cellStyle name="메모 6 4 2 2 2" xfId="13956" xr:uid="{FF45FFB4-3FC3-4C04-BD0A-1BA80F5A2C0B}"/>
    <cellStyle name="메모 6 4 2 3" xfId="9256" xr:uid="{27D76FD2-498E-461F-9875-68A8AC99FB0A}"/>
    <cellStyle name="메모 6 4 2 3 2" xfId="15118" xr:uid="{89BD66B4-6EFF-4DF7-81CC-F2414838BB63}"/>
    <cellStyle name="메모 6 4 2 4" xfId="7634" xr:uid="{37339BD7-6D60-49CD-8C64-DFF94F0AF4E8}"/>
    <cellStyle name="메모 6 4 3" xfId="7900" xr:uid="{0A76247D-347F-4ECB-ACD9-064410CB19D5}"/>
    <cellStyle name="메모 6 4 3 2" xfId="14062" xr:uid="{9D046E09-846E-4495-9C62-BB0E3F4E4C60}"/>
    <cellStyle name="메모 6 4 4" xfId="9045" xr:uid="{EF26D076-65EF-4179-B401-0CC2C404C65D}"/>
    <cellStyle name="메모 6 4 4 2" xfId="14907" xr:uid="{5CCB6C7D-965A-4F2C-A3AD-4B71569BB2F3}"/>
    <cellStyle name="메모 6 4 5" xfId="8990" xr:uid="{0457A63D-F057-41EF-901D-2589FBD8D8D2}"/>
    <cellStyle name="메모 6 5" xfId="6354" xr:uid="{4863352D-E651-48BF-820F-E5853E15CC26}"/>
    <cellStyle name="메모 6 5 2" xfId="7990" xr:uid="{655D9EAD-8528-4801-A22D-BE594CFB1907}"/>
    <cellStyle name="메모 6 5 2 2" xfId="14129" xr:uid="{9FF49573-7344-4BE7-AA3B-C735D0251A5F}"/>
    <cellStyle name="메모 6 5 3" xfId="8680" xr:uid="{A23C0CBD-4C81-4597-AE93-E8439E5BBF40}"/>
    <cellStyle name="메모 6 5 3 2" xfId="14698" xr:uid="{D5C49E20-64B2-44A8-A8E2-8D6EBE427C18}"/>
    <cellStyle name="메모 6 5 4" xfId="7212" xr:uid="{74DD3043-7018-4D73-BC95-1523CB80B5EB}"/>
    <cellStyle name="메모 6 6" xfId="8001" xr:uid="{51243174-D47C-4F1D-A2DC-8C1DD1F57E4D}"/>
    <cellStyle name="메모 6 6 2" xfId="14134" xr:uid="{FBBD628C-9BC8-4C22-AF62-E760ECF4C56A}"/>
    <cellStyle name="메모 6 7" xfId="5533" xr:uid="{20E1066E-94B9-4BC6-8115-2072FE6954AA}"/>
    <cellStyle name="메모 6 7 2" xfId="13013" xr:uid="{A2CD4306-F685-408F-B8F3-186D335F54FC}"/>
    <cellStyle name="메모 6 8" xfId="7820" xr:uid="{38655B2F-3A68-4B11-B5BF-FFE974FF4BBA}"/>
    <cellStyle name="메모 7" xfId="5008" xr:uid="{59B66AFC-1D62-461E-B2F3-C9054398354F}"/>
    <cellStyle name="메모 7 2" xfId="12886" xr:uid="{07E5B834-B4CC-48E8-8677-59A67D3892BC}"/>
    <cellStyle name="믅됞 [0.00]_PRODUCT DETAIL Q1" xfId="4787" xr:uid="{FFB646C8-610E-4AA3-8C62-5B7958529890}"/>
    <cellStyle name="믅됞_PRODUCT DETAIL Q1" xfId="4788" xr:uid="{5151D454-482D-49A0-A775-7F3F1B7ECD27}"/>
    <cellStyle name="백분율 2" xfId="4789" xr:uid="{3DD018DD-0A7C-4D1E-808B-D571B9766DAE}"/>
    <cellStyle name="백분율 3" xfId="4790" xr:uid="{1EC8A054-141F-4700-BE52-8E3BF8C77037}"/>
    <cellStyle name="백분율_95" xfId="2737" xr:uid="{00000000-0005-0000-0000-0000BC0A0000}"/>
    <cellStyle name="보통" xfId="4791" xr:uid="{C21DB354-F656-40AD-BC0A-F64621A3F3DE}"/>
    <cellStyle name="뷭?_BOOKSHIP" xfId="4792" xr:uid="{B46BCC6C-9151-43E2-B668-3E26C06C6EF7}"/>
    <cellStyle name="설명 텍스트" xfId="4793" xr:uid="{437C106F-14C2-418D-A28B-0BED914EC25A}"/>
    <cellStyle name="셀 확인" xfId="4794" xr:uid="{E2A3D9F9-D51B-411B-919F-AD1E1EB595F8}"/>
    <cellStyle name="쉼표 [0] 2" xfId="4795" xr:uid="{3879B4EB-03D4-4E47-A51F-3D3CC5CEE7A2}"/>
    <cellStyle name="쉼표 [0] 2 2" xfId="5939" xr:uid="{7D736A59-FCD9-460B-A6B7-CAC069BA62DD}"/>
    <cellStyle name="쉼표 [0] 3" xfId="4796" xr:uid="{046B943D-ACE1-4EB6-A3EB-6B6C21FB9061}"/>
    <cellStyle name="쉼표 [0] 4" xfId="4797" xr:uid="{ED9C8745-B7AC-41AE-81E7-1723DE69DE5C}"/>
    <cellStyle name="쉼표 [0] 5" xfId="4798" xr:uid="{08A1C93C-AD1C-41C4-B6CA-9C9CC99E526A}"/>
    <cellStyle name="쉼표 [0] 6" xfId="4799" xr:uid="{99165085-198B-41F6-8BAB-9F848E507849}"/>
    <cellStyle name="쉼표 2" xfId="4800" xr:uid="{A334FAA4-CD0E-4148-9E63-D0C9B73F26AA}"/>
    <cellStyle name="쉼표 3" xfId="4801" xr:uid="{19CBEBC4-5E42-4A68-8DAE-352865B1C504}"/>
    <cellStyle name="쉼표 4" xfId="4802" xr:uid="{68CCF6E6-AEA5-4700-B524-F42363467BBB}"/>
    <cellStyle name="쉼표 5" xfId="4803" xr:uid="{257121E5-01A7-4654-AF61-39292384895A}"/>
    <cellStyle name="쉼표 6" xfId="4804" xr:uid="{85F5699C-45BB-41C5-BBC6-3197D72173F8}"/>
    <cellStyle name="스타일 1" xfId="4805" xr:uid="{16BF5C71-652E-4782-8AD9-25683D4DF545}"/>
    <cellStyle name="연결된 셀" xfId="4806" xr:uid="{8D4F6EBC-A1A8-4B2F-80C9-D78677888DD1}"/>
    <cellStyle name="요약" xfId="4807" xr:uid="{929D2F3D-27A1-4231-8B1B-5069BE1D7F58}"/>
    <cellStyle name="요약 2" xfId="5940" xr:uid="{D6CCD149-BFB7-467D-B701-F846FFFCB2D1}"/>
    <cellStyle name="요약 2 2" xfId="6262" xr:uid="{6EF5A0C0-6257-415F-8700-98BBA4310263}"/>
    <cellStyle name="요약 2 2 2" xfId="6825" xr:uid="{52C157C9-1443-4071-9185-B71C6DEEB261}"/>
    <cellStyle name="요약 2 2 2 2" xfId="7445" xr:uid="{FC94D5F1-9B7B-4E4F-A0B6-D9D78EEC2B10}"/>
    <cellStyle name="요약 2 2 2 2 2" xfId="13710" xr:uid="{CE37DB79-9D84-441C-92F1-29F14E8D889C}"/>
    <cellStyle name="요약 2 2 2 3" xfId="9131" xr:uid="{E94C3AA1-55EA-4B45-942D-C9CA7369E437}"/>
    <cellStyle name="요약 2 2 2 3 2" xfId="14993" xr:uid="{AF241693-121C-4F27-B226-B9FFE0FAE8B2}"/>
    <cellStyle name="요약 2 2 2 4" xfId="8822" xr:uid="{FC3E77B7-078E-4EEA-9E08-90AA0C3A241A}"/>
    <cellStyle name="요약 2 2 3" xfId="7120" xr:uid="{43E88D5F-283C-42D7-9F75-2ABF161E478D}"/>
    <cellStyle name="요약 2 2 3 2" xfId="7558" xr:uid="{7B069FF2-9B87-4439-8CC7-5045C3027C53}"/>
    <cellStyle name="요약 2 2 3 2 2" xfId="13823" xr:uid="{2AC184A1-C526-4DBD-85D1-DCF27A9FAC89}"/>
    <cellStyle name="요약 2 2 3 3" xfId="9426" xr:uid="{77D98CD9-F29C-47EA-9662-A943971D11A2}"/>
    <cellStyle name="요약 2 2 3 3 2" xfId="15288" xr:uid="{CA63452E-631D-42FE-A7EE-EDF1711EBC17}"/>
    <cellStyle name="요약 2 2 3 4" xfId="8832" xr:uid="{F314DAD6-60DD-4E6C-AFC2-464DDA9434C9}"/>
    <cellStyle name="요약 2 2 4" xfId="7365" xr:uid="{2C3B59B4-06BF-4A56-A978-6869D0DC5164}"/>
    <cellStyle name="요약 2 2 4 2" xfId="13634" xr:uid="{2A80F66A-4FBB-4B0D-83E0-8D16C56D0DC3}"/>
    <cellStyle name="요약 2 2 5" xfId="8588" xr:uid="{8579DADE-C615-471E-B274-8DEB29E0B164}"/>
    <cellStyle name="요약 2 2 5 2" xfId="14608" xr:uid="{C9BE192F-F11C-427E-97DA-38BB3B76BBEC}"/>
    <cellStyle name="요약 2 2 6" xfId="5305" xr:uid="{D0F84B79-5106-478C-A6F8-F1B892C5BD95}"/>
    <cellStyle name="요약 2 3" xfId="6141" xr:uid="{CD0DF764-E45E-411A-B929-D00F15091DA6}"/>
    <cellStyle name="요약 2 3 2" xfId="6999" xr:uid="{343A5086-4697-49E0-8F65-DAAE4776F1A4}"/>
    <cellStyle name="요약 2 3 2 2" xfId="7847" xr:uid="{EFBF6F88-DB6E-4C2C-9476-ACE6419D6722}"/>
    <cellStyle name="요약 2 3 2 2 2" xfId="14028" xr:uid="{DF6ECF27-8F23-4D9C-AAE4-9FFAA2EE4BB9}"/>
    <cellStyle name="요약 2 3 2 3" xfId="9305" xr:uid="{94B857C4-96D6-44DE-B1FA-6521E568E6D4}"/>
    <cellStyle name="요약 2 3 2 3 2" xfId="15167" xr:uid="{92A1E677-0A5D-47DC-A369-E822408C00CB}"/>
    <cellStyle name="요약 2 3 2 4" xfId="8847" xr:uid="{2B66D6EE-A626-4A8C-B69F-F0A1808476B8}"/>
    <cellStyle name="요약 2 3 3" xfId="7724" xr:uid="{0BCB3AA3-277D-4E6E-9F6B-34BDC69A4789}"/>
    <cellStyle name="요약 2 3 3 2" xfId="13936" xr:uid="{EC1AF904-521E-4B8C-91BF-5870C8C7A401}"/>
    <cellStyle name="요약 2 3 4" xfId="5178" xr:uid="{492D1A28-D136-4EF9-9FDB-C5C6C7EEA453}"/>
    <cellStyle name="요약 2 3 4 2" xfId="12934" xr:uid="{764B3D6D-28D3-4201-9913-0BF512F5E919}"/>
    <cellStyle name="요약 2 3 5" xfId="7995" xr:uid="{19428175-C128-471E-B417-15DD0C6509BF}"/>
    <cellStyle name="요약 2 4" xfId="6641" xr:uid="{96811B79-A25C-4DB9-AF44-B1DF6608BFAE}"/>
    <cellStyle name="요약 2 4 2" xfId="6923" xr:uid="{27428010-CF4D-478E-908B-CECD637854C6}"/>
    <cellStyle name="요약 2 4 2 2" xfId="7888" xr:uid="{D7B5AE88-4346-4A74-9984-6F5E7D1FE666}"/>
    <cellStyle name="요약 2 4 2 2 2" xfId="14050" xr:uid="{6B98DF37-4F24-4F40-9881-F08BC10B1B86}"/>
    <cellStyle name="요약 2 4 2 3" xfId="9229" xr:uid="{CD8558B7-312A-4C8A-9B54-E69BCCD53661}"/>
    <cellStyle name="요약 2 4 2 3 2" xfId="15091" xr:uid="{0ADC614D-AC0C-424C-91B0-5C432535E05B}"/>
    <cellStyle name="요약 2 4 2 4" xfId="7992" xr:uid="{ABB531DB-6ADD-484E-8EEF-252036B0BB3C}"/>
    <cellStyle name="요약 2 4 3" xfId="8204" xr:uid="{A64D64D1-C3BA-406D-9D4A-3D05C23C1692}"/>
    <cellStyle name="요약 2 4 3 2" xfId="14291" xr:uid="{8E962F7B-7B74-4BFA-9DBE-6F3878B97C64}"/>
    <cellStyle name="요약 2 4 4" xfId="8957" xr:uid="{A7668C7F-DB5F-4727-82FD-270FA8D76E5C}"/>
    <cellStyle name="요약 2 4 4 2" xfId="14880" xr:uid="{23CCD717-676B-4456-A943-40C750BDAF5B}"/>
    <cellStyle name="요약 2 4 5" xfId="5095" xr:uid="{F7E2308D-C3D0-40BA-96BA-6A72A11C3815}"/>
    <cellStyle name="요약 2 5" xfId="6371" xr:uid="{D8CE319C-56E1-476C-AA0F-68682F4D3232}"/>
    <cellStyle name="요약 2 5 2" xfId="8128" xr:uid="{2ECE14C5-3253-4720-B3DA-54CB88E68DDB}"/>
    <cellStyle name="요약 2 5 2 2" xfId="14235" xr:uid="{D222905F-52CF-4005-8387-1A0112A55040}"/>
    <cellStyle name="요약 2 5 3" xfId="8697" xr:uid="{4E34CC0F-57A4-4CFA-8F47-AF4BD85877CC}"/>
    <cellStyle name="요약 2 5 3 2" xfId="14715" xr:uid="{56B86C5A-2A11-460F-A3A9-D98AAC7D7B76}"/>
    <cellStyle name="요약 2 5 4" xfId="7210" xr:uid="{EFC4F8DD-0039-4D4F-B4A2-EF18BDE8A345}"/>
    <cellStyle name="요약 2 6" xfId="7577" xr:uid="{F0CDA977-E277-4AD5-B3AF-ED51B3D8C032}"/>
    <cellStyle name="요약 2 6 2" xfId="13840" xr:uid="{24D8FC4E-A752-4706-BBBD-9CCE0CC957FD}"/>
    <cellStyle name="요약 2 7" xfId="7720" xr:uid="{14AEFDFE-0BF6-43A9-B250-85199C1CB29C}"/>
    <cellStyle name="요약 2 7 2" xfId="13933" xr:uid="{C8C5506B-36E5-4C57-A26F-4107AC5957C4}"/>
    <cellStyle name="요약 2 8" xfId="7717" xr:uid="{D4D3A422-1569-41F7-8794-5CAD4F0053B7}"/>
    <cellStyle name="요약 3" xfId="6077" xr:uid="{78B2F853-9F22-41F1-A931-04185336F7EB}"/>
    <cellStyle name="요약 3 2" xfId="6283" xr:uid="{AC2724A9-56DD-455B-AA28-DF022A123672}"/>
    <cellStyle name="요약 3 2 2" xfId="6838" xr:uid="{1D976B60-9570-46C4-A6E2-81FB32984C48}"/>
    <cellStyle name="요약 3 2 2 2" xfId="7458" xr:uid="{F94727C7-34FB-4C65-B8F9-D223062463AE}"/>
    <cellStyle name="요약 3 2 2 2 2" xfId="13723" xr:uid="{8ED37D98-EA84-4672-B016-AFFEED67A1EB}"/>
    <cellStyle name="요약 3 2 2 3" xfId="9144" xr:uid="{FAEB2A60-B05C-4858-9BAD-1DDE1662F3BE}"/>
    <cellStyle name="요약 3 2 2 3 2" xfId="15006" xr:uid="{EDFF9522-ED79-45C8-9032-99FDB5E349F3}"/>
    <cellStyle name="요약 3 2 2 4" xfId="5437" xr:uid="{58A3EAB4-F056-47F6-99D5-E3BFD838E8DF}"/>
    <cellStyle name="요약 3 2 3" xfId="7141" xr:uid="{EED40EFF-65DB-4E22-AFC7-5EC7631CA07C}"/>
    <cellStyle name="요약 3 2 3 2" xfId="5880" xr:uid="{F2D8BCE5-439C-433B-9CDB-2CBA10185317}"/>
    <cellStyle name="요약 3 2 3 2 2" xfId="13178" xr:uid="{43163524-4C32-4DE5-B197-10204FD7D8EE}"/>
    <cellStyle name="요약 3 2 3 3" xfId="9447" xr:uid="{577BE433-ACE0-4D97-A9C2-792D25E61691}"/>
    <cellStyle name="요약 3 2 3 3 2" xfId="15309" xr:uid="{432B9315-9BFF-4EF2-B542-E61BE13D3ADC}"/>
    <cellStyle name="요약 3 2 3 4" xfId="8812" xr:uid="{9AA0D5A5-8224-44E9-9FDC-3FE53C8607C8}"/>
    <cellStyle name="요약 3 2 4" xfId="8047" xr:uid="{541C1EE1-4DF9-4FEA-8848-B9B81F9A679D}"/>
    <cellStyle name="요약 3 2 4 2" xfId="14166" xr:uid="{52116CD3-D4BA-4866-BE28-04C503F80ACF}"/>
    <cellStyle name="요약 3 2 5" xfId="8609" xr:uid="{95019D55-3318-411E-9148-5A8F02E64A40}"/>
    <cellStyle name="요약 3 2 5 2" xfId="14629" xr:uid="{E4947531-2284-4E1B-84DA-195B636F5CBC}"/>
    <cellStyle name="요약 3 2 6" xfId="5234" xr:uid="{6D6EE9A3-0A6F-496E-A177-EFDF9DEF07B0}"/>
    <cellStyle name="요약 3 3" xfId="6138" xr:uid="{78D97100-938A-4396-B2C9-64F3E39C9EAA}"/>
    <cellStyle name="요약 3 3 2" xfId="6996" xr:uid="{D8DCFAF6-47C5-4C97-9C99-E2E8B324E92B}"/>
    <cellStyle name="요약 3 3 2 2" xfId="8462" xr:uid="{B0BDD528-17BB-4681-888E-EE4938A9CF42}"/>
    <cellStyle name="요약 3 3 2 2 2" xfId="14486" xr:uid="{5DBED73A-1B9A-4C2D-ADAA-ED4CC62EF535}"/>
    <cellStyle name="요약 3 3 2 3" xfId="9302" xr:uid="{D45309D6-794E-4A65-AB97-718BE2CB70B6}"/>
    <cellStyle name="요약 3 3 2 3 2" xfId="15164" xr:uid="{4CC131ED-229B-4262-AB8E-C4674EC824B9}"/>
    <cellStyle name="요약 3 3 2 4" xfId="9021" xr:uid="{1DE66A40-6763-4ADC-BA63-B52C4D8FE66E}"/>
    <cellStyle name="요약 3 3 3" xfId="7302" xr:uid="{B6C62CF3-C79F-4287-80C1-A96D104B9600}"/>
    <cellStyle name="요약 3 3 3 2" xfId="13571" xr:uid="{9FF649FA-01BF-4EA4-816B-A2E05C1A2C83}"/>
    <cellStyle name="요약 3 3 4" xfId="5832" xr:uid="{6D54C789-4595-48AD-A8E9-0A9F31B60963}"/>
    <cellStyle name="요약 3 3 4 2" xfId="13148" xr:uid="{9F7795CE-445F-4355-A9C0-B7CC353737CC}"/>
    <cellStyle name="요약 3 3 5" xfId="8183" xr:uid="{2C080589-AE4C-4F3F-B3EC-82A88D8D3228}"/>
    <cellStyle name="요약 3 4" xfId="6725" xr:uid="{7C0EE58B-707A-4EBD-B2AF-45A3C5ECD00E}"/>
    <cellStyle name="요약 3 4 2" xfId="6936" xr:uid="{E4B56BAC-D184-46F4-9C08-5D2547B2FB6F}"/>
    <cellStyle name="요약 3 4 2 2" xfId="7819" xr:uid="{5888BE1E-9D89-4D04-A120-5B3BC820A3AB}"/>
    <cellStyle name="요약 3 4 2 2 2" xfId="14007" xr:uid="{B83F0AC7-F5F0-4383-A22E-AC57019789F3}"/>
    <cellStyle name="요약 3 4 2 3" xfId="9242" xr:uid="{6BBEFD91-0103-4EC4-9464-CFBF0C722A98}"/>
    <cellStyle name="요약 3 4 2 3 2" xfId="15104" xr:uid="{A6933D43-3311-40DE-ACBB-C10932EE3EFE}"/>
    <cellStyle name="요약 3 4 2 4" xfId="7649" xr:uid="{F85449FC-2E7D-4686-AA77-49F4D50D0E3B}"/>
    <cellStyle name="요약 3 4 3" xfId="8209" xr:uid="{24E09025-F29E-4E7E-A586-07EBB0F43366}"/>
    <cellStyle name="요약 3 4 3 2" xfId="14295" xr:uid="{E742274F-9BF2-45E6-9772-3DC30EFCF787}"/>
    <cellStyle name="요약 3 4 4" xfId="9031" xr:uid="{58FDBABC-21CE-4F9F-B5FA-E304D43D5E7A}"/>
    <cellStyle name="요약 3 4 4 2" xfId="14893" xr:uid="{099878F4-78A2-4F56-8E95-0B5071A14DB8}"/>
    <cellStyle name="요약 3 4 5" xfId="5174" xr:uid="{975E6C84-30C5-41B1-8670-53341EA2CE0F}"/>
    <cellStyle name="요약 3 5" xfId="6361" xr:uid="{B42F5EA5-9F1A-4E17-B1C5-69C892394F29}"/>
    <cellStyle name="요약 3 5 2" xfId="7940" xr:uid="{558AC665-A871-4ACA-9085-9DD6B3C7EA20}"/>
    <cellStyle name="요약 3 5 2 2" xfId="14091" xr:uid="{0366F574-072D-491B-A816-677E332EB611}"/>
    <cellStyle name="요약 3 5 3" xfId="8687" xr:uid="{485866C2-EA8F-4754-BE83-F57B230FEA64}"/>
    <cellStyle name="요약 3 5 3 2" xfId="14705" xr:uid="{2B04ADC8-8D10-49B3-B953-AEFF31F4955E}"/>
    <cellStyle name="요약 3 5 4" xfId="5367" xr:uid="{9D36B988-464B-458E-AB3D-A84D4FCF8800}"/>
    <cellStyle name="요약 3 6" xfId="7277" xr:uid="{636F6DF4-8B90-4867-BDC8-7D59A5EBDA78}"/>
    <cellStyle name="요약 3 6 2" xfId="13546" xr:uid="{533347CF-0026-410C-9FBE-67C09C55F6B7}"/>
    <cellStyle name="요약 3 7" xfId="5419" xr:uid="{24B36EB8-D4D8-4D23-BF87-93F037CDBDB0}"/>
    <cellStyle name="요약 3 7 2" xfId="12980" xr:uid="{6EF6662F-D448-4751-A242-298F328664B2}"/>
    <cellStyle name="요약 3 8" xfId="5369" xr:uid="{4998FAE4-C80B-4643-9218-E5DD8D712D04}"/>
    <cellStyle name="요약 4" xfId="6087" xr:uid="{FD7741E1-A9E7-4813-B46E-F3446B30B81B}"/>
    <cellStyle name="요약 4 2" xfId="6292" xr:uid="{4BD3FF96-76DD-4010-9F9E-C1F69BB72FEE}"/>
    <cellStyle name="요약 4 2 2" xfId="6847" xr:uid="{4FB2D40A-0BCA-43B3-9E6E-57F530B9BE4E}"/>
    <cellStyle name="요약 4 2 2 2" xfId="7467" xr:uid="{77166936-5BAC-4130-BEDD-32883F2DEB00}"/>
    <cellStyle name="요약 4 2 2 2 2" xfId="13732" xr:uid="{8D80FB64-6A4C-4733-8E22-9F7B89C347B6}"/>
    <cellStyle name="요약 4 2 2 3" xfId="9153" xr:uid="{3625C565-22B1-49CD-852F-E66EDF6DF54E}"/>
    <cellStyle name="요약 4 2 2 3 2" xfId="15015" xr:uid="{3BD98AA4-B6DC-4FF1-968D-E28DE21B8527}"/>
    <cellStyle name="요약 4 2 2 4" xfId="8844" xr:uid="{893B0806-EFDB-4E0F-8FD4-F93D69FC6D10}"/>
    <cellStyle name="요약 4 2 3" xfId="7150" xr:uid="{36E53870-C8EB-4138-9F01-847D6550ECE7}"/>
    <cellStyle name="요약 4 2 3 2" xfId="8435" xr:uid="{2E369156-5B71-4378-BB80-306AF82DCF97}"/>
    <cellStyle name="요약 4 2 3 2 2" xfId="14468" xr:uid="{B3E218F0-CA32-4BEC-B151-577A740486C7}"/>
    <cellStyle name="요약 4 2 3 3" xfId="9456" xr:uid="{8279D733-4FA0-41F9-BD5B-8497AAD381E9}"/>
    <cellStyle name="요약 4 2 3 3 2" xfId="15318" xr:uid="{5863DAF0-75A7-46FD-B6E9-C85F6810B2F7}"/>
    <cellStyle name="요약 4 2 3 4" xfId="5467" xr:uid="{E840205E-0458-42C8-B717-A95B61407182}"/>
    <cellStyle name="요약 4 2 4" xfId="8108" xr:uid="{43F49033-0F8C-4EF3-BE84-6AB33F5BC256}"/>
    <cellStyle name="요약 4 2 4 2" xfId="14218" xr:uid="{3A6D0088-BC2C-431B-B9F0-F218859F66FF}"/>
    <cellStyle name="요약 4 2 5" xfId="8618" xr:uid="{ACA18B28-C886-4522-B9B8-877441C4C01C}"/>
    <cellStyle name="요약 4 2 5 2" xfId="14638" xr:uid="{9E4D5FAE-E0BC-459D-895C-DCDEA3620EE4}"/>
    <cellStyle name="요약 4 2 6" xfId="7226" xr:uid="{CA8679E7-FDA3-4DEF-9D61-48848B5FD9C8}"/>
    <cellStyle name="요약 4 3" xfId="6095" xr:uid="{98150634-404A-4F97-8F40-581F66060CB3}"/>
    <cellStyle name="요약 4 3 2" xfId="6953" xr:uid="{5538BF8C-CAC8-45D5-ADEF-E99B07B0F5E8}"/>
    <cellStyle name="요약 4 3 2 2" xfId="7604" xr:uid="{6E86D14B-0753-43FE-A1A0-74E6C07B4007}"/>
    <cellStyle name="요약 4 3 2 2 2" xfId="13851" xr:uid="{56BC2627-FCEE-493E-A516-0C607FFF180D}"/>
    <cellStyle name="요약 4 3 2 3" xfId="9259" xr:uid="{1909D360-760F-42F8-95CF-E1DB60991EF8}"/>
    <cellStyle name="요약 4 3 2 3 2" xfId="15121" xr:uid="{213ED75E-D8E7-421E-8787-93290DB65F96}"/>
    <cellStyle name="요약 4 3 2 4" xfId="5540" xr:uid="{A2909172-397D-4BB7-8DAE-B84D37E0ADB5}"/>
    <cellStyle name="요약 4 3 3" xfId="8139" xr:uid="{01256B64-018E-4C45-9B25-11B1B2F2FFAA}"/>
    <cellStyle name="요약 4 3 3 2" xfId="14239" xr:uid="{9E368ADC-0909-4253-B7A7-45D3EA7C72A8}"/>
    <cellStyle name="요약 4 3 4" xfId="5526" xr:uid="{8C6DA93D-B5A5-4F61-B34C-B5603ABC98F4}"/>
    <cellStyle name="요약 4 3 4 2" xfId="13010" xr:uid="{B434BE42-702E-4833-9C80-D6C2837D04AC}"/>
    <cellStyle name="요약 4 3 5" xfId="8382" xr:uid="{8A904CEE-3F0A-4039-9AAD-DCBE92FD6E78}"/>
    <cellStyle name="요약 4 4" xfId="6734" xr:uid="{FCEAD8F1-ECB3-45F8-B829-227ED17FB06E}"/>
    <cellStyle name="요약 4 4 2" xfId="6945" xr:uid="{B8DC3B52-4622-4C57-824B-64A08FBD186A}"/>
    <cellStyle name="요약 4 4 2 2" xfId="7542" xr:uid="{E6783AFB-E91D-4816-9760-4467A5BB74C7}"/>
    <cellStyle name="요약 4 4 2 2 2" xfId="13807" xr:uid="{456C94CA-DBDB-47D7-887F-BD790B7AA6EF}"/>
    <cellStyle name="요약 4 4 2 3" xfId="9251" xr:uid="{94005CD2-ECED-4AC9-8CCC-CDE559477EC3}"/>
    <cellStyle name="요약 4 4 2 3 2" xfId="15113" xr:uid="{EA39D5A5-4D2E-4EEC-AF23-E4CE69DA21A7}"/>
    <cellStyle name="요약 4 4 2 4" xfId="5285" xr:uid="{22917647-813C-4054-A46A-F0D054451103}"/>
    <cellStyle name="요약 4 4 3" xfId="8419" xr:uid="{CE143F84-F7D4-4397-AAD1-8D52D506C730}"/>
    <cellStyle name="요약 4 4 3 2" xfId="14453" xr:uid="{61AC0743-8587-463A-95A2-91B2CB5F772F}"/>
    <cellStyle name="요약 4 4 4" xfId="9040" xr:uid="{E307B0F0-B06A-491C-B827-94557E3A3F2C}"/>
    <cellStyle name="요약 4 4 4 2" xfId="14902" xr:uid="{3D4F298D-1B7B-4EFE-82A1-1DB08BFD0519}"/>
    <cellStyle name="요약 4 4 5" xfId="5098" xr:uid="{CCEA8B01-024B-445B-9A32-786629F4F0D7}"/>
    <cellStyle name="요약 4 5" xfId="6320" xr:uid="{96F705F6-D874-4269-BB9A-2C5755A50E9E}"/>
    <cellStyle name="요약 4 5 2" xfId="7996" xr:uid="{2489AAC3-AD50-4432-BE30-C5FAEFCE9848}"/>
    <cellStyle name="요약 4 5 2 2" xfId="14133" xr:uid="{CA516AD3-4B83-4F97-9D26-F8C3247BCCF6}"/>
    <cellStyle name="요약 4 5 3" xfId="8646" xr:uid="{EAF34126-6256-4698-A398-7F4503586471}"/>
    <cellStyle name="요약 4 5 3 2" xfId="14664" xr:uid="{525531FF-052A-4D49-9D3B-0B71C013F326}"/>
    <cellStyle name="요약 4 5 4" xfId="5262" xr:uid="{6504A179-CD94-4798-A784-0E1E2CC2E9E0}"/>
    <cellStyle name="요약 4 6" xfId="7966" xr:uid="{EDBCA4F4-F188-4F5F-B7B1-0F24EFDB90AB}"/>
    <cellStyle name="요약 4 6 2" xfId="14107" xr:uid="{6FCB532D-FD0E-4323-BA3C-2EFB70C00CAF}"/>
    <cellStyle name="요약 4 7" xfId="4992" xr:uid="{F6779360-1244-4780-9FB6-D01E294911EF}"/>
    <cellStyle name="요약 4 7 2" xfId="12876" xr:uid="{66FB4DD6-1CCA-4E59-97F1-645D1BB3632D}"/>
    <cellStyle name="요약 4 8" xfId="8154" xr:uid="{52CE3662-6B89-4AAE-96A3-76613C39486E}"/>
    <cellStyle name="요약 5" xfId="6082" xr:uid="{65C66353-A8C3-4410-973B-2B8500D1A93F}"/>
    <cellStyle name="요약 5 2" xfId="6287" xr:uid="{478DA499-1135-4F69-B0B2-9C7976911BAE}"/>
    <cellStyle name="요약 5 2 2" xfId="6842" xr:uid="{CB3D5DFE-C321-41DC-A964-F3E4B1915382}"/>
    <cellStyle name="요약 5 2 2 2" xfId="7462" xr:uid="{CC6C4274-3418-471F-AE3B-D976BC4532FF}"/>
    <cellStyle name="요약 5 2 2 2 2" xfId="13727" xr:uid="{6628DB4C-83F8-4F70-8A25-6DC41C852E79}"/>
    <cellStyle name="요약 5 2 2 3" xfId="9148" xr:uid="{4A36412F-1724-42A8-A0E7-8DF43044DDB8}"/>
    <cellStyle name="요약 5 2 2 3 2" xfId="15010" xr:uid="{90F19616-F8FF-4DED-BFC9-F0287E087EB4}"/>
    <cellStyle name="요약 5 2 2 4" xfId="5758" xr:uid="{1E9126A8-0F46-4866-9066-C408204EDAA2}"/>
    <cellStyle name="요약 5 2 3" xfId="7145" xr:uid="{E6549868-22CE-4306-8C9D-F6F64293C333}"/>
    <cellStyle name="요약 5 2 3 2" xfId="7566" xr:uid="{51799AC8-BB55-41A1-BAC2-4EA9691FBC63}"/>
    <cellStyle name="요약 5 2 3 2 2" xfId="13831" xr:uid="{14D7C9AE-4919-4651-82C9-A41AC464786F}"/>
    <cellStyle name="요약 5 2 3 3" xfId="9451" xr:uid="{7A5185D0-54C5-4338-BEF2-FC215BC1AD89}"/>
    <cellStyle name="요약 5 2 3 3 2" xfId="15313" xr:uid="{C5F303CB-B52D-4D9C-8C8B-635F7A43C924}"/>
    <cellStyle name="요약 5 2 3 4" xfId="5054" xr:uid="{38F5B255-7C43-4FB4-A4B2-1CE9CD150FF3}"/>
    <cellStyle name="요약 5 2 4" xfId="7370" xr:uid="{E80DAEC0-18E4-4A5D-8933-840063B0CBCE}"/>
    <cellStyle name="요약 5 2 4 2" xfId="13639" xr:uid="{D343E787-3F27-4F76-96C2-EC559DBA62F4}"/>
    <cellStyle name="요약 5 2 5" xfId="8613" xr:uid="{9446112D-AD49-42D9-BEDF-F6632F24FC49}"/>
    <cellStyle name="요약 5 2 5 2" xfId="14633" xr:uid="{F4604834-90D9-4408-AC8E-A45BB95A3857}"/>
    <cellStyle name="요약 5 2 6" xfId="5352" xr:uid="{E2857074-2BD8-4E94-8987-C7C57BF4EBA8}"/>
    <cellStyle name="요약 5 3" xfId="6128" xr:uid="{B22F206F-BE94-4EAF-B555-339BC1163A10}"/>
    <cellStyle name="요약 5 3 2" xfId="6986" xr:uid="{6CA1C0FC-39CB-480B-B750-AEB9DB3038EE}"/>
    <cellStyle name="요약 5 3 2 2" xfId="7848" xr:uid="{8DEAE91D-6915-4829-A967-41F53E42F040}"/>
    <cellStyle name="요약 5 3 2 2 2" xfId="14029" xr:uid="{A6E0BC5C-0032-41B5-A84A-A031012BA5A1}"/>
    <cellStyle name="요약 5 3 2 3" xfId="9292" xr:uid="{2DBBFB57-023D-4B4C-98AF-E1FFF2E25AD6}"/>
    <cellStyle name="요약 5 3 2 3 2" xfId="15154" xr:uid="{4992B84B-EE2E-4B0A-80BD-5BC6C4E40D95}"/>
    <cellStyle name="요약 5 3 2 4" xfId="8808" xr:uid="{F810DA94-78A0-418D-BDE8-36DA43C898A4}"/>
    <cellStyle name="요약 5 3 3" xfId="8226" xr:uid="{B7F0516A-8384-4C6A-9DE8-477ED15B4F45}"/>
    <cellStyle name="요약 5 3 3 2" xfId="14312" xr:uid="{4A3F8CF9-EA21-43FB-8371-17EE17918EB7}"/>
    <cellStyle name="요약 5 3 4" xfId="5855" xr:uid="{C735D93C-7521-463F-A612-9494C952C570}"/>
    <cellStyle name="요약 5 3 4 2" xfId="13161" xr:uid="{C8FC7B01-D06A-4A43-B7EF-E767C014CF6B}"/>
    <cellStyle name="요약 5 3 5" xfId="8135" xr:uid="{954D3AC1-88BE-470B-810E-0954CCB623C0}"/>
    <cellStyle name="요약 5 4" xfId="6729" xr:uid="{CE8B2FD1-52C7-40AC-A8B6-63C3F85CB4CA}"/>
    <cellStyle name="요약 5 4 2" xfId="6940" xr:uid="{9B4268A1-CF68-4BDA-809C-59598247E869}"/>
    <cellStyle name="요약 5 4 2 2" xfId="7538" xr:uid="{F3BD103A-0936-4A6E-BC53-D63993997C3B}"/>
    <cellStyle name="요약 5 4 2 2 2" xfId="13803" xr:uid="{CEC6EC80-4E58-43E1-A646-DE05E1E39B04}"/>
    <cellStyle name="요약 5 4 2 3" xfId="9246" xr:uid="{5B9747A9-1D55-47D8-A325-E4A0C9D798EF}"/>
    <cellStyle name="요약 5 4 2 3 2" xfId="15108" xr:uid="{1BB6BE57-7DF1-405F-96EF-246EB01C6250}"/>
    <cellStyle name="요약 5 4 2 4" xfId="5648" xr:uid="{4B599703-029E-4461-908B-81B0330244A2}"/>
    <cellStyle name="요약 5 4 3" xfId="8067" xr:uid="{EA12E3D7-92F4-4AEF-9ADA-1FFB4D8F8B00}"/>
    <cellStyle name="요약 5 4 3 2" xfId="14184" xr:uid="{9CE761AB-8F1C-4BC4-82DD-0E7BBFFE8931}"/>
    <cellStyle name="요약 5 4 4" xfId="9035" xr:uid="{CF6B9B77-6E82-4C25-939F-C4DD70095818}"/>
    <cellStyle name="요약 5 4 4 2" xfId="14897" xr:uid="{5025F19C-E2B0-4ABE-A672-534216A52D31}"/>
    <cellStyle name="요약 5 4 5" xfId="9011" xr:uid="{34A76D57-2BF6-4649-8B62-268696FBC53F}"/>
    <cellStyle name="요약 5 5" xfId="6360" xr:uid="{4A587C51-EE93-409B-9C7B-02B857EAC5A5}"/>
    <cellStyle name="요약 5 5 2" xfId="8050" xr:uid="{0F54320A-B744-4BBC-9024-17A0CB65FB6D}"/>
    <cellStyle name="요약 5 5 2 2" xfId="14169" xr:uid="{2727CFAA-35F7-4856-9D0B-E87153D61E31}"/>
    <cellStyle name="요약 5 5 3" xfId="8686" xr:uid="{918B886E-D5E5-4516-99C5-7FDBCC0D952B}"/>
    <cellStyle name="요약 5 5 3 2" xfId="14704" xr:uid="{46C2738C-9C01-4F84-B598-D1F0D5E27C56}"/>
    <cellStyle name="요약 5 5 4" xfId="5377" xr:uid="{6E8CFDC5-8A6C-4269-933E-FC2A0FABEC80}"/>
    <cellStyle name="요약 5 6" xfId="7587" xr:uid="{F9A50758-FF3E-4E24-9D23-EB3EAB879B62}"/>
    <cellStyle name="요약 5 6 2" xfId="13846" xr:uid="{E96CDF7C-F7E7-45DF-9135-416D288D65F7}"/>
    <cellStyle name="요약 5 7" xfId="5759" xr:uid="{AB78B8B3-87B5-4696-A56F-EB439B8DE673}"/>
    <cellStyle name="요약 5 7 2" xfId="13092" xr:uid="{E2D6E392-30E2-4A08-8182-9692ACC5E924}"/>
    <cellStyle name="요약 5 8" xfId="5726" xr:uid="{F9CFCEB9-135D-42FD-A649-E6E7B113AA28}"/>
    <cellStyle name="요약 6" xfId="6086" xr:uid="{A426EE8C-44D6-4E58-AD37-8FE088E3DC53}"/>
    <cellStyle name="요약 6 2" xfId="6291" xr:uid="{49F29457-5D6B-44DA-9D90-70B9752E40D6}"/>
    <cellStyle name="요약 6 2 2" xfId="6846" xr:uid="{B7AE72B9-378F-405C-B639-E54394947FDC}"/>
    <cellStyle name="요약 6 2 2 2" xfId="7466" xr:uid="{0A214BD9-64FD-4C1F-A006-27EEDCB43445}"/>
    <cellStyle name="요약 6 2 2 2 2" xfId="13731" xr:uid="{A8BC0191-CA80-4206-AB8A-F8319FC9737C}"/>
    <cellStyle name="요약 6 2 2 3" xfId="9152" xr:uid="{099EA80F-56D5-4DB2-8103-F9805AF80DB0}"/>
    <cellStyle name="요약 6 2 2 3 2" xfId="15014" xr:uid="{C8359770-429D-48B9-8818-C53A9F3E3A51}"/>
    <cellStyle name="요약 6 2 2 4" xfId="9018" xr:uid="{45CD2909-DBE5-406F-8C60-B8BD69D834F2}"/>
    <cellStyle name="요약 6 2 3" xfId="7149" xr:uid="{9BBB3004-F2F9-40CC-92DE-998BFB36D14F}"/>
    <cellStyle name="요약 6 2 3 2" xfId="7718" xr:uid="{10B33110-A6A6-4927-BE20-BD701755678C}"/>
    <cellStyle name="요약 6 2 3 2 2" xfId="13931" xr:uid="{1D6FD635-B08E-40DD-BA95-6E31EE9D5706}"/>
    <cellStyle name="요약 6 2 3 3" xfId="9455" xr:uid="{2D945117-B4D4-4D13-B461-C9801C6B6A5C}"/>
    <cellStyle name="요약 6 2 3 3 2" xfId="15317" xr:uid="{6F3F2F95-8302-4195-9692-BA08BA2956B9}"/>
    <cellStyle name="요약 6 2 3 4" xfId="4972" xr:uid="{D0C0F89D-541A-4ED6-BB67-B4742BCFF81C}"/>
    <cellStyle name="요약 6 2 4" xfId="7621" xr:uid="{DD2A0D56-D23B-482E-BFD6-8E05F47AEAEA}"/>
    <cellStyle name="요약 6 2 4 2" xfId="13863" xr:uid="{BD8A8AE7-1BC8-4663-BAF8-747F0D54ABB3}"/>
    <cellStyle name="요약 6 2 5" xfId="8617" xr:uid="{3D34F016-26EB-4D74-B3B1-D96392BB7721}"/>
    <cellStyle name="요약 6 2 5 2" xfId="14637" xr:uid="{3277F221-9991-4569-8DFD-B084EA5594A9}"/>
    <cellStyle name="요약 6 2 6" xfId="5221" xr:uid="{3FD71F3F-DE8B-4ED3-BE15-236338A70AD7}"/>
    <cellStyle name="요약 6 3" xfId="6132" xr:uid="{C4798904-5DF7-4F81-8623-FFE6F55413A9}"/>
    <cellStyle name="요약 6 3 2" xfId="6990" xr:uid="{8A1B4ADE-8D55-401E-BE75-FEBD65DEEFB4}"/>
    <cellStyle name="요약 6 3 2 2" xfId="7688" xr:uid="{92EAF3AB-DFC7-409E-B2C6-40D08BEE4912}"/>
    <cellStyle name="요약 6 3 2 2 2" xfId="13908" xr:uid="{CA7DB9D9-943E-402A-9A6D-C52B5465D25F}"/>
    <cellStyle name="요약 6 3 2 3" xfId="9296" xr:uid="{18C5E2A1-0E8A-4EDF-8F3F-648D0D560E69}"/>
    <cellStyle name="요약 6 3 2 3 2" xfId="15158" xr:uid="{6E5418E9-B803-4F80-8EBF-0B8721AF036B}"/>
    <cellStyle name="요약 6 3 2 4" xfId="8999" xr:uid="{B4DF903F-D5B0-471D-BB29-B659CD5A4CA0}"/>
    <cellStyle name="요약 6 3 3" xfId="7296" xr:uid="{2486981C-210C-4330-8196-5FAEA36B5566}"/>
    <cellStyle name="요약 6 3 3 2" xfId="13565" xr:uid="{BBB28343-8297-4224-A066-DF748B704127}"/>
    <cellStyle name="요약 6 3 4" xfId="5471" xr:uid="{4F8694B1-4A8D-406E-B9E1-08C611577D23}"/>
    <cellStyle name="요약 6 3 4 2" xfId="12996" xr:uid="{476A7751-D88C-47DA-9F06-F186F82FA46F}"/>
    <cellStyle name="요약 6 3 5" xfId="5345" xr:uid="{A983897F-9FC1-40CD-AB0C-243959C438F0}"/>
    <cellStyle name="요약 6 4" xfId="6733" xr:uid="{0DEEA10E-67EF-410F-B5C7-758B8A7A1F96}"/>
    <cellStyle name="요약 6 4 2" xfId="6944" xr:uid="{8164AAD4-56BB-425D-83B0-7D6B9DCE5257}"/>
    <cellStyle name="요약 6 4 2 2" xfId="5694" xr:uid="{A73E1FD3-E931-47B6-AD9C-7483911EF537}"/>
    <cellStyle name="요약 6 4 2 2 2" xfId="13063" xr:uid="{95CC3E18-C62A-4D66-8FAA-AFB1DF6D477A}"/>
    <cellStyle name="요약 6 4 2 3" xfId="9250" xr:uid="{61326EFA-75C7-47BB-895D-ED2AF9740375}"/>
    <cellStyle name="요약 6 4 2 3 2" xfId="15112" xr:uid="{A7DD1466-6B39-4805-B3B0-E7108378DF79}"/>
    <cellStyle name="요약 6 4 2 4" xfId="7183" xr:uid="{F2ABD168-319C-44EB-8392-905FC1E70186}"/>
    <cellStyle name="요약 6 4 3" xfId="8210" xr:uid="{5FEDCC49-B876-43E4-AEEB-9BD5B30DE6C0}"/>
    <cellStyle name="요약 6 4 3 2" xfId="14296" xr:uid="{094D1089-32B7-4406-A58E-AC341A80CC92}"/>
    <cellStyle name="요약 6 4 4" xfId="9039" xr:uid="{E703E32C-B267-4201-8108-B1C7B57A3A65}"/>
    <cellStyle name="요약 6 4 4 2" xfId="14901" xr:uid="{7B6FDCE3-ECDB-47ED-9A95-3D0830F1EFB0}"/>
    <cellStyle name="요약 6 4 5" xfId="7193" xr:uid="{73CF1637-E848-4BD4-BE7C-053833084D46}"/>
    <cellStyle name="요약 6 5" xfId="6321" xr:uid="{00729433-E720-47C4-855E-3B6D2EC3A0D7}"/>
    <cellStyle name="요약 6 5 2" xfId="7375" xr:uid="{2AED6518-6E63-44B6-9C05-3E997D7B8782}"/>
    <cellStyle name="요약 6 5 2 2" xfId="13644" xr:uid="{16441B4D-C8DC-4435-9F0C-BD318ADC15A2}"/>
    <cellStyle name="요약 6 5 3" xfId="8647" xr:uid="{C0E9CEBE-1918-4A2E-B93B-54460D28FACA}"/>
    <cellStyle name="요약 6 5 3 2" xfId="14665" xr:uid="{B53A3825-E24F-486F-B92C-E8F3BD27A8A9}"/>
    <cellStyle name="요약 6 5 4" xfId="8320" xr:uid="{725D4DCA-F1DE-4E75-8214-6CE35FE2EEE4}"/>
    <cellStyle name="요약 6 6" xfId="8102" xr:uid="{A958E4C9-2454-4326-981E-8BB55EC2BCCB}"/>
    <cellStyle name="요약 6 6 2" xfId="14212" xr:uid="{41D8B215-1439-4AD9-A92A-14911C3C2A43}"/>
    <cellStyle name="요약 6 7" xfId="5225" xr:uid="{BA2B2490-89C5-424B-9263-DBA43087A609}"/>
    <cellStyle name="요약 6 7 2" xfId="12945" xr:uid="{1436126B-63C0-4951-8A82-88CB04323041}"/>
    <cellStyle name="요약 6 8" xfId="8036" xr:uid="{A2722FD7-EB31-4C70-9659-9229C0A67A53}"/>
    <cellStyle name="요약 7" xfId="5295" xr:uid="{91500A28-63FD-40F6-A8F7-C269095590BB}"/>
    <cellStyle name="요약 7 2" xfId="12956" xr:uid="{AF9DACBB-9D16-4F99-BDD5-B3F705BE7B59}"/>
    <cellStyle name="입력" xfId="4808" xr:uid="{AFC2D232-7032-417E-B0F0-DBF0BB35A5D5}"/>
    <cellStyle name="입력 2" xfId="5941" xr:uid="{7022A55B-18BC-4B9D-BC55-9E46AA45CCBB}"/>
    <cellStyle name="입력 2 2" xfId="6263" xr:uid="{A2DD239D-70D5-4B09-8DAB-08899131DC1B}"/>
    <cellStyle name="입력 2 2 2" xfId="6826" xr:uid="{A3D46E16-FA5F-4F28-84D4-463294C7965C}"/>
    <cellStyle name="입력 2 2 2 2" xfId="7446" xr:uid="{6193F073-54DD-4E13-B9DE-FAD43B97A441}"/>
    <cellStyle name="입력 2 2 2 2 2" xfId="13711" xr:uid="{E0B1D38A-717A-48D2-8561-167B3268DD74}"/>
    <cellStyle name="입력 2 2 2 3" xfId="9132" xr:uid="{F8BB4290-A069-4B06-A46F-CAB9D6750F43}"/>
    <cellStyle name="입력 2 2 2 3 2" xfId="14994" xr:uid="{819EF6DF-F6EC-4BD6-AAD8-074523E632F5}"/>
    <cellStyle name="입력 2 2 2 4" xfId="5153" xr:uid="{A2719234-D20C-47EB-A576-7F353BDEDB6D}"/>
    <cellStyle name="입력 2 2 3" xfId="7121" xr:uid="{983FCF4C-36B9-4D10-ABA4-2027AF374C85}"/>
    <cellStyle name="입력 2 2 3 2" xfId="5691" xr:uid="{83D277FD-947A-475A-AE12-D1B35802B4D4}"/>
    <cellStyle name="입력 2 2 3 2 2" xfId="13061" xr:uid="{D4DB1F67-2674-4F72-916C-ED233ADB5028}"/>
    <cellStyle name="입력 2 2 3 3" xfId="9427" xr:uid="{7A8522A1-4286-4A41-842C-940358B64DD1}"/>
    <cellStyle name="입력 2 2 3 3 2" xfId="15289" xr:uid="{F3F6B5CB-AFF4-440E-B179-3480D9F881B1}"/>
    <cellStyle name="입력 2 2 3 4" xfId="5028" xr:uid="{4910EF47-F0C7-4A41-B3B1-6F44938B2467}"/>
    <cellStyle name="입력 2 2 4" xfId="7366" xr:uid="{F6D783C4-EC66-4CD3-B700-AAB18745D10A}"/>
    <cellStyle name="입력 2 2 4 2" xfId="13635" xr:uid="{FEEFD782-928F-404D-B9FE-A0A417E30AD4}"/>
    <cellStyle name="입력 2 2 5" xfId="8589" xr:uid="{1B702B96-1EE4-4282-8556-13464C989C0D}"/>
    <cellStyle name="입력 2 2 5 2" xfId="14609" xr:uid="{D95A43C2-DC4A-4B90-B6AC-51BA6F6F3708}"/>
    <cellStyle name="입력 2 2 6" xfId="5220" xr:uid="{8344983D-015A-42DD-B95A-95A2443E9340}"/>
    <cellStyle name="입력 2 3" xfId="6304" xr:uid="{7CD317E9-4BAF-4903-AC20-7676D28A64F4}"/>
    <cellStyle name="입력 2 3 2" xfId="7162" xr:uid="{CB44CE8C-1D24-49D6-B0C5-4A4F9EA1F180}"/>
    <cellStyle name="입력 2 3 2 2" xfId="8455" xr:uid="{DB80D815-8717-40F5-81D4-A9B5CFA6E9AB}"/>
    <cellStyle name="입력 2 3 2 2 2" xfId="14481" xr:uid="{FFBD9133-E0CB-44E3-B1D3-1CA43AE35A9A}"/>
    <cellStyle name="입력 2 3 2 3" xfId="9468" xr:uid="{145E17B6-007A-4203-8B8A-2B879918CA06}"/>
    <cellStyle name="입력 2 3 2 3 2" xfId="15330" xr:uid="{E3C23CE4-5780-47FA-829C-16CEC54D92E6}"/>
    <cellStyle name="입력 2 3 2 4" xfId="4976" xr:uid="{C42656E6-C0DD-48B6-A1CB-787D276991AE}"/>
    <cellStyle name="입력 2 3 3" xfId="7960" xr:uid="{A9E9FCF8-1A6C-4BFF-8C89-A684A2E2416B}"/>
    <cellStyle name="입력 2 3 3 2" xfId="14104" xr:uid="{1F77BF2A-C22D-4B78-B7B3-AA879383758F}"/>
    <cellStyle name="입력 2 3 4" xfId="8630" xr:uid="{33F1759D-FFD2-4064-A95E-433CF96E1155}"/>
    <cellStyle name="입력 2 3 4 2" xfId="14650" xr:uid="{99892BC2-4BEB-4EEF-9285-AA5A5C4A93E9}"/>
    <cellStyle name="입력 2 3 5" xfId="5019" xr:uid="{178D632F-E095-4110-950C-88C5BCDF2943}"/>
    <cellStyle name="입력 2 4" xfId="6642" xr:uid="{65E6D15F-C494-4410-93B4-2C969CB7E867}"/>
    <cellStyle name="입력 2 4 2" xfId="6924" xr:uid="{51C05AAA-0A91-48AE-9EF9-574B4968C6CD}"/>
    <cellStyle name="입력 2 4 2 2" xfId="8178" xr:uid="{597A40D7-B1F9-42C6-BD21-948D84271ED5}"/>
    <cellStyle name="입력 2 4 2 2 2" xfId="14271" xr:uid="{1213C4D7-683C-4039-9084-240A485400BE}"/>
    <cellStyle name="입력 2 4 2 3" xfId="9230" xr:uid="{23FF3E5B-33E5-4766-8618-BB8F562C5F6F}"/>
    <cellStyle name="입력 2 4 2 3 2" xfId="15092" xr:uid="{9DDFC3F8-4898-4CE1-979F-39FBDFCB306E}"/>
    <cellStyle name="입력 2 4 2 4" xfId="8129" xr:uid="{B5042963-CF86-4C7B-9B35-2FE717B3D7F9}"/>
    <cellStyle name="입력 2 4 3" xfId="8414" xr:uid="{30849B1C-F0F2-4AE8-AC04-0CE262A9F67A}"/>
    <cellStyle name="입력 2 4 3 2" xfId="14450" xr:uid="{768A5955-E3C3-4B79-AF92-E17AA9FBFCEF}"/>
    <cellStyle name="입력 2 4 4" xfId="8958" xr:uid="{56B3108A-9A23-4594-BF09-F4B6F7586289}"/>
    <cellStyle name="입력 2 4 4 2" xfId="14881" xr:uid="{E9F75FD1-4A8B-4CB3-B72E-EB8984444D6F}"/>
    <cellStyle name="입력 2 4 5" xfId="5431" xr:uid="{2E83FD08-8A42-477C-931A-220AF3B9D850}"/>
    <cellStyle name="입력 2 5" xfId="6370" xr:uid="{E55ABE3F-383F-4763-952B-B11470F3F922}"/>
    <cellStyle name="입력 2 5 2" xfId="7648" xr:uid="{0F8A16B4-8205-4205-96E1-7E9890DAA00D}"/>
    <cellStyle name="입력 2 5 2 2" xfId="13884" xr:uid="{204083D6-5CAE-4881-B56A-A622E82FE61F}"/>
    <cellStyle name="입력 2 5 3" xfId="8696" xr:uid="{902323A6-7FDF-4629-8D9C-8CC6EABF4079}"/>
    <cellStyle name="입력 2 5 3 2" xfId="14714" xr:uid="{F950B904-49EA-4436-A646-54B26BD26E08}"/>
    <cellStyle name="입력 2 5 4" xfId="5224" xr:uid="{92FF1E50-FA67-487E-A7B0-63AD13EF4279}"/>
    <cellStyle name="입력 2 6" xfId="7578" xr:uid="{B7CFD0D1-4CA1-4D52-92CA-BDFBE1114F74}"/>
    <cellStyle name="입력 2 6 2" xfId="13841" xr:uid="{4B1A5FDD-C896-4C42-BC48-9DF8B43C24D1}"/>
    <cellStyle name="입력 2 7" xfId="4985" xr:uid="{AD886942-3AA2-4ED9-9566-C0C07438357F}"/>
    <cellStyle name="입력 2 7 2" xfId="12875" xr:uid="{ED6CE107-F0CB-477F-B15B-5C865A997BA5}"/>
    <cellStyle name="입력 2 8" xfId="5084" xr:uid="{56CAE7BF-AC5A-4178-BCD9-23040A36EFA0}"/>
    <cellStyle name="입력 3" xfId="6088" xr:uid="{410405B4-7008-452D-BB89-4609B579CBC3}"/>
    <cellStyle name="입력 3 2" xfId="6293" xr:uid="{AF696BFE-1E05-4951-9AE0-8E724627C6AF}"/>
    <cellStyle name="입력 3 2 2" xfId="6848" xr:uid="{6AEB647B-B56B-4155-868C-7BD02717BF5E}"/>
    <cellStyle name="입력 3 2 2 2" xfId="7468" xr:uid="{D2DD7131-7E0A-4DB6-8258-D0EBB2D97C71}"/>
    <cellStyle name="입력 3 2 2 2 2" xfId="13733" xr:uid="{BCD9D31F-F198-41D1-AA8C-0064349F1E46}"/>
    <cellStyle name="입력 3 2 2 3" xfId="9154" xr:uid="{C20D11C8-E08E-47DD-AAA5-01EFD2B1ECCD}"/>
    <cellStyle name="입력 3 2 2 3 2" xfId="15016" xr:uid="{1226F51D-FF69-46F9-B1E0-2E66D8315DCD}"/>
    <cellStyle name="입력 3 2 2 4" xfId="8896" xr:uid="{EBEADED0-9187-4B8B-B970-3DEDA5F8AA74}"/>
    <cellStyle name="입력 3 2 3" xfId="7151" xr:uid="{A010C03A-50CA-47E5-AD9F-897D05E9C20E}"/>
    <cellStyle name="입력 3 2 3 2" xfId="8293" xr:uid="{D70A75D2-0157-441F-95F6-865A60C59590}"/>
    <cellStyle name="입력 3 2 3 2 2" xfId="14361" xr:uid="{4C195999-F452-4FD3-BA3E-A1C9E4AFE97C}"/>
    <cellStyle name="입력 3 2 3 3" xfId="9457" xr:uid="{F6451B8E-7D26-4630-B3B7-9B95EC7E77C7}"/>
    <cellStyle name="입력 3 2 3 3 2" xfId="15319" xr:uid="{785684CC-89DE-4845-BFFE-E2FBEA92E32D}"/>
    <cellStyle name="입력 3 2 3 4" xfId="8775" xr:uid="{48B4F714-303C-4FCE-A615-9496A84E54C4}"/>
    <cellStyle name="입력 3 2 4" xfId="7972" xr:uid="{A87F88E9-FA4E-4912-A0B1-59CCB7BAFD4D}"/>
    <cellStyle name="입력 3 2 4 2" xfId="14113" xr:uid="{14348009-BF65-4F61-8749-201489B2D0AE}"/>
    <cellStyle name="입력 3 2 5" xfId="8619" xr:uid="{9E04D605-7680-434E-B0EB-0DA7BC3C494D}"/>
    <cellStyle name="입력 3 2 5 2" xfId="14639" xr:uid="{DF1F6EC0-5B2A-42B4-99A8-627183F7DA20}"/>
    <cellStyle name="입력 3 2 6" xfId="7225" xr:uid="{92A2D9A6-6FB8-4D91-A6D8-9139AE7C13F5}"/>
    <cellStyle name="입력 3 3" xfId="6265" xr:uid="{04CD192E-CF9A-4540-84C9-A71252AFBEB3}"/>
    <cellStyle name="입력 3 3 2" xfId="7123" xr:uid="{75D6679E-F8C0-49C0-97BC-6546E2DD9362}"/>
    <cellStyle name="입력 3 3 2 2" xfId="7682" xr:uid="{3C2F4835-21A4-42B3-9897-50B681AC36AE}"/>
    <cellStyle name="입력 3 3 2 2 2" xfId="13905" xr:uid="{62FA40ED-BC31-4DA7-A266-3FD7DB2CD0C2}"/>
    <cellStyle name="입력 3 3 2 3" xfId="9429" xr:uid="{B8FA0B41-35AC-4993-A605-322985F2EB90}"/>
    <cellStyle name="입력 3 3 2 3 2" xfId="15291" xr:uid="{0FD4A0A3-F54A-41DF-9F42-BA392E2FE27D}"/>
    <cellStyle name="입력 3 3 2 4" xfId="8090" xr:uid="{45FC9CC3-7225-4338-B875-BB3B0D0375CA}"/>
    <cellStyle name="입력 3 3 3" xfId="5839" xr:uid="{E40AC73B-206A-44CA-9F4F-20F78F8E1568}"/>
    <cellStyle name="입력 3 3 3 2" xfId="13151" xr:uid="{C3A459C9-C29B-4B21-B814-D33FB4F47AC9}"/>
    <cellStyle name="입력 3 3 4" xfId="8591" xr:uid="{9DE08433-D11F-4AE3-A4B2-5EFA731B0506}"/>
    <cellStyle name="입력 3 3 4 2" xfId="14611" xr:uid="{003B713E-77C1-4D86-9B94-42FAC2D23080}"/>
    <cellStyle name="입력 3 3 5" xfId="8395" xr:uid="{5CAEF99D-8EF8-4785-A141-62FF000AED68}"/>
    <cellStyle name="입력 3 4" xfId="6735" xr:uid="{AEBD814E-AAEF-4BEA-8142-32BC3A84BBD9}"/>
    <cellStyle name="입력 3 4 2" xfId="6946" xr:uid="{300C7A25-533D-47AB-95C0-8D51ECC06406}"/>
    <cellStyle name="입력 3 4 2 2" xfId="7543" xr:uid="{9AA01777-F626-45E5-BF02-2D7B11183D6C}"/>
    <cellStyle name="입력 3 4 2 2 2" xfId="13808" xr:uid="{63D7E7E8-A974-4F11-B100-EC3DA1A36244}"/>
    <cellStyle name="입력 3 4 2 3" xfId="9252" xr:uid="{39ADEDFC-C7A8-4CA3-A730-7724C17EC449}"/>
    <cellStyle name="입력 3 4 2 3 2" xfId="15114" xr:uid="{92AB5787-AC7F-4F93-AC83-1E01EB1CCB18}"/>
    <cellStyle name="입력 3 4 2 4" xfId="5163" xr:uid="{77A38121-2665-424F-B96A-0DF5FE12AAB7}"/>
    <cellStyle name="입력 3 4 3" xfId="7730" xr:uid="{A8ED290F-13BE-4EF3-BE71-B9E73EC98C86}"/>
    <cellStyle name="입력 3 4 3 2" xfId="13942" xr:uid="{5464FCD1-A51B-4D89-AF57-FDFB335EE233}"/>
    <cellStyle name="입력 3 4 4" xfId="9041" xr:uid="{F7BBF28A-25C8-4644-81AC-8CD8E711F4FE}"/>
    <cellStyle name="입력 3 4 4 2" xfId="14903" xr:uid="{1BD85610-9BE2-4FF4-AEFF-5EF6F92A789F}"/>
    <cellStyle name="입력 3 4 5" xfId="5055" xr:uid="{7C0D2DB7-FB67-4E5C-A5F2-F0AF16AE8D9C}"/>
    <cellStyle name="입력 3 5" xfId="6471" xr:uid="{F1D0F857-BE1C-4C1A-835B-879214C88855}"/>
    <cellStyle name="입력 3 5 2" xfId="8169" xr:uid="{F80A8EE1-18B2-4F50-9BCC-46663CBE8C3A}"/>
    <cellStyle name="입력 3 5 2 2" xfId="14263" xr:uid="{324CE873-CC88-4825-9399-12640E401FDE}"/>
    <cellStyle name="입력 3 5 3" xfId="8793" xr:uid="{581B73A9-6768-412B-9171-B7192B7CC99E}"/>
    <cellStyle name="입력 3 5 3 2" xfId="14793" xr:uid="{EF581B94-D7D4-4CB6-9947-2029315137A0}"/>
    <cellStyle name="입력 3 5 4" xfId="5724" xr:uid="{A624D755-52C0-4205-8B2C-29AAC500AA11}"/>
    <cellStyle name="입력 3 6" xfId="7639" xr:uid="{A66EA108-7513-4CB4-AD46-488E485B3EB3}"/>
    <cellStyle name="입력 3 6 2" xfId="13875" xr:uid="{10ED1252-A7EB-46B4-8EB2-D3C69E139CF8}"/>
    <cellStyle name="입력 3 7" xfId="5679" xr:uid="{77FE8ADE-FC68-4D1E-B5BA-273065BD04D1}"/>
    <cellStyle name="입력 3 7 2" xfId="13055" xr:uid="{0B9267C4-3283-4984-9801-D92352286FA8}"/>
    <cellStyle name="입력 3 8" xfId="8347" xr:uid="{5E6AFD8F-131C-4F3D-915D-53A26A70DDC5}"/>
    <cellStyle name="입력 4" xfId="6081" xr:uid="{F523B3D6-1445-44DA-93F7-DF7A8ED02A81}"/>
    <cellStyle name="입력 4 2" xfId="6286" xr:uid="{D339C269-2966-4318-B434-EDB2243DF071}"/>
    <cellStyle name="입력 4 2 2" xfId="6841" xr:uid="{3F3A6587-E80F-443B-B4B4-3276D305FE76}"/>
    <cellStyle name="입력 4 2 2 2" xfId="7461" xr:uid="{187B403A-037D-4DB3-8916-82C69B01BAC3}"/>
    <cellStyle name="입력 4 2 2 2 2" xfId="13726" xr:uid="{D4EAED8B-113F-443D-9170-33CF0F8D41DE}"/>
    <cellStyle name="입력 4 2 2 3" xfId="9147" xr:uid="{2B87E139-5BE7-49D3-ABB4-505507873972}"/>
    <cellStyle name="입력 4 2 2 3 2" xfId="15009" xr:uid="{D97FE6FD-CC19-4A21-999A-DCF8EEC285BF}"/>
    <cellStyle name="입력 4 2 2 4" xfId="8805" xr:uid="{9CF50E60-EC76-4565-86A1-D2DD5A991000}"/>
    <cellStyle name="입력 4 2 3" xfId="7144" xr:uid="{6CD0E005-55D7-4954-A216-DED5F71AE209}"/>
    <cellStyle name="입력 4 2 3 2" xfId="5877" xr:uid="{4D62E4C8-55F5-42E7-B7E7-A0E7A7D09D40}"/>
    <cellStyle name="입력 4 2 3 2 2" xfId="13175" xr:uid="{01FE9605-2338-4C4F-8133-F90CFFAB3D7C}"/>
    <cellStyle name="입력 4 2 3 3" xfId="9450" xr:uid="{8B4F0260-F063-40B5-8E8C-599D09BF34E7}"/>
    <cellStyle name="입력 4 2 3 3 2" xfId="15312" xr:uid="{4B9F2C9A-1394-4C4D-9FE5-851E4E06D9CC}"/>
    <cellStyle name="입력 4 2 3 4" xfId="7172" xr:uid="{44BFA1AA-BC17-419E-8AAF-E220C2A4F704}"/>
    <cellStyle name="입력 4 2 4" xfId="7369" xr:uid="{2CB1EC26-23D7-4627-87F8-B52BE068AF78}"/>
    <cellStyle name="입력 4 2 4 2" xfId="13638" xr:uid="{000506AA-0D01-4E44-800D-06F8FF37F3EB}"/>
    <cellStyle name="입력 4 2 5" xfId="8612" xr:uid="{9E264DE8-E095-4C5A-AB16-5396476CD642}"/>
    <cellStyle name="입력 4 2 5 2" xfId="14632" xr:uid="{88311240-BA5A-4450-8EF7-B7CF537C714D}"/>
    <cellStyle name="입력 4 2 6" xfId="8380" xr:uid="{B3429D12-7937-4428-9BE7-15EA38EAE2F3}"/>
    <cellStyle name="입력 4 3" xfId="6136" xr:uid="{AAE2F49C-808F-4960-8CE7-25ED45E7307D}"/>
    <cellStyle name="입력 4 3 2" xfId="6994" xr:uid="{1682D56D-F247-44EC-80F0-1948D29C8926}"/>
    <cellStyle name="입력 4 3 2 2" xfId="8244" xr:uid="{7D2A6D35-2324-4BF3-9C17-7E0C51F807C6}"/>
    <cellStyle name="입력 4 3 2 2 2" xfId="14324" xr:uid="{054F52A5-D9A1-479E-8A98-6269D6DDC42D}"/>
    <cellStyle name="입력 4 3 2 3" xfId="9300" xr:uid="{4080EAB3-D1D5-4232-9C41-E2C078F8B917}"/>
    <cellStyle name="입력 4 3 2 3 2" xfId="15162" xr:uid="{E539947A-4FB8-42E1-918D-CA9B9ACC72C1}"/>
    <cellStyle name="입력 4 3 2 4" xfId="5454" xr:uid="{33CF72A8-3C84-48D1-B37D-3F0434B29950}"/>
    <cellStyle name="입력 4 3 3" xfId="7300" xr:uid="{BF30038A-498B-41E4-B836-FF9C481296A5}"/>
    <cellStyle name="입력 4 3 3 2" xfId="13569" xr:uid="{8BBA09FF-388E-46E1-98C5-0D46A10653AE}"/>
    <cellStyle name="입력 4 3 4" xfId="5654" xr:uid="{1CAB924A-A865-487F-B998-2408C0388B6C}"/>
    <cellStyle name="입력 4 3 4 2" xfId="13038" xr:uid="{42D5D492-BBE9-437C-AE8F-721F972D57A8}"/>
    <cellStyle name="입력 4 3 5" xfId="5057" xr:uid="{D50B2C80-DBA4-4E0D-9B6B-BF837364BFDE}"/>
    <cellStyle name="입력 4 4" xfId="6728" xr:uid="{BEF66EBD-D5B9-4A97-9543-896BB5492BE9}"/>
    <cellStyle name="입력 4 4 2" xfId="6939" xr:uid="{AEB22376-A210-41B9-AA9B-9C40011799E3}"/>
    <cellStyle name="입력 4 4 2 2" xfId="7541" xr:uid="{88217B77-4490-45A1-8EF3-AEA9EBC18CCA}"/>
    <cellStyle name="입력 4 4 2 2 2" xfId="13806" xr:uid="{43DB92A7-433F-4BA1-A64A-E94708E91136}"/>
    <cellStyle name="입력 4 4 2 3" xfId="9245" xr:uid="{40088E27-4396-4682-BAA7-0FCD3616AC9F}"/>
    <cellStyle name="입력 4 4 2 3 2" xfId="15107" xr:uid="{74CAD2A6-AF22-486B-8953-A0D6882D1BC9}"/>
    <cellStyle name="입력 4 4 2 4" xfId="5044" xr:uid="{F26FD038-5774-484B-999F-21BD0E95C245}"/>
    <cellStyle name="입력 4 4 3" xfId="8356" xr:uid="{33114CA0-AD09-4F04-9469-12511B2FEEE7}"/>
    <cellStyle name="입력 4 4 3 2" xfId="14408" xr:uid="{B0EDDA24-2652-41B5-9F1B-1C4D16BBECC4}"/>
    <cellStyle name="입력 4 4 4" xfId="9034" xr:uid="{BFB8321E-2088-47A3-992B-CE51F2F37D3A}"/>
    <cellStyle name="입력 4 4 4 2" xfId="14896" xr:uid="{2AFFF20D-0F5A-4F19-A20B-6C51917EFDF4}"/>
    <cellStyle name="입력 4 4 5" xfId="5342" xr:uid="{3536807A-DC0B-4F50-8661-58482181097A}"/>
    <cellStyle name="입력 4 5" xfId="6333" xr:uid="{A602EA7F-F928-4BB0-BEEE-AA898E4EF5AB}"/>
    <cellStyle name="입력 4 5 2" xfId="8048" xr:uid="{CEF7EA6E-93C2-407C-A91E-4ED1DD54EAC5}"/>
    <cellStyle name="입력 4 5 2 2" xfId="14167" xr:uid="{0ED32D2A-5CE0-4392-BE3A-B3B493073ECC}"/>
    <cellStyle name="입력 4 5 3" xfId="8659" xr:uid="{6EE1D6A4-B318-40E3-A039-F25F22490FBD}"/>
    <cellStyle name="입력 4 5 3 2" xfId="14677" xr:uid="{4794EB9D-60A5-4F00-9D0E-F2511E1EE80A}"/>
    <cellStyle name="입력 4 5 4" xfId="5246" xr:uid="{9B7A2D3D-38D5-4D32-93FE-E4835AD30C4E}"/>
    <cellStyle name="입력 4 6" xfId="7279" xr:uid="{27CC40E2-67CA-4D83-B008-CA9941731174}"/>
    <cellStyle name="입력 4 6 2" xfId="13548" xr:uid="{AB132F08-305F-4420-A685-49B0E0CFE990}"/>
    <cellStyle name="입력 4 7" xfId="5676" xr:uid="{44EF89B5-B66B-47C7-8C44-6B31095D2F4F}"/>
    <cellStyle name="입력 4 7 2" xfId="13052" xr:uid="{0192DDF3-8354-4961-8612-602D951144EF}"/>
    <cellStyle name="입력 4 8" xfId="5215" xr:uid="{761839FA-CCBA-49A3-B8D3-71EC2E6B905A}"/>
    <cellStyle name="입력 5" xfId="6089" xr:uid="{A51CC118-289B-4D71-95FB-2031892FB596}"/>
    <cellStyle name="입력 5 2" xfId="6294" xr:uid="{08297187-9B2F-4F08-809C-BE639E9F1A3E}"/>
    <cellStyle name="입력 5 2 2" xfId="6849" xr:uid="{500E9BAA-9FB5-411B-8DE1-10097EB2A690}"/>
    <cellStyle name="입력 5 2 2 2" xfId="7469" xr:uid="{1BE54D06-3039-42AC-9628-FAC2E9A7D9E0}"/>
    <cellStyle name="입력 5 2 2 2 2" xfId="13734" xr:uid="{4B78DEB5-8AB8-42AD-AC5A-4B3C565B63A1}"/>
    <cellStyle name="입력 5 2 2 3" xfId="9155" xr:uid="{0F2D7AD7-4CCB-474B-9F10-1616DEF6A6E6}"/>
    <cellStyle name="입력 5 2 2 3 2" xfId="15017" xr:uid="{9C38DDC9-E24E-4877-BC0A-DCB01C5754A8}"/>
    <cellStyle name="입력 5 2 2 4" xfId="8768" xr:uid="{188BF349-ABB1-48AD-B322-E74BE04962DF}"/>
    <cellStyle name="입력 5 2 3" xfId="7152" xr:uid="{659492FB-A460-427D-8D82-0412B8741101}"/>
    <cellStyle name="입력 5 2 3 2" xfId="7809" xr:uid="{6C5789E8-9EA1-40E2-9108-66AB9E1EACD4}"/>
    <cellStyle name="입력 5 2 3 2 2" xfId="14003" xr:uid="{DE7EFBA1-486F-4453-AAEA-3847783AB383}"/>
    <cellStyle name="입력 5 2 3 3" xfId="9458" xr:uid="{47829266-787D-45AD-9093-EE0222B2B88C}"/>
    <cellStyle name="입력 5 2 3 3 2" xfId="15320" xr:uid="{79EAFB98-6ABA-4951-9063-14AA74EDD5F0}"/>
    <cellStyle name="입력 5 2 3 4" xfId="9028" xr:uid="{6908BC9D-BEF6-49AE-A4C3-C10E2FB3D504}"/>
    <cellStyle name="입력 5 2 4" xfId="7645" xr:uid="{3B30B2F3-3137-46D9-882B-E605AB00B738}"/>
    <cellStyle name="입력 5 2 4 2" xfId="13881" xr:uid="{E0E7A367-B7CD-4FC9-9681-10A14DF13244}"/>
    <cellStyle name="입력 5 2 5" xfId="8620" xr:uid="{B6485686-5DDD-409A-A8B8-CBDB1A62B2FB}"/>
    <cellStyle name="입력 5 2 5 2" xfId="14640" xr:uid="{0CC0D2E4-E9B5-4BF2-9A22-474813051926}"/>
    <cellStyle name="입력 5 2 6" xfId="7224" xr:uid="{21B25199-C2F6-44CC-9C7F-79283BBDEF1F}"/>
    <cellStyle name="입력 5 3" xfId="6131" xr:uid="{2AC708EA-5975-4163-BB18-667512D7E2F6}"/>
    <cellStyle name="입력 5 3 2" xfId="6989" xr:uid="{20C7D352-AD51-4548-A563-55E7644B79EC}"/>
    <cellStyle name="입력 5 3 2 2" xfId="8075" xr:uid="{D30B271F-1DAC-4B80-94E5-4F379A35633D}"/>
    <cellStyle name="입력 5 3 2 2 2" xfId="14192" xr:uid="{08977906-70AC-42EC-B604-DA0F2E05DEDE}"/>
    <cellStyle name="입력 5 3 2 3" xfId="9295" xr:uid="{F167F377-E721-40E3-B7F0-74228457DEDC}"/>
    <cellStyle name="입력 5 3 2 3 2" xfId="15157" xr:uid="{FEA118F0-4BF9-4EC8-A57C-62D7F15161CF}"/>
    <cellStyle name="입력 5 3 2 4" xfId="7612" xr:uid="{F50A9A53-5CB0-4555-A154-B96F6B1A8304}"/>
    <cellStyle name="입력 5 3 3" xfId="7299" xr:uid="{EE7A99C2-85FD-466F-87F2-C764C02918A9}"/>
    <cellStyle name="입력 5 3 3 2" xfId="13568" xr:uid="{DF7F4AB3-AC31-4760-9AFC-F6D79DCB882E}"/>
    <cellStyle name="입력 5 3 4" xfId="5123" xr:uid="{04B3509E-3DCA-4733-878F-EA2C6FC6580E}"/>
    <cellStyle name="입력 5 3 4 2" xfId="12913" xr:uid="{4DAB6DBD-A872-460D-9AFD-504E01AB7DA5}"/>
    <cellStyle name="입력 5 3 5" xfId="5844" xr:uid="{B6392297-0068-4E6D-8DF9-D2C816E7806E}"/>
    <cellStyle name="입력 5 4" xfId="6736" xr:uid="{DE95EA38-AD05-4015-A038-78954E81760B}"/>
    <cellStyle name="입력 5 4 2" xfId="6947" xr:uid="{31A13F30-5869-47AE-BBD3-C7DD1D10513E}"/>
    <cellStyle name="입력 5 4 2 2" xfId="7544" xr:uid="{66405584-9684-4EE6-85F4-493771915B5B}"/>
    <cellStyle name="입력 5 4 2 2 2" xfId="13809" xr:uid="{C4901D10-73D3-4FCC-B840-42E9A0E3E199}"/>
    <cellStyle name="입력 5 4 2 3" xfId="9253" xr:uid="{645129E5-8EEB-4908-8EA0-3796E8CC9A27}"/>
    <cellStyle name="입력 5 4 2 3 2" xfId="15115" xr:uid="{9497468B-4A34-4E5E-B188-2649867573AE}"/>
    <cellStyle name="입력 5 4 2 4" xfId="5229" xr:uid="{9CDDB023-4384-4A39-A279-B2BD2B799DC3}"/>
    <cellStyle name="입력 5 4 3" xfId="8357" xr:uid="{6A7A05DE-E798-485E-BBDE-317F92691AAB}"/>
    <cellStyle name="입력 5 4 3 2" xfId="14409" xr:uid="{BF245F07-81D8-4F3F-90AB-F36A98F6CFDB}"/>
    <cellStyle name="입력 5 4 4" xfId="9042" xr:uid="{B0C7CC48-AB7C-4688-BB11-937FD72534CB}"/>
    <cellStyle name="입력 5 4 4 2" xfId="14904" xr:uid="{2B31268E-0AB6-4352-9BE3-00A29B783D1D}"/>
    <cellStyle name="입력 5 4 5" xfId="8970" xr:uid="{CD653C48-8E59-46B0-85CA-ECF48C37D7CC}"/>
    <cellStyle name="입력 5 5" xfId="6356" xr:uid="{CBBA0B08-847E-49DD-A5AB-412BF0C68D96}"/>
    <cellStyle name="입력 5 5 2" xfId="8147" xr:uid="{A3245B2A-93DD-4548-8D21-B746090D3485}"/>
    <cellStyle name="입력 5 5 2 2" xfId="14247" xr:uid="{FB761EB1-D40B-41E5-9696-C24F2046B9E0}"/>
    <cellStyle name="입력 5 5 3" xfId="8682" xr:uid="{EED39CC5-BB44-4E5B-A752-2B4337831BB3}"/>
    <cellStyle name="입력 5 5 3 2" xfId="14700" xr:uid="{765FED53-7122-496D-AE2E-43CB89127379}"/>
    <cellStyle name="입력 5 5 4" xfId="7925" xr:uid="{23AA9BE0-EB28-48E2-8948-ACAFC2CF8450}"/>
    <cellStyle name="입력 5 6" xfId="5865" xr:uid="{EC7A336F-AD3E-4364-B325-77DF423E1269}"/>
    <cellStyle name="입력 5 6 2" xfId="13166" xr:uid="{B6F3E64E-1D9B-496D-9931-0A47758183EB}"/>
    <cellStyle name="입력 5 7" xfId="5458" xr:uid="{61BA0D84-AFF3-4E3D-BA33-C31DF60DBAAE}"/>
    <cellStyle name="입력 5 7 2" xfId="12988" xr:uid="{F2B31ABD-6C8D-4252-ABD1-3F99DD97B5B4}"/>
    <cellStyle name="입력 5 8" xfId="5296" xr:uid="{006ED905-B23E-46D8-9759-AA9832FF6E33}"/>
    <cellStyle name="입력 6" xfId="8039" xr:uid="{939EB89E-A415-4764-9EF1-FF7E7E422408}"/>
    <cellStyle name="입력 6 2" xfId="14158" xr:uid="{CD0E316A-A803-4629-A5C2-818F000B75F3}"/>
    <cellStyle name="제목" xfId="4809" xr:uid="{BA818B06-0034-4E4D-8E93-0D70CC13CBC9}"/>
    <cellStyle name="제목 1" xfId="4810" xr:uid="{C9AF191F-F763-4350-8543-077215FA17CC}"/>
    <cellStyle name="제목 1 2" xfId="5943" xr:uid="{DDA9C68D-B01E-48F1-A65C-F9912363A262}"/>
    <cellStyle name="제목 2" xfId="4811" xr:uid="{8B862D7B-31FC-4120-9DDC-EFCABF0DAC09}"/>
    <cellStyle name="제목 2 2" xfId="5944" xr:uid="{F02CCF1A-C19C-4893-B2BF-DBE06F52E571}"/>
    <cellStyle name="제목 3" xfId="4812" xr:uid="{870B9E4A-559D-45AD-A7B5-A49902219085}"/>
    <cellStyle name="제목 3 2" xfId="5945" xr:uid="{C7A9A632-7644-44CE-9C66-5C9A17A511E3}"/>
    <cellStyle name="제목 4" xfId="4813" xr:uid="{A224A460-8FD7-442B-95E4-B8BDDE3CC0CD}"/>
    <cellStyle name="제목 4 2" xfId="5946" xr:uid="{9B06E1FE-EA79-4A4D-8F37-20DE1CBB2FCE}"/>
    <cellStyle name="제목 5" xfId="5942" xr:uid="{DF83BA07-01F0-43D8-BEC6-B8B6E52D4A9A}"/>
    <cellStyle name="제목_2012 08 01 - washing plant 진행 사항" xfId="5947" xr:uid="{C2824D79-DD11-4944-8A05-8D2CFEA33B6B}"/>
    <cellStyle name="좋음" xfId="4814" xr:uid="{EC6A1A63-3985-46DA-B06C-556D22D9EE38}"/>
    <cellStyle name="출력" xfId="4815" xr:uid="{2D25B662-51F3-46E8-B1E5-84B6F1173903}"/>
    <cellStyle name="출력 2" xfId="5948" xr:uid="{E9FB652D-B6B2-4123-B8B2-4AFE3FD03A98}"/>
    <cellStyle name="출력 2 2" xfId="6264" xr:uid="{FD830512-E127-48E4-A874-A00AB8F47BD1}"/>
    <cellStyle name="출력 2 2 2" xfId="6827" xr:uid="{6320F9AA-CB88-402B-BCC4-CC60BDD26056}"/>
    <cellStyle name="출력 2 2 2 2" xfId="7447" xr:uid="{EA5A761B-DF76-420E-AFA7-E006B7269A35}"/>
    <cellStyle name="출력 2 2 2 2 2" xfId="13712" xr:uid="{CC87B5A3-F757-4EBC-AD74-82E433169136}"/>
    <cellStyle name="출력 2 2 2 3" xfId="9133" xr:uid="{0D76F09C-06F3-4A1F-85C1-65D4184A563D}"/>
    <cellStyle name="출력 2 2 2 3 2" xfId="14995" xr:uid="{7FC480BB-A90E-4B26-8F90-8ABBD6659C17}"/>
    <cellStyle name="출력 2 2 2 4" xfId="9017" xr:uid="{FBECE6AC-C530-495E-98CA-410343549986}"/>
    <cellStyle name="출력 2 2 3" xfId="7122" xr:uid="{87FE03F9-1016-44AA-89F2-85F5F6D9024B}"/>
    <cellStyle name="출력 2 2 3 2" xfId="7881" xr:uid="{0476268F-73A8-48A9-8B73-F368ED5CC9D6}"/>
    <cellStyle name="출력 2 2 3 2 2" xfId="14045" xr:uid="{8F29D7A4-BA4E-4760-B88F-12BFE90AF1B2}"/>
    <cellStyle name="출력 2 2 3 3" xfId="9428" xr:uid="{F8F9FAC1-EA53-4E07-B602-8B77AA71F9F6}"/>
    <cellStyle name="출력 2 2 3 3 2" xfId="15290" xr:uid="{D100FDC9-F9B5-4292-BDB3-CED663773977}"/>
    <cellStyle name="출력 2 2 3 4" xfId="5457" xr:uid="{94C9F0C9-F953-4FAB-9453-C671AB2014C8}"/>
    <cellStyle name="출력 2 2 4" xfId="5687" xr:uid="{DB69F541-4CD8-4484-94B1-E8DF0CC85373}"/>
    <cellStyle name="출력 2 2 4 2" xfId="13058" xr:uid="{BC2654FB-8D9B-410F-A0A2-ADC6B14F55B1}"/>
    <cellStyle name="출력 2 2 5" xfId="8590" xr:uid="{E76CA9B2-A78F-4759-80A4-884CFDCF9785}"/>
    <cellStyle name="출력 2 2 5 2" xfId="14610" xr:uid="{39BA9477-6A77-40D5-8191-9E5737EA1DEC}"/>
    <cellStyle name="출력 2 2 6" xfId="8112" xr:uid="{6CD51F60-B5AF-46F7-BF85-E096BB2AAE78}"/>
    <cellStyle name="출력 2 3" xfId="6300" xr:uid="{D9E53721-54D1-4190-B078-21EDBFB626E4}"/>
    <cellStyle name="출력 2 3 2" xfId="7158" xr:uid="{D48A0CDF-E1D7-452D-B7D2-8E44443D6215}"/>
    <cellStyle name="출력 2 3 2 2" xfId="7824" xr:uid="{2305E063-0DF6-4243-AF84-92E4C60978EE}"/>
    <cellStyle name="출력 2 3 2 2 2" xfId="14011" xr:uid="{C3F25555-AF75-4338-900C-970E147FB3CA}"/>
    <cellStyle name="출력 2 3 2 3" xfId="9464" xr:uid="{410388AC-6CEF-4DF0-BAE7-18AA8739A58E}"/>
    <cellStyle name="출력 2 3 2 3 2" xfId="15326" xr:uid="{A8DBEDA0-7FCC-417D-9B28-75878E34BB0B}"/>
    <cellStyle name="출력 2 3 2 4" xfId="8311" xr:uid="{B52F7E2F-02CF-4E36-B587-25E9F8561423}"/>
    <cellStyle name="출력 2 3 3" xfId="7374" xr:uid="{7FE851EA-F836-4147-9886-FB6FD20B56B2}"/>
    <cellStyle name="출력 2 3 3 2" xfId="13643" xr:uid="{6ED52876-CB64-4937-B700-1986FEFD49E7}"/>
    <cellStyle name="출력 2 3 4" xfId="8626" xr:uid="{A55BCC01-5255-4BD2-9940-3FBC30038F8C}"/>
    <cellStyle name="출력 2 3 4 2" xfId="14646" xr:uid="{F4F3BD82-AE97-40EA-858C-53561C096A2C}"/>
    <cellStyle name="출력 2 3 5" xfId="5245" xr:uid="{29844898-3AA1-4BE7-8FD5-EAAB0D3A892D}"/>
    <cellStyle name="출력 2 4" xfId="6643" xr:uid="{CD122AA6-2F7B-4642-A6C6-D7B9DACD5842}"/>
    <cellStyle name="출력 2 4 2" xfId="6925" xr:uid="{E2C4D9E7-0FFC-4CAE-BAEA-5EFCF977489E}"/>
    <cellStyle name="출력 2 4 2 2" xfId="7533" xr:uid="{A07B434A-666F-4768-B38D-F47E35D6528F}"/>
    <cellStyle name="출력 2 4 2 2 2" xfId="13798" xr:uid="{C5C22DA7-FD55-465B-BBA6-70A0ECE3FE8F}"/>
    <cellStyle name="출력 2 4 2 3" xfId="9231" xr:uid="{EF8B5ABB-CA15-49A8-BE93-DAE7F9270D53}"/>
    <cellStyle name="출력 2 4 2 3 2" xfId="15093" xr:uid="{0EA4C2EA-8CD2-4E1A-8084-6804CFD36AF9}"/>
    <cellStyle name="출력 2 4 2 4" xfId="7614" xr:uid="{BF096585-13DE-4667-BDE3-13D1A85911D0}"/>
    <cellStyle name="출력 2 4 3" xfId="7839" xr:uid="{D742BC99-629B-4B79-8528-5C596DC397F1}"/>
    <cellStyle name="출력 2 4 3 2" xfId="14022" xr:uid="{F06678B5-075E-4512-8EAF-944025875282}"/>
    <cellStyle name="출력 2 4 4" xfId="8959" xr:uid="{CB833806-5684-40DF-8FDD-879BD6F4049E}"/>
    <cellStyle name="출력 2 4 4 2" xfId="14882" xr:uid="{6C8AF12D-3C4A-4227-BAEE-CA1549B7D00B}"/>
    <cellStyle name="출력 2 4 5" xfId="5633" xr:uid="{FD2DC591-847A-44E8-87F7-924D7399D6AC}"/>
    <cellStyle name="출력 2 5" xfId="6369" xr:uid="{83B99B21-3D9C-4753-BE3D-BEE91EA36236}"/>
    <cellStyle name="출력 2 5 2" xfId="7975" xr:uid="{0F80294E-4E3A-4100-8A46-D1358BE4B4D4}"/>
    <cellStyle name="출력 2 5 2 2" xfId="14116" xr:uid="{26AD8476-C829-4A97-87ED-E747794DFF3F}"/>
    <cellStyle name="출력 2 5 3" xfId="8695" xr:uid="{3412737A-C31F-4204-82F4-EDCBF4E65B06}"/>
    <cellStyle name="출력 2 5 3 2" xfId="14713" xr:uid="{8B6C2DD1-C920-415F-953B-AE203374D825}"/>
    <cellStyle name="출력 2 5 4" xfId="5309" xr:uid="{EA009460-F668-46CC-AB2D-04D7A9AA1F37}"/>
    <cellStyle name="출력 2 6" xfId="7567" xr:uid="{D80FA74B-BEBC-4CE7-95A1-2D3B4966898C}"/>
    <cellStyle name="출력 2 6 2" xfId="13832" xr:uid="{893601F8-6DA2-42A1-AF34-28E73A0D5235}"/>
    <cellStyle name="출력 2 7" xfId="5649" xr:uid="{63A9E95B-DD11-42E1-B490-9AD1DD2A77CB}"/>
    <cellStyle name="출력 2 7 2" xfId="13035" xr:uid="{19F1260F-C2EC-4FD9-A050-829C03BD84EF}"/>
    <cellStyle name="출력 2 8" xfId="5239" xr:uid="{322B1883-4144-4F3C-AE29-04B9166DDCAC}"/>
    <cellStyle name="출력 3" xfId="6090" xr:uid="{407F9967-52AB-4F79-BD89-EE3A41C69FA6}"/>
    <cellStyle name="출력 3 2" xfId="6295" xr:uid="{C67A04C7-DC74-4318-920A-99910E06CFDF}"/>
    <cellStyle name="출력 3 2 2" xfId="6850" xr:uid="{042C4AA7-99D1-4924-8A9A-E1A10A980DC8}"/>
    <cellStyle name="출력 3 2 2 2" xfId="7470" xr:uid="{BDEE55EF-E5D1-49AB-9D7B-746CF12F13F4}"/>
    <cellStyle name="출력 3 2 2 2 2" xfId="13735" xr:uid="{629315F2-7EAA-4EDE-B292-6D9B02D68083}"/>
    <cellStyle name="출력 3 2 2 3" xfId="9156" xr:uid="{9FF92ABF-5CB1-43A5-9890-55CCF4856E8B}"/>
    <cellStyle name="출력 3 2 2 3 2" xfId="15018" xr:uid="{E66CA7C0-E0C8-4CF1-A16E-28BA002205BA}"/>
    <cellStyle name="출력 3 2 2 4" xfId="5196" xr:uid="{38106B77-CE68-44FA-A510-85B3FA0CE378}"/>
    <cellStyle name="출력 3 2 3" xfId="7153" xr:uid="{5BE08330-C7D5-4755-BBBD-D5414296ADA5}"/>
    <cellStyle name="출력 3 2 3 2" xfId="8440" xr:uid="{953E8680-1BCD-4E92-9EA3-5D758A685199}"/>
    <cellStyle name="출력 3 2 3 2 2" xfId="14473" xr:uid="{D32ACAEB-7F7B-42E3-958B-A515A426FEFA}"/>
    <cellStyle name="출력 3 2 3 3" xfId="9459" xr:uid="{304788BB-E085-4EF5-9C95-0CB4EBFA81AB}"/>
    <cellStyle name="출력 3 2 3 3 2" xfId="15321" xr:uid="{5D4762D6-CD32-49CC-A71A-3EACCD216B68}"/>
    <cellStyle name="출력 3 2 3 4" xfId="5230" xr:uid="{2DB947C4-C831-4295-A9DB-AC385DDAD641}"/>
    <cellStyle name="출력 3 2 4" xfId="8125" xr:uid="{ED2EE30D-1D68-418D-AC4C-9507ADAC17A6}"/>
    <cellStyle name="출력 3 2 4 2" xfId="14232" xr:uid="{6AE6A5E6-3CDD-466E-B33C-AE2260A17A52}"/>
    <cellStyle name="출력 3 2 5" xfId="8621" xr:uid="{9E7122CF-41CB-40B3-95A6-22F6172A722A}"/>
    <cellStyle name="출력 3 2 5 2" xfId="14641" xr:uid="{63862F84-8E3F-4CB3-9532-BD94BC3A544C}"/>
    <cellStyle name="출력 3 2 6" xfId="7223" xr:uid="{5CFB99ED-F929-4BC5-86AF-1FD92FEB2979}"/>
    <cellStyle name="출력 3 3" xfId="6098" xr:uid="{4E89C898-53BF-4D72-8C62-87E46315C1B2}"/>
    <cellStyle name="출력 3 3 2" xfId="6956" xr:uid="{D180F3D1-F3D4-42A3-9D6C-D10126E579A2}"/>
    <cellStyle name="출력 3 3 2 2" xfId="8449" xr:uid="{B87DBB91-0A3D-4909-909A-D4FF4C05DCFC}"/>
    <cellStyle name="출력 3 3 2 2 2" xfId="14476" xr:uid="{02992A2E-9DE2-49D8-A4D3-B0684979CFBD}"/>
    <cellStyle name="출력 3 3 2 3" xfId="9262" xr:uid="{97D909F5-1CFD-42D8-A96B-C150F01A380D}"/>
    <cellStyle name="출력 3 3 2 3 2" xfId="15124" xr:uid="{4B7D9A68-4809-4A9B-9A75-BF60C776C71E}"/>
    <cellStyle name="출력 3 3 2 4" xfId="5061" xr:uid="{276C5D38-1137-414E-9222-091478E4B4ED}"/>
    <cellStyle name="출력 3 3 3" xfId="7931" xr:uid="{06A60059-E469-40AE-9F23-ADC95F23370F}"/>
    <cellStyle name="출력 3 3 3 2" xfId="14082" xr:uid="{74E3F391-0329-44C7-8B73-5536D8075BDF}"/>
    <cellStyle name="출력 3 3 4" xfId="5507" xr:uid="{0CEFC85C-D74C-46CC-9A46-1A68A231B0DF}"/>
    <cellStyle name="출력 3 3 4 2" xfId="13004" xr:uid="{60CAD4B3-D748-481D-99F2-1D1A20E9BB40}"/>
    <cellStyle name="출력 3 3 5" xfId="5760" xr:uid="{CE2AFCA0-9701-47C3-AA26-60E2ADA3F6E6}"/>
    <cellStyle name="출력 3 4" xfId="6737" xr:uid="{B89FAE6F-2CDA-47DF-8476-1CA3FEA975F9}"/>
    <cellStyle name="출력 3 4 2" xfId="6948" xr:uid="{D83BD5DC-DE53-4BA1-9DA1-9D537574F99A}"/>
    <cellStyle name="출력 3 4 2 2" xfId="8233" xr:uid="{37D86DDB-FDF3-46CF-AE05-C779F3CE9246}"/>
    <cellStyle name="출력 3 4 2 2 2" xfId="14315" xr:uid="{D0FD4193-1ABE-4F6A-9AE5-C4FC4937846E}"/>
    <cellStyle name="출력 3 4 2 3" xfId="9254" xr:uid="{7595D556-5052-4A49-857E-678378C32180}"/>
    <cellStyle name="출력 3 4 2 3 2" xfId="15116" xr:uid="{3DDEF3EC-096E-415D-982B-AB82DA912A4F}"/>
    <cellStyle name="출력 3 4 2 4" xfId="7189" xr:uid="{440082EC-DD1A-46FD-A1CB-DBB7511D21EC}"/>
    <cellStyle name="출력 3 4 3" xfId="8068" xr:uid="{072AE3D4-F550-474C-970D-C610EAF0E82E}"/>
    <cellStyle name="출력 3 4 3 2" xfId="14185" xr:uid="{5C54C861-8CFB-4554-884E-BE7ECDD3BC70}"/>
    <cellStyle name="출력 3 4 4" xfId="9043" xr:uid="{B383069D-262D-4D14-8859-D18FF33522D9}"/>
    <cellStyle name="출력 3 4 4 2" xfId="14905" xr:uid="{B9CECC4A-1557-4551-ABDB-6610BBBDB25E}"/>
    <cellStyle name="출력 3 4 5" xfId="8799" xr:uid="{A1B0B5A4-3390-43DF-8C01-2DAD0BAE97F6}"/>
    <cellStyle name="출력 3 5" xfId="6352" xr:uid="{DBC8AE70-AB84-4F6C-86E8-51ECB7C92087}"/>
    <cellStyle name="출력 3 5 2" xfId="7647" xr:uid="{F0F54A02-4B89-448B-9D90-04B73837DEFA}"/>
    <cellStyle name="출력 3 5 2 2" xfId="13883" xr:uid="{E7C3BB99-6D29-4F63-8994-4C5C98CB632F}"/>
    <cellStyle name="출력 3 5 3" xfId="8678" xr:uid="{E1D92491-71E6-4B62-A826-B80962AAE694}"/>
    <cellStyle name="출력 3 5 3 2" xfId="14696" xr:uid="{BCE14256-8043-424C-9551-94E1FFBE22F8}"/>
    <cellStyle name="출력 3 5 4" xfId="7214" xr:uid="{6D916153-4741-4773-974E-9984E4DABB11}"/>
    <cellStyle name="출력 3 6" xfId="5864" xr:uid="{FFC3C637-C3E8-4ABA-813A-8AD80E325FA6}"/>
    <cellStyle name="출력 3 6 2" xfId="13165" xr:uid="{10399DC5-C504-454B-8E8E-1236B82C0DB5}"/>
    <cellStyle name="출력 3 7" xfId="5653" xr:uid="{A5818970-23D6-4722-A90C-89BF900CF097}"/>
    <cellStyle name="출력 3 7 2" xfId="13037" xr:uid="{8077AD11-9240-4ADD-B772-DCBCCB1B302F}"/>
    <cellStyle name="출력 3 8" xfId="4970" xr:uid="{E08817C3-198F-49E6-A92B-BA95848251DC}"/>
    <cellStyle name="출력 4" xfId="6080" xr:uid="{BD88437E-9837-424C-A934-23072E6D8285}"/>
    <cellStyle name="출력 4 2" xfId="6285" xr:uid="{332F8041-B24F-4154-8CB8-F86007BBF4A6}"/>
    <cellStyle name="출력 4 2 2" xfId="6840" xr:uid="{E6E09F74-9783-447F-A1B5-C6179CED3472}"/>
    <cellStyle name="출력 4 2 2 2" xfId="7460" xr:uid="{B3629C52-C678-4477-AF5F-17600048A3DF}"/>
    <cellStyle name="출력 4 2 2 2 2" xfId="13725" xr:uid="{1CEE3F62-2049-4008-A01B-2405507A3490}"/>
    <cellStyle name="출력 4 2 2 3" xfId="9146" xr:uid="{667116CE-FB74-43CA-8F3C-B50FAD54C723}"/>
    <cellStyle name="출력 4 2 2 3 2" xfId="15008" xr:uid="{BD4D7A0C-2AD3-4130-B6AB-9013D308EBE6}"/>
    <cellStyle name="출력 4 2 2 4" xfId="8976" xr:uid="{E8EB64A7-656F-4F04-9406-CE3DD0795569}"/>
    <cellStyle name="출력 4 2 3" xfId="7143" xr:uid="{535FEBDE-6371-4DFC-AB1E-F93BCAF3C868}"/>
    <cellStyle name="출력 4 2 3 2" xfId="8307" xr:uid="{D609AF46-719B-47E5-ADA7-8F680F7CF168}"/>
    <cellStyle name="출력 4 2 3 2 2" xfId="14371" xr:uid="{E9FF70CD-32DB-4FCD-9161-CEFCCC2DE657}"/>
    <cellStyle name="출력 4 2 3 3" xfId="9449" xr:uid="{835808F2-B737-4DEC-9108-10D319CCFAA7}"/>
    <cellStyle name="출력 4 2 3 3 2" xfId="15311" xr:uid="{3B705C24-3E8F-4E22-9107-5940A06DAFFE}"/>
    <cellStyle name="출력 4 2 3 4" xfId="9003" xr:uid="{783D7EE6-E707-41DF-9567-8359DFEB0992}"/>
    <cellStyle name="출력 4 2 4" xfId="7368" xr:uid="{1E7C30FA-31FA-44C0-BD2B-CA1828D65E71}"/>
    <cellStyle name="출력 4 2 4 2" xfId="13637" xr:uid="{0FF86563-1233-4362-B469-7BC08EAA14EC}"/>
    <cellStyle name="출력 4 2 5" xfId="8611" xr:uid="{72D0EF48-AAFF-4A33-90D7-C6BDA60D06FB}"/>
    <cellStyle name="출력 4 2 5 2" xfId="14631" xr:uid="{6EBD423A-19C8-4BE3-A806-C9E135E59843}"/>
    <cellStyle name="출력 4 2 6" xfId="8029" xr:uid="{65072F68-61CF-4B46-ABEF-FB818DDA0EBF}"/>
    <cellStyle name="출력 4 3" xfId="6137" xr:uid="{CB8105D8-B446-49E0-A9ED-8CF4405B7E0B}"/>
    <cellStyle name="출력 4 3 2" xfId="6995" xr:uid="{DCEB5D99-B953-45E2-AAB0-DFEC52C8BF69}"/>
    <cellStyle name="출력 4 3 2 2" xfId="7548" xr:uid="{66F7E005-4DC0-4D83-9D1E-51B8CF9818DA}"/>
    <cellStyle name="출력 4 3 2 2 2" xfId="13813" xr:uid="{64FC551C-6995-4630-B72A-83972661C9CF}"/>
    <cellStyle name="출력 4 3 2 3" xfId="9301" xr:uid="{49C8B165-72CC-455E-946A-5BF8C65FBB05}"/>
    <cellStyle name="출력 4 3 2 3 2" xfId="15163" xr:uid="{845EAE4E-9D0E-4718-8430-5CDDC3ECD6ED}"/>
    <cellStyle name="출력 4 3 2 4" xfId="5518" xr:uid="{939AD5BC-769E-4D5B-9C2C-952BCFA4ED10}"/>
    <cellStyle name="출력 4 3 3" xfId="7301" xr:uid="{13C11363-05A1-47EF-BE12-7E98DBF1C350}"/>
    <cellStyle name="출력 4 3 3 2" xfId="13570" xr:uid="{A9A2A30A-E990-480A-A952-CF924D17CC2F}"/>
    <cellStyle name="출력 4 3 4" xfId="5126" xr:uid="{78DA1237-4B4E-4A63-BB63-9430264443B9}"/>
    <cellStyle name="출력 4 3 4 2" xfId="12915" xr:uid="{97BDABF1-A570-4C4E-A547-BE2FEFB71FF4}"/>
    <cellStyle name="출력 4 3 5" xfId="8386" xr:uid="{8EDC09FC-7FFF-4540-ADFA-1D4357448C17}"/>
    <cellStyle name="출력 4 4" xfId="6727" xr:uid="{DC73E2F7-8595-4663-B23C-08FC74A949A7}"/>
    <cellStyle name="출력 4 4 2" xfId="6938" xr:uid="{BD5ADAE3-288B-4BE9-9859-DDAFD35F210A}"/>
    <cellStyle name="출력 4 4 2 2" xfId="5735" xr:uid="{8F519577-6825-412B-81DC-BE8307538E03}"/>
    <cellStyle name="출력 4 4 2 2 2" xfId="13085" xr:uid="{67298FC3-EE82-43E6-90D8-AA5500B046D5}"/>
    <cellStyle name="출력 4 4 2 3" xfId="9244" xr:uid="{EACDBFE1-A76A-43FA-B86F-D1C2A44811C1}"/>
    <cellStyle name="출력 4 4 2 3 2" xfId="15106" xr:uid="{13DF541C-6C7F-43F9-9339-0BA03C02C9E8}"/>
    <cellStyle name="출력 4 4 2 4" xfId="5831" xr:uid="{476E6B2C-5B4E-4338-98AE-0A53E6EEF42E}"/>
    <cellStyle name="출력 4 4 3" xfId="7729" xr:uid="{C25EAC21-7FCB-405D-A087-A885312126C6}"/>
    <cellStyle name="출력 4 4 3 2" xfId="13941" xr:uid="{90ED0832-4522-4EF8-832A-ED2287FEB1D8}"/>
    <cellStyle name="출력 4 4 4" xfId="9033" xr:uid="{62A315AC-AFE5-4BC9-909A-D566B42409BC}"/>
    <cellStyle name="출력 4 4 4 2" xfId="14895" xr:uid="{A830CC12-6B2F-4D5B-BB7E-A95F7C8628F4}"/>
    <cellStyle name="출력 4 4 5" xfId="8816" xr:uid="{4EC3CEB0-37BF-4C91-A068-1002C002DBEA}"/>
    <cellStyle name="출력 4 5" xfId="6362" xr:uid="{E09C571C-A232-4F9A-B3DF-AB0A18682EDD}"/>
    <cellStyle name="출력 4 5 2" xfId="7388" xr:uid="{FDE8367F-942A-4420-9248-F0CFF6E6C9B6}"/>
    <cellStyle name="출력 4 5 2 2" xfId="13657" xr:uid="{085C09FB-C868-4F4A-888E-3D8FD7B041D9}"/>
    <cellStyle name="출력 4 5 3" xfId="8688" xr:uid="{EA411365-5BB3-4FF1-9A88-152C9211489A}"/>
    <cellStyle name="출력 4 5 3 2" xfId="14706" xr:uid="{DD4FB35D-394C-4ED8-B93C-8AB03FE9A51B}"/>
    <cellStyle name="출력 4 5 4" xfId="5250" xr:uid="{E4658B6B-98B9-47A1-AEBB-C69747E3514A}"/>
    <cellStyle name="출력 4 6" xfId="7281" xr:uid="{7BBA524C-2E50-441B-804E-EDE4B362D273}"/>
    <cellStyle name="출력 4 6 2" xfId="13550" xr:uid="{B614A97C-9ABE-4CBF-87E9-01DA309A548E}"/>
    <cellStyle name="출력 4 7" xfId="5623" xr:uid="{FA070860-5FD1-4F0B-8664-7D15928D88F8}"/>
    <cellStyle name="출력 4 7 2" xfId="13030" xr:uid="{B64D6F62-D3D5-499B-A849-F55FB316C652}"/>
    <cellStyle name="출력 4 8" xfId="5013" xr:uid="{C98820E5-E75A-46A4-9A9B-8F931A373D29}"/>
    <cellStyle name="출력 5" xfId="6093" xr:uid="{A862563D-2447-4E97-AA95-846A555038AA}"/>
    <cellStyle name="출력 5 2" xfId="6298" xr:uid="{B3B460CB-E552-4CD7-A477-C4F878F0A45D}"/>
    <cellStyle name="출력 5 2 2" xfId="6853" xr:uid="{442CB910-4C16-4BFF-8F3B-952C796FF395}"/>
    <cellStyle name="출력 5 2 2 2" xfId="7473" xr:uid="{B7396E6E-7602-4639-ACD1-E1DDB71077F9}"/>
    <cellStyle name="출력 5 2 2 2 2" xfId="13738" xr:uid="{B1AE52BB-215A-47A9-B8C9-74C389EB17CD}"/>
    <cellStyle name="출력 5 2 2 3" xfId="9159" xr:uid="{DE18E32F-E3FA-4529-866C-60A89C787103}"/>
    <cellStyle name="출력 5 2 2 3 2" xfId="15021" xr:uid="{B3AA3DD4-C5D9-43A4-9350-933E49CAB4A7}"/>
    <cellStyle name="출력 5 2 2 4" xfId="5141" xr:uid="{362DD52C-2FB4-4EE9-9772-200575A0CA81}"/>
    <cellStyle name="출력 5 2 3" xfId="7156" xr:uid="{80729550-0DE2-49BD-9461-884A7F333A1D}"/>
    <cellStyle name="출력 5 2 3 2" xfId="7889" xr:uid="{0F739697-6BCF-4244-B332-D9C8FD229221}"/>
    <cellStyle name="출력 5 2 3 2 2" xfId="14051" xr:uid="{3E7817B5-7FDF-4671-B141-FB15B572C7AB}"/>
    <cellStyle name="출력 5 2 3 3" xfId="9462" xr:uid="{CE8AF69D-CC22-4C9E-9249-1A475666EE77}"/>
    <cellStyle name="출력 5 2 3 3 2" xfId="15324" xr:uid="{7744F9E8-401B-49B1-A68E-0C250230697C}"/>
    <cellStyle name="출력 5 2 3 4" xfId="7171" xr:uid="{F5940327-344C-4F82-92D0-7C89DA599AED}"/>
    <cellStyle name="출력 5 2 4" xfId="8145" xr:uid="{4ADF5FB3-0BB2-4BC2-8F2A-351E69A1FF15}"/>
    <cellStyle name="출력 5 2 4 2" xfId="14245" xr:uid="{8949C7D7-785F-4077-9111-4289BF7DB82A}"/>
    <cellStyle name="출력 5 2 5" xfId="8624" xr:uid="{C95ED91A-9584-4E3D-932C-48E76D906A04}"/>
    <cellStyle name="출력 5 2 5 2" xfId="14644" xr:uid="{1B540BF6-6F35-4F54-9D92-7688CCDCCE49}"/>
    <cellStyle name="출력 5 2 6" xfId="8165" xr:uid="{3F24D405-AC71-4B26-A528-83FE3832FB48}"/>
    <cellStyle name="출력 5 3" xfId="4826" xr:uid="{1644481A-54C0-46AF-B61A-BCECFC14F3B2}"/>
    <cellStyle name="출력 5 3 2" xfId="6318" xr:uid="{8878B1CB-FC4B-4142-BBA0-68F03585A5FB}"/>
    <cellStyle name="출력 5 3 2 2" xfId="7655" xr:uid="{0B1756BA-AE42-4660-9308-F73301DF0AFB}"/>
    <cellStyle name="출력 5 3 2 2 2" xfId="13886" xr:uid="{06D3D18A-A4EB-402C-B9A8-FD40917C2E15}"/>
    <cellStyle name="출력 5 3 2 3" xfId="8644" xr:uid="{3AF71AC2-CEF1-4F39-A5B9-7305B63B6431}"/>
    <cellStyle name="출력 5 3 2 3 2" xfId="14662" xr:uid="{B2023111-5537-410B-9696-9572E6A36006}"/>
    <cellStyle name="출력 5 3 2 4" xfId="7766" xr:uid="{21832802-0294-459D-B366-F288C526A848}"/>
    <cellStyle name="출력 5 3 3" xfId="8235" xr:uid="{637B62CE-79BF-4C6D-95FF-F943512E3F26}"/>
    <cellStyle name="출력 5 3 3 2" xfId="14317" xr:uid="{27BDFA1C-313E-4DF0-8CBE-64F2AD8EAD9D}"/>
    <cellStyle name="출력 5 3 4" xfId="8038" xr:uid="{434DB760-4B18-44B7-844C-F5BB48F2C138}"/>
    <cellStyle name="출력 5 3 4 2" xfId="14157" xr:uid="{1DF2E2B0-F863-4A91-AFD7-81C0311AE09A}"/>
    <cellStyle name="출력 5 3 5" xfId="5625" xr:uid="{8E678FA6-7952-4C5B-9516-38373F9E2BE3}"/>
    <cellStyle name="출력 5 4" xfId="6740" xr:uid="{00563026-42CD-421F-9BAE-9A28C0AFDA14}"/>
    <cellStyle name="출력 5 4 2" xfId="6951" xr:uid="{05A50785-E913-4F36-801D-07B8B7D55410}"/>
    <cellStyle name="출력 5 4 2 2" xfId="7545" xr:uid="{5679143A-5F08-4E53-B3DD-9ABE53B3D70F}"/>
    <cellStyle name="출력 5 4 2 2 2" xfId="13810" xr:uid="{F8F1DF38-E5B6-449B-8D20-9CDD345CA1D6}"/>
    <cellStyle name="출력 5 4 2 3" xfId="9257" xr:uid="{CED9F52C-2793-4D81-93E8-957DCC54BD69}"/>
    <cellStyle name="출력 5 4 2 3 2" xfId="15119" xr:uid="{77F207B0-9CB7-4D99-83FD-B1840D2E384F}"/>
    <cellStyle name="출력 5 4 2 4" xfId="5521" xr:uid="{556BDB12-0908-4CF2-9C00-1E9E6BF8A5BB}"/>
    <cellStyle name="출력 5 4 3" xfId="7697" xr:uid="{E9939728-3FD8-4783-B4DB-BCC81E2EE4F4}"/>
    <cellStyle name="출력 5 4 3 2" xfId="13913" xr:uid="{857EB8A3-ED60-4D01-8705-18DBC109C067}"/>
    <cellStyle name="출력 5 4 4" xfId="9046" xr:uid="{EDE183F9-4D7E-4AB8-8AC4-70DCAE8F0ECC}"/>
    <cellStyle name="출력 5 4 4 2" xfId="14908" xr:uid="{19D2E7EF-EF55-49F0-B5B7-B075EE53AE87}"/>
    <cellStyle name="출력 5 4 5" xfId="8817" xr:uid="{DB5DCE23-093D-4726-A544-9668EF0C4D6C}"/>
    <cellStyle name="출력 5 5" xfId="6353" xr:uid="{E8A21595-93AE-4419-B92B-0AF4957EB0F9}"/>
    <cellStyle name="출력 5 5 2" xfId="8127" xr:uid="{FE2050BD-39A2-48AE-AA3E-C7A1804E1674}"/>
    <cellStyle name="출력 5 5 2 2" xfId="14234" xr:uid="{C7217A61-C810-4461-B06B-6A965E379952}"/>
    <cellStyle name="출력 5 5 3" xfId="8679" xr:uid="{EBF72D7E-E77F-4760-AC68-7DAFAEE5A78C}"/>
    <cellStyle name="출력 5 5 3 2" xfId="14697" xr:uid="{9B822020-0EFB-41AC-A305-6D42F2104111}"/>
    <cellStyle name="출력 5 5 4" xfId="5705" xr:uid="{5F280FD0-9F31-4EE4-BBD2-1574E58D587B}"/>
    <cellStyle name="출력 5 6" xfId="7982" xr:uid="{5AFDF04B-CD76-41E6-A978-EA032E7A9AF6}"/>
    <cellStyle name="출력 5 6 2" xfId="14121" xr:uid="{DB24E212-58C1-4D9C-AC6B-09463CE2E96A}"/>
    <cellStyle name="출력 5 7" xfId="5532" xr:uid="{3242BA1D-539D-439A-B7DE-A2BA2AE05DB3}"/>
    <cellStyle name="출력 5 7 2" xfId="13012" xr:uid="{777E5CC9-5301-4EEE-A636-169EF929F733}"/>
    <cellStyle name="출력 5 8" xfId="7231" xr:uid="{CF5CA303-7996-42C3-9297-BF230829F926}"/>
    <cellStyle name="출력 6" xfId="7636" xr:uid="{1002903C-7D25-492F-9F81-17366C47234D}"/>
    <cellStyle name="출력 6 2" xfId="13873" xr:uid="{0AF8023E-766C-45D9-B4ED-7C57B8F50166}"/>
    <cellStyle name="콤마 [0]_  종  합  " xfId="1406" xr:uid="{00000000-0005-0000-0000-0000BD0A0000}"/>
    <cellStyle name="콤마_  종  합  " xfId="1407" xr:uid="{00000000-0005-0000-0000-0000BE0A0000}"/>
    <cellStyle name="통화 [0]_  종  합  " xfId="2738" xr:uid="{00000000-0005-0000-0000-0000BF0A0000}"/>
    <cellStyle name="통화_  종  합  " xfId="2739" xr:uid="{00000000-0005-0000-0000-0000C00A0000}"/>
    <cellStyle name="표준 2" xfId="4816" xr:uid="{51F9BB14-3862-4299-B592-E7A065C094AD}"/>
    <cellStyle name="표준 2 2" xfId="5949" xr:uid="{18A1902F-A5AA-4CC0-A465-5353530B24ED}"/>
    <cellStyle name="표준 3" xfId="4817" xr:uid="{980361BA-48B1-48C3-ABB5-C9294F3C9FEA}"/>
    <cellStyle name="표준_  종  합  " xfId="2740" xr:uid="{00000000-0005-0000-0000-0000C10A0000}"/>
    <cellStyle name="표준_복사본 양식 (주간업무회의)" xfId="1431" xr:uid="{00000000-0005-0000-0000-0000C20A0000}"/>
  </cellStyles>
  <dxfs count="7"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rgb="FFFFFFCC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</dxfs>
  <tableStyles count="1" defaultTableStyle="TableStyleMedium2" defaultPivotStyle="PivotStyleLight16">
    <tableStyle name="Invisible" pivot="0" table="0" count="0" xr9:uid="{D31482A2-2560-466E-A255-3DFF316A9BCB}"/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0.xml"/><Relationship Id="rId21" Type="http://schemas.openxmlformats.org/officeDocument/2006/relationships/externalLink" Target="externalLinks/externalLink14.xml"/><Relationship Id="rId42" Type="http://schemas.openxmlformats.org/officeDocument/2006/relationships/externalLink" Target="externalLinks/externalLink35.xml"/><Relationship Id="rId63" Type="http://schemas.openxmlformats.org/officeDocument/2006/relationships/externalLink" Target="externalLinks/externalLink56.xml"/><Relationship Id="rId84" Type="http://schemas.openxmlformats.org/officeDocument/2006/relationships/externalLink" Target="externalLinks/externalLink77.xml"/><Relationship Id="rId138" Type="http://schemas.openxmlformats.org/officeDocument/2006/relationships/externalLink" Target="externalLinks/externalLink131.xml"/><Relationship Id="rId159" Type="http://schemas.openxmlformats.org/officeDocument/2006/relationships/customXml" Target="../customXml/item1.xml"/><Relationship Id="rId107" Type="http://schemas.openxmlformats.org/officeDocument/2006/relationships/externalLink" Target="externalLinks/externalLink100.xml"/><Relationship Id="rId11" Type="http://schemas.openxmlformats.org/officeDocument/2006/relationships/externalLink" Target="externalLinks/externalLink4.xml"/><Relationship Id="rId32" Type="http://schemas.openxmlformats.org/officeDocument/2006/relationships/externalLink" Target="externalLinks/externalLink25.xml"/><Relationship Id="rId53" Type="http://schemas.openxmlformats.org/officeDocument/2006/relationships/externalLink" Target="externalLinks/externalLink46.xml"/><Relationship Id="rId74" Type="http://schemas.openxmlformats.org/officeDocument/2006/relationships/externalLink" Target="externalLinks/externalLink67.xml"/><Relationship Id="rId128" Type="http://schemas.openxmlformats.org/officeDocument/2006/relationships/externalLink" Target="externalLinks/externalLink121.xml"/><Relationship Id="rId149" Type="http://schemas.openxmlformats.org/officeDocument/2006/relationships/externalLink" Target="externalLinks/externalLink142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8.xml"/><Relationship Id="rId160" Type="http://schemas.openxmlformats.org/officeDocument/2006/relationships/customXml" Target="../customXml/item2.xml"/><Relationship Id="rId22" Type="http://schemas.openxmlformats.org/officeDocument/2006/relationships/externalLink" Target="externalLinks/externalLink15.xml"/><Relationship Id="rId43" Type="http://schemas.openxmlformats.org/officeDocument/2006/relationships/externalLink" Target="externalLinks/externalLink36.xml"/><Relationship Id="rId64" Type="http://schemas.openxmlformats.org/officeDocument/2006/relationships/externalLink" Target="externalLinks/externalLink57.xml"/><Relationship Id="rId118" Type="http://schemas.openxmlformats.org/officeDocument/2006/relationships/externalLink" Target="externalLinks/externalLink111.xml"/><Relationship Id="rId139" Type="http://schemas.openxmlformats.org/officeDocument/2006/relationships/externalLink" Target="externalLinks/externalLink132.xml"/><Relationship Id="rId85" Type="http://schemas.openxmlformats.org/officeDocument/2006/relationships/externalLink" Target="externalLinks/externalLink78.xml"/><Relationship Id="rId150" Type="http://schemas.openxmlformats.org/officeDocument/2006/relationships/externalLink" Target="externalLinks/externalLink143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26.xml"/><Relationship Id="rId38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96.xml"/><Relationship Id="rId108" Type="http://schemas.openxmlformats.org/officeDocument/2006/relationships/externalLink" Target="externalLinks/externalLink101.xml"/><Relationship Id="rId124" Type="http://schemas.openxmlformats.org/officeDocument/2006/relationships/externalLink" Target="externalLinks/externalLink117.xml"/><Relationship Id="rId129" Type="http://schemas.openxmlformats.org/officeDocument/2006/relationships/externalLink" Target="externalLinks/externalLink122.xml"/><Relationship Id="rId54" Type="http://schemas.openxmlformats.org/officeDocument/2006/relationships/externalLink" Target="externalLinks/externalLink47.xml"/><Relationship Id="rId70" Type="http://schemas.openxmlformats.org/officeDocument/2006/relationships/externalLink" Target="externalLinks/externalLink63.xml"/><Relationship Id="rId75" Type="http://schemas.openxmlformats.org/officeDocument/2006/relationships/externalLink" Target="externalLinks/externalLink68.xml"/><Relationship Id="rId91" Type="http://schemas.openxmlformats.org/officeDocument/2006/relationships/externalLink" Target="externalLinks/externalLink84.xml"/><Relationship Id="rId96" Type="http://schemas.openxmlformats.org/officeDocument/2006/relationships/externalLink" Target="externalLinks/externalLink89.xml"/><Relationship Id="rId140" Type="http://schemas.openxmlformats.org/officeDocument/2006/relationships/externalLink" Target="externalLinks/externalLink133.xml"/><Relationship Id="rId145" Type="http://schemas.openxmlformats.org/officeDocument/2006/relationships/externalLink" Target="externalLinks/externalLink138.xml"/><Relationship Id="rId16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6.xml"/><Relationship Id="rId28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42.xml"/><Relationship Id="rId114" Type="http://schemas.openxmlformats.org/officeDocument/2006/relationships/externalLink" Target="externalLinks/externalLink107.xml"/><Relationship Id="rId119" Type="http://schemas.openxmlformats.org/officeDocument/2006/relationships/externalLink" Target="externalLinks/externalLink112.xml"/><Relationship Id="rId44" Type="http://schemas.openxmlformats.org/officeDocument/2006/relationships/externalLink" Target="externalLinks/externalLink37.xml"/><Relationship Id="rId60" Type="http://schemas.openxmlformats.org/officeDocument/2006/relationships/externalLink" Target="externalLinks/externalLink53.xml"/><Relationship Id="rId65" Type="http://schemas.openxmlformats.org/officeDocument/2006/relationships/externalLink" Target="externalLinks/externalLink58.xml"/><Relationship Id="rId81" Type="http://schemas.openxmlformats.org/officeDocument/2006/relationships/externalLink" Target="externalLinks/externalLink74.xml"/><Relationship Id="rId86" Type="http://schemas.openxmlformats.org/officeDocument/2006/relationships/externalLink" Target="externalLinks/externalLink79.xml"/><Relationship Id="rId130" Type="http://schemas.openxmlformats.org/officeDocument/2006/relationships/externalLink" Target="externalLinks/externalLink123.xml"/><Relationship Id="rId135" Type="http://schemas.openxmlformats.org/officeDocument/2006/relationships/externalLink" Target="externalLinks/externalLink128.xml"/><Relationship Id="rId151" Type="http://schemas.openxmlformats.org/officeDocument/2006/relationships/externalLink" Target="externalLinks/externalLink144.xml"/><Relationship Id="rId156" Type="http://schemas.openxmlformats.org/officeDocument/2006/relationships/styles" Target="styles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32.xml"/><Relationship Id="rId109" Type="http://schemas.openxmlformats.org/officeDocument/2006/relationships/externalLink" Target="externalLinks/externalLink102.xml"/><Relationship Id="rId34" Type="http://schemas.openxmlformats.org/officeDocument/2006/relationships/externalLink" Target="externalLinks/externalLink27.xml"/><Relationship Id="rId50" Type="http://schemas.openxmlformats.org/officeDocument/2006/relationships/externalLink" Target="externalLinks/externalLink43.xml"/><Relationship Id="rId55" Type="http://schemas.openxmlformats.org/officeDocument/2006/relationships/externalLink" Target="externalLinks/externalLink48.xml"/><Relationship Id="rId76" Type="http://schemas.openxmlformats.org/officeDocument/2006/relationships/externalLink" Target="externalLinks/externalLink69.xml"/><Relationship Id="rId97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97.xml"/><Relationship Id="rId120" Type="http://schemas.openxmlformats.org/officeDocument/2006/relationships/externalLink" Target="externalLinks/externalLink113.xml"/><Relationship Id="rId125" Type="http://schemas.openxmlformats.org/officeDocument/2006/relationships/externalLink" Target="externalLinks/externalLink118.xml"/><Relationship Id="rId141" Type="http://schemas.openxmlformats.org/officeDocument/2006/relationships/externalLink" Target="externalLinks/externalLink134.xml"/><Relationship Id="rId146" Type="http://schemas.openxmlformats.org/officeDocument/2006/relationships/externalLink" Target="externalLinks/externalLink13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4.xml"/><Relationship Id="rId92" Type="http://schemas.openxmlformats.org/officeDocument/2006/relationships/externalLink" Target="externalLinks/externalLink8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2.xml"/><Relationship Id="rId24" Type="http://schemas.openxmlformats.org/officeDocument/2006/relationships/externalLink" Target="externalLinks/externalLink17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66" Type="http://schemas.openxmlformats.org/officeDocument/2006/relationships/externalLink" Target="externalLinks/externalLink59.xml"/><Relationship Id="rId87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103.xml"/><Relationship Id="rId115" Type="http://schemas.openxmlformats.org/officeDocument/2006/relationships/externalLink" Target="externalLinks/externalLink108.xml"/><Relationship Id="rId131" Type="http://schemas.openxmlformats.org/officeDocument/2006/relationships/externalLink" Target="externalLinks/externalLink124.xml"/><Relationship Id="rId136" Type="http://schemas.openxmlformats.org/officeDocument/2006/relationships/externalLink" Target="externalLinks/externalLink129.xml"/><Relationship Id="rId157" Type="http://schemas.openxmlformats.org/officeDocument/2006/relationships/sharedStrings" Target="sharedStrings.xml"/><Relationship Id="rId61" Type="http://schemas.openxmlformats.org/officeDocument/2006/relationships/externalLink" Target="externalLinks/externalLink54.xml"/><Relationship Id="rId82" Type="http://schemas.openxmlformats.org/officeDocument/2006/relationships/externalLink" Target="externalLinks/externalLink75.xml"/><Relationship Id="rId152" Type="http://schemas.openxmlformats.org/officeDocument/2006/relationships/externalLink" Target="externalLinks/externalLink145.xml"/><Relationship Id="rId19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7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56" Type="http://schemas.openxmlformats.org/officeDocument/2006/relationships/externalLink" Target="externalLinks/externalLink49.xml"/><Relationship Id="rId77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93.xml"/><Relationship Id="rId105" Type="http://schemas.openxmlformats.org/officeDocument/2006/relationships/externalLink" Target="externalLinks/externalLink98.xml"/><Relationship Id="rId126" Type="http://schemas.openxmlformats.org/officeDocument/2006/relationships/externalLink" Target="externalLinks/externalLink119.xml"/><Relationship Id="rId147" Type="http://schemas.openxmlformats.org/officeDocument/2006/relationships/externalLink" Target="externalLinks/externalLink140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72" Type="http://schemas.openxmlformats.org/officeDocument/2006/relationships/externalLink" Target="externalLinks/externalLink65.xml"/><Relationship Id="rId93" Type="http://schemas.openxmlformats.org/officeDocument/2006/relationships/externalLink" Target="externalLinks/externalLink86.xml"/><Relationship Id="rId98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114.xml"/><Relationship Id="rId142" Type="http://schemas.openxmlformats.org/officeDocument/2006/relationships/externalLink" Target="externalLinks/externalLink13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8.xml"/><Relationship Id="rId46" Type="http://schemas.openxmlformats.org/officeDocument/2006/relationships/externalLink" Target="externalLinks/externalLink39.xml"/><Relationship Id="rId67" Type="http://schemas.openxmlformats.org/officeDocument/2006/relationships/externalLink" Target="externalLinks/externalLink60.xml"/><Relationship Id="rId116" Type="http://schemas.openxmlformats.org/officeDocument/2006/relationships/externalLink" Target="externalLinks/externalLink109.xml"/><Relationship Id="rId137" Type="http://schemas.openxmlformats.org/officeDocument/2006/relationships/externalLink" Target="externalLinks/externalLink130.xml"/><Relationship Id="rId158" Type="http://schemas.openxmlformats.org/officeDocument/2006/relationships/calcChain" Target="calcChain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62" Type="http://schemas.openxmlformats.org/officeDocument/2006/relationships/externalLink" Target="externalLinks/externalLink55.xml"/><Relationship Id="rId83" Type="http://schemas.openxmlformats.org/officeDocument/2006/relationships/externalLink" Target="externalLinks/externalLink76.xml"/><Relationship Id="rId88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104.xml"/><Relationship Id="rId132" Type="http://schemas.openxmlformats.org/officeDocument/2006/relationships/externalLink" Target="externalLinks/externalLink125.xml"/><Relationship Id="rId153" Type="http://schemas.openxmlformats.org/officeDocument/2006/relationships/externalLink" Target="externalLinks/externalLink146.xml"/><Relationship Id="rId15" Type="http://schemas.openxmlformats.org/officeDocument/2006/relationships/externalLink" Target="externalLinks/externalLink8.xml"/><Relationship Id="rId36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50.xml"/><Relationship Id="rId106" Type="http://schemas.openxmlformats.org/officeDocument/2006/relationships/externalLink" Target="externalLinks/externalLink99.xml"/><Relationship Id="rId127" Type="http://schemas.openxmlformats.org/officeDocument/2006/relationships/externalLink" Target="externalLinks/externalLink120.xml"/><Relationship Id="rId10" Type="http://schemas.openxmlformats.org/officeDocument/2006/relationships/externalLink" Target="externalLinks/externalLink3.xml"/><Relationship Id="rId31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66.xml"/><Relationship Id="rId78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87.xml"/><Relationship Id="rId99" Type="http://schemas.openxmlformats.org/officeDocument/2006/relationships/externalLink" Target="externalLinks/externalLink92.xml"/><Relationship Id="rId101" Type="http://schemas.openxmlformats.org/officeDocument/2006/relationships/externalLink" Target="externalLinks/externalLink94.xml"/><Relationship Id="rId122" Type="http://schemas.openxmlformats.org/officeDocument/2006/relationships/externalLink" Target="externalLinks/externalLink115.xml"/><Relationship Id="rId143" Type="http://schemas.openxmlformats.org/officeDocument/2006/relationships/externalLink" Target="externalLinks/externalLink136.xml"/><Relationship Id="rId148" Type="http://schemas.openxmlformats.org/officeDocument/2006/relationships/externalLink" Target="externalLinks/externalLink14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9.xml"/><Relationship Id="rId47" Type="http://schemas.openxmlformats.org/officeDocument/2006/relationships/externalLink" Target="externalLinks/externalLink40.xml"/><Relationship Id="rId68" Type="http://schemas.openxmlformats.org/officeDocument/2006/relationships/externalLink" Target="externalLinks/externalLink61.xml"/><Relationship Id="rId89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105.xml"/><Relationship Id="rId133" Type="http://schemas.openxmlformats.org/officeDocument/2006/relationships/externalLink" Target="externalLinks/externalLink126.xml"/><Relationship Id="rId154" Type="http://schemas.openxmlformats.org/officeDocument/2006/relationships/externalLink" Target="externalLinks/externalLink147.xml"/><Relationship Id="rId16" Type="http://schemas.openxmlformats.org/officeDocument/2006/relationships/externalLink" Target="externalLinks/externalLink9.xml"/><Relationship Id="rId37" Type="http://schemas.openxmlformats.org/officeDocument/2006/relationships/externalLink" Target="externalLinks/externalLink30.xml"/><Relationship Id="rId58" Type="http://schemas.openxmlformats.org/officeDocument/2006/relationships/externalLink" Target="externalLinks/externalLink51.xml"/><Relationship Id="rId79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95.xml"/><Relationship Id="rId123" Type="http://schemas.openxmlformats.org/officeDocument/2006/relationships/externalLink" Target="externalLinks/externalLink116.xml"/><Relationship Id="rId144" Type="http://schemas.openxmlformats.org/officeDocument/2006/relationships/externalLink" Target="externalLinks/externalLink137.xml"/><Relationship Id="rId90" Type="http://schemas.openxmlformats.org/officeDocument/2006/relationships/externalLink" Target="externalLinks/externalLink83.xml"/><Relationship Id="rId27" Type="http://schemas.openxmlformats.org/officeDocument/2006/relationships/externalLink" Target="externalLinks/externalLink20.xml"/><Relationship Id="rId48" Type="http://schemas.openxmlformats.org/officeDocument/2006/relationships/externalLink" Target="externalLinks/externalLink41.xml"/><Relationship Id="rId69" Type="http://schemas.openxmlformats.org/officeDocument/2006/relationships/externalLink" Target="externalLinks/externalLink62.xml"/><Relationship Id="rId113" Type="http://schemas.openxmlformats.org/officeDocument/2006/relationships/externalLink" Target="externalLinks/externalLink106.xml"/><Relationship Id="rId134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73.xml"/><Relationship Id="rId15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57</xdr:row>
      <xdr:rowOff>31239</xdr:rowOff>
    </xdr:from>
    <xdr:to>
      <xdr:col>20</xdr:col>
      <xdr:colOff>85725</xdr:colOff>
      <xdr:row>68</xdr:row>
      <xdr:rowOff>89198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7DB9BB-00C5-5BE0-B56E-D7E59A62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7936989"/>
          <a:ext cx="8305800" cy="125810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6</xdr:row>
      <xdr:rowOff>238685</xdr:rowOff>
    </xdr:from>
    <xdr:to>
      <xdr:col>11</xdr:col>
      <xdr:colOff>561975</xdr:colOff>
      <xdr:row>6</xdr:row>
      <xdr:rowOff>333374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DB1D7F2-F629-4BA7-8F96-4A7E33F5120A}"/>
            </a:ext>
          </a:extLst>
        </xdr:cNvPr>
        <xdr:cNvSpPr/>
      </xdr:nvSpPr>
      <xdr:spPr>
        <a:xfrm>
          <a:off x="6962775" y="2134160"/>
          <a:ext cx="552450" cy="9468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9526</xdr:colOff>
      <xdr:row>16</xdr:row>
      <xdr:rowOff>247309</xdr:rowOff>
    </xdr:from>
    <xdr:to>
      <xdr:col>18</xdr:col>
      <xdr:colOff>571500</xdr:colOff>
      <xdr:row>16</xdr:row>
      <xdr:rowOff>323850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626AEA6-0818-4F59-8F4F-3BA9E90388F7}"/>
            </a:ext>
          </a:extLst>
        </xdr:cNvPr>
        <xdr:cNvSpPr/>
      </xdr:nvSpPr>
      <xdr:spPr>
        <a:xfrm>
          <a:off x="6962776" y="5571784"/>
          <a:ext cx="4629149" cy="7654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0</xdr:colOff>
      <xdr:row>20</xdr:row>
      <xdr:rowOff>247308</xdr:rowOff>
    </xdr:from>
    <xdr:to>
      <xdr:col>16</xdr:col>
      <xdr:colOff>0</xdr:colOff>
      <xdr:row>20</xdr:row>
      <xdr:rowOff>338748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C374EEA-3C95-41DC-A56B-1FFD993890C7}"/>
            </a:ext>
          </a:extLst>
        </xdr:cNvPr>
        <xdr:cNvSpPr/>
      </xdr:nvSpPr>
      <xdr:spPr>
        <a:xfrm>
          <a:off x="8696325" y="6752883"/>
          <a:ext cx="1162050" cy="91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285750</xdr:colOff>
      <xdr:row>9</xdr:row>
      <xdr:rowOff>254192</xdr:rowOff>
    </xdr:from>
    <xdr:to>
      <xdr:col>21</xdr:col>
      <xdr:colOff>0</xdr:colOff>
      <xdr:row>10</xdr:row>
      <xdr:rowOff>2732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500F499-FF18-4BBA-80E6-413CE4A666BC}"/>
            </a:ext>
          </a:extLst>
        </xdr:cNvPr>
        <xdr:cNvSpPr/>
      </xdr:nvSpPr>
      <xdr:spPr>
        <a:xfrm>
          <a:off x="8982075" y="2987867"/>
          <a:ext cx="3781425" cy="91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13</xdr:row>
      <xdr:rowOff>248907</xdr:rowOff>
    </xdr:from>
    <xdr:to>
      <xdr:col>12</xdr:col>
      <xdr:colOff>0</xdr:colOff>
      <xdr:row>13</xdr:row>
      <xdr:rowOff>333375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EAEF832-33C2-42A6-9795-334C2FCA3251}"/>
            </a:ext>
          </a:extLst>
        </xdr:cNvPr>
        <xdr:cNvSpPr/>
      </xdr:nvSpPr>
      <xdr:spPr>
        <a:xfrm>
          <a:off x="6962775" y="4544682"/>
          <a:ext cx="571500" cy="8446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11</xdr:row>
      <xdr:rowOff>253071</xdr:rowOff>
    </xdr:from>
    <xdr:to>
      <xdr:col>18</xdr:col>
      <xdr:colOff>571500</xdr:colOff>
      <xdr:row>11</xdr:row>
      <xdr:rowOff>333375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959A52A-C3AE-4B19-8225-43DB94FBF9AF}"/>
            </a:ext>
          </a:extLst>
        </xdr:cNvPr>
        <xdr:cNvSpPr/>
      </xdr:nvSpPr>
      <xdr:spPr>
        <a:xfrm>
          <a:off x="6962775" y="3863046"/>
          <a:ext cx="4629150" cy="8030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19050</xdr:colOff>
      <xdr:row>12</xdr:row>
      <xdr:rowOff>250316</xdr:rowOff>
    </xdr:from>
    <xdr:to>
      <xdr:col>21</xdr:col>
      <xdr:colOff>0</xdr:colOff>
      <xdr:row>12</xdr:row>
      <xdr:rowOff>323850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5E2FEC6-602E-485F-91B4-96FD4C2BEF96}"/>
            </a:ext>
          </a:extLst>
        </xdr:cNvPr>
        <xdr:cNvSpPr/>
      </xdr:nvSpPr>
      <xdr:spPr>
        <a:xfrm>
          <a:off x="6972300" y="4203191"/>
          <a:ext cx="5791200" cy="7353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0</xdr:colOff>
      <xdr:row>17</xdr:row>
      <xdr:rowOff>255593</xdr:rowOff>
    </xdr:from>
    <xdr:to>
      <xdr:col>15</xdr:col>
      <xdr:colOff>568584</xdr:colOff>
      <xdr:row>17</xdr:row>
      <xdr:rowOff>323850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86C3928-C2B4-40CF-BDBC-39BB8326BCCC}"/>
            </a:ext>
          </a:extLst>
        </xdr:cNvPr>
        <xdr:cNvSpPr/>
      </xdr:nvSpPr>
      <xdr:spPr>
        <a:xfrm>
          <a:off x="7534275" y="5922968"/>
          <a:ext cx="2311659" cy="68257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577490</xdr:colOff>
      <xdr:row>7</xdr:row>
      <xdr:rowOff>247154</xdr:rowOff>
    </xdr:from>
    <xdr:to>
      <xdr:col>19</xdr:col>
      <xdr:colOff>21165</xdr:colOff>
      <xdr:row>7</xdr:row>
      <xdr:rowOff>338594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9AC45DC-4FC9-4BD0-BB5A-F7682CF33C9F}"/>
            </a:ext>
          </a:extLst>
        </xdr:cNvPr>
        <xdr:cNvSpPr/>
      </xdr:nvSpPr>
      <xdr:spPr>
        <a:xfrm>
          <a:off x="9854840" y="2485529"/>
          <a:ext cx="1767775" cy="91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1058</xdr:colOff>
      <xdr:row>8</xdr:row>
      <xdr:rowOff>247154</xdr:rowOff>
    </xdr:from>
    <xdr:to>
      <xdr:col>15</xdr:col>
      <xdr:colOff>561975</xdr:colOff>
      <xdr:row>8</xdr:row>
      <xdr:rowOff>338594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1B58783-ED4F-44C3-A832-FA7FF4EE57EE}"/>
            </a:ext>
          </a:extLst>
        </xdr:cNvPr>
        <xdr:cNvSpPr/>
      </xdr:nvSpPr>
      <xdr:spPr>
        <a:xfrm>
          <a:off x="8116358" y="2828429"/>
          <a:ext cx="1722967" cy="91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566821</xdr:colOff>
      <xdr:row>14</xdr:row>
      <xdr:rowOff>229858</xdr:rowOff>
    </xdr:from>
    <xdr:to>
      <xdr:col>20</xdr:col>
      <xdr:colOff>571500</xdr:colOff>
      <xdr:row>14</xdr:row>
      <xdr:rowOff>321298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2E0AD1C-7920-4363-8C20-D5AAE8F65D86}"/>
            </a:ext>
          </a:extLst>
        </xdr:cNvPr>
        <xdr:cNvSpPr/>
      </xdr:nvSpPr>
      <xdr:spPr>
        <a:xfrm>
          <a:off x="12168271" y="4868533"/>
          <a:ext cx="585704" cy="91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18</xdr:row>
      <xdr:rowOff>255594</xdr:rowOff>
    </xdr:from>
    <xdr:to>
      <xdr:col>20</xdr:col>
      <xdr:colOff>559059</xdr:colOff>
      <xdr:row>19</xdr:row>
      <xdr:rowOff>4134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E8EC690-638D-4939-8FE5-F5DAB26F6228}"/>
            </a:ext>
          </a:extLst>
        </xdr:cNvPr>
        <xdr:cNvSpPr/>
      </xdr:nvSpPr>
      <xdr:spPr>
        <a:xfrm>
          <a:off x="9877425" y="6075369"/>
          <a:ext cx="2864109" cy="91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HSKIM/&#44592;&#54925;02/DJ/HN/EXCEL/97PLAN/98PLAN/98PLAN.XLW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FCST/2000/9912/Copy%20of%20PROD20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Fs2005/Finance/2005-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DATA/Forecasts/02fcst/Volumes/0602/ColombiaModel06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FS2004/STAT%20&amp;%20SHIPMENT/SHIPMENT%2020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DATA/Forecasts/02fcst/Volumes/0602/ColombiaModel060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Users/Intan/AppData/Local/Temp/IM/Rekap%20Adjusment%20jan-mar%20sm%20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sfs01/rpc_data$/Documents%20and%20Settings/untungb/My%20Documents/Data%20U2/Data/TheDATAS/Compensations/2004/Staff04/Data/TheDATAS/Compensations/2003/Stfs0310.xls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microsoft.com/office/2019/04/relationships/externalLinkLongPath" Target="https://xapiens-my.sharepoint.com/Ubachtiar/2004%20SalProg/Documents%20and%20Settings/amiftah/My%20Documents/Project2003/2004%20National%20SalProg/Documents%20and%20Settings/untungb/My%20Documents/DATA-UBACHTIAR/TheDATAS/Compensations/2003/Stfs0311.xls?13436D57" TargetMode="External"/><Relationship Id="rId1" Type="http://schemas.openxmlformats.org/officeDocument/2006/relationships/externalLinkPath" Target="file:///13436D57/Stfs03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borneo/shares/HR/430/432/ACM/XLSDATA/crg/crg-dt-05-rem-Ma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Ubachtiar/misc%20compen/Compen2000/Stfs01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1.%20WORKING%20DATA/5.%20&#49340;&#53444;%20&#51064;&#49324;&#54016;/&#50629;&#47924;&#54260;&#45908;/KIDECO%20&#51109;&#44592;&#52636;&#51109;%20&#50629;&#47924;/Hay%20&#44288;&#47144;/Hay%20&#52968;&#49444;&#54021;%20&#51088;&#47308;%20&#52572;&#51333;%20&#51221;&#47532;&#51088;&#47308;/2012.02.28%20Cost%20Impact%20(ChaeHay)%20Final%20V1%20KH240212%20CIK27021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FORECAST/JULY/INPUT/INCF9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FORECAST/JULY/INPUT/INCF9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WORKING/!00-01-Data%20Submission/2008%20Data/China/Paynet0908/CN_HCR_Schneider%20Wingoal_22559_Cleaned_0908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FCST/1998/1098/AFSACT0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2_Anief/File%20Manager/Backup%20Files/Monthly%20Report/Report%2002-IX-9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2_Anief/File%20Manager/Backup%20Files/Monthly%20Report/Report%2002-IX-9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My%20Documents/&#48120;&#51648;&#44553;&#44552;&#44288;&#47532;/2002/A_P1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wdrpckiosk/rpc%20data%20external%20hdd/Documents%20and%20Settings/untungb/My%20Documents/Data%20U2/Data/TheDATAS/Compensations/2004/Staff04/Data/TheDATAS/Compensations/2003/Stfs03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abas/Local%20Settings/Temp/test%20depre%202b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MOM%20DAILY%20MEETING/2006/Daily%20Meeting%20KIDE%20Ap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Jhpark/samindo2/Documents%20and%20Settings/&#51109;&#50689;&#48276;/Local%20Settings/Temporary%20Internet%20Files/Content.IE5/TUKNZDKL/2003-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/Planning/D000.%20Financial/D100.%20Budget%20(%20Finance%20Cash%20Flow%20)/D113.%202017%20PLAN/Final/2017_Department%20Budget%20(Workbook)_Submission_JW%20Lee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My%20Documents/&#54924;&#51032;&#51088;&#47308;/&#51221;&#49885;&#51060;&#49324;&#54924;/2005_&#49324;&#50629;&#44228;&#54925;(&#44397;&#47928;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FCST/1997/0197/OTHINP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JIB/JIB%202005/Budget%20&amp;%20variance/CTOC%20MMR/mmr020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ata/&#49552;&#51061;/2006/2006&#45380;%2002&#50900;&#44228;&#54925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152014-ccr01/upload%20mims/01.%20Others/Ban%20Monthly%20Okt%2006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DATA/Forecasts/03fcst/Nicf/0603/NICF_BU%20FCST%20BY%20MONTH_060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Cu0548/Moco/Moco/Rudy%20file's/05.%20Lain/Fpi%2008/Bantuan%20Coal/08.%20Bantuan%20Fpi%20Coal%20Haul%20Agst%200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Cu0548/Moco/Moco/Rudy%20file's/05.%20Lain/Fpi%2008/Bantuan%20Coal/07.%20Bantuan%20FPI%20CC%20EX%20Juli%200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Cu0548/Moco/Moco/Rudy%20file's/05.%20Lain/Fpi%2008/Bantuan%20Coal/07.%20Bantuan%20Fpi%20Coal%20Haul%20Juli%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INTAN/My%20Job/SM/SM%20-%20Kideco/Claim,%20Inv,%20Salary/CLAIM%20&amp;%20SAL/SALARY/SM-KJA%202011/Gaji%20SM-Kideco%2009-1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DATA%20KANTOR/FILE%20KANTOR%20JAB/PT.%20JONATHAN_TMCT/INVOICE/INVOICE%202016/My%20Documents/&#54924;&#51032;&#51088;&#47308;/&#51221;&#49885;&#51060;&#49324;&#54924;/2005_&#49324;&#50629;&#44228;&#54925;(&#44397;&#47928;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Users/user/Desktop/2012/Database%20Baru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Cp&amp;c/M&amp;A/TsunamiTexas/AHCTSUNAMITEXASMODSTRIPmay1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Owner.PTSUK2/Local%20Settings/Temporary%20Internet%20Files/Content.IE5/ODNU1TR7/Bank%20Manager(0704)-Monthly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CAPEX/99FCST/9902/99CAPEX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JIB/JIB%202005/Documents%20and%20Settings/Yap_C/Local%20Settings/Temporary%20Internet%20Files/OLK16/ENAALT%20Presentation%20Materials%2029th%20Jan%20Re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Users/desy/AppData/Local/Microsoft/Windows/Temporary%20Internet%20Files/Content.Outlook/3ID1OZ71/acc-kapal2012%20(3)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HR/430/432/ACM/XLSDATA/crg/crg-dt-05-rem-May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ardi%20file%20-%20drive%20e/Financial%20Audit/01.Interim%20Audit%20FY2011/06.Royalty%20Payment%20June%20%202011-AFTER%20CUT%20OFF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Accounting/My%20Documents%20-%20Dani/Dani%20My%20Documents/Sales,%20Shipment%20List%20&amp;%20Account%20Receivable/SHIPMENT%20201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Users/noeke/AppData/Local/Microsoft/Windows/Temporary%20Internet%20Files/Content.Outlook/Y8WX7OB3/WORKING/!08-06-June08/Thailand/RDS/Sample%20VN%20Cleaning/AES_RDS_VN_Jan%200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Program%20Files/Excel/2002%20Forecast/Q2%20Analysis/Productio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Program%20Files/Excel/2004%20Actual/Quarterly%20Reporting/Q1/Actuals/Production%20Q1%20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Product/claim-2007/st-07%20apr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adrtpftp01/Users/namelia/Desktop/HANDOVER/03.%20RKTTL/DATA%20MENTAH/KLM_QHSE%20PRODUCTION_2015_user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JIB/JIB%202005/INT98/CORPBUD/1999g&amp;a/TIME98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/FORECAST/1999/1999%20CORP%20BUDGE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jung/Local%20Settings/Temporary%20Internet%20Files/OLK1A/Kideco_03/4&#50900;/2003-03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Fs2005/Finance/2005-06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Server/outsourcing/Documents%20and%20Settings/Payroll%20Data/Siemens/052008/incoming/FP%200508/0508%20F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hacntf01/tbhld00/DATA/AHE&amp;P/2002-2003%20G&amp;A%20REVIEW/Second%20Pass/Shared%20Services%20GA%20Review_Revised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yudi/Local%20Settings/Temporary%20Internet%20Files/Content.IE5/VVXOVLR2/ctv_Filtering_lag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adrtpftp01/NUGERAHA/01.%20BUDGET%20&amp;%20PROGRAM/budget%202014%20revi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SETYO%20H/NOKIA/NOKIA%20WORKING/2007/200712/Working%20200712/Process%20Payroll_Local_2007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hskim/Local%20Settings/Temporary%20Internet%20Files/Content.IE5/0P23S1IZ/FIX-2005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&#52636;&#51109;/&#49892;&#51201;&#44288;&#47532;(&#44288;&#47532;&#50896;&#44032;)/2001Plan_YearTot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dik%20Choiron/Budget%20Penaatan%20Section%202012/HS&amp;E_2011_FINAL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NN/Cont_SMandiri/Oil%20Report/R2007-09_Lub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DATA%20KANTOR/FILE%20KANTOR%20JAB/PT.%20JONATHAN_TMCT/INVOICE/INVOICE%202016/Documents%20and%20Settings/hskim/Local%20Settings/Temporary%20Internet%20Files/Content.IE5/0P23S1IZ/FIX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4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ata%20C/My%20Documents/&#54224;&#49437;&#50896;&#44032;/O&amp;O/'06&#45380;%20o&amp;o%20cost/&#51088;&#51116;&#48708;%20sheet/Yearly_2006(Sims)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ata%20C/My%20Documents/&#54224;&#49437;&#50896;&#44032;/O&amp;O/'06&#45380;%20o&amp;o%20cost/&#51088;&#51116;&#48708;%20sheet/Yearly_2006(Kideco)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gypark/Local%20Settings/Temporary%20Internet%20Files/Content.IE5/ATZL8D00/2004&#45380;%2012&#50900;&#44228;&#54925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Singapore/!!SINGAPORE%20TEAM!!/%23%20Client%20Folder/C%20COMPANIES/CNA%20Group/03%20Data%20Collection/RDS_RIS_CNA%20Grou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yoochs/Local%20Settings/Temporary%20Internet%20Files/OLK51/2004-12%20FINAL(2.3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JIB/JIB%202005/KL%20FINANCE/Budget/2005/KL%20G&amp;A%202005-corpora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FQR022007PK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WINDOWS/TEMP/Budget%2006%20-%20MIS%20REV%2029112005%20(1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My%20Documents/&#54924;&#51032;&#51088;&#47308;/&#51221;&#49885;&#51060;&#49324;&#54924;/2005_&#49324;&#50629;&#44228;&#54925;(&#44397;&#47928;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FORECAST/1997/EXP-FC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Users/owner/AppData/Local/Microsoft/Windows/Temporary%20Internet%20Files/Content.IE5/98F4YFSB/FINANCE/SALARY/SAL/SAL%202009/SAL%20SM-SIMS%202009/Adjustment%20salary%20sm-sims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NN/Cont_SMandiri/Oil%20Report/Report2007-04_Lubrication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wdrpckiosk/rpc%20data%20external%20hdd/Documents%20and%20Settings/untungb/My%20Documents/TheDATAS/Compensations/2003/Stfs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JIB/JIB%202005/My%20Documents/mmraug00s_holder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TEMP/2002%20Reserves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1.%20Adaro/Template%202013/Budget%202013%202nd%20rev/Budget%202013/GEOTECH_2013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EXCEL/CAPITAL/MARFRCT/STATS/PROD96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ATA/PROYEK/Jambi/khusus/Project/KECUBUNG/FAJ2.xls" TargetMode="External"/></Relationships>
</file>

<file path=xl/externalLinks/_rels/externalLink83.xml.rels><?xml version="1.0" encoding="UTF-8" standalone="yes"?>
<Relationships xmlns="http://schemas.openxmlformats.org/package/2006/relationships"><Relationship Id="rId2" Type="http://schemas.microsoft.com/office/2019/04/relationships/externalLinkLongPath" Target="https://xapiens-my.sharepoint.com/Users/owner/AppData/Local/Microsoft/Windows/Temporary%20Internet%20Files/Content.IE5/98F4YFSB/FINANCE/SALARY/SAL/SAL%202009/SAL%20SM-SIMS%202009/My%20Documents/DAILY%20JOB/UNION%20DATA/union%2007/Union%20Data%20SM%20Oktober%20'07.xls?DDE9C7E7" TargetMode="External"/><Relationship Id="rId1" Type="http://schemas.openxmlformats.org/officeDocument/2006/relationships/externalLinkPath" Target="file:///DDE9C7E7/Union%20Data%20SM%20Oktober%20'0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DOCUME~1/hgoh/LOCALS~1/Temp/notes6030C8/DCP%20-%20Finalizing/China%20Datapack_2008/&#22797;&#20214;%202.haygroup_rewardinformationservices_China_datacollectionkit_190208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secretarial/J9170/PROJECT/5%20design%20documents/Ujung%20Pangkah%20Screening%20Study%20Rev%20C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QC%20REPORT/2008/Daily%20Status%20Of%20QC/04.%20Daily%20Status%20of%20QC%20(April'08)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Data%20D/2009/MONTHLY%20REPORT/2009/JUL/Risna/&#52636;&#51109;/&#49892;&#51201;&#44288;&#47532;(&#44288;&#47532;&#50896;&#44032;)/2001Plan_YearTotal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ACT/1998/AUG/USRPT-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puput/Data_2004/A_PAY%20SEPT%20'2004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Udinese/Reports/Monthly%20reports/2007/Tutup%20buku%20Juni/Material_06_2007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152017/c/Monitor%20&amp;%20Control/Kideco/A2B%20Subcont/Mei%202003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User/AppData/Local/Microsoft/Windows/Temporary%20Internet%20Files/Content.IE5/NWG2QW0J/FULL%20DATA%20ID%20RDS%20Kideco-CA%20211211%20(NON%20MANAGER)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FORECAST/2001/MONTH01/TREASBL0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sfs01/rpc_data$/Documents%20and%20Settings/untungb/My%20Documents/Data%20U2/Data/2007%20SP/Ori/SP%20Feb%202007%20Jan%2029,%2007%20Proposed%20-%20MH-0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wdrpckiosk/rpc%20data%20external%20hdd/Documents%20and%20Settings/untungb/My%20Documents/Data%20U2/Data/TheDATAS/Compensations/C2006/Staff06/Stfs0608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wdrpckiosk/rpc%20data%20external%20hdd/Documents%20and%20Settings/untungb/My%20Documents/Data%20U2/Data/TheDATAS/Compensations/2004/Staff04/2004%20SalProgram%20Feb%2004%20Approved%20Uji%20Coba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FORECAST/1998/98-12/PROD98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Absen0208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endy%20backup/Data/Data%20Endy/Project%20BIB/Project%20Breeze%20-%20Master%20File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Product/shipping/kapal2014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ACT/2003/0903/Conference%20Call/M&amp;A/TEXASVII/AHCTEXCONSESC$248YR$4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FCST/1999/9901/NIBUVAR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Cu0548/Moco/Moco/Rudy%20file's/05.%20Lain/Fpi%2008/05.%20Bantuan%20Fpi%20Coal%20Haul%20Mei%2007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sfs01/rpc_data$/Client%20Data/Data/Big4_Mining/07/Freeport/DCP/Stfs0706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DATA/98FCST/VOLUMES/GAS981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ata/&#44592;&#54925;&#44288;&#47532;/&#49324;&#50629;&#44228;&#54925;/2008/270920-&#51076;&#50896;W.Shop-2/Backdata/2006&#45380;%2008&#50900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152017/c/Monitor%20&amp;%20Control/Kideco/MIMS/Entry%20Data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XL-MANIA/XL-MANIA/kumpulan%20rumus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Documents%20and%20Settings/Agung.Priyanto/My%20Documents/Copy%20of%20BAB07L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/Fs2005/Finance/2005-06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Documents%20and%20Settings/Agung.Priyanto/My%20Documents/Payroll%20Est%20&amp;%20Mill/Rekap%20Gaji%202006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CONTOH%202%20(34%20KOLOM)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Budget/2003/SumCharts/Capital/Colombia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Documents%20and%20Settings/hskim/Local%20Settings/Temporary%20Internet%20Files/Content.IE5/0P23S1IZ/FIX-2005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153.111/gateway/DAILY%20REPORT%20PROJECT/COSTMTB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Data%20C/My%20Documents/&#54224;&#49437;&#50896;&#44032;/O&amp;O/'06&#45380;%20o&amp;o%20cost/&#51088;&#51116;&#48708;%20sheet/Yearly_2006(Sims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File%20Campuran/TMCT/2016/Actual/amy%20TPM%20%20files/NEWS%20UPDATE/MARKO%20JAYA%20INDONESIA/SALARY/2010/TMCT/DATA%20HARKES%202009/SALARY/TMCT/2009/GAJI.12.09-KDC.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Documents%20and%20Settings/Agung.Priyanto/My%20Documents/Payroll%20Est%20&amp;%20Mill/Rekap%20Gaji%202006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aji%20SM-Kideco--03-14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Documents%20and%20Settings/livia_sutanto/Local%20Settings/Temporary%20Internet%20Files/Content.Outlook/CX6LZL3E/ANJ%20Agri%20(3)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Kulwdrpckiosk/rpc%20data%20external%20hdd/Documents%20and%20Settings/untungb/My%20Documents/Data%20U2/Data/TheDATAS/Compensations/2005/Staff05/Stfs0507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MSOffice/Excel/Ksh/PJT/CSU/POSCO&#44305;&#50577;/&#47932;&#47049;&#49892;/SITE&#49444;.xls" TargetMode="External"/></Relationships>
</file>

<file path=xl/externalLinks/_rels/externalLink123.xml.rels><?xml version="1.0" encoding="UTF-8" standalone="yes"?>
<Relationships xmlns="http://schemas.openxmlformats.org/package/2006/relationships"><Relationship Id="rId2" Type="http://schemas.microsoft.com/office/2019/04/relationships/externalLinkLongPath" Target="https://xapiens-my.sharepoint.com/Users/owner/AppData/Local/Microsoft/Windows/Temporary%20Internet%20Files/Content.IE5/98F4YFSB/FINANCE/SALARY/SAL/SAL%202009/SAL%20SM-SIMS%202009/ABM/Financial%20data/Gaji/Gaji%2006/My%20Documents/Slip%20Gaji%20CV.xls?417F1BBD" TargetMode="External"/><Relationship Id="rId1" Type="http://schemas.openxmlformats.org/officeDocument/2006/relationships/externalLinkPath" Target="file:///417F1BBD/Slip%20Gaji%20CV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fmi.com/data/HR%20Data%20MH/HR%20&amp;%20IR%20Sections/C&amp;B/CB%202006/SalAdm/STFS%202006/Stfs06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ACQ/PLN9951213.XLS" TargetMode="External"/></Relationships>
</file>

<file path=xl/externalLinks/_rels/externalLink126.xml.rels><?xml version="1.0" encoding="UTF-8" standalone="yes"?>
<Relationships xmlns="http://schemas.openxmlformats.org/package/2006/relationships"><Relationship Id="rId2" Type="http://schemas.microsoft.com/office/2019/04/relationships/externalLinkLongPath" Target="file:///Tassaxia-02/Source/Documents%20and%20Settings/Andre/Local%20Settings/Temp/Documents%20and%20Settings/yusron/Local%20Settings/Temporary%20Internet%20Files/OLK8A/Documents%20and%20Settings/yusron/Local%20Settings/Temporary%20Internet%20Files/OLK8A/Tax2003.xls?D1D34F87" TargetMode="External"/><Relationship Id="rId1" Type="http://schemas.openxmlformats.org/officeDocument/2006/relationships/externalLinkPath" Target="file:///D1D34F87/Tax2003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/1-KERJA/2018/TIME%20CARD/7-Juli/SIEMBA/TC%20SIEMBA%20QC%20TMCT%20JULI%202018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Tami's/Rajawali/Rajawali%20Plantations%20110912%20-%20Site%20&amp;%20Office%20-%20Tami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DATA/FQR/PSC%20Report%20Project/ledger%20pangkah%20Q3%202007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DATA/FQR/PSC%20Report%20Project/ledger%20pangkah%20Q1%202007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Cu0548/Moco/Moco/Rudy%20file's/05.%20Lain/Fpi%2008/01.2%20FPI%20January%202006%20(Hitungan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ata/&#49552;&#51061;/2006/2006&#45380;%2001&#50900;&#44228;&#54925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1.%20Adaro/Template%202013/Budget%202013%202nd%20rev/Budget%202013/Reference%20for%20GENEX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Cu0548/Moco/Rudy%20file's/01.%20Data/01.%20Report%20Moco/KPI/Monthly/Data%20Pendukung%20Monthly/Tahun%202008/01.%20Monthly.%20Prod%20x%20Disty%20Januari%20'08%20(PMR42OA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My%20Documents/&#49324;&#50629;&#44228;&#54925;2003/&#52572;&#51333;&#48376;/Samtan/2003&#45380;&#49340;&#53444;&#49324;&#50629;&#44228;&#54925;&#49436;(&#44592;&#48376;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kimsh/AppData/Local/Microsoft/Windows/Temporary%20Internet%20Files/Content.Outlook/1C6YEZ4X/WORKING/!00-01-Data%20Submission/2008%20Data/China/Paynet0908/SWEEC%20DCK%20mercer2009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Sn3312/my%20documents/99&#49345;&#48152;&#44592;&#51092;&#50529;/9906%20&#51116;&#47924;&#51228;&#54364;(&#49345;&#48152;&#44592;)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Documents%20and%20Settings/sbjung/Local%20Settings/Temporary%20Internet%20Files/OLKC/&#51088;&#44552;&#51068;&#48372;(05&#54616;&#48152;&#44592;)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ings.iljin.co.kr/My%20Documents/Clients/&#51452;&#51008;&#49328;&#50629;/(1999)_&#51452;&#51008;&#49328;&#50629;/(&#54924;&#49324;&#51228;&#49884;)&#51116;&#47924;&#51228;&#54364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with/&#54861;&#44592;&#50885;/&#45812;&#48372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MSOffice/Excel/Ksh/PJT/CSU/CR/CRWT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My%20Documents/&#48277;&#51064;/&#49324;&#50629;&#48376;&#48512;/&#53685;&#49888;&#49440;%205&#50900;%20&#45572;&#44228;%20&#51204;&#54364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My%20Documents/&#48120;&#51648;&#44553;&#44552;&#44288;&#47532;/2002/A_P12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My%20Documents/&#48277;&#51064;/&#49900;&#49324;&#48516;&#49437;/2000&#45380;%20&#49345;&#48152;&#44592;%20&#49900;&#49324;&#48516;&#49437;/&#50689;&#50808;&#49688;&#48708;3-713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ings.iljin.co.kr/WINDOWS/TEMP/NC8376C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/My%20Documents/&#48277;&#51064;/2003&#45380;%20&#49324;&#50629;&#44228;&#54925;&#49436;/2003&#45380;%20&#44256;&#51221;&#48708;%20&#50696;&#49345;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xapiens-my.sharepoint.com/Documents%20and%20Settings/cklee/My%20Documents/&#51452;&#50836;&#50629;&#47924;&#54028;&#51068;/2007&#49324;&#50629;&#44228;&#54925;/KIDECO/2007_&#48372;&#44256;&#49436;&#49464;&#48512;&#51088;&#47308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인원계획"/>
      <sheetName val="계획서"/>
      <sheetName val="98년차.XLS"/>
      <sheetName val="98인건비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PACK"/>
      <sheetName val="UKINPUT"/>
      <sheetName val="GAS PRICE"/>
      <sheetName val="OS Op Prod"/>
      <sheetName val="Prod"/>
      <sheetName val="WD1"/>
      <sheetName val="Prod P70"/>
      <sheetName val="Royprod P50"/>
      <sheetName val="Gas Contracts"/>
      <sheetName val="Liftprod"/>
      <sheetName val="Lifts"/>
      <sheetName val="Equity"/>
      <sheetName val="Prod_Qrt P50"/>
      <sheetName val="Royprod P30"/>
      <sheetName val="Royprod P70"/>
      <sheetName val="Prod_Qrt P70"/>
      <sheetName val="Denmark"/>
      <sheetName val="Norway"/>
      <sheetName val="ECR PROD P70"/>
      <sheetName val="ECR PROD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0000"/>
      <sheetName val="COSTSALES"/>
      <sheetName val="DCOST"/>
      <sheetName val="MCOST1"/>
      <sheetName val="MCOST2"/>
      <sheetName val="BS01"/>
      <sheetName val="BS02"/>
      <sheetName val="PL1"/>
      <sheetName val="PL2"/>
      <sheetName val="2102"/>
      <sheetName val="Data WP"/>
      <sheetName val="Instructions"/>
      <sheetName val="FCastOptg"/>
      <sheetName val="bq"/>
      <sheetName val="total"/>
      <sheetName val="HARGADASAR"/>
      <sheetName val="COMB"/>
      <sheetName val="rule"/>
      <sheetName val="bybuyer"/>
      <sheetName val="gabungan"/>
      <sheetName val="input"/>
      <sheetName val="Royalty"/>
      <sheetName val="CALMATCOST"/>
      <sheetName val="OVERHEAD COST"/>
      <sheetName val="CALLABCOST"/>
      <sheetName val="기본Data"/>
    </sheetNames>
    <sheetDataSet>
      <sheetData sheetId="0" refreshError="1"/>
      <sheetData sheetId="1" refreshError="1"/>
      <sheetData sheetId="2" refreshError="1"/>
      <sheetData sheetId="3" refreshError="1">
        <row r="2">
          <cell r="B2" t="str">
            <v>DEPARTEMENTAL COSTING IN JANUARY' 2005</v>
          </cell>
        </row>
        <row r="4">
          <cell r="B4" t="str">
            <v xml:space="preserve">             PT.Kideco Jaya Agung</v>
          </cell>
          <cell r="AK4" t="str">
            <v>(UNIT : U$D)</v>
          </cell>
        </row>
        <row r="5">
          <cell r="D5" t="str">
            <v>General</v>
          </cell>
          <cell r="E5" t="str">
            <v>Personnel</v>
          </cell>
          <cell r="F5" t="str">
            <v>Logistic</v>
          </cell>
          <cell r="G5" t="str">
            <v>Account.</v>
          </cell>
          <cell r="H5" t="str">
            <v>Bpn.Off.</v>
          </cell>
          <cell r="I5" t="str">
            <v>Planning</v>
          </cell>
          <cell r="J5" t="str">
            <v>Develop.</v>
          </cell>
          <cell r="K5" t="str">
            <v>Quality.C</v>
          </cell>
          <cell r="L5" t="str">
            <v>Analys</v>
          </cell>
          <cell r="M5" t="str">
            <v>Production</v>
          </cell>
          <cell r="N5" t="str">
            <v>Trans.</v>
          </cell>
          <cell r="O5" t="str">
            <v>W/Admint</v>
          </cell>
          <cell r="P5" t="str">
            <v>W/Maint.</v>
          </cell>
          <cell r="Q5" t="str">
            <v>Room</v>
          </cell>
          <cell r="R5" t="str">
            <v>Mech</v>
          </cell>
          <cell r="S5" t="str">
            <v>R/Maint.</v>
          </cell>
          <cell r="W5" t="str">
            <v xml:space="preserve"> Elect.</v>
          </cell>
          <cell r="X5" t="str">
            <v xml:space="preserve"> Civil </v>
          </cell>
          <cell r="Y5" t="str">
            <v xml:space="preserve"> Mech.</v>
          </cell>
          <cell r="Z5" t="str">
            <v>Elect.</v>
          </cell>
          <cell r="AA5" t="str">
            <v xml:space="preserve">Civil &amp; </v>
          </cell>
          <cell r="AB5" t="str">
            <v>T/M Adm.</v>
          </cell>
          <cell r="AC5" t="str">
            <v xml:space="preserve">Marine </v>
          </cell>
          <cell r="AD5" t="str">
            <v xml:space="preserve">Marine </v>
          </cell>
          <cell r="AE5" t="str">
            <v>Geology</v>
          </cell>
          <cell r="AF5" t="str">
            <v xml:space="preserve">Boring </v>
          </cell>
          <cell r="AG5" t="str">
            <v>Survey</v>
          </cell>
          <cell r="AH5" t="str">
            <v>Env.</v>
          </cell>
          <cell r="AI5" t="str">
            <v>Prepaid</v>
          </cell>
          <cell r="AJ5" t="str">
            <v>Enviro.</v>
          </cell>
          <cell r="AK5" t="str">
            <v>TOTAL</v>
          </cell>
        </row>
        <row r="6">
          <cell r="B6" t="str">
            <v>Description</v>
          </cell>
          <cell r="D6" t="str">
            <v>Affairs</v>
          </cell>
          <cell r="Q6" t="str">
            <v>S/Pile</v>
          </cell>
          <cell r="R6" t="str">
            <v>/Maint.</v>
          </cell>
          <cell r="V6" t="str">
            <v>Description</v>
          </cell>
          <cell r="W6" t="str">
            <v xml:space="preserve"> /Maint.</v>
          </cell>
          <cell r="X6" t="str">
            <v xml:space="preserve"> &amp; Con.</v>
          </cell>
          <cell r="Y6" t="str">
            <v xml:space="preserve"> /Maint.</v>
          </cell>
          <cell r="Z6" t="str">
            <v xml:space="preserve"> /Maint.</v>
          </cell>
          <cell r="AA6" t="str">
            <v xml:space="preserve"> Const.</v>
          </cell>
          <cell r="AD6" t="str">
            <v>Adm.</v>
          </cell>
          <cell r="AI6" t="str">
            <v>Waste(310)</v>
          </cell>
        </row>
        <row r="7">
          <cell r="D7" t="str">
            <v>110</v>
          </cell>
          <cell r="E7" t="str">
            <v>120</v>
          </cell>
          <cell r="F7" t="str">
            <v>130</v>
          </cell>
          <cell r="G7" t="str">
            <v>140</v>
          </cell>
          <cell r="H7" t="str">
            <v>150</v>
          </cell>
          <cell r="I7" t="str">
            <v>210</v>
          </cell>
          <cell r="J7" t="str">
            <v>220</v>
          </cell>
          <cell r="K7" t="str">
            <v>230</v>
          </cell>
          <cell r="L7" t="str">
            <v>240</v>
          </cell>
          <cell r="M7" t="str">
            <v>310</v>
          </cell>
          <cell r="N7" t="str">
            <v>320</v>
          </cell>
          <cell r="O7" t="str">
            <v>410</v>
          </cell>
          <cell r="P7" t="str">
            <v>420</v>
          </cell>
          <cell r="Q7" t="str">
            <v>500</v>
          </cell>
          <cell r="R7" t="str">
            <v>510</v>
          </cell>
          <cell r="S7" t="str">
            <v>520</v>
          </cell>
          <cell r="W7" t="str">
            <v>530</v>
          </cell>
          <cell r="X7" t="str">
            <v>540</v>
          </cell>
          <cell r="Y7" t="str">
            <v>610</v>
          </cell>
          <cell r="Z7" t="str">
            <v>620</v>
          </cell>
          <cell r="AA7" t="str">
            <v>630</v>
          </cell>
          <cell r="AB7" t="str">
            <v>640</v>
          </cell>
          <cell r="AC7" t="str">
            <v>650</v>
          </cell>
          <cell r="AD7" t="str">
            <v>660</v>
          </cell>
          <cell r="AE7" t="str">
            <v>710</v>
          </cell>
          <cell r="AF7" t="str">
            <v>720</v>
          </cell>
          <cell r="AG7" t="str">
            <v>730</v>
          </cell>
          <cell r="AH7" t="str">
            <v>810</v>
          </cell>
          <cell r="AI7" t="str">
            <v>Norht Area</v>
          </cell>
          <cell r="AJ7" t="str">
            <v>820</v>
          </cell>
        </row>
        <row r="8">
          <cell r="B8" t="str">
            <v>MATERIAL</v>
          </cell>
          <cell r="V8" t="str">
            <v>MATERIAL</v>
          </cell>
        </row>
        <row r="9">
          <cell r="B9" t="str">
            <v>FUEL &amp; OIL</v>
          </cell>
          <cell r="D9">
            <v>24.68</v>
          </cell>
          <cell r="E9">
            <v>0</v>
          </cell>
          <cell r="F9">
            <v>1466.55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255758.84</v>
          </cell>
          <cell r="N9">
            <v>105876.03</v>
          </cell>
          <cell r="O9">
            <v>0</v>
          </cell>
          <cell r="P9">
            <v>7376.7</v>
          </cell>
          <cell r="Q9">
            <v>27448.66</v>
          </cell>
          <cell r="R9">
            <v>1812.35</v>
          </cell>
          <cell r="S9">
            <v>23104.959999999999</v>
          </cell>
          <cell r="V9" t="str">
            <v>FUEL &amp; OIL</v>
          </cell>
          <cell r="W9">
            <v>131556.51999999999</v>
          </cell>
          <cell r="X9">
            <v>0</v>
          </cell>
          <cell r="Y9">
            <v>37214.28</v>
          </cell>
          <cell r="Z9">
            <v>90867.99</v>
          </cell>
          <cell r="AA9">
            <v>0</v>
          </cell>
          <cell r="AB9">
            <v>0</v>
          </cell>
          <cell r="AC9">
            <v>401835.25</v>
          </cell>
          <cell r="AD9">
            <v>0</v>
          </cell>
          <cell r="AE9">
            <v>0</v>
          </cell>
          <cell r="AF9">
            <v>197.55</v>
          </cell>
          <cell r="AG9">
            <v>0</v>
          </cell>
          <cell r="AH9">
            <v>2.57</v>
          </cell>
          <cell r="AK9">
            <v>1084542.9300000002</v>
          </cell>
        </row>
        <row r="10">
          <cell r="B10" t="str">
            <v>CHEMICAL &amp; RUB.</v>
          </cell>
          <cell r="D10">
            <v>0</v>
          </cell>
          <cell r="E10">
            <v>0</v>
          </cell>
          <cell r="F10">
            <v>576.52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5.03</v>
          </cell>
          <cell r="L10">
            <v>0</v>
          </cell>
          <cell r="M10">
            <v>11369.87</v>
          </cell>
          <cell r="N10">
            <v>75536.990000000005</v>
          </cell>
          <cell r="O10">
            <v>0</v>
          </cell>
          <cell r="P10">
            <v>330.69</v>
          </cell>
          <cell r="Q10">
            <v>5126.7700000000004</v>
          </cell>
          <cell r="R10">
            <v>406.43</v>
          </cell>
          <cell r="S10">
            <v>4436.1400000000003</v>
          </cell>
          <cell r="V10" t="str">
            <v>CHEMICAL &amp; RUB.</v>
          </cell>
          <cell r="W10">
            <v>7.58</v>
          </cell>
          <cell r="X10">
            <v>0</v>
          </cell>
          <cell r="Y10">
            <v>4647.33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2131.3200000000002</v>
          </cell>
          <cell r="AG10">
            <v>0</v>
          </cell>
          <cell r="AH10">
            <v>0</v>
          </cell>
          <cell r="AK10">
            <v>104574.67000000001</v>
          </cell>
        </row>
        <row r="11">
          <cell r="B11" t="str">
            <v>H/EQUIP. S/P</v>
          </cell>
          <cell r="D11">
            <v>52.5</v>
          </cell>
          <cell r="E11">
            <v>0</v>
          </cell>
          <cell r="F11">
            <v>374.22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68438.64</v>
          </cell>
          <cell r="N11">
            <v>127777.98</v>
          </cell>
          <cell r="O11">
            <v>0</v>
          </cell>
          <cell r="P11">
            <v>294.88</v>
          </cell>
          <cell r="Q11">
            <v>11227.73</v>
          </cell>
          <cell r="R11">
            <v>51.82</v>
          </cell>
          <cell r="S11">
            <v>11044.69</v>
          </cell>
          <cell r="V11" t="str">
            <v>H/EQUIP. S/P</v>
          </cell>
          <cell r="W11">
            <v>0</v>
          </cell>
          <cell r="X11">
            <v>0</v>
          </cell>
          <cell r="Y11">
            <v>16400.650000000001</v>
          </cell>
          <cell r="Z11">
            <v>0</v>
          </cell>
          <cell r="AA11">
            <v>0</v>
          </cell>
          <cell r="AB11">
            <v>0</v>
          </cell>
          <cell r="AC11">
            <v>571.62</v>
          </cell>
          <cell r="AD11">
            <v>0</v>
          </cell>
          <cell r="AE11">
            <v>0</v>
          </cell>
          <cell r="AF11">
            <v>55.78</v>
          </cell>
          <cell r="AG11">
            <v>0</v>
          </cell>
          <cell r="AH11">
            <v>0</v>
          </cell>
          <cell r="AK11">
            <v>236290.51</v>
          </cell>
        </row>
        <row r="12">
          <cell r="B12" t="str">
            <v>METAL PRODUCT</v>
          </cell>
          <cell r="D12">
            <v>0</v>
          </cell>
          <cell r="E12">
            <v>0</v>
          </cell>
          <cell r="F12">
            <v>16.84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0.53</v>
          </cell>
          <cell r="N12">
            <v>0</v>
          </cell>
          <cell r="O12">
            <v>0</v>
          </cell>
          <cell r="P12">
            <v>10</v>
          </cell>
          <cell r="Q12">
            <v>0</v>
          </cell>
          <cell r="R12">
            <v>303.11</v>
          </cell>
          <cell r="S12">
            <v>1.21</v>
          </cell>
          <cell r="V12" t="str">
            <v>METAL PRODUCT</v>
          </cell>
          <cell r="W12">
            <v>0</v>
          </cell>
          <cell r="X12">
            <v>0</v>
          </cell>
          <cell r="Y12">
            <v>0</v>
          </cell>
          <cell r="Z12">
            <v>1866.52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K12">
            <v>2198.21</v>
          </cell>
        </row>
        <row r="13">
          <cell r="B13" t="str">
            <v>BLD MATERIAL</v>
          </cell>
          <cell r="D13">
            <v>0</v>
          </cell>
          <cell r="E13">
            <v>0</v>
          </cell>
          <cell r="F13">
            <v>0.9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5.38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6.46</v>
          </cell>
          <cell r="S13">
            <v>8.4</v>
          </cell>
          <cell r="V13" t="str">
            <v>BLD MATERIAL</v>
          </cell>
          <cell r="W13">
            <v>0</v>
          </cell>
          <cell r="X13">
            <v>0</v>
          </cell>
          <cell r="Y13">
            <v>4.41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3.44</v>
          </cell>
          <cell r="AF13">
            <v>0</v>
          </cell>
          <cell r="AG13">
            <v>0</v>
          </cell>
          <cell r="AH13">
            <v>15.5</v>
          </cell>
          <cell r="AK13">
            <v>44.49</v>
          </cell>
        </row>
        <row r="14">
          <cell r="B14" t="str">
            <v>MACHINARY S/P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439.62</v>
          </cell>
          <cell r="N14">
            <v>0</v>
          </cell>
          <cell r="O14">
            <v>0</v>
          </cell>
          <cell r="P14">
            <v>349.84</v>
          </cell>
          <cell r="Q14">
            <v>0</v>
          </cell>
          <cell r="R14">
            <v>8749.0499999999993</v>
          </cell>
          <cell r="S14">
            <v>0</v>
          </cell>
          <cell r="V14" t="str">
            <v>MACHINARY S/P</v>
          </cell>
          <cell r="W14">
            <v>0</v>
          </cell>
          <cell r="X14">
            <v>0</v>
          </cell>
          <cell r="Y14">
            <v>4745.6000000000004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K14">
            <v>14284.109999999999</v>
          </cell>
        </row>
        <row r="15">
          <cell r="B15" t="str">
            <v>ELECTRICITY</v>
          </cell>
          <cell r="D15">
            <v>40.28</v>
          </cell>
          <cell r="E15">
            <v>0</v>
          </cell>
          <cell r="F15">
            <v>4.83</v>
          </cell>
          <cell r="G15">
            <v>0</v>
          </cell>
          <cell r="H15">
            <v>0</v>
          </cell>
          <cell r="I15">
            <v>0</v>
          </cell>
          <cell r="J15">
            <v>3.77</v>
          </cell>
          <cell r="K15">
            <v>0</v>
          </cell>
          <cell r="L15">
            <v>0</v>
          </cell>
          <cell r="M15">
            <v>817.06</v>
          </cell>
          <cell r="N15">
            <v>0</v>
          </cell>
          <cell r="O15">
            <v>0</v>
          </cell>
          <cell r="P15">
            <v>39.49</v>
          </cell>
          <cell r="Q15">
            <v>364.22</v>
          </cell>
          <cell r="R15">
            <v>172.78</v>
          </cell>
          <cell r="S15">
            <v>1042.53</v>
          </cell>
          <cell r="V15" t="str">
            <v>ELECTRICITY</v>
          </cell>
          <cell r="W15">
            <v>1039.01</v>
          </cell>
          <cell r="X15">
            <v>0</v>
          </cell>
          <cell r="Y15">
            <v>1039.92</v>
          </cell>
          <cell r="Z15">
            <v>3256.79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7.18</v>
          </cell>
          <cell r="AF15">
            <v>0</v>
          </cell>
          <cell r="AG15">
            <v>0</v>
          </cell>
          <cell r="AH15">
            <v>0</v>
          </cell>
          <cell r="AK15">
            <v>7827.8600000000006</v>
          </cell>
        </row>
        <row r="16">
          <cell r="B16" t="str">
            <v>TOOL &amp; FURN.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2.5299999999999998</v>
          </cell>
          <cell r="N16">
            <v>0</v>
          </cell>
          <cell r="O16">
            <v>0</v>
          </cell>
          <cell r="P16">
            <v>2.5299999999999998</v>
          </cell>
          <cell r="Q16">
            <v>0</v>
          </cell>
          <cell r="R16">
            <v>1655.88</v>
          </cell>
          <cell r="S16">
            <v>289.47000000000003</v>
          </cell>
          <cell r="V16" t="str">
            <v>TOOL &amp; FURN.</v>
          </cell>
          <cell r="W16">
            <v>0</v>
          </cell>
          <cell r="X16">
            <v>0</v>
          </cell>
          <cell r="Y16">
            <v>7223.16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7.58</v>
          </cell>
          <cell r="AG16">
            <v>0</v>
          </cell>
          <cell r="AH16">
            <v>0</v>
          </cell>
          <cell r="AK16">
            <v>9181.15</v>
          </cell>
        </row>
        <row r="17">
          <cell r="B17" t="str">
            <v>CON. MATERIAL</v>
          </cell>
          <cell r="D17">
            <v>5.52</v>
          </cell>
          <cell r="E17">
            <v>0</v>
          </cell>
          <cell r="F17">
            <v>13.55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</v>
          </cell>
          <cell r="L17">
            <v>0</v>
          </cell>
          <cell r="M17">
            <v>259.24</v>
          </cell>
          <cell r="N17">
            <v>0</v>
          </cell>
          <cell r="O17">
            <v>0</v>
          </cell>
          <cell r="P17">
            <v>85.55</v>
          </cell>
          <cell r="Q17">
            <v>9.1199999999999992</v>
          </cell>
          <cell r="R17">
            <v>381.75</v>
          </cell>
          <cell r="S17">
            <v>557.20000000000005</v>
          </cell>
          <cell r="V17" t="str">
            <v>CON. MATERIAL</v>
          </cell>
          <cell r="W17">
            <v>29.81</v>
          </cell>
          <cell r="X17">
            <v>0</v>
          </cell>
          <cell r="Y17">
            <v>1662.14</v>
          </cell>
          <cell r="Z17">
            <v>8.07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K17">
            <v>3013.9500000000003</v>
          </cell>
        </row>
        <row r="18">
          <cell r="B18" t="str">
            <v>BLASTING MATERIAL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476288.41999999993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V18" t="str">
            <v>BLASTING MATERIAL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K18">
            <v>476288.41999999993</v>
          </cell>
        </row>
        <row r="19">
          <cell r="B19" t="str">
            <v>(SUB-TOTAL)</v>
          </cell>
          <cell r="D19">
            <v>122.98</v>
          </cell>
          <cell r="E19">
            <v>0</v>
          </cell>
          <cell r="F19">
            <v>2453.41</v>
          </cell>
          <cell r="G19">
            <v>0</v>
          </cell>
          <cell r="H19">
            <v>0</v>
          </cell>
          <cell r="I19">
            <v>0</v>
          </cell>
          <cell r="J19">
            <v>3.77</v>
          </cell>
          <cell r="K19">
            <v>7.03</v>
          </cell>
          <cell r="L19">
            <v>0</v>
          </cell>
          <cell r="M19">
            <v>813380.13</v>
          </cell>
          <cell r="N19">
            <v>309191</v>
          </cell>
          <cell r="O19">
            <v>0</v>
          </cell>
          <cell r="P19">
            <v>8489.68</v>
          </cell>
          <cell r="Q19">
            <v>44176.5</v>
          </cell>
          <cell r="R19">
            <v>13539.63</v>
          </cell>
          <cell r="S19">
            <v>40484.6</v>
          </cell>
          <cell r="V19" t="str">
            <v>(SUB-TOTAL)</v>
          </cell>
          <cell r="W19">
            <v>132632.92000000001</v>
          </cell>
          <cell r="X19">
            <v>0</v>
          </cell>
          <cell r="Y19">
            <v>72937.490000000005</v>
          </cell>
          <cell r="Z19">
            <v>95999.37</v>
          </cell>
          <cell r="AA19">
            <v>0</v>
          </cell>
          <cell r="AB19">
            <v>0</v>
          </cell>
          <cell r="AC19">
            <v>402406.87</v>
          </cell>
          <cell r="AD19">
            <v>0</v>
          </cell>
          <cell r="AE19">
            <v>10.62</v>
          </cell>
          <cell r="AF19">
            <v>2392.23</v>
          </cell>
          <cell r="AG19">
            <v>0</v>
          </cell>
          <cell r="AH19">
            <v>18.07</v>
          </cell>
          <cell r="AI19">
            <v>0</v>
          </cell>
          <cell r="AJ19">
            <v>0</v>
          </cell>
          <cell r="AK19">
            <v>1938246.3</v>
          </cell>
        </row>
        <row r="20">
          <cell r="B20" t="str">
            <v>LABOUR</v>
          </cell>
          <cell r="V20" t="str">
            <v>LABOUR</v>
          </cell>
        </row>
        <row r="21">
          <cell r="B21" t="str">
            <v>SALARIES KOR.</v>
          </cell>
          <cell r="D21">
            <v>50350</v>
          </cell>
          <cell r="E21">
            <v>0</v>
          </cell>
          <cell r="F21">
            <v>7586</v>
          </cell>
          <cell r="G21">
            <v>19988</v>
          </cell>
          <cell r="H21">
            <v>0</v>
          </cell>
          <cell r="I21">
            <v>13645</v>
          </cell>
          <cell r="J21">
            <v>15279</v>
          </cell>
          <cell r="K21">
            <v>5196</v>
          </cell>
          <cell r="L21">
            <v>0</v>
          </cell>
          <cell r="M21">
            <v>29056</v>
          </cell>
          <cell r="N21">
            <v>0</v>
          </cell>
          <cell r="O21">
            <v>0</v>
          </cell>
          <cell r="P21">
            <v>7150</v>
          </cell>
          <cell r="Q21">
            <v>0</v>
          </cell>
          <cell r="R21">
            <v>7215</v>
          </cell>
          <cell r="S21">
            <v>8991</v>
          </cell>
          <cell r="V21" t="str">
            <v>SALARIES KOR.</v>
          </cell>
          <cell r="W21">
            <v>0</v>
          </cell>
          <cell r="X21">
            <v>0</v>
          </cell>
          <cell r="Y21">
            <v>0</v>
          </cell>
          <cell r="Z21">
            <v>10217</v>
          </cell>
          <cell r="AA21">
            <v>0</v>
          </cell>
          <cell r="AB21">
            <v>14880</v>
          </cell>
          <cell r="AC21">
            <v>0</v>
          </cell>
          <cell r="AD21">
            <v>0</v>
          </cell>
          <cell r="AE21">
            <v>9502</v>
          </cell>
          <cell r="AF21">
            <v>0</v>
          </cell>
          <cell r="AG21">
            <v>0</v>
          </cell>
          <cell r="AH21">
            <v>0</v>
          </cell>
          <cell r="AK21">
            <v>199055</v>
          </cell>
        </row>
        <row r="22">
          <cell r="B22" t="str">
            <v xml:space="preserve">         INDO.</v>
          </cell>
          <cell r="D22">
            <v>2711.52</v>
          </cell>
          <cell r="E22">
            <v>1631.58</v>
          </cell>
          <cell r="F22">
            <v>372.77</v>
          </cell>
          <cell r="G22">
            <v>447.43</v>
          </cell>
          <cell r="H22">
            <v>424.76</v>
          </cell>
          <cell r="I22">
            <v>1218.6199999999999</v>
          </cell>
          <cell r="J22">
            <v>1734.58</v>
          </cell>
          <cell r="K22">
            <v>0</v>
          </cell>
          <cell r="L22">
            <v>0</v>
          </cell>
          <cell r="M22">
            <v>4061.97</v>
          </cell>
          <cell r="N22">
            <v>0</v>
          </cell>
          <cell r="O22">
            <v>1046.56</v>
          </cell>
          <cell r="P22">
            <v>3587.71</v>
          </cell>
          <cell r="Q22">
            <v>526.07000000000005</v>
          </cell>
          <cell r="R22">
            <v>1024.55</v>
          </cell>
          <cell r="S22">
            <v>1234.57</v>
          </cell>
          <cell r="V22" t="str">
            <v xml:space="preserve">         INDO.</v>
          </cell>
          <cell r="W22">
            <v>1328.29</v>
          </cell>
          <cell r="X22">
            <v>0</v>
          </cell>
          <cell r="Y22">
            <v>1936.48</v>
          </cell>
          <cell r="Z22">
            <v>2068.31</v>
          </cell>
          <cell r="AA22">
            <v>454.14</v>
          </cell>
          <cell r="AB22">
            <v>92.03</v>
          </cell>
          <cell r="AC22">
            <v>914.96</v>
          </cell>
          <cell r="AD22">
            <v>0</v>
          </cell>
          <cell r="AE22">
            <v>392.47</v>
          </cell>
          <cell r="AF22">
            <v>0</v>
          </cell>
          <cell r="AG22">
            <v>570.47</v>
          </cell>
          <cell r="AH22">
            <v>1507</v>
          </cell>
          <cell r="AK22">
            <v>29286.84</v>
          </cell>
        </row>
        <row r="23">
          <cell r="B23" t="str">
            <v>WAGES    INDO.</v>
          </cell>
          <cell r="D23">
            <v>17819.009999999998</v>
          </cell>
          <cell r="E23">
            <v>210.34</v>
          </cell>
          <cell r="F23">
            <v>6884.55</v>
          </cell>
          <cell r="G23">
            <v>698.34</v>
          </cell>
          <cell r="H23">
            <v>1411.11</v>
          </cell>
          <cell r="I23">
            <v>4612.74</v>
          </cell>
          <cell r="J23">
            <v>731.77</v>
          </cell>
          <cell r="K23">
            <v>611.57000000000005</v>
          </cell>
          <cell r="L23">
            <v>2833.17</v>
          </cell>
          <cell r="M23">
            <v>1447.33</v>
          </cell>
          <cell r="N23">
            <v>0</v>
          </cell>
          <cell r="O23">
            <v>0</v>
          </cell>
          <cell r="P23">
            <v>4286.66</v>
          </cell>
          <cell r="Q23">
            <v>5257.84</v>
          </cell>
          <cell r="R23">
            <v>9475.44</v>
          </cell>
          <cell r="S23">
            <v>12321.54</v>
          </cell>
          <cell r="V23" t="str">
            <v>WAGES    INDO.</v>
          </cell>
          <cell r="W23">
            <v>4808.22</v>
          </cell>
          <cell r="X23">
            <v>978.91</v>
          </cell>
          <cell r="Y23">
            <v>9557.02</v>
          </cell>
          <cell r="Z23">
            <v>10154.68</v>
          </cell>
          <cell r="AA23">
            <v>0</v>
          </cell>
          <cell r="AB23">
            <v>3672.86</v>
          </cell>
          <cell r="AC23">
            <v>417.35</v>
          </cell>
          <cell r="AD23">
            <v>0</v>
          </cell>
          <cell r="AE23">
            <v>1559.99</v>
          </cell>
          <cell r="AF23">
            <v>185.26</v>
          </cell>
          <cell r="AG23">
            <v>2452.81</v>
          </cell>
          <cell r="AH23">
            <v>245.84</v>
          </cell>
          <cell r="AK23">
            <v>102634.35000000002</v>
          </cell>
        </row>
        <row r="24">
          <cell r="B24" t="str">
            <v>BONUS    KOR.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V24" t="str">
            <v>BONUS    KOR.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K24">
            <v>0</v>
          </cell>
        </row>
        <row r="25">
          <cell r="B25" t="str">
            <v xml:space="preserve">         INDO.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V25" t="str">
            <v xml:space="preserve">         INDO.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K25">
            <v>0</v>
          </cell>
        </row>
        <row r="26">
          <cell r="B26" t="str">
            <v>S/PAY    KOR.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V26" t="str">
            <v>S/PAY    KOR.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K26">
            <v>0</v>
          </cell>
        </row>
        <row r="27">
          <cell r="B27" t="str">
            <v xml:space="preserve">         INDO.</v>
          </cell>
          <cell r="D27">
            <v>1362.95</v>
          </cell>
          <cell r="E27">
            <v>0</v>
          </cell>
          <cell r="F27">
            <v>538.37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V27" t="str">
            <v xml:space="preserve">         INDO.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1740.52</v>
          </cell>
          <cell r="AF27">
            <v>0</v>
          </cell>
          <cell r="AG27">
            <v>0</v>
          </cell>
          <cell r="AH27">
            <v>0</v>
          </cell>
          <cell r="AK27">
            <v>3641.84</v>
          </cell>
        </row>
        <row r="28">
          <cell r="B28" t="str">
            <v>MIS. SALARIES</v>
          </cell>
          <cell r="D28">
            <v>5100.67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V28" t="str">
            <v>MIS. SALARIES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K28">
            <v>5100.67</v>
          </cell>
        </row>
        <row r="29">
          <cell r="B29" t="str">
            <v>(SUB-TOTAL)</v>
          </cell>
          <cell r="D29">
            <v>77344.149999999994</v>
          </cell>
          <cell r="E29">
            <v>1841.92</v>
          </cell>
          <cell r="F29">
            <v>15381.69</v>
          </cell>
          <cell r="G29">
            <v>21133.77</v>
          </cell>
          <cell r="H29">
            <v>1835.87</v>
          </cell>
          <cell r="I29">
            <v>19476.36</v>
          </cell>
          <cell r="J29">
            <v>17745.349999999999</v>
          </cell>
          <cell r="K29">
            <v>5807.57</v>
          </cell>
          <cell r="L29">
            <v>2833.17</v>
          </cell>
          <cell r="M29">
            <v>34565.300000000003</v>
          </cell>
          <cell r="N29">
            <v>0</v>
          </cell>
          <cell r="O29">
            <v>1046.56</v>
          </cell>
          <cell r="P29">
            <v>15024.37</v>
          </cell>
          <cell r="Q29">
            <v>5783.91</v>
          </cell>
          <cell r="R29">
            <v>17714.990000000002</v>
          </cell>
          <cell r="S29">
            <v>22547.11</v>
          </cell>
          <cell r="V29" t="str">
            <v>(SUB-TOTAL)</v>
          </cell>
          <cell r="W29">
            <v>6136.51</v>
          </cell>
          <cell r="X29">
            <v>978.91</v>
          </cell>
          <cell r="Y29">
            <v>11493.5</v>
          </cell>
          <cell r="Z29">
            <v>22439.99</v>
          </cell>
          <cell r="AA29">
            <v>454.14</v>
          </cell>
          <cell r="AB29">
            <v>18644.89</v>
          </cell>
          <cell r="AC29">
            <v>1332.31</v>
          </cell>
          <cell r="AD29">
            <v>0</v>
          </cell>
          <cell r="AE29">
            <v>13194.98</v>
          </cell>
          <cell r="AF29">
            <v>185.26</v>
          </cell>
          <cell r="AG29">
            <v>3023.28</v>
          </cell>
          <cell r="AH29">
            <v>1752.84</v>
          </cell>
          <cell r="AI29">
            <v>0</v>
          </cell>
          <cell r="AJ29">
            <v>0</v>
          </cell>
          <cell r="AK29">
            <v>339718.7</v>
          </cell>
        </row>
        <row r="30">
          <cell r="B30" t="str">
            <v>OVER HEAD</v>
          </cell>
          <cell r="V30" t="str">
            <v>OVER HEAD</v>
          </cell>
        </row>
        <row r="31">
          <cell r="B31" t="str">
            <v>ELECTRICITY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V31" t="str">
            <v>ELECTRICITY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K31">
            <v>0</v>
          </cell>
        </row>
        <row r="32">
          <cell r="B32" t="str">
            <v>UTILITIES</v>
          </cell>
          <cell r="D32">
            <v>2368.25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V32" t="str">
            <v>UTILITIES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K32">
            <v>2368.25</v>
          </cell>
        </row>
        <row r="33">
          <cell r="B33" t="str">
            <v xml:space="preserve">REPAIR </v>
          </cell>
          <cell r="D33">
            <v>454.94</v>
          </cell>
          <cell r="E33">
            <v>0</v>
          </cell>
          <cell r="F33">
            <v>0</v>
          </cell>
          <cell r="G33">
            <v>0</v>
          </cell>
          <cell r="H33">
            <v>40.36</v>
          </cell>
          <cell r="I33">
            <v>0</v>
          </cell>
          <cell r="J33">
            <v>2068.19</v>
          </cell>
          <cell r="K33">
            <v>0</v>
          </cell>
          <cell r="L33">
            <v>0</v>
          </cell>
          <cell r="M33">
            <v>5483.3</v>
          </cell>
          <cell r="N33">
            <v>0</v>
          </cell>
          <cell r="O33">
            <v>0</v>
          </cell>
          <cell r="P33">
            <v>110.45</v>
          </cell>
          <cell r="Q33">
            <v>23.64</v>
          </cell>
          <cell r="R33">
            <v>25395.69</v>
          </cell>
          <cell r="S33">
            <v>9917.6299999999992</v>
          </cell>
          <cell r="V33" t="str">
            <v xml:space="preserve">REPAIR </v>
          </cell>
          <cell r="W33">
            <v>0</v>
          </cell>
          <cell r="X33">
            <v>0</v>
          </cell>
          <cell r="Y33">
            <v>10753.49</v>
          </cell>
          <cell r="Z33">
            <v>42.36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K33">
            <v>54290.049999999996</v>
          </cell>
        </row>
        <row r="34">
          <cell r="B34" t="str">
            <v>CONSUMABLE SUP.</v>
          </cell>
          <cell r="D34">
            <v>1190.42</v>
          </cell>
          <cell r="E34">
            <v>0</v>
          </cell>
          <cell r="F34">
            <v>47.78</v>
          </cell>
          <cell r="G34">
            <v>48.44</v>
          </cell>
          <cell r="H34">
            <v>110.7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25.83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71.03</v>
          </cell>
          <cell r="V34" t="str">
            <v>CONSUMABLE SUP.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K34">
            <v>1494.2</v>
          </cell>
        </row>
        <row r="35">
          <cell r="B35" t="str">
            <v>STATIONERY</v>
          </cell>
          <cell r="D35">
            <v>49.46</v>
          </cell>
          <cell r="E35">
            <v>0</v>
          </cell>
          <cell r="F35">
            <v>0</v>
          </cell>
          <cell r="G35">
            <v>0</v>
          </cell>
          <cell r="H35">
            <v>96.14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80.73</v>
          </cell>
          <cell r="S35">
            <v>0</v>
          </cell>
          <cell r="V35" t="str">
            <v>STATIONERY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35.03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K35">
            <v>261.36</v>
          </cell>
        </row>
        <row r="36">
          <cell r="B36" t="str">
            <v>EMPLOYEE RE.</v>
          </cell>
          <cell r="D36">
            <v>21670.68</v>
          </cell>
          <cell r="E36">
            <v>765.08</v>
          </cell>
          <cell r="F36">
            <v>2086.42</v>
          </cell>
          <cell r="G36">
            <v>654.88</v>
          </cell>
          <cell r="H36">
            <v>618.57000000000005</v>
          </cell>
          <cell r="I36">
            <v>1070.3599999999999</v>
          </cell>
          <cell r="J36">
            <v>484.32</v>
          </cell>
          <cell r="K36">
            <v>91.5</v>
          </cell>
          <cell r="L36">
            <v>443.06</v>
          </cell>
          <cell r="M36">
            <v>1565.88</v>
          </cell>
          <cell r="N36">
            <v>0</v>
          </cell>
          <cell r="O36">
            <v>96.02</v>
          </cell>
          <cell r="P36">
            <v>1183.0999999999999</v>
          </cell>
          <cell r="Q36">
            <v>750.59</v>
          </cell>
          <cell r="R36">
            <v>2101.1799999999998</v>
          </cell>
          <cell r="S36">
            <v>3627.01</v>
          </cell>
          <cell r="V36" t="str">
            <v>EMPLOYEE RE.</v>
          </cell>
          <cell r="W36">
            <v>792.14</v>
          </cell>
          <cell r="X36">
            <v>157.80000000000001</v>
          </cell>
          <cell r="Y36">
            <v>1697.42</v>
          </cell>
          <cell r="Z36">
            <v>1741.66</v>
          </cell>
          <cell r="AA36">
            <v>55.33</v>
          </cell>
          <cell r="AB36">
            <v>5100.71</v>
          </cell>
          <cell r="AC36">
            <v>258.02</v>
          </cell>
          <cell r="AD36">
            <v>0</v>
          </cell>
          <cell r="AE36">
            <v>626.84</v>
          </cell>
          <cell r="AF36">
            <v>53.82</v>
          </cell>
          <cell r="AG36">
            <v>713.78</v>
          </cell>
          <cell r="AH36">
            <v>729.13</v>
          </cell>
          <cell r="AK36">
            <v>49135.299999999996</v>
          </cell>
        </row>
        <row r="37">
          <cell r="B37" t="str">
            <v>TRA. &amp; EDUC.</v>
          </cell>
          <cell r="D37">
            <v>5058.84</v>
          </cell>
          <cell r="E37">
            <v>171.96</v>
          </cell>
          <cell r="F37">
            <v>1199.01</v>
          </cell>
          <cell r="G37">
            <v>178.42</v>
          </cell>
          <cell r="H37">
            <v>0</v>
          </cell>
          <cell r="I37">
            <v>0</v>
          </cell>
          <cell r="J37">
            <v>787.5</v>
          </cell>
          <cell r="K37">
            <v>0</v>
          </cell>
          <cell r="L37">
            <v>0</v>
          </cell>
          <cell r="M37">
            <v>129.16999999999999</v>
          </cell>
          <cell r="N37">
            <v>0</v>
          </cell>
          <cell r="O37">
            <v>725</v>
          </cell>
          <cell r="P37">
            <v>0</v>
          </cell>
          <cell r="Q37">
            <v>0</v>
          </cell>
          <cell r="R37">
            <v>438.27</v>
          </cell>
          <cell r="S37">
            <v>0</v>
          </cell>
          <cell r="V37" t="str">
            <v>TRA. &amp; EDUC.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185.68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64.59</v>
          </cell>
          <cell r="AH37">
            <v>0</v>
          </cell>
          <cell r="AK37">
            <v>8938.4400000000023</v>
          </cell>
        </row>
        <row r="38">
          <cell r="B38" t="str">
            <v>O/T M/CHARGE</v>
          </cell>
          <cell r="D38">
            <v>447.47</v>
          </cell>
          <cell r="E38">
            <v>0</v>
          </cell>
          <cell r="F38">
            <v>248.01</v>
          </cell>
          <cell r="G38">
            <v>0</v>
          </cell>
          <cell r="H38">
            <v>10.76</v>
          </cell>
          <cell r="I38">
            <v>298.44</v>
          </cell>
          <cell r="J38">
            <v>0</v>
          </cell>
          <cell r="K38">
            <v>180.84</v>
          </cell>
          <cell r="L38">
            <v>0</v>
          </cell>
          <cell r="M38">
            <v>263.51</v>
          </cell>
          <cell r="N38">
            <v>0</v>
          </cell>
          <cell r="O38">
            <v>114.64</v>
          </cell>
          <cell r="P38">
            <v>0</v>
          </cell>
          <cell r="Q38">
            <v>0</v>
          </cell>
          <cell r="R38">
            <v>844.78</v>
          </cell>
          <cell r="S38">
            <v>0</v>
          </cell>
          <cell r="V38" t="str">
            <v>O/T M/CHARGE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2071.91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167.92</v>
          </cell>
          <cell r="AH38">
            <v>41.77</v>
          </cell>
          <cell r="AK38">
            <v>4690.05</v>
          </cell>
        </row>
        <row r="39">
          <cell r="B39" t="str">
            <v>DEPRECIATION</v>
          </cell>
          <cell r="D39">
            <v>17184</v>
          </cell>
          <cell r="E39">
            <v>110.13</v>
          </cell>
          <cell r="F39">
            <v>3415.57</v>
          </cell>
          <cell r="G39">
            <v>50.99</v>
          </cell>
          <cell r="H39">
            <v>1058.26</v>
          </cell>
          <cell r="I39">
            <v>3909.62</v>
          </cell>
          <cell r="J39">
            <v>300.37</v>
          </cell>
          <cell r="K39">
            <v>8331.2999999999993</v>
          </cell>
          <cell r="L39">
            <v>0</v>
          </cell>
          <cell r="M39">
            <v>307144.2</v>
          </cell>
          <cell r="N39">
            <v>35093.72</v>
          </cell>
          <cell r="O39">
            <v>3654.49</v>
          </cell>
          <cell r="P39">
            <v>8045.51</v>
          </cell>
          <cell r="Q39">
            <v>9843.17</v>
          </cell>
          <cell r="R39">
            <v>102705.08</v>
          </cell>
          <cell r="S39">
            <v>155082.94</v>
          </cell>
          <cell r="V39" t="str">
            <v>DEPRECIATION</v>
          </cell>
          <cell r="W39">
            <v>4151.21</v>
          </cell>
          <cell r="X39">
            <v>25.94</v>
          </cell>
          <cell r="Y39">
            <v>251172.75</v>
          </cell>
          <cell r="Z39">
            <v>4692.0600000000004</v>
          </cell>
          <cell r="AA39">
            <v>96838.6</v>
          </cell>
          <cell r="AB39">
            <v>4182.99</v>
          </cell>
          <cell r="AC39">
            <v>52407.28</v>
          </cell>
          <cell r="AD39">
            <v>8.7100000000000009</v>
          </cell>
          <cell r="AE39">
            <v>595.69000000000005</v>
          </cell>
          <cell r="AF39">
            <v>2113.69</v>
          </cell>
          <cell r="AG39">
            <v>261.23</v>
          </cell>
          <cell r="AH39">
            <v>2308.31</v>
          </cell>
          <cell r="AK39">
            <v>1074687.8099999998</v>
          </cell>
        </row>
        <row r="40">
          <cell r="B40" t="str">
            <v>SUBSCRIPTION</v>
          </cell>
          <cell r="D40">
            <v>1085.5999999999999</v>
          </cell>
          <cell r="E40">
            <v>0</v>
          </cell>
          <cell r="F40">
            <v>247.58</v>
          </cell>
          <cell r="G40">
            <v>0</v>
          </cell>
          <cell r="H40">
            <v>19.43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9.6999999999999993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144.78</v>
          </cell>
          <cell r="V40" t="str">
            <v>SUBSCRIPTION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324.47000000000003</v>
          </cell>
          <cell r="AC40">
            <v>0</v>
          </cell>
          <cell r="AD40">
            <v>0</v>
          </cell>
          <cell r="AE40">
            <v>8.2899999999999991</v>
          </cell>
          <cell r="AF40">
            <v>0</v>
          </cell>
          <cell r="AG40">
            <v>32.6</v>
          </cell>
          <cell r="AH40">
            <v>0</v>
          </cell>
          <cell r="AK40">
            <v>1872.4499999999998</v>
          </cell>
        </row>
        <row r="41">
          <cell r="B41" t="str">
            <v>TRAVEL</v>
          </cell>
          <cell r="D41">
            <v>3776.07</v>
          </cell>
          <cell r="E41">
            <v>50.05</v>
          </cell>
          <cell r="F41">
            <v>234.2</v>
          </cell>
          <cell r="G41">
            <v>2667.13</v>
          </cell>
          <cell r="H41">
            <v>1793.1</v>
          </cell>
          <cell r="I41">
            <v>1824.77</v>
          </cell>
          <cell r="J41">
            <v>854.02</v>
          </cell>
          <cell r="K41">
            <v>0</v>
          </cell>
          <cell r="L41">
            <v>0</v>
          </cell>
          <cell r="M41">
            <v>639.91999999999996</v>
          </cell>
          <cell r="N41">
            <v>0</v>
          </cell>
          <cell r="O41">
            <v>0</v>
          </cell>
          <cell r="P41">
            <v>22.6</v>
          </cell>
          <cell r="Q41">
            <v>0</v>
          </cell>
          <cell r="R41">
            <v>0</v>
          </cell>
          <cell r="S41">
            <v>1313.79</v>
          </cell>
          <cell r="V41" t="str">
            <v>TRAVEL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3252.45</v>
          </cell>
          <cell r="AC41">
            <v>0</v>
          </cell>
          <cell r="AD41">
            <v>0</v>
          </cell>
          <cell r="AE41">
            <v>630</v>
          </cell>
          <cell r="AF41">
            <v>0</v>
          </cell>
          <cell r="AG41">
            <v>547.64</v>
          </cell>
          <cell r="AH41">
            <v>9.15</v>
          </cell>
          <cell r="AK41">
            <v>17614.890000000003</v>
          </cell>
        </row>
        <row r="42">
          <cell r="B42" t="str">
            <v>VEHICLE OPE.</v>
          </cell>
          <cell r="D42">
            <v>5362.76</v>
          </cell>
          <cell r="E42">
            <v>0</v>
          </cell>
          <cell r="F42">
            <v>357.71</v>
          </cell>
          <cell r="G42">
            <v>0</v>
          </cell>
          <cell r="H42">
            <v>559.87</v>
          </cell>
          <cell r="I42">
            <v>184.73</v>
          </cell>
          <cell r="J42">
            <v>496.39</v>
          </cell>
          <cell r="K42">
            <v>711.39</v>
          </cell>
          <cell r="L42">
            <v>0</v>
          </cell>
          <cell r="M42">
            <v>1662.12</v>
          </cell>
          <cell r="N42">
            <v>0</v>
          </cell>
          <cell r="O42">
            <v>0</v>
          </cell>
          <cell r="P42">
            <v>616.12</v>
          </cell>
          <cell r="Q42">
            <v>0</v>
          </cell>
          <cell r="R42">
            <v>2109.09</v>
          </cell>
          <cell r="S42">
            <v>571.70000000000005</v>
          </cell>
          <cell r="V42" t="str">
            <v>VEHICLE OPE.</v>
          </cell>
          <cell r="W42">
            <v>71.680000000000007</v>
          </cell>
          <cell r="X42">
            <v>0</v>
          </cell>
          <cell r="Y42">
            <v>206.61</v>
          </cell>
          <cell r="Z42">
            <v>0</v>
          </cell>
          <cell r="AA42">
            <v>0</v>
          </cell>
          <cell r="AB42">
            <v>607.95000000000005</v>
          </cell>
          <cell r="AC42">
            <v>288.67</v>
          </cell>
          <cell r="AD42">
            <v>0</v>
          </cell>
          <cell r="AE42">
            <v>495.82</v>
          </cell>
          <cell r="AF42">
            <v>0</v>
          </cell>
          <cell r="AG42">
            <v>0</v>
          </cell>
          <cell r="AH42">
            <v>1885.24</v>
          </cell>
          <cell r="AK42">
            <v>16187.850000000004</v>
          </cell>
        </row>
        <row r="43">
          <cell r="B43" t="str">
            <v>COMMUNICATIONS</v>
          </cell>
          <cell r="D43">
            <v>307.77</v>
          </cell>
          <cell r="E43">
            <v>0</v>
          </cell>
          <cell r="F43">
            <v>0</v>
          </cell>
          <cell r="G43">
            <v>25.89</v>
          </cell>
          <cell r="H43">
            <v>451.74</v>
          </cell>
          <cell r="I43">
            <v>0</v>
          </cell>
          <cell r="J43">
            <v>31.91</v>
          </cell>
          <cell r="K43">
            <v>0</v>
          </cell>
          <cell r="L43">
            <v>0</v>
          </cell>
          <cell r="M43">
            <v>92.44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V43" t="str">
            <v>COMMUNICATIONS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0.43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K43">
            <v>910.18</v>
          </cell>
        </row>
        <row r="44">
          <cell r="B44" t="str">
            <v>CONV. &amp; CONF.</v>
          </cell>
          <cell r="D44">
            <v>5138.2700000000004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124.71</v>
          </cell>
          <cell r="N44">
            <v>0</v>
          </cell>
          <cell r="O44">
            <v>0</v>
          </cell>
          <cell r="P44">
            <v>43.54</v>
          </cell>
          <cell r="Q44">
            <v>4.2</v>
          </cell>
          <cell r="R44">
            <v>305.52</v>
          </cell>
          <cell r="S44">
            <v>43.49</v>
          </cell>
          <cell r="V44" t="str">
            <v>CONV. &amp; CONF.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K44">
            <v>5659.73</v>
          </cell>
        </row>
        <row r="45">
          <cell r="B45" t="str">
            <v>INSURANCE</v>
          </cell>
          <cell r="D45">
            <v>761.51</v>
          </cell>
          <cell r="E45">
            <v>90.49</v>
          </cell>
          <cell r="F45">
            <v>1408.38</v>
          </cell>
          <cell r="G45">
            <v>129.27000000000001</v>
          </cell>
          <cell r="H45">
            <v>48.24</v>
          </cell>
          <cell r="I45">
            <v>252.46</v>
          </cell>
          <cell r="J45">
            <v>149.49</v>
          </cell>
          <cell r="K45">
            <v>71.33</v>
          </cell>
          <cell r="L45">
            <v>84.03</v>
          </cell>
          <cell r="M45">
            <v>410.54</v>
          </cell>
          <cell r="N45">
            <v>4490.45</v>
          </cell>
          <cell r="O45">
            <v>42.86</v>
          </cell>
          <cell r="P45">
            <v>329.22</v>
          </cell>
          <cell r="Q45">
            <v>105.79</v>
          </cell>
          <cell r="R45">
            <v>265.56</v>
          </cell>
          <cell r="S45">
            <v>504.33</v>
          </cell>
          <cell r="V45" t="str">
            <v>INSURANCE</v>
          </cell>
          <cell r="W45">
            <v>144.78</v>
          </cell>
          <cell r="X45">
            <v>42.42</v>
          </cell>
          <cell r="Y45">
            <v>255.02</v>
          </cell>
          <cell r="Z45">
            <v>361.85</v>
          </cell>
          <cell r="AA45">
            <v>17.59</v>
          </cell>
          <cell r="AB45">
            <v>139.27000000000001</v>
          </cell>
          <cell r="AC45">
            <v>52.5</v>
          </cell>
          <cell r="AD45">
            <v>25.86</v>
          </cell>
          <cell r="AE45">
            <v>134.71</v>
          </cell>
          <cell r="AF45">
            <v>108.33</v>
          </cell>
          <cell r="AG45">
            <v>144.63999999999999</v>
          </cell>
          <cell r="AH45">
            <v>279.81</v>
          </cell>
          <cell r="AK45">
            <v>10850.730000000001</v>
          </cell>
        </row>
        <row r="46">
          <cell r="B46" t="str">
            <v>COMMISSION</v>
          </cell>
          <cell r="D46">
            <v>50.89</v>
          </cell>
          <cell r="E46">
            <v>1.61</v>
          </cell>
          <cell r="F46">
            <v>398.25</v>
          </cell>
          <cell r="G46">
            <v>295.33999999999997</v>
          </cell>
          <cell r="H46">
            <v>13.56</v>
          </cell>
          <cell r="I46">
            <v>200</v>
          </cell>
          <cell r="J46">
            <v>0</v>
          </cell>
          <cell r="K46">
            <v>12121.96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3.23</v>
          </cell>
          <cell r="S46">
            <v>0</v>
          </cell>
          <cell r="V46" t="str">
            <v>COMMISSION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3.22</v>
          </cell>
          <cell r="AK46">
            <v>13088.059999999998</v>
          </cell>
        </row>
        <row r="47">
          <cell r="B47" t="str">
            <v>RENT</v>
          </cell>
          <cell r="D47">
            <v>5489.77</v>
          </cell>
          <cell r="E47">
            <v>0</v>
          </cell>
          <cell r="F47">
            <v>807.32</v>
          </cell>
          <cell r="G47">
            <v>0</v>
          </cell>
          <cell r="H47">
            <v>650.76</v>
          </cell>
          <cell r="I47">
            <v>0</v>
          </cell>
          <cell r="J47">
            <v>4181.92</v>
          </cell>
          <cell r="K47">
            <v>1275.57</v>
          </cell>
          <cell r="L47">
            <v>0</v>
          </cell>
          <cell r="M47">
            <v>10102.26</v>
          </cell>
          <cell r="N47">
            <v>0</v>
          </cell>
          <cell r="O47">
            <v>0</v>
          </cell>
          <cell r="P47">
            <v>1291.71</v>
          </cell>
          <cell r="Q47">
            <v>7634.7</v>
          </cell>
          <cell r="R47">
            <v>5010.76</v>
          </cell>
          <cell r="S47">
            <v>1275.57</v>
          </cell>
          <cell r="V47" t="str">
            <v>RENT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36538.35</v>
          </cell>
          <cell r="AC47">
            <v>0</v>
          </cell>
          <cell r="AD47">
            <v>0</v>
          </cell>
          <cell r="AE47">
            <v>968.78</v>
          </cell>
          <cell r="AF47">
            <v>0</v>
          </cell>
          <cell r="AG47">
            <v>1291.71</v>
          </cell>
          <cell r="AH47">
            <v>0</v>
          </cell>
          <cell r="AK47">
            <v>76519.180000000008</v>
          </cell>
        </row>
        <row r="48">
          <cell r="B48" t="str">
            <v>TRANSPORTATION</v>
          </cell>
          <cell r="D48">
            <v>76.760000000000005</v>
          </cell>
          <cell r="E48">
            <v>0</v>
          </cell>
          <cell r="F48">
            <v>12960.42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V48" t="str">
            <v>TRANSPORTATION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K48">
            <v>13037.18</v>
          </cell>
        </row>
        <row r="49">
          <cell r="B49" t="str">
            <v>CONTRACT EXP. N/ROTO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2066402.7199999997</v>
          </cell>
          <cell r="N49">
            <v>2045964.9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V49" t="str">
            <v>CONTRACT EXP. N/ROTO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3029.86</v>
          </cell>
          <cell r="AC49">
            <v>3368121.12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K49">
            <v>7483518.5999999996</v>
          </cell>
        </row>
        <row r="50">
          <cell r="B50" t="str">
            <v>CONTRACT EXP. S/ROTO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6842097.8300000019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V50" t="str">
            <v>CONTRACT EXP. S/ROTO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K50">
            <v>6842097.8300000019</v>
          </cell>
        </row>
        <row r="51">
          <cell r="B51" t="str">
            <v>R &amp; D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V51" t="str">
            <v>R &amp; D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K51">
            <v>0</v>
          </cell>
        </row>
        <row r="52">
          <cell r="B52" t="str">
            <v>WASTE EXPENSES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V52" t="str">
            <v>P/WASTE EXPENSES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K52">
            <v>0</v>
          </cell>
        </row>
        <row r="53">
          <cell r="B53" t="str">
            <v>MEDICAL COST</v>
          </cell>
          <cell r="D53">
            <v>1167.17</v>
          </cell>
          <cell r="E53">
            <v>878.04</v>
          </cell>
          <cell r="F53">
            <v>375.24</v>
          </cell>
          <cell r="G53">
            <v>519.04999999999995</v>
          </cell>
          <cell r="H53">
            <v>82.99</v>
          </cell>
          <cell r="I53">
            <v>257.7</v>
          </cell>
          <cell r="J53">
            <v>55.76</v>
          </cell>
          <cell r="K53">
            <v>56.4</v>
          </cell>
          <cell r="L53">
            <v>176.53</v>
          </cell>
          <cell r="M53">
            <v>334.53</v>
          </cell>
          <cell r="N53">
            <v>0</v>
          </cell>
          <cell r="O53">
            <v>44.13</v>
          </cell>
          <cell r="P53">
            <v>384.07</v>
          </cell>
          <cell r="Q53">
            <v>239.08</v>
          </cell>
          <cell r="R53">
            <v>427.77</v>
          </cell>
          <cell r="S53">
            <v>906.46</v>
          </cell>
          <cell r="V53" t="str">
            <v>P/WASTE EXPENSES</v>
          </cell>
          <cell r="W53">
            <v>221.85</v>
          </cell>
          <cell r="X53">
            <v>89.13</v>
          </cell>
          <cell r="Y53">
            <v>454.79</v>
          </cell>
          <cell r="Z53">
            <v>498.49</v>
          </cell>
          <cell r="AA53">
            <v>22.07</v>
          </cell>
          <cell r="AB53">
            <v>178.26</v>
          </cell>
          <cell r="AC53">
            <v>51.35</v>
          </cell>
          <cell r="AD53">
            <v>22.07</v>
          </cell>
          <cell r="AE53">
            <v>109.46</v>
          </cell>
          <cell r="AF53">
            <v>248.98</v>
          </cell>
          <cell r="AG53">
            <v>245.95</v>
          </cell>
          <cell r="AH53">
            <v>350.27</v>
          </cell>
          <cell r="AK53">
            <v>8397.5899999999983</v>
          </cell>
        </row>
        <row r="54">
          <cell r="B54" t="str">
            <v>TAXES &amp; DUES</v>
          </cell>
          <cell r="D54">
            <v>-5390.15</v>
          </cell>
          <cell r="E54">
            <v>0</v>
          </cell>
          <cell r="F54">
            <v>53.8</v>
          </cell>
          <cell r="G54">
            <v>172.23</v>
          </cell>
          <cell r="H54">
            <v>12.44</v>
          </cell>
          <cell r="I54">
            <v>156.08000000000001</v>
          </cell>
          <cell r="J54">
            <v>188.38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107.64</v>
          </cell>
          <cell r="V54" t="str">
            <v>TAXES &amp; DUES</v>
          </cell>
          <cell r="W54">
            <v>0</v>
          </cell>
          <cell r="X54">
            <v>0</v>
          </cell>
          <cell r="Y54">
            <v>0</v>
          </cell>
          <cell r="Z54">
            <v>49.99</v>
          </cell>
          <cell r="AA54">
            <v>0</v>
          </cell>
          <cell r="AB54">
            <v>110.87</v>
          </cell>
          <cell r="AC54">
            <v>58.13</v>
          </cell>
          <cell r="AD54">
            <v>0</v>
          </cell>
          <cell r="AE54">
            <v>0</v>
          </cell>
          <cell r="AF54">
            <v>0</v>
          </cell>
          <cell r="AG54">
            <v>107.64</v>
          </cell>
          <cell r="AH54">
            <v>0</v>
          </cell>
          <cell r="AK54">
            <v>-4372.95</v>
          </cell>
        </row>
        <row r="55">
          <cell r="B55" t="str">
            <v>PUBLIC RELA.</v>
          </cell>
          <cell r="D55">
            <v>25329.81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V55" t="str">
            <v>PUBLIC RELA.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K55">
            <v>25329.81</v>
          </cell>
        </row>
        <row r="56">
          <cell r="B56" t="str">
            <v>BUSINESS DEP</v>
          </cell>
          <cell r="D56">
            <v>13091.54</v>
          </cell>
          <cell r="E56">
            <v>0</v>
          </cell>
          <cell r="F56">
            <v>0</v>
          </cell>
          <cell r="G56">
            <v>69.75</v>
          </cell>
          <cell r="H56">
            <v>11.63</v>
          </cell>
          <cell r="I56">
            <v>376.75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V56" t="str">
            <v>BUSINESS DEP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610.5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K56">
            <v>14160.17</v>
          </cell>
        </row>
        <row r="57">
          <cell r="B57" t="str">
            <v>TMCT EXP.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V57" t="str">
            <v>SHIPPING EXP.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150.69999999999999</v>
          </cell>
          <cell r="AC57">
            <v>81757.58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K57">
            <v>81908.28</v>
          </cell>
        </row>
        <row r="58">
          <cell r="B58" t="str">
            <v>ENVIR. &amp; RECLAMATION</v>
          </cell>
          <cell r="D58">
            <v>0</v>
          </cell>
          <cell r="E58">
            <v>0</v>
          </cell>
          <cell r="F58">
            <v>95.69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36276.370000000003</v>
          </cell>
          <cell r="L58">
            <v>0</v>
          </cell>
          <cell r="M58">
            <v>12518.02</v>
          </cell>
          <cell r="N58">
            <v>0</v>
          </cell>
          <cell r="O58">
            <v>0</v>
          </cell>
          <cell r="P58">
            <v>634.13</v>
          </cell>
          <cell r="Q58">
            <v>0</v>
          </cell>
          <cell r="R58">
            <v>972.53</v>
          </cell>
          <cell r="S58">
            <v>1903.98</v>
          </cell>
          <cell r="V58" t="str">
            <v xml:space="preserve">RECLAMATION </v>
          </cell>
          <cell r="W58">
            <v>0</v>
          </cell>
          <cell r="X58">
            <v>373.73</v>
          </cell>
          <cell r="Y58">
            <v>23795.34</v>
          </cell>
          <cell r="Z58">
            <v>721.21</v>
          </cell>
          <cell r="AA58">
            <v>0</v>
          </cell>
          <cell r="AB58">
            <v>4075.76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11216.15</v>
          </cell>
          <cell r="AK58">
            <v>92582.91</v>
          </cell>
        </row>
        <row r="59">
          <cell r="B59" t="str">
            <v>SAFETY COST</v>
          </cell>
          <cell r="D59">
            <v>1236.02</v>
          </cell>
          <cell r="E59">
            <v>0</v>
          </cell>
          <cell r="F59">
            <v>521.91999999999996</v>
          </cell>
          <cell r="G59">
            <v>0</v>
          </cell>
          <cell r="H59">
            <v>0</v>
          </cell>
          <cell r="I59">
            <v>6.92</v>
          </cell>
          <cell r="J59">
            <v>2370.12</v>
          </cell>
          <cell r="K59">
            <v>17.559999999999999</v>
          </cell>
          <cell r="L59">
            <v>503.06</v>
          </cell>
          <cell r="M59">
            <v>2427.4499999999998</v>
          </cell>
          <cell r="N59">
            <v>0</v>
          </cell>
          <cell r="O59">
            <v>0</v>
          </cell>
          <cell r="P59">
            <v>638.28</v>
          </cell>
          <cell r="Q59">
            <v>20.36</v>
          </cell>
          <cell r="R59">
            <v>38.06</v>
          </cell>
          <cell r="S59">
            <v>914.41</v>
          </cell>
          <cell r="V59" t="str">
            <v>SAFETY COST</v>
          </cell>
          <cell r="W59">
            <v>0</v>
          </cell>
          <cell r="X59">
            <v>0</v>
          </cell>
          <cell r="Y59">
            <v>155.74</v>
          </cell>
          <cell r="Z59">
            <v>0</v>
          </cell>
          <cell r="AA59">
            <v>0</v>
          </cell>
          <cell r="AB59">
            <v>900.96</v>
          </cell>
          <cell r="AC59">
            <v>0</v>
          </cell>
          <cell r="AD59">
            <v>688.37</v>
          </cell>
          <cell r="AE59">
            <v>15.17</v>
          </cell>
          <cell r="AF59">
            <v>4.79</v>
          </cell>
          <cell r="AG59">
            <v>856.84</v>
          </cell>
          <cell r="AH59">
            <v>10772.62</v>
          </cell>
          <cell r="AK59">
            <v>22088.65</v>
          </cell>
        </row>
        <row r="60">
          <cell r="B60" t="str">
            <v>ADVERTISING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V60" t="str">
            <v>ADVERTISING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K60">
            <v>0</v>
          </cell>
        </row>
        <row r="61">
          <cell r="B61" t="str">
            <v>MIS.EXPENSE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V61" t="str">
            <v>MIS.EXPENSE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K61">
            <v>0</v>
          </cell>
        </row>
        <row r="62">
          <cell r="B62" t="str">
            <v>(SUB-TOTAL)</v>
          </cell>
          <cell r="D62">
            <v>105907.85</v>
          </cell>
          <cell r="E62">
            <v>2067.36</v>
          </cell>
          <cell r="F62">
            <v>24457.3</v>
          </cell>
          <cell r="G62">
            <v>4811.3900000000003</v>
          </cell>
          <cell r="H62">
            <v>5578.55</v>
          </cell>
          <cell r="I62">
            <v>8537.83</v>
          </cell>
          <cell r="J62">
            <v>11968.37</v>
          </cell>
          <cell r="K62">
            <v>59134.22</v>
          </cell>
          <cell r="L62">
            <v>1206.68</v>
          </cell>
          <cell r="M62">
            <v>9251434.1300000008</v>
          </cell>
          <cell r="N62">
            <v>2085549.07</v>
          </cell>
          <cell r="O62">
            <v>4677.1400000000003</v>
          </cell>
          <cell r="P62">
            <v>13298.73</v>
          </cell>
          <cell r="Q62">
            <v>18621.53</v>
          </cell>
          <cell r="R62">
            <v>140698.25</v>
          </cell>
          <cell r="S62">
            <v>176384.76</v>
          </cell>
          <cell r="V62" t="str">
            <v>(SUB-TOTAL)</v>
          </cell>
          <cell r="W62">
            <v>5381.66</v>
          </cell>
          <cell r="X62">
            <v>689.02</v>
          </cell>
          <cell r="Y62">
            <v>288491.15999999997</v>
          </cell>
          <cell r="Z62">
            <v>8107.62</v>
          </cell>
          <cell r="AA62">
            <v>96933.59</v>
          </cell>
          <cell r="AB62">
            <v>61495.72</v>
          </cell>
          <cell r="AC62">
            <v>3502995.08</v>
          </cell>
          <cell r="AD62">
            <v>745.01</v>
          </cell>
          <cell r="AE62">
            <v>3584.76</v>
          </cell>
          <cell r="AF62">
            <v>2529.61</v>
          </cell>
          <cell r="AG62">
            <v>4434.54</v>
          </cell>
          <cell r="AH62">
            <v>27595.67</v>
          </cell>
          <cell r="AI62">
            <v>0</v>
          </cell>
          <cell r="AJ62">
            <v>0</v>
          </cell>
          <cell r="AK62">
            <v>15917316.600000001</v>
          </cell>
        </row>
        <row r="63">
          <cell r="B63" t="str">
            <v>GRAND TOTAL</v>
          </cell>
          <cell r="D63">
            <v>183374.98</v>
          </cell>
          <cell r="E63">
            <v>3909.28</v>
          </cell>
          <cell r="F63">
            <v>42292.4</v>
          </cell>
          <cell r="G63">
            <v>25945.16</v>
          </cell>
          <cell r="H63">
            <v>7414.42</v>
          </cell>
          <cell r="I63">
            <v>28014.19</v>
          </cell>
          <cell r="J63">
            <v>29717.49</v>
          </cell>
          <cell r="K63">
            <v>64948.82</v>
          </cell>
          <cell r="L63">
            <v>4039.85</v>
          </cell>
          <cell r="M63">
            <v>10099379.560000001</v>
          </cell>
          <cell r="N63">
            <v>2394740.0699999998</v>
          </cell>
          <cell r="O63">
            <v>5723.7</v>
          </cell>
          <cell r="P63">
            <v>36812.78</v>
          </cell>
          <cell r="Q63">
            <v>68581.94</v>
          </cell>
          <cell r="R63">
            <v>171952.87</v>
          </cell>
          <cell r="S63">
            <v>239416.47</v>
          </cell>
          <cell r="V63" t="str">
            <v>GRAND TOTAL</v>
          </cell>
          <cell r="W63">
            <v>144151.09</v>
          </cell>
          <cell r="X63">
            <v>1667.93</v>
          </cell>
          <cell r="Y63">
            <v>372922.15</v>
          </cell>
          <cell r="Z63">
            <v>126546.98</v>
          </cell>
          <cell r="AA63">
            <v>97387.73</v>
          </cell>
          <cell r="AB63">
            <v>80140.61</v>
          </cell>
          <cell r="AC63">
            <v>3906734.26</v>
          </cell>
          <cell r="AD63">
            <v>745.01</v>
          </cell>
          <cell r="AE63">
            <v>16790.36</v>
          </cell>
          <cell r="AF63">
            <v>5107.1000000000004</v>
          </cell>
          <cell r="AG63">
            <v>7457.82</v>
          </cell>
          <cell r="AH63">
            <v>29366.58</v>
          </cell>
          <cell r="AI63">
            <v>0</v>
          </cell>
          <cell r="AJ63">
            <v>0</v>
          </cell>
          <cell r="AK63">
            <v>18195281.600000001</v>
          </cell>
        </row>
        <row r="66">
          <cell r="B66" t="str">
            <v>DEPARTMENTAL COSTING IN JAN ~ JAN' 05</v>
          </cell>
        </row>
        <row r="68">
          <cell r="B68" t="str">
            <v xml:space="preserve">           PT.Kideco Jaya Agung</v>
          </cell>
          <cell r="AK68" t="str">
            <v>(UNIT : U$D)</v>
          </cell>
        </row>
        <row r="69">
          <cell r="B69" t="str">
            <v>Description</v>
          </cell>
          <cell r="D69" t="str">
            <v>General</v>
          </cell>
          <cell r="E69" t="str">
            <v>Personnel</v>
          </cell>
          <cell r="F69" t="str">
            <v>Logistic</v>
          </cell>
          <cell r="G69" t="str">
            <v>Account.</v>
          </cell>
          <cell r="H69" t="str">
            <v>Bpn.Off.</v>
          </cell>
          <cell r="I69" t="str">
            <v>Planning</v>
          </cell>
          <cell r="J69" t="str">
            <v>Develop.</v>
          </cell>
          <cell r="K69" t="str">
            <v>Quality.C</v>
          </cell>
          <cell r="L69" t="str">
            <v>Analys</v>
          </cell>
          <cell r="M69" t="str">
            <v>Production</v>
          </cell>
          <cell r="N69" t="str">
            <v>Trans.</v>
          </cell>
          <cell r="O69" t="str">
            <v>W/Admint</v>
          </cell>
          <cell r="P69" t="str">
            <v>W/Maint.</v>
          </cell>
          <cell r="Q69" t="str">
            <v>Room</v>
          </cell>
          <cell r="R69" t="str">
            <v>Mech</v>
          </cell>
          <cell r="S69" t="str">
            <v>R/Maint.</v>
          </cell>
          <cell r="V69" t="str">
            <v>Description</v>
          </cell>
          <cell r="W69" t="str">
            <v xml:space="preserve"> Elect.</v>
          </cell>
          <cell r="X69" t="str">
            <v xml:space="preserve"> Civil </v>
          </cell>
          <cell r="Y69" t="str">
            <v xml:space="preserve"> Mech.</v>
          </cell>
          <cell r="Z69" t="str">
            <v>Elect.</v>
          </cell>
          <cell r="AA69" t="str">
            <v xml:space="preserve">Civil &amp; </v>
          </cell>
          <cell r="AB69" t="str">
            <v>T/M Adm.</v>
          </cell>
          <cell r="AC69" t="str">
            <v xml:space="preserve">Marine </v>
          </cell>
          <cell r="AD69" t="str">
            <v xml:space="preserve">Marine </v>
          </cell>
          <cell r="AE69" t="str">
            <v>Geology</v>
          </cell>
          <cell r="AF69" t="str">
            <v xml:space="preserve">Boring </v>
          </cell>
          <cell r="AG69" t="str">
            <v>Survey</v>
          </cell>
          <cell r="AH69" t="str">
            <v>Env.</v>
          </cell>
          <cell r="AI69" t="str">
            <v>Prepaid</v>
          </cell>
          <cell r="AJ69" t="str">
            <v>Enviro.</v>
          </cell>
        </row>
        <row r="70">
          <cell r="D70" t="str">
            <v>Affairs</v>
          </cell>
          <cell r="Q70" t="str">
            <v>S/Pile</v>
          </cell>
          <cell r="R70" t="str">
            <v>/Maint.</v>
          </cell>
          <cell r="W70" t="str">
            <v xml:space="preserve"> /Maint.</v>
          </cell>
          <cell r="X70" t="str">
            <v xml:space="preserve"> &amp; Con.</v>
          </cell>
          <cell r="Y70" t="str">
            <v xml:space="preserve"> /Maint.</v>
          </cell>
          <cell r="Z70" t="str">
            <v xml:space="preserve"> /Maint.</v>
          </cell>
          <cell r="AA70" t="str">
            <v xml:space="preserve"> Const.</v>
          </cell>
          <cell r="AD70" t="str">
            <v>Adm.</v>
          </cell>
          <cell r="AI70" t="str">
            <v>Waste(310)</v>
          </cell>
          <cell r="AK70" t="str">
            <v>TOTAL</v>
          </cell>
        </row>
        <row r="71">
          <cell r="D71" t="str">
            <v>110</v>
          </cell>
          <cell r="E71" t="str">
            <v>120</v>
          </cell>
          <cell r="F71" t="str">
            <v>130</v>
          </cell>
          <cell r="G71" t="str">
            <v>140</v>
          </cell>
          <cell r="H71" t="str">
            <v>150</v>
          </cell>
          <cell r="I71" t="str">
            <v>210</v>
          </cell>
          <cell r="J71" t="str">
            <v>220</v>
          </cell>
          <cell r="K71" t="str">
            <v>230</v>
          </cell>
          <cell r="L71" t="str">
            <v>240</v>
          </cell>
          <cell r="M71" t="str">
            <v>310</v>
          </cell>
          <cell r="N71" t="str">
            <v>320</v>
          </cell>
          <cell r="O71" t="str">
            <v>410</v>
          </cell>
          <cell r="P71" t="str">
            <v>420</v>
          </cell>
          <cell r="Q71" t="str">
            <v>500</v>
          </cell>
          <cell r="R71" t="str">
            <v>510</v>
          </cell>
          <cell r="S71" t="str">
            <v>520</v>
          </cell>
          <cell r="W71" t="str">
            <v>530</v>
          </cell>
          <cell r="X71" t="str">
            <v>540</v>
          </cell>
          <cell r="Y71" t="str">
            <v>610</v>
          </cell>
          <cell r="Z71" t="str">
            <v>620</v>
          </cell>
          <cell r="AA71" t="str">
            <v>630</v>
          </cell>
          <cell r="AB71" t="str">
            <v>640</v>
          </cell>
          <cell r="AC71" t="str">
            <v>650</v>
          </cell>
          <cell r="AD71" t="str">
            <v>660</v>
          </cell>
          <cell r="AE71" t="str">
            <v>710</v>
          </cell>
          <cell r="AF71" t="str">
            <v>720</v>
          </cell>
          <cell r="AG71" t="str">
            <v>730</v>
          </cell>
          <cell r="AH71" t="str">
            <v>810</v>
          </cell>
          <cell r="AI71" t="str">
            <v>Norht Area</v>
          </cell>
          <cell r="AJ71" t="str">
            <v>820</v>
          </cell>
        </row>
        <row r="72">
          <cell r="B72" t="str">
            <v>MATERIAL</v>
          </cell>
          <cell r="V72" t="str">
            <v>MATERIAL</v>
          </cell>
        </row>
        <row r="73">
          <cell r="B73" t="str">
            <v>FUEL &amp; OIL</v>
          </cell>
          <cell r="D73">
            <v>24.68</v>
          </cell>
          <cell r="E73">
            <v>0</v>
          </cell>
          <cell r="F73">
            <v>1466.55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255758.84</v>
          </cell>
          <cell r="N73">
            <v>105876.03</v>
          </cell>
          <cell r="O73">
            <v>0</v>
          </cell>
          <cell r="P73">
            <v>7376.7</v>
          </cell>
          <cell r="Q73">
            <v>27448.66</v>
          </cell>
          <cell r="R73">
            <v>1812.35</v>
          </cell>
          <cell r="S73">
            <v>23104.959999999999</v>
          </cell>
          <cell r="V73" t="str">
            <v>FUEL &amp; OIL</v>
          </cell>
          <cell r="W73">
            <v>131556.51999999999</v>
          </cell>
          <cell r="X73">
            <v>0</v>
          </cell>
          <cell r="Y73">
            <v>37214.28</v>
          </cell>
          <cell r="Z73">
            <v>90867.99</v>
          </cell>
          <cell r="AA73">
            <v>0</v>
          </cell>
          <cell r="AB73">
            <v>0</v>
          </cell>
          <cell r="AC73">
            <v>401835.25</v>
          </cell>
          <cell r="AD73">
            <v>0</v>
          </cell>
          <cell r="AE73">
            <v>0</v>
          </cell>
          <cell r="AF73">
            <v>197.55</v>
          </cell>
          <cell r="AG73">
            <v>0</v>
          </cell>
          <cell r="AH73">
            <v>2.57</v>
          </cell>
          <cell r="AK73">
            <v>1084542.9300000002</v>
          </cell>
        </row>
        <row r="74">
          <cell r="B74" t="str">
            <v>CHEMICAL &amp; RUB.</v>
          </cell>
          <cell r="D74">
            <v>0</v>
          </cell>
          <cell r="E74">
            <v>0</v>
          </cell>
          <cell r="F74">
            <v>576.52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5.03</v>
          </cell>
          <cell r="L74">
            <v>0</v>
          </cell>
          <cell r="M74">
            <v>11369.87</v>
          </cell>
          <cell r="N74">
            <v>75536.990000000005</v>
          </cell>
          <cell r="O74">
            <v>0</v>
          </cell>
          <cell r="P74">
            <v>330.69</v>
          </cell>
          <cell r="Q74">
            <v>5126.7700000000004</v>
          </cell>
          <cell r="R74">
            <v>406.43</v>
          </cell>
          <cell r="S74">
            <v>4436.1400000000003</v>
          </cell>
          <cell r="V74" t="str">
            <v>CHEMICAL &amp; RUB.</v>
          </cell>
          <cell r="W74">
            <v>7.58</v>
          </cell>
          <cell r="X74">
            <v>0</v>
          </cell>
          <cell r="Y74">
            <v>4647.33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2131.3200000000002</v>
          </cell>
          <cell r="AG74">
            <v>0</v>
          </cell>
          <cell r="AH74">
            <v>0</v>
          </cell>
          <cell r="AK74">
            <v>104574.67000000001</v>
          </cell>
        </row>
        <row r="75">
          <cell r="B75" t="str">
            <v>H/EQUIP. S/P</v>
          </cell>
          <cell r="D75">
            <v>52.5</v>
          </cell>
          <cell r="E75">
            <v>0</v>
          </cell>
          <cell r="F75">
            <v>374.22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68438.64</v>
          </cell>
          <cell r="N75">
            <v>127777.98</v>
          </cell>
          <cell r="O75">
            <v>0</v>
          </cell>
          <cell r="P75">
            <v>294.88</v>
          </cell>
          <cell r="Q75">
            <v>11227.73</v>
          </cell>
          <cell r="R75">
            <v>51.82</v>
          </cell>
          <cell r="S75">
            <v>11044.69</v>
          </cell>
          <cell r="V75" t="str">
            <v>H/EQUIP. S/P</v>
          </cell>
          <cell r="W75">
            <v>0</v>
          </cell>
          <cell r="X75">
            <v>0</v>
          </cell>
          <cell r="Y75">
            <v>16400.650000000001</v>
          </cell>
          <cell r="Z75">
            <v>0</v>
          </cell>
          <cell r="AA75">
            <v>0</v>
          </cell>
          <cell r="AB75">
            <v>0</v>
          </cell>
          <cell r="AC75">
            <v>571.62</v>
          </cell>
          <cell r="AD75">
            <v>0</v>
          </cell>
          <cell r="AE75">
            <v>0</v>
          </cell>
          <cell r="AF75">
            <v>55.78</v>
          </cell>
          <cell r="AG75">
            <v>0</v>
          </cell>
          <cell r="AH75">
            <v>0</v>
          </cell>
          <cell r="AK75">
            <v>236290.51</v>
          </cell>
        </row>
        <row r="76">
          <cell r="B76" t="str">
            <v>METAL PRODUCT</v>
          </cell>
          <cell r="D76">
            <v>0</v>
          </cell>
          <cell r="E76">
            <v>0</v>
          </cell>
          <cell r="F76">
            <v>16.84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0.53</v>
          </cell>
          <cell r="N76">
            <v>0</v>
          </cell>
          <cell r="O76">
            <v>0</v>
          </cell>
          <cell r="P76">
            <v>10</v>
          </cell>
          <cell r="Q76">
            <v>0</v>
          </cell>
          <cell r="R76">
            <v>303.11</v>
          </cell>
          <cell r="S76">
            <v>1.21</v>
          </cell>
          <cell r="V76" t="str">
            <v>METAL PRODUCT</v>
          </cell>
          <cell r="W76">
            <v>0</v>
          </cell>
          <cell r="X76">
            <v>0</v>
          </cell>
          <cell r="Y76">
            <v>0</v>
          </cell>
          <cell r="Z76">
            <v>1866.52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K76">
            <v>2198.21</v>
          </cell>
        </row>
        <row r="77">
          <cell r="B77" t="str">
            <v>BLD MATERIAL</v>
          </cell>
          <cell r="D77">
            <v>0</v>
          </cell>
          <cell r="E77">
            <v>0</v>
          </cell>
          <cell r="F77">
            <v>0.9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5.38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6.46</v>
          </cell>
          <cell r="S77">
            <v>8.4</v>
          </cell>
          <cell r="V77" t="str">
            <v>BLD MATERIAL</v>
          </cell>
          <cell r="W77">
            <v>0</v>
          </cell>
          <cell r="X77">
            <v>0</v>
          </cell>
          <cell r="Y77">
            <v>4.41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3.44</v>
          </cell>
          <cell r="AF77">
            <v>0</v>
          </cell>
          <cell r="AG77">
            <v>0</v>
          </cell>
          <cell r="AH77">
            <v>15.5</v>
          </cell>
          <cell r="AK77">
            <v>44.49</v>
          </cell>
        </row>
        <row r="78">
          <cell r="B78" t="str">
            <v>MACHINARY S/P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439.62</v>
          </cell>
          <cell r="N78">
            <v>0</v>
          </cell>
          <cell r="O78">
            <v>0</v>
          </cell>
          <cell r="P78">
            <v>349.84</v>
          </cell>
          <cell r="Q78">
            <v>0</v>
          </cell>
          <cell r="R78">
            <v>8749.0499999999993</v>
          </cell>
          <cell r="S78">
            <v>0</v>
          </cell>
          <cell r="V78" t="str">
            <v>MACHINARY S/P</v>
          </cell>
          <cell r="W78">
            <v>0</v>
          </cell>
          <cell r="X78">
            <v>0</v>
          </cell>
          <cell r="Y78">
            <v>4745.6000000000004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K78">
            <v>14284.109999999999</v>
          </cell>
        </row>
        <row r="79">
          <cell r="B79" t="str">
            <v>ELECTRICITY</v>
          </cell>
          <cell r="D79">
            <v>40.28</v>
          </cell>
          <cell r="E79">
            <v>0</v>
          </cell>
          <cell r="F79">
            <v>4.83</v>
          </cell>
          <cell r="G79">
            <v>0</v>
          </cell>
          <cell r="H79">
            <v>0</v>
          </cell>
          <cell r="I79">
            <v>0</v>
          </cell>
          <cell r="J79">
            <v>3.77</v>
          </cell>
          <cell r="K79">
            <v>0</v>
          </cell>
          <cell r="L79">
            <v>0</v>
          </cell>
          <cell r="M79">
            <v>817.06</v>
          </cell>
          <cell r="N79">
            <v>0</v>
          </cell>
          <cell r="O79">
            <v>0</v>
          </cell>
          <cell r="P79">
            <v>39.49</v>
          </cell>
          <cell r="Q79">
            <v>364.22</v>
          </cell>
          <cell r="R79">
            <v>172.78</v>
          </cell>
          <cell r="S79">
            <v>1042.53</v>
          </cell>
          <cell r="V79" t="str">
            <v>ELECTRICITY</v>
          </cell>
          <cell r="W79">
            <v>1039.01</v>
          </cell>
          <cell r="X79">
            <v>0</v>
          </cell>
          <cell r="Y79">
            <v>1039.92</v>
          </cell>
          <cell r="Z79">
            <v>3256.79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7.18</v>
          </cell>
          <cell r="AF79">
            <v>0</v>
          </cell>
          <cell r="AG79">
            <v>0</v>
          </cell>
          <cell r="AH79">
            <v>0</v>
          </cell>
          <cell r="AK79">
            <v>7827.8600000000006</v>
          </cell>
        </row>
        <row r="80">
          <cell r="B80" t="str">
            <v>TOOL &amp; FURN.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2.5299999999999998</v>
          </cell>
          <cell r="N80">
            <v>0</v>
          </cell>
          <cell r="O80">
            <v>0</v>
          </cell>
          <cell r="P80">
            <v>2.5299999999999998</v>
          </cell>
          <cell r="Q80">
            <v>0</v>
          </cell>
          <cell r="R80">
            <v>1655.88</v>
          </cell>
          <cell r="S80">
            <v>289.47000000000003</v>
          </cell>
          <cell r="V80" t="str">
            <v>TOOL &amp; FURN.</v>
          </cell>
          <cell r="W80">
            <v>0</v>
          </cell>
          <cell r="X80">
            <v>0</v>
          </cell>
          <cell r="Y80">
            <v>7223.16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7.58</v>
          </cell>
          <cell r="AG80">
            <v>0</v>
          </cell>
          <cell r="AH80">
            <v>0</v>
          </cell>
          <cell r="AK80">
            <v>9181.15</v>
          </cell>
        </row>
        <row r="81">
          <cell r="B81" t="str">
            <v>CON. MATERIAL</v>
          </cell>
          <cell r="D81">
            <v>5.52</v>
          </cell>
          <cell r="E81">
            <v>0</v>
          </cell>
          <cell r="F81">
            <v>13.55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</v>
          </cell>
          <cell r="L81">
            <v>0</v>
          </cell>
          <cell r="M81">
            <v>259.24</v>
          </cell>
          <cell r="N81">
            <v>0</v>
          </cell>
          <cell r="O81">
            <v>0</v>
          </cell>
          <cell r="P81">
            <v>85.55</v>
          </cell>
          <cell r="Q81">
            <v>9.1199999999999992</v>
          </cell>
          <cell r="R81">
            <v>381.75</v>
          </cell>
          <cell r="S81">
            <v>557.20000000000005</v>
          </cell>
          <cell r="V81" t="str">
            <v>CON. MATERIAL</v>
          </cell>
          <cell r="W81">
            <v>29.81</v>
          </cell>
          <cell r="X81">
            <v>0</v>
          </cell>
          <cell r="Y81">
            <v>1662.14</v>
          </cell>
          <cell r="Z81">
            <v>8.07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K81">
            <v>3013.9500000000003</v>
          </cell>
        </row>
        <row r="82">
          <cell r="B82" t="str">
            <v>BLASTING MATERIAL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476288.41999999993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 t="str">
            <v>BLASTING MATERIAL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K82">
            <v>476288.41999999993</v>
          </cell>
        </row>
        <row r="83">
          <cell r="B83" t="str">
            <v>(SUB-TOTAL)</v>
          </cell>
          <cell r="D83">
            <v>122.98</v>
          </cell>
          <cell r="E83">
            <v>0</v>
          </cell>
          <cell r="F83">
            <v>2453.41</v>
          </cell>
          <cell r="G83">
            <v>0</v>
          </cell>
          <cell r="H83">
            <v>0</v>
          </cell>
          <cell r="I83">
            <v>0</v>
          </cell>
          <cell r="J83">
            <v>3.77</v>
          </cell>
          <cell r="K83">
            <v>7.03</v>
          </cell>
          <cell r="L83">
            <v>0</v>
          </cell>
          <cell r="M83">
            <v>813380.13</v>
          </cell>
          <cell r="N83">
            <v>309191</v>
          </cell>
          <cell r="O83">
            <v>0</v>
          </cell>
          <cell r="P83">
            <v>8489.68</v>
          </cell>
          <cell r="Q83">
            <v>44176.5</v>
          </cell>
          <cell r="R83">
            <v>13539.63</v>
          </cell>
          <cell r="S83">
            <v>40484.6</v>
          </cell>
          <cell r="V83" t="str">
            <v>(SUB-TOTAL)</v>
          </cell>
          <cell r="W83">
            <v>132632.92000000001</v>
          </cell>
          <cell r="X83">
            <v>0</v>
          </cell>
          <cell r="Y83">
            <v>72937.490000000005</v>
          </cell>
          <cell r="Z83">
            <v>95999.37</v>
          </cell>
          <cell r="AA83">
            <v>0</v>
          </cell>
          <cell r="AB83">
            <v>0</v>
          </cell>
          <cell r="AC83">
            <v>402406.87</v>
          </cell>
          <cell r="AD83">
            <v>0</v>
          </cell>
          <cell r="AE83">
            <v>10.62</v>
          </cell>
          <cell r="AF83">
            <v>2392.23</v>
          </cell>
          <cell r="AG83">
            <v>0</v>
          </cell>
          <cell r="AH83">
            <v>18.07</v>
          </cell>
          <cell r="AI83">
            <v>0</v>
          </cell>
          <cell r="AJ83">
            <v>0</v>
          </cell>
          <cell r="AK83">
            <v>1938246.3</v>
          </cell>
        </row>
        <row r="84">
          <cell r="B84" t="str">
            <v>LABOUR</v>
          </cell>
          <cell r="V84" t="str">
            <v>LABOUR</v>
          </cell>
        </row>
        <row r="85">
          <cell r="B85" t="str">
            <v>SALARIES KOR.</v>
          </cell>
          <cell r="D85">
            <v>50350</v>
          </cell>
          <cell r="E85">
            <v>0</v>
          </cell>
          <cell r="F85">
            <v>7586</v>
          </cell>
          <cell r="G85">
            <v>19988</v>
          </cell>
          <cell r="H85">
            <v>0</v>
          </cell>
          <cell r="I85">
            <v>13645</v>
          </cell>
          <cell r="J85">
            <v>15279</v>
          </cell>
          <cell r="K85">
            <v>5196</v>
          </cell>
          <cell r="L85">
            <v>0</v>
          </cell>
          <cell r="M85">
            <v>29056</v>
          </cell>
          <cell r="N85">
            <v>0</v>
          </cell>
          <cell r="O85">
            <v>0</v>
          </cell>
          <cell r="P85">
            <v>7150</v>
          </cell>
          <cell r="Q85">
            <v>0</v>
          </cell>
          <cell r="R85">
            <v>7215</v>
          </cell>
          <cell r="S85">
            <v>8991</v>
          </cell>
          <cell r="V85" t="str">
            <v>SALARIES KOR.</v>
          </cell>
          <cell r="W85">
            <v>0</v>
          </cell>
          <cell r="X85">
            <v>0</v>
          </cell>
          <cell r="Y85">
            <v>0</v>
          </cell>
          <cell r="Z85">
            <v>10217</v>
          </cell>
          <cell r="AA85">
            <v>0</v>
          </cell>
          <cell r="AB85">
            <v>14880</v>
          </cell>
          <cell r="AC85">
            <v>0</v>
          </cell>
          <cell r="AD85">
            <v>0</v>
          </cell>
          <cell r="AE85">
            <v>9502</v>
          </cell>
          <cell r="AF85">
            <v>0</v>
          </cell>
          <cell r="AG85">
            <v>0</v>
          </cell>
          <cell r="AH85">
            <v>0</v>
          </cell>
          <cell r="AK85">
            <v>199055</v>
          </cell>
        </row>
        <row r="86">
          <cell r="B86" t="str">
            <v xml:space="preserve">         INDO.</v>
          </cell>
          <cell r="D86">
            <v>2711.52</v>
          </cell>
          <cell r="E86">
            <v>1631.58</v>
          </cell>
          <cell r="F86">
            <v>372.77</v>
          </cell>
          <cell r="G86">
            <v>447.43</v>
          </cell>
          <cell r="H86">
            <v>424.76</v>
          </cell>
          <cell r="I86">
            <v>1218.6199999999999</v>
          </cell>
          <cell r="J86">
            <v>1734.58</v>
          </cell>
          <cell r="K86">
            <v>0</v>
          </cell>
          <cell r="L86">
            <v>0</v>
          </cell>
          <cell r="M86">
            <v>4061.97</v>
          </cell>
          <cell r="N86">
            <v>0</v>
          </cell>
          <cell r="O86">
            <v>1046.56</v>
          </cell>
          <cell r="P86">
            <v>3587.71</v>
          </cell>
          <cell r="Q86">
            <v>526.07000000000005</v>
          </cell>
          <cell r="R86">
            <v>1024.55</v>
          </cell>
          <cell r="S86">
            <v>1234.57</v>
          </cell>
          <cell r="V86" t="str">
            <v xml:space="preserve">         INDO.</v>
          </cell>
          <cell r="W86">
            <v>1328.29</v>
          </cell>
          <cell r="X86">
            <v>0</v>
          </cell>
          <cell r="Y86">
            <v>1936.48</v>
          </cell>
          <cell r="Z86">
            <v>2068.31</v>
          </cell>
          <cell r="AA86">
            <v>454.14</v>
          </cell>
          <cell r="AB86">
            <v>92.03</v>
          </cell>
          <cell r="AC86">
            <v>914.96</v>
          </cell>
          <cell r="AD86">
            <v>0</v>
          </cell>
          <cell r="AE86">
            <v>392.47</v>
          </cell>
          <cell r="AF86">
            <v>0</v>
          </cell>
          <cell r="AG86">
            <v>570.47</v>
          </cell>
          <cell r="AH86">
            <v>1507</v>
          </cell>
          <cell r="AK86">
            <v>29286.84</v>
          </cell>
        </row>
        <row r="87">
          <cell r="B87" t="str">
            <v>WAGES    INDO.</v>
          </cell>
          <cell r="D87">
            <v>17819.009999999998</v>
          </cell>
          <cell r="E87">
            <v>210.34</v>
          </cell>
          <cell r="F87">
            <v>6884.55</v>
          </cell>
          <cell r="G87">
            <v>698.34</v>
          </cell>
          <cell r="H87">
            <v>1411.11</v>
          </cell>
          <cell r="I87">
            <v>4612.74</v>
          </cell>
          <cell r="J87">
            <v>731.77</v>
          </cell>
          <cell r="K87">
            <v>611.57000000000005</v>
          </cell>
          <cell r="L87">
            <v>2833.17</v>
          </cell>
          <cell r="M87">
            <v>1447.33</v>
          </cell>
          <cell r="N87">
            <v>0</v>
          </cell>
          <cell r="O87">
            <v>0</v>
          </cell>
          <cell r="P87">
            <v>4286.66</v>
          </cell>
          <cell r="Q87">
            <v>5257.84</v>
          </cell>
          <cell r="R87">
            <v>9475.44</v>
          </cell>
          <cell r="S87">
            <v>12321.54</v>
          </cell>
          <cell r="V87" t="str">
            <v>WAGES    INDO.</v>
          </cell>
          <cell r="W87">
            <v>4808.22</v>
          </cell>
          <cell r="X87">
            <v>978.91</v>
          </cell>
          <cell r="Y87">
            <v>9557.02</v>
          </cell>
          <cell r="Z87">
            <v>10154.68</v>
          </cell>
          <cell r="AA87">
            <v>0</v>
          </cell>
          <cell r="AB87">
            <v>3672.86</v>
          </cell>
          <cell r="AC87">
            <v>417.35</v>
          </cell>
          <cell r="AD87">
            <v>0</v>
          </cell>
          <cell r="AE87">
            <v>1559.99</v>
          </cell>
          <cell r="AF87">
            <v>185.26</v>
          </cell>
          <cell r="AG87">
            <v>2452.81</v>
          </cell>
          <cell r="AH87">
            <v>245.84</v>
          </cell>
          <cell r="AK87">
            <v>102634.35000000002</v>
          </cell>
        </row>
        <row r="88">
          <cell r="B88" t="str">
            <v>BONUS    KOR.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V88" t="str">
            <v>BONUS    KOR.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K88">
            <v>0</v>
          </cell>
        </row>
        <row r="89">
          <cell r="B89" t="str">
            <v xml:space="preserve">         INDO.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V89" t="str">
            <v xml:space="preserve">         INDO.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K89">
            <v>0</v>
          </cell>
        </row>
        <row r="90">
          <cell r="B90" t="str">
            <v>S/PAY    KOR.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V90" t="str">
            <v>S/PAY    KOR.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K90">
            <v>0</v>
          </cell>
        </row>
        <row r="91">
          <cell r="B91" t="str">
            <v xml:space="preserve">         INDO.</v>
          </cell>
          <cell r="D91">
            <v>1362.95</v>
          </cell>
          <cell r="E91">
            <v>0</v>
          </cell>
          <cell r="F91">
            <v>538.37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V91" t="str">
            <v xml:space="preserve">         INDO.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1740.52</v>
          </cell>
          <cell r="AF91">
            <v>0</v>
          </cell>
          <cell r="AG91">
            <v>0</v>
          </cell>
          <cell r="AH91">
            <v>0</v>
          </cell>
          <cell r="AK91">
            <v>3641.84</v>
          </cell>
        </row>
        <row r="92">
          <cell r="B92" t="str">
            <v>MIS. SALARIES</v>
          </cell>
          <cell r="D92">
            <v>5100.67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V92" t="str">
            <v>MIS. SALARIES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K92">
            <v>5100.67</v>
          </cell>
        </row>
        <row r="93">
          <cell r="B93" t="str">
            <v>(SUB-TOTAL)</v>
          </cell>
          <cell r="D93">
            <v>77344.149999999994</v>
          </cell>
          <cell r="E93">
            <v>1841.92</v>
          </cell>
          <cell r="F93">
            <v>15381.69</v>
          </cell>
          <cell r="G93">
            <v>21133.77</v>
          </cell>
          <cell r="H93">
            <v>1835.87</v>
          </cell>
          <cell r="I93">
            <v>19476.36</v>
          </cell>
          <cell r="J93">
            <v>17745.349999999999</v>
          </cell>
          <cell r="K93">
            <v>5807.57</v>
          </cell>
          <cell r="L93">
            <v>2833.17</v>
          </cell>
          <cell r="M93">
            <v>34565.300000000003</v>
          </cell>
          <cell r="N93">
            <v>0</v>
          </cell>
          <cell r="O93">
            <v>1046.56</v>
          </cell>
          <cell r="P93">
            <v>15024.37</v>
          </cell>
          <cell r="Q93">
            <v>5783.91</v>
          </cell>
          <cell r="R93">
            <v>17714.990000000002</v>
          </cell>
          <cell r="S93">
            <v>22547.11</v>
          </cell>
          <cell r="V93" t="str">
            <v>(SUB-TOTAL)</v>
          </cell>
          <cell r="W93">
            <v>6136.51</v>
          </cell>
          <cell r="X93">
            <v>978.91</v>
          </cell>
          <cell r="Y93">
            <v>11493.5</v>
          </cell>
          <cell r="Z93">
            <v>22439.99</v>
          </cell>
          <cell r="AA93">
            <v>454.14</v>
          </cell>
          <cell r="AB93">
            <v>18644.89</v>
          </cell>
          <cell r="AC93">
            <v>1332.31</v>
          </cell>
          <cell r="AD93">
            <v>0</v>
          </cell>
          <cell r="AE93">
            <v>13194.98</v>
          </cell>
          <cell r="AF93">
            <v>185.26</v>
          </cell>
          <cell r="AG93">
            <v>3023.28</v>
          </cell>
          <cell r="AH93">
            <v>1752.84</v>
          </cell>
          <cell r="AI93">
            <v>0</v>
          </cell>
          <cell r="AJ93">
            <v>0</v>
          </cell>
          <cell r="AK93">
            <v>339718.7</v>
          </cell>
        </row>
        <row r="94">
          <cell r="B94" t="str">
            <v>OVER HEAD</v>
          </cell>
          <cell r="V94" t="str">
            <v>OVER HEAD</v>
          </cell>
        </row>
        <row r="95">
          <cell r="B95" t="str">
            <v>ELECTRICITY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V95" t="str">
            <v>ELECTRICITY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K95">
            <v>0</v>
          </cell>
        </row>
        <row r="96">
          <cell r="B96" t="str">
            <v>UTILITIES</v>
          </cell>
          <cell r="D96">
            <v>2368.25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V96" t="str">
            <v>UTILITIES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K96">
            <v>2368.25</v>
          </cell>
        </row>
        <row r="97">
          <cell r="B97" t="str">
            <v xml:space="preserve">REPAIR </v>
          </cell>
          <cell r="D97">
            <v>454.94</v>
          </cell>
          <cell r="E97">
            <v>0</v>
          </cell>
          <cell r="F97">
            <v>0</v>
          </cell>
          <cell r="G97">
            <v>0</v>
          </cell>
          <cell r="H97">
            <v>40.36</v>
          </cell>
          <cell r="I97">
            <v>0</v>
          </cell>
          <cell r="J97">
            <v>2068.19</v>
          </cell>
          <cell r="K97">
            <v>0</v>
          </cell>
          <cell r="L97">
            <v>0</v>
          </cell>
          <cell r="M97">
            <v>5483.3</v>
          </cell>
          <cell r="N97">
            <v>0</v>
          </cell>
          <cell r="O97">
            <v>0</v>
          </cell>
          <cell r="P97">
            <v>110.45</v>
          </cell>
          <cell r="Q97">
            <v>23.64</v>
          </cell>
          <cell r="R97">
            <v>25395.69</v>
          </cell>
          <cell r="S97">
            <v>9917.6299999999992</v>
          </cell>
          <cell r="V97" t="str">
            <v xml:space="preserve">REPAIR </v>
          </cell>
          <cell r="W97">
            <v>0</v>
          </cell>
          <cell r="X97">
            <v>0</v>
          </cell>
          <cell r="Y97">
            <v>10753.49</v>
          </cell>
          <cell r="Z97">
            <v>42.36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K97">
            <v>54290.049999999996</v>
          </cell>
        </row>
        <row r="98">
          <cell r="B98" t="str">
            <v>CONSUMABLE SUP.</v>
          </cell>
          <cell r="D98">
            <v>1190.42</v>
          </cell>
          <cell r="E98">
            <v>0</v>
          </cell>
          <cell r="F98">
            <v>47.78</v>
          </cell>
          <cell r="G98">
            <v>48.44</v>
          </cell>
          <cell r="H98">
            <v>110.7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25.83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71.03</v>
          </cell>
          <cell r="V98" t="str">
            <v>CONSUMABLE SUP.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K98">
            <v>1494.2</v>
          </cell>
        </row>
        <row r="99">
          <cell r="B99" t="str">
            <v>STATIONERY</v>
          </cell>
          <cell r="D99">
            <v>49.46</v>
          </cell>
          <cell r="E99">
            <v>0</v>
          </cell>
          <cell r="F99">
            <v>0</v>
          </cell>
          <cell r="G99">
            <v>0</v>
          </cell>
          <cell r="H99">
            <v>96.14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80.73</v>
          </cell>
          <cell r="S99">
            <v>0</v>
          </cell>
          <cell r="V99" t="str">
            <v>STATIONERY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35.03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K99">
            <v>261.36</v>
          </cell>
        </row>
        <row r="100">
          <cell r="B100" t="str">
            <v>EMPLOYEE RE.</v>
          </cell>
          <cell r="D100">
            <v>21670.68</v>
          </cell>
          <cell r="E100">
            <v>765.08</v>
          </cell>
          <cell r="F100">
            <v>2086.42</v>
          </cell>
          <cell r="G100">
            <v>654.88</v>
          </cell>
          <cell r="H100">
            <v>618.57000000000005</v>
          </cell>
          <cell r="I100">
            <v>1070.3599999999999</v>
          </cell>
          <cell r="J100">
            <v>484.32</v>
          </cell>
          <cell r="K100">
            <v>91.5</v>
          </cell>
          <cell r="L100">
            <v>443.06</v>
          </cell>
          <cell r="M100">
            <v>1565.88</v>
          </cell>
          <cell r="N100">
            <v>0</v>
          </cell>
          <cell r="O100">
            <v>96.02</v>
          </cell>
          <cell r="P100">
            <v>1183.0999999999999</v>
          </cell>
          <cell r="Q100">
            <v>750.59</v>
          </cell>
          <cell r="R100">
            <v>2101.1799999999998</v>
          </cell>
          <cell r="S100">
            <v>3627.01</v>
          </cell>
          <cell r="V100" t="str">
            <v>EMPLOYEE RE.</v>
          </cell>
          <cell r="W100">
            <v>792.14</v>
          </cell>
          <cell r="X100">
            <v>157.80000000000001</v>
          </cell>
          <cell r="Y100">
            <v>1697.42</v>
          </cell>
          <cell r="Z100">
            <v>1741.66</v>
          </cell>
          <cell r="AA100">
            <v>55.33</v>
          </cell>
          <cell r="AB100">
            <v>5100.71</v>
          </cell>
          <cell r="AC100">
            <v>258.02</v>
          </cell>
          <cell r="AD100">
            <v>0</v>
          </cell>
          <cell r="AE100">
            <v>626.84</v>
          </cell>
          <cell r="AF100">
            <v>53.82</v>
          </cell>
          <cell r="AG100">
            <v>713.78</v>
          </cell>
          <cell r="AH100">
            <v>729.13</v>
          </cell>
          <cell r="AK100">
            <v>49135.299999999996</v>
          </cell>
        </row>
        <row r="101">
          <cell r="B101" t="str">
            <v>TRA. &amp; EDUC.</v>
          </cell>
          <cell r="D101">
            <v>5058.84</v>
          </cell>
          <cell r="E101">
            <v>171.96</v>
          </cell>
          <cell r="F101">
            <v>1199.01</v>
          </cell>
          <cell r="G101">
            <v>178.42</v>
          </cell>
          <cell r="H101">
            <v>0</v>
          </cell>
          <cell r="I101">
            <v>0</v>
          </cell>
          <cell r="J101">
            <v>787.5</v>
          </cell>
          <cell r="K101">
            <v>0</v>
          </cell>
          <cell r="L101">
            <v>0</v>
          </cell>
          <cell r="M101">
            <v>129.16999999999999</v>
          </cell>
          <cell r="N101">
            <v>0</v>
          </cell>
          <cell r="O101">
            <v>725</v>
          </cell>
          <cell r="P101">
            <v>0</v>
          </cell>
          <cell r="Q101">
            <v>0</v>
          </cell>
          <cell r="R101">
            <v>438.27</v>
          </cell>
          <cell r="S101">
            <v>0</v>
          </cell>
          <cell r="V101" t="str">
            <v>TRA. &amp; EDUC.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185.68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64.59</v>
          </cell>
          <cell r="AH101">
            <v>0</v>
          </cell>
          <cell r="AK101">
            <v>8938.4400000000023</v>
          </cell>
        </row>
        <row r="102">
          <cell r="B102" t="str">
            <v>O/T M/CHARGE</v>
          </cell>
          <cell r="D102">
            <v>447.47</v>
          </cell>
          <cell r="E102">
            <v>0</v>
          </cell>
          <cell r="F102">
            <v>248.01</v>
          </cell>
          <cell r="G102">
            <v>0</v>
          </cell>
          <cell r="H102">
            <v>10.76</v>
          </cell>
          <cell r="I102">
            <v>298.44</v>
          </cell>
          <cell r="J102">
            <v>0</v>
          </cell>
          <cell r="K102">
            <v>180.84</v>
          </cell>
          <cell r="L102">
            <v>0</v>
          </cell>
          <cell r="M102">
            <v>263.51</v>
          </cell>
          <cell r="N102">
            <v>0</v>
          </cell>
          <cell r="O102">
            <v>114.64</v>
          </cell>
          <cell r="P102">
            <v>0</v>
          </cell>
          <cell r="Q102">
            <v>0</v>
          </cell>
          <cell r="R102">
            <v>844.78</v>
          </cell>
          <cell r="S102">
            <v>0</v>
          </cell>
          <cell r="V102" t="str">
            <v>O/T M/CHARGE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2071.91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167.92</v>
          </cell>
          <cell r="AH102">
            <v>41.77</v>
          </cell>
          <cell r="AK102">
            <v>4690.05</v>
          </cell>
        </row>
        <row r="103">
          <cell r="B103" t="str">
            <v>DEPRECIATION</v>
          </cell>
          <cell r="D103">
            <v>17184</v>
          </cell>
          <cell r="E103">
            <v>110.13</v>
          </cell>
          <cell r="F103">
            <v>3415.57</v>
          </cell>
          <cell r="G103">
            <v>50.99</v>
          </cell>
          <cell r="H103">
            <v>1058.26</v>
          </cell>
          <cell r="I103">
            <v>3909.62</v>
          </cell>
          <cell r="J103">
            <v>300.37</v>
          </cell>
          <cell r="K103">
            <v>8331.2999999999993</v>
          </cell>
          <cell r="L103">
            <v>0</v>
          </cell>
          <cell r="M103">
            <v>307144.2</v>
          </cell>
          <cell r="N103">
            <v>35093.72</v>
          </cell>
          <cell r="O103">
            <v>3654.49</v>
          </cell>
          <cell r="P103">
            <v>8045.51</v>
          </cell>
          <cell r="Q103">
            <v>9843.17</v>
          </cell>
          <cell r="R103">
            <v>102705.08</v>
          </cell>
          <cell r="S103">
            <v>155082.94</v>
          </cell>
          <cell r="V103" t="str">
            <v>DEPRECIATION</v>
          </cell>
          <cell r="W103">
            <v>4151.21</v>
          </cell>
          <cell r="X103">
            <v>25.94</v>
          </cell>
          <cell r="Y103">
            <v>251172.75</v>
          </cell>
          <cell r="Z103">
            <v>4692.0600000000004</v>
          </cell>
          <cell r="AA103">
            <v>96838.6</v>
          </cell>
          <cell r="AB103">
            <v>4182.99</v>
          </cell>
          <cell r="AC103">
            <v>52407.28</v>
          </cell>
          <cell r="AD103">
            <v>8.7100000000000009</v>
          </cell>
          <cell r="AE103">
            <v>595.69000000000005</v>
          </cell>
          <cell r="AF103">
            <v>2113.69</v>
          </cell>
          <cell r="AG103">
            <v>261.23</v>
          </cell>
          <cell r="AH103">
            <v>2308.31</v>
          </cell>
          <cell r="AK103">
            <v>1074687.8099999998</v>
          </cell>
        </row>
        <row r="104">
          <cell r="B104" t="str">
            <v>SUBSCRIPTION</v>
          </cell>
          <cell r="D104">
            <v>1085.5999999999999</v>
          </cell>
          <cell r="E104">
            <v>0</v>
          </cell>
          <cell r="F104">
            <v>247.58</v>
          </cell>
          <cell r="G104">
            <v>0</v>
          </cell>
          <cell r="H104">
            <v>19.43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9.6999999999999993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144.78</v>
          </cell>
          <cell r="V104" t="str">
            <v>SUBSCRIPTION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324.47000000000003</v>
          </cell>
          <cell r="AC104">
            <v>0</v>
          </cell>
          <cell r="AD104">
            <v>0</v>
          </cell>
          <cell r="AE104">
            <v>8.2899999999999991</v>
          </cell>
          <cell r="AF104">
            <v>0</v>
          </cell>
          <cell r="AG104">
            <v>32.6</v>
          </cell>
          <cell r="AH104">
            <v>0</v>
          </cell>
          <cell r="AK104">
            <v>1872.4499999999998</v>
          </cell>
        </row>
        <row r="105">
          <cell r="B105" t="str">
            <v>TRAVEL</v>
          </cell>
          <cell r="D105">
            <v>3776.07</v>
          </cell>
          <cell r="E105">
            <v>50.05</v>
          </cell>
          <cell r="F105">
            <v>234.2</v>
          </cell>
          <cell r="G105">
            <v>2667.13</v>
          </cell>
          <cell r="H105">
            <v>1793.1</v>
          </cell>
          <cell r="I105">
            <v>1824.77</v>
          </cell>
          <cell r="J105">
            <v>854.02</v>
          </cell>
          <cell r="K105">
            <v>0</v>
          </cell>
          <cell r="L105">
            <v>0</v>
          </cell>
          <cell r="M105">
            <v>639.91999999999996</v>
          </cell>
          <cell r="N105">
            <v>0</v>
          </cell>
          <cell r="O105">
            <v>0</v>
          </cell>
          <cell r="P105">
            <v>22.6</v>
          </cell>
          <cell r="Q105">
            <v>0</v>
          </cell>
          <cell r="R105">
            <v>0</v>
          </cell>
          <cell r="S105">
            <v>1313.79</v>
          </cell>
          <cell r="V105" t="str">
            <v>TRAVEL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3252.45</v>
          </cell>
          <cell r="AC105">
            <v>0</v>
          </cell>
          <cell r="AD105">
            <v>0</v>
          </cell>
          <cell r="AE105">
            <v>630</v>
          </cell>
          <cell r="AF105">
            <v>0</v>
          </cell>
          <cell r="AG105">
            <v>547.64</v>
          </cell>
          <cell r="AH105">
            <v>9.15</v>
          </cell>
          <cell r="AK105">
            <v>17614.890000000003</v>
          </cell>
        </row>
        <row r="106">
          <cell r="B106" t="str">
            <v>VEHICLE OPE.</v>
          </cell>
          <cell r="D106">
            <v>5362.76</v>
          </cell>
          <cell r="E106">
            <v>0</v>
          </cell>
          <cell r="F106">
            <v>357.71</v>
          </cell>
          <cell r="G106">
            <v>0</v>
          </cell>
          <cell r="H106">
            <v>559.87</v>
          </cell>
          <cell r="I106">
            <v>184.73</v>
          </cell>
          <cell r="J106">
            <v>496.39</v>
          </cell>
          <cell r="K106">
            <v>711.39</v>
          </cell>
          <cell r="L106">
            <v>0</v>
          </cell>
          <cell r="M106">
            <v>1662.12</v>
          </cell>
          <cell r="N106">
            <v>0</v>
          </cell>
          <cell r="O106">
            <v>0</v>
          </cell>
          <cell r="P106">
            <v>616.12</v>
          </cell>
          <cell r="Q106">
            <v>0</v>
          </cell>
          <cell r="R106">
            <v>2109.09</v>
          </cell>
          <cell r="S106">
            <v>571.70000000000005</v>
          </cell>
          <cell r="V106" t="str">
            <v>VEHICLE OPE.</v>
          </cell>
          <cell r="W106">
            <v>71.680000000000007</v>
          </cell>
          <cell r="X106">
            <v>0</v>
          </cell>
          <cell r="Y106">
            <v>206.61</v>
          </cell>
          <cell r="Z106">
            <v>0</v>
          </cell>
          <cell r="AA106">
            <v>0</v>
          </cell>
          <cell r="AB106">
            <v>607.95000000000005</v>
          </cell>
          <cell r="AC106">
            <v>288.67</v>
          </cell>
          <cell r="AD106">
            <v>0</v>
          </cell>
          <cell r="AE106">
            <v>495.82</v>
          </cell>
          <cell r="AF106">
            <v>0</v>
          </cell>
          <cell r="AG106">
            <v>0</v>
          </cell>
          <cell r="AH106">
            <v>1885.24</v>
          </cell>
          <cell r="AK106">
            <v>16187.850000000004</v>
          </cell>
        </row>
        <row r="107">
          <cell r="B107" t="str">
            <v>COMMUNICATIONS</v>
          </cell>
          <cell r="D107">
            <v>307.77</v>
          </cell>
          <cell r="E107">
            <v>0</v>
          </cell>
          <cell r="F107">
            <v>0</v>
          </cell>
          <cell r="G107">
            <v>25.89</v>
          </cell>
          <cell r="H107">
            <v>451.74</v>
          </cell>
          <cell r="I107">
            <v>0</v>
          </cell>
          <cell r="J107">
            <v>31.91</v>
          </cell>
          <cell r="K107">
            <v>0</v>
          </cell>
          <cell r="L107">
            <v>0</v>
          </cell>
          <cell r="M107">
            <v>92.44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V107" t="str">
            <v>COMMUNICATIONS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0.43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K107">
            <v>910.18</v>
          </cell>
        </row>
        <row r="108">
          <cell r="B108" t="str">
            <v>CONV. &amp; CONF.</v>
          </cell>
          <cell r="D108">
            <v>5138.2700000000004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124.71</v>
          </cell>
          <cell r="N108">
            <v>0</v>
          </cell>
          <cell r="O108">
            <v>0</v>
          </cell>
          <cell r="P108">
            <v>43.54</v>
          </cell>
          <cell r="Q108">
            <v>4.2</v>
          </cell>
          <cell r="R108">
            <v>305.52</v>
          </cell>
          <cell r="S108">
            <v>43.49</v>
          </cell>
          <cell r="V108" t="str">
            <v>CONV. &amp; CONF.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K108">
            <v>5659.73</v>
          </cell>
        </row>
        <row r="109">
          <cell r="B109" t="str">
            <v>INSURANCE</v>
          </cell>
          <cell r="D109">
            <v>761.51</v>
          </cell>
          <cell r="E109">
            <v>90.49</v>
          </cell>
          <cell r="F109">
            <v>1408.38</v>
          </cell>
          <cell r="G109">
            <v>129.27000000000001</v>
          </cell>
          <cell r="H109">
            <v>48.24</v>
          </cell>
          <cell r="I109">
            <v>252.46</v>
          </cell>
          <cell r="J109">
            <v>149.49</v>
          </cell>
          <cell r="K109">
            <v>71.33</v>
          </cell>
          <cell r="L109">
            <v>84.03</v>
          </cell>
          <cell r="M109">
            <v>410.54</v>
          </cell>
          <cell r="N109">
            <v>4490.45</v>
          </cell>
          <cell r="O109">
            <v>42.86</v>
          </cell>
          <cell r="P109">
            <v>329.22</v>
          </cell>
          <cell r="Q109">
            <v>105.79</v>
          </cell>
          <cell r="R109">
            <v>265.56</v>
          </cell>
          <cell r="S109">
            <v>504.33</v>
          </cell>
          <cell r="V109" t="str">
            <v>INSURANCE</v>
          </cell>
          <cell r="W109">
            <v>144.78</v>
          </cell>
          <cell r="X109">
            <v>42.42</v>
          </cell>
          <cell r="Y109">
            <v>255.02</v>
          </cell>
          <cell r="Z109">
            <v>361.85</v>
          </cell>
          <cell r="AA109">
            <v>17.59</v>
          </cell>
          <cell r="AB109">
            <v>139.27000000000001</v>
          </cell>
          <cell r="AC109">
            <v>52.5</v>
          </cell>
          <cell r="AD109">
            <v>25.86</v>
          </cell>
          <cell r="AE109">
            <v>134.71</v>
          </cell>
          <cell r="AF109">
            <v>108.33</v>
          </cell>
          <cell r="AG109">
            <v>144.63999999999999</v>
          </cell>
          <cell r="AH109">
            <v>279.81</v>
          </cell>
          <cell r="AK109">
            <v>10850.730000000001</v>
          </cell>
        </row>
        <row r="110">
          <cell r="B110" t="str">
            <v>COMMISSION</v>
          </cell>
          <cell r="D110">
            <v>50.89</v>
          </cell>
          <cell r="E110">
            <v>1.61</v>
          </cell>
          <cell r="F110">
            <v>398.25</v>
          </cell>
          <cell r="G110">
            <v>295.33999999999997</v>
          </cell>
          <cell r="H110">
            <v>13.56</v>
          </cell>
          <cell r="I110">
            <v>200</v>
          </cell>
          <cell r="J110">
            <v>0</v>
          </cell>
          <cell r="K110">
            <v>12121.96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3.23</v>
          </cell>
          <cell r="S110">
            <v>0</v>
          </cell>
          <cell r="V110" t="str">
            <v>COMMISSION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3.22</v>
          </cell>
          <cell r="AK110">
            <v>13088.059999999998</v>
          </cell>
        </row>
        <row r="111">
          <cell r="B111" t="str">
            <v>RENT</v>
          </cell>
          <cell r="D111">
            <v>5489.77</v>
          </cell>
          <cell r="E111">
            <v>0</v>
          </cell>
          <cell r="F111">
            <v>807.32</v>
          </cell>
          <cell r="G111">
            <v>0</v>
          </cell>
          <cell r="H111">
            <v>650.76</v>
          </cell>
          <cell r="I111">
            <v>0</v>
          </cell>
          <cell r="J111">
            <v>4181.92</v>
          </cell>
          <cell r="K111">
            <v>1275.57</v>
          </cell>
          <cell r="L111">
            <v>0</v>
          </cell>
          <cell r="M111">
            <v>10102.26</v>
          </cell>
          <cell r="N111">
            <v>0</v>
          </cell>
          <cell r="O111">
            <v>0</v>
          </cell>
          <cell r="P111">
            <v>1291.71</v>
          </cell>
          <cell r="Q111">
            <v>7634.7</v>
          </cell>
          <cell r="R111">
            <v>5010.76</v>
          </cell>
          <cell r="S111">
            <v>1275.57</v>
          </cell>
          <cell r="V111" t="str">
            <v>RENT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36538.35</v>
          </cell>
          <cell r="AC111">
            <v>0</v>
          </cell>
          <cell r="AD111">
            <v>0</v>
          </cell>
          <cell r="AE111">
            <v>968.78</v>
          </cell>
          <cell r="AF111">
            <v>0</v>
          </cell>
          <cell r="AG111">
            <v>1291.71</v>
          </cell>
          <cell r="AH111">
            <v>0</v>
          </cell>
          <cell r="AK111">
            <v>76519.180000000008</v>
          </cell>
        </row>
        <row r="112">
          <cell r="B112" t="str">
            <v>TRANSPORTATION</v>
          </cell>
          <cell r="D112">
            <v>76.760000000000005</v>
          </cell>
          <cell r="E112">
            <v>0</v>
          </cell>
          <cell r="F112">
            <v>12960.42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V112" t="str">
            <v>TRANSPORTATION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K112">
            <v>13037.18</v>
          </cell>
        </row>
        <row r="113">
          <cell r="B113" t="str">
            <v>CONTRACT EXP. N/ROTO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2066402.7199999997</v>
          </cell>
          <cell r="N113">
            <v>2045964.9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V113" t="str">
            <v>CONTRACT EXP. N/ROTO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3029.86</v>
          </cell>
          <cell r="AC113">
            <v>3368121.12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K113">
            <v>7483518.5999999996</v>
          </cell>
        </row>
        <row r="114">
          <cell r="B114" t="str">
            <v>CONTRACT EXP. S/ROTO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6842097.8300000019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V114" t="str">
            <v>CONTRACT EXP. S/ROTO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K114">
            <v>6842097.8300000019</v>
          </cell>
        </row>
        <row r="115">
          <cell r="B115" t="str">
            <v>R &amp; D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V115" t="str">
            <v>R &amp; D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K115">
            <v>0</v>
          </cell>
        </row>
        <row r="116">
          <cell r="B116" t="str">
            <v>WASTE EXPENSES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V116" t="str">
            <v>P/WASTE EXPENSES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K116">
            <v>0</v>
          </cell>
        </row>
        <row r="117">
          <cell r="B117" t="str">
            <v>MEDICAL COST</v>
          </cell>
          <cell r="D117">
            <v>1167.17</v>
          </cell>
          <cell r="E117">
            <v>878.04</v>
          </cell>
          <cell r="F117">
            <v>375.24</v>
          </cell>
          <cell r="G117">
            <v>519.04999999999995</v>
          </cell>
          <cell r="H117">
            <v>82.99</v>
          </cell>
          <cell r="I117">
            <v>257.7</v>
          </cell>
          <cell r="J117">
            <v>55.76</v>
          </cell>
          <cell r="K117">
            <v>56.4</v>
          </cell>
          <cell r="L117">
            <v>176.53</v>
          </cell>
          <cell r="M117">
            <v>334.53</v>
          </cell>
          <cell r="N117">
            <v>0</v>
          </cell>
          <cell r="O117">
            <v>44.13</v>
          </cell>
          <cell r="P117">
            <v>384.07</v>
          </cell>
          <cell r="Q117">
            <v>239.08</v>
          </cell>
          <cell r="R117">
            <v>427.77</v>
          </cell>
          <cell r="S117">
            <v>906.46</v>
          </cell>
          <cell r="V117" t="str">
            <v>P/WASTE EXPENSES</v>
          </cell>
          <cell r="W117">
            <v>221.85</v>
          </cell>
          <cell r="X117">
            <v>89.13</v>
          </cell>
          <cell r="Y117">
            <v>454.79</v>
          </cell>
          <cell r="Z117">
            <v>498.49</v>
          </cell>
          <cell r="AA117">
            <v>22.07</v>
          </cell>
          <cell r="AB117">
            <v>178.26</v>
          </cell>
          <cell r="AC117">
            <v>51.35</v>
          </cell>
          <cell r="AD117">
            <v>22.07</v>
          </cell>
          <cell r="AE117">
            <v>109.46</v>
          </cell>
          <cell r="AF117">
            <v>248.98</v>
          </cell>
          <cell r="AG117">
            <v>245.95</v>
          </cell>
          <cell r="AH117">
            <v>350.27</v>
          </cell>
          <cell r="AK117">
            <v>8397.5899999999983</v>
          </cell>
        </row>
        <row r="118">
          <cell r="B118" t="str">
            <v>TAXES &amp; DUES</v>
          </cell>
          <cell r="D118">
            <v>-5390.15</v>
          </cell>
          <cell r="E118">
            <v>0</v>
          </cell>
          <cell r="F118">
            <v>53.8</v>
          </cell>
          <cell r="G118">
            <v>172.23</v>
          </cell>
          <cell r="H118">
            <v>12.44</v>
          </cell>
          <cell r="I118">
            <v>156.08000000000001</v>
          </cell>
          <cell r="J118">
            <v>188.38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107.64</v>
          </cell>
          <cell r="V118" t="str">
            <v>TAXES &amp; DUES</v>
          </cell>
          <cell r="W118">
            <v>0</v>
          </cell>
          <cell r="X118">
            <v>0</v>
          </cell>
          <cell r="Y118">
            <v>0</v>
          </cell>
          <cell r="Z118">
            <v>49.99</v>
          </cell>
          <cell r="AA118">
            <v>0</v>
          </cell>
          <cell r="AB118">
            <v>110.87</v>
          </cell>
          <cell r="AC118">
            <v>58.13</v>
          </cell>
          <cell r="AD118">
            <v>0</v>
          </cell>
          <cell r="AE118">
            <v>0</v>
          </cell>
          <cell r="AF118">
            <v>0</v>
          </cell>
          <cell r="AG118">
            <v>107.64</v>
          </cell>
          <cell r="AH118">
            <v>0</v>
          </cell>
          <cell r="AK118">
            <v>-4372.95</v>
          </cell>
        </row>
        <row r="119">
          <cell r="B119" t="str">
            <v>PUBLIC RELA.</v>
          </cell>
          <cell r="D119">
            <v>25329.81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V119" t="str">
            <v>PUBLIC RELA.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K119">
            <v>25329.81</v>
          </cell>
        </row>
        <row r="120">
          <cell r="B120" t="str">
            <v>BUSINESS DEP</v>
          </cell>
          <cell r="D120">
            <v>13091.54</v>
          </cell>
          <cell r="E120">
            <v>0</v>
          </cell>
          <cell r="F120">
            <v>0</v>
          </cell>
          <cell r="G120">
            <v>69.75</v>
          </cell>
          <cell r="H120">
            <v>11.63</v>
          </cell>
          <cell r="I120">
            <v>376.75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V120" t="str">
            <v>BUSINESS DEP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610.5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K120">
            <v>14160.17</v>
          </cell>
        </row>
        <row r="121">
          <cell r="B121" t="str">
            <v>TMCT EXP.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V121" t="str">
            <v>SHIPPING EXP.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150.69999999999999</v>
          </cell>
          <cell r="AC121">
            <v>81757.58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K121">
            <v>81908.28</v>
          </cell>
        </row>
        <row r="122">
          <cell r="B122" t="str">
            <v>ENVIR. &amp; RECLAMATION</v>
          </cell>
          <cell r="D122">
            <v>0</v>
          </cell>
          <cell r="E122">
            <v>0</v>
          </cell>
          <cell r="F122">
            <v>95.69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36276.370000000003</v>
          </cell>
          <cell r="L122">
            <v>0</v>
          </cell>
          <cell r="M122">
            <v>12518.02</v>
          </cell>
          <cell r="N122">
            <v>0</v>
          </cell>
          <cell r="O122">
            <v>0</v>
          </cell>
          <cell r="P122">
            <v>634.13</v>
          </cell>
          <cell r="Q122">
            <v>0</v>
          </cell>
          <cell r="R122">
            <v>972.53</v>
          </cell>
          <cell r="S122">
            <v>1903.98</v>
          </cell>
          <cell r="V122" t="str">
            <v xml:space="preserve">RECLAMATION </v>
          </cell>
          <cell r="W122">
            <v>0</v>
          </cell>
          <cell r="X122">
            <v>373.73</v>
          </cell>
          <cell r="Y122">
            <v>23795.34</v>
          </cell>
          <cell r="Z122">
            <v>721.21</v>
          </cell>
          <cell r="AA122">
            <v>0</v>
          </cell>
          <cell r="AB122">
            <v>4075.76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11216.15</v>
          </cell>
          <cell r="AK122">
            <v>92582.91</v>
          </cell>
        </row>
        <row r="123">
          <cell r="B123" t="str">
            <v>SAFETY COST</v>
          </cell>
          <cell r="D123">
            <v>1236.02</v>
          </cell>
          <cell r="E123">
            <v>0</v>
          </cell>
          <cell r="F123">
            <v>521.91999999999996</v>
          </cell>
          <cell r="G123">
            <v>0</v>
          </cell>
          <cell r="H123">
            <v>0</v>
          </cell>
          <cell r="I123">
            <v>6.92</v>
          </cell>
          <cell r="J123">
            <v>2370.12</v>
          </cell>
          <cell r="K123">
            <v>17.559999999999999</v>
          </cell>
          <cell r="L123">
            <v>503.06</v>
          </cell>
          <cell r="M123">
            <v>2427.4499999999998</v>
          </cell>
          <cell r="N123">
            <v>0</v>
          </cell>
          <cell r="O123">
            <v>0</v>
          </cell>
          <cell r="P123">
            <v>638.28</v>
          </cell>
          <cell r="Q123">
            <v>20.36</v>
          </cell>
          <cell r="R123">
            <v>38.06</v>
          </cell>
          <cell r="S123">
            <v>914.41</v>
          </cell>
          <cell r="V123" t="str">
            <v>SAFETY COST</v>
          </cell>
          <cell r="W123">
            <v>0</v>
          </cell>
          <cell r="X123">
            <v>0</v>
          </cell>
          <cell r="Y123">
            <v>155.74</v>
          </cell>
          <cell r="Z123">
            <v>0</v>
          </cell>
          <cell r="AA123">
            <v>0</v>
          </cell>
          <cell r="AB123">
            <v>900.96</v>
          </cell>
          <cell r="AC123">
            <v>0</v>
          </cell>
          <cell r="AD123">
            <v>688.37</v>
          </cell>
          <cell r="AE123">
            <v>15.17</v>
          </cell>
          <cell r="AF123">
            <v>4.79</v>
          </cell>
          <cell r="AG123">
            <v>856.84</v>
          </cell>
          <cell r="AH123">
            <v>10772.62</v>
          </cell>
          <cell r="AK123">
            <v>22088.65</v>
          </cell>
        </row>
        <row r="124">
          <cell r="B124" t="str">
            <v>ADVERTISING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V124" t="str">
            <v>ADVERTISING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K124">
            <v>0</v>
          </cell>
        </row>
        <row r="125">
          <cell r="B125" t="str">
            <v>MIS.EXPENSE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 t="str">
            <v>MIS.EXPENSE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K125">
            <v>0</v>
          </cell>
        </row>
        <row r="126">
          <cell r="B126" t="str">
            <v>(SUB-TOTAL)</v>
          </cell>
          <cell r="D126">
            <v>105907.85</v>
          </cell>
          <cell r="E126">
            <v>2067.36</v>
          </cell>
          <cell r="F126">
            <v>24457.3</v>
          </cell>
          <cell r="G126">
            <v>4811.3900000000003</v>
          </cell>
          <cell r="H126">
            <v>5578.55</v>
          </cell>
          <cell r="I126">
            <v>8537.83</v>
          </cell>
          <cell r="J126">
            <v>11968.37</v>
          </cell>
          <cell r="K126">
            <v>59134.22</v>
          </cell>
          <cell r="L126">
            <v>1206.68</v>
          </cell>
          <cell r="M126">
            <v>9251434.1300000008</v>
          </cell>
          <cell r="N126">
            <v>2085549.07</v>
          </cell>
          <cell r="O126">
            <v>4677.1400000000003</v>
          </cell>
          <cell r="P126">
            <v>13298.73</v>
          </cell>
          <cell r="Q126">
            <v>18621.53</v>
          </cell>
          <cell r="R126">
            <v>140698.25</v>
          </cell>
          <cell r="S126">
            <v>176384.76</v>
          </cell>
          <cell r="V126" t="str">
            <v>(SUB-TOTAL)</v>
          </cell>
          <cell r="W126">
            <v>5381.66</v>
          </cell>
          <cell r="X126">
            <v>689.02</v>
          </cell>
          <cell r="Y126">
            <v>288491.15999999997</v>
          </cell>
          <cell r="Z126">
            <v>8107.62</v>
          </cell>
          <cell r="AA126">
            <v>96933.59</v>
          </cell>
          <cell r="AB126">
            <v>61495.72</v>
          </cell>
          <cell r="AC126">
            <v>3502995.08</v>
          </cell>
          <cell r="AD126">
            <v>745.01</v>
          </cell>
          <cell r="AE126">
            <v>3584.76</v>
          </cell>
          <cell r="AF126">
            <v>2529.61</v>
          </cell>
          <cell r="AG126">
            <v>4434.54</v>
          </cell>
          <cell r="AH126">
            <v>27595.67</v>
          </cell>
          <cell r="AI126">
            <v>0</v>
          </cell>
          <cell r="AJ126">
            <v>0</v>
          </cell>
          <cell r="AK126">
            <v>15917316.6</v>
          </cell>
        </row>
        <row r="127">
          <cell r="B127" t="str">
            <v>GRAND TOTAL</v>
          </cell>
          <cell r="D127">
            <v>183374.98</v>
          </cell>
          <cell r="E127">
            <v>3909.28</v>
          </cell>
          <cell r="F127">
            <v>42292.4</v>
          </cell>
          <cell r="G127">
            <v>25945.16</v>
          </cell>
          <cell r="H127">
            <v>7414.42</v>
          </cell>
          <cell r="I127">
            <v>28014.19</v>
          </cell>
          <cell r="J127">
            <v>29717.49</v>
          </cell>
          <cell r="K127">
            <v>64948.82</v>
          </cell>
          <cell r="L127">
            <v>4039.85</v>
          </cell>
          <cell r="M127">
            <v>10099379.560000001</v>
          </cell>
          <cell r="N127">
            <v>2394740.0699999998</v>
          </cell>
          <cell r="O127">
            <v>5723.7</v>
          </cell>
          <cell r="P127">
            <v>36812.78</v>
          </cell>
          <cell r="Q127">
            <v>68581.94</v>
          </cell>
          <cell r="R127">
            <v>171952.87</v>
          </cell>
          <cell r="S127">
            <v>239416.47</v>
          </cell>
          <cell r="V127" t="str">
            <v>GRAND TOTAL</v>
          </cell>
          <cell r="W127">
            <v>144151.09</v>
          </cell>
          <cell r="X127">
            <v>1667.93</v>
          </cell>
          <cell r="Y127">
            <v>372922.15</v>
          </cell>
          <cell r="Z127">
            <v>126546.98</v>
          </cell>
          <cell r="AA127">
            <v>97387.73</v>
          </cell>
          <cell r="AB127">
            <v>80140.61</v>
          </cell>
          <cell r="AC127">
            <v>3906734.26</v>
          </cell>
          <cell r="AD127">
            <v>745.01</v>
          </cell>
          <cell r="AE127">
            <v>16790.36</v>
          </cell>
          <cell r="AF127">
            <v>5107.1000000000004</v>
          </cell>
          <cell r="AG127">
            <v>7457.82</v>
          </cell>
          <cell r="AH127">
            <v>29366.58</v>
          </cell>
          <cell r="AI127">
            <v>0</v>
          </cell>
          <cell r="AJ127">
            <v>0</v>
          </cell>
          <cell r="AK127">
            <v>18195281.600000001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SC"/>
      <sheetName val="PRICING"/>
      <sheetName val="USE&amp;P_NICF"/>
      <sheetName val="QTRLY_NICF"/>
      <sheetName val="YTD_NICF"/>
      <sheetName val="NY NICF"/>
      <sheetName val="BUDGET_NICF"/>
      <sheetName val="VREV"/>
      <sheetName val="GAS REC"/>
      <sheetName val="BALFILE"/>
      <sheetName val="HYPFILE"/>
      <sheetName val="Module1"/>
      <sheetName val="AMERICAS_NICF"/>
    </sheetNames>
    <sheetDataSet>
      <sheetData sheetId="0" refreshError="1">
        <row r="10">
          <cell r="D10">
            <v>90</v>
          </cell>
          <cell r="G10">
            <v>91</v>
          </cell>
          <cell r="J10">
            <v>92</v>
          </cell>
          <cell r="M10">
            <v>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EstDec"/>
      <sheetName val="EstNov"/>
      <sheetName val="EstOct"/>
      <sheetName val="EstSept"/>
      <sheetName val="EstAug"/>
      <sheetName val="EstJuly"/>
      <sheetName val="EstJune"/>
      <sheetName val="EstMay"/>
      <sheetName val="EstApr"/>
      <sheetName val="EstMar"/>
      <sheetName val="INTERNAL"/>
      <sheetName val="GOVERNMENT"/>
      <sheetName val="CALMATCOST"/>
      <sheetName val="OVERHEAD COST"/>
      <sheetName val="CALLABCOST"/>
      <sheetName val="DCOST"/>
      <sheetName val="MCOST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SC"/>
      <sheetName val="PRICING"/>
      <sheetName val="USE&amp;P_NICF"/>
      <sheetName val="QTRLY_NICF"/>
      <sheetName val="YTD_NICF"/>
      <sheetName val="NY NICF"/>
      <sheetName val="BUDGET_NICF"/>
      <sheetName val="VREV"/>
      <sheetName val="GAS REC"/>
      <sheetName val="BALFILE"/>
      <sheetName val="HYPFILE"/>
      <sheetName val="Module1"/>
      <sheetName val="AMERICAS_NICF"/>
    </sheetNames>
    <sheetDataSet>
      <sheetData sheetId="0" refreshError="1">
        <row r="10">
          <cell r="D10">
            <v>90</v>
          </cell>
          <cell r="G10">
            <v>91</v>
          </cell>
          <cell r="J10">
            <v>92</v>
          </cell>
          <cell r="M10">
            <v>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jan_Adjust"/>
      <sheetName val="feb_Adjust"/>
      <sheetName val="Mar_Adjust"/>
      <sheetName val="Rekafitulas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SM0038</v>
          </cell>
          <cell r="C8" t="str">
            <v>Sahid Setyo Sasmito</v>
          </cell>
          <cell r="D8" t="str">
            <v>Workshop</v>
          </cell>
          <cell r="E8" t="str">
            <v>Non</v>
          </cell>
          <cell r="F8" t="str">
            <v>Foreman</v>
          </cell>
          <cell r="G8">
            <v>39128</v>
          </cell>
          <cell r="H8" t="str">
            <v>M-2</v>
          </cell>
          <cell r="I8">
            <v>1152032877</v>
          </cell>
          <cell r="J8">
            <v>2108500</v>
          </cell>
          <cell r="K8">
            <v>150000</v>
          </cell>
          <cell r="M8">
            <v>30</v>
          </cell>
          <cell r="N8">
            <v>16</v>
          </cell>
          <cell r="Q8">
            <v>2108500</v>
          </cell>
          <cell r="R8">
            <v>2400000</v>
          </cell>
          <cell r="S8">
            <v>0</v>
          </cell>
          <cell r="T8">
            <v>4508500</v>
          </cell>
          <cell r="U8">
            <v>500000</v>
          </cell>
          <cell r="V8">
            <v>1000000</v>
          </cell>
          <cell r="W8">
            <v>6008500</v>
          </cell>
          <cell r="X8">
            <v>43013.4</v>
          </cell>
          <cell r="Y8">
            <v>6051513.4000000004</v>
          </cell>
          <cell r="Z8">
            <v>108000</v>
          </cell>
          <cell r="AA8" t="str">
            <v>M-2</v>
          </cell>
          <cell r="AB8">
            <v>1650000</v>
          </cell>
          <cell r="AC8">
            <v>42170</v>
          </cell>
          <cell r="AD8">
            <v>51016120.800000004</v>
          </cell>
          <cell r="AE8">
            <v>2500000</v>
          </cell>
          <cell r="AF8">
            <v>152418.12000000066</v>
          </cell>
          <cell r="AG8">
            <v>0</v>
          </cell>
          <cell r="AI8">
            <v>221034</v>
          </cell>
          <cell r="AJ8">
            <v>42170</v>
          </cell>
          <cell r="AK8">
            <v>263204</v>
          </cell>
        </row>
        <row r="9">
          <cell r="B9" t="str">
            <v>SM0023</v>
          </cell>
          <cell r="C9" t="str">
            <v>Edison Tampubolon</v>
          </cell>
          <cell r="D9" t="str">
            <v>Workshop</v>
          </cell>
          <cell r="E9" t="str">
            <v>B</v>
          </cell>
          <cell r="F9" t="str">
            <v>LH</v>
          </cell>
          <cell r="G9">
            <v>39114</v>
          </cell>
          <cell r="H9" t="str">
            <v>M-3</v>
          </cell>
          <cell r="I9">
            <v>1152032885</v>
          </cell>
          <cell r="J9">
            <v>1443500</v>
          </cell>
          <cell r="K9">
            <v>18000</v>
          </cell>
          <cell r="M9">
            <v>30</v>
          </cell>
          <cell r="N9">
            <v>27</v>
          </cell>
          <cell r="O9">
            <v>391</v>
          </cell>
          <cell r="Q9">
            <v>1443500</v>
          </cell>
          <cell r="R9">
            <v>486000</v>
          </cell>
          <cell r="S9">
            <v>3270670</v>
          </cell>
          <cell r="T9">
            <v>5200170</v>
          </cell>
          <cell r="U9">
            <v>400000</v>
          </cell>
          <cell r="W9">
            <v>5600170</v>
          </cell>
          <cell r="X9">
            <v>29447.4</v>
          </cell>
          <cell r="Y9">
            <v>5629617.4000000004</v>
          </cell>
          <cell r="Z9">
            <v>108000</v>
          </cell>
          <cell r="AA9" t="str">
            <v>M-3</v>
          </cell>
          <cell r="AB9">
            <v>1760000</v>
          </cell>
          <cell r="AC9">
            <v>28870</v>
          </cell>
          <cell r="AD9">
            <v>44792968.800000004</v>
          </cell>
          <cell r="AE9">
            <v>2239648.4400000004</v>
          </cell>
          <cell r="AF9">
            <v>0</v>
          </cell>
          <cell r="AG9">
            <v>0</v>
          </cell>
          <cell r="AI9">
            <v>186637</v>
          </cell>
          <cell r="AJ9">
            <v>28870</v>
          </cell>
          <cell r="AK9">
            <v>215507</v>
          </cell>
        </row>
        <row r="10">
          <cell r="B10" t="str">
            <v>SM0037</v>
          </cell>
          <cell r="C10" t="str">
            <v>Sayd Sekh</v>
          </cell>
          <cell r="D10" t="str">
            <v>Workshop</v>
          </cell>
          <cell r="E10" t="str">
            <v>A</v>
          </cell>
          <cell r="F10" t="str">
            <v>LH</v>
          </cell>
          <cell r="G10">
            <v>39122</v>
          </cell>
          <cell r="H10" t="str">
            <v>M-2</v>
          </cell>
          <cell r="I10">
            <v>1152032869</v>
          </cell>
          <cell r="J10">
            <v>1443500</v>
          </cell>
          <cell r="K10">
            <v>18000</v>
          </cell>
          <cell r="M10">
            <v>30</v>
          </cell>
          <cell r="N10">
            <v>27</v>
          </cell>
          <cell r="O10">
            <v>394.5</v>
          </cell>
          <cell r="Q10">
            <v>1443500</v>
          </cell>
          <cell r="R10">
            <v>486000</v>
          </cell>
          <cell r="S10">
            <v>3299947</v>
          </cell>
          <cell r="T10">
            <v>5229447</v>
          </cell>
          <cell r="U10">
            <v>400000</v>
          </cell>
          <cell r="V10">
            <v>1500000</v>
          </cell>
          <cell r="W10">
            <v>7129447</v>
          </cell>
          <cell r="X10">
            <v>29447.4</v>
          </cell>
          <cell r="Y10">
            <v>7158894.4000000004</v>
          </cell>
          <cell r="Z10">
            <v>108000</v>
          </cell>
          <cell r="AA10" t="str">
            <v>M-2</v>
          </cell>
          <cell r="AB10">
            <v>1650000</v>
          </cell>
          <cell r="AC10">
            <v>28870</v>
          </cell>
          <cell r="AD10">
            <v>64464292.800000004</v>
          </cell>
          <cell r="AE10">
            <v>2500000</v>
          </cell>
          <cell r="AF10">
            <v>2169643.9200000004</v>
          </cell>
          <cell r="AG10">
            <v>0</v>
          </cell>
          <cell r="AI10">
            <v>389136</v>
          </cell>
          <cell r="AJ10">
            <v>28870</v>
          </cell>
          <cell r="AK10">
            <v>418006</v>
          </cell>
        </row>
        <row r="11">
          <cell r="B11" t="str">
            <v>SM0012</v>
          </cell>
          <cell r="C11" t="str">
            <v>Rusmadi.K</v>
          </cell>
          <cell r="D11" t="str">
            <v>Workshop</v>
          </cell>
          <cell r="E11" t="str">
            <v>Non</v>
          </cell>
          <cell r="F11" t="str">
            <v>Adm. Service</v>
          </cell>
          <cell r="G11">
            <v>39114</v>
          </cell>
          <cell r="H11" t="str">
            <v>S-0</v>
          </cell>
          <cell r="I11">
            <v>1152034128</v>
          </cell>
          <cell r="J11">
            <v>1233500</v>
          </cell>
          <cell r="K11">
            <v>18000</v>
          </cell>
          <cell r="M11">
            <v>31</v>
          </cell>
          <cell r="N11">
            <v>28</v>
          </cell>
          <cell r="O11">
            <v>200</v>
          </cell>
          <cell r="P11">
            <v>0</v>
          </cell>
          <cell r="Q11">
            <v>1233500</v>
          </cell>
          <cell r="R11">
            <v>504000</v>
          </cell>
          <cell r="S11">
            <v>1506503</v>
          </cell>
          <cell r="T11">
            <v>3244003</v>
          </cell>
          <cell r="U11">
            <v>200000</v>
          </cell>
          <cell r="W11">
            <v>3444003</v>
          </cell>
          <cell r="X11">
            <v>25163.4</v>
          </cell>
          <cell r="Y11">
            <v>3469166.4</v>
          </cell>
          <cell r="Z11">
            <v>108000</v>
          </cell>
          <cell r="AA11" t="str">
            <v>S-0</v>
          </cell>
          <cell r="AB11">
            <v>1320000</v>
          </cell>
          <cell r="AC11">
            <v>24670</v>
          </cell>
          <cell r="AD11">
            <v>24197956.799999997</v>
          </cell>
          <cell r="AE11">
            <v>1209897.8399999999</v>
          </cell>
          <cell r="AF11">
            <v>0</v>
          </cell>
          <cell r="AG11">
            <v>0</v>
          </cell>
          <cell r="AI11">
            <v>100824</v>
          </cell>
          <cell r="AJ11">
            <v>24670</v>
          </cell>
          <cell r="AK11">
            <v>125494</v>
          </cell>
        </row>
        <row r="12">
          <cell r="B12" t="str">
            <v>SM0127</v>
          </cell>
          <cell r="C12" t="str">
            <v>Herwan Yan Saputra</v>
          </cell>
          <cell r="D12" t="str">
            <v>Workshop</v>
          </cell>
          <cell r="E12" t="str">
            <v>Non</v>
          </cell>
          <cell r="F12" t="str">
            <v>Warehouse</v>
          </cell>
          <cell r="G12">
            <v>39601</v>
          </cell>
          <cell r="H12" t="str">
            <v>M-2</v>
          </cell>
          <cell r="I12">
            <v>1152034250</v>
          </cell>
          <cell r="J12">
            <v>1258500</v>
          </cell>
          <cell r="K12">
            <v>17000</v>
          </cell>
          <cell r="M12">
            <v>31</v>
          </cell>
          <cell r="N12">
            <v>28</v>
          </cell>
          <cell r="O12">
            <v>318.5</v>
          </cell>
          <cell r="P12">
            <v>0</v>
          </cell>
          <cell r="Q12">
            <v>1258500</v>
          </cell>
          <cell r="R12">
            <v>476000</v>
          </cell>
          <cell r="S12">
            <v>2394964</v>
          </cell>
          <cell r="T12">
            <v>4129464</v>
          </cell>
          <cell r="W12">
            <v>4129464</v>
          </cell>
          <cell r="X12">
            <v>25673.4</v>
          </cell>
          <cell r="Y12">
            <v>4155137.4</v>
          </cell>
          <cell r="Z12">
            <v>108000</v>
          </cell>
          <cell r="AA12" t="str">
            <v>M-2</v>
          </cell>
          <cell r="AB12">
            <v>1650000</v>
          </cell>
          <cell r="AC12">
            <v>25170</v>
          </cell>
          <cell r="AD12">
            <v>28463608.799999997</v>
          </cell>
          <cell r="AE12">
            <v>1423180.44</v>
          </cell>
          <cell r="AF12">
            <v>0</v>
          </cell>
          <cell r="AG12">
            <v>0</v>
          </cell>
          <cell r="AI12">
            <v>118598</v>
          </cell>
          <cell r="AJ12">
            <v>25170</v>
          </cell>
          <cell r="AK12">
            <v>143768</v>
          </cell>
        </row>
        <row r="13">
          <cell r="B13" t="str">
            <v>SM0022</v>
          </cell>
          <cell r="C13" t="str">
            <v>Muhammadsyah</v>
          </cell>
          <cell r="D13" t="str">
            <v>Workshop</v>
          </cell>
          <cell r="E13" t="str">
            <v>Non</v>
          </cell>
          <cell r="F13" t="str">
            <v>Mekanik Engine</v>
          </cell>
          <cell r="G13">
            <v>39114</v>
          </cell>
          <cell r="H13" t="str">
            <v>M-3</v>
          </cell>
          <cell r="I13">
            <v>1152032907</v>
          </cell>
          <cell r="J13">
            <v>1743500</v>
          </cell>
          <cell r="K13">
            <v>22000</v>
          </cell>
          <cell r="M13">
            <v>31</v>
          </cell>
          <cell r="N13">
            <v>28</v>
          </cell>
          <cell r="O13">
            <v>296.5</v>
          </cell>
          <cell r="P13">
            <v>0</v>
          </cell>
          <cell r="Q13">
            <v>1743500</v>
          </cell>
          <cell r="R13">
            <v>616000</v>
          </cell>
          <cell r="S13">
            <v>3032912</v>
          </cell>
          <cell r="T13">
            <v>5392412</v>
          </cell>
          <cell r="W13">
            <v>5392412</v>
          </cell>
          <cell r="X13">
            <v>35567.4</v>
          </cell>
          <cell r="Y13">
            <v>5427979.4000000004</v>
          </cell>
          <cell r="Z13">
            <v>108000</v>
          </cell>
          <cell r="AA13" t="str">
            <v>M-3</v>
          </cell>
          <cell r="AB13">
            <v>1760000</v>
          </cell>
          <cell r="AC13">
            <v>34870</v>
          </cell>
          <cell r="AD13">
            <v>42301312.800000004</v>
          </cell>
          <cell r="AE13">
            <v>2115065.64</v>
          </cell>
          <cell r="AF13">
            <v>0</v>
          </cell>
          <cell r="AG13">
            <v>0</v>
          </cell>
          <cell r="AI13">
            <v>176255</v>
          </cell>
          <cell r="AJ13">
            <v>34870</v>
          </cell>
          <cell r="AK13">
            <v>211125</v>
          </cell>
        </row>
        <row r="14">
          <cell r="B14" t="str">
            <v>SM0072</v>
          </cell>
          <cell r="C14" t="str">
            <v>Sugiarto</v>
          </cell>
          <cell r="D14" t="str">
            <v>Workshop</v>
          </cell>
          <cell r="E14" t="str">
            <v>Non</v>
          </cell>
          <cell r="F14" t="str">
            <v>Mekanik Engine</v>
          </cell>
          <cell r="G14">
            <v>39264</v>
          </cell>
          <cell r="H14" t="str">
            <v>M-2</v>
          </cell>
          <cell r="I14">
            <v>1152039855</v>
          </cell>
          <cell r="J14">
            <v>1433500</v>
          </cell>
          <cell r="K14">
            <v>17000</v>
          </cell>
          <cell r="M14">
            <v>30</v>
          </cell>
          <cell r="N14">
            <v>27</v>
          </cell>
          <cell r="O14">
            <v>317.5</v>
          </cell>
          <cell r="P14">
            <v>1</v>
          </cell>
          <cell r="Q14">
            <v>1376160</v>
          </cell>
          <cell r="R14">
            <v>459000</v>
          </cell>
          <cell r="S14">
            <v>2630845</v>
          </cell>
          <cell r="T14">
            <v>4466005</v>
          </cell>
          <cell r="W14">
            <v>4466005</v>
          </cell>
          <cell r="X14">
            <v>29243.4</v>
          </cell>
          <cell r="Y14">
            <v>4495248.4000000004</v>
          </cell>
          <cell r="Z14">
            <v>108000</v>
          </cell>
          <cell r="AA14" t="str">
            <v>M-2</v>
          </cell>
          <cell r="AB14">
            <v>1650000</v>
          </cell>
          <cell r="AC14">
            <v>28670</v>
          </cell>
          <cell r="AD14">
            <v>32502940.800000004</v>
          </cell>
          <cell r="AE14">
            <v>1625147.0400000003</v>
          </cell>
          <cell r="AF14">
            <v>0</v>
          </cell>
          <cell r="AG14">
            <v>0</v>
          </cell>
          <cell r="AI14">
            <v>135428</v>
          </cell>
          <cell r="AJ14">
            <v>28670</v>
          </cell>
          <cell r="AK14">
            <v>164098</v>
          </cell>
        </row>
        <row r="15">
          <cell r="B15" t="str">
            <v>SM0058</v>
          </cell>
          <cell r="C15" t="str">
            <v>Imam Muhdi</v>
          </cell>
          <cell r="D15" t="str">
            <v>Workshop</v>
          </cell>
          <cell r="E15" t="str">
            <v>Non</v>
          </cell>
          <cell r="F15" t="str">
            <v>Mechanik LV</v>
          </cell>
          <cell r="G15">
            <v>39193</v>
          </cell>
          <cell r="H15" t="str">
            <v>M-1</v>
          </cell>
          <cell r="I15">
            <v>1152016987</v>
          </cell>
          <cell r="J15">
            <v>1433500</v>
          </cell>
          <cell r="K15">
            <v>17000</v>
          </cell>
          <cell r="M15">
            <v>30</v>
          </cell>
          <cell r="N15">
            <v>25</v>
          </cell>
          <cell r="O15">
            <v>292.5</v>
          </cell>
          <cell r="P15">
            <v>1</v>
          </cell>
          <cell r="Q15">
            <v>1376160</v>
          </cell>
          <cell r="R15">
            <v>425000</v>
          </cell>
          <cell r="S15">
            <v>2423692</v>
          </cell>
          <cell r="T15">
            <v>4224852</v>
          </cell>
          <cell r="W15">
            <v>4224852</v>
          </cell>
          <cell r="X15">
            <v>29243.4</v>
          </cell>
          <cell r="Y15">
            <v>4254095.4000000004</v>
          </cell>
          <cell r="Z15">
            <v>108000</v>
          </cell>
          <cell r="AA15" t="str">
            <v>M-1</v>
          </cell>
          <cell r="AB15">
            <v>1540000</v>
          </cell>
          <cell r="AC15">
            <v>28670</v>
          </cell>
          <cell r="AD15">
            <v>30929104.800000004</v>
          </cell>
          <cell r="AE15">
            <v>1546455.2400000002</v>
          </cell>
          <cell r="AF15">
            <v>0</v>
          </cell>
          <cell r="AG15">
            <v>0</v>
          </cell>
          <cell r="AI15">
            <v>128871</v>
          </cell>
          <cell r="AJ15">
            <v>28670</v>
          </cell>
          <cell r="AK15">
            <v>157541</v>
          </cell>
        </row>
        <row r="16">
          <cell r="B16" t="str">
            <v>SM0123</v>
          </cell>
          <cell r="C16" t="str">
            <v>Gatot</v>
          </cell>
          <cell r="D16" t="str">
            <v>Workshop</v>
          </cell>
          <cell r="E16" t="str">
            <v>Non</v>
          </cell>
          <cell r="F16" t="str">
            <v>Mechanik LV</v>
          </cell>
          <cell r="G16">
            <v>39508</v>
          </cell>
          <cell r="H16" t="str">
            <v>M-1</v>
          </cell>
          <cell r="I16">
            <v>1152039090</v>
          </cell>
          <cell r="J16">
            <v>1293500</v>
          </cell>
          <cell r="K16">
            <v>17000</v>
          </cell>
          <cell r="M16">
            <v>31</v>
          </cell>
          <cell r="N16">
            <v>27</v>
          </cell>
          <cell r="O16">
            <v>342.5</v>
          </cell>
          <cell r="P16">
            <v>0</v>
          </cell>
          <cell r="Q16">
            <v>1293500</v>
          </cell>
          <cell r="R16">
            <v>459000</v>
          </cell>
          <cell r="S16">
            <v>2602159</v>
          </cell>
          <cell r="T16">
            <v>4354659</v>
          </cell>
          <cell r="W16">
            <v>4354659</v>
          </cell>
          <cell r="X16">
            <v>26387.4</v>
          </cell>
          <cell r="Y16">
            <v>4381046.4000000004</v>
          </cell>
          <cell r="Z16">
            <v>108000</v>
          </cell>
          <cell r="AA16" t="str">
            <v>M-1</v>
          </cell>
          <cell r="AB16">
            <v>1540000</v>
          </cell>
          <cell r="AC16">
            <v>25870</v>
          </cell>
          <cell r="AD16">
            <v>32486116.800000004</v>
          </cell>
          <cell r="AE16">
            <v>1624305.8400000003</v>
          </cell>
          <cell r="AF16">
            <v>0</v>
          </cell>
          <cell r="AG16">
            <v>0</v>
          </cell>
          <cell r="AI16">
            <v>135358</v>
          </cell>
          <cell r="AJ16">
            <v>25870</v>
          </cell>
          <cell r="AK16">
            <v>161228</v>
          </cell>
        </row>
        <row r="17">
          <cell r="B17" t="str">
            <v>SM0026</v>
          </cell>
          <cell r="C17" t="str">
            <v>Zainal Abidin</v>
          </cell>
          <cell r="D17" t="str">
            <v>Workshop</v>
          </cell>
          <cell r="E17" t="str">
            <v>B</v>
          </cell>
          <cell r="F17" t="str">
            <v>Mekanik HE</v>
          </cell>
          <cell r="G17">
            <v>39114</v>
          </cell>
          <cell r="H17" t="str">
            <v>M-1</v>
          </cell>
          <cell r="I17">
            <v>1152034233</v>
          </cell>
          <cell r="J17">
            <v>1293500</v>
          </cell>
          <cell r="K17">
            <v>17000</v>
          </cell>
          <cell r="M17">
            <v>31</v>
          </cell>
          <cell r="N17">
            <v>29</v>
          </cell>
          <cell r="O17">
            <v>369.5</v>
          </cell>
          <cell r="P17">
            <v>0</v>
          </cell>
          <cell r="Q17">
            <v>1293500</v>
          </cell>
          <cell r="R17">
            <v>493000</v>
          </cell>
          <cell r="S17">
            <v>2861756</v>
          </cell>
          <cell r="T17">
            <v>4648256</v>
          </cell>
          <cell r="W17">
            <v>4648256</v>
          </cell>
          <cell r="X17">
            <v>26387.4</v>
          </cell>
          <cell r="Y17">
            <v>4674643.4000000004</v>
          </cell>
          <cell r="Z17">
            <v>108000</v>
          </cell>
          <cell r="AA17" t="str">
            <v>M-1</v>
          </cell>
          <cell r="AB17">
            <v>1540000</v>
          </cell>
          <cell r="AC17">
            <v>25870</v>
          </cell>
          <cell r="AD17">
            <v>36009280.800000004</v>
          </cell>
          <cell r="AE17">
            <v>1800464.0400000003</v>
          </cell>
          <cell r="AF17">
            <v>0</v>
          </cell>
          <cell r="AG17">
            <v>0</v>
          </cell>
          <cell r="AI17">
            <v>150038</v>
          </cell>
          <cell r="AJ17">
            <v>25870</v>
          </cell>
          <cell r="AK17">
            <v>175908</v>
          </cell>
        </row>
        <row r="18">
          <cell r="B18" t="str">
            <v>SM0025</v>
          </cell>
          <cell r="C18" t="str">
            <v>Komarudin</v>
          </cell>
          <cell r="D18" t="str">
            <v>Workshop</v>
          </cell>
          <cell r="E18" t="str">
            <v>Non</v>
          </cell>
          <cell r="F18" t="str">
            <v>Mechanik Ok/Dozer</v>
          </cell>
          <cell r="G18">
            <v>39114</v>
          </cell>
          <cell r="H18" t="str">
            <v>M-0</v>
          </cell>
          <cell r="I18">
            <v>1152032931</v>
          </cell>
          <cell r="J18">
            <v>1343500</v>
          </cell>
          <cell r="K18">
            <v>17000</v>
          </cell>
          <cell r="M18">
            <v>29</v>
          </cell>
          <cell r="N18">
            <v>25</v>
          </cell>
          <cell r="O18">
            <v>243</v>
          </cell>
          <cell r="P18">
            <v>2</v>
          </cell>
          <cell r="Q18">
            <v>1236020</v>
          </cell>
          <cell r="R18">
            <v>425000</v>
          </cell>
          <cell r="S18">
            <v>1887113</v>
          </cell>
          <cell r="T18">
            <v>3548133</v>
          </cell>
          <cell r="W18">
            <v>3548133</v>
          </cell>
          <cell r="X18">
            <v>27407.4</v>
          </cell>
          <cell r="Y18">
            <v>3575540.4</v>
          </cell>
          <cell r="Z18">
            <v>108000</v>
          </cell>
          <cell r="AA18" t="str">
            <v>M-0</v>
          </cell>
          <cell r="AB18">
            <v>1430000</v>
          </cell>
          <cell r="AC18">
            <v>26870</v>
          </cell>
          <cell r="AD18">
            <v>24128044.799999997</v>
          </cell>
          <cell r="AE18">
            <v>1206402.24</v>
          </cell>
          <cell r="AF18">
            <v>0</v>
          </cell>
          <cell r="AG18">
            <v>0</v>
          </cell>
          <cell r="AI18">
            <v>100533</v>
          </cell>
          <cell r="AJ18">
            <v>26870</v>
          </cell>
          <cell r="AK18">
            <v>127403</v>
          </cell>
        </row>
        <row r="19">
          <cell r="B19" t="str">
            <v>SM0100</v>
          </cell>
          <cell r="C19" t="str">
            <v>Isak Limbu</v>
          </cell>
          <cell r="D19" t="str">
            <v>Workshop</v>
          </cell>
          <cell r="E19" t="str">
            <v>Non</v>
          </cell>
          <cell r="F19" t="str">
            <v>Mechanic Allround</v>
          </cell>
          <cell r="G19">
            <v>39479</v>
          </cell>
          <cell r="H19" t="str">
            <v>M-3</v>
          </cell>
          <cell r="I19">
            <v>1152038531</v>
          </cell>
          <cell r="J19">
            <v>1508500</v>
          </cell>
          <cell r="K19">
            <v>17000</v>
          </cell>
          <cell r="M19">
            <v>31</v>
          </cell>
          <cell r="N19">
            <v>29</v>
          </cell>
          <cell r="O19">
            <v>371</v>
          </cell>
          <cell r="P19">
            <v>0</v>
          </cell>
          <cell r="Q19">
            <v>1508500</v>
          </cell>
          <cell r="R19">
            <v>493000</v>
          </cell>
          <cell r="S19">
            <v>3234991</v>
          </cell>
          <cell r="T19">
            <v>5236491</v>
          </cell>
          <cell r="W19">
            <v>5236491</v>
          </cell>
          <cell r="X19">
            <v>30773.4</v>
          </cell>
          <cell r="Y19">
            <v>5267264.4000000004</v>
          </cell>
          <cell r="Z19">
            <v>108000</v>
          </cell>
          <cell r="AA19" t="str">
            <v>M-3</v>
          </cell>
          <cell r="AB19">
            <v>1760000</v>
          </cell>
          <cell r="AC19">
            <v>30170</v>
          </cell>
          <cell r="AD19">
            <v>40429132.800000004</v>
          </cell>
          <cell r="AE19">
            <v>2021456.6400000004</v>
          </cell>
          <cell r="AF19">
            <v>0</v>
          </cell>
          <cell r="AG19">
            <v>0</v>
          </cell>
          <cell r="AI19">
            <v>168454</v>
          </cell>
          <cell r="AJ19">
            <v>30170</v>
          </cell>
          <cell r="AK19">
            <v>198624</v>
          </cell>
        </row>
        <row r="20">
          <cell r="B20" t="str">
            <v>SM0039</v>
          </cell>
          <cell r="C20" t="str">
            <v>Aury Putra Haris</v>
          </cell>
          <cell r="D20" t="str">
            <v>Workshop</v>
          </cell>
          <cell r="E20" t="str">
            <v>Non</v>
          </cell>
          <cell r="F20" t="str">
            <v>Tower Light</v>
          </cell>
          <cell r="G20">
            <v>39142</v>
          </cell>
          <cell r="H20" t="str">
            <v>S-0</v>
          </cell>
          <cell r="I20">
            <v>1152034179</v>
          </cell>
          <cell r="J20">
            <v>1248500</v>
          </cell>
          <cell r="K20">
            <v>13000</v>
          </cell>
          <cell r="M20">
            <v>30</v>
          </cell>
          <cell r="N20">
            <v>26</v>
          </cell>
          <cell r="O20">
            <v>279</v>
          </cell>
          <cell r="Q20">
            <v>1248500</v>
          </cell>
          <cell r="R20">
            <v>338000</v>
          </cell>
          <cell r="S20">
            <v>2013477</v>
          </cell>
          <cell r="T20">
            <v>3599977</v>
          </cell>
          <cell r="W20">
            <v>3599977</v>
          </cell>
          <cell r="X20">
            <v>25469.4</v>
          </cell>
          <cell r="Y20">
            <v>3625446.4</v>
          </cell>
          <cell r="Z20">
            <v>108000</v>
          </cell>
          <cell r="AA20" t="str">
            <v>S-0</v>
          </cell>
          <cell r="AB20">
            <v>1320000</v>
          </cell>
          <cell r="AC20">
            <v>24970</v>
          </cell>
          <cell r="AD20">
            <v>26069716.799999997</v>
          </cell>
          <cell r="AE20">
            <v>1303485.8399999999</v>
          </cell>
          <cell r="AF20">
            <v>0</v>
          </cell>
          <cell r="AG20">
            <v>0</v>
          </cell>
          <cell r="AI20">
            <v>108623</v>
          </cell>
          <cell r="AJ20">
            <v>24970</v>
          </cell>
          <cell r="AK20">
            <v>133593</v>
          </cell>
        </row>
        <row r="21">
          <cell r="B21" t="str">
            <v>SM0092</v>
          </cell>
          <cell r="C21" t="str">
            <v>Bagus Imam Taufik</v>
          </cell>
          <cell r="D21" t="str">
            <v>Workshop</v>
          </cell>
          <cell r="E21" t="str">
            <v>Non</v>
          </cell>
          <cell r="F21" t="str">
            <v>Mekanik AC</v>
          </cell>
          <cell r="G21">
            <v>39387</v>
          </cell>
          <cell r="H21" t="str">
            <v>S-0</v>
          </cell>
          <cell r="I21">
            <v>1152039014</v>
          </cell>
          <cell r="J21">
            <v>1248500</v>
          </cell>
          <cell r="K21">
            <v>13000</v>
          </cell>
          <cell r="M21">
            <v>30</v>
          </cell>
          <cell r="N21">
            <v>20</v>
          </cell>
          <cell r="O21">
            <v>248.5</v>
          </cell>
          <cell r="P21">
            <v>1</v>
          </cell>
          <cell r="Q21">
            <v>1198560</v>
          </cell>
          <cell r="R21">
            <v>260000</v>
          </cell>
          <cell r="S21">
            <v>1793366</v>
          </cell>
          <cell r="T21">
            <v>3251926</v>
          </cell>
          <cell r="V21">
            <v>500000</v>
          </cell>
          <cell r="W21">
            <v>3751926</v>
          </cell>
          <cell r="X21">
            <v>25469.4</v>
          </cell>
          <cell r="Y21">
            <v>3777395.4</v>
          </cell>
          <cell r="Z21">
            <v>108000</v>
          </cell>
          <cell r="AA21" t="str">
            <v>S-0</v>
          </cell>
          <cell r="AB21">
            <v>1320000</v>
          </cell>
          <cell r="AC21">
            <v>24970</v>
          </cell>
          <cell r="AD21">
            <v>27893104.799999997</v>
          </cell>
          <cell r="AE21">
            <v>1394655.24</v>
          </cell>
          <cell r="AF21">
            <v>0</v>
          </cell>
          <cell r="AG21">
            <v>0</v>
          </cell>
          <cell r="AI21">
            <v>116221</v>
          </cell>
          <cell r="AJ21">
            <v>24970</v>
          </cell>
          <cell r="AK21">
            <v>141191</v>
          </cell>
        </row>
        <row r="22">
          <cell r="B22" t="str">
            <v>SM0081</v>
          </cell>
          <cell r="C22" t="str">
            <v>Piether Lidhong</v>
          </cell>
          <cell r="D22" t="str">
            <v>Workshop</v>
          </cell>
          <cell r="E22" t="str">
            <v>B</v>
          </cell>
          <cell r="F22" t="str">
            <v>Electric</v>
          </cell>
          <cell r="G22">
            <v>39349</v>
          </cell>
          <cell r="H22" t="str">
            <v>M-2</v>
          </cell>
          <cell r="I22">
            <v>1152039073</v>
          </cell>
          <cell r="J22">
            <v>1393500</v>
          </cell>
          <cell r="K22">
            <v>17000</v>
          </cell>
          <cell r="M22">
            <v>31</v>
          </cell>
          <cell r="N22">
            <v>27</v>
          </cell>
          <cell r="O22">
            <v>299.5</v>
          </cell>
          <cell r="P22">
            <v>0</v>
          </cell>
          <cell r="Q22">
            <v>1393500</v>
          </cell>
          <cell r="R22">
            <v>459000</v>
          </cell>
          <cell r="S22">
            <v>2412447</v>
          </cell>
          <cell r="T22">
            <v>4264947</v>
          </cell>
          <cell r="W22">
            <v>4264947</v>
          </cell>
          <cell r="X22">
            <v>28427.4</v>
          </cell>
          <cell r="Y22">
            <v>4293374.4000000004</v>
          </cell>
          <cell r="Z22">
            <v>108000</v>
          </cell>
          <cell r="AA22" t="str">
            <v>M-2</v>
          </cell>
          <cell r="AB22">
            <v>1650000</v>
          </cell>
          <cell r="AC22">
            <v>27870</v>
          </cell>
          <cell r="AD22">
            <v>30090052.800000004</v>
          </cell>
          <cell r="AE22">
            <v>1504502.6400000004</v>
          </cell>
          <cell r="AF22">
            <v>0</v>
          </cell>
          <cell r="AG22">
            <v>0</v>
          </cell>
          <cell r="AI22">
            <v>125375</v>
          </cell>
          <cell r="AJ22">
            <v>27870</v>
          </cell>
          <cell r="AK22">
            <v>153245</v>
          </cell>
        </row>
        <row r="23">
          <cell r="B23" t="str">
            <v>SM0069</v>
          </cell>
          <cell r="C23" t="str">
            <v>Andri Yanto</v>
          </cell>
          <cell r="D23" t="str">
            <v>Workshop</v>
          </cell>
          <cell r="E23" t="str">
            <v>Non</v>
          </cell>
          <cell r="F23" t="str">
            <v>Welder</v>
          </cell>
          <cell r="G23">
            <v>39250</v>
          </cell>
          <cell r="H23" t="str">
            <v>S-0</v>
          </cell>
          <cell r="I23">
            <v>1152027890</v>
          </cell>
          <cell r="J23">
            <v>1433500</v>
          </cell>
          <cell r="K23">
            <v>17000</v>
          </cell>
          <cell r="M23">
            <v>30</v>
          </cell>
          <cell r="N23">
            <v>27</v>
          </cell>
          <cell r="O23">
            <v>299</v>
          </cell>
          <cell r="P23">
            <v>1</v>
          </cell>
          <cell r="Q23">
            <v>1376160</v>
          </cell>
          <cell r="R23">
            <v>459000</v>
          </cell>
          <cell r="S23">
            <v>2477552</v>
          </cell>
          <cell r="T23">
            <v>4312712</v>
          </cell>
          <cell r="W23">
            <v>4312712</v>
          </cell>
          <cell r="X23">
            <v>29243.4</v>
          </cell>
          <cell r="Y23">
            <v>4341955.4000000004</v>
          </cell>
          <cell r="Z23">
            <v>108000</v>
          </cell>
          <cell r="AA23" t="str">
            <v>S-0</v>
          </cell>
          <cell r="AB23">
            <v>1320000</v>
          </cell>
          <cell r="AC23">
            <v>28670</v>
          </cell>
          <cell r="AD23">
            <v>34623424.800000004</v>
          </cell>
          <cell r="AE23">
            <v>1731171.2400000002</v>
          </cell>
          <cell r="AF23">
            <v>0</v>
          </cell>
          <cell r="AG23">
            <v>0</v>
          </cell>
          <cell r="AI23">
            <v>144264</v>
          </cell>
          <cell r="AJ23">
            <v>28670</v>
          </cell>
          <cell r="AK23">
            <v>172934</v>
          </cell>
        </row>
        <row r="24">
          <cell r="B24" t="str">
            <v>SM0075</v>
          </cell>
          <cell r="C24" t="str">
            <v>Daniel Dani</v>
          </cell>
          <cell r="D24" t="str">
            <v>Workshop</v>
          </cell>
          <cell r="E24" t="str">
            <v>Non</v>
          </cell>
          <cell r="F24" t="str">
            <v>Welder</v>
          </cell>
          <cell r="G24">
            <v>39295</v>
          </cell>
          <cell r="H24" t="str">
            <v>M-2</v>
          </cell>
          <cell r="I24">
            <v>1152027067</v>
          </cell>
          <cell r="J24">
            <v>1433500</v>
          </cell>
          <cell r="K24">
            <v>17000</v>
          </cell>
          <cell r="M24">
            <v>31</v>
          </cell>
          <cell r="N24">
            <v>27</v>
          </cell>
          <cell r="O24">
            <v>331</v>
          </cell>
          <cell r="P24">
            <v>0</v>
          </cell>
          <cell r="Q24">
            <v>1433500</v>
          </cell>
          <cell r="R24">
            <v>459000</v>
          </cell>
          <cell r="S24">
            <v>2742708</v>
          </cell>
          <cell r="T24">
            <v>4635208</v>
          </cell>
          <cell r="W24">
            <v>4635208</v>
          </cell>
          <cell r="X24">
            <v>29243.4</v>
          </cell>
          <cell r="Y24">
            <v>4664451.4000000004</v>
          </cell>
          <cell r="Z24">
            <v>108000</v>
          </cell>
          <cell r="AA24" t="str">
            <v>M-2</v>
          </cell>
          <cell r="AB24">
            <v>1650000</v>
          </cell>
          <cell r="AC24">
            <v>28670</v>
          </cell>
          <cell r="AD24">
            <v>34533376.800000004</v>
          </cell>
          <cell r="AE24">
            <v>1726668.8400000003</v>
          </cell>
          <cell r="AF24">
            <v>0</v>
          </cell>
          <cell r="AG24">
            <v>0</v>
          </cell>
          <cell r="AI24">
            <v>143889</v>
          </cell>
          <cell r="AJ24">
            <v>28670</v>
          </cell>
          <cell r="AK24">
            <v>172559</v>
          </cell>
        </row>
        <row r="25">
          <cell r="B25" t="str">
            <v>SM0082</v>
          </cell>
          <cell r="C25" t="str">
            <v>Marthen Pappang Allo</v>
          </cell>
          <cell r="D25" t="str">
            <v>Workshop</v>
          </cell>
          <cell r="E25" t="str">
            <v>Non</v>
          </cell>
          <cell r="F25" t="str">
            <v>Welder</v>
          </cell>
          <cell r="G25">
            <v>39356</v>
          </cell>
          <cell r="H25" t="str">
            <v>S-0</v>
          </cell>
          <cell r="I25">
            <v>1152039049</v>
          </cell>
          <cell r="J25">
            <v>1343500</v>
          </cell>
          <cell r="K25">
            <v>17000</v>
          </cell>
          <cell r="M25">
            <v>30</v>
          </cell>
          <cell r="N25">
            <v>27</v>
          </cell>
          <cell r="O25">
            <v>293</v>
          </cell>
          <cell r="P25">
            <v>1</v>
          </cell>
          <cell r="Q25">
            <v>1289760</v>
          </cell>
          <cell r="R25">
            <v>459000</v>
          </cell>
          <cell r="S25">
            <v>2289592</v>
          </cell>
          <cell r="T25">
            <v>4038352</v>
          </cell>
          <cell r="W25">
            <v>4038352</v>
          </cell>
          <cell r="X25">
            <v>27407.4</v>
          </cell>
          <cell r="Y25">
            <v>4065759.4</v>
          </cell>
          <cell r="Z25">
            <v>108000</v>
          </cell>
          <cell r="AA25" t="str">
            <v>S-0</v>
          </cell>
          <cell r="AB25">
            <v>1320000</v>
          </cell>
          <cell r="AC25">
            <v>26870</v>
          </cell>
          <cell r="AD25">
            <v>31330672.799999997</v>
          </cell>
          <cell r="AE25">
            <v>1566533.64</v>
          </cell>
          <cell r="AF25">
            <v>0</v>
          </cell>
          <cell r="AG25">
            <v>0</v>
          </cell>
          <cell r="AI25">
            <v>130544</v>
          </cell>
          <cell r="AJ25">
            <v>26870</v>
          </cell>
          <cell r="AK25">
            <v>157414</v>
          </cell>
        </row>
        <row r="26">
          <cell r="B26" t="str">
            <v>SM0128</v>
          </cell>
          <cell r="C26" t="str">
            <v>Safrudin</v>
          </cell>
          <cell r="D26" t="str">
            <v>Workshop</v>
          </cell>
          <cell r="E26" t="str">
            <v>Non</v>
          </cell>
          <cell r="F26" t="str">
            <v>Welder</v>
          </cell>
          <cell r="G26">
            <v>39611</v>
          </cell>
          <cell r="H26" t="str">
            <v>M-2</v>
          </cell>
          <cell r="J26">
            <v>1258500</v>
          </cell>
          <cell r="K26">
            <v>17000</v>
          </cell>
          <cell r="M26">
            <v>31</v>
          </cell>
          <cell r="N26">
            <v>28</v>
          </cell>
          <cell r="O26">
            <v>314.5</v>
          </cell>
          <cell r="P26">
            <v>0</v>
          </cell>
          <cell r="Q26">
            <v>1258500</v>
          </cell>
          <cell r="R26">
            <v>476000</v>
          </cell>
          <cell r="S26">
            <v>2364885</v>
          </cell>
          <cell r="T26">
            <v>4099385</v>
          </cell>
          <cell r="W26">
            <v>4099385</v>
          </cell>
          <cell r="X26">
            <v>25673.4</v>
          </cell>
          <cell r="Y26">
            <v>4125058.4</v>
          </cell>
          <cell r="Z26">
            <v>108000</v>
          </cell>
          <cell r="AA26" t="str">
            <v>M-2</v>
          </cell>
          <cell r="AB26">
            <v>1650000</v>
          </cell>
          <cell r="AC26">
            <v>25170</v>
          </cell>
          <cell r="AD26">
            <v>28102660.799999997</v>
          </cell>
          <cell r="AE26">
            <v>1405133.04</v>
          </cell>
          <cell r="AF26">
            <v>0</v>
          </cell>
          <cell r="AG26">
            <v>0</v>
          </cell>
          <cell r="AI26">
            <v>117094</v>
          </cell>
          <cell r="AJ26">
            <v>25170</v>
          </cell>
          <cell r="AK26">
            <v>142264</v>
          </cell>
        </row>
        <row r="27">
          <cell r="B27" t="str">
            <v>SM0133</v>
          </cell>
          <cell r="C27" t="str">
            <v>Mohamat Rokim</v>
          </cell>
          <cell r="D27" t="str">
            <v>Workshop</v>
          </cell>
          <cell r="E27" t="str">
            <v>Non</v>
          </cell>
          <cell r="F27" t="str">
            <v>Welder</v>
          </cell>
          <cell r="G27">
            <v>39689</v>
          </cell>
          <cell r="H27" t="str">
            <v>S-0</v>
          </cell>
          <cell r="I27">
            <v>1152034527</v>
          </cell>
          <cell r="J27">
            <v>1233500</v>
          </cell>
          <cell r="K27">
            <v>17000</v>
          </cell>
          <cell r="M27">
            <v>31</v>
          </cell>
          <cell r="N27">
            <v>26</v>
          </cell>
          <cell r="O27">
            <v>299.5</v>
          </cell>
          <cell r="P27">
            <v>0</v>
          </cell>
          <cell r="Q27">
            <v>1233500</v>
          </cell>
          <cell r="R27">
            <v>442000</v>
          </cell>
          <cell r="S27">
            <v>2175487</v>
          </cell>
          <cell r="T27">
            <v>3850987</v>
          </cell>
          <cell r="W27">
            <v>3850987</v>
          </cell>
          <cell r="X27">
            <v>25163.4</v>
          </cell>
          <cell r="Y27">
            <v>3876150.4</v>
          </cell>
          <cell r="Z27">
            <v>108000</v>
          </cell>
          <cell r="AA27" t="str">
            <v>S-0</v>
          </cell>
          <cell r="AB27">
            <v>1320000</v>
          </cell>
          <cell r="AC27">
            <v>24670</v>
          </cell>
          <cell r="AD27">
            <v>29081764.799999997</v>
          </cell>
          <cell r="AE27">
            <v>1454088.24</v>
          </cell>
          <cell r="AF27">
            <v>0</v>
          </cell>
          <cell r="AG27">
            <v>0</v>
          </cell>
          <cell r="AI27">
            <v>121174</v>
          </cell>
          <cell r="AJ27">
            <v>24670</v>
          </cell>
          <cell r="AK27">
            <v>145844</v>
          </cell>
        </row>
        <row r="28">
          <cell r="B28" t="str">
            <v>SM0003</v>
          </cell>
          <cell r="C28" t="str">
            <v>H.Zainal Elmi</v>
          </cell>
          <cell r="D28" t="str">
            <v>Tire</v>
          </cell>
          <cell r="E28" t="str">
            <v>Non</v>
          </cell>
          <cell r="F28" t="str">
            <v>Foreman</v>
          </cell>
          <cell r="G28">
            <v>39142</v>
          </cell>
          <cell r="H28" t="str">
            <v>M-3</v>
          </cell>
          <cell r="I28">
            <v>1152032982</v>
          </cell>
          <cell r="J28">
            <v>1443500</v>
          </cell>
          <cell r="K28">
            <v>17000</v>
          </cell>
          <cell r="M28">
            <v>31</v>
          </cell>
          <cell r="N28">
            <v>19</v>
          </cell>
          <cell r="O28">
            <v>256</v>
          </cell>
          <cell r="P28">
            <v>0</v>
          </cell>
          <cell r="Q28">
            <v>1443500</v>
          </cell>
          <cell r="R28">
            <v>323000</v>
          </cell>
          <cell r="S28">
            <v>2136046</v>
          </cell>
          <cell r="T28">
            <v>3902546</v>
          </cell>
          <cell r="W28">
            <v>3902546</v>
          </cell>
          <cell r="X28">
            <v>29447.4</v>
          </cell>
          <cell r="Y28">
            <v>3931993.4</v>
          </cell>
          <cell r="Z28">
            <v>108000</v>
          </cell>
          <cell r="AA28" t="str">
            <v>M-3</v>
          </cell>
          <cell r="AB28">
            <v>1760000</v>
          </cell>
          <cell r="AC28">
            <v>28870</v>
          </cell>
          <cell r="AD28">
            <v>24421480.799999997</v>
          </cell>
          <cell r="AE28">
            <v>1221074.0399999998</v>
          </cell>
          <cell r="AF28">
            <v>0</v>
          </cell>
          <cell r="AG28">
            <v>0</v>
          </cell>
          <cell r="AI28">
            <v>101756</v>
          </cell>
          <cell r="AJ28">
            <v>28870</v>
          </cell>
          <cell r="AK28">
            <v>130626</v>
          </cell>
        </row>
        <row r="29">
          <cell r="B29" t="str">
            <v>SM0093</v>
          </cell>
          <cell r="C29" t="str">
            <v>Muliadi</v>
          </cell>
          <cell r="D29" t="str">
            <v>Tyre</v>
          </cell>
          <cell r="E29" t="str">
            <v>Non</v>
          </cell>
          <cell r="F29" t="str">
            <v>Tyreman</v>
          </cell>
          <cell r="G29">
            <v>39401</v>
          </cell>
          <cell r="H29" t="str">
            <v>S-0</v>
          </cell>
          <cell r="I29">
            <v>1152039031</v>
          </cell>
          <cell r="J29">
            <v>1193500</v>
          </cell>
          <cell r="K29">
            <v>7000</v>
          </cell>
          <cell r="M29">
            <v>30</v>
          </cell>
          <cell r="N29">
            <v>27</v>
          </cell>
          <cell r="O29">
            <v>332.5</v>
          </cell>
          <cell r="P29">
            <v>1</v>
          </cell>
          <cell r="Q29">
            <v>1145760</v>
          </cell>
          <cell r="R29">
            <v>189000</v>
          </cell>
          <cell r="S29">
            <v>2293866</v>
          </cell>
          <cell r="T29">
            <v>3628626</v>
          </cell>
          <cell r="W29">
            <v>3628626</v>
          </cell>
          <cell r="X29">
            <v>24347.4</v>
          </cell>
          <cell r="Y29">
            <v>3652973.4</v>
          </cell>
          <cell r="Z29">
            <v>108000</v>
          </cell>
          <cell r="AA29" t="str">
            <v>S-0</v>
          </cell>
          <cell r="AB29">
            <v>1320000</v>
          </cell>
          <cell r="AC29">
            <v>23870</v>
          </cell>
          <cell r="AD29">
            <v>26413240.799999997</v>
          </cell>
          <cell r="AE29">
            <v>1320662.04</v>
          </cell>
          <cell r="AF29">
            <v>0</v>
          </cell>
          <cell r="AG29">
            <v>0</v>
          </cell>
          <cell r="AI29">
            <v>110055</v>
          </cell>
          <cell r="AJ29">
            <v>23870</v>
          </cell>
          <cell r="AK29">
            <v>133925</v>
          </cell>
        </row>
        <row r="30">
          <cell r="B30" t="str">
            <v>SM0005</v>
          </cell>
          <cell r="C30" t="str">
            <v>Sanang</v>
          </cell>
          <cell r="D30" t="str">
            <v>Tire</v>
          </cell>
          <cell r="E30" t="str">
            <v>B</v>
          </cell>
          <cell r="F30" t="str">
            <v>Senior Tyre</v>
          </cell>
          <cell r="G30">
            <v>39142</v>
          </cell>
          <cell r="H30" t="str">
            <v>M-3</v>
          </cell>
          <cell r="I30">
            <v>1152032851</v>
          </cell>
          <cell r="J30">
            <v>1343500</v>
          </cell>
          <cell r="K30">
            <v>17000</v>
          </cell>
          <cell r="M30">
            <v>30</v>
          </cell>
          <cell r="N30">
            <v>27</v>
          </cell>
          <cell r="O30">
            <v>378.5</v>
          </cell>
          <cell r="P30">
            <v>1</v>
          </cell>
          <cell r="Q30">
            <v>1289760</v>
          </cell>
          <cell r="R30">
            <v>459000</v>
          </cell>
          <cell r="S30">
            <v>2957715</v>
          </cell>
          <cell r="T30">
            <v>4706475</v>
          </cell>
          <cell r="W30">
            <v>4706475</v>
          </cell>
          <cell r="X30">
            <v>27407.4</v>
          </cell>
          <cell r="Y30">
            <v>4733882.4000000004</v>
          </cell>
          <cell r="Z30">
            <v>108000</v>
          </cell>
          <cell r="AA30" t="str">
            <v>M-3</v>
          </cell>
          <cell r="AB30">
            <v>1760000</v>
          </cell>
          <cell r="AC30">
            <v>26870</v>
          </cell>
          <cell r="AD30">
            <v>34068148.800000004</v>
          </cell>
          <cell r="AE30">
            <v>1703407.4400000004</v>
          </cell>
          <cell r="AF30">
            <v>0</v>
          </cell>
          <cell r="AG30">
            <v>0</v>
          </cell>
          <cell r="AI30">
            <v>141950</v>
          </cell>
          <cell r="AJ30">
            <v>26870</v>
          </cell>
          <cell r="AK30">
            <v>168820</v>
          </cell>
        </row>
        <row r="31">
          <cell r="B31" t="str">
            <v>SM0020</v>
          </cell>
          <cell r="C31" t="str">
            <v>Muhtadinnor</v>
          </cell>
          <cell r="D31" t="str">
            <v>Tire</v>
          </cell>
          <cell r="E31" t="str">
            <v>B</v>
          </cell>
          <cell r="F31" t="str">
            <v>Tireman</v>
          </cell>
          <cell r="G31">
            <v>39142</v>
          </cell>
          <cell r="H31" t="str">
            <v>S-0</v>
          </cell>
          <cell r="I31">
            <v>1152034136</v>
          </cell>
          <cell r="J31">
            <v>1203500</v>
          </cell>
          <cell r="K31">
            <v>7000</v>
          </cell>
          <cell r="M31">
            <v>30</v>
          </cell>
          <cell r="N31">
            <v>26</v>
          </cell>
          <cell r="O31">
            <v>325.5</v>
          </cell>
          <cell r="P31">
            <v>1</v>
          </cell>
          <cell r="Q31">
            <v>1155360</v>
          </cell>
          <cell r="R31">
            <v>182000</v>
          </cell>
          <cell r="S31">
            <v>2264389</v>
          </cell>
          <cell r="T31">
            <v>3601749</v>
          </cell>
          <cell r="W31">
            <v>3601749</v>
          </cell>
          <cell r="X31">
            <v>24551.4</v>
          </cell>
          <cell r="Y31">
            <v>3626300.4</v>
          </cell>
          <cell r="Z31">
            <v>108000</v>
          </cell>
          <cell r="AA31" t="str">
            <v>S-0</v>
          </cell>
          <cell r="AB31">
            <v>1320000</v>
          </cell>
          <cell r="AC31">
            <v>24070</v>
          </cell>
          <cell r="AD31">
            <v>26090764.799999997</v>
          </cell>
          <cell r="AE31">
            <v>1304538.24</v>
          </cell>
          <cell r="AF31">
            <v>0</v>
          </cell>
          <cell r="AG31">
            <v>0</v>
          </cell>
          <cell r="AI31">
            <v>108711</v>
          </cell>
          <cell r="AJ31">
            <v>24070</v>
          </cell>
          <cell r="AK31">
            <v>132781</v>
          </cell>
        </row>
        <row r="32">
          <cell r="B32" t="str">
            <v>SM0006</v>
          </cell>
          <cell r="C32" t="str">
            <v>Hapdi</v>
          </cell>
          <cell r="D32" t="str">
            <v>Tire</v>
          </cell>
          <cell r="E32" t="str">
            <v>A</v>
          </cell>
          <cell r="F32" t="str">
            <v>Tireman</v>
          </cell>
          <cell r="G32">
            <v>39142</v>
          </cell>
          <cell r="H32" t="str">
            <v>M-0</v>
          </cell>
          <cell r="I32">
            <v>1152032991</v>
          </cell>
          <cell r="J32">
            <v>1233500</v>
          </cell>
          <cell r="K32">
            <v>17000</v>
          </cell>
          <cell r="M32">
            <v>31</v>
          </cell>
          <cell r="N32">
            <v>26</v>
          </cell>
          <cell r="O32">
            <v>343.5</v>
          </cell>
          <cell r="P32">
            <v>0</v>
          </cell>
          <cell r="Q32">
            <v>1233500</v>
          </cell>
          <cell r="R32">
            <v>442000</v>
          </cell>
          <cell r="S32">
            <v>2495091</v>
          </cell>
          <cell r="T32">
            <v>4170591</v>
          </cell>
          <cell r="W32">
            <v>4170591</v>
          </cell>
          <cell r="X32">
            <v>25163.4</v>
          </cell>
          <cell r="Y32">
            <v>4195754.4000000004</v>
          </cell>
          <cell r="Z32">
            <v>108000</v>
          </cell>
          <cell r="AA32" t="str">
            <v>M-0</v>
          </cell>
          <cell r="AB32">
            <v>1430000</v>
          </cell>
          <cell r="AC32">
            <v>24670</v>
          </cell>
          <cell r="AD32">
            <v>31597012.800000004</v>
          </cell>
          <cell r="AE32">
            <v>1579850.6400000004</v>
          </cell>
          <cell r="AF32">
            <v>0</v>
          </cell>
          <cell r="AG32">
            <v>0</v>
          </cell>
          <cell r="AI32">
            <v>131654</v>
          </cell>
          <cell r="AJ32">
            <v>24670</v>
          </cell>
          <cell r="AK32">
            <v>156324</v>
          </cell>
        </row>
        <row r="33">
          <cell r="B33" t="str">
            <v>SM0008</v>
          </cell>
          <cell r="C33" t="str">
            <v>Suni</v>
          </cell>
          <cell r="D33" t="str">
            <v>Tire</v>
          </cell>
          <cell r="E33" t="str">
            <v>A</v>
          </cell>
          <cell r="F33" t="str">
            <v>Operator</v>
          </cell>
          <cell r="G33">
            <v>39142</v>
          </cell>
          <cell r="H33" t="str">
            <v>M-1</v>
          </cell>
          <cell r="I33">
            <v>1152033016</v>
          </cell>
          <cell r="J33">
            <v>1233500</v>
          </cell>
          <cell r="K33">
            <v>17000</v>
          </cell>
          <cell r="M33">
            <v>31</v>
          </cell>
          <cell r="N33">
            <v>28</v>
          </cell>
          <cell r="O33">
            <v>362.5</v>
          </cell>
          <cell r="P33">
            <v>0</v>
          </cell>
          <cell r="Q33">
            <v>1233500</v>
          </cell>
          <cell r="R33">
            <v>476000</v>
          </cell>
          <cell r="S33">
            <v>2686534</v>
          </cell>
          <cell r="T33">
            <v>4396034</v>
          </cell>
          <cell r="W33">
            <v>4396034</v>
          </cell>
          <cell r="X33">
            <v>25163.4</v>
          </cell>
          <cell r="Y33">
            <v>4421197.4000000004</v>
          </cell>
          <cell r="Z33">
            <v>108000</v>
          </cell>
          <cell r="AA33" t="str">
            <v>M-1</v>
          </cell>
          <cell r="AB33">
            <v>1540000</v>
          </cell>
          <cell r="AC33">
            <v>24670</v>
          </cell>
          <cell r="AD33">
            <v>32982328.800000004</v>
          </cell>
          <cell r="AE33">
            <v>1649116.4400000004</v>
          </cell>
          <cell r="AF33">
            <v>0</v>
          </cell>
          <cell r="AG33">
            <v>0</v>
          </cell>
          <cell r="AI33">
            <v>137426</v>
          </cell>
          <cell r="AJ33">
            <v>24670</v>
          </cell>
          <cell r="AK33">
            <v>162096</v>
          </cell>
        </row>
        <row r="34">
          <cell r="B34" t="str">
            <v>SM0018</v>
          </cell>
          <cell r="C34" t="str">
            <v>Suardi</v>
          </cell>
          <cell r="D34" t="str">
            <v>Workshop</v>
          </cell>
          <cell r="E34" t="str">
            <v>B</v>
          </cell>
          <cell r="F34" t="str">
            <v>Op. FT-9102</v>
          </cell>
          <cell r="G34">
            <v>39142</v>
          </cell>
          <cell r="H34" t="str">
            <v>S-0</v>
          </cell>
          <cell r="I34">
            <v>1152033008</v>
          </cell>
          <cell r="J34">
            <v>1233500</v>
          </cell>
          <cell r="K34">
            <v>17000</v>
          </cell>
          <cell r="M34">
            <v>31</v>
          </cell>
          <cell r="N34">
            <v>28</v>
          </cell>
          <cell r="O34">
            <v>354.5</v>
          </cell>
          <cell r="P34">
            <v>0</v>
          </cell>
          <cell r="Q34">
            <v>1233500</v>
          </cell>
          <cell r="R34">
            <v>476000</v>
          </cell>
          <cell r="S34">
            <v>2627245</v>
          </cell>
          <cell r="T34">
            <v>4336745</v>
          </cell>
          <cell r="W34">
            <v>4336745</v>
          </cell>
          <cell r="X34">
            <v>25163.4</v>
          </cell>
          <cell r="Y34">
            <v>4361908.4000000004</v>
          </cell>
          <cell r="Z34">
            <v>108000</v>
          </cell>
          <cell r="AA34" t="str">
            <v>S-0</v>
          </cell>
          <cell r="AB34">
            <v>1320000</v>
          </cell>
          <cell r="AC34">
            <v>24670</v>
          </cell>
          <cell r="AD34">
            <v>34910860.800000004</v>
          </cell>
          <cell r="AE34">
            <v>1745543.0400000003</v>
          </cell>
          <cell r="AF34">
            <v>0</v>
          </cell>
          <cell r="AG34">
            <v>0</v>
          </cell>
          <cell r="AI34">
            <v>145461</v>
          </cell>
          <cell r="AJ34">
            <v>24670</v>
          </cell>
          <cell r="AK34">
            <v>170131</v>
          </cell>
        </row>
        <row r="35">
          <cell r="B35" t="str">
            <v>SM0009</v>
          </cell>
          <cell r="C35" t="str">
            <v>Nursyamsi</v>
          </cell>
          <cell r="D35" t="str">
            <v>Workshop</v>
          </cell>
          <cell r="E35" t="str">
            <v>Non</v>
          </cell>
          <cell r="F35" t="str">
            <v>Op. ST-9206</v>
          </cell>
          <cell r="G35">
            <v>39142</v>
          </cell>
          <cell r="H35" t="str">
            <v>M-1</v>
          </cell>
          <cell r="I35">
            <v>1152034110</v>
          </cell>
          <cell r="J35">
            <v>1248500</v>
          </cell>
          <cell r="K35">
            <v>17000</v>
          </cell>
          <cell r="M35">
            <v>31</v>
          </cell>
          <cell r="N35">
            <v>29</v>
          </cell>
          <cell r="O35">
            <v>373.5</v>
          </cell>
          <cell r="P35">
            <v>0</v>
          </cell>
          <cell r="Q35">
            <v>1248500</v>
          </cell>
          <cell r="R35">
            <v>493000</v>
          </cell>
          <cell r="S35">
            <v>2819871</v>
          </cell>
          <cell r="T35">
            <v>4561371</v>
          </cell>
          <cell r="W35">
            <v>4561371</v>
          </cell>
          <cell r="X35">
            <v>25469.4</v>
          </cell>
          <cell r="Y35">
            <v>4586840.4000000004</v>
          </cell>
          <cell r="Z35">
            <v>108000</v>
          </cell>
          <cell r="AA35" t="str">
            <v>M-1</v>
          </cell>
          <cell r="AB35">
            <v>1540000</v>
          </cell>
          <cell r="AC35">
            <v>24970</v>
          </cell>
          <cell r="AD35">
            <v>34966444.800000004</v>
          </cell>
          <cell r="AE35">
            <v>1748322.2400000002</v>
          </cell>
          <cell r="AF35">
            <v>0</v>
          </cell>
          <cell r="AG35">
            <v>0</v>
          </cell>
          <cell r="AI35">
            <v>145693</v>
          </cell>
          <cell r="AJ35">
            <v>24970</v>
          </cell>
          <cell r="AK35">
            <v>170663</v>
          </cell>
        </row>
        <row r="36">
          <cell r="B36" t="str">
            <v>SM0048</v>
          </cell>
          <cell r="C36" t="str">
            <v>Busra</v>
          </cell>
          <cell r="D36" t="str">
            <v>Workshop</v>
          </cell>
          <cell r="E36" t="str">
            <v>Non</v>
          </cell>
          <cell r="F36" t="str">
            <v>Op. Crane &amp; Support</v>
          </cell>
          <cell r="G36">
            <v>39153</v>
          </cell>
          <cell r="H36" t="str">
            <v>M-2</v>
          </cell>
          <cell r="I36">
            <v>1152012264</v>
          </cell>
          <cell r="J36">
            <v>1383500</v>
          </cell>
          <cell r="K36">
            <v>17000</v>
          </cell>
          <cell r="M36">
            <v>31</v>
          </cell>
          <cell r="N36">
            <v>27</v>
          </cell>
          <cell r="O36">
            <v>205.5</v>
          </cell>
          <cell r="P36">
            <v>0</v>
          </cell>
          <cell r="Q36">
            <v>1383500</v>
          </cell>
          <cell r="R36">
            <v>459000</v>
          </cell>
          <cell r="S36">
            <v>1643406</v>
          </cell>
          <cell r="T36">
            <v>3485906</v>
          </cell>
          <cell r="W36">
            <v>3485906</v>
          </cell>
          <cell r="X36">
            <v>28223.4</v>
          </cell>
          <cell r="Y36">
            <v>3514129.4</v>
          </cell>
          <cell r="Z36">
            <v>108000</v>
          </cell>
          <cell r="AA36" t="str">
            <v>M-2</v>
          </cell>
          <cell r="AB36">
            <v>1650000</v>
          </cell>
          <cell r="AC36">
            <v>27670</v>
          </cell>
          <cell r="AD36">
            <v>20741512.799999997</v>
          </cell>
          <cell r="AE36">
            <v>1037075.6399999999</v>
          </cell>
          <cell r="AF36">
            <v>0</v>
          </cell>
          <cell r="AG36">
            <v>0</v>
          </cell>
          <cell r="AI36">
            <v>86422</v>
          </cell>
          <cell r="AJ36">
            <v>27670</v>
          </cell>
          <cell r="AK36">
            <v>114092</v>
          </cell>
        </row>
        <row r="37">
          <cell r="B37" t="str">
            <v>SM0078</v>
          </cell>
          <cell r="C37" t="str">
            <v>Mashurianto</v>
          </cell>
          <cell r="D37" t="str">
            <v>Workshop</v>
          </cell>
          <cell r="E37" t="str">
            <v>Non</v>
          </cell>
          <cell r="F37" t="str">
            <v>Op. Support</v>
          </cell>
          <cell r="G37">
            <v>39329</v>
          </cell>
          <cell r="H37" t="str">
            <v>S-0</v>
          </cell>
          <cell r="I37">
            <v>1152036791</v>
          </cell>
          <cell r="J37">
            <v>1233500</v>
          </cell>
          <cell r="K37">
            <v>17000</v>
          </cell>
          <cell r="M37">
            <v>31</v>
          </cell>
          <cell r="N37">
            <v>28</v>
          </cell>
          <cell r="O37">
            <v>362.5</v>
          </cell>
          <cell r="P37">
            <v>0</v>
          </cell>
          <cell r="Q37">
            <v>1233500</v>
          </cell>
          <cell r="R37">
            <v>476000</v>
          </cell>
          <cell r="S37">
            <v>2686534</v>
          </cell>
          <cell r="T37">
            <v>4396034</v>
          </cell>
          <cell r="W37">
            <v>4396034</v>
          </cell>
          <cell r="X37">
            <v>25163.4</v>
          </cell>
          <cell r="Y37">
            <v>4421197.4000000004</v>
          </cell>
          <cell r="Z37">
            <v>108000</v>
          </cell>
          <cell r="AA37" t="str">
            <v>S-0</v>
          </cell>
          <cell r="AB37">
            <v>1320000</v>
          </cell>
          <cell r="AC37">
            <v>24670</v>
          </cell>
          <cell r="AD37">
            <v>35622328.800000004</v>
          </cell>
          <cell r="AE37">
            <v>1781116.4400000004</v>
          </cell>
          <cell r="AF37">
            <v>0</v>
          </cell>
          <cell r="AG37">
            <v>0</v>
          </cell>
          <cell r="AI37">
            <v>148426</v>
          </cell>
          <cell r="AJ37">
            <v>24670</v>
          </cell>
          <cell r="AK37">
            <v>173096</v>
          </cell>
        </row>
        <row r="38">
          <cell r="B38" t="str">
            <v>SM0028</v>
          </cell>
          <cell r="C38" t="str">
            <v>Rades P. Manurung</v>
          </cell>
          <cell r="D38" t="str">
            <v>Workshop</v>
          </cell>
          <cell r="E38" t="str">
            <v>Non</v>
          </cell>
          <cell r="F38" t="str">
            <v>Support Op. &amp; Mekanik</v>
          </cell>
          <cell r="G38">
            <v>39114</v>
          </cell>
          <cell r="H38" t="str">
            <v>M-1</v>
          </cell>
          <cell r="I38">
            <v>1152024084</v>
          </cell>
          <cell r="J38">
            <v>1293500</v>
          </cell>
          <cell r="K38">
            <v>17000</v>
          </cell>
          <cell r="M38">
            <v>31</v>
          </cell>
          <cell r="N38">
            <v>23</v>
          </cell>
          <cell r="O38">
            <v>325</v>
          </cell>
          <cell r="P38">
            <v>0</v>
          </cell>
          <cell r="Q38">
            <v>1293500</v>
          </cell>
          <cell r="R38">
            <v>391000</v>
          </cell>
          <cell r="S38">
            <v>2429986</v>
          </cell>
          <cell r="T38">
            <v>4114486</v>
          </cell>
          <cell r="W38">
            <v>4114486</v>
          </cell>
          <cell r="X38">
            <v>26387.4</v>
          </cell>
          <cell r="Y38">
            <v>4140873.4</v>
          </cell>
          <cell r="Z38">
            <v>108000</v>
          </cell>
          <cell r="AA38" t="str">
            <v>M-1</v>
          </cell>
          <cell r="AB38">
            <v>1540000</v>
          </cell>
          <cell r="AC38">
            <v>25870</v>
          </cell>
          <cell r="AD38">
            <v>29604040.799999997</v>
          </cell>
          <cell r="AE38">
            <v>1480202.04</v>
          </cell>
          <cell r="AF38">
            <v>0</v>
          </cell>
          <cell r="AG38">
            <v>0</v>
          </cell>
          <cell r="AI38">
            <v>123350</v>
          </cell>
          <cell r="AJ38">
            <v>25870</v>
          </cell>
          <cell r="AK38">
            <v>149220</v>
          </cell>
        </row>
        <row r="39">
          <cell r="B39" t="str">
            <v>SM0060</v>
          </cell>
          <cell r="C39" t="str">
            <v>Hartono</v>
          </cell>
          <cell r="D39" t="str">
            <v>Workshop</v>
          </cell>
          <cell r="E39" t="str">
            <v>Non</v>
          </cell>
          <cell r="F39" t="str">
            <v>Support Op. &amp; Mekanik</v>
          </cell>
          <cell r="G39">
            <v>39214</v>
          </cell>
          <cell r="H39" t="str">
            <v>S-0</v>
          </cell>
          <cell r="I39">
            <v>1152034241</v>
          </cell>
          <cell r="J39">
            <v>1293500</v>
          </cell>
          <cell r="K39">
            <v>17000</v>
          </cell>
          <cell r="M39">
            <v>31</v>
          </cell>
          <cell r="N39">
            <v>28</v>
          </cell>
          <cell r="O39">
            <v>350.5</v>
          </cell>
          <cell r="P39">
            <v>0</v>
          </cell>
          <cell r="Q39">
            <v>1293500</v>
          </cell>
          <cell r="R39">
            <v>476000</v>
          </cell>
          <cell r="S39">
            <v>2688771</v>
          </cell>
          <cell r="T39">
            <v>4458271</v>
          </cell>
          <cell r="W39">
            <v>4458271</v>
          </cell>
          <cell r="X39">
            <v>26387.4</v>
          </cell>
          <cell r="Y39">
            <v>4484658.4000000004</v>
          </cell>
          <cell r="Z39">
            <v>108000</v>
          </cell>
          <cell r="AA39" t="str">
            <v>S-0</v>
          </cell>
          <cell r="AB39">
            <v>1320000</v>
          </cell>
          <cell r="AC39">
            <v>25870</v>
          </cell>
          <cell r="AD39">
            <v>36369460.800000004</v>
          </cell>
          <cell r="AE39">
            <v>1818473.0400000003</v>
          </cell>
          <cell r="AF39">
            <v>0</v>
          </cell>
          <cell r="AG39">
            <v>0</v>
          </cell>
          <cell r="AI39">
            <v>151539</v>
          </cell>
          <cell r="AJ39">
            <v>25870</v>
          </cell>
          <cell r="AK39">
            <v>177409</v>
          </cell>
        </row>
        <row r="40">
          <cell r="B40" t="str">
            <v>SM0031</v>
          </cell>
          <cell r="C40" t="str">
            <v>Marto</v>
          </cell>
          <cell r="D40" t="str">
            <v>Workshop</v>
          </cell>
          <cell r="E40" t="str">
            <v>A</v>
          </cell>
          <cell r="F40" t="str">
            <v>Helper FT-9102</v>
          </cell>
          <cell r="G40">
            <v>39142</v>
          </cell>
          <cell r="H40" t="str">
            <v>M-1</v>
          </cell>
          <cell r="I40">
            <v>1152032958</v>
          </cell>
          <cell r="J40">
            <v>1193500</v>
          </cell>
          <cell r="K40">
            <v>7000</v>
          </cell>
          <cell r="M40">
            <v>29</v>
          </cell>
          <cell r="N40">
            <v>25</v>
          </cell>
          <cell r="O40">
            <v>324</v>
          </cell>
          <cell r="P40">
            <v>2</v>
          </cell>
          <cell r="Q40">
            <v>1098020</v>
          </cell>
          <cell r="R40">
            <v>175000</v>
          </cell>
          <cell r="S40">
            <v>2235225</v>
          </cell>
          <cell r="T40">
            <v>3508245</v>
          </cell>
          <cell r="W40">
            <v>3508245</v>
          </cell>
          <cell r="X40">
            <v>24347.4</v>
          </cell>
          <cell r="Y40">
            <v>3532592.4</v>
          </cell>
          <cell r="Z40">
            <v>108000</v>
          </cell>
          <cell r="AA40" t="str">
            <v>M-1</v>
          </cell>
          <cell r="AB40">
            <v>1540000</v>
          </cell>
          <cell r="AC40">
            <v>23870</v>
          </cell>
          <cell r="AD40">
            <v>22328668.799999997</v>
          </cell>
          <cell r="AE40">
            <v>1116433.44</v>
          </cell>
          <cell r="AF40">
            <v>0</v>
          </cell>
          <cell r="AG40">
            <v>0</v>
          </cell>
          <cell r="AI40">
            <v>93036</v>
          </cell>
          <cell r="AJ40">
            <v>23870</v>
          </cell>
          <cell r="AK40">
            <v>116906</v>
          </cell>
        </row>
        <row r="41">
          <cell r="B41" t="str">
            <v>SM0011</v>
          </cell>
          <cell r="C41" t="str">
            <v>Alian</v>
          </cell>
          <cell r="D41" t="str">
            <v>Workshop</v>
          </cell>
          <cell r="E41" t="str">
            <v>B</v>
          </cell>
          <cell r="F41" t="str">
            <v>Helper FT-9102</v>
          </cell>
          <cell r="G41">
            <v>39142</v>
          </cell>
          <cell r="H41" t="str">
            <v>S-0</v>
          </cell>
          <cell r="I41">
            <v>1152036660</v>
          </cell>
          <cell r="J41">
            <v>1193500</v>
          </cell>
          <cell r="K41">
            <v>7000</v>
          </cell>
          <cell r="M41">
            <v>30</v>
          </cell>
          <cell r="N41">
            <v>24</v>
          </cell>
          <cell r="O41">
            <v>283</v>
          </cell>
          <cell r="P41">
            <v>1</v>
          </cell>
          <cell r="Q41">
            <v>1145760</v>
          </cell>
          <cell r="R41">
            <v>168000</v>
          </cell>
          <cell r="S41">
            <v>1952373</v>
          </cell>
          <cell r="T41">
            <v>3266133</v>
          </cell>
          <cell r="W41">
            <v>3266133</v>
          </cell>
          <cell r="X41">
            <v>24347.4</v>
          </cell>
          <cell r="Y41">
            <v>3290480.4</v>
          </cell>
          <cell r="Z41">
            <v>108000</v>
          </cell>
          <cell r="AA41" t="str">
            <v>S-0</v>
          </cell>
          <cell r="AB41">
            <v>1320000</v>
          </cell>
          <cell r="AC41">
            <v>23870</v>
          </cell>
          <cell r="AD41">
            <v>22063324.799999997</v>
          </cell>
          <cell r="AE41">
            <v>1103166.24</v>
          </cell>
          <cell r="AF41">
            <v>0</v>
          </cell>
          <cell r="AG41">
            <v>0</v>
          </cell>
          <cell r="AI41">
            <v>91930</v>
          </cell>
          <cell r="AJ41">
            <v>23870</v>
          </cell>
          <cell r="AK41">
            <v>115800</v>
          </cell>
        </row>
        <row r="42">
          <cell r="B42" t="str">
            <v>SM0091</v>
          </cell>
          <cell r="C42" t="str">
            <v>Musliadi</v>
          </cell>
          <cell r="D42" t="str">
            <v>Workshop</v>
          </cell>
          <cell r="E42" t="str">
            <v>A</v>
          </cell>
          <cell r="F42" t="str">
            <v>Helper ST-9204</v>
          </cell>
          <cell r="G42">
            <v>39396</v>
          </cell>
          <cell r="H42" t="str">
            <v>S-0</v>
          </cell>
          <cell r="I42">
            <v>1152039022</v>
          </cell>
          <cell r="J42">
            <v>1193500</v>
          </cell>
          <cell r="K42">
            <v>7000</v>
          </cell>
          <cell r="M42">
            <v>31</v>
          </cell>
          <cell r="N42">
            <v>28</v>
          </cell>
          <cell r="O42">
            <v>362.5</v>
          </cell>
          <cell r="P42">
            <v>0</v>
          </cell>
          <cell r="Q42">
            <v>1193500</v>
          </cell>
          <cell r="R42">
            <v>196000</v>
          </cell>
          <cell r="S42">
            <v>2500831</v>
          </cell>
          <cell r="T42">
            <v>3890331</v>
          </cell>
          <cell r="W42">
            <v>3890331</v>
          </cell>
          <cell r="X42">
            <v>24347.4</v>
          </cell>
          <cell r="Y42">
            <v>3914678.4</v>
          </cell>
          <cell r="Z42">
            <v>108000</v>
          </cell>
          <cell r="AA42" t="str">
            <v>S-0</v>
          </cell>
          <cell r="AB42">
            <v>1320000</v>
          </cell>
          <cell r="AC42">
            <v>23870</v>
          </cell>
          <cell r="AD42">
            <v>29553700.799999997</v>
          </cell>
          <cell r="AE42">
            <v>1477685.04</v>
          </cell>
          <cell r="AF42">
            <v>0</v>
          </cell>
          <cell r="AG42">
            <v>0</v>
          </cell>
          <cell r="AI42">
            <v>123140</v>
          </cell>
          <cell r="AJ42">
            <v>23870</v>
          </cell>
          <cell r="AK42">
            <v>147010</v>
          </cell>
        </row>
        <row r="43">
          <cell r="B43" t="str">
            <v>SM0019</v>
          </cell>
          <cell r="C43" t="str">
            <v>Kamarudin</v>
          </cell>
          <cell r="D43" t="str">
            <v>Workshop</v>
          </cell>
          <cell r="E43" t="str">
            <v>A</v>
          </cell>
          <cell r="F43" t="str">
            <v>Operator</v>
          </cell>
          <cell r="G43">
            <v>39142</v>
          </cell>
          <cell r="H43" t="str">
            <v>S-0</v>
          </cell>
          <cell r="I43">
            <v>1152034063</v>
          </cell>
          <cell r="J43">
            <v>1233500</v>
          </cell>
          <cell r="K43">
            <v>17000</v>
          </cell>
          <cell r="M43">
            <v>31</v>
          </cell>
          <cell r="N43">
            <v>27</v>
          </cell>
          <cell r="O43">
            <v>335</v>
          </cell>
          <cell r="P43">
            <v>0</v>
          </cell>
          <cell r="Q43">
            <v>1233500</v>
          </cell>
          <cell r="R43">
            <v>459000</v>
          </cell>
          <cell r="S43">
            <v>2458038</v>
          </cell>
          <cell r="T43">
            <v>4150538</v>
          </cell>
          <cell r="W43">
            <v>4150538</v>
          </cell>
          <cell r="X43">
            <v>25163.4</v>
          </cell>
          <cell r="Y43">
            <v>4175701.4</v>
          </cell>
          <cell r="Z43">
            <v>108000</v>
          </cell>
          <cell r="AA43" t="str">
            <v>S-0</v>
          </cell>
          <cell r="AB43">
            <v>1320000</v>
          </cell>
          <cell r="AC43">
            <v>24670</v>
          </cell>
          <cell r="AD43">
            <v>32676376.799999997</v>
          </cell>
          <cell r="AE43">
            <v>1633818.8399999999</v>
          </cell>
          <cell r="AF43">
            <v>0</v>
          </cell>
          <cell r="AG43">
            <v>0</v>
          </cell>
          <cell r="AI43">
            <v>136151</v>
          </cell>
          <cell r="AJ43">
            <v>24670</v>
          </cell>
          <cell r="AK43">
            <v>160821</v>
          </cell>
        </row>
        <row r="44">
          <cell r="B44" t="str">
            <v>SM0015</v>
          </cell>
          <cell r="C44" t="str">
            <v>Achmad Bakrie</v>
          </cell>
          <cell r="D44" t="str">
            <v>Workshop</v>
          </cell>
          <cell r="E44" t="str">
            <v>B</v>
          </cell>
          <cell r="F44" t="str">
            <v>Helper ST-9204</v>
          </cell>
          <cell r="G44">
            <v>39142</v>
          </cell>
          <cell r="H44" t="str">
            <v>S-0</v>
          </cell>
          <cell r="I44">
            <v>1152034161</v>
          </cell>
          <cell r="J44">
            <v>1193500</v>
          </cell>
          <cell r="K44">
            <v>7000</v>
          </cell>
          <cell r="M44">
            <v>31</v>
          </cell>
          <cell r="N44">
            <v>27</v>
          </cell>
          <cell r="O44">
            <v>327</v>
          </cell>
          <cell r="P44">
            <v>0</v>
          </cell>
          <cell r="Q44">
            <v>1193500</v>
          </cell>
          <cell r="R44">
            <v>189000</v>
          </cell>
          <cell r="S44">
            <v>2255922</v>
          </cell>
          <cell r="T44">
            <v>3638422</v>
          </cell>
          <cell r="W44">
            <v>3638422</v>
          </cell>
          <cell r="X44">
            <v>24347.4</v>
          </cell>
          <cell r="Y44">
            <v>3662769.4</v>
          </cell>
          <cell r="Z44">
            <v>108000</v>
          </cell>
          <cell r="AA44" t="str">
            <v>S-0</v>
          </cell>
          <cell r="AB44">
            <v>1320000</v>
          </cell>
          <cell r="AC44">
            <v>23870</v>
          </cell>
          <cell r="AD44">
            <v>26530792.799999997</v>
          </cell>
          <cell r="AE44">
            <v>1326539.6399999999</v>
          </cell>
          <cell r="AF44">
            <v>0</v>
          </cell>
          <cell r="AG44">
            <v>0</v>
          </cell>
          <cell r="AI44">
            <v>110544</v>
          </cell>
          <cell r="AJ44">
            <v>23870</v>
          </cell>
          <cell r="AK44">
            <v>134414</v>
          </cell>
        </row>
        <row r="45">
          <cell r="B45" t="str">
            <v>SM0125</v>
          </cell>
          <cell r="C45" t="str">
            <v>Didik Purwanto</v>
          </cell>
          <cell r="D45" t="str">
            <v>Workshop</v>
          </cell>
          <cell r="E45" t="str">
            <v>Non</v>
          </cell>
          <cell r="F45" t="str">
            <v>Helper WS</v>
          </cell>
          <cell r="G45">
            <v>39578</v>
          </cell>
          <cell r="H45" t="str">
            <v>S-0</v>
          </cell>
          <cell r="I45">
            <v>1152040675</v>
          </cell>
          <cell r="J45">
            <v>1193500</v>
          </cell>
          <cell r="K45">
            <v>7000</v>
          </cell>
          <cell r="M45">
            <v>29</v>
          </cell>
          <cell r="N45">
            <v>26</v>
          </cell>
          <cell r="O45">
            <v>304.5</v>
          </cell>
          <cell r="P45">
            <v>2</v>
          </cell>
          <cell r="Q45">
            <v>1098020</v>
          </cell>
          <cell r="R45">
            <v>182000</v>
          </cell>
          <cell r="S45">
            <v>2100698</v>
          </cell>
          <cell r="T45">
            <v>3380718</v>
          </cell>
          <cell r="W45">
            <v>3380718</v>
          </cell>
          <cell r="X45">
            <v>24347.4</v>
          </cell>
          <cell r="Y45">
            <v>3405065.4</v>
          </cell>
          <cell r="Z45">
            <v>108000</v>
          </cell>
          <cell r="AA45" t="str">
            <v>S-0</v>
          </cell>
          <cell r="AB45">
            <v>1320000</v>
          </cell>
          <cell r="AC45">
            <v>23870</v>
          </cell>
          <cell r="AD45">
            <v>23438344.799999997</v>
          </cell>
          <cell r="AE45">
            <v>1171917.24</v>
          </cell>
          <cell r="AF45">
            <v>0</v>
          </cell>
          <cell r="AG45">
            <v>0</v>
          </cell>
          <cell r="AI45">
            <v>97659</v>
          </cell>
          <cell r="AJ45">
            <v>23870</v>
          </cell>
          <cell r="AK45">
            <v>121529</v>
          </cell>
        </row>
        <row r="46">
          <cell r="B46" t="str">
            <v>SM0126</v>
          </cell>
          <cell r="C46" t="str">
            <v>Andi Atang</v>
          </cell>
          <cell r="D46" t="str">
            <v>Workshop</v>
          </cell>
          <cell r="E46" t="str">
            <v>Non</v>
          </cell>
          <cell r="F46" t="str">
            <v>Helper WS</v>
          </cell>
          <cell r="G46">
            <v>39583</v>
          </cell>
          <cell r="H46" t="str">
            <v>S-0</v>
          </cell>
          <cell r="I46">
            <v>1152040683</v>
          </cell>
          <cell r="J46">
            <v>1193500</v>
          </cell>
          <cell r="K46">
            <v>7000</v>
          </cell>
          <cell r="M46">
            <v>31</v>
          </cell>
          <cell r="N46">
            <v>27</v>
          </cell>
          <cell r="O46">
            <v>313</v>
          </cell>
          <cell r="P46">
            <v>0</v>
          </cell>
          <cell r="Q46">
            <v>1193500</v>
          </cell>
          <cell r="R46">
            <v>189000</v>
          </cell>
          <cell r="S46">
            <v>2159338</v>
          </cell>
          <cell r="T46">
            <v>3541838</v>
          </cell>
          <cell r="W46">
            <v>3541838</v>
          </cell>
          <cell r="X46">
            <v>24347.4</v>
          </cell>
          <cell r="Y46">
            <v>3566185.4</v>
          </cell>
          <cell r="Z46">
            <v>108000</v>
          </cell>
          <cell r="AA46" t="str">
            <v>S-0</v>
          </cell>
          <cell r="AB46">
            <v>1320000</v>
          </cell>
          <cell r="AC46">
            <v>23870</v>
          </cell>
          <cell r="AD46">
            <v>25371784.799999997</v>
          </cell>
          <cell r="AE46">
            <v>1268589.24</v>
          </cell>
          <cell r="AF46">
            <v>0</v>
          </cell>
          <cell r="AG46">
            <v>0</v>
          </cell>
          <cell r="AI46">
            <v>105715</v>
          </cell>
          <cell r="AJ46">
            <v>23870</v>
          </cell>
          <cell r="AK46">
            <v>129585</v>
          </cell>
        </row>
        <row r="47">
          <cell r="B47" t="str">
            <v>SM0095</v>
          </cell>
          <cell r="C47" t="str">
            <v>Rene Jimmy Pontoan</v>
          </cell>
          <cell r="D47" t="str">
            <v>Workshop</v>
          </cell>
          <cell r="E47" t="str">
            <v>Non</v>
          </cell>
          <cell r="F47" t="str">
            <v>Helper WS</v>
          </cell>
          <cell r="G47">
            <v>39417</v>
          </cell>
          <cell r="H47" t="str">
            <v>S-0</v>
          </cell>
          <cell r="I47">
            <v>1152038972</v>
          </cell>
          <cell r="J47">
            <v>1193500</v>
          </cell>
          <cell r="K47">
            <v>7000</v>
          </cell>
          <cell r="M47">
            <v>31</v>
          </cell>
          <cell r="N47">
            <v>27</v>
          </cell>
          <cell r="O47">
            <v>335</v>
          </cell>
          <cell r="P47">
            <v>0</v>
          </cell>
          <cell r="Q47">
            <v>1193500</v>
          </cell>
          <cell r="R47">
            <v>189000</v>
          </cell>
          <cell r="S47">
            <v>2311113</v>
          </cell>
          <cell r="T47">
            <v>3693613</v>
          </cell>
          <cell r="W47">
            <v>3693613</v>
          </cell>
          <cell r="X47">
            <v>24347.4</v>
          </cell>
          <cell r="Y47">
            <v>3717960.4</v>
          </cell>
          <cell r="Z47">
            <v>108000</v>
          </cell>
          <cell r="AA47" t="str">
            <v>S-0</v>
          </cell>
          <cell r="AB47">
            <v>1320000</v>
          </cell>
          <cell r="AC47">
            <v>23870</v>
          </cell>
          <cell r="AD47">
            <v>27193084.799999997</v>
          </cell>
          <cell r="AE47">
            <v>1359654.24</v>
          </cell>
          <cell r="AF47">
            <v>0</v>
          </cell>
          <cell r="AG47">
            <v>0</v>
          </cell>
          <cell r="AI47">
            <v>113304</v>
          </cell>
          <cell r="AJ47">
            <v>23870</v>
          </cell>
          <cell r="AK47">
            <v>137174</v>
          </cell>
        </row>
        <row r="48">
          <cell r="B48" t="str">
            <v>SM0073</v>
          </cell>
          <cell r="C48" t="str">
            <v>Zainal</v>
          </cell>
          <cell r="D48" t="str">
            <v>Workshop</v>
          </cell>
          <cell r="E48" t="str">
            <v>Non</v>
          </cell>
          <cell r="F48" t="str">
            <v>Operator</v>
          </cell>
          <cell r="G48">
            <v>39295</v>
          </cell>
          <cell r="H48" t="str">
            <v>S-0</v>
          </cell>
          <cell r="I48">
            <v>1152044581</v>
          </cell>
          <cell r="J48">
            <v>1233500</v>
          </cell>
          <cell r="K48">
            <v>17000</v>
          </cell>
          <cell r="M48">
            <v>30</v>
          </cell>
          <cell r="N48">
            <v>26</v>
          </cell>
          <cell r="O48">
            <v>296</v>
          </cell>
          <cell r="P48">
            <v>1</v>
          </cell>
          <cell r="Q48">
            <v>1184160</v>
          </cell>
          <cell r="R48">
            <v>442000</v>
          </cell>
          <cell r="S48">
            <v>2150064</v>
          </cell>
          <cell r="T48">
            <v>3776224</v>
          </cell>
          <cell r="W48">
            <v>3776224</v>
          </cell>
          <cell r="X48">
            <v>25163.4</v>
          </cell>
          <cell r="Y48">
            <v>3801387.4</v>
          </cell>
          <cell r="Z48">
            <v>108000</v>
          </cell>
          <cell r="AA48" t="str">
            <v>S-0</v>
          </cell>
          <cell r="AB48">
            <v>1320000</v>
          </cell>
          <cell r="AC48">
            <v>24670</v>
          </cell>
          <cell r="AD48">
            <v>28184608.799999997</v>
          </cell>
          <cell r="AE48">
            <v>1409230.44</v>
          </cell>
          <cell r="AF48">
            <v>0</v>
          </cell>
          <cell r="AG48">
            <v>0</v>
          </cell>
          <cell r="AI48">
            <v>117435</v>
          </cell>
          <cell r="AJ48">
            <v>24670</v>
          </cell>
          <cell r="AK48">
            <v>142105</v>
          </cell>
        </row>
        <row r="49">
          <cell r="B49" t="str">
            <v>SM0062</v>
          </cell>
          <cell r="C49" t="str">
            <v>Ardiansyah</v>
          </cell>
          <cell r="D49" t="str">
            <v>Workshop</v>
          </cell>
          <cell r="E49" t="str">
            <v>Non</v>
          </cell>
          <cell r="F49" t="str">
            <v>Helper WS</v>
          </cell>
          <cell r="G49">
            <v>39245</v>
          </cell>
          <cell r="H49" t="str">
            <v>M-1</v>
          </cell>
          <cell r="I49">
            <v>1152034152</v>
          </cell>
          <cell r="J49">
            <v>1193500</v>
          </cell>
          <cell r="K49">
            <v>7000</v>
          </cell>
          <cell r="M49">
            <v>31</v>
          </cell>
          <cell r="N49">
            <v>28</v>
          </cell>
          <cell r="O49">
            <v>360</v>
          </cell>
          <cell r="P49">
            <v>0</v>
          </cell>
          <cell r="Q49">
            <v>1193500</v>
          </cell>
          <cell r="R49">
            <v>196000</v>
          </cell>
          <cell r="S49">
            <v>2483584</v>
          </cell>
          <cell r="T49">
            <v>3873084</v>
          </cell>
          <cell r="W49">
            <v>3873084</v>
          </cell>
          <cell r="X49">
            <v>24347.4</v>
          </cell>
          <cell r="Y49">
            <v>3897431.4</v>
          </cell>
          <cell r="Z49">
            <v>108000</v>
          </cell>
          <cell r="AA49" t="str">
            <v>M-1</v>
          </cell>
          <cell r="AB49">
            <v>1540000</v>
          </cell>
          <cell r="AC49">
            <v>23870</v>
          </cell>
          <cell r="AD49">
            <v>26706736.799999997</v>
          </cell>
          <cell r="AE49">
            <v>1335336.8399999999</v>
          </cell>
          <cell r="AF49">
            <v>0</v>
          </cell>
          <cell r="AG49">
            <v>0</v>
          </cell>
          <cell r="AI49">
            <v>111278</v>
          </cell>
          <cell r="AJ49">
            <v>23870</v>
          </cell>
          <cell r="AK49">
            <v>135148</v>
          </cell>
        </row>
        <row r="50">
          <cell r="B50" t="str">
            <v>SM0104</v>
          </cell>
          <cell r="C50" t="str">
            <v>Priono</v>
          </cell>
          <cell r="D50" t="str">
            <v>Workshop</v>
          </cell>
          <cell r="E50" t="str">
            <v>Non</v>
          </cell>
          <cell r="F50" t="str">
            <v>Helper WS</v>
          </cell>
          <cell r="G50">
            <v>39479</v>
          </cell>
          <cell r="H50" t="str">
            <v>M-0</v>
          </cell>
          <cell r="I50">
            <v>1152038441</v>
          </cell>
          <cell r="J50">
            <v>1193500</v>
          </cell>
          <cell r="K50">
            <v>7000</v>
          </cell>
          <cell r="M50">
            <v>31</v>
          </cell>
          <cell r="N50">
            <v>28</v>
          </cell>
          <cell r="O50">
            <v>306.5</v>
          </cell>
          <cell r="P50">
            <v>0</v>
          </cell>
          <cell r="Q50">
            <v>1193500</v>
          </cell>
          <cell r="R50">
            <v>196000</v>
          </cell>
          <cell r="S50">
            <v>2114496</v>
          </cell>
          <cell r="T50">
            <v>3503996</v>
          </cell>
          <cell r="W50">
            <v>3503996</v>
          </cell>
          <cell r="X50">
            <v>24347.4</v>
          </cell>
          <cell r="Y50">
            <v>3528343.4</v>
          </cell>
          <cell r="Z50">
            <v>108000</v>
          </cell>
          <cell r="AA50" t="str">
            <v>M-0</v>
          </cell>
          <cell r="AB50">
            <v>1430000</v>
          </cell>
          <cell r="AC50">
            <v>23870</v>
          </cell>
          <cell r="AD50">
            <v>23597680.799999997</v>
          </cell>
          <cell r="AE50">
            <v>1179884.0399999998</v>
          </cell>
          <cell r="AF50">
            <v>0</v>
          </cell>
          <cell r="AG50">
            <v>0</v>
          </cell>
          <cell r="AI50">
            <v>98323</v>
          </cell>
          <cell r="AJ50">
            <v>23870</v>
          </cell>
          <cell r="AK50">
            <v>122193</v>
          </cell>
        </row>
        <row r="51">
          <cell r="B51" t="str">
            <v>SM0041</v>
          </cell>
          <cell r="C51" t="str">
            <v>Djoko Adi Sucipto</v>
          </cell>
          <cell r="D51" t="str">
            <v>Workshop</v>
          </cell>
          <cell r="E51" t="str">
            <v>Non</v>
          </cell>
          <cell r="F51" t="str">
            <v>Op. Crane &amp; Support</v>
          </cell>
          <cell r="G51">
            <v>39134</v>
          </cell>
          <cell r="H51" t="str">
            <v>M-1</v>
          </cell>
          <cell r="I51">
            <v>1152017878</v>
          </cell>
          <cell r="J51">
            <v>1383500</v>
          </cell>
          <cell r="K51">
            <v>17000</v>
          </cell>
          <cell r="M51">
            <v>31</v>
          </cell>
          <cell r="N51">
            <v>25</v>
          </cell>
          <cell r="O51">
            <v>354</v>
          </cell>
          <cell r="P51">
            <v>0</v>
          </cell>
          <cell r="Q51">
            <v>1383500</v>
          </cell>
          <cell r="R51">
            <v>425000</v>
          </cell>
          <cell r="S51">
            <v>2830977</v>
          </cell>
          <cell r="T51">
            <v>4639477</v>
          </cell>
          <cell r="W51">
            <v>4639477</v>
          </cell>
          <cell r="X51">
            <v>28223.4</v>
          </cell>
          <cell r="Y51">
            <v>4667700.4000000004</v>
          </cell>
          <cell r="Z51">
            <v>108000</v>
          </cell>
          <cell r="AA51" t="str">
            <v>M-1</v>
          </cell>
          <cell r="AB51">
            <v>1540000</v>
          </cell>
          <cell r="AC51">
            <v>27670</v>
          </cell>
          <cell r="AD51">
            <v>35904364.800000004</v>
          </cell>
          <cell r="AE51">
            <v>1795218.2400000002</v>
          </cell>
          <cell r="AF51">
            <v>0</v>
          </cell>
          <cell r="AG51">
            <v>0</v>
          </cell>
          <cell r="AI51">
            <v>149601</v>
          </cell>
          <cell r="AJ51">
            <v>27670</v>
          </cell>
          <cell r="AK51">
            <v>177271</v>
          </cell>
        </row>
        <row r="52">
          <cell r="B52" t="str">
            <v>SM0098</v>
          </cell>
          <cell r="C52" t="str">
            <v>Irawan Chandra Kusuma</v>
          </cell>
          <cell r="D52" t="str">
            <v>Workshop</v>
          </cell>
          <cell r="E52" t="str">
            <v>Non</v>
          </cell>
          <cell r="F52" t="str">
            <v>Mechanic</v>
          </cell>
          <cell r="G52">
            <v>39479</v>
          </cell>
          <cell r="H52" t="str">
            <v>M-0</v>
          </cell>
          <cell r="I52">
            <v>1152038492</v>
          </cell>
          <cell r="J52">
            <v>1233500</v>
          </cell>
          <cell r="K52">
            <v>17000</v>
          </cell>
          <cell r="M52">
            <v>31</v>
          </cell>
          <cell r="N52">
            <v>28</v>
          </cell>
          <cell r="O52">
            <v>364</v>
          </cell>
          <cell r="P52">
            <v>0</v>
          </cell>
          <cell r="Q52">
            <v>1233500</v>
          </cell>
          <cell r="R52">
            <v>476000</v>
          </cell>
          <cell r="S52">
            <v>2697650</v>
          </cell>
          <cell r="T52">
            <v>4407150</v>
          </cell>
          <cell r="W52">
            <v>4407150</v>
          </cell>
          <cell r="X52">
            <v>25163.4</v>
          </cell>
          <cell r="Y52">
            <v>4432313.4000000004</v>
          </cell>
          <cell r="Z52">
            <v>108000</v>
          </cell>
          <cell r="AA52" t="str">
            <v>M-0</v>
          </cell>
          <cell r="AB52">
            <v>1430000</v>
          </cell>
          <cell r="AC52">
            <v>24670</v>
          </cell>
          <cell r="AD52">
            <v>34435720.800000004</v>
          </cell>
          <cell r="AE52">
            <v>1721786.0400000003</v>
          </cell>
          <cell r="AF52">
            <v>0</v>
          </cell>
          <cell r="AG52">
            <v>0</v>
          </cell>
          <cell r="AI52">
            <v>143482</v>
          </cell>
          <cell r="AJ52">
            <v>24670</v>
          </cell>
          <cell r="AK52">
            <v>168152</v>
          </cell>
        </row>
        <row r="53">
          <cell r="B53" t="str">
            <v>SM0117</v>
          </cell>
          <cell r="C53" t="str">
            <v>Safrudin Nur</v>
          </cell>
          <cell r="D53" t="str">
            <v>Workshop</v>
          </cell>
          <cell r="E53" t="str">
            <v>Non</v>
          </cell>
          <cell r="F53" t="str">
            <v>Helper</v>
          </cell>
          <cell r="G53">
            <v>39479</v>
          </cell>
          <cell r="H53" t="str">
            <v>M-2</v>
          </cell>
          <cell r="I53">
            <v>1152039863</v>
          </cell>
          <cell r="J53">
            <v>1293500</v>
          </cell>
          <cell r="K53">
            <v>17000</v>
          </cell>
          <cell r="M53">
            <v>31</v>
          </cell>
          <cell r="N53">
            <v>28</v>
          </cell>
          <cell r="O53">
            <v>326.5</v>
          </cell>
          <cell r="P53">
            <v>0</v>
          </cell>
          <cell r="Q53">
            <v>1293500</v>
          </cell>
          <cell r="R53">
            <v>476000</v>
          </cell>
          <cell r="S53">
            <v>2504661</v>
          </cell>
          <cell r="T53">
            <v>4274161</v>
          </cell>
          <cell r="V53">
            <v>500000</v>
          </cell>
          <cell r="W53">
            <v>4774161</v>
          </cell>
          <cell r="X53">
            <v>26387.4</v>
          </cell>
          <cell r="Y53">
            <v>4800548.4000000004</v>
          </cell>
          <cell r="Z53">
            <v>108000</v>
          </cell>
          <cell r="AA53" t="str">
            <v>M-2</v>
          </cell>
          <cell r="AB53">
            <v>1650000</v>
          </cell>
          <cell r="AC53">
            <v>25870</v>
          </cell>
          <cell r="AD53">
            <v>36200140.800000004</v>
          </cell>
          <cell r="AE53">
            <v>1810007.0400000003</v>
          </cell>
          <cell r="AF53">
            <v>0</v>
          </cell>
          <cell r="AG53">
            <v>0</v>
          </cell>
          <cell r="AI53">
            <v>150833</v>
          </cell>
          <cell r="AJ53">
            <v>25870</v>
          </cell>
          <cell r="AK53">
            <v>176703</v>
          </cell>
        </row>
        <row r="54">
          <cell r="B54" t="str">
            <v>SM0120</v>
          </cell>
          <cell r="C54" t="str">
            <v>Ibnu Sina</v>
          </cell>
          <cell r="D54" t="str">
            <v>Workshop</v>
          </cell>
          <cell r="E54" t="str">
            <v>Non</v>
          </cell>
          <cell r="F54" t="str">
            <v>Helper</v>
          </cell>
          <cell r="G54">
            <v>39479</v>
          </cell>
          <cell r="H54" t="str">
            <v>M-0</v>
          </cell>
          <cell r="I54">
            <v>1152039847</v>
          </cell>
          <cell r="J54">
            <v>1193500</v>
          </cell>
          <cell r="K54">
            <v>7000</v>
          </cell>
          <cell r="M54">
            <v>30</v>
          </cell>
          <cell r="N54">
            <v>25</v>
          </cell>
          <cell r="O54">
            <v>302.5</v>
          </cell>
          <cell r="P54">
            <v>1</v>
          </cell>
          <cell r="Q54">
            <v>1145760</v>
          </cell>
          <cell r="R54">
            <v>175000</v>
          </cell>
          <cell r="S54">
            <v>2086900</v>
          </cell>
          <cell r="T54">
            <v>3407660</v>
          </cell>
          <cell r="W54">
            <v>3407660</v>
          </cell>
          <cell r="X54">
            <v>24347.4</v>
          </cell>
          <cell r="Y54">
            <v>3432007.4</v>
          </cell>
          <cell r="Z54">
            <v>108000</v>
          </cell>
          <cell r="AA54" t="str">
            <v>M-0</v>
          </cell>
          <cell r="AB54">
            <v>1430000</v>
          </cell>
          <cell r="AC54">
            <v>23870</v>
          </cell>
          <cell r="AD54">
            <v>22441648.799999997</v>
          </cell>
          <cell r="AE54">
            <v>1122082.44</v>
          </cell>
          <cell r="AF54">
            <v>0</v>
          </cell>
          <cell r="AG54">
            <v>0</v>
          </cell>
          <cell r="AI54">
            <v>93506</v>
          </cell>
          <cell r="AJ54">
            <v>23870</v>
          </cell>
          <cell r="AK54">
            <v>117376</v>
          </cell>
        </row>
        <row r="55">
          <cell r="B55" t="str">
            <v>SM0118</v>
          </cell>
          <cell r="C55" t="str">
            <v>Titus</v>
          </cell>
          <cell r="D55" t="str">
            <v>Workshop</v>
          </cell>
          <cell r="E55" t="str">
            <v>Non</v>
          </cell>
          <cell r="F55" t="str">
            <v>Helper</v>
          </cell>
          <cell r="G55">
            <v>39479</v>
          </cell>
          <cell r="H55" t="str">
            <v>M-3</v>
          </cell>
          <cell r="I55">
            <v>1152040667</v>
          </cell>
          <cell r="J55">
            <v>1193500</v>
          </cell>
          <cell r="K55">
            <v>7000</v>
          </cell>
          <cell r="M55">
            <v>31</v>
          </cell>
          <cell r="N55">
            <v>28</v>
          </cell>
          <cell r="O55">
            <v>342.5</v>
          </cell>
          <cell r="P55">
            <v>0</v>
          </cell>
          <cell r="Q55">
            <v>1193500</v>
          </cell>
          <cell r="R55">
            <v>196000</v>
          </cell>
          <cell r="S55">
            <v>2362854</v>
          </cell>
          <cell r="T55">
            <v>3752354</v>
          </cell>
          <cell r="W55">
            <v>3752354</v>
          </cell>
          <cell r="X55">
            <v>24347.4</v>
          </cell>
          <cell r="Y55">
            <v>3776701.4</v>
          </cell>
          <cell r="Z55">
            <v>108000</v>
          </cell>
          <cell r="AA55" t="str">
            <v>M-3</v>
          </cell>
          <cell r="AB55">
            <v>1760000</v>
          </cell>
          <cell r="AC55">
            <v>23870</v>
          </cell>
          <cell r="AD55">
            <v>22617976.799999997</v>
          </cell>
          <cell r="AE55">
            <v>1130898.8399999999</v>
          </cell>
          <cell r="AF55">
            <v>0</v>
          </cell>
          <cell r="AG55">
            <v>0</v>
          </cell>
          <cell r="AI55">
            <v>94241</v>
          </cell>
          <cell r="AJ55">
            <v>23870</v>
          </cell>
          <cell r="AK55">
            <v>118111</v>
          </cell>
        </row>
        <row r="56">
          <cell r="B56" t="str">
            <v>SM0134</v>
          </cell>
          <cell r="C56" t="str">
            <v>Edy Muryanto</v>
          </cell>
          <cell r="D56" t="str">
            <v>Workshop</v>
          </cell>
          <cell r="E56" t="str">
            <v>Non</v>
          </cell>
          <cell r="F56" t="str">
            <v>Helper</v>
          </cell>
          <cell r="G56">
            <v>39731</v>
          </cell>
          <cell r="H56" t="str">
            <v>S-0</v>
          </cell>
          <cell r="J56">
            <v>1193500</v>
          </cell>
          <cell r="K56">
            <v>7000</v>
          </cell>
          <cell r="M56">
            <v>31</v>
          </cell>
          <cell r="N56">
            <v>26</v>
          </cell>
          <cell r="O56">
            <v>307.5</v>
          </cell>
          <cell r="P56">
            <v>0</v>
          </cell>
          <cell r="Q56">
            <v>1193500</v>
          </cell>
          <cell r="R56">
            <v>182000</v>
          </cell>
          <cell r="S56">
            <v>2121395</v>
          </cell>
          <cell r="T56">
            <v>3496895</v>
          </cell>
          <cell r="W56">
            <v>3496895</v>
          </cell>
          <cell r="X56">
            <v>24347.4</v>
          </cell>
          <cell r="Y56">
            <v>3521242.4</v>
          </cell>
          <cell r="Z56">
            <v>108000</v>
          </cell>
          <cell r="AA56" t="str">
            <v>S-0</v>
          </cell>
          <cell r="AB56">
            <v>1320000</v>
          </cell>
          <cell r="AC56">
            <v>23870</v>
          </cell>
          <cell r="AD56">
            <v>24832468.799999997</v>
          </cell>
          <cell r="AE56">
            <v>1241623.44</v>
          </cell>
          <cell r="AF56">
            <v>0</v>
          </cell>
          <cell r="AG56">
            <v>0</v>
          </cell>
          <cell r="AI56">
            <v>103468</v>
          </cell>
          <cell r="AJ56">
            <v>23870</v>
          </cell>
          <cell r="AK56">
            <v>127338</v>
          </cell>
        </row>
        <row r="57">
          <cell r="B57" t="str">
            <v>SM0135</v>
          </cell>
          <cell r="C57" t="str">
            <v>Iskandi Soesanto</v>
          </cell>
          <cell r="D57" t="str">
            <v>Workshop</v>
          </cell>
          <cell r="E57" t="str">
            <v>Non</v>
          </cell>
          <cell r="F57" t="str">
            <v>Helper</v>
          </cell>
          <cell r="G57">
            <v>39731</v>
          </cell>
          <cell r="H57" t="str">
            <v>M-1</v>
          </cell>
          <cell r="I57">
            <v>1152044620</v>
          </cell>
          <cell r="J57">
            <v>1193500</v>
          </cell>
          <cell r="K57">
            <v>7000</v>
          </cell>
          <cell r="M57">
            <v>31</v>
          </cell>
          <cell r="N57">
            <v>27</v>
          </cell>
          <cell r="O57">
            <v>315</v>
          </cell>
          <cell r="P57">
            <v>0</v>
          </cell>
          <cell r="Q57">
            <v>1193500</v>
          </cell>
          <cell r="R57">
            <v>189000</v>
          </cell>
          <cell r="S57">
            <v>2173136</v>
          </cell>
          <cell r="T57">
            <v>3555636</v>
          </cell>
          <cell r="W57">
            <v>3555636</v>
          </cell>
          <cell r="X57">
            <v>24347.4</v>
          </cell>
          <cell r="Y57">
            <v>3579983.4</v>
          </cell>
          <cell r="Z57">
            <v>108000</v>
          </cell>
          <cell r="AA57" t="str">
            <v>M-1</v>
          </cell>
          <cell r="AB57">
            <v>1540000</v>
          </cell>
          <cell r="AC57">
            <v>23870</v>
          </cell>
          <cell r="AD57">
            <v>22897360.799999997</v>
          </cell>
          <cell r="AE57">
            <v>1144868.0399999998</v>
          </cell>
          <cell r="AF57">
            <v>0</v>
          </cell>
          <cell r="AG57">
            <v>0</v>
          </cell>
          <cell r="AI57">
            <v>95405</v>
          </cell>
          <cell r="AJ57">
            <v>23870</v>
          </cell>
          <cell r="AK57">
            <v>119275</v>
          </cell>
        </row>
        <row r="58">
          <cell r="B58" t="str">
            <v>SM0136</v>
          </cell>
          <cell r="C58" t="str">
            <v>Muhammad Zain</v>
          </cell>
          <cell r="D58" t="str">
            <v>Workshop</v>
          </cell>
          <cell r="E58" t="str">
            <v>Non</v>
          </cell>
          <cell r="F58" t="str">
            <v>Helper</v>
          </cell>
          <cell r="G58">
            <v>39734</v>
          </cell>
          <cell r="H58" t="str">
            <v>S-0</v>
          </cell>
          <cell r="J58">
            <v>1193500</v>
          </cell>
          <cell r="K58">
            <v>7000</v>
          </cell>
          <cell r="M58">
            <v>31</v>
          </cell>
          <cell r="N58">
            <v>29</v>
          </cell>
          <cell r="O58">
            <v>353.5</v>
          </cell>
          <cell r="P58">
            <v>0</v>
          </cell>
          <cell r="Q58">
            <v>1193500</v>
          </cell>
          <cell r="R58">
            <v>203000</v>
          </cell>
          <cell r="S58">
            <v>2438741</v>
          </cell>
          <cell r="T58">
            <v>3835241</v>
          </cell>
          <cell r="W58">
            <v>3835241</v>
          </cell>
          <cell r="X58">
            <v>24347.4</v>
          </cell>
          <cell r="Y58">
            <v>3859588.4</v>
          </cell>
          <cell r="Z58">
            <v>108000</v>
          </cell>
          <cell r="AA58" t="str">
            <v>S-0</v>
          </cell>
          <cell r="AB58">
            <v>1320000</v>
          </cell>
          <cell r="AC58">
            <v>23870</v>
          </cell>
          <cell r="AD58">
            <v>28892620.799999997</v>
          </cell>
          <cell r="AE58">
            <v>1444631.04</v>
          </cell>
          <cell r="AF58">
            <v>0</v>
          </cell>
          <cell r="AG58">
            <v>0</v>
          </cell>
          <cell r="AI58">
            <v>120385</v>
          </cell>
          <cell r="AJ58">
            <v>23870</v>
          </cell>
          <cell r="AK58">
            <v>144255</v>
          </cell>
        </row>
        <row r="59">
          <cell r="B59" t="str">
            <v>SM0139</v>
          </cell>
          <cell r="C59" t="str">
            <v>Mulyadi</v>
          </cell>
          <cell r="D59" t="str">
            <v>Workshop</v>
          </cell>
          <cell r="E59" t="str">
            <v>NON</v>
          </cell>
          <cell r="F59" t="str">
            <v>Helper</v>
          </cell>
          <cell r="G59">
            <v>39753</v>
          </cell>
          <cell r="H59" t="str">
            <v>S-0</v>
          </cell>
          <cell r="J59">
            <v>1193500</v>
          </cell>
          <cell r="K59">
            <v>7000</v>
          </cell>
          <cell r="M59">
            <v>31</v>
          </cell>
          <cell r="N59">
            <v>26</v>
          </cell>
          <cell r="O59">
            <v>311</v>
          </cell>
          <cell r="P59">
            <v>0</v>
          </cell>
          <cell r="Q59">
            <v>1193500</v>
          </cell>
          <cell r="R59">
            <v>182000</v>
          </cell>
          <cell r="S59">
            <v>2145540</v>
          </cell>
          <cell r="T59">
            <v>3521040</v>
          </cell>
          <cell r="W59">
            <v>3521040</v>
          </cell>
          <cell r="X59">
            <v>24347.4</v>
          </cell>
          <cell r="Y59">
            <v>3545387.4</v>
          </cell>
          <cell r="Z59">
            <v>108000</v>
          </cell>
          <cell r="AA59" t="str">
            <v>S-0</v>
          </cell>
          <cell r="AB59">
            <v>1320000</v>
          </cell>
          <cell r="AC59">
            <v>23870</v>
          </cell>
          <cell r="AD59">
            <v>25122208.799999997</v>
          </cell>
          <cell r="AE59">
            <v>1256110.44</v>
          </cell>
          <cell r="AF59">
            <v>0</v>
          </cell>
          <cell r="AG59">
            <v>0</v>
          </cell>
          <cell r="AI59">
            <v>104675</v>
          </cell>
          <cell r="AJ59">
            <v>23870</v>
          </cell>
          <cell r="AK59">
            <v>128545</v>
          </cell>
        </row>
        <row r="60">
          <cell r="B60" t="str">
            <v>SM0090</v>
          </cell>
          <cell r="C60" t="str">
            <v>Darwiansyah</v>
          </cell>
          <cell r="D60" t="str">
            <v>Workshop</v>
          </cell>
          <cell r="E60" t="str">
            <v>A</v>
          </cell>
          <cell r="F60" t="str">
            <v>Op. FT-9102</v>
          </cell>
          <cell r="G60">
            <v>39387</v>
          </cell>
          <cell r="H60" t="str">
            <v>M-2</v>
          </cell>
          <cell r="I60">
            <v>1152040641</v>
          </cell>
          <cell r="J60">
            <v>1233500</v>
          </cell>
          <cell r="K60">
            <v>17000</v>
          </cell>
          <cell r="M60">
            <v>31</v>
          </cell>
          <cell r="N60">
            <v>16</v>
          </cell>
          <cell r="O60">
            <v>234.5</v>
          </cell>
          <cell r="P60">
            <v>0</v>
          </cell>
          <cell r="Q60">
            <v>1233500</v>
          </cell>
          <cell r="R60">
            <v>272000</v>
          </cell>
          <cell r="S60">
            <v>1671999</v>
          </cell>
          <cell r="T60">
            <v>3177499</v>
          </cell>
          <cell r="W60">
            <v>3177499</v>
          </cell>
          <cell r="X60">
            <v>25163.4</v>
          </cell>
          <cell r="Y60">
            <v>3202662.3999999999</v>
          </cell>
          <cell r="Z60">
            <v>108000</v>
          </cell>
          <cell r="AA60" t="str">
            <v>M-2</v>
          </cell>
          <cell r="AB60">
            <v>1650000</v>
          </cell>
          <cell r="AC60">
            <v>24670</v>
          </cell>
          <cell r="AD60">
            <v>17039908.799999997</v>
          </cell>
          <cell r="AE60">
            <v>851995.44</v>
          </cell>
          <cell r="AF60">
            <v>0</v>
          </cell>
          <cell r="AG60">
            <v>0</v>
          </cell>
          <cell r="AI60">
            <v>70999</v>
          </cell>
          <cell r="AJ60">
            <v>24670</v>
          </cell>
          <cell r="AK60">
            <v>95669</v>
          </cell>
        </row>
        <row r="61">
          <cell r="B61" t="str">
            <v>SM0085</v>
          </cell>
          <cell r="C61" t="str">
            <v>Yadi</v>
          </cell>
          <cell r="D61" t="str">
            <v>Workshop</v>
          </cell>
          <cell r="E61" t="str">
            <v>B</v>
          </cell>
          <cell r="F61" t="str">
            <v>Op. ST-9205</v>
          </cell>
          <cell r="G61">
            <v>39387</v>
          </cell>
          <cell r="H61" t="str">
            <v>M-1</v>
          </cell>
          <cell r="I61">
            <v>1152038956</v>
          </cell>
          <cell r="J61">
            <v>1233500</v>
          </cell>
          <cell r="K61">
            <v>17000</v>
          </cell>
          <cell r="M61">
            <v>30</v>
          </cell>
          <cell r="N61">
            <v>26</v>
          </cell>
          <cell r="O61">
            <v>311.5</v>
          </cell>
          <cell r="P61">
            <v>1</v>
          </cell>
          <cell r="Q61">
            <v>1184160</v>
          </cell>
          <cell r="R61">
            <v>442000</v>
          </cell>
          <cell r="S61">
            <v>2262651</v>
          </cell>
          <cell r="T61">
            <v>3888811</v>
          </cell>
          <cell r="W61">
            <v>3888811</v>
          </cell>
          <cell r="X61">
            <v>25163.4</v>
          </cell>
          <cell r="Y61">
            <v>3913974.4</v>
          </cell>
          <cell r="Z61">
            <v>108000</v>
          </cell>
          <cell r="AA61" t="str">
            <v>M-1</v>
          </cell>
          <cell r="AB61">
            <v>1540000</v>
          </cell>
          <cell r="AC61">
            <v>24670</v>
          </cell>
          <cell r="AD61">
            <v>26895652.799999997</v>
          </cell>
          <cell r="AE61">
            <v>1344782.64</v>
          </cell>
          <cell r="AF61">
            <v>0</v>
          </cell>
          <cell r="AG61">
            <v>0</v>
          </cell>
          <cell r="AI61">
            <v>112065</v>
          </cell>
          <cell r="AJ61">
            <v>24670</v>
          </cell>
          <cell r="AK61">
            <v>136735</v>
          </cell>
        </row>
        <row r="62">
          <cell r="B62" t="str">
            <v>SM0086</v>
          </cell>
          <cell r="C62" t="str">
            <v>Mardiansyah</v>
          </cell>
          <cell r="D62" t="str">
            <v>Workshop</v>
          </cell>
          <cell r="E62" t="str">
            <v>A</v>
          </cell>
          <cell r="F62" t="str">
            <v>Helper FT-9103</v>
          </cell>
          <cell r="G62">
            <v>39387</v>
          </cell>
          <cell r="H62" t="str">
            <v>S-0</v>
          </cell>
          <cell r="I62">
            <v>1152038361</v>
          </cell>
          <cell r="J62">
            <v>1193500</v>
          </cell>
          <cell r="K62">
            <v>7000</v>
          </cell>
          <cell r="M62">
            <v>30</v>
          </cell>
          <cell r="N62">
            <v>27</v>
          </cell>
          <cell r="O62">
            <v>355</v>
          </cell>
          <cell r="P62">
            <v>1</v>
          </cell>
          <cell r="Q62">
            <v>1145760</v>
          </cell>
          <cell r="R62">
            <v>189000</v>
          </cell>
          <cell r="S62">
            <v>2449090</v>
          </cell>
          <cell r="T62">
            <v>3783850</v>
          </cell>
          <cell r="W62">
            <v>3783850</v>
          </cell>
          <cell r="X62">
            <v>24347.4</v>
          </cell>
          <cell r="Y62">
            <v>3808197.4</v>
          </cell>
          <cell r="Z62">
            <v>108000</v>
          </cell>
          <cell r="AA62" t="str">
            <v>S-0</v>
          </cell>
          <cell r="AB62">
            <v>1320000</v>
          </cell>
          <cell r="AC62">
            <v>23870</v>
          </cell>
          <cell r="AD62">
            <v>28275928.799999997</v>
          </cell>
          <cell r="AE62">
            <v>1413796.44</v>
          </cell>
          <cell r="AF62">
            <v>0</v>
          </cell>
          <cell r="AG62">
            <v>0</v>
          </cell>
          <cell r="AI62">
            <v>117816</v>
          </cell>
          <cell r="AJ62">
            <v>23870</v>
          </cell>
          <cell r="AK62">
            <v>141686</v>
          </cell>
        </row>
        <row r="63">
          <cell r="B63" t="str">
            <v>SM0089</v>
          </cell>
          <cell r="C63" t="str">
            <v>Abdullah</v>
          </cell>
          <cell r="D63" t="str">
            <v>Workshop</v>
          </cell>
          <cell r="E63" t="str">
            <v>B</v>
          </cell>
          <cell r="F63" t="str">
            <v>Helper FT-9103</v>
          </cell>
          <cell r="G63">
            <v>39387</v>
          </cell>
          <cell r="H63" t="str">
            <v>S-0</v>
          </cell>
          <cell r="I63">
            <v>1152040802</v>
          </cell>
          <cell r="J63">
            <v>1193500</v>
          </cell>
          <cell r="K63">
            <v>7000</v>
          </cell>
          <cell r="M63">
            <v>31</v>
          </cell>
          <cell r="N63">
            <v>27</v>
          </cell>
          <cell r="O63">
            <v>363.5</v>
          </cell>
          <cell r="P63">
            <v>0</v>
          </cell>
          <cell r="Q63">
            <v>1193500</v>
          </cell>
          <cell r="R63">
            <v>189000</v>
          </cell>
          <cell r="S63">
            <v>2507730</v>
          </cell>
          <cell r="T63">
            <v>3890230</v>
          </cell>
          <cell r="W63">
            <v>3890230</v>
          </cell>
          <cell r="X63">
            <v>24347.4</v>
          </cell>
          <cell r="Y63">
            <v>3914577.4</v>
          </cell>
          <cell r="Z63">
            <v>108000</v>
          </cell>
          <cell r="AA63" t="str">
            <v>S-0</v>
          </cell>
          <cell r="AB63">
            <v>1320000</v>
          </cell>
          <cell r="AC63">
            <v>23870</v>
          </cell>
          <cell r="AD63">
            <v>29552488.799999997</v>
          </cell>
          <cell r="AE63">
            <v>1477624.44</v>
          </cell>
          <cell r="AF63">
            <v>0</v>
          </cell>
          <cell r="AG63">
            <v>0</v>
          </cell>
          <cell r="AI63">
            <v>123135</v>
          </cell>
          <cell r="AJ63">
            <v>23870</v>
          </cell>
          <cell r="AK63">
            <v>147005</v>
          </cell>
        </row>
        <row r="64">
          <cell r="B64" t="str">
            <v>SM0088</v>
          </cell>
          <cell r="C64" t="str">
            <v>Recky Datu Rante</v>
          </cell>
          <cell r="D64" t="str">
            <v>Workshop</v>
          </cell>
          <cell r="E64" t="str">
            <v>B</v>
          </cell>
          <cell r="F64" t="str">
            <v>Helper ST-9205</v>
          </cell>
          <cell r="G64">
            <v>39387</v>
          </cell>
          <cell r="H64" t="str">
            <v>S-0</v>
          </cell>
          <cell r="I64">
            <v>1152039057</v>
          </cell>
          <cell r="J64">
            <v>1193500</v>
          </cell>
          <cell r="K64">
            <v>7000</v>
          </cell>
          <cell r="M64">
            <v>31</v>
          </cell>
          <cell r="N64">
            <v>27</v>
          </cell>
          <cell r="O64">
            <v>335</v>
          </cell>
          <cell r="P64">
            <v>0</v>
          </cell>
          <cell r="Q64">
            <v>1193500</v>
          </cell>
          <cell r="R64">
            <v>189000</v>
          </cell>
          <cell r="S64">
            <v>2311113</v>
          </cell>
          <cell r="T64">
            <v>3693613</v>
          </cell>
          <cell r="W64">
            <v>3693613</v>
          </cell>
          <cell r="X64">
            <v>24347.4</v>
          </cell>
          <cell r="Y64">
            <v>3717960.4</v>
          </cell>
          <cell r="Z64">
            <v>108000</v>
          </cell>
          <cell r="AA64" t="str">
            <v>S-0</v>
          </cell>
          <cell r="AB64">
            <v>1320000</v>
          </cell>
          <cell r="AC64">
            <v>23870</v>
          </cell>
          <cell r="AD64">
            <v>27193084.799999997</v>
          </cell>
          <cell r="AE64">
            <v>1359654.24</v>
          </cell>
          <cell r="AF64">
            <v>0</v>
          </cell>
          <cell r="AG64">
            <v>0</v>
          </cell>
          <cell r="AI64">
            <v>113304</v>
          </cell>
          <cell r="AJ64">
            <v>23870</v>
          </cell>
          <cell r="AK64">
            <v>137174</v>
          </cell>
        </row>
        <row r="65">
          <cell r="B65" t="str">
            <v>SM0087</v>
          </cell>
          <cell r="C65" t="str">
            <v>Syaiful Akhyar</v>
          </cell>
          <cell r="D65" t="str">
            <v>Workshop</v>
          </cell>
          <cell r="E65" t="str">
            <v>Non</v>
          </cell>
          <cell r="F65" t="str">
            <v>Helper ST-9206</v>
          </cell>
          <cell r="G65">
            <v>39387</v>
          </cell>
          <cell r="H65" t="str">
            <v>M-1</v>
          </cell>
          <cell r="I65">
            <v>1152043585</v>
          </cell>
          <cell r="J65">
            <v>1193500</v>
          </cell>
          <cell r="K65">
            <v>7000</v>
          </cell>
          <cell r="M65">
            <v>31</v>
          </cell>
          <cell r="N65">
            <v>29</v>
          </cell>
          <cell r="O65">
            <v>375.5</v>
          </cell>
          <cell r="P65">
            <v>0</v>
          </cell>
          <cell r="Q65">
            <v>1193500</v>
          </cell>
          <cell r="R65">
            <v>203000</v>
          </cell>
          <cell r="S65">
            <v>2590516</v>
          </cell>
          <cell r="T65">
            <v>3987016</v>
          </cell>
          <cell r="W65">
            <v>3987016</v>
          </cell>
          <cell r="X65">
            <v>24347.4</v>
          </cell>
          <cell r="Y65">
            <v>4011363.4</v>
          </cell>
          <cell r="Z65">
            <v>108000</v>
          </cell>
          <cell r="AA65" t="str">
            <v>M-1</v>
          </cell>
          <cell r="AB65">
            <v>1540000</v>
          </cell>
          <cell r="AC65">
            <v>23870</v>
          </cell>
          <cell r="AD65">
            <v>28073920.799999997</v>
          </cell>
          <cell r="AE65">
            <v>1403696.04</v>
          </cell>
          <cell r="AF65">
            <v>0</v>
          </cell>
          <cell r="AG65">
            <v>0</v>
          </cell>
          <cell r="AI65">
            <v>116974</v>
          </cell>
          <cell r="AJ65">
            <v>23870</v>
          </cell>
          <cell r="AK65">
            <v>140844</v>
          </cell>
        </row>
        <row r="66">
          <cell r="B66" t="str">
            <v>SM0096</v>
          </cell>
          <cell r="C66" t="str">
            <v>Sepriyanti</v>
          </cell>
          <cell r="D66" t="str">
            <v>Workshop</v>
          </cell>
          <cell r="E66" t="str">
            <v>Non</v>
          </cell>
          <cell r="F66" t="str">
            <v>Clerk</v>
          </cell>
          <cell r="G66">
            <v>39458</v>
          </cell>
          <cell r="H66" t="str">
            <v>S-0</v>
          </cell>
          <cell r="I66">
            <v>1152036457</v>
          </cell>
          <cell r="J66">
            <v>1193500</v>
          </cell>
          <cell r="K66">
            <v>22000</v>
          </cell>
          <cell r="M66">
            <v>31</v>
          </cell>
          <cell r="N66">
            <v>24</v>
          </cell>
          <cell r="O66">
            <v>167</v>
          </cell>
          <cell r="Q66">
            <v>1193500</v>
          </cell>
          <cell r="R66">
            <v>528000</v>
          </cell>
          <cell r="S66">
            <v>1246346</v>
          </cell>
          <cell r="T66">
            <v>2967846</v>
          </cell>
          <cell r="U66">
            <v>200000</v>
          </cell>
          <cell r="W66">
            <v>3167846</v>
          </cell>
          <cell r="X66">
            <v>24347.4</v>
          </cell>
          <cell r="Y66">
            <v>3192193.4</v>
          </cell>
          <cell r="Z66">
            <v>108000</v>
          </cell>
          <cell r="AA66" t="str">
            <v>S-0</v>
          </cell>
          <cell r="AB66">
            <v>1320000</v>
          </cell>
          <cell r="AC66">
            <v>23870</v>
          </cell>
          <cell r="AD66">
            <v>20883880.799999997</v>
          </cell>
          <cell r="AE66">
            <v>1044194.0399999999</v>
          </cell>
          <cell r="AF66">
            <v>0</v>
          </cell>
          <cell r="AG66">
            <v>0</v>
          </cell>
          <cell r="AI66">
            <v>87016</v>
          </cell>
          <cell r="AJ66">
            <v>23870</v>
          </cell>
          <cell r="AK66">
            <v>110886</v>
          </cell>
        </row>
        <row r="67">
          <cell r="B67" t="str">
            <v>SM0021</v>
          </cell>
          <cell r="C67" t="str">
            <v>Syahmadi</v>
          </cell>
          <cell r="D67" t="str">
            <v>Workshop</v>
          </cell>
          <cell r="E67" t="str">
            <v>Non</v>
          </cell>
          <cell r="F67" t="str">
            <v>Staff Adm</v>
          </cell>
          <cell r="G67">
            <v>39114</v>
          </cell>
          <cell r="H67" t="str">
            <v>M-2</v>
          </cell>
          <cell r="I67">
            <v>1152032966</v>
          </cell>
          <cell r="J67">
            <v>3000000</v>
          </cell>
          <cell r="K67">
            <v>140000</v>
          </cell>
          <cell r="M67">
            <v>31</v>
          </cell>
          <cell r="N67">
            <v>28</v>
          </cell>
          <cell r="Q67">
            <v>3000000</v>
          </cell>
          <cell r="R67">
            <v>3920000</v>
          </cell>
          <cell r="S67">
            <v>0</v>
          </cell>
          <cell r="T67">
            <v>6920000</v>
          </cell>
          <cell r="W67">
            <v>6920000</v>
          </cell>
          <cell r="X67">
            <v>61200.000000000007</v>
          </cell>
          <cell r="Y67">
            <v>6981200</v>
          </cell>
          <cell r="Z67">
            <v>108000</v>
          </cell>
          <cell r="AA67" t="str">
            <v>M-2</v>
          </cell>
          <cell r="AB67">
            <v>1650000</v>
          </cell>
          <cell r="AC67">
            <v>60000</v>
          </cell>
          <cell r="AD67">
            <v>61958400</v>
          </cell>
          <cell r="AE67">
            <v>2500000</v>
          </cell>
          <cell r="AF67">
            <v>1793760</v>
          </cell>
          <cell r="AG67">
            <v>0</v>
          </cell>
          <cell r="AI67">
            <v>357813</v>
          </cell>
          <cell r="AJ67">
            <v>60000</v>
          </cell>
          <cell r="AK67">
            <v>417813</v>
          </cell>
        </row>
        <row r="68">
          <cell r="B68" t="str">
            <v>SM0129</v>
          </cell>
          <cell r="C68" t="str">
            <v>Hariyanto</v>
          </cell>
          <cell r="D68" t="str">
            <v>Administrasi</v>
          </cell>
          <cell r="E68" t="str">
            <v>Non</v>
          </cell>
          <cell r="F68" t="str">
            <v>Driver</v>
          </cell>
          <cell r="G68">
            <v>39109</v>
          </cell>
          <cell r="H68" t="str">
            <v>M-3</v>
          </cell>
          <cell r="I68">
            <v>1152031129</v>
          </cell>
          <cell r="J68">
            <v>1543500</v>
          </cell>
          <cell r="K68">
            <v>51000</v>
          </cell>
          <cell r="M68">
            <v>31</v>
          </cell>
          <cell r="N68">
            <v>30</v>
          </cell>
          <cell r="Q68">
            <v>1543500</v>
          </cell>
          <cell r="R68">
            <v>1530000</v>
          </cell>
          <cell r="S68">
            <v>0</v>
          </cell>
          <cell r="T68">
            <v>3073500</v>
          </cell>
          <cell r="W68">
            <v>3073500</v>
          </cell>
          <cell r="X68">
            <v>31487.4</v>
          </cell>
          <cell r="Y68">
            <v>3104987.4</v>
          </cell>
          <cell r="Z68">
            <v>108000</v>
          </cell>
          <cell r="AA68" t="str">
            <v>M-3</v>
          </cell>
          <cell r="AB68">
            <v>1760000</v>
          </cell>
          <cell r="AC68">
            <v>30870</v>
          </cell>
          <cell r="AD68">
            <v>14473408.799999999</v>
          </cell>
          <cell r="AE68">
            <v>723670.44</v>
          </cell>
          <cell r="AF68">
            <v>0</v>
          </cell>
          <cell r="AG68">
            <v>0</v>
          </cell>
          <cell r="AI68">
            <v>60305</v>
          </cell>
          <cell r="AJ68">
            <v>30870</v>
          </cell>
          <cell r="AK68">
            <v>91175</v>
          </cell>
        </row>
        <row r="69">
          <cell r="B69" t="str">
            <v>SM0130</v>
          </cell>
          <cell r="C69" t="str">
            <v>Agus Suriansyah</v>
          </cell>
          <cell r="D69" t="str">
            <v>Administrasi</v>
          </cell>
          <cell r="E69" t="str">
            <v>Non</v>
          </cell>
          <cell r="F69" t="str">
            <v>Driver</v>
          </cell>
          <cell r="G69">
            <v>39508</v>
          </cell>
          <cell r="H69" t="str">
            <v>M-2</v>
          </cell>
          <cell r="J69">
            <v>1358500</v>
          </cell>
          <cell r="K69">
            <v>46000</v>
          </cell>
          <cell r="M69">
            <v>31</v>
          </cell>
          <cell r="N69">
            <v>30</v>
          </cell>
          <cell r="Q69">
            <v>1358500</v>
          </cell>
          <cell r="R69">
            <v>1380000</v>
          </cell>
          <cell r="S69">
            <v>0</v>
          </cell>
          <cell r="T69">
            <v>2738500</v>
          </cell>
          <cell r="U69">
            <v>200000</v>
          </cell>
          <cell r="W69">
            <v>2938500</v>
          </cell>
          <cell r="X69">
            <v>27713.4</v>
          </cell>
          <cell r="Y69">
            <v>2966213.4</v>
          </cell>
          <cell r="Z69">
            <v>108000</v>
          </cell>
          <cell r="AA69" t="str">
            <v>M-2</v>
          </cell>
          <cell r="AB69">
            <v>1650000</v>
          </cell>
          <cell r="AC69">
            <v>27170</v>
          </cell>
          <cell r="AD69">
            <v>14172520.799999999</v>
          </cell>
          <cell r="AE69">
            <v>708626.04</v>
          </cell>
          <cell r="AF69">
            <v>0</v>
          </cell>
          <cell r="AG69">
            <v>0</v>
          </cell>
          <cell r="AI69">
            <v>59052</v>
          </cell>
          <cell r="AJ69">
            <v>27170</v>
          </cell>
          <cell r="AK69">
            <v>86222</v>
          </cell>
        </row>
        <row r="70">
          <cell r="B70" t="str">
            <v>SM0131</v>
          </cell>
          <cell r="C70" t="str">
            <v>Suriansyah</v>
          </cell>
          <cell r="D70" t="str">
            <v>Administrasi</v>
          </cell>
          <cell r="E70" t="str">
            <v>Non</v>
          </cell>
          <cell r="F70" t="str">
            <v>Driver</v>
          </cell>
          <cell r="G70">
            <v>39508</v>
          </cell>
          <cell r="H70" t="str">
            <v>M-2</v>
          </cell>
          <cell r="I70">
            <v>1152044654</v>
          </cell>
          <cell r="J70">
            <v>1358500</v>
          </cell>
          <cell r="K70">
            <v>46000</v>
          </cell>
          <cell r="M70">
            <v>31</v>
          </cell>
          <cell r="N70">
            <v>30</v>
          </cell>
          <cell r="Q70">
            <v>1358500</v>
          </cell>
          <cell r="R70">
            <v>1380000</v>
          </cell>
          <cell r="S70">
            <v>0</v>
          </cell>
          <cell r="T70">
            <v>2738500</v>
          </cell>
          <cell r="U70">
            <v>200000</v>
          </cell>
          <cell r="W70">
            <v>2938500</v>
          </cell>
          <cell r="X70">
            <v>27713.4</v>
          </cell>
          <cell r="Y70">
            <v>2966213.4</v>
          </cell>
          <cell r="Z70">
            <v>108000</v>
          </cell>
          <cell r="AA70" t="str">
            <v>M-2</v>
          </cell>
          <cell r="AB70">
            <v>1650000</v>
          </cell>
          <cell r="AC70">
            <v>27170</v>
          </cell>
          <cell r="AD70">
            <v>14172520.799999999</v>
          </cell>
          <cell r="AE70">
            <v>708626.04</v>
          </cell>
          <cell r="AF70">
            <v>0</v>
          </cell>
          <cell r="AG70">
            <v>0</v>
          </cell>
          <cell r="AI70">
            <v>59052</v>
          </cell>
          <cell r="AJ70">
            <v>27170</v>
          </cell>
          <cell r="AK70">
            <v>86222</v>
          </cell>
        </row>
        <row r="71">
          <cell r="B71" t="str">
            <v>SM0132</v>
          </cell>
          <cell r="C71" t="str">
            <v>Juhriansyah</v>
          </cell>
          <cell r="D71" t="str">
            <v>Administrasi</v>
          </cell>
          <cell r="E71" t="str">
            <v>Non</v>
          </cell>
          <cell r="F71" t="str">
            <v>Driver</v>
          </cell>
          <cell r="G71">
            <v>39661</v>
          </cell>
          <cell r="H71" t="str">
            <v>M-2</v>
          </cell>
          <cell r="J71">
            <v>1358500</v>
          </cell>
          <cell r="K71">
            <v>46000</v>
          </cell>
          <cell r="M71">
            <v>31</v>
          </cell>
          <cell r="N71">
            <v>30</v>
          </cell>
          <cell r="Q71">
            <v>1358500</v>
          </cell>
          <cell r="R71">
            <v>1380000</v>
          </cell>
          <cell r="S71">
            <v>0</v>
          </cell>
          <cell r="T71">
            <v>2738500</v>
          </cell>
          <cell r="U71">
            <v>200000</v>
          </cell>
          <cell r="W71">
            <v>2938500</v>
          </cell>
          <cell r="X71">
            <v>27713.4</v>
          </cell>
          <cell r="Y71">
            <v>2966213.4</v>
          </cell>
          <cell r="Z71">
            <v>108000</v>
          </cell>
          <cell r="AA71" t="str">
            <v>M-2</v>
          </cell>
          <cell r="AB71">
            <v>1650000</v>
          </cell>
          <cell r="AC71">
            <v>27170</v>
          </cell>
          <cell r="AD71">
            <v>14172520.799999999</v>
          </cell>
          <cell r="AE71">
            <v>708626.04</v>
          </cell>
          <cell r="AF71">
            <v>0</v>
          </cell>
          <cell r="AG71">
            <v>0</v>
          </cell>
          <cell r="AI71">
            <v>59052</v>
          </cell>
          <cell r="AJ71">
            <v>27170</v>
          </cell>
          <cell r="AK71">
            <v>86222</v>
          </cell>
        </row>
        <row r="72">
          <cell r="B72" t="str">
            <v>SM0138</v>
          </cell>
          <cell r="C72" t="str">
            <v>Harli B</v>
          </cell>
          <cell r="D72" t="str">
            <v>Administrasi</v>
          </cell>
          <cell r="E72" t="str">
            <v>Non</v>
          </cell>
          <cell r="F72" t="str">
            <v>Driver</v>
          </cell>
          <cell r="G72">
            <v>39722</v>
          </cell>
          <cell r="H72" t="str">
            <v>M-2</v>
          </cell>
          <cell r="J72">
            <v>1608500</v>
          </cell>
          <cell r="K72">
            <v>1000</v>
          </cell>
          <cell r="M72">
            <v>31</v>
          </cell>
          <cell r="Q72">
            <v>1608500</v>
          </cell>
          <cell r="T72">
            <v>1608500</v>
          </cell>
          <cell r="W72">
            <v>1608500</v>
          </cell>
          <cell r="X72">
            <v>32813.4</v>
          </cell>
          <cell r="Y72">
            <v>1641313.4</v>
          </cell>
          <cell r="Z72">
            <v>82066</v>
          </cell>
          <cell r="AA72" t="str">
            <v>M-2</v>
          </cell>
          <cell r="AB72">
            <v>1650000</v>
          </cell>
          <cell r="AC72">
            <v>32170</v>
          </cell>
          <cell r="AD72">
            <v>-1475071.2000000011</v>
          </cell>
          <cell r="AE72">
            <v>0</v>
          </cell>
          <cell r="AF72">
            <v>0</v>
          </cell>
          <cell r="AG72">
            <v>0</v>
          </cell>
          <cell r="AI72">
            <v>0</v>
          </cell>
          <cell r="AJ72">
            <v>32170</v>
          </cell>
          <cell r="AK72">
            <v>32170</v>
          </cell>
        </row>
        <row r="73">
          <cell r="B73" t="str">
            <v>SM0002</v>
          </cell>
          <cell r="C73" t="str">
            <v>Nurdin Zubir</v>
          </cell>
          <cell r="D73" t="str">
            <v>Administrasi</v>
          </cell>
          <cell r="E73" t="str">
            <v>Non</v>
          </cell>
          <cell r="F73" t="str">
            <v>Site Adm</v>
          </cell>
          <cell r="G73">
            <v>39083</v>
          </cell>
          <cell r="H73" t="str">
            <v>M-2</v>
          </cell>
          <cell r="I73">
            <v>1152012892</v>
          </cell>
          <cell r="J73">
            <v>6608500</v>
          </cell>
          <cell r="K73">
            <v>1000</v>
          </cell>
          <cell r="M73">
            <v>31</v>
          </cell>
          <cell r="Q73">
            <v>6500000</v>
          </cell>
          <cell r="R73">
            <v>0</v>
          </cell>
          <cell r="S73">
            <v>0</v>
          </cell>
          <cell r="T73">
            <v>6500000</v>
          </cell>
          <cell r="W73">
            <v>6500000</v>
          </cell>
          <cell r="X73">
            <v>134813.40000000002</v>
          </cell>
          <cell r="Y73">
            <v>6634813.4000000004</v>
          </cell>
          <cell r="Z73">
            <v>108000</v>
          </cell>
          <cell r="AA73" t="str">
            <v>M-2</v>
          </cell>
          <cell r="AB73">
            <v>1650000</v>
          </cell>
          <cell r="AC73">
            <v>132170</v>
          </cell>
          <cell r="AD73">
            <v>56935720.800000004</v>
          </cell>
          <cell r="AE73">
            <v>2500000</v>
          </cell>
          <cell r="AF73">
            <v>1040358.1200000006</v>
          </cell>
          <cell r="AG73">
            <v>0</v>
          </cell>
          <cell r="AK73">
            <v>0</v>
          </cell>
        </row>
      </sheetData>
      <sheetData sheetId="4" refreshError="1">
        <row r="8">
          <cell r="B8" t="str">
            <v>SM0038</v>
          </cell>
          <cell r="C8" t="str">
            <v>Sahid Setyo Sasmito</v>
          </cell>
          <cell r="D8" t="str">
            <v>Workshop</v>
          </cell>
          <cell r="E8" t="str">
            <v>NON</v>
          </cell>
          <cell r="F8" t="str">
            <v>Foreman</v>
          </cell>
          <cell r="G8">
            <v>39128</v>
          </cell>
          <cell r="H8" t="str">
            <v>M-2</v>
          </cell>
          <cell r="I8">
            <v>1152032877</v>
          </cell>
          <cell r="J8">
            <v>2108500</v>
          </cell>
          <cell r="K8">
            <v>150000</v>
          </cell>
          <cell r="M8">
            <v>28</v>
          </cell>
          <cell r="N8">
            <v>26</v>
          </cell>
          <cell r="P8">
            <v>0</v>
          </cell>
          <cell r="Q8">
            <v>2108500</v>
          </cell>
          <cell r="R8">
            <v>3900000</v>
          </cell>
          <cell r="S8">
            <v>0</v>
          </cell>
          <cell r="T8">
            <v>6008500</v>
          </cell>
          <cell r="U8">
            <v>500000</v>
          </cell>
          <cell r="W8">
            <v>6508500</v>
          </cell>
          <cell r="X8">
            <v>43013.4</v>
          </cell>
          <cell r="Y8">
            <v>6551513.4000000004</v>
          </cell>
          <cell r="Z8">
            <v>108000</v>
          </cell>
          <cell r="AA8" t="str">
            <v>M-2</v>
          </cell>
          <cell r="AB8">
            <v>1650000</v>
          </cell>
          <cell r="AC8">
            <v>42170</v>
          </cell>
          <cell r="AD8">
            <v>57016120.800000004</v>
          </cell>
          <cell r="AE8">
            <v>2500000</v>
          </cell>
          <cell r="AF8">
            <v>1052418.1200000006</v>
          </cell>
          <cell r="AG8">
            <v>0</v>
          </cell>
          <cell r="AI8">
            <v>296034</v>
          </cell>
          <cell r="AJ8">
            <v>42170</v>
          </cell>
          <cell r="AK8">
            <v>338204</v>
          </cell>
        </row>
        <row r="9">
          <cell r="B9" t="str">
            <v>SM0023</v>
          </cell>
          <cell r="C9" t="str">
            <v>Edison Tampubolon</v>
          </cell>
          <cell r="D9" t="str">
            <v>Workshop</v>
          </cell>
          <cell r="E9" t="str">
            <v>B</v>
          </cell>
          <cell r="F9" t="str">
            <v>LH</v>
          </cell>
          <cell r="G9">
            <v>39114</v>
          </cell>
          <cell r="H9" t="str">
            <v>M-3</v>
          </cell>
          <cell r="I9">
            <v>1152032885</v>
          </cell>
          <cell r="J9">
            <v>1443500</v>
          </cell>
          <cell r="K9">
            <v>18000</v>
          </cell>
          <cell r="M9">
            <v>28</v>
          </cell>
          <cell r="N9">
            <v>25</v>
          </cell>
          <cell r="O9">
            <v>344.5</v>
          </cell>
          <cell r="P9">
            <v>0</v>
          </cell>
          <cell r="Q9">
            <v>1443500</v>
          </cell>
          <cell r="R9">
            <v>450000</v>
          </cell>
          <cell r="S9">
            <v>2874484</v>
          </cell>
          <cell r="T9">
            <v>4767984</v>
          </cell>
          <cell r="U9">
            <v>400000</v>
          </cell>
          <cell r="W9">
            <v>5167984</v>
          </cell>
          <cell r="X9">
            <v>29447.4</v>
          </cell>
          <cell r="Y9">
            <v>5197431.4000000004</v>
          </cell>
          <cell r="Z9">
            <v>108000</v>
          </cell>
          <cell r="AA9" t="str">
            <v>M-3</v>
          </cell>
          <cell r="AB9">
            <v>1760000</v>
          </cell>
          <cell r="AC9">
            <v>28870</v>
          </cell>
          <cell r="AD9">
            <v>39606736.800000004</v>
          </cell>
          <cell r="AE9">
            <v>1980336.8400000003</v>
          </cell>
          <cell r="AF9">
            <v>0</v>
          </cell>
          <cell r="AG9">
            <v>0</v>
          </cell>
          <cell r="AI9">
            <v>165028</v>
          </cell>
          <cell r="AJ9">
            <v>28870</v>
          </cell>
          <cell r="AK9">
            <v>193898</v>
          </cell>
        </row>
        <row r="10">
          <cell r="B10" t="str">
            <v>SM0037</v>
          </cell>
          <cell r="C10" t="str">
            <v>Sayd Sekh</v>
          </cell>
          <cell r="D10" t="str">
            <v>Workshop</v>
          </cell>
          <cell r="E10" t="str">
            <v>A</v>
          </cell>
          <cell r="F10" t="str">
            <v>LH</v>
          </cell>
          <cell r="G10">
            <v>39122</v>
          </cell>
          <cell r="H10" t="str">
            <v>M-2</v>
          </cell>
          <cell r="I10">
            <v>1152032869</v>
          </cell>
          <cell r="J10">
            <v>1443500</v>
          </cell>
          <cell r="K10">
            <v>18000</v>
          </cell>
          <cell r="M10">
            <v>28</v>
          </cell>
          <cell r="N10">
            <v>26</v>
          </cell>
          <cell r="O10">
            <v>346</v>
          </cell>
          <cell r="P10">
            <v>0</v>
          </cell>
          <cell r="Q10">
            <v>1443500</v>
          </cell>
          <cell r="R10">
            <v>468000</v>
          </cell>
          <cell r="S10">
            <v>2887000</v>
          </cell>
          <cell r="T10">
            <v>4798500</v>
          </cell>
          <cell r="U10">
            <v>400000</v>
          </cell>
          <cell r="W10">
            <v>5198500</v>
          </cell>
          <cell r="X10">
            <v>29447.4</v>
          </cell>
          <cell r="Y10">
            <v>5227947.4000000004</v>
          </cell>
          <cell r="Z10">
            <v>108000</v>
          </cell>
          <cell r="AA10" t="str">
            <v>M-2</v>
          </cell>
          <cell r="AB10">
            <v>1650000</v>
          </cell>
          <cell r="AC10">
            <v>28870</v>
          </cell>
          <cell r="AD10">
            <v>41292928.800000004</v>
          </cell>
          <cell r="AE10">
            <v>2064646.4400000004</v>
          </cell>
          <cell r="AF10">
            <v>0</v>
          </cell>
          <cell r="AG10">
            <v>0</v>
          </cell>
          <cell r="AI10">
            <v>172053</v>
          </cell>
          <cell r="AJ10">
            <v>28870</v>
          </cell>
          <cell r="AK10">
            <v>200923</v>
          </cell>
        </row>
        <row r="11">
          <cell r="B11" t="str">
            <v>SM0012</v>
          </cell>
          <cell r="C11" t="str">
            <v>Rusmadi.K</v>
          </cell>
          <cell r="D11" t="str">
            <v>Workshop</v>
          </cell>
          <cell r="E11" t="str">
            <v>NON</v>
          </cell>
          <cell r="F11" t="str">
            <v>Adm. Service</v>
          </cell>
          <cell r="G11">
            <v>39114</v>
          </cell>
          <cell r="H11" t="str">
            <v>S-0</v>
          </cell>
          <cell r="I11">
            <v>1152034128</v>
          </cell>
          <cell r="J11">
            <v>1233500</v>
          </cell>
          <cell r="K11">
            <v>18000</v>
          </cell>
          <cell r="M11">
            <v>28</v>
          </cell>
          <cell r="N11">
            <v>26</v>
          </cell>
          <cell r="O11">
            <v>170</v>
          </cell>
          <cell r="P11">
            <v>0</v>
          </cell>
          <cell r="Q11">
            <v>1233500</v>
          </cell>
          <cell r="R11">
            <v>468000</v>
          </cell>
          <cell r="S11">
            <v>1253996</v>
          </cell>
          <cell r="T11">
            <v>2955496</v>
          </cell>
          <cell r="U11">
            <v>200000</v>
          </cell>
          <cell r="V11">
            <v>1000000</v>
          </cell>
          <cell r="W11">
            <v>4155496</v>
          </cell>
          <cell r="X11">
            <v>25163.4</v>
          </cell>
          <cell r="Y11">
            <v>4180659.4</v>
          </cell>
          <cell r="Z11">
            <v>108000</v>
          </cell>
          <cell r="AA11" t="str">
            <v>S-0</v>
          </cell>
          <cell r="AB11">
            <v>1320000</v>
          </cell>
          <cell r="AC11">
            <v>24670</v>
          </cell>
          <cell r="AD11">
            <v>32735872.799999997</v>
          </cell>
          <cell r="AE11">
            <v>1636793.64</v>
          </cell>
          <cell r="AF11">
            <v>0</v>
          </cell>
          <cell r="AG11">
            <v>0</v>
          </cell>
          <cell r="AI11">
            <v>136399</v>
          </cell>
          <cell r="AJ11">
            <v>24670</v>
          </cell>
          <cell r="AK11">
            <v>161069</v>
          </cell>
        </row>
        <row r="12">
          <cell r="B12" t="str">
            <v>SM0039</v>
          </cell>
          <cell r="C12" t="str">
            <v>Aury Putra Haris</v>
          </cell>
          <cell r="D12" t="str">
            <v>Workshop</v>
          </cell>
          <cell r="E12" t="str">
            <v>NON</v>
          </cell>
          <cell r="F12" t="str">
            <v>Tower Light</v>
          </cell>
          <cell r="G12">
            <v>39142</v>
          </cell>
          <cell r="H12" t="str">
            <v>S-0</v>
          </cell>
          <cell r="I12">
            <v>1152034179</v>
          </cell>
          <cell r="J12">
            <v>1248500</v>
          </cell>
          <cell r="K12">
            <v>13000</v>
          </cell>
          <cell r="M12">
            <v>28</v>
          </cell>
          <cell r="N12">
            <v>27</v>
          </cell>
          <cell r="O12">
            <v>170</v>
          </cell>
          <cell r="P12">
            <v>0</v>
          </cell>
          <cell r="Q12">
            <v>1248500</v>
          </cell>
          <cell r="R12">
            <v>351000</v>
          </cell>
          <cell r="S12">
            <v>1226850</v>
          </cell>
          <cell r="T12">
            <v>2826350</v>
          </cell>
          <cell r="U12">
            <v>300000</v>
          </cell>
          <cell r="W12">
            <v>3126350</v>
          </cell>
          <cell r="X12">
            <v>25469.4</v>
          </cell>
          <cell r="Y12">
            <v>3151819.4</v>
          </cell>
          <cell r="Z12">
            <v>108000</v>
          </cell>
          <cell r="AA12" t="str">
            <v>S-0</v>
          </cell>
          <cell r="AB12">
            <v>1320000</v>
          </cell>
          <cell r="AC12">
            <v>24970</v>
          </cell>
          <cell r="AD12">
            <v>20386192.799999997</v>
          </cell>
          <cell r="AE12">
            <v>1019309.6399999999</v>
          </cell>
          <cell r="AF12">
            <v>0</v>
          </cell>
          <cell r="AG12">
            <v>0</v>
          </cell>
          <cell r="AI12">
            <v>84942</v>
          </cell>
          <cell r="AJ12">
            <v>24970</v>
          </cell>
          <cell r="AK12">
            <v>109912</v>
          </cell>
        </row>
        <row r="13">
          <cell r="B13" t="str">
            <v>SM0127</v>
          </cell>
          <cell r="C13" t="str">
            <v>Herwan Yan Saputra</v>
          </cell>
          <cell r="D13" t="str">
            <v>Workshop</v>
          </cell>
          <cell r="E13" t="str">
            <v>NON</v>
          </cell>
          <cell r="F13" t="str">
            <v>Warehouse</v>
          </cell>
          <cell r="G13">
            <v>39601</v>
          </cell>
          <cell r="H13" t="str">
            <v>M-2</v>
          </cell>
          <cell r="I13">
            <v>1152034250</v>
          </cell>
          <cell r="J13">
            <v>1258500</v>
          </cell>
          <cell r="K13">
            <v>17000</v>
          </cell>
          <cell r="M13">
            <v>28</v>
          </cell>
          <cell r="N13">
            <v>26</v>
          </cell>
          <cell r="O13">
            <v>268</v>
          </cell>
          <cell r="P13">
            <v>0</v>
          </cell>
          <cell r="Q13">
            <v>1258500</v>
          </cell>
          <cell r="R13">
            <v>442000</v>
          </cell>
          <cell r="S13">
            <v>1975725</v>
          </cell>
          <cell r="T13">
            <v>3676225</v>
          </cell>
          <cell r="W13">
            <v>3676225</v>
          </cell>
          <cell r="X13">
            <v>25673.4</v>
          </cell>
          <cell r="Y13">
            <v>3701898.4</v>
          </cell>
          <cell r="Z13">
            <v>108000</v>
          </cell>
          <cell r="AA13" t="str">
            <v>M-2</v>
          </cell>
          <cell r="AB13">
            <v>1650000</v>
          </cell>
          <cell r="AC13">
            <v>25170</v>
          </cell>
          <cell r="AD13">
            <v>23024740.799999997</v>
          </cell>
          <cell r="AE13">
            <v>1151237.0399999998</v>
          </cell>
          <cell r="AF13">
            <v>0</v>
          </cell>
          <cell r="AG13">
            <v>0</v>
          </cell>
          <cell r="AI13">
            <v>95936</v>
          </cell>
          <cell r="AJ13">
            <v>25170</v>
          </cell>
          <cell r="AK13">
            <v>121106</v>
          </cell>
        </row>
        <row r="14">
          <cell r="B14" t="str">
            <v>SM0104</v>
          </cell>
          <cell r="C14" t="str">
            <v>Priono</v>
          </cell>
          <cell r="D14" t="str">
            <v>Workshop</v>
          </cell>
          <cell r="E14" t="str">
            <v>A</v>
          </cell>
          <cell r="F14" t="str">
            <v>Helper WS</v>
          </cell>
          <cell r="G14">
            <v>39479</v>
          </cell>
          <cell r="H14" t="str">
            <v>M-0</v>
          </cell>
          <cell r="I14">
            <v>1152038441</v>
          </cell>
          <cell r="J14">
            <v>1193500</v>
          </cell>
          <cell r="K14">
            <v>7000</v>
          </cell>
          <cell r="M14">
            <v>28</v>
          </cell>
          <cell r="N14">
            <v>26</v>
          </cell>
          <cell r="O14">
            <v>284</v>
          </cell>
          <cell r="P14">
            <v>0</v>
          </cell>
          <cell r="Q14">
            <v>1193500</v>
          </cell>
          <cell r="R14">
            <v>182000</v>
          </cell>
          <cell r="S14">
            <v>1959272</v>
          </cell>
          <cell r="T14">
            <v>3334772</v>
          </cell>
          <cell r="W14">
            <v>3334772</v>
          </cell>
          <cell r="X14">
            <v>24347.4</v>
          </cell>
          <cell r="Y14">
            <v>3359119.4</v>
          </cell>
          <cell r="Z14">
            <v>108000</v>
          </cell>
          <cell r="AA14" t="str">
            <v>M-0</v>
          </cell>
          <cell r="AB14">
            <v>1430000</v>
          </cell>
          <cell r="AC14">
            <v>23870</v>
          </cell>
          <cell r="AD14">
            <v>21566992.799999997</v>
          </cell>
          <cell r="AE14">
            <v>1078349.6399999999</v>
          </cell>
          <cell r="AF14">
            <v>0</v>
          </cell>
          <cell r="AG14">
            <v>0</v>
          </cell>
          <cell r="AI14">
            <v>89862</v>
          </cell>
          <cell r="AJ14">
            <v>23870</v>
          </cell>
          <cell r="AK14">
            <v>113732</v>
          </cell>
        </row>
        <row r="15">
          <cell r="B15" t="str">
            <v>SM0126</v>
          </cell>
          <cell r="C15" t="str">
            <v>Andi Atang</v>
          </cell>
          <cell r="D15" t="str">
            <v>Workshop</v>
          </cell>
          <cell r="E15" t="str">
            <v>B</v>
          </cell>
          <cell r="F15" t="str">
            <v>Helper WS</v>
          </cell>
          <cell r="G15">
            <v>39583</v>
          </cell>
          <cell r="H15" t="str">
            <v>S-0</v>
          </cell>
          <cell r="I15">
            <v>1152040683</v>
          </cell>
          <cell r="J15">
            <v>1193500</v>
          </cell>
          <cell r="K15">
            <v>7000</v>
          </cell>
          <cell r="M15">
            <v>27</v>
          </cell>
          <cell r="N15">
            <v>25</v>
          </cell>
          <cell r="O15">
            <v>276.5</v>
          </cell>
          <cell r="P15">
            <v>1</v>
          </cell>
          <cell r="Q15">
            <v>1145760</v>
          </cell>
          <cell r="R15">
            <v>175000</v>
          </cell>
          <cell r="S15">
            <v>1907530</v>
          </cell>
          <cell r="T15">
            <v>3228290</v>
          </cell>
          <cell r="W15">
            <v>3228290</v>
          </cell>
          <cell r="X15">
            <v>24347.4</v>
          </cell>
          <cell r="Y15">
            <v>3252637.4</v>
          </cell>
          <cell r="Z15">
            <v>108000</v>
          </cell>
          <cell r="AA15" t="str">
            <v>S-0</v>
          </cell>
          <cell r="AB15">
            <v>1320000</v>
          </cell>
          <cell r="AC15">
            <v>23870</v>
          </cell>
          <cell r="AD15">
            <v>21609208.799999997</v>
          </cell>
          <cell r="AE15">
            <v>1080460.44</v>
          </cell>
          <cell r="AF15">
            <v>0</v>
          </cell>
          <cell r="AG15">
            <v>0</v>
          </cell>
          <cell r="AI15">
            <v>90038</v>
          </cell>
          <cell r="AJ15">
            <v>23870</v>
          </cell>
          <cell r="AK15">
            <v>113908</v>
          </cell>
        </row>
        <row r="16">
          <cell r="B16" t="str">
            <v>SM0022</v>
          </cell>
          <cell r="C16" t="str">
            <v>Muhammadsyah</v>
          </cell>
          <cell r="D16" t="str">
            <v>Workshop</v>
          </cell>
          <cell r="E16" t="str">
            <v>NON</v>
          </cell>
          <cell r="F16" t="str">
            <v>Mekanik Engine</v>
          </cell>
          <cell r="G16">
            <v>39114</v>
          </cell>
          <cell r="H16" t="str">
            <v>M-3</v>
          </cell>
          <cell r="I16">
            <v>1152032907</v>
          </cell>
          <cell r="J16">
            <v>1743500</v>
          </cell>
          <cell r="K16">
            <v>22000</v>
          </cell>
          <cell r="M16">
            <v>26</v>
          </cell>
          <cell r="N16">
            <v>24</v>
          </cell>
          <cell r="O16">
            <v>245</v>
          </cell>
          <cell r="P16">
            <v>2</v>
          </cell>
          <cell r="Q16">
            <v>1604020</v>
          </cell>
          <cell r="R16">
            <v>528000</v>
          </cell>
          <cell r="S16">
            <v>2469118</v>
          </cell>
          <cell r="T16">
            <v>4601138</v>
          </cell>
          <cell r="W16">
            <v>4601138</v>
          </cell>
          <cell r="X16">
            <v>35567.4</v>
          </cell>
          <cell r="Y16">
            <v>4636705.4000000004</v>
          </cell>
          <cell r="Z16">
            <v>108000</v>
          </cell>
          <cell r="AA16" t="str">
            <v>M-3</v>
          </cell>
          <cell r="AB16">
            <v>1760000</v>
          </cell>
          <cell r="AC16">
            <v>34870</v>
          </cell>
          <cell r="AD16">
            <v>32806024.800000004</v>
          </cell>
          <cell r="AE16">
            <v>1640301.2400000002</v>
          </cell>
          <cell r="AF16">
            <v>0</v>
          </cell>
          <cell r="AG16">
            <v>0</v>
          </cell>
          <cell r="AI16">
            <v>136691</v>
          </cell>
          <cell r="AJ16">
            <v>34870</v>
          </cell>
          <cell r="AK16">
            <v>171561</v>
          </cell>
        </row>
        <row r="17">
          <cell r="B17" t="str">
            <v>SM0072</v>
          </cell>
          <cell r="C17" t="str">
            <v>Sugiarto</v>
          </cell>
          <cell r="D17" t="str">
            <v>Workshop</v>
          </cell>
          <cell r="E17" t="str">
            <v>NON</v>
          </cell>
          <cell r="F17" t="str">
            <v>Mekanik Engine</v>
          </cell>
          <cell r="G17">
            <v>39264</v>
          </cell>
          <cell r="H17" t="str">
            <v>M-2</v>
          </cell>
          <cell r="I17">
            <v>1152039855</v>
          </cell>
          <cell r="J17">
            <v>1433500</v>
          </cell>
          <cell r="K17">
            <v>17000</v>
          </cell>
          <cell r="M17">
            <v>28</v>
          </cell>
          <cell r="N17">
            <v>26</v>
          </cell>
          <cell r="O17">
            <v>325.5</v>
          </cell>
          <cell r="P17">
            <v>0</v>
          </cell>
          <cell r="Q17">
            <v>1433500</v>
          </cell>
          <cell r="R17">
            <v>442000</v>
          </cell>
          <cell r="S17">
            <v>2697134</v>
          </cell>
          <cell r="T17">
            <v>4572634</v>
          </cell>
          <cell r="W17">
            <v>4572634</v>
          </cell>
          <cell r="X17">
            <v>29243.4</v>
          </cell>
          <cell r="Y17">
            <v>4601877.4000000004</v>
          </cell>
          <cell r="Z17">
            <v>108000</v>
          </cell>
          <cell r="AA17" t="str">
            <v>M-2</v>
          </cell>
          <cell r="AB17">
            <v>1650000</v>
          </cell>
          <cell r="AC17">
            <v>28670</v>
          </cell>
          <cell r="AD17">
            <v>33782488.800000004</v>
          </cell>
          <cell r="AE17">
            <v>1689124.4400000004</v>
          </cell>
          <cell r="AF17">
            <v>0</v>
          </cell>
          <cell r="AG17">
            <v>0</v>
          </cell>
          <cell r="AI17">
            <v>140760</v>
          </cell>
          <cell r="AJ17">
            <v>28670</v>
          </cell>
          <cell r="AK17">
            <v>169430</v>
          </cell>
        </row>
        <row r="18">
          <cell r="B18" t="str">
            <v>SM0026</v>
          </cell>
          <cell r="C18" t="str">
            <v>Zainal Abidin</v>
          </cell>
          <cell r="D18" t="str">
            <v>Workshop</v>
          </cell>
          <cell r="E18" t="str">
            <v>B</v>
          </cell>
          <cell r="F18" t="str">
            <v>Mekanik HE</v>
          </cell>
          <cell r="G18">
            <v>39114</v>
          </cell>
          <cell r="H18" t="str">
            <v>M-1</v>
          </cell>
          <cell r="I18">
            <v>1152034233</v>
          </cell>
          <cell r="J18">
            <v>1293500</v>
          </cell>
          <cell r="K18">
            <v>17000</v>
          </cell>
          <cell r="M18">
            <v>28</v>
          </cell>
          <cell r="N18">
            <v>26</v>
          </cell>
          <cell r="O18">
            <v>306</v>
          </cell>
          <cell r="P18">
            <v>0</v>
          </cell>
          <cell r="Q18">
            <v>1293500</v>
          </cell>
          <cell r="R18">
            <v>442000</v>
          </cell>
          <cell r="S18">
            <v>2302296</v>
          </cell>
          <cell r="T18">
            <v>4037796</v>
          </cell>
          <cell r="W18">
            <v>4037796</v>
          </cell>
          <cell r="X18">
            <v>26387.4</v>
          </cell>
          <cell r="Y18">
            <v>4064183.4</v>
          </cell>
          <cell r="Z18">
            <v>108000</v>
          </cell>
          <cell r="AA18" t="str">
            <v>M-1</v>
          </cell>
          <cell r="AB18">
            <v>1540000</v>
          </cell>
          <cell r="AC18">
            <v>25870</v>
          </cell>
          <cell r="AD18">
            <v>28683760.799999997</v>
          </cell>
          <cell r="AE18">
            <v>1434188.04</v>
          </cell>
          <cell r="AF18">
            <v>0</v>
          </cell>
          <cell r="AG18">
            <v>0</v>
          </cell>
          <cell r="AI18">
            <v>119515</v>
          </cell>
          <cell r="AJ18">
            <v>25870</v>
          </cell>
          <cell r="AK18">
            <v>145385</v>
          </cell>
        </row>
        <row r="19">
          <cell r="B19" t="str">
            <v>SM0117</v>
          </cell>
          <cell r="C19" t="str">
            <v>Safrudin Nur</v>
          </cell>
          <cell r="D19" t="str">
            <v>Workshop</v>
          </cell>
          <cell r="E19" t="str">
            <v>A</v>
          </cell>
          <cell r="F19" t="str">
            <v>Helper</v>
          </cell>
          <cell r="G19">
            <v>39479</v>
          </cell>
          <cell r="H19" t="str">
            <v>M-2</v>
          </cell>
          <cell r="J19">
            <v>1293500</v>
          </cell>
          <cell r="K19">
            <v>17000</v>
          </cell>
          <cell r="M19">
            <v>2</v>
          </cell>
          <cell r="N19">
            <v>1</v>
          </cell>
          <cell r="O19">
            <v>13.5</v>
          </cell>
          <cell r="P19">
            <v>0</v>
          </cell>
          <cell r="Q19">
            <v>1293500</v>
          </cell>
          <cell r="R19">
            <v>17000</v>
          </cell>
          <cell r="S19">
            <v>100938</v>
          </cell>
          <cell r="T19">
            <v>1411438</v>
          </cell>
          <cell r="W19">
            <v>1411438</v>
          </cell>
          <cell r="X19">
            <v>26387.4</v>
          </cell>
          <cell r="Y19">
            <v>1437825.4</v>
          </cell>
          <cell r="Z19">
            <v>71891</v>
          </cell>
          <cell r="AA19" t="str">
            <v>M-2</v>
          </cell>
          <cell r="AB19">
            <v>1650000</v>
          </cell>
          <cell r="AC19">
            <v>25870</v>
          </cell>
          <cell r="AD19">
            <v>-3719227.2000000011</v>
          </cell>
          <cell r="AE19">
            <v>0</v>
          </cell>
          <cell r="AF19">
            <v>0</v>
          </cell>
          <cell r="AG19">
            <v>0</v>
          </cell>
          <cell r="AI19">
            <v>0</v>
          </cell>
          <cell r="AJ19">
            <v>25870</v>
          </cell>
          <cell r="AK19">
            <v>25870</v>
          </cell>
        </row>
        <row r="20">
          <cell r="B20" t="str">
            <v>SM0025</v>
          </cell>
          <cell r="C20" t="str">
            <v>Komarudin</v>
          </cell>
          <cell r="D20" t="str">
            <v>Workshop</v>
          </cell>
          <cell r="E20" t="str">
            <v>NON</v>
          </cell>
          <cell r="F20" t="str">
            <v>Mechanik Ok/Dozer</v>
          </cell>
          <cell r="G20">
            <v>39114</v>
          </cell>
          <cell r="H20" t="str">
            <v>M-0</v>
          </cell>
          <cell r="I20">
            <v>1152032931</v>
          </cell>
          <cell r="J20">
            <v>1343500</v>
          </cell>
          <cell r="K20">
            <v>17000</v>
          </cell>
          <cell r="M20">
            <v>26</v>
          </cell>
          <cell r="N20">
            <v>24</v>
          </cell>
          <cell r="O20">
            <v>241</v>
          </cell>
          <cell r="P20">
            <v>2</v>
          </cell>
          <cell r="Q20">
            <v>1236020</v>
          </cell>
          <cell r="R20">
            <v>408000</v>
          </cell>
          <cell r="S20">
            <v>1871581</v>
          </cell>
          <cell r="T20">
            <v>3515601</v>
          </cell>
          <cell r="W20">
            <v>3515601</v>
          </cell>
          <cell r="X20">
            <v>27407.4</v>
          </cell>
          <cell r="Y20">
            <v>3543008.4</v>
          </cell>
          <cell r="Z20">
            <v>108000</v>
          </cell>
          <cell r="AA20" t="str">
            <v>M-0</v>
          </cell>
          <cell r="AB20">
            <v>1430000</v>
          </cell>
          <cell r="AC20">
            <v>26870</v>
          </cell>
          <cell r="AD20">
            <v>23737660.799999997</v>
          </cell>
          <cell r="AE20">
            <v>1186883.0399999998</v>
          </cell>
          <cell r="AF20">
            <v>0</v>
          </cell>
          <cell r="AG20">
            <v>0</v>
          </cell>
          <cell r="AI20">
            <v>98906</v>
          </cell>
          <cell r="AJ20">
            <v>26870</v>
          </cell>
          <cell r="AK20">
            <v>125776</v>
          </cell>
        </row>
        <row r="21">
          <cell r="B21" t="str">
            <v>SM0100</v>
          </cell>
          <cell r="C21" t="str">
            <v>Isak Limbu</v>
          </cell>
          <cell r="D21" t="str">
            <v>Workshop</v>
          </cell>
          <cell r="E21" t="str">
            <v>NON</v>
          </cell>
          <cell r="F21" t="str">
            <v>Mechanic Allround</v>
          </cell>
          <cell r="G21">
            <v>39479</v>
          </cell>
          <cell r="H21" t="str">
            <v>M-3</v>
          </cell>
          <cell r="I21">
            <v>1152038531</v>
          </cell>
          <cell r="J21">
            <v>1508500</v>
          </cell>
          <cell r="K21">
            <v>17000</v>
          </cell>
          <cell r="M21">
            <v>28</v>
          </cell>
          <cell r="N21">
            <v>26</v>
          </cell>
          <cell r="O21">
            <v>282</v>
          </cell>
          <cell r="P21">
            <v>0</v>
          </cell>
          <cell r="Q21">
            <v>1508500</v>
          </cell>
          <cell r="R21">
            <v>442000</v>
          </cell>
          <cell r="S21">
            <v>2458942</v>
          </cell>
          <cell r="T21">
            <v>4409442</v>
          </cell>
          <cell r="W21">
            <v>4409442</v>
          </cell>
          <cell r="X21">
            <v>30773.4</v>
          </cell>
          <cell r="Y21">
            <v>4440215.4000000004</v>
          </cell>
          <cell r="Z21">
            <v>108000</v>
          </cell>
          <cell r="AA21" t="str">
            <v>M-3</v>
          </cell>
          <cell r="AB21">
            <v>1760000</v>
          </cell>
          <cell r="AC21">
            <v>30170</v>
          </cell>
          <cell r="AD21">
            <v>30504544.800000004</v>
          </cell>
          <cell r="AE21">
            <v>1525227.2400000002</v>
          </cell>
          <cell r="AF21">
            <v>0</v>
          </cell>
          <cell r="AG21">
            <v>0</v>
          </cell>
          <cell r="AI21">
            <v>127102</v>
          </cell>
          <cell r="AJ21">
            <v>30170</v>
          </cell>
          <cell r="AK21">
            <v>157272</v>
          </cell>
        </row>
        <row r="22">
          <cell r="B22" t="str">
            <v>SM0058</v>
          </cell>
          <cell r="C22" t="str">
            <v>Imam Muhdi</v>
          </cell>
          <cell r="D22" t="str">
            <v>Workshop</v>
          </cell>
          <cell r="E22" t="str">
            <v>NON</v>
          </cell>
          <cell r="F22" t="str">
            <v>Mechanik LV</v>
          </cell>
          <cell r="G22">
            <v>39193</v>
          </cell>
          <cell r="H22" t="str">
            <v>M-1</v>
          </cell>
          <cell r="I22">
            <v>1152016987</v>
          </cell>
          <cell r="J22">
            <v>1433500</v>
          </cell>
          <cell r="K22">
            <v>17000</v>
          </cell>
          <cell r="M22">
            <v>27</v>
          </cell>
          <cell r="N22">
            <v>23</v>
          </cell>
          <cell r="O22">
            <v>277.5</v>
          </cell>
          <cell r="P22">
            <v>1</v>
          </cell>
          <cell r="Q22">
            <v>1376160</v>
          </cell>
          <cell r="R22">
            <v>391000</v>
          </cell>
          <cell r="S22">
            <v>2299400</v>
          </cell>
          <cell r="T22">
            <v>4066560</v>
          </cell>
          <cell r="W22">
            <v>4066560</v>
          </cell>
          <cell r="X22">
            <v>29243.4</v>
          </cell>
          <cell r="Y22">
            <v>4095803.4</v>
          </cell>
          <cell r="Z22">
            <v>108000</v>
          </cell>
          <cell r="AA22" t="str">
            <v>M-1</v>
          </cell>
          <cell r="AB22">
            <v>1540000</v>
          </cell>
          <cell r="AC22">
            <v>28670</v>
          </cell>
          <cell r="AD22">
            <v>29029600.799999997</v>
          </cell>
          <cell r="AE22">
            <v>1451480.04</v>
          </cell>
          <cell r="AF22">
            <v>0</v>
          </cell>
          <cell r="AG22">
            <v>0</v>
          </cell>
          <cell r="AI22">
            <v>120956</v>
          </cell>
          <cell r="AJ22">
            <v>28670</v>
          </cell>
          <cell r="AK22">
            <v>149626</v>
          </cell>
        </row>
        <row r="23">
          <cell r="B23" t="str">
            <v>SM0123</v>
          </cell>
          <cell r="C23" t="str">
            <v>Gatot</v>
          </cell>
          <cell r="D23" t="str">
            <v>Workshop</v>
          </cell>
          <cell r="E23" t="str">
            <v>NON</v>
          </cell>
          <cell r="F23" t="str">
            <v>Mechanik LV</v>
          </cell>
          <cell r="G23">
            <v>39508</v>
          </cell>
          <cell r="H23" t="str">
            <v>M-1</v>
          </cell>
          <cell r="I23">
            <v>1152039090</v>
          </cell>
          <cell r="J23">
            <v>1293500</v>
          </cell>
          <cell r="K23">
            <v>17000</v>
          </cell>
          <cell r="M23">
            <v>27</v>
          </cell>
          <cell r="N23">
            <v>26</v>
          </cell>
          <cell r="O23">
            <v>315.5</v>
          </cell>
          <cell r="P23">
            <v>1</v>
          </cell>
          <cell r="Q23">
            <v>1241760</v>
          </cell>
          <cell r="R23">
            <v>442000</v>
          </cell>
          <cell r="S23">
            <v>2373773</v>
          </cell>
          <cell r="T23">
            <v>4057533</v>
          </cell>
          <cell r="W23">
            <v>4057533</v>
          </cell>
          <cell r="X23">
            <v>26387.4</v>
          </cell>
          <cell r="Y23">
            <v>4083920.4</v>
          </cell>
          <cell r="Z23">
            <v>108000</v>
          </cell>
          <cell r="AA23" t="str">
            <v>M-1</v>
          </cell>
          <cell r="AB23">
            <v>1540000</v>
          </cell>
          <cell r="AC23">
            <v>25870</v>
          </cell>
          <cell r="AD23">
            <v>28920604.799999997</v>
          </cell>
          <cell r="AE23">
            <v>1446030.24</v>
          </cell>
          <cell r="AF23">
            <v>0</v>
          </cell>
          <cell r="AG23">
            <v>0</v>
          </cell>
          <cell r="AI23">
            <v>120502</v>
          </cell>
          <cell r="AJ23">
            <v>25870</v>
          </cell>
          <cell r="AK23">
            <v>146372</v>
          </cell>
        </row>
        <row r="24">
          <cell r="B24" t="str">
            <v>SM0081</v>
          </cell>
          <cell r="C24" t="str">
            <v>Piether Lidhong</v>
          </cell>
          <cell r="D24" t="str">
            <v>Workshop</v>
          </cell>
          <cell r="E24" t="str">
            <v>B</v>
          </cell>
          <cell r="F24" t="str">
            <v>Electric</v>
          </cell>
          <cell r="G24">
            <v>39349</v>
          </cell>
          <cell r="H24" t="str">
            <v>M-2</v>
          </cell>
          <cell r="I24">
            <v>1152039073</v>
          </cell>
          <cell r="J24">
            <v>1393500</v>
          </cell>
          <cell r="K24">
            <v>17000</v>
          </cell>
          <cell r="M24">
            <v>28</v>
          </cell>
          <cell r="N24">
            <v>26</v>
          </cell>
          <cell r="O24">
            <v>288</v>
          </cell>
          <cell r="P24">
            <v>0</v>
          </cell>
          <cell r="Q24">
            <v>1393500</v>
          </cell>
          <cell r="R24">
            <v>442000</v>
          </cell>
          <cell r="S24">
            <v>2319815</v>
          </cell>
          <cell r="T24">
            <v>4155315</v>
          </cell>
          <cell r="W24">
            <v>4155315</v>
          </cell>
          <cell r="X24">
            <v>28427.4</v>
          </cell>
          <cell r="Y24">
            <v>4183742.4</v>
          </cell>
          <cell r="Z24">
            <v>108000</v>
          </cell>
          <cell r="AA24" t="str">
            <v>M-2</v>
          </cell>
          <cell r="AB24">
            <v>1650000</v>
          </cell>
          <cell r="AC24">
            <v>27870</v>
          </cell>
          <cell r="AD24">
            <v>28774468.799999997</v>
          </cell>
          <cell r="AE24">
            <v>1438723.44</v>
          </cell>
          <cell r="AF24">
            <v>0</v>
          </cell>
          <cell r="AG24">
            <v>0</v>
          </cell>
          <cell r="AI24">
            <v>119893</v>
          </cell>
          <cell r="AJ24">
            <v>27870</v>
          </cell>
          <cell r="AK24">
            <v>147763</v>
          </cell>
        </row>
        <row r="25">
          <cell r="B25" t="str">
            <v>SM0092</v>
          </cell>
          <cell r="C25" t="str">
            <v>Bagus Imam Taufik</v>
          </cell>
          <cell r="D25" t="str">
            <v>Workshop</v>
          </cell>
          <cell r="E25" t="str">
            <v>A</v>
          </cell>
          <cell r="F25" t="str">
            <v>Mekanik AC</v>
          </cell>
          <cell r="G25">
            <v>39387</v>
          </cell>
          <cell r="H25" t="str">
            <v>S-0</v>
          </cell>
          <cell r="I25">
            <v>1152039014</v>
          </cell>
          <cell r="J25">
            <v>1248500</v>
          </cell>
          <cell r="K25">
            <v>13000</v>
          </cell>
          <cell r="M25">
            <v>28</v>
          </cell>
          <cell r="N25">
            <v>24</v>
          </cell>
          <cell r="O25">
            <v>273</v>
          </cell>
          <cell r="P25">
            <v>0</v>
          </cell>
          <cell r="Q25">
            <v>1248500</v>
          </cell>
          <cell r="R25">
            <v>312000</v>
          </cell>
          <cell r="S25">
            <v>1970176</v>
          </cell>
          <cell r="T25">
            <v>3530676</v>
          </cell>
          <cell r="W25">
            <v>3530676</v>
          </cell>
          <cell r="X25">
            <v>25469.4</v>
          </cell>
          <cell r="Y25">
            <v>3556145.4</v>
          </cell>
          <cell r="Z25">
            <v>108000</v>
          </cell>
          <cell r="AA25" t="str">
            <v>S-0</v>
          </cell>
          <cell r="AB25">
            <v>1320000</v>
          </cell>
          <cell r="AC25">
            <v>24970</v>
          </cell>
          <cell r="AD25">
            <v>25238104.799999997</v>
          </cell>
          <cell r="AE25">
            <v>1261905.24</v>
          </cell>
          <cell r="AF25">
            <v>0</v>
          </cell>
          <cell r="AG25">
            <v>0</v>
          </cell>
          <cell r="AI25">
            <v>105158</v>
          </cell>
          <cell r="AJ25">
            <v>24970</v>
          </cell>
          <cell r="AK25">
            <v>130128</v>
          </cell>
        </row>
        <row r="26">
          <cell r="B26" t="str">
            <v>SM0075</v>
          </cell>
          <cell r="C26" t="str">
            <v>Daniel Dani</v>
          </cell>
          <cell r="D26" t="str">
            <v>Workshop</v>
          </cell>
          <cell r="E26" t="str">
            <v>NON</v>
          </cell>
          <cell r="F26" t="str">
            <v>Welder</v>
          </cell>
          <cell r="G26">
            <v>39295</v>
          </cell>
          <cell r="H26" t="str">
            <v>M-2</v>
          </cell>
          <cell r="I26">
            <v>1152027067</v>
          </cell>
          <cell r="J26">
            <v>1433500</v>
          </cell>
          <cell r="K26">
            <v>17000</v>
          </cell>
          <cell r="M26">
            <v>28</v>
          </cell>
          <cell r="N26">
            <v>25</v>
          </cell>
          <cell r="O26">
            <v>286.5</v>
          </cell>
          <cell r="P26">
            <v>0</v>
          </cell>
          <cell r="Q26">
            <v>1433500</v>
          </cell>
          <cell r="R26">
            <v>425000</v>
          </cell>
          <cell r="S26">
            <v>2373975</v>
          </cell>
          <cell r="T26">
            <v>4232475</v>
          </cell>
          <cell r="W26">
            <v>4232475</v>
          </cell>
          <cell r="X26">
            <v>29243.4</v>
          </cell>
          <cell r="Y26">
            <v>4261718.4000000004</v>
          </cell>
          <cell r="Z26">
            <v>108000</v>
          </cell>
          <cell r="AA26" t="str">
            <v>M-2</v>
          </cell>
          <cell r="AB26">
            <v>1650000</v>
          </cell>
          <cell r="AC26">
            <v>28670</v>
          </cell>
          <cell r="AD26">
            <v>29700580.800000004</v>
          </cell>
          <cell r="AE26">
            <v>1485029.0400000003</v>
          </cell>
          <cell r="AF26">
            <v>0</v>
          </cell>
          <cell r="AG26">
            <v>0</v>
          </cell>
          <cell r="AI26">
            <v>123752</v>
          </cell>
          <cell r="AJ26">
            <v>28670</v>
          </cell>
          <cell r="AK26">
            <v>152422</v>
          </cell>
        </row>
        <row r="27">
          <cell r="B27" t="str">
            <v>SM0128</v>
          </cell>
          <cell r="C27" t="str">
            <v>Safrudin</v>
          </cell>
          <cell r="D27" t="str">
            <v>Workshop</v>
          </cell>
          <cell r="E27" t="str">
            <v>NON</v>
          </cell>
          <cell r="F27" t="str">
            <v>Welder</v>
          </cell>
          <cell r="G27">
            <v>39611</v>
          </cell>
          <cell r="H27" t="str">
            <v>M-2</v>
          </cell>
          <cell r="J27">
            <v>1258500</v>
          </cell>
          <cell r="K27">
            <v>17000</v>
          </cell>
          <cell r="M27">
            <v>27</v>
          </cell>
          <cell r="N27">
            <v>24</v>
          </cell>
          <cell r="O27">
            <v>307.5</v>
          </cell>
          <cell r="P27">
            <v>1</v>
          </cell>
          <cell r="Q27">
            <v>1208160</v>
          </cell>
          <cell r="R27">
            <v>408000</v>
          </cell>
          <cell r="S27">
            <v>2236929</v>
          </cell>
          <cell r="T27">
            <v>3853089</v>
          </cell>
          <cell r="W27">
            <v>3853089</v>
          </cell>
          <cell r="X27">
            <v>25673.4</v>
          </cell>
          <cell r="Y27">
            <v>3878762.4</v>
          </cell>
          <cell r="Z27">
            <v>108000</v>
          </cell>
          <cell r="AA27" t="str">
            <v>M-2</v>
          </cell>
          <cell r="AB27">
            <v>1650000</v>
          </cell>
          <cell r="AC27">
            <v>25170</v>
          </cell>
          <cell r="AD27">
            <v>25147108.799999997</v>
          </cell>
          <cell r="AE27">
            <v>1257355.44</v>
          </cell>
          <cell r="AF27">
            <v>0</v>
          </cell>
          <cell r="AG27">
            <v>0</v>
          </cell>
          <cell r="AI27">
            <v>104779</v>
          </cell>
          <cell r="AJ27">
            <v>25170</v>
          </cell>
          <cell r="AK27">
            <v>129949</v>
          </cell>
        </row>
        <row r="28">
          <cell r="B28" t="str">
            <v>SM0069</v>
          </cell>
          <cell r="C28" t="str">
            <v>Andri Yanto</v>
          </cell>
          <cell r="D28" t="str">
            <v>Workshop</v>
          </cell>
          <cell r="E28" t="str">
            <v>NON</v>
          </cell>
          <cell r="F28" t="str">
            <v>Welder</v>
          </cell>
          <cell r="G28">
            <v>39250</v>
          </cell>
          <cell r="H28" t="str">
            <v>S-0</v>
          </cell>
          <cell r="I28">
            <v>1152027890</v>
          </cell>
          <cell r="J28">
            <v>1433500</v>
          </cell>
          <cell r="K28">
            <v>17000</v>
          </cell>
          <cell r="M28">
            <v>27</v>
          </cell>
          <cell r="N28">
            <v>21</v>
          </cell>
          <cell r="O28">
            <v>226.5</v>
          </cell>
          <cell r="P28">
            <v>1</v>
          </cell>
          <cell r="Q28">
            <v>1376160</v>
          </cell>
          <cell r="R28">
            <v>357000</v>
          </cell>
          <cell r="S28">
            <v>1876808</v>
          </cell>
          <cell r="T28">
            <v>3609968</v>
          </cell>
          <cell r="W28">
            <v>3609968</v>
          </cell>
          <cell r="X28">
            <v>29243.4</v>
          </cell>
          <cell r="Y28">
            <v>3639211.4</v>
          </cell>
          <cell r="Z28">
            <v>108000</v>
          </cell>
          <cell r="AA28" t="str">
            <v>S-0</v>
          </cell>
          <cell r="AB28">
            <v>1320000</v>
          </cell>
          <cell r="AC28">
            <v>28670</v>
          </cell>
          <cell r="AD28">
            <v>26190496.799999997</v>
          </cell>
          <cell r="AE28">
            <v>1309524.8399999999</v>
          </cell>
          <cell r="AF28">
            <v>0</v>
          </cell>
          <cell r="AG28">
            <v>0</v>
          </cell>
          <cell r="AI28">
            <v>109127</v>
          </cell>
          <cell r="AJ28">
            <v>28670</v>
          </cell>
          <cell r="AK28">
            <v>137797</v>
          </cell>
        </row>
        <row r="29">
          <cell r="B29" t="str">
            <v>SM0082</v>
          </cell>
          <cell r="C29" t="str">
            <v>Marthen Pappang Allo</v>
          </cell>
          <cell r="D29" t="str">
            <v>Workshop</v>
          </cell>
          <cell r="E29" t="str">
            <v>NON</v>
          </cell>
          <cell r="F29" t="str">
            <v>Welder</v>
          </cell>
          <cell r="G29">
            <v>39356</v>
          </cell>
          <cell r="H29" t="str">
            <v>S-0</v>
          </cell>
          <cell r="I29">
            <v>1152039049</v>
          </cell>
          <cell r="J29">
            <v>1343500</v>
          </cell>
          <cell r="K29">
            <v>17000</v>
          </cell>
          <cell r="M29">
            <v>27</v>
          </cell>
          <cell r="N29">
            <v>12</v>
          </cell>
          <cell r="O29">
            <v>127.5</v>
          </cell>
          <cell r="P29">
            <v>1</v>
          </cell>
          <cell r="Q29">
            <v>1289760</v>
          </cell>
          <cell r="R29">
            <v>204000</v>
          </cell>
          <cell r="S29">
            <v>990152</v>
          </cell>
          <cell r="T29">
            <v>2483912</v>
          </cell>
          <cell r="W29">
            <v>2483912</v>
          </cell>
          <cell r="X29">
            <v>27407.4</v>
          </cell>
          <cell r="Y29">
            <v>2511319.4</v>
          </cell>
          <cell r="Z29">
            <v>108000</v>
          </cell>
          <cell r="AA29" t="str">
            <v>S-0</v>
          </cell>
          <cell r="AB29">
            <v>1320000</v>
          </cell>
          <cell r="AC29">
            <v>26870</v>
          </cell>
          <cell r="AD29">
            <v>12677392.799999999</v>
          </cell>
          <cell r="AE29">
            <v>633869.64</v>
          </cell>
          <cell r="AF29">
            <v>0</v>
          </cell>
          <cell r="AG29">
            <v>0</v>
          </cell>
          <cell r="AI29">
            <v>52822</v>
          </cell>
          <cell r="AJ29">
            <v>26870</v>
          </cell>
          <cell r="AK29">
            <v>79692</v>
          </cell>
        </row>
        <row r="30">
          <cell r="B30" t="str">
            <v>SM0133</v>
          </cell>
          <cell r="C30" t="str">
            <v>Mohamat Rokim</v>
          </cell>
          <cell r="D30" t="str">
            <v>Workshop</v>
          </cell>
          <cell r="E30" t="str">
            <v>NON</v>
          </cell>
          <cell r="F30" t="str">
            <v>Welder</v>
          </cell>
          <cell r="G30">
            <v>39689</v>
          </cell>
          <cell r="H30" t="str">
            <v>S-0</v>
          </cell>
          <cell r="I30">
            <v>1152034527</v>
          </cell>
          <cell r="J30">
            <v>1233500</v>
          </cell>
          <cell r="K30">
            <v>17000</v>
          </cell>
          <cell r="M30">
            <v>28</v>
          </cell>
          <cell r="N30">
            <v>25</v>
          </cell>
          <cell r="O30">
            <v>262.5</v>
          </cell>
          <cell r="P30">
            <v>0</v>
          </cell>
          <cell r="Q30">
            <v>1233500</v>
          </cell>
          <cell r="R30">
            <v>425000</v>
          </cell>
          <cell r="S30">
            <v>1887383</v>
          </cell>
          <cell r="T30">
            <v>3545883</v>
          </cell>
          <cell r="W30">
            <v>3545883</v>
          </cell>
          <cell r="X30">
            <v>25163.4</v>
          </cell>
          <cell r="Y30">
            <v>3571046.3999999999</v>
          </cell>
          <cell r="Z30">
            <v>108000</v>
          </cell>
          <cell r="AA30" t="str">
            <v>S-0</v>
          </cell>
          <cell r="AB30">
            <v>1320000</v>
          </cell>
          <cell r="AC30">
            <v>24670</v>
          </cell>
          <cell r="AD30">
            <v>25420516.799999997</v>
          </cell>
          <cell r="AE30">
            <v>1271025.8399999999</v>
          </cell>
          <cell r="AF30">
            <v>0</v>
          </cell>
          <cell r="AG30">
            <v>0</v>
          </cell>
          <cell r="AI30">
            <v>105918</v>
          </cell>
          <cell r="AJ30">
            <v>24670</v>
          </cell>
          <cell r="AK30">
            <v>130588</v>
          </cell>
        </row>
        <row r="31">
          <cell r="B31" t="str">
            <v>SM0003</v>
          </cell>
          <cell r="C31" t="str">
            <v>H.Zainal Elmi</v>
          </cell>
          <cell r="D31" t="str">
            <v>Tire</v>
          </cell>
          <cell r="E31" t="str">
            <v>NON</v>
          </cell>
          <cell r="F31" t="str">
            <v>Foreman</v>
          </cell>
          <cell r="G31">
            <v>39142</v>
          </cell>
          <cell r="H31" t="str">
            <v>M-3</v>
          </cell>
          <cell r="I31">
            <v>1152032982</v>
          </cell>
          <cell r="J31">
            <v>1443500</v>
          </cell>
          <cell r="K31">
            <v>17000</v>
          </cell>
          <cell r="M31">
            <v>27</v>
          </cell>
          <cell r="N31">
            <v>25</v>
          </cell>
          <cell r="O31">
            <v>288.5</v>
          </cell>
          <cell r="P31">
            <v>1</v>
          </cell>
          <cell r="Q31">
            <v>1385760</v>
          </cell>
          <cell r="R31">
            <v>425000</v>
          </cell>
          <cell r="S31">
            <v>2407224</v>
          </cell>
          <cell r="T31">
            <v>4217984</v>
          </cell>
          <cell r="W31">
            <v>4217984</v>
          </cell>
          <cell r="X31">
            <v>29447.4</v>
          </cell>
          <cell r="Y31">
            <v>4247431.4000000004</v>
          </cell>
          <cell r="Z31">
            <v>108000</v>
          </cell>
          <cell r="AA31" t="str">
            <v>M-3</v>
          </cell>
          <cell r="AB31">
            <v>1760000</v>
          </cell>
          <cell r="AC31">
            <v>28870</v>
          </cell>
          <cell r="AD31">
            <v>28206736.800000004</v>
          </cell>
          <cell r="AE31">
            <v>1410336.8400000003</v>
          </cell>
          <cell r="AF31">
            <v>0</v>
          </cell>
          <cell r="AG31">
            <v>0</v>
          </cell>
          <cell r="AI31">
            <v>117528</v>
          </cell>
          <cell r="AJ31">
            <v>28870</v>
          </cell>
          <cell r="AK31">
            <v>146398</v>
          </cell>
        </row>
        <row r="32">
          <cell r="B32" t="str">
            <v>SM0005</v>
          </cell>
          <cell r="C32" t="str">
            <v>Sanang</v>
          </cell>
          <cell r="D32" t="str">
            <v>Tire</v>
          </cell>
          <cell r="E32" t="str">
            <v>B</v>
          </cell>
          <cell r="F32" t="str">
            <v>Senior Tyre</v>
          </cell>
          <cell r="G32">
            <v>39142</v>
          </cell>
          <cell r="H32" t="str">
            <v>M-3</v>
          </cell>
          <cell r="I32">
            <v>1152032851</v>
          </cell>
          <cell r="J32">
            <v>1343500</v>
          </cell>
          <cell r="K32">
            <v>17000</v>
          </cell>
          <cell r="M32">
            <v>28</v>
          </cell>
          <cell r="N32">
            <v>26</v>
          </cell>
          <cell r="O32">
            <v>346</v>
          </cell>
          <cell r="P32">
            <v>0</v>
          </cell>
          <cell r="Q32">
            <v>1343500</v>
          </cell>
          <cell r="R32">
            <v>442000</v>
          </cell>
          <cell r="S32">
            <v>2687000</v>
          </cell>
          <cell r="T32">
            <v>4472500</v>
          </cell>
          <cell r="W32">
            <v>4472500</v>
          </cell>
          <cell r="X32">
            <v>27407.4</v>
          </cell>
          <cell r="Y32">
            <v>4499907.4000000004</v>
          </cell>
          <cell r="Z32">
            <v>108000</v>
          </cell>
          <cell r="AA32" t="str">
            <v>M-3</v>
          </cell>
          <cell r="AB32">
            <v>1760000</v>
          </cell>
          <cell r="AC32">
            <v>26870</v>
          </cell>
          <cell r="AD32">
            <v>31260448.800000004</v>
          </cell>
          <cell r="AE32">
            <v>1563022.4400000004</v>
          </cell>
          <cell r="AF32">
            <v>0</v>
          </cell>
          <cell r="AG32">
            <v>0</v>
          </cell>
          <cell r="AI32">
            <v>130251</v>
          </cell>
          <cell r="AJ32">
            <v>26870</v>
          </cell>
          <cell r="AK32">
            <v>157121</v>
          </cell>
        </row>
        <row r="33">
          <cell r="B33" t="str">
            <v>SM0006</v>
          </cell>
          <cell r="C33" t="str">
            <v>Hapdi</v>
          </cell>
          <cell r="D33" t="str">
            <v>Tire</v>
          </cell>
          <cell r="E33" t="str">
            <v>A</v>
          </cell>
          <cell r="F33" t="str">
            <v>Tireman</v>
          </cell>
          <cell r="G33">
            <v>39142</v>
          </cell>
          <cell r="H33" t="str">
            <v>M-0</v>
          </cell>
          <cell r="I33">
            <v>1152032991</v>
          </cell>
          <cell r="J33">
            <v>1233500</v>
          </cell>
          <cell r="K33">
            <v>17000</v>
          </cell>
          <cell r="M33">
            <v>27</v>
          </cell>
          <cell r="N33">
            <v>25</v>
          </cell>
          <cell r="O33">
            <v>318.5</v>
          </cell>
          <cell r="P33">
            <v>1</v>
          </cell>
          <cell r="Q33">
            <v>1184160</v>
          </cell>
          <cell r="R33">
            <v>425000</v>
          </cell>
          <cell r="S33">
            <v>2290024</v>
          </cell>
          <cell r="T33">
            <v>3899184</v>
          </cell>
          <cell r="W33">
            <v>3899184</v>
          </cell>
          <cell r="X33">
            <v>25163.4</v>
          </cell>
          <cell r="Y33">
            <v>3924347.4</v>
          </cell>
          <cell r="Z33">
            <v>108000</v>
          </cell>
          <cell r="AA33" t="str">
            <v>M-0</v>
          </cell>
          <cell r="AB33">
            <v>1430000</v>
          </cell>
          <cell r="AC33">
            <v>24670</v>
          </cell>
          <cell r="AD33">
            <v>28340128.799999997</v>
          </cell>
          <cell r="AE33">
            <v>1417006.44</v>
          </cell>
          <cell r="AF33">
            <v>0</v>
          </cell>
          <cell r="AG33">
            <v>0</v>
          </cell>
          <cell r="AI33">
            <v>118083</v>
          </cell>
          <cell r="AJ33">
            <v>24670</v>
          </cell>
          <cell r="AK33">
            <v>142753</v>
          </cell>
        </row>
        <row r="34">
          <cell r="B34" t="str">
            <v>SM0020</v>
          </cell>
          <cell r="C34" t="str">
            <v>Muhtadinnor</v>
          </cell>
          <cell r="D34" t="str">
            <v>Tire</v>
          </cell>
          <cell r="E34" t="str">
            <v>B</v>
          </cell>
          <cell r="F34" t="str">
            <v>Tireman</v>
          </cell>
          <cell r="G34">
            <v>39142</v>
          </cell>
          <cell r="H34" t="str">
            <v>S-0</v>
          </cell>
          <cell r="I34">
            <v>1152034136</v>
          </cell>
          <cell r="J34">
            <v>1203500</v>
          </cell>
          <cell r="K34">
            <v>7000</v>
          </cell>
          <cell r="M34">
            <v>26</v>
          </cell>
          <cell r="N34">
            <v>24</v>
          </cell>
          <cell r="O34">
            <v>283</v>
          </cell>
          <cell r="P34">
            <v>2</v>
          </cell>
          <cell r="Q34">
            <v>1107220</v>
          </cell>
          <cell r="R34">
            <v>168000</v>
          </cell>
          <cell r="S34">
            <v>1968731</v>
          </cell>
          <cell r="T34">
            <v>3243951</v>
          </cell>
          <cell r="W34">
            <v>3243951</v>
          </cell>
          <cell r="X34">
            <v>24551.4</v>
          </cell>
          <cell r="Y34">
            <v>3268502.4</v>
          </cell>
          <cell r="Z34">
            <v>108000</v>
          </cell>
          <cell r="AA34" t="str">
            <v>S-0</v>
          </cell>
          <cell r="AB34">
            <v>1320000</v>
          </cell>
          <cell r="AC34">
            <v>24070</v>
          </cell>
          <cell r="AD34">
            <v>21797188.799999997</v>
          </cell>
          <cell r="AE34">
            <v>1089859.44</v>
          </cell>
          <cell r="AF34">
            <v>0</v>
          </cell>
          <cell r="AG34">
            <v>0</v>
          </cell>
          <cell r="AI34">
            <v>90821</v>
          </cell>
          <cell r="AJ34">
            <v>24070</v>
          </cell>
          <cell r="AK34">
            <v>114891</v>
          </cell>
        </row>
        <row r="35">
          <cell r="B35" t="str">
            <v>SM0095</v>
          </cell>
          <cell r="C35" t="str">
            <v>Rene Jimmy Pontoan</v>
          </cell>
          <cell r="D35" t="str">
            <v>Workshop</v>
          </cell>
          <cell r="E35" t="str">
            <v>A</v>
          </cell>
          <cell r="F35" t="str">
            <v>Helper WS</v>
          </cell>
          <cell r="G35">
            <v>39417</v>
          </cell>
          <cell r="H35" t="str">
            <v>S-0</v>
          </cell>
          <cell r="I35">
            <v>1152038972</v>
          </cell>
          <cell r="J35">
            <v>1193500</v>
          </cell>
          <cell r="K35">
            <v>7000</v>
          </cell>
          <cell r="M35">
            <v>27</v>
          </cell>
          <cell r="N35">
            <v>25</v>
          </cell>
          <cell r="O35">
            <v>292.5</v>
          </cell>
          <cell r="P35">
            <v>1</v>
          </cell>
          <cell r="Q35">
            <v>1145760</v>
          </cell>
          <cell r="R35">
            <v>175000</v>
          </cell>
          <cell r="S35">
            <v>2017912</v>
          </cell>
          <cell r="T35">
            <v>3338672</v>
          </cell>
          <cell r="W35">
            <v>3338672</v>
          </cell>
          <cell r="X35">
            <v>24347.4</v>
          </cell>
          <cell r="Y35">
            <v>3363019.4</v>
          </cell>
          <cell r="Z35">
            <v>108000</v>
          </cell>
          <cell r="AA35" t="str">
            <v>S-0</v>
          </cell>
          <cell r="AB35">
            <v>1320000</v>
          </cell>
          <cell r="AC35">
            <v>23870</v>
          </cell>
          <cell r="AD35">
            <v>22933792.799999997</v>
          </cell>
          <cell r="AE35">
            <v>1146689.6399999999</v>
          </cell>
          <cell r="AF35">
            <v>0</v>
          </cell>
          <cell r="AG35">
            <v>0</v>
          </cell>
          <cell r="AI35">
            <v>95557</v>
          </cell>
          <cell r="AJ35">
            <v>23870</v>
          </cell>
          <cell r="AK35">
            <v>119427</v>
          </cell>
        </row>
        <row r="36">
          <cell r="B36" t="str">
            <v>SM0125</v>
          </cell>
          <cell r="C36" t="str">
            <v>Didik Purwanto</v>
          </cell>
          <cell r="D36" t="str">
            <v>Workshop</v>
          </cell>
          <cell r="E36" t="str">
            <v>NON</v>
          </cell>
          <cell r="F36" t="str">
            <v>Helper WS</v>
          </cell>
          <cell r="G36">
            <v>39578</v>
          </cell>
          <cell r="H36" t="str">
            <v>S-0</v>
          </cell>
          <cell r="I36">
            <v>1152040675</v>
          </cell>
          <cell r="J36">
            <v>1193500</v>
          </cell>
          <cell r="K36">
            <v>7000</v>
          </cell>
          <cell r="M36">
            <v>28</v>
          </cell>
          <cell r="N36">
            <v>25</v>
          </cell>
          <cell r="O36">
            <v>280.5</v>
          </cell>
          <cell r="P36">
            <v>0</v>
          </cell>
          <cell r="Q36">
            <v>1193500</v>
          </cell>
          <cell r="R36">
            <v>175000</v>
          </cell>
          <cell r="S36">
            <v>1935126</v>
          </cell>
          <cell r="T36">
            <v>3303626</v>
          </cell>
          <cell r="W36">
            <v>3303626</v>
          </cell>
          <cell r="X36">
            <v>24347.4</v>
          </cell>
          <cell r="Y36">
            <v>3327973.4</v>
          </cell>
          <cell r="Z36">
            <v>108000</v>
          </cell>
          <cell r="AA36" t="str">
            <v>S-0</v>
          </cell>
          <cell r="AB36">
            <v>1320000</v>
          </cell>
          <cell r="AC36">
            <v>23870</v>
          </cell>
          <cell r="AD36">
            <v>22513240.799999997</v>
          </cell>
          <cell r="AE36">
            <v>1125662.0399999998</v>
          </cell>
          <cell r="AF36">
            <v>0</v>
          </cell>
          <cell r="AG36">
            <v>0</v>
          </cell>
          <cell r="AI36">
            <v>93805</v>
          </cell>
          <cell r="AJ36">
            <v>23870</v>
          </cell>
          <cell r="AK36">
            <v>117675</v>
          </cell>
        </row>
        <row r="37">
          <cell r="B37" t="str">
            <v>SM0090</v>
          </cell>
          <cell r="C37" t="str">
            <v>Darwiansyah</v>
          </cell>
          <cell r="D37" t="str">
            <v>Workshop</v>
          </cell>
          <cell r="E37" t="str">
            <v>A</v>
          </cell>
          <cell r="F37" t="str">
            <v>Op. FT-9102</v>
          </cell>
          <cell r="G37">
            <v>39387</v>
          </cell>
          <cell r="H37" t="str">
            <v>M-2</v>
          </cell>
          <cell r="I37">
            <v>1152040641</v>
          </cell>
          <cell r="J37">
            <v>1233500</v>
          </cell>
          <cell r="K37">
            <v>17000</v>
          </cell>
          <cell r="M37">
            <v>28</v>
          </cell>
          <cell r="N37">
            <v>25</v>
          </cell>
          <cell r="O37">
            <v>296.5</v>
          </cell>
          <cell r="P37">
            <v>0</v>
          </cell>
          <cell r="Q37">
            <v>1233500</v>
          </cell>
          <cell r="R37">
            <v>425000</v>
          </cell>
          <cell r="S37">
            <v>2131844</v>
          </cell>
          <cell r="T37">
            <v>3790344</v>
          </cell>
          <cell r="W37">
            <v>3790344</v>
          </cell>
          <cell r="X37">
            <v>25163.4</v>
          </cell>
          <cell r="Y37">
            <v>3815507.4</v>
          </cell>
          <cell r="Z37">
            <v>108000</v>
          </cell>
          <cell r="AA37" t="str">
            <v>M-2</v>
          </cell>
          <cell r="AB37">
            <v>1650000</v>
          </cell>
          <cell r="AC37">
            <v>24670</v>
          </cell>
          <cell r="AD37">
            <v>24394048.799999997</v>
          </cell>
          <cell r="AE37">
            <v>1219702.44</v>
          </cell>
          <cell r="AF37">
            <v>0</v>
          </cell>
          <cell r="AG37">
            <v>0</v>
          </cell>
          <cell r="AI37">
            <v>101641</v>
          </cell>
          <cell r="AJ37">
            <v>24670</v>
          </cell>
          <cell r="AK37">
            <v>126311</v>
          </cell>
        </row>
        <row r="38">
          <cell r="B38" t="str">
            <v>SM0031</v>
          </cell>
          <cell r="C38" t="str">
            <v>Marto</v>
          </cell>
          <cell r="D38" t="str">
            <v>Workshop</v>
          </cell>
          <cell r="E38" t="str">
            <v>A</v>
          </cell>
          <cell r="F38" t="str">
            <v>Helper FT-9102</v>
          </cell>
          <cell r="G38">
            <v>39142</v>
          </cell>
          <cell r="H38" t="str">
            <v>M-1</v>
          </cell>
          <cell r="I38">
            <v>1152032958</v>
          </cell>
          <cell r="J38">
            <v>1193500</v>
          </cell>
          <cell r="K38">
            <v>7000</v>
          </cell>
          <cell r="M38">
            <v>28</v>
          </cell>
          <cell r="N38">
            <v>23</v>
          </cell>
          <cell r="O38">
            <v>277.5</v>
          </cell>
          <cell r="P38">
            <v>0</v>
          </cell>
          <cell r="Q38">
            <v>1193500</v>
          </cell>
          <cell r="R38">
            <v>161000</v>
          </cell>
          <cell r="S38">
            <v>1914429</v>
          </cell>
          <cell r="T38">
            <v>3268929</v>
          </cell>
          <cell r="W38">
            <v>3268929</v>
          </cell>
          <cell r="X38">
            <v>24347.4</v>
          </cell>
          <cell r="Y38">
            <v>3293276.4</v>
          </cell>
          <cell r="Z38">
            <v>108000</v>
          </cell>
          <cell r="AA38" t="str">
            <v>M-1</v>
          </cell>
          <cell r="AB38">
            <v>1540000</v>
          </cell>
          <cell r="AC38">
            <v>23870</v>
          </cell>
          <cell r="AD38">
            <v>19456876.799999997</v>
          </cell>
          <cell r="AE38">
            <v>972843.83999999985</v>
          </cell>
          <cell r="AF38">
            <v>0</v>
          </cell>
          <cell r="AG38">
            <v>0</v>
          </cell>
          <cell r="AI38">
            <v>81070</v>
          </cell>
          <cell r="AJ38">
            <v>23870</v>
          </cell>
          <cell r="AK38">
            <v>104940</v>
          </cell>
        </row>
        <row r="39">
          <cell r="B39" t="str">
            <v>SM0018</v>
          </cell>
          <cell r="C39" t="str">
            <v>Suardi</v>
          </cell>
          <cell r="D39" t="str">
            <v>Workshop</v>
          </cell>
          <cell r="E39" t="str">
            <v>B</v>
          </cell>
          <cell r="F39" t="str">
            <v>Op. FT-9102</v>
          </cell>
          <cell r="G39">
            <v>39142</v>
          </cell>
          <cell r="H39" t="str">
            <v>S-0</v>
          </cell>
          <cell r="I39">
            <v>1152033008</v>
          </cell>
          <cell r="J39">
            <v>1233500</v>
          </cell>
          <cell r="K39">
            <v>17000</v>
          </cell>
          <cell r="M39">
            <v>26</v>
          </cell>
          <cell r="N39">
            <v>24</v>
          </cell>
          <cell r="O39">
            <v>291</v>
          </cell>
          <cell r="P39">
            <v>2</v>
          </cell>
          <cell r="Q39">
            <v>1134820</v>
          </cell>
          <cell r="R39">
            <v>408000</v>
          </cell>
          <cell r="S39">
            <v>2074847</v>
          </cell>
          <cell r="T39">
            <v>3617667</v>
          </cell>
          <cell r="W39">
            <v>3617667</v>
          </cell>
          <cell r="X39">
            <v>25163.4</v>
          </cell>
          <cell r="Y39">
            <v>3642830.4</v>
          </cell>
          <cell r="Z39">
            <v>108000</v>
          </cell>
          <cell r="AA39" t="str">
            <v>S-0</v>
          </cell>
          <cell r="AB39">
            <v>1320000</v>
          </cell>
          <cell r="AC39">
            <v>24670</v>
          </cell>
          <cell r="AD39">
            <v>26281924.799999997</v>
          </cell>
          <cell r="AE39">
            <v>1314096.24</v>
          </cell>
          <cell r="AF39">
            <v>0</v>
          </cell>
          <cell r="AG39">
            <v>0</v>
          </cell>
          <cell r="AI39">
            <v>109508</v>
          </cell>
          <cell r="AJ39">
            <v>24670</v>
          </cell>
          <cell r="AK39">
            <v>134178</v>
          </cell>
        </row>
        <row r="40">
          <cell r="B40" t="str">
            <v>SM0011</v>
          </cell>
          <cell r="C40" t="str">
            <v>Alian</v>
          </cell>
          <cell r="D40" t="str">
            <v>Workshop</v>
          </cell>
          <cell r="E40" t="str">
            <v>B</v>
          </cell>
          <cell r="F40" t="str">
            <v>Helper FT-9102</v>
          </cell>
          <cell r="G40">
            <v>39142</v>
          </cell>
          <cell r="H40" t="str">
            <v>S-0</v>
          </cell>
          <cell r="I40">
            <v>1152036660</v>
          </cell>
          <cell r="J40">
            <v>1193500</v>
          </cell>
          <cell r="K40">
            <v>7000</v>
          </cell>
          <cell r="M40">
            <v>26</v>
          </cell>
          <cell r="N40">
            <v>23</v>
          </cell>
          <cell r="O40">
            <v>285.5</v>
          </cell>
          <cell r="P40">
            <v>2</v>
          </cell>
          <cell r="Q40">
            <v>1098020</v>
          </cell>
          <cell r="R40">
            <v>161000</v>
          </cell>
          <cell r="S40">
            <v>1969620</v>
          </cell>
          <cell r="T40">
            <v>3228640</v>
          </cell>
          <cell r="W40">
            <v>3228640</v>
          </cell>
          <cell r="X40">
            <v>24347.4</v>
          </cell>
          <cell r="Y40">
            <v>3252987.4</v>
          </cell>
          <cell r="Z40">
            <v>108000</v>
          </cell>
          <cell r="AA40" t="str">
            <v>S-0</v>
          </cell>
          <cell r="AB40">
            <v>1320000</v>
          </cell>
          <cell r="AC40">
            <v>23870</v>
          </cell>
          <cell r="AD40">
            <v>21613408.799999997</v>
          </cell>
          <cell r="AE40">
            <v>1080670.44</v>
          </cell>
          <cell r="AF40">
            <v>0</v>
          </cell>
          <cell r="AG40">
            <v>0</v>
          </cell>
          <cell r="AI40">
            <v>90055</v>
          </cell>
          <cell r="AJ40">
            <v>23870</v>
          </cell>
          <cell r="AK40">
            <v>113925</v>
          </cell>
        </row>
        <row r="41">
          <cell r="B41" t="str">
            <v>SM0078</v>
          </cell>
          <cell r="C41" t="str">
            <v>Mashurianto</v>
          </cell>
          <cell r="D41" t="str">
            <v>Workshop</v>
          </cell>
          <cell r="E41" t="str">
            <v>A</v>
          </cell>
          <cell r="F41" t="str">
            <v>Op. Support</v>
          </cell>
          <cell r="G41">
            <v>39329</v>
          </cell>
          <cell r="H41" t="str">
            <v>S-0</v>
          </cell>
          <cell r="I41">
            <v>1152036791</v>
          </cell>
          <cell r="J41">
            <v>1233500</v>
          </cell>
          <cell r="K41">
            <v>17000</v>
          </cell>
          <cell r="M41">
            <v>28</v>
          </cell>
          <cell r="N41">
            <v>26</v>
          </cell>
          <cell r="O41">
            <v>330</v>
          </cell>
          <cell r="P41">
            <v>0</v>
          </cell>
          <cell r="Q41">
            <v>1233500</v>
          </cell>
          <cell r="R41">
            <v>442000</v>
          </cell>
          <cell r="S41">
            <v>2397030</v>
          </cell>
          <cell r="T41">
            <v>4072530</v>
          </cell>
          <cell r="W41">
            <v>4072530</v>
          </cell>
          <cell r="X41">
            <v>25163.4</v>
          </cell>
          <cell r="Y41">
            <v>4097693.4</v>
          </cell>
          <cell r="Z41">
            <v>108000</v>
          </cell>
          <cell r="AA41" t="str">
            <v>S-0</v>
          </cell>
          <cell r="AB41">
            <v>1320000</v>
          </cell>
          <cell r="AC41">
            <v>24670</v>
          </cell>
          <cell r="AD41">
            <v>31740280.799999997</v>
          </cell>
          <cell r="AE41">
            <v>1587014.04</v>
          </cell>
          <cell r="AF41">
            <v>0</v>
          </cell>
          <cell r="AG41">
            <v>0</v>
          </cell>
          <cell r="AI41">
            <v>132251</v>
          </cell>
          <cell r="AJ41">
            <v>24670</v>
          </cell>
          <cell r="AK41">
            <v>156921</v>
          </cell>
        </row>
        <row r="42">
          <cell r="B42" t="str">
            <v>SM0086</v>
          </cell>
          <cell r="C42" t="str">
            <v>Mardiansyah</v>
          </cell>
          <cell r="D42" t="str">
            <v>Workshop</v>
          </cell>
          <cell r="E42" t="str">
            <v>A</v>
          </cell>
          <cell r="F42" t="str">
            <v>Helper FT-9103</v>
          </cell>
          <cell r="G42">
            <v>39387</v>
          </cell>
          <cell r="H42" t="str">
            <v>S-0</v>
          </cell>
          <cell r="I42">
            <v>1152038361</v>
          </cell>
          <cell r="J42">
            <v>1193500</v>
          </cell>
          <cell r="K42">
            <v>7000</v>
          </cell>
          <cell r="M42">
            <v>28</v>
          </cell>
          <cell r="N42">
            <v>25</v>
          </cell>
          <cell r="O42">
            <v>318.5</v>
          </cell>
          <cell r="P42">
            <v>0</v>
          </cell>
          <cell r="Q42">
            <v>1193500</v>
          </cell>
          <cell r="R42">
            <v>175000</v>
          </cell>
          <cell r="S42">
            <v>2197282</v>
          </cell>
          <cell r="T42">
            <v>3565782</v>
          </cell>
          <cell r="W42">
            <v>3565782</v>
          </cell>
          <cell r="X42">
            <v>24347.4</v>
          </cell>
          <cell r="Y42">
            <v>3590129.4</v>
          </cell>
          <cell r="Z42">
            <v>108000</v>
          </cell>
          <cell r="AA42" t="str">
            <v>S-0</v>
          </cell>
          <cell r="AB42">
            <v>1320000</v>
          </cell>
          <cell r="AC42">
            <v>23870</v>
          </cell>
          <cell r="AD42">
            <v>25659112.799999997</v>
          </cell>
          <cell r="AE42">
            <v>1282955.6399999999</v>
          </cell>
          <cell r="AF42">
            <v>0</v>
          </cell>
          <cell r="AG42">
            <v>0</v>
          </cell>
          <cell r="AI42">
            <v>106912</v>
          </cell>
          <cell r="AJ42">
            <v>23870</v>
          </cell>
          <cell r="AK42">
            <v>130782</v>
          </cell>
        </row>
        <row r="43">
          <cell r="B43" t="str">
            <v>SM0028</v>
          </cell>
          <cell r="C43" t="str">
            <v>Rades P. Manurung</v>
          </cell>
          <cell r="D43" t="str">
            <v>Workshop</v>
          </cell>
          <cell r="E43" t="str">
            <v>B</v>
          </cell>
          <cell r="F43" t="str">
            <v>Support Op. &amp; Mekanik</v>
          </cell>
          <cell r="G43">
            <v>39114</v>
          </cell>
          <cell r="H43" t="str">
            <v>M-1</v>
          </cell>
          <cell r="I43">
            <v>1152024084</v>
          </cell>
          <cell r="J43">
            <v>1293500</v>
          </cell>
          <cell r="K43">
            <v>17000</v>
          </cell>
          <cell r="M43">
            <v>27</v>
          </cell>
          <cell r="N43">
            <v>24</v>
          </cell>
          <cell r="O43">
            <v>313</v>
          </cell>
          <cell r="P43">
            <v>1</v>
          </cell>
          <cell r="Q43">
            <v>1241760</v>
          </cell>
          <cell r="R43">
            <v>408000</v>
          </cell>
          <cell r="S43">
            <v>2340263</v>
          </cell>
          <cell r="T43">
            <v>3990023</v>
          </cell>
          <cell r="W43">
            <v>3990023</v>
          </cell>
          <cell r="X43">
            <v>26387.4</v>
          </cell>
          <cell r="Y43">
            <v>4016410.4</v>
          </cell>
          <cell r="Z43">
            <v>108000</v>
          </cell>
          <cell r="AA43" t="str">
            <v>M-1</v>
          </cell>
          <cell r="AB43">
            <v>1540000</v>
          </cell>
          <cell r="AC43">
            <v>25870</v>
          </cell>
          <cell r="AD43">
            <v>28110484.799999997</v>
          </cell>
          <cell r="AE43">
            <v>1405524.24</v>
          </cell>
          <cell r="AF43">
            <v>0</v>
          </cell>
          <cell r="AG43">
            <v>0</v>
          </cell>
          <cell r="AI43">
            <v>117127</v>
          </cell>
          <cell r="AJ43">
            <v>25870</v>
          </cell>
          <cell r="AK43">
            <v>142997</v>
          </cell>
        </row>
        <row r="44">
          <cell r="B44" t="str">
            <v>SM0089</v>
          </cell>
          <cell r="C44" t="str">
            <v>Abdullah</v>
          </cell>
          <cell r="D44" t="str">
            <v>Workshop</v>
          </cell>
          <cell r="E44" t="str">
            <v>B</v>
          </cell>
          <cell r="F44" t="str">
            <v>Helper FT-9103</v>
          </cell>
          <cell r="G44">
            <v>39387</v>
          </cell>
          <cell r="H44" t="str">
            <v>S-0</v>
          </cell>
          <cell r="I44">
            <v>1152040802</v>
          </cell>
          <cell r="J44">
            <v>1193500</v>
          </cell>
          <cell r="K44">
            <v>7000</v>
          </cell>
          <cell r="M44">
            <v>28</v>
          </cell>
          <cell r="N44">
            <v>26</v>
          </cell>
          <cell r="O44">
            <v>334</v>
          </cell>
          <cell r="P44">
            <v>0</v>
          </cell>
          <cell r="Q44">
            <v>1193500</v>
          </cell>
          <cell r="R44">
            <v>182000</v>
          </cell>
          <cell r="S44">
            <v>2304214</v>
          </cell>
          <cell r="T44">
            <v>3679714</v>
          </cell>
          <cell r="W44">
            <v>3679714</v>
          </cell>
          <cell r="X44">
            <v>24347.4</v>
          </cell>
          <cell r="Y44">
            <v>3704061.4</v>
          </cell>
          <cell r="Z44">
            <v>108000</v>
          </cell>
          <cell r="AA44" t="str">
            <v>S-0</v>
          </cell>
          <cell r="AB44">
            <v>1320000</v>
          </cell>
          <cell r="AC44">
            <v>23870</v>
          </cell>
          <cell r="AD44">
            <v>27026296.799999997</v>
          </cell>
          <cell r="AE44">
            <v>1351314.8399999999</v>
          </cell>
          <cell r="AF44">
            <v>0</v>
          </cell>
          <cell r="AG44">
            <v>0</v>
          </cell>
          <cell r="AI44">
            <v>112609</v>
          </cell>
          <cell r="AJ44">
            <v>23870</v>
          </cell>
          <cell r="AK44">
            <v>136479</v>
          </cell>
        </row>
        <row r="45">
          <cell r="B45" t="str">
            <v>SM0008</v>
          </cell>
          <cell r="C45" t="str">
            <v>Suni</v>
          </cell>
          <cell r="D45" t="str">
            <v>Tire</v>
          </cell>
          <cell r="E45" t="str">
            <v>A</v>
          </cell>
          <cell r="F45" t="str">
            <v>Operator</v>
          </cell>
          <cell r="G45">
            <v>39142</v>
          </cell>
          <cell r="H45" t="str">
            <v>M-1</v>
          </cell>
          <cell r="I45">
            <v>1152033016</v>
          </cell>
          <cell r="J45">
            <v>1233500</v>
          </cell>
          <cell r="K45">
            <v>17000</v>
          </cell>
          <cell r="M45">
            <v>27</v>
          </cell>
          <cell r="N45">
            <v>25</v>
          </cell>
          <cell r="O45">
            <v>298.5</v>
          </cell>
          <cell r="P45">
            <v>1</v>
          </cell>
          <cell r="Q45">
            <v>1184160</v>
          </cell>
          <cell r="R45">
            <v>425000</v>
          </cell>
          <cell r="S45">
            <v>2146224</v>
          </cell>
          <cell r="T45">
            <v>3755384</v>
          </cell>
          <cell r="W45">
            <v>3755384</v>
          </cell>
          <cell r="X45">
            <v>25163.4</v>
          </cell>
          <cell r="Y45">
            <v>3780547.4</v>
          </cell>
          <cell r="Z45">
            <v>108000</v>
          </cell>
          <cell r="AA45" t="str">
            <v>M-1</v>
          </cell>
          <cell r="AB45">
            <v>1540000</v>
          </cell>
          <cell r="AC45">
            <v>24670</v>
          </cell>
          <cell r="AD45">
            <v>25294528.799999997</v>
          </cell>
          <cell r="AE45">
            <v>1264726.44</v>
          </cell>
          <cell r="AF45">
            <v>0</v>
          </cell>
          <cell r="AG45">
            <v>0</v>
          </cell>
          <cell r="AI45">
            <v>105393</v>
          </cell>
          <cell r="AJ45">
            <v>24670</v>
          </cell>
          <cell r="AK45">
            <v>130063</v>
          </cell>
        </row>
        <row r="46">
          <cell r="B46" t="str">
            <v>SM0091</v>
          </cell>
          <cell r="C46" t="str">
            <v>Musliadi</v>
          </cell>
          <cell r="D46" t="str">
            <v>Workshop</v>
          </cell>
          <cell r="E46" t="str">
            <v>A</v>
          </cell>
          <cell r="F46" t="str">
            <v>Helper ST-9204</v>
          </cell>
          <cell r="G46">
            <v>39396</v>
          </cell>
          <cell r="H46" t="str">
            <v>S-0</v>
          </cell>
          <cell r="I46">
            <v>1152039022</v>
          </cell>
          <cell r="J46">
            <v>1193500</v>
          </cell>
          <cell r="K46">
            <v>7000</v>
          </cell>
          <cell r="M46">
            <v>28</v>
          </cell>
          <cell r="N46">
            <v>26</v>
          </cell>
          <cell r="O46">
            <v>308</v>
          </cell>
          <cell r="P46">
            <v>0</v>
          </cell>
          <cell r="Q46">
            <v>1193500</v>
          </cell>
          <cell r="R46">
            <v>182000</v>
          </cell>
          <cell r="S46">
            <v>2124844</v>
          </cell>
          <cell r="T46">
            <v>3500344</v>
          </cell>
          <cell r="W46">
            <v>3500344</v>
          </cell>
          <cell r="X46">
            <v>24347.4</v>
          </cell>
          <cell r="Y46">
            <v>3524691.4</v>
          </cell>
          <cell r="Z46">
            <v>108000</v>
          </cell>
          <cell r="AA46" t="str">
            <v>S-0</v>
          </cell>
          <cell r="AB46">
            <v>1320000</v>
          </cell>
          <cell r="AC46">
            <v>23870</v>
          </cell>
          <cell r="AD46">
            <v>24873856.799999997</v>
          </cell>
          <cell r="AE46">
            <v>1243692.8399999999</v>
          </cell>
          <cell r="AF46">
            <v>0</v>
          </cell>
          <cell r="AG46">
            <v>0</v>
          </cell>
          <cell r="AI46">
            <v>103641</v>
          </cell>
          <cell r="AJ46">
            <v>23870</v>
          </cell>
          <cell r="AK46">
            <v>127511</v>
          </cell>
        </row>
        <row r="47">
          <cell r="B47" t="str">
            <v>SM0009</v>
          </cell>
          <cell r="C47" t="str">
            <v>Nursyamsi</v>
          </cell>
          <cell r="D47" t="str">
            <v>Workshop</v>
          </cell>
          <cell r="E47" t="str">
            <v>B</v>
          </cell>
          <cell r="F47" t="str">
            <v>Op. ST-9206</v>
          </cell>
          <cell r="G47">
            <v>39142</v>
          </cell>
          <cell r="H47" t="str">
            <v>M-1</v>
          </cell>
          <cell r="I47">
            <v>1152034110</v>
          </cell>
          <cell r="J47">
            <v>1248500</v>
          </cell>
          <cell r="K47">
            <v>17000</v>
          </cell>
          <cell r="M47">
            <v>28</v>
          </cell>
          <cell r="N47">
            <v>26</v>
          </cell>
          <cell r="O47">
            <v>294</v>
          </cell>
          <cell r="P47">
            <v>0</v>
          </cell>
          <cell r="Q47">
            <v>1248500</v>
          </cell>
          <cell r="R47">
            <v>442000</v>
          </cell>
          <cell r="S47">
            <v>2154655</v>
          </cell>
          <cell r="T47">
            <v>3845155</v>
          </cell>
          <cell r="W47">
            <v>3845155</v>
          </cell>
          <cell r="X47">
            <v>25469.4</v>
          </cell>
          <cell r="Y47">
            <v>3870624.4</v>
          </cell>
          <cell r="Z47">
            <v>108000</v>
          </cell>
          <cell r="AA47" t="str">
            <v>M-1</v>
          </cell>
          <cell r="AB47">
            <v>1540000</v>
          </cell>
          <cell r="AC47">
            <v>24970</v>
          </cell>
          <cell r="AD47">
            <v>26371852.799999997</v>
          </cell>
          <cell r="AE47">
            <v>1318592.6399999999</v>
          </cell>
          <cell r="AF47">
            <v>0</v>
          </cell>
          <cell r="AG47">
            <v>0</v>
          </cell>
          <cell r="AI47">
            <v>109882</v>
          </cell>
          <cell r="AJ47">
            <v>24970</v>
          </cell>
          <cell r="AK47">
            <v>134852</v>
          </cell>
        </row>
        <row r="48">
          <cell r="B48" t="str">
            <v>SM0015</v>
          </cell>
          <cell r="C48" t="str">
            <v>Achmad Bakrie</v>
          </cell>
          <cell r="D48" t="str">
            <v>Workshop</v>
          </cell>
          <cell r="E48" t="str">
            <v>B</v>
          </cell>
          <cell r="F48" t="str">
            <v>Helper ST-9204</v>
          </cell>
          <cell r="G48">
            <v>39142</v>
          </cell>
          <cell r="H48" t="str">
            <v>S-0</v>
          </cell>
          <cell r="I48">
            <v>1152034161</v>
          </cell>
          <cell r="J48">
            <v>1193500</v>
          </cell>
          <cell r="K48">
            <v>7000</v>
          </cell>
          <cell r="M48">
            <v>26</v>
          </cell>
          <cell r="N48">
            <v>24</v>
          </cell>
          <cell r="O48">
            <v>261</v>
          </cell>
          <cell r="P48">
            <v>2</v>
          </cell>
          <cell r="Q48">
            <v>1098020</v>
          </cell>
          <cell r="R48">
            <v>168000</v>
          </cell>
          <cell r="S48">
            <v>1800598</v>
          </cell>
          <cell r="T48">
            <v>3066618</v>
          </cell>
          <cell r="W48">
            <v>3066618</v>
          </cell>
          <cell r="X48">
            <v>24347.4</v>
          </cell>
          <cell r="Y48">
            <v>3090965.4</v>
          </cell>
          <cell r="Z48">
            <v>108000</v>
          </cell>
          <cell r="AA48" t="str">
            <v>S-0</v>
          </cell>
          <cell r="AB48">
            <v>1320000</v>
          </cell>
          <cell r="AC48">
            <v>23870</v>
          </cell>
          <cell r="AD48">
            <v>19669144.799999997</v>
          </cell>
          <cell r="AE48">
            <v>983457.23999999987</v>
          </cell>
          <cell r="AF48">
            <v>0</v>
          </cell>
          <cell r="AG48">
            <v>0</v>
          </cell>
          <cell r="AI48">
            <v>81954</v>
          </cell>
          <cell r="AJ48">
            <v>23870</v>
          </cell>
          <cell r="AK48">
            <v>105824</v>
          </cell>
        </row>
        <row r="49">
          <cell r="B49" t="str">
            <v>SM0019</v>
          </cell>
          <cell r="C49" t="str">
            <v>Kamarudin</v>
          </cell>
          <cell r="D49" t="str">
            <v>Workshop</v>
          </cell>
          <cell r="E49" t="str">
            <v>B</v>
          </cell>
          <cell r="F49" t="str">
            <v>Operator</v>
          </cell>
          <cell r="G49">
            <v>39142</v>
          </cell>
          <cell r="H49" t="str">
            <v>S-0</v>
          </cell>
          <cell r="I49">
            <v>1152034063</v>
          </cell>
          <cell r="J49">
            <v>1233500</v>
          </cell>
          <cell r="K49">
            <v>17000</v>
          </cell>
          <cell r="M49">
            <v>28</v>
          </cell>
          <cell r="N49">
            <v>26</v>
          </cell>
          <cell r="O49">
            <v>286</v>
          </cell>
          <cell r="P49">
            <v>0</v>
          </cell>
          <cell r="Q49">
            <v>1233500</v>
          </cell>
          <cell r="R49">
            <v>442000</v>
          </cell>
          <cell r="S49">
            <v>2077426</v>
          </cell>
          <cell r="T49">
            <v>3752926</v>
          </cell>
          <cell r="W49">
            <v>3752926</v>
          </cell>
          <cell r="X49">
            <v>25163.4</v>
          </cell>
          <cell r="Y49">
            <v>3778089.4</v>
          </cell>
          <cell r="Z49">
            <v>108000</v>
          </cell>
          <cell r="AA49" t="str">
            <v>S-0</v>
          </cell>
          <cell r="AB49">
            <v>1320000</v>
          </cell>
          <cell r="AC49">
            <v>24670</v>
          </cell>
          <cell r="AD49">
            <v>27905032.799999997</v>
          </cell>
          <cell r="AE49">
            <v>1395251.64</v>
          </cell>
          <cell r="AF49">
            <v>0</v>
          </cell>
          <cell r="AG49">
            <v>0</v>
          </cell>
          <cell r="AI49">
            <v>116270</v>
          </cell>
          <cell r="AJ49">
            <v>24670</v>
          </cell>
          <cell r="AK49">
            <v>140940</v>
          </cell>
        </row>
        <row r="50">
          <cell r="B50" t="str">
            <v>SM0088</v>
          </cell>
          <cell r="C50" t="str">
            <v>Recky Datu Rante</v>
          </cell>
          <cell r="D50" t="str">
            <v>Workshop</v>
          </cell>
          <cell r="E50" t="str">
            <v>B</v>
          </cell>
          <cell r="F50" t="str">
            <v>Helper ST-9205</v>
          </cell>
          <cell r="G50">
            <v>39387</v>
          </cell>
          <cell r="H50" t="str">
            <v>S-0</v>
          </cell>
          <cell r="I50">
            <v>1152039057</v>
          </cell>
          <cell r="J50">
            <v>1193500</v>
          </cell>
          <cell r="K50">
            <v>7000</v>
          </cell>
          <cell r="M50">
            <v>28</v>
          </cell>
          <cell r="N50">
            <v>26</v>
          </cell>
          <cell r="O50">
            <v>288</v>
          </cell>
          <cell r="P50">
            <v>0</v>
          </cell>
          <cell r="Q50">
            <v>1193500</v>
          </cell>
          <cell r="R50">
            <v>182000</v>
          </cell>
          <cell r="S50">
            <v>1986867</v>
          </cell>
          <cell r="T50">
            <v>3362367</v>
          </cell>
          <cell r="W50">
            <v>3362367</v>
          </cell>
          <cell r="X50">
            <v>24347.4</v>
          </cell>
          <cell r="Y50">
            <v>3386714.4</v>
          </cell>
          <cell r="Z50">
            <v>108000</v>
          </cell>
          <cell r="AA50" t="str">
            <v>S-0</v>
          </cell>
          <cell r="AB50">
            <v>1320000</v>
          </cell>
          <cell r="AC50">
            <v>23870</v>
          </cell>
          <cell r="AD50">
            <v>23218132.799999997</v>
          </cell>
          <cell r="AE50">
            <v>1160906.6399999999</v>
          </cell>
          <cell r="AF50">
            <v>0</v>
          </cell>
          <cell r="AG50">
            <v>0</v>
          </cell>
          <cell r="AI50">
            <v>96742</v>
          </cell>
          <cell r="AJ50">
            <v>23870</v>
          </cell>
          <cell r="AK50">
            <v>120612</v>
          </cell>
        </row>
        <row r="51">
          <cell r="B51" t="str">
            <v>SM0085</v>
          </cell>
          <cell r="C51" t="str">
            <v>Yadi</v>
          </cell>
          <cell r="D51" t="str">
            <v>Workshop</v>
          </cell>
          <cell r="E51" t="str">
            <v>A</v>
          </cell>
          <cell r="F51" t="str">
            <v>Op. ST-9205</v>
          </cell>
          <cell r="G51">
            <v>39387</v>
          </cell>
          <cell r="H51" t="str">
            <v>M-1</v>
          </cell>
          <cell r="I51">
            <v>1152038956</v>
          </cell>
          <cell r="J51">
            <v>1233500</v>
          </cell>
          <cell r="K51">
            <v>17000</v>
          </cell>
          <cell r="M51">
            <v>28</v>
          </cell>
          <cell r="N51">
            <v>25</v>
          </cell>
          <cell r="O51">
            <v>283</v>
          </cell>
          <cell r="P51">
            <v>0</v>
          </cell>
          <cell r="Q51">
            <v>1233500</v>
          </cell>
          <cell r="R51">
            <v>425000</v>
          </cell>
          <cell r="S51">
            <v>2034778</v>
          </cell>
          <cell r="T51">
            <v>3693278</v>
          </cell>
          <cell r="W51">
            <v>3693278</v>
          </cell>
          <cell r="X51">
            <v>25163.4</v>
          </cell>
          <cell r="Y51">
            <v>3718441.4</v>
          </cell>
          <cell r="Z51">
            <v>108000</v>
          </cell>
          <cell r="AA51" t="str">
            <v>M-1</v>
          </cell>
          <cell r="AB51">
            <v>1540000</v>
          </cell>
          <cell r="AC51">
            <v>24670</v>
          </cell>
          <cell r="AD51">
            <v>24549256.799999997</v>
          </cell>
          <cell r="AE51">
            <v>1227462.8399999999</v>
          </cell>
          <cell r="AF51">
            <v>0</v>
          </cell>
          <cell r="AG51">
            <v>0</v>
          </cell>
          <cell r="AI51">
            <v>102288</v>
          </cell>
          <cell r="AJ51">
            <v>24670</v>
          </cell>
          <cell r="AK51">
            <v>126958</v>
          </cell>
        </row>
        <row r="52">
          <cell r="B52" t="str">
            <v>SM0093</v>
          </cell>
          <cell r="C52" t="str">
            <v>Muliadi</v>
          </cell>
          <cell r="D52" t="str">
            <v>Tyre</v>
          </cell>
          <cell r="E52" t="str">
            <v>A</v>
          </cell>
          <cell r="F52" t="str">
            <v>Tyreman</v>
          </cell>
          <cell r="G52">
            <v>39401</v>
          </cell>
          <cell r="H52" t="str">
            <v>S-0</v>
          </cell>
          <cell r="I52">
            <v>1152039031</v>
          </cell>
          <cell r="J52">
            <v>1193500</v>
          </cell>
          <cell r="K52">
            <v>7000</v>
          </cell>
          <cell r="M52">
            <v>28</v>
          </cell>
          <cell r="N52">
            <v>26</v>
          </cell>
          <cell r="O52">
            <v>298</v>
          </cell>
          <cell r="P52">
            <v>0</v>
          </cell>
          <cell r="Q52">
            <v>1193500</v>
          </cell>
          <cell r="R52">
            <v>182000</v>
          </cell>
          <cell r="S52">
            <v>2055855</v>
          </cell>
          <cell r="T52">
            <v>3431355</v>
          </cell>
          <cell r="W52">
            <v>3431355</v>
          </cell>
          <cell r="X52">
            <v>24347.4</v>
          </cell>
          <cell r="Y52">
            <v>3455702.4</v>
          </cell>
          <cell r="Z52">
            <v>108000</v>
          </cell>
          <cell r="AA52" t="str">
            <v>S-0</v>
          </cell>
          <cell r="AB52">
            <v>1320000</v>
          </cell>
          <cell r="AC52">
            <v>23870</v>
          </cell>
          <cell r="AD52">
            <v>24045988.799999997</v>
          </cell>
          <cell r="AE52">
            <v>1202299.44</v>
          </cell>
          <cell r="AF52">
            <v>0</v>
          </cell>
          <cell r="AG52">
            <v>0</v>
          </cell>
          <cell r="AI52">
            <v>100191</v>
          </cell>
          <cell r="AJ52">
            <v>23870</v>
          </cell>
          <cell r="AK52">
            <v>124061</v>
          </cell>
        </row>
        <row r="53">
          <cell r="B53" t="str">
            <v>SM0098</v>
          </cell>
          <cell r="C53" t="str">
            <v>Irawan Chandra Kusuma</v>
          </cell>
          <cell r="D53" t="str">
            <v>Workshop</v>
          </cell>
          <cell r="E53" t="str">
            <v>NON</v>
          </cell>
          <cell r="F53" t="str">
            <v>Mechanic</v>
          </cell>
          <cell r="G53">
            <v>39479</v>
          </cell>
          <cell r="H53" t="str">
            <v>M-0</v>
          </cell>
          <cell r="I53">
            <v>1152038492</v>
          </cell>
          <cell r="J53">
            <v>1233500</v>
          </cell>
          <cell r="K53">
            <v>17000</v>
          </cell>
          <cell r="M53">
            <v>27</v>
          </cell>
          <cell r="N53">
            <v>25</v>
          </cell>
          <cell r="O53">
            <v>286.5</v>
          </cell>
          <cell r="P53">
            <v>1</v>
          </cell>
          <cell r="Q53">
            <v>1184160</v>
          </cell>
          <cell r="R53">
            <v>425000</v>
          </cell>
          <cell r="S53">
            <v>2059943</v>
          </cell>
          <cell r="T53">
            <v>3669103</v>
          </cell>
          <cell r="W53">
            <v>3669103</v>
          </cell>
          <cell r="X53">
            <v>25163.4</v>
          </cell>
          <cell r="Y53">
            <v>3694266.4</v>
          </cell>
          <cell r="Z53">
            <v>108000</v>
          </cell>
          <cell r="AA53" t="str">
            <v>M-0</v>
          </cell>
          <cell r="AB53">
            <v>1430000</v>
          </cell>
          <cell r="AC53">
            <v>24670</v>
          </cell>
          <cell r="AD53">
            <v>25579156.799999997</v>
          </cell>
          <cell r="AE53">
            <v>1278957.8399999999</v>
          </cell>
          <cell r="AF53">
            <v>0</v>
          </cell>
          <cell r="AG53">
            <v>0</v>
          </cell>
          <cell r="AI53">
            <v>106579</v>
          </cell>
          <cell r="AJ53">
            <v>24670</v>
          </cell>
          <cell r="AK53">
            <v>131249</v>
          </cell>
        </row>
        <row r="54">
          <cell r="B54" t="str">
            <v>SM0087</v>
          </cell>
          <cell r="C54" t="str">
            <v>Syaiful Akhyar</v>
          </cell>
          <cell r="D54" t="str">
            <v>Workshop</v>
          </cell>
          <cell r="E54" t="str">
            <v>NON</v>
          </cell>
          <cell r="F54" t="str">
            <v>Helper ST-9206</v>
          </cell>
          <cell r="G54">
            <v>39387</v>
          </cell>
          <cell r="H54" t="str">
            <v>M-1</v>
          </cell>
          <cell r="I54">
            <v>1152043585</v>
          </cell>
          <cell r="J54">
            <v>1193500</v>
          </cell>
          <cell r="K54">
            <v>7000</v>
          </cell>
          <cell r="M54">
            <v>28</v>
          </cell>
          <cell r="N54">
            <v>26</v>
          </cell>
          <cell r="O54">
            <v>294</v>
          </cell>
          <cell r="P54">
            <v>0</v>
          </cell>
          <cell r="Q54">
            <v>1193500</v>
          </cell>
          <cell r="R54">
            <v>182000</v>
          </cell>
          <cell r="S54">
            <v>2028260</v>
          </cell>
          <cell r="T54">
            <v>3403760</v>
          </cell>
          <cell r="W54">
            <v>3403760</v>
          </cell>
          <cell r="X54">
            <v>24347.4</v>
          </cell>
          <cell r="Y54">
            <v>3428107.4</v>
          </cell>
          <cell r="Z54">
            <v>108000</v>
          </cell>
          <cell r="AA54" t="str">
            <v>M-1</v>
          </cell>
          <cell r="AB54">
            <v>1540000</v>
          </cell>
          <cell r="AC54">
            <v>23870</v>
          </cell>
          <cell r="AD54">
            <v>21074848.799999997</v>
          </cell>
          <cell r="AE54">
            <v>1053742.44</v>
          </cell>
          <cell r="AF54">
            <v>0</v>
          </cell>
          <cell r="AG54">
            <v>0</v>
          </cell>
          <cell r="AI54">
            <v>87811</v>
          </cell>
          <cell r="AJ54">
            <v>23870</v>
          </cell>
          <cell r="AK54">
            <v>111681</v>
          </cell>
        </row>
        <row r="55">
          <cell r="B55" t="str">
            <v>SM0041</v>
          </cell>
          <cell r="C55" t="str">
            <v>Djoko Adi Sucipto</v>
          </cell>
          <cell r="D55" t="str">
            <v>Workshop</v>
          </cell>
          <cell r="E55" t="str">
            <v>NON</v>
          </cell>
          <cell r="F55" t="str">
            <v>Op. Crane &amp; Support</v>
          </cell>
          <cell r="G55">
            <v>39134</v>
          </cell>
          <cell r="H55" t="str">
            <v>M-1</v>
          </cell>
          <cell r="I55">
            <v>1152017878</v>
          </cell>
          <cell r="J55">
            <v>1383500</v>
          </cell>
          <cell r="K55">
            <v>17000</v>
          </cell>
          <cell r="M55">
            <v>28</v>
          </cell>
          <cell r="N55">
            <v>26</v>
          </cell>
          <cell r="O55">
            <v>324</v>
          </cell>
          <cell r="P55">
            <v>0</v>
          </cell>
          <cell r="Q55">
            <v>1383500</v>
          </cell>
          <cell r="R55">
            <v>442000</v>
          </cell>
          <cell r="S55">
            <v>2591064</v>
          </cell>
          <cell r="T55">
            <v>4416564</v>
          </cell>
          <cell r="W55">
            <v>4416564</v>
          </cell>
          <cell r="X55">
            <v>28223.4</v>
          </cell>
          <cell r="Y55">
            <v>4444787.4000000004</v>
          </cell>
          <cell r="Z55">
            <v>108000</v>
          </cell>
          <cell r="AA55" t="str">
            <v>M-1</v>
          </cell>
          <cell r="AB55">
            <v>1540000</v>
          </cell>
          <cell r="AC55">
            <v>27670</v>
          </cell>
          <cell r="AD55">
            <v>33229408.800000004</v>
          </cell>
          <cell r="AE55">
            <v>1661470.4400000004</v>
          </cell>
          <cell r="AF55">
            <v>0</v>
          </cell>
          <cell r="AG55">
            <v>0</v>
          </cell>
          <cell r="AI55">
            <v>138455</v>
          </cell>
          <cell r="AJ55">
            <v>27670</v>
          </cell>
          <cell r="AK55">
            <v>166125</v>
          </cell>
        </row>
        <row r="56">
          <cell r="B56" t="str">
            <v>SM0048</v>
          </cell>
          <cell r="C56" t="str">
            <v>Busra</v>
          </cell>
          <cell r="D56" t="str">
            <v>Workshop</v>
          </cell>
          <cell r="E56" t="str">
            <v>NON</v>
          </cell>
          <cell r="F56" t="str">
            <v>Op. Crane &amp; Support</v>
          </cell>
          <cell r="G56">
            <v>39153</v>
          </cell>
          <cell r="H56" t="str">
            <v>M-2</v>
          </cell>
          <cell r="I56">
            <v>1152012264</v>
          </cell>
          <cell r="J56">
            <v>1383500</v>
          </cell>
          <cell r="K56">
            <v>17000</v>
          </cell>
          <cell r="M56">
            <v>28</v>
          </cell>
          <cell r="N56">
            <v>24</v>
          </cell>
          <cell r="O56">
            <v>172.5</v>
          </cell>
          <cell r="P56">
            <v>0</v>
          </cell>
          <cell r="Q56">
            <v>1383500</v>
          </cell>
          <cell r="R56">
            <v>408000</v>
          </cell>
          <cell r="S56">
            <v>1379501</v>
          </cell>
          <cell r="T56">
            <v>3171001</v>
          </cell>
          <cell r="W56">
            <v>3171001</v>
          </cell>
          <cell r="X56">
            <v>28223.4</v>
          </cell>
          <cell r="Y56">
            <v>3199224.4</v>
          </cell>
          <cell r="Z56">
            <v>108000</v>
          </cell>
          <cell r="AA56" t="str">
            <v>M-2</v>
          </cell>
          <cell r="AB56">
            <v>1650000</v>
          </cell>
          <cell r="AC56">
            <v>27670</v>
          </cell>
          <cell r="AD56">
            <v>16962652.799999997</v>
          </cell>
          <cell r="AE56">
            <v>848132.6399999999</v>
          </cell>
          <cell r="AF56">
            <v>0</v>
          </cell>
          <cell r="AG56">
            <v>0</v>
          </cell>
          <cell r="AI56">
            <v>70677</v>
          </cell>
          <cell r="AJ56">
            <v>27670</v>
          </cell>
          <cell r="AK56">
            <v>98347</v>
          </cell>
        </row>
        <row r="57">
          <cell r="B57" t="str">
            <v>SM0060</v>
          </cell>
          <cell r="C57" t="str">
            <v>Hartono</v>
          </cell>
          <cell r="D57" t="str">
            <v>Workshop</v>
          </cell>
          <cell r="E57" t="str">
            <v>A</v>
          </cell>
          <cell r="F57" t="str">
            <v>Support Op. &amp; Mekanik</v>
          </cell>
          <cell r="G57">
            <v>39214</v>
          </cell>
          <cell r="H57" t="str">
            <v>S-0</v>
          </cell>
          <cell r="I57">
            <v>1152034241</v>
          </cell>
          <cell r="J57">
            <v>1293500</v>
          </cell>
          <cell r="K57">
            <v>17000</v>
          </cell>
          <cell r="M57">
            <v>27</v>
          </cell>
          <cell r="N57">
            <v>24</v>
          </cell>
          <cell r="O57">
            <v>281</v>
          </cell>
          <cell r="P57">
            <v>1</v>
          </cell>
          <cell r="Q57">
            <v>1241760</v>
          </cell>
          <cell r="R57">
            <v>408000</v>
          </cell>
          <cell r="S57">
            <v>2101003</v>
          </cell>
          <cell r="T57">
            <v>3750763</v>
          </cell>
          <cell r="W57">
            <v>3750763</v>
          </cell>
          <cell r="X57">
            <v>26387.4</v>
          </cell>
          <cell r="Y57">
            <v>3777150.4</v>
          </cell>
          <cell r="Z57">
            <v>108000</v>
          </cell>
          <cell r="AA57" t="str">
            <v>S-0</v>
          </cell>
          <cell r="AB57">
            <v>1320000</v>
          </cell>
          <cell r="AC57">
            <v>25870</v>
          </cell>
          <cell r="AD57">
            <v>27879364.799999997</v>
          </cell>
          <cell r="AE57">
            <v>1393968.24</v>
          </cell>
          <cell r="AF57">
            <v>0</v>
          </cell>
          <cell r="AG57">
            <v>0</v>
          </cell>
          <cell r="AI57">
            <v>116164</v>
          </cell>
          <cell r="AJ57">
            <v>25870</v>
          </cell>
          <cell r="AK57">
            <v>142034</v>
          </cell>
        </row>
        <row r="58">
          <cell r="B58" t="str">
            <v>SM0073</v>
          </cell>
          <cell r="C58" t="str">
            <v>Zainal</v>
          </cell>
          <cell r="D58" t="str">
            <v>Workshop</v>
          </cell>
          <cell r="E58" t="str">
            <v>B</v>
          </cell>
          <cell r="F58" t="str">
            <v>Operator</v>
          </cell>
          <cell r="G58">
            <v>39295</v>
          </cell>
          <cell r="H58" t="str">
            <v>S-0</v>
          </cell>
          <cell r="I58">
            <v>1152044581</v>
          </cell>
          <cell r="J58">
            <v>1233500</v>
          </cell>
          <cell r="K58">
            <v>17000</v>
          </cell>
          <cell r="M58">
            <v>28</v>
          </cell>
          <cell r="N58">
            <v>26</v>
          </cell>
          <cell r="O58">
            <v>296</v>
          </cell>
          <cell r="P58">
            <v>0</v>
          </cell>
          <cell r="Q58">
            <v>1233500</v>
          </cell>
          <cell r="R58">
            <v>442000</v>
          </cell>
          <cell r="S58">
            <v>2150064</v>
          </cell>
          <cell r="T58">
            <v>3825564</v>
          </cell>
          <cell r="W58">
            <v>3825564</v>
          </cell>
          <cell r="X58">
            <v>25163.4</v>
          </cell>
          <cell r="Y58">
            <v>3850727.4</v>
          </cell>
          <cell r="Z58">
            <v>108000</v>
          </cell>
          <cell r="AA58" t="str">
            <v>S-0</v>
          </cell>
          <cell r="AB58">
            <v>1320000</v>
          </cell>
          <cell r="AC58">
            <v>24670</v>
          </cell>
          <cell r="AD58">
            <v>28776688.799999997</v>
          </cell>
          <cell r="AE58">
            <v>1438834.44</v>
          </cell>
          <cell r="AF58">
            <v>0</v>
          </cell>
          <cell r="AG58">
            <v>0</v>
          </cell>
          <cell r="AI58">
            <v>119902</v>
          </cell>
          <cell r="AJ58">
            <v>24670</v>
          </cell>
          <cell r="AK58">
            <v>144572</v>
          </cell>
        </row>
        <row r="59">
          <cell r="B59" t="str">
            <v>SM0062</v>
          </cell>
          <cell r="C59" t="str">
            <v>Ardiansyah</v>
          </cell>
          <cell r="D59" t="str">
            <v>Workshop</v>
          </cell>
          <cell r="E59" t="str">
            <v>NON</v>
          </cell>
          <cell r="F59" t="str">
            <v>Helper WS</v>
          </cell>
          <cell r="G59">
            <v>39245</v>
          </cell>
          <cell r="H59" t="str">
            <v>M-1</v>
          </cell>
          <cell r="I59">
            <v>1152034152</v>
          </cell>
          <cell r="J59">
            <v>1193500</v>
          </cell>
          <cell r="K59">
            <v>7000</v>
          </cell>
          <cell r="M59">
            <v>28</v>
          </cell>
          <cell r="N59">
            <v>28</v>
          </cell>
          <cell r="O59">
            <v>361</v>
          </cell>
          <cell r="P59">
            <v>0</v>
          </cell>
          <cell r="Q59">
            <v>1193500</v>
          </cell>
          <cell r="R59">
            <v>196000</v>
          </cell>
          <cell r="S59">
            <v>2490483</v>
          </cell>
          <cell r="T59">
            <v>3879983</v>
          </cell>
          <cell r="W59">
            <v>3879983</v>
          </cell>
          <cell r="X59">
            <v>24347.4</v>
          </cell>
          <cell r="Y59">
            <v>3904330.4</v>
          </cell>
          <cell r="Z59">
            <v>108000</v>
          </cell>
          <cell r="AA59" t="str">
            <v>M-1</v>
          </cell>
          <cell r="AB59">
            <v>1540000</v>
          </cell>
          <cell r="AC59">
            <v>23870</v>
          </cell>
          <cell r="AD59">
            <v>26789524.799999997</v>
          </cell>
          <cell r="AE59">
            <v>1339476.24</v>
          </cell>
          <cell r="AF59">
            <v>0</v>
          </cell>
          <cell r="AG59">
            <v>0</v>
          </cell>
          <cell r="AI59">
            <v>111623</v>
          </cell>
          <cell r="AJ59">
            <v>23870</v>
          </cell>
          <cell r="AK59">
            <v>135493</v>
          </cell>
        </row>
        <row r="60">
          <cell r="B60" t="str">
            <v>SM0118</v>
          </cell>
          <cell r="C60" t="str">
            <v>Titus</v>
          </cell>
          <cell r="D60" t="str">
            <v>Workshop</v>
          </cell>
          <cell r="E60" t="str">
            <v>NON</v>
          </cell>
          <cell r="F60" t="str">
            <v>Helper</v>
          </cell>
          <cell r="G60">
            <v>39479</v>
          </cell>
          <cell r="H60" t="str">
            <v>M-3</v>
          </cell>
          <cell r="I60">
            <v>1152040667</v>
          </cell>
          <cell r="J60">
            <v>1193500</v>
          </cell>
          <cell r="K60">
            <v>7000</v>
          </cell>
          <cell r="M60">
            <v>28</v>
          </cell>
          <cell r="N60">
            <v>26</v>
          </cell>
          <cell r="O60">
            <v>298</v>
          </cell>
          <cell r="P60">
            <v>0</v>
          </cell>
          <cell r="Q60">
            <v>1193500</v>
          </cell>
          <cell r="R60">
            <v>182000</v>
          </cell>
          <cell r="S60">
            <v>2055855</v>
          </cell>
          <cell r="T60">
            <v>3431355</v>
          </cell>
          <cell r="W60">
            <v>3431355</v>
          </cell>
          <cell r="X60">
            <v>24347.4</v>
          </cell>
          <cell r="Y60">
            <v>3455702.4</v>
          </cell>
          <cell r="Z60">
            <v>108000</v>
          </cell>
          <cell r="AA60" t="str">
            <v>M-3</v>
          </cell>
          <cell r="AB60">
            <v>1760000</v>
          </cell>
          <cell r="AC60">
            <v>23870</v>
          </cell>
          <cell r="AD60">
            <v>18765988.799999997</v>
          </cell>
          <cell r="AE60">
            <v>938299.44</v>
          </cell>
          <cell r="AF60">
            <v>0</v>
          </cell>
          <cell r="AG60">
            <v>0</v>
          </cell>
          <cell r="AI60">
            <v>78191</v>
          </cell>
          <cell r="AJ60">
            <v>23870</v>
          </cell>
          <cell r="AK60">
            <v>102061</v>
          </cell>
        </row>
        <row r="61">
          <cell r="B61" t="str">
            <v>SM0135</v>
          </cell>
          <cell r="C61" t="str">
            <v>Iskandi Soesanto</v>
          </cell>
          <cell r="D61" t="str">
            <v>Workshop</v>
          </cell>
          <cell r="E61" t="str">
            <v>NON</v>
          </cell>
          <cell r="F61" t="str">
            <v>Helper</v>
          </cell>
          <cell r="G61">
            <v>39731</v>
          </cell>
          <cell r="H61" t="str">
            <v>M-1</v>
          </cell>
          <cell r="I61">
            <v>1152044620</v>
          </cell>
          <cell r="J61">
            <v>1193500</v>
          </cell>
          <cell r="K61">
            <v>7000</v>
          </cell>
          <cell r="M61">
            <v>28</v>
          </cell>
          <cell r="N61">
            <v>24</v>
          </cell>
          <cell r="O61">
            <v>269</v>
          </cell>
          <cell r="P61">
            <v>0</v>
          </cell>
          <cell r="Q61">
            <v>1193500</v>
          </cell>
          <cell r="R61">
            <v>168000</v>
          </cell>
          <cell r="S61">
            <v>1855789</v>
          </cell>
          <cell r="T61">
            <v>3217289</v>
          </cell>
          <cell r="W61">
            <v>3217289</v>
          </cell>
          <cell r="X61">
            <v>24347.4</v>
          </cell>
          <cell r="Y61">
            <v>3241636.4</v>
          </cell>
          <cell r="Z61">
            <v>108000</v>
          </cell>
          <cell r="AA61" t="str">
            <v>M-1</v>
          </cell>
          <cell r="AB61">
            <v>1540000</v>
          </cell>
          <cell r="AC61">
            <v>23870</v>
          </cell>
          <cell r="AD61">
            <v>18837196.799999997</v>
          </cell>
          <cell r="AE61">
            <v>941859.83999999985</v>
          </cell>
          <cell r="AF61">
            <v>0</v>
          </cell>
          <cell r="AG61">
            <v>0</v>
          </cell>
          <cell r="AI61">
            <v>78488</v>
          </cell>
          <cell r="AJ61">
            <v>23870</v>
          </cell>
          <cell r="AK61">
            <v>102358</v>
          </cell>
        </row>
        <row r="62">
          <cell r="B62" t="str">
            <v>SM0136</v>
          </cell>
          <cell r="C62" t="str">
            <v>Muhammad Zain</v>
          </cell>
          <cell r="D62" t="str">
            <v>Workshop</v>
          </cell>
          <cell r="E62" t="str">
            <v>NON</v>
          </cell>
          <cell r="F62" t="str">
            <v>Helper</v>
          </cell>
          <cell r="G62">
            <v>39734</v>
          </cell>
          <cell r="H62" t="str">
            <v>S-0</v>
          </cell>
          <cell r="I62">
            <v>1152045537</v>
          </cell>
          <cell r="J62">
            <v>1193500</v>
          </cell>
          <cell r="K62">
            <v>7000</v>
          </cell>
          <cell r="M62">
            <v>28</v>
          </cell>
          <cell r="N62">
            <v>25</v>
          </cell>
          <cell r="O62">
            <v>276.5</v>
          </cell>
          <cell r="P62">
            <v>0</v>
          </cell>
          <cell r="Q62">
            <v>1193500</v>
          </cell>
          <cell r="R62">
            <v>175000</v>
          </cell>
          <cell r="S62">
            <v>1907530</v>
          </cell>
          <cell r="T62">
            <v>3276030</v>
          </cell>
          <cell r="W62">
            <v>3276030</v>
          </cell>
          <cell r="X62">
            <v>24347.4</v>
          </cell>
          <cell r="Y62">
            <v>3300377.4</v>
          </cell>
          <cell r="Z62">
            <v>108000</v>
          </cell>
          <cell r="AA62" t="str">
            <v>S-0</v>
          </cell>
          <cell r="AB62">
            <v>1320000</v>
          </cell>
          <cell r="AC62">
            <v>23870</v>
          </cell>
          <cell r="AD62">
            <v>22182088.799999997</v>
          </cell>
          <cell r="AE62">
            <v>1109104.44</v>
          </cell>
          <cell r="AF62">
            <v>0</v>
          </cell>
          <cell r="AG62">
            <v>0</v>
          </cell>
          <cell r="AI62">
            <v>92425</v>
          </cell>
          <cell r="AJ62">
            <v>23870</v>
          </cell>
          <cell r="AK62">
            <v>116295</v>
          </cell>
        </row>
        <row r="63">
          <cell r="B63" t="str">
            <v>SM0120</v>
          </cell>
          <cell r="C63" t="str">
            <v>Ibnu Sina</v>
          </cell>
          <cell r="D63" t="str">
            <v>Workshop</v>
          </cell>
          <cell r="E63" t="str">
            <v>NON</v>
          </cell>
          <cell r="F63" t="str">
            <v>Helper</v>
          </cell>
          <cell r="G63">
            <v>39479</v>
          </cell>
          <cell r="H63" t="str">
            <v>M-0</v>
          </cell>
          <cell r="I63">
            <v>1152039847</v>
          </cell>
          <cell r="J63">
            <v>1193500</v>
          </cell>
          <cell r="K63">
            <v>7000</v>
          </cell>
          <cell r="M63">
            <v>26</v>
          </cell>
          <cell r="N63">
            <v>23</v>
          </cell>
          <cell r="O63">
            <v>244</v>
          </cell>
          <cell r="P63">
            <v>2</v>
          </cell>
          <cell r="Q63">
            <v>1098020</v>
          </cell>
          <cell r="R63">
            <v>161000</v>
          </cell>
          <cell r="S63">
            <v>1683318</v>
          </cell>
          <cell r="T63">
            <v>2942338</v>
          </cell>
          <cell r="W63">
            <v>2942338</v>
          </cell>
          <cell r="X63">
            <v>24347.4</v>
          </cell>
          <cell r="Y63">
            <v>2966685.4</v>
          </cell>
          <cell r="Z63">
            <v>108000</v>
          </cell>
          <cell r="AA63" t="str">
            <v>M-0</v>
          </cell>
          <cell r="AB63">
            <v>1430000</v>
          </cell>
          <cell r="AC63">
            <v>23870</v>
          </cell>
          <cell r="AD63">
            <v>16857784.799999997</v>
          </cell>
          <cell r="AE63">
            <v>842889.23999999987</v>
          </cell>
          <cell r="AF63">
            <v>0</v>
          </cell>
          <cell r="AG63">
            <v>0</v>
          </cell>
          <cell r="AI63">
            <v>70240</v>
          </cell>
          <cell r="AJ63">
            <v>23870</v>
          </cell>
          <cell r="AK63">
            <v>94110</v>
          </cell>
        </row>
        <row r="64">
          <cell r="B64" t="str">
            <v>SM0134</v>
          </cell>
          <cell r="C64" t="str">
            <v>Edy Muryanto</v>
          </cell>
          <cell r="D64" t="str">
            <v>Workshop</v>
          </cell>
          <cell r="E64" t="str">
            <v>NON</v>
          </cell>
          <cell r="F64" t="str">
            <v>Helper</v>
          </cell>
          <cell r="G64">
            <v>39731</v>
          </cell>
          <cell r="H64" t="str">
            <v>S-0</v>
          </cell>
          <cell r="I64">
            <v>1152045472</v>
          </cell>
          <cell r="J64">
            <v>1193500</v>
          </cell>
          <cell r="K64">
            <v>7000</v>
          </cell>
          <cell r="M64">
            <v>28</v>
          </cell>
          <cell r="N64">
            <v>26</v>
          </cell>
          <cell r="O64">
            <v>292</v>
          </cell>
          <cell r="P64">
            <v>0</v>
          </cell>
          <cell r="Q64">
            <v>1193500</v>
          </cell>
          <cell r="R64">
            <v>182000</v>
          </cell>
          <cell r="S64">
            <v>2014462</v>
          </cell>
          <cell r="T64">
            <v>3389962</v>
          </cell>
          <cell r="W64">
            <v>3389962</v>
          </cell>
          <cell r="X64">
            <v>24347.4</v>
          </cell>
          <cell r="Y64">
            <v>3414309.4</v>
          </cell>
          <cell r="Z64">
            <v>108000</v>
          </cell>
          <cell r="AA64" t="str">
            <v>S-0</v>
          </cell>
          <cell r="AB64">
            <v>1320000</v>
          </cell>
          <cell r="AC64">
            <v>23870</v>
          </cell>
          <cell r="AD64">
            <v>23549272.799999997</v>
          </cell>
          <cell r="AE64">
            <v>1177463.6399999999</v>
          </cell>
          <cell r="AF64">
            <v>0</v>
          </cell>
          <cell r="AG64">
            <v>0</v>
          </cell>
          <cell r="AI64">
            <v>98121</v>
          </cell>
          <cell r="AJ64">
            <v>23870</v>
          </cell>
          <cell r="AK64">
            <v>121991</v>
          </cell>
        </row>
        <row r="65">
          <cell r="B65" t="str">
            <v>SM0139</v>
          </cell>
          <cell r="C65" t="str">
            <v>Mulyadi</v>
          </cell>
          <cell r="D65" t="str">
            <v>Workshop</v>
          </cell>
          <cell r="E65" t="str">
            <v>NON</v>
          </cell>
          <cell r="F65" t="str">
            <v>Helper</v>
          </cell>
          <cell r="G65">
            <v>39753</v>
          </cell>
          <cell r="H65" t="str">
            <v>S-0</v>
          </cell>
          <cell r="J65">
            <v>1193500</v>
          </cell>
          <cell r="K65">
            <v>7000</v>
          </cell>
          <cell r="M65">
            <v>28</v>
          </cell>
          <cell r="N65">
            <v>26</v>
          </cell>
          <cell r="O65">
            <v>298</v>
          </cell>
          <cell r="P65">
            <v>0</v>
          </cell>
          <cell r="Q65">
            <v>1193500</v>
          </cell>
          <cell r="R65">
            <v>182000</v>
          </cell>
          <cell r="S65">
            <v>2055855</v>
          </cell>
          <cell r="T65">
            <v>3431355</v>
          </cell>
          <cell r="W65">
            <v>3431355</v>
          </cell>
          <cell r="X65">
            <v>24347.4</v>
          </cell>
          <cell r="Y65">
            <v>3455702.4</v>
          </cell>
          <cell r="Z65">
            <v>108000</v>
          </cell>
          <cell r="AA65" t="str">
            <v>S-0</v>
          </cell>
          <cell r="AB65">
            <v>1320000</v>
          </cell>
          <cell r="AC65">
            <v>23870</v>
          </cell>
          <cell r="AD65">
            <v>24045988.799999997</v>
          </cell>
          <cell r="AE65">
            <v>1202299.44</v>
          </cell>
          <cell r="AF65">
            <v>0</v>
          </cell>
          <cell r="AG65">
            <v>0</v>
          </cell>
          <cell r="AI65">
            <v>100191</v>
          </cell>
          <cell r="AJ65">
            <v>23870</v>
          </cell>
          <cell r="AK65">
            <v>124061</v>
          </cell>
        </row>
        <row r="66">
          <cell r="B66" t="str">
            <v>SM0096</v>
          </cell>
          <cell r="C66" t="str">
            <v>Sepriyanti</v>
          </cell>
          <cell r="D66" t="str">
            <v>Workshop</v>
          </cell>
          <cell r="E66" t="str">
            <v>Non</v>
          </cell>
          <cell r="F66" t="str">
            <v>Clerk</v>
          </cell>
          <cell r="G66">
            <v>39458</v>
          </cell>
          <cell r="H66" t="str">
            <v>S-0</v>
          </cell>
          <cell r="I66">
            <v>1152036457</v>
          </cell>
          <cell r="J66">
            <v>1193500</v>
          </cell>
          <cell r="K66">
            <v>22000</v>
          </cell>
          <cell r="M66">
            <v>28</v>
          </cell>
          <cell r="N66">
            <v>23</v>
          </cell>
          <cell r="O66">
            <v>163.5</v>
          </cell>
          <cell r="Q66">
            <v>1193500</v>
          </cell>
          <cell r="R66">
            <v>506000</v>
          </cell>
          <cell r="S66">
            <v>1204631</v>
          </cell>
          <cell r="T66">
            <v>2904131</v>
          </cell>
          <cell r="U66">
            <v>200000</v>
          </cell>
          <cell r="W66">
            <v>3104131</v>
          </cell>
          <cell r="X66">
            <v>24347.4</v>
          </cell>
          <cell r="Y66">
            <v>3128478.4</v>
          </cell>
          <cell r="Z66">
            <v>108000</v>
          </cell>
          <cell r="AA66" t="str">
            <v>S-0</v>
          </cell>
          <cell r="AB66">
            <v>1320000</v>
          </cell>
          <cell r="AC66">
            <v>23870</v>
          </cell>
          <cell r="AD66">
            <v>20119300.799999997</v>
          </cell>
          <cell r="AE66">
            <v>1005965.0399999999</v>
          </cell>
          <cell r="AF66">
            <v>0</v>
          </cell>
          <cell r="AG66">
            <v>0</v>
          </cell>
          <cell r="AI66">
            <v>83830</v>
          </cell>
          <cell r="AJ66">
            <v>23870</v>
          </cell>
          <cell r="AK66">
            <v>107700</v>
          </cell>
        </row>
        <row r="67">
          <cell r="B67" t="str">
            <v>SM0021</v>
          </cell>
          <cell r="C67" t="str">
            <v>Syahmadi</v>
          </cell>
          <cell r="D67" t="str">
            <v>Workshop</v>
          </cell>
          <cell r="E67" t="str">
            <v>Non</v>
          </cell>
          <cell r="F67" t="str">
            <v>Staff Adm</v>
          </cell>
          <cell r="G67">
            <v>39114</v>
          </cell>
          <cell r="H67" t="str">
            <v>M-2</v>
          </cell>
          <cell r="I67">
            <v>1152032966</v>
          </cell>
          <cell r="J67">
            <v>3000000</v>
          </cell>
          <cell r="K67">
            <v>141000</v>
          </cell>
          <cell r="M67">
            <v>28</v>
          </cell>
          <cell r="N67">
            <v>28</v>
          </cell>
          <cell r="Q67">
            <v>3000000</v>
          </cell>
          <cell r="R67">
            <v>3948000</v>
          </cell>
          <cell r="S67">
            <v>0</v>
          </cell>
          <cell r="T67">
            <v>6948000</v>
          </cell>
          <cell r="W67">
            <v>6948000</v>
          </cell>
          <cell r="X67">
            <v>61200.000000000007</v>
          </cell>
          <cell r="Y67">
            <v>7009200</v>
          </cell>
          <cell r="Z67">
            <v>108000</v>
          </cell>
          <cell r="AA67" t="str">
            <v>M-2</v>
          </cell>
          <cell r="AB67">
            <v>1650000</v>
          </cell>
          <cell r="AC67">
            <v>60000</v>
          </cell>
          <cell r="AD67">
            <v>62294400</v>
          </cell>
          <cell r="AE67">
            <v>2500000</v>
          </cell>
          <cell r="AF67">
            <v>1844160</v>
          </cell>
          <cell r="AG67">
            <v>0</v>
          </cell>
          <cell r="AI67">
            <v>362013</v>
          </cell>
          <cell r="AJ67">
            <v>60000</v>
          </cell>
          <cell r="AK67">
            <v>422013</v>
          </cell>
        </row>
        <row r="68">
          <cell r="B68" t="str">
            <v>SM0129</v>
          </cell>
          <cell r="C68" t="str">
            <v>Hariyanto</v>
          </cell>
          <cell r="D68" t="str">
            <v>Administrasi</v>
          </cell>
          <cell r="E68" t="str">
            <v>Non</v>
          </cell>
          <cell r="F68" t="str">
            <v>Driver</v>
          </cell>
          <cell r="G68">
            <v>39109</v>
          </cell>
          <cell r="H68" t="str">
            <v>M-3</v>
          </cell>
          <cell r="I68">
            <v>1152031129</v>
          </cell>
          <cell r="J68">
            <v>1543500</v>
          </cell>
          <cell r="K68">
            <v>51000</v>
          </cell>
          <cell r="M68">
            <v>28</v>
          </cell>
          <cell r="N68">
            <v>31</v>
          </cell>
          <cell r="Q68">
            <v>1543500</v>
          </cell>
          <cell r="R68">
            <v>1581000</v>
          </cell>
          <cell r="S68">
            <v>0</v>
          </cell>
          <cell r="T68">
            <v>3124500</v>
          </cell>
          <cell r="W68">
            <v>3124500</v>
          </cell>
          <cell r="X68">
            <v>31487.4</v>
          </cell>
          <cell r="Y68">
            <v>3155987.4</v>
          </cell>
          <cell r="Z68">
            <v>108000</v>
          </cell>
          <cell r="AA68" t="str">
            <v>M-3</v>
          </cell>
          <cell r="AB68">
            <v>1760000</v>
          </cell>
          <cell r="AC68">
            <v>30870</v>
          </cell>
          <cell r="AD68">
            <v>15085408.799999999</v>
          </cell>
          <cell r="AE68">
            <v>754270.44</v>
          </cell>
          <cell r="AF68">
            <v>0</v>
          </cell>
          <cell r="AG68">
            <v>0</v>
          </cell>
          <cell r="AI68">
            <v>62855</v>
          </cell>
          <cell r="AJ68">
            <v>30870</v>
          </cell>
          <cell r="AK68">
            <v>93725</v>
          </cell>
        </row>
        <row r="69">
          <cell r="B69" t="str">
            <v>SM0130</v>
          </cell>
          <cell r="C69" t="str">
            <v>Agus Suriansyah</v>
          </cell>
          <cell r="D69" t="str">
            <v>Administrasi</v>
          </cell>
          <cell r="E69" t="str">
            <v>Non</v>
          </cell>
          <cell r="F69" t="str">
            <v>Driver</v>
          </cell>
          <cell r="G69">
            <v>39508</v>
          </cell>
          <cell r="H69" t="str">
            <v>M-2</v>
          </cell>
          <cell r="J69">
            <v>1358500</v>
          </cell>
          <cell r="K69">
            <v>46000</v>
          </cell>
          <cell r="M69">
            <v>28</v>
          </cell>
          <cell r="N69">
            <v>31</v>
          </cell>
          <cell r="Q69">
            <v>1358500</v>
          </cell>
          <cell r="R69">
            <v>1426000</v>
          </cell>
          <cell r="S69">
            <v>0</v>
          </cell>
          <cell r="T69">
            <v>2784500</v>
          </cell>
          <cell r="U69">
            <v>200000</v>
          </cell>
          <cell r="W69">
            <v>2984500</v>
          </cell>
          <cell r="X69">
            <v>27713.4</v>
          </cell>
          <cell r="Y69">
            <v>3012213.4</v>
          </cell>
          <cell r="Z69">
            <v>108000</v>
          </cell>
          <cell r="AA69" t="str">
            <v>M-2</v>
          </cell>
          <cell r="AB69">
            <v>1650000</v>
          </cell>
          <cell r="AC69">
            <v>27170</v>
          </cell>
          <cell r="AD69">
            <v>14724520.799999999</v>
          </cell>
          <cell r="AE69">
            <v>736226.04</v>
          </cell>
          <cell r="AF69">
            <v>0</v>
          </cell>
          <cell r="AG69">
            <v>0</v>
          </cell>
          <cell r="AI69">
            <v>61352</v>
          </cell>
          <cell r="AJ69">
            <v>27170</v>
          </cell>
          <cell r="AK69">
            <v>88522</v>
          </cell>
        </row>
        <row r="70">
          <cell r="B70" t="str">
            <v>SM0131</v>
          </cell>
          <cell r="C70" t="str">
            <v>Suriansyah</v>
          </cell>
          <cell r="D70" t="str">
            <v>Administrasi</v>
          </cell>
          <cell r="E70" t="str">
            <v>Non</v>
          </cell>
          <cell r="F70" t="str">
            <v>Driver</v>
          </cell>
          <cell r="G70">
            <v>39508</v>
          </cell>
          <cell r="H70" t="str">
            <v>M-2</v>
          </cell>
          <cell r="I70">
            <v>1152044654</v>
          </cell>
          <cell r="J70">
            <v>1358500</v>
          </cell>
          <cell r="K70">
            <v>46000</v>
          </cell>
          <cell r="M70">
            <v>28</v>
          </cell>
          <cell r="N70">
            <v>31</v>
          </cell>
          <cell r="Q70">
            <v>1358500</v>
          </cell>
          <cell r="R70">
            <v>1426000</v>
          </cell>
          <cell r="S70">
            <v>0</v>
          </cell>
          <cell r="T70">
            <v>2784500</v>
          </cell>
          <cell r="U70">
            <v>200000</v>
          </cell>
          <cell r="W70">
            <v>2984500</v>
          </cell>
          <cell r="X70">
            <v>27713.4</v>
          </cell>
          <cell r="Y70">
            <v>3012213.4</v>
          </cell>
          <cell r="Z70">
            <v>108000</v>
          </cell>
          <cell r="AA70" t="str">
            <v>M-2</v>
          </cell>
          <cell r="AB70">
            <v>1650000</v>
          </cell>
          <cell r="AC70">
            <v>27170</v>
          </cell>
          <cell r="AD70">
            <v>14724520.799999999</v>
          </cell>
          <cell r="AE70">
            <v>736226.04</v>
          </cell>
          <cell r="AF70">
            <v>0</v>
          </cell>
          <cell r="AG70">
            <v>0</v>
          </cell>
          <cell r="AI70">
            <v>61352</v>
          </cell>
          <cell r="AJ70">
            <v>27170</v>
          </cell>
          <cell r="AK70">
            <v>88522</v>
          </cell>
        </row>
        <row r="71">
          <cell r="B71" t="str">
            <v>SM0132</v>
          </cell>
          <cell r="C71" t="str">
            <v>Juhriansyah</v>
          </cell>
          <cell r="D71" t="str">
            <v>Administrasi</v>
          </cell>
          <cell r="E71" t="str">
            <v>Non</v>
          </cell>
          <cell r="F71" t="str">
            <v>Driver</v>
          </cell>
          <cell r="G71">
            <v>39661</v>
          </cell>
          <cell r="H71" t="str">
            <v>M-2</v>
          </cell>
          <cell r="J71">
            <v>1358500</v>
          </cell>
          <cell r="K71">
            <v>46000</v>
          </cell>
          <cell r="M71">
            <v>28</v>
          </cell>
          <cell r="N71">
            <v>31</v>
          </cell>
          <cell r="Q71">
            <v>1358500</v>
          </cell>
          <cell r="R71">
            <v>1426000</v>
          </cell>
          <cell r="S71">
            <v>0</v>
          </cell>
          <cell r="T71">
            <v>2784500</v>
          </cell>
          <cell r="U71">
            <v>200000</v>
          </cell>
          <cell r="W71">
            <v>2984500</v>
          </cell>
          <cell r="X71">
            <v>27713.4</v>
          </cell>
          <cell r="Y71">
            <v>3012213.4</v>
          </cell>
          <cell r="Z71">
            <v>108000</v>
          </cell>
          <cell r="AA71" t="str">
            <v>M-2</v>
          </cell>
          <cell r="AB71">
            <v>1650000</v>
          </cell>
          <cell r="AC71">
            <v>27170</v>
          </cell>
          <cell r="AD71">
            <v>14724520.799999999</v>
          </cell>
          <cell r="AE71">
            <v>736226.04</v>
          </cell>
          <cell r="AF71">
            <v>0</v>
          </cell>
          <cell r="AG71">
            <v>0</v>
          </cell>
          <cell r="AI71">
            <v>61352</v>
          </cell>
          <cell r="AJ71">
            <v>27170</v>
          </cell>
          <cell r="AK71">
            <v>88522</v>
          </cell>
        </row>
        <row r="72">
          <cell r="B72" t="str">
            <v>SM0138</v>
          </cell>
          <cell r="C72" t="str">
            <v>Harli B</v>
          </cell>
          <cell r="D72" t="str">
            <v>Administrasi</v>
          </cell>
          <cell r="E72" t="str">
            <v>Non</v>
          </cell>
          <cell r="F72" t="str">
            <v>Driver</v>
          </cell>
          <cell r="G72">
            <v>39722</v>
          </cell>
          <cell r="H72" t="str">
            <v>M-2</v>
          </cell>
          <cell r="J72">
            <v>1608500</v>
          </cell>
          <cell r="K72">
            <v>1000</v>
          </cell>
          <cell r="M72">
            <v>28</v>
          </cell>
          <cell r="Q72">
            <v>1608500</v>
          </cell>
          <cell r="T72">
            <v>1608500</v>
          </cell>
          <cell r="W72">
            <v>1608500</v>
          </cell>
          <cell r="X72">
            <v>32813.4</v>
          </cell>
          <cell r="Y72">
            <v>1641313.4</v>
          </cell>
          <cell r="Z72">
            <v>82066</v>
          </cell>
          <cell r="AA72" t="str">
            <v>M-2</v>
          </cell>
          <cell r="AB72">
            <v>1650000</v>
          </cell>
          <cell r="AC72">
            <v>32170</v>
          </cell>
          <cell r="AD72">
            <v>-1475071.2000000011</v>
          </cell>
          <cell r="AE72">
            <v>0</v>
          </cell>
          <cell r="AF72">
            <v>0</v>
          </cell>
          <cell r="AG72">
            <v>0</v>
          </cell>
          <cell r="AI72">
            <v>0</v>
          </cell>
          <cell r="AJ72">
            <v>32170</v>
          </cell>
          <cell r="AK72">
            <v>32170</v>
          </cell>
        </row>
        <row r="73">
          <cell r="B73" t="str">
            <v>SM0002</v>
          </cell>
          <cell r="C73" t="str">
            <v>Nurdin Zubir</v>
          </cell>
          <cell r="D73" t="str">
            <v>Administrasi</v>
          </cell>
          <cell r="E73" t="str">
            <v>Non</v>
          </cell>
          <cell r="F73" t="str">
            <v>Site Adm</v>
          </cell>
          <cell r="G73">
            <v>39083</v>
          </cell>
          <cell r="H73" t="str">
            <v>M-2</v>
          </cell>
          <cell r="I73">
            <v>1152012892</v>
          </cell>
          <cell r="J73">
            <v>6608500</v>
          </cell>
          <cell r="K73">
            <v>1000</v>
          </cell>
          <cell r="M73">
            <v>28</v>
          </cell>
          <cell r="Q73">
            <v>6500000</v>
          </cell>
          <cell r="R73">
            <v>0</v>
          </cell>
          <cell r="S73">
            <v>0</v>
          </cell>
          <cell r="T73">
            <v>6500000</v>
          </cell>
          <cell r="W73">
            <v>6500000</v>
          </cell>
          <cell r="X73">
            <v>134813.40000000002</v>
          </cell>
          <cell r="Y73">
            <v>6634813.4000000004</v>
          </cell>
          <cell r="Z73">
            <v>108000</v>
          </cell>
          <cell r="AA73" t="str">
            <v>M-2</v>
          </cell>
          <cell r="AB73">
            <v>1650000</v>
          </cell>
          <cell r="AC73">
            <v>132170</v>
          </cell>
          <cell r="AD73">
            <v>56935720.800000004</v>
          </cell>
          <cell r="AE73">
            <v>2500000</v>
          </cell>
          <cell r="AF73">
            <v>1040358.1200000006</v>
          </cell>
          <cell r="AG73">
            <v>0</v>
          </cell>
          <cell r="AK73">
            <v>0</v>
          </cell>
        </row>
        <row r="74">
          <cell r="C74" t="str">
            <v>T O T A L</v>
          </cell>
          <cell r="J74">
            <v>93017500</v>
          </cell>
          <cell r="K74">
            <v>1263000</v>
          </cell>
          <cell r="L74">
            <v>0</v>
          </cell>
          <cell r="M74">
            <v>1795</v>
          </cell>
          <cell r="N74">
            <v>1594</v>
          </cell>
          <cell r="O74">
            <v>16064</v>
          </cell>
          <cell r="P74">
            <v>27</v>
          </cell>
          <cell r="Q74">
            <v>91505420</v>
          </cell>
          <cell r="R74">
            <v>32607000</v>
          </cell>
          <cell r="S74">
            <v>118907828</v>
          </cell>
          <cell r="T74">
            <v>243020248</v>
          </cell>
          <cell r="U74">
            <v>2600000</v>
          </cell>
          <cell r="V74">
            <v>1000000</v>
          </cell>
          <cell r="W74">
            <v>246620248</v>
          </cell>
          <cell r="X74">
            <v>1897556.9999999981</v>
          </cell>
          <cell r="Y74">
            <v>248517805.00000027</v>
          </cell>
          <cell r="Z74">
            <v>7065957</v>
          </cell>
          <cell r="AA74">
            <v>0</v>
          </cell>
          <cell r="AB74">
            <v>98670000</v>
          </cell>
          <cell r="AC74">
            <v>1860350</v>
          </cell>
          <cell r="AD74">
            <v>1691057975.9999981</v>
          </cell>
          <cell r="AE74">
            <v>83500301.640000001</v>
          </cell>
          <cell r="AF74">
            <v>3936936.2400000012</v>
          </cell>
          <cell r="AG74">
            <v>0</v>
          </cell>
          <cell r="AH74">
            <v>0</v>
          </cell>
          <cell r="AI74">
            <v>6991373</v>
          </cell>
          <cell r="AJ74">
            <v>1728180</v>
          </cell>
          <cell r="AK74">
            <v>8719553</v>
          </cell>
        </row>
      </sheetData>
      <sheetData sheetId="5" refreshError="1">
        <row r="8">
          <cell r="B8" t="str">
            <v>SM0038</v>
          </cell>
          <cell r="C8" t="str">
            <v>Sahid Setyo Sasmito</v>
          </cell>
          <cell r="D8" t="str">
            <v>Workshop</v>
          </cell>
          <cell r="E8" t="str">
            <v>NON</v>
          </cell>
          <cell r="F8" t="str">
            <v>Foreman</v>
          </cell>
          <cell r="G8">
            <v>39128</v>
          </cell>
          <cell r="H8" t="str">
            <v>M-2</v>
          </cell>
          <cell r="I8">
            <v>1152032877</v>
          </cell>
          <cell r="J8">
            <v>2108500</v>
          </cell>
          <cell r="K8">
            <v>150000</v>
          </cell>
          <cell r="M8">
            <v>31</v>
          </cell>
          <cell r="N8">
            <v>29</v>
          </cell>
          <cell r="P8">
            <v>0</v>
          </cell>
          <cell r="Q8">
            <v>2108500</v>
          </cell>
          <cell r="R8">
            <v>4350000</v>
          </cell>
          <cell r="S8">
            <v>0</v>
          </cell>
          <cell r="T8">
            <v>6458500</v>
          </cell>
          <cell r="U8">
            <v>500000</v>
          </cell>
          <cell r="W8">
            <v>6958500</v>
          </cell>
          <cell r="X8">
            <v>43013.4</v>
          </cell>
          <cell r="Y8">
            <v>7001513.4000000004</v>
          </cell>
          <cell r="Z8">
            <v>350076</v>
          </cell>
          <cell r="AA8" t="str">
            <v>M-2</v>
          </cell>
          <cell r="AB8">
            <v>1650000</v>
          </cell>
          <cell r="AC8">
            <v>42170</v>
          </cell>
          <cell r="AD8">
            <v>59511208.800000004</v>
          </cell>
          <cell r="AE8">
            <v>2500000</v>
          </cell>
          <cell r="AF8">
            <v>1426681.3200000005</v>
          </cell>
          <cell r="AG8">
            <v>0</v>
          </cell>
          <cell r="AI8">
            <v>327223</v>
          </cell>
          <cell r="AJ8">
            <v>42170</v>
          </cell>
          <cell r="AK8">
            <v>369393</v>
          </cell>
          <cell r="AM8">
            <v>61565</v>
          </cell>
          <cell r="AN8">
            <v>42170</v>
          </cell>
          <cell r="AO8">
            <v>103735</v>
          </cell>
        </row>
        <row r="9">
          <cell r="B9" t="str">
            <v>SM0003</v>
          </cell>
          <cell r="C9" t="str">
            <v>H.Zainal Elmi</v>
          </cell>
          <cell r="D9" t="str">
            <v>Workshop</v>
          </cell>
          <cell r="E9" t="str">
            <v>NON</v>
          </cell>
          <cell r="F9" t="str">
            <v>Foreman Tire</v>
          </cell>
          <cell r="G9">
            <v>39142</v>
          </cell>
          <cell r="H9" t="str">
            <v>M-3</v>
          </cell>
          <cell r="I9">
            <v>1152032982</v>
          </cell>
          <cell r="J9">
            <v>1443500</v>
          </cell>
          <cell r="K9">
            <v>17000</v>
          </cell>
          <cell r="M9">
            <v>31</v>
          </cell>
          <cell r="N9">
            <v>29</v>
          </cell>
          <cell r="O9">
            <v>354</v>
          </cell>
          <cell r="P9">
            <v>0</v>
          </cell>
          <cell r="Q9">
            <v>1443500</v>
          </cell>
          <cell r="R9">
            <v>493000</v>
          </cell>
          <cell r="S9">
            <v>2971912</v>
          </cell>
          <cell r="T9">
            <v>4908412</v>
          </cell>
          <cell r="W9">
            <v>4908412</v>
          </cell>
          <cell r="X9">
            <v>29447.4</v>
          </cell>
          <cell r="Y9">
            <v>4937859.4000000004</v>
          </cell>
          <cell r="Z9">
            <v>246893</v>
          </cell>
          <cell r="AA9" t="str">
            <v>M-3</v>
          </cell>
          <cell r="AB9">
            <v>1760000</v>
          </cell>
          <cell r="AC9">
            <v>28870</v>
          </cell>
          <cell r="AD9">
            <v>34825156.800000004</v>
          </cell>
          <cell r="AE9">
            <v>1741257.8400000003</v>
          </cell>
          <cell r="AF9">
            <v>0</v>
          </cell>
          <cell r="AG9">
            <v>0</v>
          </cell>
          <cell r="AI9">
            <v>145104</v>
          </cell>
          <cell r="AJ9">
            <v>28870</v>
          </cell>
          <cell r="AK9">
            <v>173974</v>
          </cell>
          <cell r="AM9">
            <v>28995</v>
          </cell>
          <cell r="AN9">
            <v>28870</v>
          </cell>
          <cell r="AO9">
            <v>57865</v>
          </cell>
        </row>
        <row r="10">
          <cell r="B10" t="str">
            <v>SM0125</v>
          </cell>
          <cell r="C10" t="str">
            <v>Didik Purwanto</v>
          </cell>
          <cell r="D10" t="str">
            <v>Workshop</v>
          </cell>
          <cell r="E10" t="str">
            <v>NON</v>
          </cell>
          <cell r="F10" t="str">
            <v>Tireman</v>
          </cell>
          <cell r="G10">
            <v>39578</v>
          </cell>
          <cell r="H10" t="str">
            <v>S-0</v>
          </cell>
          <cell r="I10">
            <v>1152040675</v>
          </cell>
          <cell r="J10">
            <v>1193500</v>
          </cell>
          <cell r="K10">
            <v>8000</v>
          </cell>
          <cell r="M10">
            <v>30</v>
          </cell>
          <cell r="N10">
            <v>26</v>
          </cell>
          <cell r="O10">
            <v>339</v>
          </cell>
          <cell r="P10">
            <v>1</v>
          </cell>
          <cell r="Q10">
            <v>1145760</v>
          </cell>
          <cell r="R10">
            <v>208000</v>
          </cell>
          <cell r="S10">
            <v>2338708</v>
          </cell>
          <cell r="T10">
            <v>3692468</v>
          </cell>
          <cell r="W10">
            <v>3692468</v>
          </cell>
          <cell r="X10">
            <v>24347.4</v>
          </cell>
          <cell r="Y10">
            <v>3716815.4</v>
          </cell>
          <cell r="Z10">
            <v>185841</v>
          </cell>
          <cell r="AA10" t="str">
            <v>S-0</v>
          </cell>
          <cell r="AB10">
            <v>1320000</v>
          </cell>
          <cell r="AC10">
            <v>23870</v>
          </cell>
          <cell r="AD10">
            <v>26245252.799999997</v>
          </cell>
          <cell r="AE10">
            <v>1312262.6399999999</v>
          </cell>
          <cell r="AF10">
            <v>0</v>
          </cell>
          <cell r="AG10">
            <v>0</v>
          </cell>
          <cell r="AI10">
            <v>109355</v>
          </cell>
          <cell r="AJ10">
            <v>23870</v>
          </cell>
          <cell r="AK10">
            <v>133225</v>
          </cell>
          <cell r="AM10">
            <v>22204</v>
          </cell>
          <cell r="AN10">
            <v>23870</v>
          </cell>
          <cell r="AO10">
            <v>46074</v>
          </cell>
        </row>
        <row r="11">
          <cell r="B11" t="str">
            <v>SM0022</v>
          </cell>
          <cell r="C11" t="str">
            <v>Muhammadsyah</v>
          </cell>
          <cell r="D11" t="str">
            <v>Workshop</v>
          </cell>
          <cell r="E11" t="str">
            <v>NON</v>
          </cell>
          <cell r="F11" t="str">
            <v xml:space="preserve">Mechanic Engine </v>
          </cell>
          <cell r="G11">
            <v>39114</v>
          </cell>
          <cell r="H11" t="str">
            <v>M-3</v>
          </cell>
          <cell r="I11">
            <v>1152032907</v>
          </cell>
          <cell r="J11">
            <v>1743500</v>
          </cell>
          <cell r="K11">
            <v>22000</v>
          </cell>
          <cell r="M11">
            <v>31</v>
          </cell>
          <cell r="N11">
            <v>29</v>
          </cell>
          <cell r="O11">
            <v>325.5</v>
          </cell>
          <cell r="P11">
            <v>0</v>
          </cell>
          <cell r="Q11">
            <v>1743500</v>
          </cell>
          <cell r="R11">
            <v>638000</v>
          </cell>
          <cell r="S11">
            <v>3360599</v>
          </cell>
          <cell r="T11">
            <v>5742099</v>
          </cell>
          <cell r="W11">
            <v>5742099</v>
          </cell>
          <cell r="X11">
            <v>35567.4</v>
          </cell>
          <cell r="Y11">
            <v>5777666.4000000004</v>
          </cell>
          <cell r="Z11">
            <v>288883</v>
          </cell>
          <cell r="AA11" t="str">
            <v>M-3</v>
          </cell>
          <cell r="AB11">
            <v>1760000</v>
          </cell>
          <cell r="AC11">
            <v>34870</v>
          </cell>
          <cell r="AD11">
            <v>44326960.800000004</v>
          </cell>
          <cell r="AE11">
            <v>2216348.0400000005</v>
          </cell>
          <cell r="AF11">
            <v>0</v>
          </cell>
          <cell r="AG11">
            <v>0</v>
          </cell>
          <cell r="AI11">
            <v>184695</v>
          </cell>
          <cell r="AJ11">
            <v>34870</v>
          </cell>
          <cell r="AK11">
            <v>219565</v>
          </cell>
          <cell r="AM11">
            <v>36594</v>
          </cell>
          <cell r="AN11">
            <v>34870</v>
          </cell>
          <cell r="AO11">
            <v>71464</v>
          </cell>
        </row>
        <row r="12">
          <cell r="B12" t="str">
            <v>SM0072</v>
          </cell>
          <cell r="C12" t="str">
            <v>Sugiarto</v>
          </cell>
          <cell r="D12" t="str">
            <v>Workshop</v>
          </cell>
          <cell r="E12" t="str">
            <v>NON</v>
          </cell>
          <cell r="F12" t="str">
            <v xml:space="preserve">Mechanic Engine </v>
          </cell>
          <cell r="G12">
            <v>39264</v>
          </cell>
          <cell r="H12" t="str">
            <v>M-2</v>
          </cell>
          <cell r="I12">
            <v>1152039855</v>
          </cell>
          <cell r="J12">
            <v>1433500</v>
          </cell>
          <cell r="K12">
            <v>17000</v>
          </cell>
          <cell r="M12">
            <v>29</v>
          </cell>
          <cell r="N12">
            <v>21</v>
          </cell>
          <cell r="O12">
            <v>301</v>
          </cell>
          <cell r="P12">
            <v>2</v>
          </cell>
          <cell r="Q12">
            <v>1318820</v>
          </cell>
          <cell r="R12">
            <v>357000</v>
          </cell>
          <cell r="S12">
            <v>2494124</v>
          </cell>
          <cell r="T12">
            <v>4169944</v>
          </cell>
          <cell r="W12">
            <v>4169944</v>
          </cell>
          <cell r="X12">
            <v>29243.4</v>
          </cell>
          <cell r="Y12">
            <v>4199187.4000000004</v>
          </cell>
          <cell r="Z12">
            <v>209959</v>
          </cell>
          <cell r="AA12" t="str">
            <v>M-2</v>
          </cell>
          <cell r="AB12">
            <v>1650000</v>
          </cell>
          <cell r="AC12">
            <v>28670</v>
          </cell>
          <cell r="AD12">
            <v>27726700.800000004</v>
          </cell>
          <cell r="AE12">
            <v>1386335.0400000003</v>
          </cell>
          <cell r="AF12">
            <v>0</v>
          </cell>
          <cell r="AG12">
            <v>0</v>
          </cell>
          <cell r="AI12">
            <v>115527</v>
          </cell>
          <cell r="AJ12">
            <v>28670</v>
          </cell>
          <cell r="AK12">
            <v>144197</v>
          </cell>
          <cell r="AM12">
            <v>24032</v>
          </cell>
          <cell r="AN12">
            <v>28670</v>
          </cell>
          <cell r="AO12">
            <v>52702</v>
          </cell>
        </row>
        <row r="13">
          <cell r="B13" t="str">
            <v>SM0025</v>
          </cell>
          <cell r="C13" t="str">
            <v>Komarudin</v>
          </cell>
          <cell r="D13" t="str">
            <v>Workshop</v>
          </cell>
          <cell r="E13" t="str">
            <v>NON</v>
          </cell>
          <cell r="F13" t="str">
            <v>Mechanic Ok / Dozer</v>
          </cell>
          <cell r="G13">
            <v>39114</v>
          </cell>
          <cell r="H13" t="str">
            <v>M-0</v>
          </cell>
          <cell r="I13">
            <v>1152032931</v>
          </cell>
          <cell r="J13">
            <v>1343500</v>
          </cell>
          <cell r="K13">
            <v>17000</v>
          </cell>
          <cell r="M13">
            <v>28</v>
          </cell>
          <cell r="N13">
            <v>26</v>
          </cell>
          <cell r="O13">
            <v>275.5</v>
          </cell>
          <cell r="P13">
            <v>3</v>
          </cell>
          <cell r="Q13">
            <v>1182280</v>
          </cell>
          <cell r="R13">
            <v>442000</v>
          </cell>
          <cell r="S13">
            <v>2139504</v>
          </cell>
          <cell r="T13">
            <v>3763784</v>
          </cell>
          <cell r="W13">
            <v>3763784</v>
          </cell>
          <cell r="X13">
            <v>27407.4</v>
          </cell>
          <cell r="Y13">
            <v>3791191.4</v>
          </cell>
          <cell r="Z13">
            <v>189560</v>
          </cell>
          <cell r="AA13" t="str">
            <v>M-0</v>
          </cell>
          <cell r="AB13">
            <v>1430000</v>
          </cell>
          <cell r="AC13">
            <v>26870</v>
          </cell>
          <cell r="AD13">
            <v>25737136.799999997</v>
          </cell>
          <cell r="AE13">
            <v>1286856.8399999999</v>
          </cell>
          <cell r="AF13">
            <v>0</v>
          </cell>
          <cell r="AG13">
            <v>0</v>
          </cell>
          <cell r="AI13">
            <v>107238</v>
          </cell>
          <cell r="AJ13">
            <v>26870</v>
          </cell>
          <cell r="AK13">
            <v>134108</v>
          </cell>
          <cell r="AM13">
            <v>22351</v>
          </cell>
          <cell r="AN13">
            <v>26870</v>
          </cell>
          <cell r="AO13">
            <v>49221</v>
          </cell>
        </row>
        <row r="14">
          <cell r="B14" t="str">
            <v>SM0100</v>
          </cell>
          <cell r="C14" t="str">
            <v>Isak Limbu</v>
          </cell>
          <cell r="D14" t="str">
            <v>Workshop</v>
          </cell>
          <cell r="E14" t="str">
            <v>NON</v>
          </cell>
          <cell r="F14" t="str">
            <v>Senior Mechanic</v>
          </cell>
          <cell r="G14">
            <v>39479</v>
          </cell>
          <cell r="H14" t="str">
            <v>M-3</v>
          </cell>
          <cell r="I14">
            <v>1152038531</v>
          </cell>
          <cell r="J14">
            <v>1508500</v>
          </cell>
          <cell r="K14">
            <v>17000</v>
          </cell>
          <cell r="M14">
            <v>31</v>
          </cell>
          <cell r="N14">
            <v>29</v>
          </cell>
          <cell r="O14">
            <v>355.5</v>
          </cell>
          <cell r="P14">
            <v>0</v>
          </cell>
          <cell r="Q14">
            <v>1508500</v>
          </cell>
          <cell r="R14">
            <v>493000</v>
          </cell>
          <cell r="S14">
            <v>3099837</v>
          </cell>
          <cell r="T14">
            <v>5101337</v>
          </cell>
          <cell r="W14">
            <v>5101337</v>
          </cell>
          <cell r="X14">
            <v>30773.4</v>
          </cell>
          <cell r="Y14">
            <v>5132110.4000000004</v>
          </cell>
          <cell r="Z14">
            <v>256606</v>
          </cell>
          <cell r="AA14" t="str">
            <v>M-3</v>
          </cell>
          <cell r="AB14">
            <v>1760000</v>
          </cell>
          <cell r="AC14">
            <v>30170</v>
          </cell>
          <cell r="AD14">
            <v>37024012.800000004</v>
          </cell>
          <cell r="AE14">
            <v>1851200.6400000004</v>
          </cell>
          <cell r="AF14">
            <v>0</v>
          </cell>
          <cell r="AG14">
            <v>0</v>
          </cell>
          <cell r="AI14">
            <v>154266</v>
          </cell>
          <cell r="AJ14">
            <v>30170</v>
          </cell>
          <cell r="AK14">
            <v>184436</v>
          </cell>
          <cell r="AM14">
            <v>30739</v>
          </cell>
          <cell r="AN14">
            <v>30170</v>
          </cell>
          <cell r="AO14">
            <v>60909</v>
          </cell>
        </row>
        <row r="15">
          <cell r="B15" t="str">
            <v>SM0058</v>
          </cell>
          <cell r="C15" t="str">
            <v>Imam Muhdi</v>
          </cell>
          <cell r="D15" t="str">
            <v>Workshop</v>
          </cell>
          <cell r="E15" t="str">
            <v>NON</v>
          </cell>
          <cell r="F15" t="str">
            <v>Mechanic LV</v>
          </cell>
          <cell r="G15">
            <v>39193</v>
          </cell>
          <cell r="H15" t="str">
            <v>M-1</v>
          </cell>
          <cell r="I15">
            <v>1152016987</v>
          </cell>
          <cell r="J15">
            <v>1433500</v>
          </cell>
          <cell r="K15">
            <v>17000</v>
          </cell>
          <cell r="M15">
            <v>31</v>
          </cell>
          <cell r="N15">
            <v>29</v>
          </cell>
          <cell r="O15">
            <v>353.5</v>
          </cell>
          <cell r="P15">
            <v>0</v>
          </cell>
          <cell r="Q15">
            <v>1433500</v>
          </cell>
          <cell r="R15">
            <v>493000</v>
          </cell>
          <cell r="S15">
            <v>2952389</v>
          </cell>
          <cell r="T15">
            <v>4878889</v>
          </cell>
          <cell r="W15">
            <v>4878889</v>
          </cell>
          <cell r="X15">
            <v>29243.4</v>
          </cell>
          <cell r="Y15">
            <v>4908132.4000000004</v>
          </cell>
          <cell r="Z15">
            <v>245407</v>
          </cell>
          <cell r="AA15" t="str">
            <v>M-1</v>
          </cell>
          <cell r="AB15">
            <v>1540000</v>
          </cell>
          <cell r="AC15">
            <v>28670</v>
          </cell>
          <cell r="AD15">
            <v>37128664.800000004</v>
          </cell>
          <cell r="AE15">
            <v>1856433.2400000002</v>
          </cell>
          <cell r="AF15">
            <v>0</v>
          </cell>
          <cell r="AG15">
            <v>0</v>
          </cell>
          <cell r="AI15">
            <v>154702</v>
          </cell>
          <cell r="AJ15">
            <v>28670</v>
          </cell>
          <cell r="AK15">
            <v>183372</v>
          </cell>
          <cell r="AM15">
            <v>30562</v>
          </cell>
          <cell r="AN15">
            <v>28670</v>
          </cell>
          <cell r="AO15">
            <v>59232</v>
          </cell>
        </row>
        <row r="16">
          <cell r="B16" t="str">
            <v>SM0123</v>
          </cell>
          <cell r="C16" t="str">
            <v>Gatot</v>
          </cell>
          <cell r="D16" t="str">
            <v>Workshop</v>
          </cell>
          <cell r="E16" t="str">
            <v>NON</v>
          </cell>
          <cell r="F16" t="str">
            <v>Mechanic LV</v>
          </cell>
          <cell r="G16">
            <v>39508</v>
          </cell>
          <cell r="H16" t="str">
            <v>M-1</v>
          </cell>
          <cell r="I16">
            <v>1152039090</v>
          </cell>
          <cell r="J16">
            <v>1293500</v>
          </cell>
          <cell r="K16">
            <v>17000</v>
          </cell>
          <cell r="M16">
            <v>31</v>
          </cell>
          <cell r="N16">
            <v>27</v>
          </cell>
          <cell r="O16">
            <v>330.5</v>
          </cell>
          <cell r="P16">
            <v>0</v>
          </cell>
          <cell r="Q16">
            <v>1293500</v>
          </cell>
          <cell r="R16">
            <v>459000</v>
          </cell>
          <cell r="S16">
            <v>2510988</v>
          </cell>
          <cell r="T16">
            <v>4263488</v>
          </cell>
          <cell r="W16">
            <v>4263488</v>
          </cell>
          <cell r="X16">
            <v>26387.4</v>
          </cell>
          <cell r="Y16">
            <v>4289875.4000000004</v>
          </cell>
          <cell r="Z16">
            <v>214494</v>
          </cell>
          <cell r="AA16" t="str">
            <v>M-1</v>
          </cell>
          <cell r="AB16">
            <v>1540000</v>
          </cell>
          <cell r="AC16">
            <v>25870</v>
          </cell>
          <cell r="AD16">
            <v>30114136.800000004</v>
          </cell>
          <cell r="AE16">
            <v>1505706.8400000003</v>
          </cell>
          <cell r="AF16">
            <v>0</v>
          </cell>
          <cell r="AG16">
            <v>0</v>
          </cell>
          <cell r="AI16">
            <v>125475</v>
          </cell>
          <cell r="AJ16">
            <v>25870</v>
          </cell>
          <cell r="AK16">
            <v>151345</v>
          </cell>
          <cell r="AM16">
            <v>25224</v>
          </cell>
          <cell r="AN16">
            <v>25870</v>
          </cell>
          <cell r="AO16">
            <v>51094</v>
          </cell>
        </row>
        <row r="17">
          <cell r="B17" t="str">
            <v>SM0062</v>
          </cell>
          <cell r="C17" t="str">
            <v>Ardiansyah</v>
          </cell>
          <cell r="D17" t="str">
            <v>Workshop</v>
          </cell>
          <cell r="E17" t="str">
            <v>NON</v>
          </cell>
          <cell r="F17" t="str">
            <v>Helper Washing Bay</v>
          </cell>
          <cell r="G17">
            <v>39245</v>
          </cell>
          <cell r="H17" t="str">
            <v>M-1</v>
          </cell>
          <cell r="I17">
            <v>1152034152</v>
          </cell>
          <cell r="J17">
            <v>1193500</v>
          </cell>
          <cell r="K17">
            <v>7000</v>
          </cell>
          <cell r="M17">
            <v>31</v>
          </cell>
          <cell r="N17">
            <v>30</v>
          </cell>
          <cell r="O17">
            <v>370.5</v>
          </cell>
          <cell r="P17">
            <v>0</v>
          </cell>
          <cell r="Q17">
            <v>1193500</v>
          </cell>
          <cell r="R17">
            <v>210000</v>
          </cell>
          <cell r="S17">
            <v>2556022</v>
          </cell>
          <cell r="T17">
            <v>3959522</v>
          </cell>
          <cell r="W17">
            <v>3959522</v>
          </cell>
          <cell r="X17">
            <v>24347.4</v>
          </cell>
          <cell r="Y17">
            <v>3983869.4</v>
          </cell>
          <cell r="Z17">
            <v>199193</v>
          </cell>
          <cell r="AA17" t="str">
            <v>M-1</v>
          </cell>
          <cell r="AB17">
            <v>1540000</v>
          </cell>
          <cell r="AC17">
            <v>23870</v>
          </cell>
          <cell r="AD17">
            <v>26649676.799999997</v>
          </cell>
          <cell r="AE17">
            <v>1332483.8399999999</v>
          </cell>
          <cell r="AF17">
            <v>0</v>
          </cell>
          <cell r="AG17">
            <v>0</v>
          </cell>
          <cell r="AI17">
            <v>111040</v>
          </cell>
          <cell r="AJ17">
            <v>23870</v>
          </cell>
          <cell r="AK17">
            <v>134910</v>
          </cell>
          <cell r="AM17">
            <v>22485</v>
          </cell>
          <cell r="AN17">
            <v>23870</v>
          </cell>
          <cell r="AO17">
            <v>46355</v>
          </cell>
        </row>
        <row r="18">
          <cell r="B18" t="str">
            <v>SM0118</v>
          </cell>
          <cell r="C18" t="str">
            <v>Titus</v>
          </cell>
          <cell r="D18" t="str">
            <v>Workshop</v>
          </cell>
          <cell r="E18" t="str">
            <v>NON</v>
          </cell>
          <cell r="F18" t="str">
            <v>Helper Washing Bay</v>
          </cell>
          <cell r="G18">
            <v>39479</v>
          </cell>
          <cell r="H18" t="str">
            <v>M-3</v>
          </cell>
          <cell r="I18">
            <v>1152040667</v>
          </cell>
          <cell r="J18">
            <v>1193500</v>
          </cell>
          <cell r="K18">
            <v>7000</v>
          </cell>
          <cell r="M18">
            <v>31</v>
          </cell>
          <cell r="N18">
            <v>28</v>
          </cell>
          <cell r="O18">
            <v>340</v>
          </cell>
          <cell r="P18">
            <v>0</v>
          </cell>
          <cell r="Q18">
            <v>1193500</v>
          </cell>
          <cell r="R18">
            <v>196000</v>
          </cell>
          <cell r="S18">
            <v>2345607</v>
          </cell>
          <cell r="T18">
            <v>3735107</v>
          </cell>
          <cell r="W18">
            <v>3735107</v>
          </cell>
          <cell r="X18">
            <v>24347.4</v>
          </cell>
          <cell r="Y18">
            <v>3759454.4</v>
          </cell>
          <cell r="Z18">
            <v>187973</v>
          </cell>
          <cell r="AA18" t="str">
            <v>M-3</v>
          </cell>
          <cell r="AB18">
            <v>1760000</v>
          </cell>
          <cell r="AC18">
            <v>23870</v>
          </cell>
          <cell r="AD18">
            <v>21451336.799999997</v>
          </cell>
          <cell r="AE18">
            <v>1072566.8399999999</v>
          </cell>
          <cell r="AF18">
            <v>0</v>
          </cell>
          <cell r="AG18">
            <v>0</v>
          </cell>
          <cell r="AI18">
            <v>89380</v>
          </cell>
          <cell r="AJ18">
            <v>23870</v>
          </cell>
          <cell r="AK18">
            <v>113250</v>
          </cell>
          <cell r="AM18">
            <v>18875</v>
          </cell>
          <cell r="AN18">
            <v>23870</v>
          </cell>
          <cell r="AO18">
            <v>42745</v>
          </cell>
        </row>
        <row r="19">
          <cell r="B19" t="str">
            <v>SM0135</v>
          </cell>
          <cell r="C19" t="str">
            <v>Iskandi Soesanto</v>
          </cell>
          <cell r="D19" t="str">
            <v>Workshop</v>
          </cell>
          <cell r="E19" t="str">
            <v>NON</v>
          </cell>
          <cell r="F19" t="str">
            <v>Helper U/C Cleaning</v>
          </cell>
          <cell r="G19">
            <v>39731</v>
          </cell>
          <cell r="H19" t="str">
            <v>M-1</v>
          </cell>
          <cell r="I19">
            <v>1152044620</v>
          </cell>
          <cell r="J19">
            <v>1193500</v>
          </cell>
          <cell r="K19">
            <v>7000</v>
          </cell>
          <cell r="M19">
            <v>31</v>
          </cell>
          <cell r="N19">
            <v>28</v>
          </cell>
          <cell r="O19">
            <v>310</v>
          </cell>
          <cell r="P19">
            <v>0</v>
          </cell>
          <cell r="Q19">
            <v>1193500</v>
          </cell>
          <cell r="R19">
            <v>196000</v>
          </cell>
          <cell r="S19">
            <v>2138642</v>
          </cell>
          <cell r="T19">
            <v>3528142</v>
          </cell>
          <cell r="W19">
            <v>3528142</v>
          </cell>
          <cell r="X19">
            <v>24347.4</v>
          </cell>
          <cell r="Y19">
            <v>3552489.4</v>
          </cell>
          <cell r="Z19">
            <v>177624</v>
          </cell>
          <cell r="AA19" t="str">
            <v>M-1</v>
          </cell>
          <cell r="AB19">
            <v>1540000</v>
          </cell>
          <cell r="AC19">
            <v>23870</v>
          </cell>
          <cell r="AD19">
            <v>21731944.799999997</v>
          </cell>
          <cell r="AE19">
            <v>1086597.24</v>
          </cell>
          <cell r="AF19">
            <v>0</v>
          </cell>
          <cell r="AG19">
            <v>0</v>
          </cell>
          <cell r="AI19">
            <v>90549</v>
          </cell>
          <cell r="AJ19">
            <v>23870</v>
          </cell>
          <cell r="AK19">
            <v>114419</v>
          </cell>
          <cell r="AM19">
            <v>19069</v>
          </cell>
          <cell r="AN19">
            <v>23870</v>
          </cell>
          <cell r="AO19">
            <v>42939</v>
          </cell>
        </row>
        <row r="20">
          <cell r="B20" t="str">
            <v>SM0136</v>
          </cell>
          <cell r="C20" t="str">
            <v>Muhammad Zain</v>
          </cell>
          <cell r="D20" t="str">
            <v>Workshop</v>
          </cell>
          <cell r="E20" t="str">
            <v>NON</v>
          </cell>
          <cell r="F20" t="str">
            <v>Helper U/C Cleaning</v>
          </cell>
          <cell r="G20">
            <v>39734</v>
          </cell>
          <cell r="H20" t="str">
            <v>S-0</v>
          </cell>
          <cell r="I20">
            <v>1152045537</v>
          </cell>
          <cell r="J20">
            <v>1193500</v>
          </cell>
          <cell r="K20">
            <v>7000</v>
          </cell>
          <cell r="M20">
            <v>31</v>
          </cell>
          <cell r="N20">
            <v>29</v>
          </cell>
          <cell r="O20">
            <v>343</v>
          </cell>
          <cell r="P20">
            <v>0</v>
          </cell>
          <cell r="Q20">
            <v>1193500</v>
          </cell>
          <cell r="R20">
            <v>203000</v>
          </cell>
          <cell r="S20">
            <v>2366303</v>
          </cell>
          <cell r="T20">
            <v>3762803</v>
          </cell>
          <cell r="W20">
            <v>3762803</v>
          </cell>
          <cell r="X20">
            <v>24347.4</v>
          </cell>
          <cell r="Y20">
            <v>3787150.4</v>
          </cell>
          <cell r="Z20">
            <v>189358</v>
          </cell>
          <cell r="AA20" t="str">
            <v>S-0</v>
          </cell>
          <cell r="AB20">
            <v>1320000</v>
          </cell>
          <cell r="AC20">
            <v>23870</v>
          </cell>
          <cell r="AD20">
            <v>27047068.799999997</v>
          </cell>
          <cell r="AE20">
            <v>1352353.44</v>
          </cell>
          <cell r="AF20">
            <v>0</v>
          </cell>
          <cell r="AG20">
            <v>0</v>
          </cell>
          <cell r="AI20">
            <v>112696</v>
          </cell>
          <cell r="AJ20">
            <v>23870</v>
          </cell>
          <cell r="AK20">
            <v>136566</v>
          </cell>
          <cell r="AM20">
            <v>22761</v>
          </cell>
          <cell r="AN20">
            <v>23870</v>
          </cell>
          <cell r="AO20">
            <v>46631</v>
          </cell>
        </row>
        <row r="21">
          <cell r="B21" t="str">
            <v>SM0048</v>
          </cell>
          <cell r="C21" t="str">
            <v>Busra</v>
          </cell>
          <cell r="D21" t="str">
            <v>Workshop</v>
          </cell>
          <cell r="E21" t="str">
            <v>NON</v>
          </cell>
          <cell r="F21" t="str">
            <v>Opt. Crane / Support</v>
          </cell>
          <cell r="G21">
            <v>39153</v>
          </cell>
          <cell r="H21" t="str">
            <v>M-2</v>
          </cell>
          <cell r="I21">
            <v>1152012264</v>
          </cell>
          <cell r="J21">
            <v>1550000</v>
          </cell>
          <cell r="K21">
            <v>36000</v>
          </cell>
          <cell r="M21">
            <v>26</v>
          </cell>
          <cell r="N21">
            <v>20</v>
          </cell>
          <cell r="O21">
            <v>185.5</v>
          </cell>
          <cell r="Q21">
            <v>1550000</v>
          </cell>
          <cell r="R21">
            <v>720000</v>
          </cell>
          <cell r="S21">
            <v>1825513</v>
          </cell>
          <cell r="T21">
            <v>4095513</v>
          </cell>
          <cell r="U21">
            <v>200000</v>
          </cell>
          <cell r="W21">
            <v>4295513</v>
          </cell>
          <cell r="X21">
            <v>31620.000000000004</v>
          </cell>
          <cell r="Y21">
            <v>4327133</v>
          </cell>
          <cell r="Z21">
            <v>216357</v>
          </cell>
          <cell r="AA21" t="str">
            <v>M-2</v>
          </cell>
          <cell r="AB21">
            <v>1650000</v>
          </cell>
          <cell r="AC21">
            <v>31000</v>
          </cell>
          <cell r="AD21">
            <v>29157312</v>
          </cell>
          <cell r="AE21">
            <v>1457865.6</v>
          </cell>
          <cell r="AF21">
            <v>0</v>
          </cell>
          <cell r="AG21">
            <v>0</v>
          </cell>
          <cell r="AI21">
            <v>121488</v>
          </cell>
          <cell r="AJ21">
            <v>31000</v>
          </cell>
          <cell r="AK21">
            <v>152488</v>
          </cell>
          <cell r="AM21">
            <v>25414</v>
          </cell>
          <cell r="AN21">
            <v>31000</v>
          </cell>
          <cell r="AO21">
            <v>56414</v>
          </cell>
        </row>
        <row r="22">
          <cell r="B22" t="str">
            <v>SM0041</v>
          </cell>
          <cell r="C22" t="str">
            <v>Djoko Adi Sucipto</v>
          </cell>
          <cell r="D22" t="str">
            <v>Workshop</v>
          </cell>
          <cell r="E22" t="str">
            <v>NON</v>
          </cell>
          <cell r="F22" t="str">
            <v>Opt. Crane / Support</v>
          </cell>
          <cell r="G22">
            <v>39134</v>
          </cell>
          <cell r="H22" t="str">
            <v>M-1</v>
          </cell>
          <cell r="I22">
            <v>1152017878</v>
          </cell>
          <cell r="J22">
            <v>1383500</v>
          </cell>
          <cell r="K22">
            <v>17000</v>
          </cell>
          <cell r="M22">
            <v>31</v>
          </cell>
          <cell r="N22">
            <v>29</v>
          </cell>
          <cell r="O22">
            <v>415.5</v>
          </cell>
          <cell r="P22">
            <v>0</v>
          </cell>
          <cell r="Q22">
            <v>1383500</v>
          </cell>
          <cell r="R22">
            <v>493000</v>
          </cell>
          <cell r="S22">
            <v>3380141</v>
          </cell>
          <cell r="T22">
            <v>5256641</v>
          </cell>
          <cell r="W22">
            <v>5256641</v>
          </cell>
          <cell r="X22">
            <v>28223.4</v>
          </cell>
          <cell r="Y22">
            <v>5284864.4000000004</v>
          </cell>
          <cell r="Z22">
            <v>264243</v>
          </cell>
          <cell r="AA22" t="str">
            <v>M-1</v>
          </cell>
          <cell r="AB22">
            <v>1540000</v>
          </cell>
          <cell r="AC22">
            <v>27670</v>
          </cell>
          <cell r="AD22">
            <v>41435416.800000004</v>
          </cell>
          <cell r="AE22">
            <v>2071770.8400000003</v>
          </cell>
          <cell r="AF22">
            <v>0</v>
          </cell>
          <cell r="AG22">
            <v>0</v>
          </cell>
          <cell r="AI22">
            <v>172647</v>
          </cell>
          <cell r="AJ22">
            <v>27670</v>
          </cell>
          <cell r="AK22">
            <v>200317</v>
          </cell>
          <cell r="AM22">
            <v>33386</v>
          </cell>
          <cell r="AN22">
            <v>27670</v>
          </cell>
          <cell r="AO22">
            <v>61056</v>
          </cell>
        </row>
        <row r="23">
          <cell r="B23" t="str">
            <v>SM0098</v>
          </cell>
          <cell r="C23" t="str">
            <v>Irawan Chandra Kusuma</v>
          </cell>
          <cell r="D23" t="str">
            <v>Workshop</v>
          </cell>
          <cell r="E23" t="str">
            <v>NON</v>
          </cell>
          <cell r="F23" t="str">
            <v>Opt. ST 9206</v>
          </cell>
          <cell r="G23">
            <v>39479</v>
          </cell>
          <cell r="H23" t="str">
            <v>M-0</v>
          </cell>
          <cell r="I23">
            <v>1152038492</v>
          </cell>
          <cell r="J23">
            <v>1233500</v>
          </cell>
          <cell r="K23">
            <v>17000</v>
          </cell>
          <cell r="M23">
            <v>29</v>
          </cell>
          <cell r="N23">
            <v>23</v>
          </cell>
          <cell r="O23">
            <v>315</v>
          </cell>
          <cell r="P23">
            <v>2</v>
          </cell>
          <cell r="Q23">
            <v>1134820</v>
          </cell>
          <cell r="R23">
            <v>391000</v>
          </cell>
          <cell r="S23">
            <v>2245968</v>
          </cell>
          <cell r="T23">
            <v>3771788</v>
          </cell>
          <cell r="W23">
            <v>3771788</v>
          </cell>
          <cell r="X23">
            <v>25163.4</v>
          </cell>
          <cell r="Y23">
            <v>3796951.4</v>
          </cell>
          <cell r="Z23">
            <v>189848</v>
          </cell>
          <cell r="AA23" t="str">
            <v>M-0</v>
          </cell>
          <cell r="AB23">
            <v>1430000</v>
          </cell>
          <cell r="AC23">
            <v>24670</v>
          </cell>
          <cell r="AD23">
            <v>25829200.799999997</v>
          </cell>
          <cell r="AE23">
            <v>1291460.04</v>
          </cell>
          <cell r="AF23">
            <v>0</v>
          </cell>
          <cell r="AG23">
            <v>0</v>
          </cell>
          <cell r="AI23">
            <v>107621</v>
          </cell>
          <cell r="AJ23">
            <v>24670</v>
          </cell>
          <cell r="AK23">
            <v>132291</v>
          </cell>
          <cell r="AM23">
            <v>22048</v>
          </cell>
          <cell r="AN23">
            <v>24670</v>
          </cell>
          <cell r="AO23">
            <v>46718</v>
          </cell>
        </row>
        <row r="24">
          <cell r="B24" t="str">
            <v>SM0087</v>
          </cell>
          <cell r="C24" t="str">
            <v>Syaiful Akhyar</v>
          </cell>
          <cell r="D24" t="str">
            <v>Workshop</v>
          </cell>
          <cell r="E24" t="str">
            <v>NON</v>
          </cell>
          <cell r="F24" t="str">
            <v>Helper ST-9206</v>
          </cell>
          <cell r="G24">
            <v>39387</v>
          </cell>
          <cell r="H24" t="str">
            <v>M-1</v>
          </cell>
          <cell r="I24">
            <v>1152043585</v>
          </cell>
          <cell r="J24">
            <v>1193500</v>
          </cell>
          <cell r="K24">
            <v>7000</v>
          </cell>
          <cell r="M24">
            <v>28</v>
          </cell>
          <cell r="N24">
            <v>26</v>
          </cell>
          <cell r="O24">
            <v>361</v>
          </cell>
          <cell r="P24">
            <v>3</v>
          </cell>
          <cell r="Q24">
            <v>1050280</v>
          </cell>
          <cell r="R24">
            <v>182000</v>
          </cell>
          <cell r="S24">
            <v>2490483</v>
          </cell>
          <cell r="T24">
            <v>3722763</v>
          </cell>
          <cell r="W24">
            <v>3722763</v>
          </cell>
          <cell r="X24">
            <v>24347.4</v>
          </cell>
          <cell r="Y24">
            <v>3747110.4</v>
          </cell>
          <cell r="Z24">
            <v>187356</v>
          </cell>
          <cell r="AA24" t="str">
            <v>M-1</v>
          </cell>
          <cell r="AB24">
            <v>1540000</v>
          </cell>
          <cell r="AC24">
            <v>23870</v>
          </cell>
          <cell r="AD24">
            <v>23950612.799999997</v>
          </cell>
          <cell r="AE24">
            <v>1197530.6399999999</v>
          </cell>
          <cell r="AF24">
            <v>0</v>
          </cell>
          <cell r="AG24">
            <v>0</v>
          </cell>
          <cell r="AI24">
            <v>99794</v>
          </cell>
          <cell r="AJ24">
            <v>23870</v>
          </cell>
          <cell r="AK24">
            <v>123664</v>
          </cell>
          <cell r="AM24">
            <v>20610</v>
          </cell>
          <cell r="AN24">
            <v>23870</v>
          </cell>
          <cell r="AO24">
            <v>44480</v>
          </cell>
        </row>
        <row r="25">
          <cell r="B25" t="str">
            <v>SM0075</v>
          </cell>
          <cell r="C25" t="str">
            <v>Daniel Dani</v>
          </cell>
          <cell r="D25" t="str">
            <v>Workshop</v>
          </cell>
          <cell r="E25" t="str">
            <v>NON</v>
          </cell>
          <cell r="F25" t="str">
            <v>Welder</v>
          </cell>
          <cell r="G25">
            <v>39295</v>
          </cell>
          <cell r="H25" t="str">
            <v>M-2</v>
          </cell>
          <cell r="I25">
            <v>1152027067</v>
          </cell>
          <cell r="J25">
            <v>1433500</v>
          </cell>
          <cell r="K25">
            <v>17000</v>
          </cell>
          <cell r="M25">
            <v>31</v>
          </cell>
          <cell r="N25">
            <v>28</v>
          </cell>
          <cell r="O25">
            <v>355.5</v>
          </cell>
          <cell r="P25">
            <v>0</v>
          </cell>
          <cell r="Q25">
            <v>1433500</v>
          </cell>
          <cell r="R25">
            <v>476000</v>
          </cell>
          <cell r="S25">
            <v>2945718</v>
          </cell>
          <cell r="T25">
            <v>4855218</v>
          </cell>
          <cell r="W25">
            <v>4855218</v>
          </cell>
          <cell r="X25">
            <v>29243.4</v>
          </cell>
          <cell r="Y25">
            <v>4884461.4000000004</v>
          </cell>
          <cell r="Z25">
            <v>244223</v>
          </cell>
          <cell r="AA25" t="str">
            <v>M-2</v>
          </cell>
          <cell r="AB25">
            <v>1650000</v>
          </cell>
          <cell r="AC25">
            <v>28670</v>
          </cell>
          <cell r="AD25">
            <v>35538820.800000004</v>
          </cell>
          <cell r="AE25">
            <v>1776941.0400000003</v>
          </cell>
          <cell r="AF25">
            <v>0</v>
          </cell>
          <cell r="AG25">
            <v>0</v>
          </cell>
          <cell r="AI25">
            <v>148078</v>
          </cell>
          <cell r="AJ25">
            <v>28670</v>
          </cell>
          <cell r="AK25">
            <v>176748</v>
          </cell>
          <cell r="AM25">
            <v>29458</v>
          </cell>
          <cell r="AN25">
            <v>28670</v>
          </cell>
          <cell r="AO25">
            <v>58128</v>
          </cell>
        </row>
        <row r="26">
          <cell r="B26" t="str">
            <v>SM0069</v>
          </cell>
          <cell r="C26" t="str">
            <v>Andri Yanto</v>
          </cell>
          <cell r="D26" t="str">
            <v>Workshop</v>
          </cell>
          <cell r="E26" t="str">
            <v>NON</v>
          </cell>
          <cell r="F26" t="str">
            <v>Welder</v>
          </cell>
          <cell r="G26">
            <v>39250</v>
          </cell>
          <cell r="H26" t="str">
            <v>S-0</v>
          </cell>
          <cell r="I26">
            <v>1152027890</v>
          </cell>
          <cell r="J26">
            <v>1433500</v>
          </cell>
          <cell r="K26">
            <v>17000</v>
          </cell>
          <cell r="M26">
            <v>29</v>
          </cell>
          <cell r="N26">
            <v>27</v>
          </cell>
          <cell r="O26">
            <v>310.5</v>
          </cell>
          <cell r="P26">
            <v>2</v>
          </cell>
          <cell r="Q26">
            <v>1318820</v>
          </cell>
          <cell r="R26">
            <v>459000</v>
          </cell>
          <cell r="S26">
            <v>2572842</v>
          </cell>
          <cell r="T26">
            <v>4350662</v>
          </cell>
          <cell r="W26">
            <v>4350662</v>
          </cell>
          <cell r="X26">
            <v>29243.4</v>
          </cell>
          <cell r="Y26">
            <v>4379905.4000000004</v>
          </cell>
          <cell r="Z26">
            <v>218995</v>
          </cell>
          <cell r="AA26" t="str">
            <v>S-0</v>
          </cell>
          <cell r="AB26">
            <v>1320000</v>
          </cell>
          <cell r="AC26">
            <v>28670</v>
          </cell>
          <cell r="AD26">
            <v>33746884.800000004</v>
          </cell>
          <cell r="AE26">
            <v>1687344.2400000002</v>
          </cell>
          <cell r="AF26">
            <v>0</v>
          </cell>
          <cell r="AG26">
            <v>0</v>
          </cell>
          <cell r="AI26">
            <v>140612</v>
          </cell>
          <cell r="AJ26">
            <v>28670</v>
          </cell>
          <cell r="AK26">
            <v>169282</v>
          </cell>
          <cell r="AM26">
            <v>28213</v>
          </cell>
          <cell r="AN26">
            <v>28670</v>
          </cell>
          <cell r="AO26">
            <v>56883</v>
          </cell>
        </row>
        <row r="27">
          <cell r="B27" t="str">
            <v>SM0082</v>
          </cell>
          <cell r="C27" t="str">
            <v>Marthen Pappang Allo</v>
          </cell>
          <cell r="D27" t="str">
            <v>Workshop</v>
          </cell>
          <cell r="E27" t="str">
            <v>NON</v>
          </cell>
          <cell r="F27" t="str">
            <v>Welder</v>
          </cell>
          <cell r="G27">
            <v>39356</v>
          </cell>
          <cell r="H27" t="str">
            <v>S-0</v>
          </cell>
          <cell r="I27">
            <v>1152039049</v>
          </cell>
          <cell r="J27">
            <v>1343500</v>
          </cell>
          <cell r="K27">
            <v>17000</v>
          </cell>
          <cell r="M27">
            <v>29</v>
          </cell>
          <cell r="N27">
            <v>27</v>
          </cell>
          <cell r="O27">
            <v>334</v>
          </cell>
          <cell r="P27">
            <v>2</v>
          </cell>
          <cell r="Q27">
            <v>1236020</v>
          </cell>
          <cell r="R27">
            <v>459000</v>
          </cell>
          <cell r="S27">
            <v>2609978</v>
          </cell>
          <cell r="T27">
            <v>4304998</v>
          </cell>
          <cell r="W27">
            <v>4304998</v>
          </cell>
          <cell r="X27">
            <v>27407.4</v>
          </cell>
          <cell r="Y27">
            <v>4332405.4000000004</v>
          </cell>
          <cell r="Z27">
            <v>216620</v>
          </cell>
          <cell r="AA27" t="str">
            <v>S-0</v>
          </cell>
          <cell r="AB27">
            <v>1320000</v>
          </cell>
          <cell r="AC27">
            <v>26870</v>
          </cell>
          <cell r="AD27">
            <v>33226984.800000004</v>
          </cell>
          <cell r="AE27">
            <v>1661349.2400000002</v>
          </cell>
          <cell r="AF27">
            <v>0</v>
          </cell>
          <cell r="AG27">
            <v>0</v>
          </cell>
          <cell r="AI27">
            <v>138445</v>
          </cell>
          <cell r="AJ27">
            <v>26870</v>
          </cell>
          <cell r="AK27">
            <v>165315</v>
          </cell>
          <cell r="AM27">
            <v>27552</v>
          </cell>
          <cell r="AN27">
            <v>26870</v>
          </cell>
          <cell r="AO27">
            <v>54422</v>
          </cell>
        </row>
        <row r="28">
          <cell r="B28" t="str">
            <v>SM0133</v>
          </cell>
          <cell r="C28" t="str">
            <v>Mohamat Rokim</v>
          </cell>
          <cell r="D28" t="str">
            <v>Workshop</v>
          </cell>
          <cell r="E28" t="str">
            <v>NON</v>
          </cell>
          <cell r="F28" t="str">
            <v>Welder</v>
          </cell>
          <cell r="G28">
            <v>39689</v>
          </cell>
          <cell r="H28" t="str">
            <v>S-0</v>
          </cell>
          <cell r="I28">
            <v>1152034527</v>
          </cell>
          <cell r="J28">
            <v>1233500</v>
          </cell>
          <cell r="K28">
            <v>17000</v>
          </cell>
          <cell r="M28">
            <v>30</v>
          </cell>
          <cell r="N28">
            <v>26</v>
          </cell>
          <cell r="O28">
            <v>315</v>
          </cell>
          <cell r="P28">
            <v>1</v>
          </cell>
          <cell r="Q28">
            <v>1184160</v>
          </cell>
          <cell r="R28">
            <v>442000</v>
          </cell>
          <cell r="S28">
            <v>2288074</v>
          </cell>
          <cell r="T28">
            <v>3914234</v>
          </cell>
          <cell r="W28">
            <v>3914234</v>
          </cell>
          <cell r="X28">
            <v>25163.4</v>
          </cell>
          <cell r="Y28">
            <v>3939397.4</v>
          </cell>
          <cell r="Z28">
            <v>196970</v>
          </cell>
          <cell r="AA28" t="str">
            <v>S-0</v>
          </cell>
          <cell r="AB28">
            <v>1320000</v>
          </cell>
          <cell r="AC28">
            <v>24670</v>
          </cell>
          <cell r="AD28">
            <v>28773088.799999997</v>
          </cell>
          <cell r="AE28">
            <v>1438654.44</v>
          </cell>
          <cell r="AF28">
            <v>0</v>
          </cell>
          <cell r="AG28">
            <v>0</v>
          </cell>
          <cell r="AI28">
            <v>119887</v>
          </cell>
          <cell r="AJ28">
            <v>24670</v>
          </cell>
          <cell r="AK28">
            <v>144557</v>
          </cell>
          <cell r="AM28">
            <v>24092</v>
          </cell>
          <cell r="AN28">
            <v>24670</v>
          </cell>
          <cell r="AO28">
            <v>48762</v>
          </cell>
        </row>
        <row r="29">
          <cell r="B29" t="str">
            <v>SM0128</v>
          </cell>
          <cell r="C29" t="str">
            <v>Safrudin</v>
          </cell>
          <cell r="D29" t="str">
            <v>Workshop</v>
          </cell>
          <cell r="E29" t="str">
            <v>NON</v>
          </cell>
          <cell r="F29" t="str">
            <v>Welder</v>
          </cell>
          <cell r="G29">
            <v>39611</v>
          </cell>
          <cell r="H29" t="str">
            <v>M-2</v>
          </cell>
          <cell r="I29">
            <v>1152042929</v>
          </cell>
          <cell r="J29">
            <v>1258500</v>
          </cell>
          <cell r="K29">
            <v>17000</v>
          </cell>
          <cell r="M29">
            <v>31</v>
          </cell>
          <cell r="N29">
            <v>29</v>
          </cell>
          <cell r="O29">
            <v>361</v>
          </cell>
          <cell r="P29">
            <v>0</v>
          </cell>
          <cell r="Q29">
            <v>1258500</v>
          </cell>
          <cell r="R29">
            <v>493000</v>
          </cell>
          <cell r="S29">
            <v>2741148</v>
          </cell>
          <cell r="T29">
            <v>4492648</v>
          </cell>
          <cell r="W29">
            <v>4492648</v>
          </cell>
          <cell r="X29">
            <v>25673.4</v>
          </cell>
          <cell r="Y29">
            <v>4518321.4000000004</v>
          </cell>
          <cell r="Z29">
            <v>225916</v>
          </cell>
          <cell r="AA29" t="str">
            <v>M-2</v>
          </cell>
          <cell r="AB29">
            <v>1650000</v>
          </cell>
          <cell r="AC29">
            <v>25170</v>
          </cell>
          <cell r="AD29">
            <v>31406824.800000004</v>
          </cell>
          <cell r="AE29">
            <v>1570341.2400000002</v>
          </cell>
          <cell r="AF29">
            <v>0</v>
          </cell>
          <cell r="AG29">
            <v>0</v>
          </cell>
          <cell r="AI29">
            <v>130861</v>
          </cell>
          <cell r="AJ29">
            <v>25170</v>
          </cell>
          <cell r="AK29">
            <v>156031</v>
          </cell>
          <cell r="AM29">
            <v>26005</v>
          </cell>
          <cell r="AN29">
            <v>25170</v>
          </cell>
          <cell r="AO29">
            <v>51175</v>
          </cell>
        </row>
        <row r="30">
          <cell r="B30" t="str">
            <v>SM0127</v>
          </cell>
          <cell r="C30" t="str">
            <v>Herwan Yan Saputra</v>
          </cell>
          <cell r="D30" t="str">
            <v>Workshop</v>
          </cell>
          <cell r="E30" t="str">
            <v>NON</v>
          </cell>
          <cell r="F30" t="str">
            <v>Warehousmen</v>
          </cell>
          <cell r="G30">
            <v>39601</v>
          </cell>
          <cell r="H30" t="str">
            <v>M-2</v>
          </cell>
          <cell r="I30">
            <v>1152034250</v>
          </cell>
          <cell r="J30">
            <v>1258500</v>
          </cell>
          <cell r="K30">
            <v>17000</v>
          </cell>
          <cell r="M30">
            <v>31</v>
          </cell>
          <cell r="N30">
            <v>29</v>
          </cell>
          <cell r="O30">
            <v>320</v>
          </cell>
          <cell r="P30">
            <v>0</v>
          </cell>
          <cell r="Q30">
            <v>1258500</v>
          </cell>
          <cell r="R30">
            <v>493000</v>
          </cell>
          <cell r="S30">
            <v>2429827</v>
          </cell>
          <cell r="T30">
            <v>4181327</v>
          </cell>
          <cell r="W30">
            <v>4181327</v>
          </cell>
          <cell r="X30">
            <v>25673.4</v>
          </cell>
          <cell r="Y30">
            <v>4207000.4000000004</v>
          </cell>
          <cell r="Z30">
            <v>210350</v>
          </cell>
          <cell r="AA30" t="str">
            <v>M-2</v>
          </cell>
          <cell r="AB30">
            <v>1650000</v>
          </cell>
          <cell r="AC30">
            <v>25170</v>
          </cell>
          <cell r="AD30">
            <v>27857764.800000004</v>
          </cell>
          <cell r="AE30">
            <v>1392888.2400000002</v>
          </cell>
          <cell r="AF30">
            <v>0</v>
          </cell>
          <cell r="AG30">
            <v>0</v>
          </cell>
          <cell r="AI30">
            <v>116074</v>
          </cell>
          <cell r="AJ30">
            <v>25170</v>
          </cell>
          <cell r="AK30">
            <v>141244</v>
          </cell>
          <cell r="AM30">
            <v>23540</v>
          </cell>
          <cell r="AN30">
            <v>25170</v>
          </cell>
          <cell r="AO30">
            <v>48710</v>
          </cell>
        </row>
        <row r="31">
          <cell r="B31" t="str">
            <v>SM0039</v>
          </cell>
          <cell r="C31" t="str">
            <v>Aury Putra Haris</v>
          </cell>
          <cell r="D31" t="str">
            <v>Workshop</v>
          </cell>
          <cell r="E31" t="str">
            <v>NON</v>
          </cell>
          <cell r="F31" t="str">
            <v>Adm. Service</v>
          </cell>
          <cell r="G31">
            <v>39142</v>
          </cell>
          <cell r="H31" t="str">
            <v>S-0</v>
          </cell>
          <cell r="I31">
            <v>1152034179</v>
          </cell>
          <cell r="J31">
            <v>1248500</v>
          </cell>
          <cell r="K31">
            <v>13000</v>
          </cell>
          <cell r="M31">
            <v>31</v>
          </cell>
          <cell r="N31">
            <v>29</v>
          </cell>
          <cell r="O31">
            <v>195.5</v>
          </cell>
          <cell r="P31">
            <v>0</v>
          </cell>
          <cell r="Q31">
            <v>1248500</v>
          </cell>
          <cell r="R31">
            <v>377000</v>
          </cell>
          <cell r="S31">
            <v>1410877</v>
          </cell>
          <cell r="T31">
            <v>3036377</v>
          </cell>
          <cell r="U31">
            <v>300000</v>
          </cell>
          <cell r="W31">
            <v>3336377</v>
          </cell>
          <cell r="X31">
            <v>25469.4</v>
          </cell>
          <cell r="Y31">
            <v>3361846.4</v>
          </cell>
          <cell r="Z31">
            <v>168092</v>
          </cell>
          <cell r="AA31" t="str">
            <v>S-0</v>
          </cell>
          <cell r="AB31">
            <v>1320000</v>
          </cell>
          <cell r="AC31">
            <v>24970</v>
          </cell>
          <cell r="AD31">
            <v>22185412.799999997</v>
          </cell>
          <cell r="AE31">
            <v>1109270.6399999999</v>
          </cell>
          <cell r="AF31">
            <v>0</v>
          </cell>
          <cell r="AG31">
            <v>0</v>
          </cell>
          <cell r="AI31">
            <v>92439</v>
          </cell>
          <cell r="AJ31">
            <v>24970</v>
          </cell>
          <cell r="AK31">
            <v>117409</v>
          </cell>
          <cell r="AM31">
            <v>19568</v>
          </cell>
          <cell r="AN31">
            <v>24970</v>
          </cell>
          <cell r="AO31">
            <v>44538</v>
          </cell>
        </row>
        <row r="32">
          <cell r="B32" t="str">
            <v>SM0134</v>
          </cell>
          <cell r="C32" t="str">
            <v>Edy Muryanto</v>
          </cell>
          <cell r="D32" t="str">
            <v>Workshop</v>
          </cell>
          <cell r="E32" t="str">
            <v>NON</v>
          </cell>
          <cell r="F32" t="str">
            <v xml:space="preserve">Helper </v>
          </cell>
          <cell r="G32">
            <v>39731</v>
          </cell>
          <cell r="H32" t="str">
            <v>S-0</v>
          </cell>
          <cell r="I32">
            <v>1152045472</v>
          </cell>
          <cell r="J32">
            <v>1193500</v>
          </cell>
          <cell r="K32">
            <v>7000</v>
          </cell>
          <cell r="M32">
            <v>31</v>
          </cell>
          <cell r="N32">
            <v>28</v>
          </cell>
          <cell r="O32">
            <v>358</v>
          </cell>
          <cell r="P32">
            <v>0</v>
          </cell>
          <cell r="Q32">
            <v>1193500</v>
          </cell>
          <cell r="R32">
            <v>196000</v>
          </cell>
          <cell r="S32">
            <v>2469786</v>
          </cell>
          <cell r="T32">
            <v>3859286</v>
          </cell>
          <cell r="W32">
            <v>3859286</v>
          </cell>
          <cell r="X32">
            <v>24347.4</v>
          </cell>
          <cell r="Y32">
            <v>3883633.4</v>
          </cell>
          <cell r="Z32">
            <v>194182</v>
          </cell>
          <cell r="AA32" t="str">
            <v>S-0</v>
          </cell>
          <cell r="AB32">
            <v>1320000</v>
          </cell>
          <cell r="AC32">
            <v>23870</v>
          </cell>
          <cell r="AD32">
            <v>28146976.799999997</v>
          </cell>
          <cell r="AE32">
            <v>1407348.8399999999</v>
          </cell>
          <cell r="AF32">
            <v>0</v>
          </cell>
          <cell r="AG32">
            <v>0</v>
          </cell>
          <cell r="AI32">
            <v>117279</v>
          </cell>
          <cell r="AJ32">
            <v>23870</v>
          </cell>
          <cell r="AK32">
            <v>141149</v>
          </cell>
          <cell r="AM32">
            <v>23524</v>
          </cell>
          <cell r="AN32">
            <v>23870</v>
          </cell>
          <cell r="AO32">
            <v>47394</v>
          </cell>
        </row>
        <row r="33">
          <cell r="B33" t="str">
            <v>SM0120</v>
          </cell>
          <cell r="C33" t="str">
            <v>Ibnu Sina</v>
          </cell>
          <cell r="D33" t="str">
            <v>Workshop</v>
          </cell>
          <cell r="E33" t="str">
            <v>NON</v>
          </cell>
          <cell r="F33" t="str">
            <v xml:space="preserve">Helper </v>
          </cell>
          <cell r="G33">
            <v>39479</v>
          </cell>
          <cell r="H33" t="str">
            <v>M-0</v>
          </cell>
          <cell r="I33">
            <v>1152039847</v>
          </cell>
          <cell r="J33">
            <v>1193500</v>
          </cell>
          <cell r="K33">
            <v>7000</v>
          </cell>
          <cell r="M33">
            <v>29</v>
          </cell>
          <cell r="N33">
            <v>25</v>
          </cell>
          <cell r="O33">
            <v>331.5</v>
          </cell>
          <cell r="P33">
            <v>2</v>
          </cell>
          <cell r="Q33">
            <v>1098020</v>
          </cell>
          <cell r="R33">
            <v>175000</v>
          </cell>
          <cell r="S33">
            <v>2286967</v>
          </cell>
          <cell r="T33">
            <v>3559987</v>
          </cell>
          <cell r="W33">
            <v>3559987</v>
          </cell>
          <cell r="X33">
            <v>24347.4</v>
          </cell>
          <cell r="Y33">
            <v>3584334.4</v>
          </cell>
          <cell r="Z33">
            <v>179217</v>
          </cell>
          <cell r="AA33" t="str">
            <v>M-0</v>
          </cell>
          <cell r="AB33">
            <v>1430000</v>
          </cell>
          <cell r="AC33">
            <v>23870</v>
          </cell>
          <cell r="AD33">
            <v>23414968.799999997</v>
          </cell>
          <cell r="AE33">
            <v>1170748.44</v>
          </cell>
          <cell r="AF33">
            <v>0</v>
          </cell>
          <cell r="AG33">
            <v>0</v>
          </cell>
          <cell r="AI33">
            <v>97562</v>
          </cell>
          <cell r="AJ33">
            <v>23870</v>
          </cell>
          <cell r="AK33">
            <v>121432</v>
          </cell>
          <cell r="AM33">
            <v>20238</v>
          </cell>
          <cell r="AN33">
            <v>23870</v>
          </cell>
          <cell r="AO33">
            <v>44108</v>
          </cell>
        </row>
        <row r="34">
          <cell r="B34" t="str">
            <v>SM0139</v>
          </cell>
          <cell r="C34" t="str">
            <v>Mulyadi</v>
          </cell>
          <cell r="D34" t="str">
            <v>Workshop</v>
          </cell>
          <cell r="E34" t="str">
            <v>NON</v>
          </cell>
          <cell r="F34" t="str">
            <v>Helper</v>
          </cell>
          <cell r="G34">
            <v>39753</v>
          </cell>
          <cell r="H34" t="str">
            <v>S-0</v>
          </cell>
          <cell r="J34">
            <v>1193500</v>
          </cell>
          <cell r="K34">
            <v>7000</v>
          </cell>
          <cell r="M34">
            <v>31</v>
          </cell>
          <cell r="N34">
            <v>28</v>
          </cell>
          <cell r="O34">
            <v>370</v>
          </cell>
          <cell r="P34">
            <v>0</v>
          </cell>
          <cell r="Q34">
            <v>1193500</v>
          </cell>
          <cell r="R34">
            <v>196000</v>
          </cell>
          <cell r="S34">
            <v>2552572</v>
          </cell>
          <cell r="T34">
            <v>3942072</v>
          </cell>
          <cell r="W34">
            <v>3942072</v>
          </cell>
          <cell r="X34">
            <v>24347.4</v>
          </cell>
          <cell r="Y34">
            <v>3966419.4</v>
          </cell>
          <cell r="Z34">
            <v>198321</v>
          </cell>
          <cell r="AA34" t="str">
            <v>S-0</v>
          </cell>
          <cell r="AB34">
            <v>1320000</v>
          </cell>
          <cell r="AC34">
            <v>23870</v>
          </cell>
          <cell r="AD34">
            <v>29090740.799999997</v>
          </cell>
          <cell r="AE34">
            <v>1454537.04</v>
          </cell>
          <cell r="AF34">
            <v>0</v>
          </cell>
          <cell r="AG34">
            <v>0</v>
          </cell>
          <cell r="AI34">
            <v>121211</v>
          </cell>
          <cell r="AJ34">
            <v>23870</v>
          </cell>
          <cell r="AK34">
            <v>145081</v>
          </cell>
          <cell r="AM34">
            <v>24180</v>
          </cell>
          <cell r="AN34">
            <v>23870</v>
          </cell>
          <cell r="AO34">
            <v>48050</v>
          </cell>
        </row>
        <row r="35">
          <cell r="B35" t="str">
            <v>SM0037</v>
          </cell>
          <cell r="C35" t="str">
            <v>Sayd Sekh</v>
          </cell>
          <cell r="D35" t="str">
            <v>Workshop</v>
          </cell>
          <cell r="E35" t="str">
            <v>A</v>
          </cell>
          <cell r="F35" t="str">
            <v>L / H</v>
          </cell>
          <cell r="G35">
            <v>39122</v>
          </cell>
          <cell r="H35" t="str">
            <v>M-2</v>
          </cell>
          <cell r="I35">
            <v>1152032869</v>
          </cell>
          <cell r="J35">
            <v>1443500</v>
          </cell>
          <cell r="K35">
            <v>18000</v>
          </cell>
          <cell r="M35">
            <v>31</v>
          </cell>
          <cell r="N35">
            <v>29</v>
          </cell>
          <cell r="O35">
            <v>425.5</v>
          </cell>
          <cell r="P35">
            <v>0</v>
          </cell>
          <cell r="Q35">
            <v>1443500</v>
          </cell>
          <cell r="R35">
            <v>522000</v>
          </cell>
          <cell r="S35">
            <v>3625666</v>
          </cell>
          <cell r="T35">
            <v>5591166</v>
          </cell>
          <cell r="U35">
            <v>400000</v>
          </cell>
          <cell r="W35">
            <v>5991166</v>
          </cell>
          <cell r="X35">
            <v>29447.4</v>
          </cell>
          <cell r="Y35">
            <v>6020613.4000000004</v>
          </cell>
          <cell r="Z35">
            <v>301031</v>
          </cell>
          <cell r="AA35" t="str">
            <v>M-2</v>
          </cell>
          <cell r="AB35">
            <v>1650000</v>
          </cell>
          <cell r="AC35">
            <v>28870</v>
          </cell>
          <cell r="AD35">
            <v>48488548.800000004</v>
          </cell>
          <cell r="AE35">
            <v>2424427.4400000004</v>
          </cell>
          <cell r="AF35">
            <v>0</v>
          </cell>
          <cell r="AG35">
            <v>0</v>
          </cell>
          <cell r="AI35">
            <v>202035</v>
          </cell>
          <cell r="AJ35">
            <v>28870</v>
          </cell>
          <cell r="AK35">
            <v>230905</v>
          </cell>
          <cell r="AM35">
            <v>38484</v>
          </cell>
          <cell r="AN35">
            <v>28870</v>
          </cell>
          <cell r="AO35">
            <v>67354</v>
          </cell>
        </row>
        <row r="36">
          <cell r="B36" t="str">
            <v>SM0023</v>
          </cell>
          <cell r="C36" t="str">
            <v>Edison Tampubolon</v>
          </cell>
          <cell r="D36" t="str">
            <v>Workshop</v>
          </cell>
          <cell r="E36" t="str">
            <v>B</v>
          </cell>
          <cell r="F36" t="str">
            <v>L / H</v>
          </cell>
          <cell r="G36">
            <v>39114</v>
          </cell>
          <cell r="H36" t="str">
            <v>M-3</v>
          </cell>
          <cell r="I36">
            <v>1152032885</v>
          </cell>
          <cell r="J36">
            <v>1443500</v>
          </cell>
          <cell r="K36">
            <v>18000</v>
          </cell>
          <cell r="M36">
            <v>31</v>
          </cell>
          <cell r="N36">
            <v>29</v>
          </cell>
          <cell r="O36">
            <v>423.5</v>
          </cell>
          <cell r="P36">
            <v>0</v>
          </cell>
          <cell r="Q36">
            <v>1443500</v>
          </cell>
          <cell r="R36">
            <v>522000</v>
          </cell>
          <cell r="S36">
            <v>3608624</v>
          </cell>
          <cell r="T36">
            <v>5574124</v>
          </cell>
          <cell r="U36">
            <v>400000</v>
          </cell>
          <cell r="W36">
            <v>5974124</v>
          </cell>
          <cell r="X36">
            <v>29447.4</v>
          </cell>
          <cell r="Y36">
            <v>6003571.4000000004</v>
          </cell>
          <cell r="Z36">
            <v>300179</v>
          </cell>
          <cell r="AA36" t="str">
            <v>M-3</v>
          </cell>
          <cell r="AB36">
            <v>1760000</v>
          </cell>
          <cell r="AC36">
            <v>28870</v>
          </cell>
          <cell r="AD36">
            <v>46974268.800000004</v>
          </cell>
          <cell r="AE36">
            <v>2348713.4400000004</v>
          </cell>
          <cell r="AF36">
            <v>0</v>
          </cell>
          <cell r="AG36">
            <v>0</v>
          </cell>
          <cell r="AI36">
            <v>195726</v>
          </cell>
          <cell r="AJ36">
            <v>28870</v>
          </cell>
          <cell r="AK36">
            <v>224596</v>
          </cell>
          <cell r="AM36">
            <v>37432</v>
          </cell>
          <cell r="AN36">
            <v>28870</v>
          </cell>
          <cell r="AO36">
            <v>66302</v>
          </cell>
        </row>
        <row r="37">
          <cell r="B37" t="str">
            <v>SM0146</v>
          </cell>
          <cell r="C37" t="str">
            <v>Rudi Hartono</v>
          </cell>
          <cell r="D37" t="str">
            <v>Workshop</v>
          </cell>
          <cell r="E37" t="str">
            <v>NON</v>
          </cell>
          <cell r="F37" t="str">
            <v xml:space="preserve">Mechanic </v>
          </cell>
          <cell r="G37">
            <v>39873</v>
          </cell>
          <cell r="H37" t="str">
            <v>M-1</v>
          </cell>
          <cell r="J37">
            <v>1233500</v>
          </cell>
          <cell r="K37">
            <v>17000</v>
          </cell>
          <cell r="M37">
            <v>30</v>
          </cell>
          <cell r="N37">
            <v>26</v>
          </cell>
          <cell r="O37">
            <v>293.5</v>
          </cell>
          <cell r="P37">
            <v>1</v>
          </cell>
          <cell r="Q37">
            <v>1184160</v>
          </cell>
          <cell r="R37">
            <v>442000</v>
          </cell>
          <cell r="S37">
            <v>2131904</v>
          </cell>
          <cell r="T37">
            <v>3758064</v>
          </cell>
          <cell r="W37">
            <v>3758064</v>
          </cell>
          <cell r="X37">
            <v>25163.4</v>
          </cell>
          <cell r="Y37">
            <v>3783227.4</v>
          </cell>
          <cell r="Z37">
            <v>189161</v>
          </cell>
          <cell r="AA37" t="str">
            <v>M-1</v>
          </cell>
          <cell r="AB37">
            <v>1540000</v>
          </cell>
          <cell r="AC37">
            <v>24670</v>
          </cell>
          <cell r="AD37">
            <v>24352756.799999997</v>
          </cell>
          <cell r="AE37">
            <v>1217637.8399999999</v>
          </cell>
          <cell r="AF37">
            <v>0</v>
          </cell>
          <cell r="AG37">
            <v>0</v>
          </cell>
          <cell r="AI37">
            <v>101469</v>
          </cell>
          <cell r="AJ37">
            <v>24670</v>
          </cell>
          <cell r="AK37">
            <v>126139</v>
          </cell>
          <cell r="AM37">
            <v>21023</v>
          </cell>
          <cell r="AN37">
            <v>24670</v>
          </cell>
          <cell r="AO37">
            <v>45693</v>
          </cell>
        </row>
        <row r="38">
          <cell r="B38" t="str">
            <v>SM0026</v>
          </cell>
          <cell r="C38" t="str">
            <v>Zainal Abidin</v>
          </cell>
          <cell r="D38" t="str">
            <v>Workshop</v>
          </cell>
          <cell r="E38" t="str">
            <v>B</v>
          </cell>
          <cell r="F38" t="str">
            <v>Mechanic HE</v>
          </cell>
          <cell r="G38">
            <v>39114</v>
          </cell>
          <cell r="H38" t="str">
            <v>M-1</v>
          </cell>
          <cell r="I38">
            <v>1152034233</v>
          </cell>
          <cell r="J38">
            <v>1293500</v>
          </cell>
          <cell r="K38">
            <v>17000</v>
          </cell>
          <cell r="M38">
            <v>31</v>
          </cell>
          <cell r="N38">
            <v>28</v>
          </cell>
          <cell r="O38">
            <v>350</v>
          </cell>
          <cell r="P38">
            <v>0</v>
          </cell>
          <cell r="Q38">
            <v>1293500</v>
          </cell>
          <cell r="R38">
            <v>476000</v>
          </cell>
          <cell r="S38">
            <v>2684935</v>
          </cell>
          <cell r="T38">
            <v>4454435</v>
          </cell>
          <cell r="W38">
            <v>4454435</v>
          </cell>
          <cell r="X38">
            <v>26387.4</v>
          </cell>
          <cell r="Y38">
            <v>4480822.4000000004</v>
          </cell>
          <cell r="Z38">
            <v>224041</v>
          </cell>
          <cell r="AA38" t="str">
            <v>M-1</v>
          </cell>
          <cell r="AB38">
            <v>1540000</v>
          </cell>
          <cell r="AC38">
            <v>25870</v>
          </cell>
          <cell r="AD38">
            <v>32290936.800000004</v>
          </cell>
          <cell r="AE38">
            <v>1614546.8400000003</v>
          </cell>
          <cell r="AF38">
            <v>0</v>
          </cell>
          <cell r="AG38">
            <v>0</v>
          </cell>
          <cell r="AI38">
            <v>134545</v>
          </cell>
          <cell r="AJ38">
            <v>25870</v>
          </cell>
          <cell r="AK38">
            <v>160415</v>
          </cell>
          <cell r="AM38">
            <v>26735</v>
          </cell>
          <cell r="AN38">
            <v>25870</v>
          </cell>
          <cell r="AO38">
            <v>52605</v>
          </cell>
        </row>
        <row r="39">
          <cell r="B39" t="str">
            <v>SM0090</v>
          </cell>
          <cell r="C39" t="str">
            <v>Darwiansyah</v>
          </cell>
          <cell r="D39" t="str">
            <v>Workshop</v>
          </cell>
          <cell r="E39" t="str">
            <v>A</v>
          </cell>
          <cell r="F39" t="str">
            <v>Opt. FT-9102</v>
          </cell>
          <cell r="G39">
            <v>39387</v>
          </cell>
          <cell r="H39" t="str">
            <v>M-2</v>
          </cell>
          <cell r="I39">
            <v>1152040641</v>
          </cell>
          <cell r="J39">
            <v>1233500</v>
          </cell>
          <cell r="K39">
            <v>17000</v>
          </cell>
          <cell r="M39">
            <v>31</v>
          </cell>
          <cell r="N39">
            <v>27</v>
          </cell>
          <cell r="O39">
            <v>374.5</v>
          </cell>
          <cell r="P39">
            <v>0</v>
          </cell>
          <cell r="Q39">
            <v>1233500</v>
          </cell>
          <cell r="R39">
            <v>459000</v>
          </cell>
          <cell r="S39">
            <v>2747867</v>
          </cell>
          <cell r="T39">
            <v>4440367</v>
          </cell>
          <cell r="W39">
            <v>4440367</v>
          </cell>
          <cell r="X39">
            <v>25163.4</v>
          </cell>
          <cell r="Y39">
            <v>4465530.4000000004</v>
          </cell>
          <cell r="Z39">
            <v>223277</v>
          </cell>
          <cell r="AA39" t="str">
            <v>M-2</v>
          </cell>
          <cell r="AB39">
            <v>1650000</v>
          </cell>
          <cell r="AC39">
            <v>24670</v>
          </cell>
          <cell r="AD39">
            <v>30811000.800000004</v>
          </cell>
          <cell r="AE39">
            <v>1540550.0400000003</v>
          </cell>
          <cell r="AF39">
            <v>0</v>
          </cell>
          <cell r="AG39">
            <v>0</v>
          </cell>
          <cell r="AI39">
            <v>128379</v>
          </cell>
          <cell r="AJ39">
            <v>24670</v>
          </cell>
          <cell r="AK39">
            <v>153049</v>
          </cell>
          <cell r="AM39">
            <v>25508</v>
          </cell>
          <cell r="AN39">
            <v>24670</v>
          </cell>
          <cell r="AO39">
            <v>50178</v>
          </cell>
        </row>
        <row r="40">
          <cell r="B40" t="str">
            <v>SM0031</v>
          </cell>
          <cell r="C40" t="str">
            <v>Marto</v>
          </cell>
          <cell r="D40" t="str">
            <v>Workshop</v>
          </cell>
          <cell r="E40" t="str">
            <v>A</v>
          </cell>
          <cell r="F40" t="str">
            <v>Helper FT-9102</v>
          </cell>
          <cell r="G40">
            <v>39142</v>
          </cell>
          <cell r="H40" t="str">
            <v>M-1</v>
          </cell>
          <cell r="I40">
            <v>1152032958</v>
          </cell>
          <cell r="J40">
            <v>1193500</v>
          </cell>
          <cell r="K40">
            <v>7000</v>
          </cell>
          <cell r="M40">
            <v>27</v>
          </cell>
          <cell r="N40">
            <v>24</v>
          </cell>
          <cell r="O40">
            <v>330.5</v>
          </cell>
          <cell r="P40">
            <v>4</v>
          </cell>
          <cell r="Q40">
            <v>1002540</v>
          </cell>
          <cell r="R40">
            <v>168000</v>
          </cell>
          <cell r="S40">
            <v>2280068</v>
          </cell>
          <cell r="T40">
            <v>3450608</v>
          </cell>
          <cell r="W40">
            <v>3450608</v>
          </cell>
          <cell r="X40">
            <v>24347.4</v>
          </cell>
          <cell r="Y40">
            <v>3474955.4</v>
          </cell>
          <cell r="Z40">
            <v>173748</v>
          </cell>
          <cell r="AA40" t="str">
            <v>M-1</v>
          </cell>
          <cell r="AB40">
            <v>1540000</v>
          </cell>
          <cell r="AC40">
            <v>23870</v>
          </cell>
          <cell r="AD40">
            <v>20848048.799999997</v>
          </cell>
          <cell r="AE40">
            <v>1042402.44</v>
          </cell>
          <cell r="AF40">
            <v>0</v>
          </cell>
          <cell r="AG40">
            <v>0</v>
          </cell>
          <cell r="AI40">
            <v>86866</v>
          </cell>
          <cell r="AJ40">
            <v>23870</v>
          </cell>
          <cell r="AK40">
            <v>110736</v>
          </cell>
          <cell r="AM40">
            <v>18456</v>
          </cell>
          <cell r="AN40">
            <v>23870</v>
          </cell>
          <cell r="AO40">
            <v>42326</v>
          </cell>
        </row>
        <row r="41">
          <cell r="B41" t="str">
            <v>SM0018</v>
          </cell>
          <cell r="C41" t="str">
            <v>Suardi</v>
          </cell>
          <cell r="D41" t="str">
            <v>Workshop</v>
          </cell>
          <cell r="E41" t="str">
            <v>B</v>
          </cell>
          <cell r="F41" t="str">
            <v>Opt. FT-9102</v>
          </cell>
          <cell r="G41">
            <v>39142</v>
          </cell>
          <cell r="H41" t="str">
            <v>S-0</v>
          </cell>
          <cell r="I41">
            <v>1152033008</v>
          </cell>
          <cell r="J41">
            <v>1233500</v>
          </cell>
          <cell r="K41">
            <v>17000</v>
          </cell>
          <cell r="M41">
            <v>31</v>
          </cell>
          <cell r="N41">
            <v>28</v>
          </cell>
          <cell r="O41">
            <v>382</v>
          </cell>
          <cell r="P41">
            <v>0</v>
          </cell>
          <cell r="Q41">
            <v>1233500</v>
          </cell>
          <cell r="R41">
            <v>476000</v>
          </cell>
          <cell r="S41">
            <v>2831051</v>
          </cell>
          <cell r="T41">
            <v>4540551</v>
          </cell>
          <cell r="W41">
            <v>4540551</v>
          </cell>
          <cell r="X41">
            <v>25163.4</v>
          </cell>
          <cell r="Y41">
            <v>4565714.4000000004</v>
          </cell>
          <cell r="Z41">
            <v>228286</v>
          </cell>
          <cell r="AA41" t="str">
            <v>S-0</v>
          </cell>
          <cell r="AB41">
            <v>1320000</v>
          </cell>
          <cell r="AC41">
            <v>24670</v>
          </cell>
          <cell r="AD41">
            <v>35913100.800000004</v>
          </cell>
          <cell r="AE41">
            <v>1795655.0400000003</v>
          </cell>
          <cell r="AF41">
            <v>0</v>
          </cell>
          <cell r="AG41">
            <v>0</v>
          </cell>
          <cell r="AI41">
            <v>149637</v>
          </cell>
          <cell r="AJ41">
            <v>24670</v>
          </cell>
          <cell r="AK41">
            <v>174307</v>
          </cell>
          <cell r="AM41">
            <v>29051</v>
          </cell>
          <cell r="AN41">
            <v>24670</v>
          </cell>
          <cell r="AO41">
            <v>53721</v>
          </cell>
        </row>
        <row r="42">
          <cell r="B42" t="str">
            <v>SM0011</v>
          </cell>
          <cell r="C42" t="str">
            <v>Alian</v>
          </cell>
          <cell r="D42" t="str">
            <v>Workshop</v>
          </cell>
          <cell r="E42" t="str">
            <v>B</v>
          </cell>
          <cell r="F42" t="str">
            <v>Helper FT-9102</v>
          </cell>
          <cell r="G42">
            <v>39142</v>
          </cell>
          <cell r="H42" t="str">
            <v>S-0</v>
          </cell>
          <cell r="I42">
            <v>1152036660</v>
          </cell>
          <cell r="J42">
            <v>1193500</v>
          </cell>
          <cell r="K42">
            <v>7000</v>
          </cell>
          <cell r="M42">
            <v>30</v>
          </cell>
          <cell r="N42">
            <v>22</v>
          </cell>
          <cell r="O42">
            <v>288</v>
          </cell>
          <cell r="P42">
            <v>1</v>
          </cell>
          <cell r="Q42">
            <v>1145760</v>
          </cell>
          <cell r="R42">
            <v>154000</v>
          </cell>
          <cell r="S42">
            <v>1986867</v>
          </cell>
          <cell r="T42">
            <v>3286627</v>
          </cell>
          <cell r="W42">
            <v>3286627</v>
          </cell>
          <cell r="X42">
            <v>24347.4</v>
          </cell>
          <cell r="Y42">
            <v>3310974.4</v>
          </cell>
          <cell r="Z42">
            <v>165549</v>
          </cell>
          <cell r="AA42" t="str">
            <v>S-0</v>
          </cell>
          <cell r="AB42">
            <v>1320000</v>
          </cell>
          <cell r="AC42">
            <v>23870</v>
          </cell>
          <cell r="AD42">
            <v>21618664.799999997</v>
          </cell>
          <cell r="AE42">
            <v>1080933.24</v>
          </cell>
          <cell r="AF42">
            <v>0</v>
          </cell>
          <cell r="AG42">
            <v>0</v>
          </cell>
          <cell r="AI42">
            <v>90077</v>
          </cell>
          <cell r="AJ42">
            <v>23870</v>
          </cell>
          <cell r="AK42">
            <v>113947</v>
          </cell>
          <cell r="AM42">
            <v>18991</v>
          </cell>
          <cell r="AN42">
            <v>23870</v>
          </cell>
          <cell r="AO42">
            <v>42861</v>
          </cell>
        </row>
        <row r="43">
          <cell r="B43" t="str">
            <v>SM0078</v>
          </cell>
          <cell r="C43" t="str">
            <v>Mashurianto</v>
          </cell>
          <cell r="D43" t="str">
            <v>Workshop</v>
          </cell>
          <cell r="E43" t="str">
            <v>A</v>
          </cell>
          <cell r="F43" t="str">
            <v>Opt FT-9103</v>
          </cell>
          <cell r="G43">
            <v>39329</v>
          </cell>
          <cell r="H43" t="str">
            <v>S-0</v>
          </cell>
          <cell r="I43">
            <v>1152036791</v>
          </cell>
          <cell r="J43">
            <v>1233500</v>
          </cell>
          <cell r="K43">
            <v>17000</v>
          </cell>
          <cell r="M43">
            <v>30</v>
          </cell>
          <cell r="N43">
            <v>28</v>
          </cell>
          <cell r="O43">
            <v>416</v>
          </cell>
          <cell r="P43">
            <v>1</v>
          </cell>
          <cell r="Q43">
            <v>1184160</v>
          </cell>
          <cell r="R43">
            <v>476000</v>
          </cell>
          <cell r="S43">
            <v>3083029</v>
          </cell>
          <cell r="T43">
            <v>4743189</v>
          </cell>
          <cell r="W43">
            <v>4743189</v>
          </cell>
          <cell r="X43">
            <v>25163.4</v>
          </cell>
          <cell r="Y43">
            <v>4768352.4000000004</v>
          </cell>
          <cell r="Z43">
            <v>238418</v>
          </cell>
          <cell r="AA43" t="str">
            <v>S-0</v>
          </cell>
          <cell r="AB43">
            <v>1320000</v>
          </cell>
          <cell r="AC43">
            <v>24670</v>
          </cell>
          <cell r="AD43">
            <v>38223172.800000004</v>
          </cell>
          <cell r="AE43">
            <v>1911158.6400000004</v>
          </cell>
          <cell r="AF43">
            <v>0</v>
          </cell>
          <cell r="AG43">
            <v>0</v>
          </cell>
          <cell r="AI43">
            <v>159263</v>
          </cell>
          <cell r="AJ43">
            <v>24670</v>
          </cell>
          <cell r="AK43">
            <v>183933</v>
          </cell>
          <cell r="AM43">
            <v>30655</v>
          </cell>
          <cell r="AN43">
            <v>24670</v>
          </cell>
          <cell r="AO43">
            <v>55325</v>
          </cell>
        </row>
        <row r="44">
          <cell r="B44" t="str">
            <v>SM0086</v>
          </cell>
          <cell r="C44" t="str">
            <v>Mardiansyah</v>
          </cell>
          <cell r="D44" t="str">
            <v>Workshop</v>
          </cell>
          <cell r="E44" t="str">
            <v>A</v>
          </cell>
          <cell r="F44" t="str">
            <v>Helper FT-9103</v>
          </cell>
          <cell r="G44">
            <v>39387</v>
          </cell>
          <cell r="H44" t="str">
            <v>S-0</v>
          </cell>
          <cell r="I44">
            <v>1152038361</v>
          </cell>
          <cell r="J44">
            <v>1193500</v>
          </cell>
          <cell r="K44">
            <v>7000</v>
          </cell>
          <cell r="M44">
            <v>31</v>
          </cell>
          <cell r="N44">
            <v>14</v>
          </cell>
          <cell r="O44">
            <v>210</v>
          </cell>
          <cell r="P44">
            <v>0</v>
          </cell>
          <cell r="Q44">
            <v>1193500</v>
          </cell>
          <cell r="R44">
            <v>98000</v>
          </cell>
          <cell r="S44">
            <v>1448757</v>
          </cell>
          <cell r="T44">
            <v>2740257</v>
          </cell>
          <cell r="W44">
            <v>2740257</v>
          </cell>
          <cell r="X44">
            <v>24347.4</v>
          </cell>
          <cell r="Y44">
            <v>2764604.4</v>
          </cell>
          <cell r="Z44">
            <v>138230</v>
          </cell>
          <cell r="AA44" t="str">
            <v>S-0</v>
          </cell>
          <cell r="AB44">
            <v>1320000</v>
          </cell>
          <cell r="AC44">
            <v>23870</v>
          </cell>
          <cell r="AD44">
            <v>15390052.799999999</v>
          </cell>
          <cell r="AE44">
            <v>769502.64</v>
          </cell>
          <cell r="AF44">
            <v>0</v>
          </cell>
          <cell r="AG44">
            <v>0</v>
          </cell>
          <cell r="AI44">
            <v>64125</v>
          </cell>
          <cell r="AJ44">
            <v>23870</v>
          </cell>
          <cell r="AK44">
            <v>87995</v>
          </cell>
          <cell r="AM44">
            <v>14665</v>
          </cell>
          <cell r="AN44">
            <v>23870</v>
          </cell>
          <cell r="AO44">
            <v>38535</v>
          </cell>
        </row>
        <row r="45">
          <cell r="B45" t="str">
            <v>SM0028</v>
          </cell>
          <cell r="C45" t="str">
            <v>Rades P. Manurung</v>
          </cell>
          <cell r="D45" t="str">
            <v>Workshop</v>
          </cell>
          <cell r="E45" t="str">
            <v>B</v>
          </cell>
          <cell r="F45" t="str">
            <v>Opt. FT-9103</v>
          </cell>
          <cell r="G45">
            <v>39114</v>
          </cell>
          <cell r="H45" t="str">
            <v>M-1</v>
          </cell>
          <cell r="I45">
            <v>1152024084</v>
          </cell>
          <cell r="J45">
            <v>1293500</v>
          </cell>
          <cell r="K45">
            <v>17000</v>
          </cell>
          <cell r="M45">
            <v>31</v>
          </cell>
          <cell r="N45">
            <v>29</v>
          </cell>
          <cell r="O45">
            <v>429.5</v>
          </cell>
          <cell r="P45">
            <v>0</v>
          </cell>
          <cell r="Q45">
            <v>1293500</v>
          </cell>
          <cell r="R45">
            <v>493000</v>
          </cell>
          <cell r="S45">
            <v>3326453</v>
          </cell>
          <cell r="T45">
            <v>5112953</v>
          </cell>
          <cell r="W45">
            <v>5112953</v>
          </cell>
          <cell r="X45">
            <v>26387.4</v>
          </cell>
          <cell r="Y45">
            <v>5139340.4000000004</v>
          </cell>
          <cell r="Z45">
            <v>256967</v>
          </cell>
          <cell r="AA45" t="str">
            <v>M-1</v>
          </cell>
          <cell r="AB45">
            <v>1540000</v>
          </cell>
          <cell r="AC45">
            <v>25870</v>
          </cell>
          <cell r="AD45">
            <v>39798040.800000004</v>
          </cell>
          <cell r="AE45">
            <v>1989902.0400000003</v>
          </cell>
          <cell r="AF45">
            <v>0</v>
          </cell>
          <cell r="AG45">
            <v>0</v>
          </cell>
          <cell r="AI45">
            <v>165825</v>
          </cell>
          <cell r="AJ45">
            <v>25870</v>
          </cell>
          <cell r="AK45">
            <v>191695</v>
          </cell>
          <cell r="AM45">
            <v>31949</v>
          </cell>
          <cell r="AN45">
            <v>25870</v>
          </cell>
          <cell r="AO45">
            <v>57819</v>
          </cell>
        </row>
        <row r="46">
          <cell r="B46" t="str">
            <v>SM0089</v>
          </cell>
          <cell r="C46" t="str">
            <v>Abdullah</v>
          </cell>
          <cell r="D46" t="str">
            <v>Workshop</v>
          </cell>
          <cell r="E46" t="str">
            <v>B</v>
          </cell>
          <cell r="F46" t="str">
            <v>Helper FT-9103</v>
          </cell>
          <cell r="G46">
            <v>39387</v>
          </cell>
          <cell r="H46" t="str">
            <v>S-0</v>
          </cell>
          <cell r="I46">
            <v>1152040802</v>
          </cell>
          <cell r="J46">
            <v>1193500</v>
          </cell>
          <cell r="K46">
            <v>7000</v>
          </cell>
          <cell r="M46">
            <v>31</v>
          </cell>
          <cell r="N46">
            <v>29</v>
          </cell>
          <cell r="O46">
            <v>429.5</v>
          </cell>
          <cell r="P46">
            <v>0</v>
          </cell>
          <cell r="Q46">
            <v>1193500</v>
          </cell>
          <cell r="R46">
            <v>203000</v>
          </cell>
          <cell r="S46">
            <v>2963053</v>
          </cell>
          <cell r="T46">
            <v>4359553</v>
          </cell>
          <cell r="W46">
            <v>4359553</v>
          </cell>
          <cell r="X46">
            <v>24347.4</v>
          </cell>
          <cell r="Y46">
            <v>4383900.4000000004</v>
          </cell>
          <cell r="Z46">
            <v>219195</v>
          </cell>
          <cell r="AA46" t="str">
            <v>S-0</v>
          </cell>
          <cell r="AB46">
            <v>1320000</v>
          </cell>
          <cell r="AC46">
            <v>23870</v>
          </cell>
          <cell r="AD46">
            <v>33850024.800000004</v>
          </cell>
          <cell r="AE46">
            <v>1692501.2400000002</v>
          </cell>
          <cell r="AF46">
            <v>0</v>
          </cell>
          <cell r="AG46">
            <v>0</v>
          </cell>
          <cell r="AI46">
            <v>141041</v>
          </cell>
          <cell r="AJ46">
            <v>23870</v>
          </cell>
          <cell r="AK46">
            <v>164911</v>
          </cell>
          <cell r="AM46">
            <v>27485</v>
          </cell>
          <cell r="AN46">
            <v>23870</v>
          </cell>
          <cell r="AO46">
            <v>51355</v>
          </cell>
        </row>
        <row r="47">
          <cell r="B47" t="str">
            <v>SM0008</v>
          </cell>
          <cell r="C47" t="str">
            <v>Suni</v>
          </cell>
          <cell r="D47" t="str">
            <v>Workshop</v>
          </cell>
          <cell r="E47" t="str">
            <v>A</v>
          </cell>
          <cell r="F47" t="str">
            <v>Opt ST-9204</v>
          </cell>
          <cell r="G47">
            <v>39142</v>
          </cell>
          <cell r="H47" t="str">
            <v>M-1</v>
          </cell>
          <cell r="I47">
            <v>1152033016</v>
          </cell>
          <cell r="J47">
            <v>1233500</v>
          </cell>
          <cell r="K47">
            <v>17000</v>
          </cell>
          <cell r="M47">
            <v>31</v>
          </cell>
          <cell r="N47">
            <v>28</v>
          </cell>
          <cell r="O47">
            <v>401.5</v>
          </cell>
          <cell r="P47">
            <v>0</v>
          </cell>
          <cell r="Q47">
            <v>1233500</v>
          </cell>
          <cell r="R47">
            <v>476000</v>
          </cell>
          <cell r="S47">
            <v>2975568</v>
          </cell>
          <cell r="T47">
            <v>4685068</v>
          </cell>
          <cell r="W47">
            <v>4685068</v>
          </cell>
          <cell r="X47">
            <v>25163.4</v>
          </cell>
          <cell r="Y47">
            <v>4710231.4000000004</v>
          </cell>
          <cell r="Z47">
            <v>235512</v>
          </cell>
          <cell r="AA47" t="str">
            <v>M-1</v>
          </cell>
          <cell r="AB47">
            <v>1540000</v>
          </cell>
          <cell r="AC47">
            <v>24670</v>
          </cell>
          <cell r="AD47">
            <v>34920592.800000004</v>
          </cell>
          <cell r="AE47">
            <v>1746029.6400000004</v>
          </cell>
          <cell r="AF47">
            <v>0</v>
          </cell>
          <cell r="AG47">
            <v>0</v>
          </cell>
          <cell r="AI47">
            <v>145502</v>
          </cell>
          <cell r="AJ47">
            <v>24670</v>
          </cell>
          <cell r="AK47">
            <v>170172</v>
          </cell>
          <cell r="AM47">
            <v>28362</v>
          </cell>
          <cell r="AN47">
            <v>24670</v>
          </cell>
          <cell r="AO47">
            <v>53032</v>
          </cell>
        </row>
        <row r="48">
          <cell r="B48" t="str">
            <v>SM0091</v>
          </cell>
          <cell r="C48" t="str">
            <v>Musliadi</v>
          </cell>
          <cell r="D48" t="str">
            <v>Workshop</v>
          </cell>
          <cell r="E48" t="str">
            <v>A</v>
          </cell>
          <cell r="F48" t="str">
            <v>Helper ST-9204</v>
          </cell>
          <cell r="G48">
            <v>39396</v>
          </cell>
          <cell r="H48" t="str">
            <v>S-0</v>
          </cell>
          <cell r="I48">
            <v>1152039022</v>
          </cell>
          <cell r="J48">
            <v>1193500</v>
          </cell>
          <cell r="K48">
            <v>7000</v>
          </cell>
          <cell r="M48">
            <v>31</v>
          </cell>
          <cell r="N48">
            <v>29</v>
          </cell>
          <cell r="O48">
            <v>411</v>
          </cell>
          <cell r="P48">
            <v>0</v>
          </cell>
          <cell r="Q48">
            <v>1193500</v>
          </cell>
          <cell r="R48">
            <v>203000</v>
          </cell>
          <cell r="S48">
            <v>2835425</v>
          </cell>
          <cell r="T48">
            <v>4231925</v>
          </cell>
          <cell r="W48">
            <v>4231925</v>
          </cell>
          <cell r="X48">
            <v>24347.4</v>
          </cell>
          <cell r="Y48">
            <v>4256272.4000000004</v>
          </cell>
          <cell r="Z48">
            <v>212814</v>
          </cell>
          <cell r="AA48" t="str">
            <v>S-0</v>
          </cell>
          <cell r="AB48">
            <v>1320000</v>
          </cell>
          <cell r="AC48">
            <v>23870</v>
          </cell>
          <cell r="AD48">
            <v>32395060.800000004</v>
          </cell>
          <cell r="AE48">
            <v>1619753.0400000003</v>
          </cell>
          <cell r="AF48">
            <v>0</v>
          </cell>
          <cell r="AG48">
            <v>0</v>
          </cell>
          <cell r="AI48">
            <v>134979</v>
          </cell>
          <cell r="AJ48">
            <v>23870</v>
          </cell>
          <cell r="AK48">
            <v>158849</v>
          </cell>
          <cell r="AM48">
            <v>26474</v>
          </cell>
          <cell r="AN48">
            <v>23870</v>
          </cell>
          <cell r="AO48">
            <v>50344</v>
          </cell>
        </row>
        <row r="49">
          <cell r="B49" t="str">
            <v>SM0009</v>
          </cell>
          <cell r="C49" t="str">
            <v>Nursyamsi</v>
          </cell>
          <cell r="D49" t="str">
            <v>Workshop</v>
          </cell>
          <cell r="E49" t="str">
            <v>B</v>
          </cell>
          <cell r="F49" t="str">
            <v>Opt ST-9204</v>
          </cell>
          <cell r="G49">
            <v>39142</v>
          </cell>
          <cell r="H49" t="str">
            <v>M-1</v>
          </cell>
          <cell r="I49">
            <v>1152034110</v>
          </cell>
          <cell r="J49">
            <v>1248500</v>
          </cell>
          <cell r="K49">
            <v>17000</v>
          </cell>
          <cell r="M49">
            <v>28</v>
          </cell>
          <cell r="N49">
            <v>23</v>
          </cell>
          <cell r="O49">
            <v>309</v>
          </cell>
          <cell r="P49">
            <v>3</v>
          </cell>
          <cell r="Q49">
            <v>1098680</v>
          </cell>
          <cell r="R49">
            <v>391000</v>
          </cell>
          <cell r="S49">
            <v>2229980</v>
          </cell>
          <cell r="T49">
            <v>3719660</v>
          </cell>
          <cell r="W49">
            <v>3719660</v>
          </cell>
          <cell r="X49">
            <v>25469.4</v>
          </cell>
          <cell r="Y49">
            <v>3745129.4</v>
          </cell>
          <cell r="Z49">
            <v>187256</v>
          </cell>
          <cell r="AA49" t="str">
            <v>M-1</v>
          </cell>
          <cell r="AB49">
            <v>1540000</v>
          </cell>
          <cell r="AC49">
            <v>24970</v>
          </cell>
          <cell r="AD49">
            <v>23914840.799999997</v>
          </cell>
          <cell r="AE49">
            <v>1195742.0399999998</v>
          </cell>
          <cell r="AF49">
            <v>0</v>
          </cell>
          <cell r="AG49">
            <v>0</v>
          </cell>
          <cell r="AI49">
            <v>99645</v>
          </cell>
          <cell r="AJ49">
            <v>24970</v>
          </cell>
          <cell r="AK49">
            <v>124615</v>
          </cell>
          <cell r="AM49">
            <v>20769</v>
          </cell>
          <cell r="AN49">
            <v>24970</v>
          </cell>
          <cell r="AO49">
            <v>45739</v>
          </cell>
        </row>
        <row r="50">
          <cell r="B50" t="str">
            <v>SM0015</v>
          </cell>
          <cell r="C50" t="str">
            <v>Achmad Bakrie</v>
          </cell>
          <cell r="D50" t="str">
            <v>Workshop</v>
          </cell>
          <cell r="E50" t="str">
            <v>B</v>
          </cell>
          <cell r="F50" t="str">
            <v>Helper ST-9204</v>
          </cell>
          <cell r="G50">
            <v>39142</v>
          </cell>
          <cell r="H50" t="str">
            <v>S-0</v>
          </cell>
          <cell r="I50">
            <v>1152034161</v>
          </cell>
          <cell r="J50">
            <v>1193500</v>
          </cell>
          <cell r="K50">
            <v>7000</v>
          </cell>
          <cell r="M50">
            <v>31</v>
          </cell>
          <cell r="N50">
            <v>28</v>
          </cell>
          <cell r="O50">
            <v>362</v>
          </cell>
          <cell r="P50">
            <v>0</v>
          </cell>
          <cell r="Q50">
            <v>1193500</v>
          </cell>
          <cell r="R50">
            <v>196000</v>
          </cell>
          <cell r="S50">
            <v>2497382</v>
          </cell>
          <cell r="T50">
            <v>3886882</v>
          </cell>
          <cell r="W50">
            <v>3886882</v>
          </cell>
          <cell r="X50">
            <v>24347.4</v>
          </cell>
          <cell r="Y50">
            <v>3911229.4</v>
          </cell>
          <cell r="Z50">
            <v>195561</v>
          </cell>
          <cell r="AA50" t="str">
            <v>S-0</v>
          </cell>
          <cell r="AB50">
            <v>1320000</v>
          </cell>
          <cell r="AC50">
            <v>23870</v>
          </cell>
          <cell r="AD50">
            <v>28461580.799999997</v>
          </cell>
          <cell r="AE50">
            <v>1423079.04</v>
          </cell>
          <cell r="AF50">
            <v>0</v>
          </cell>
          <cell r="AG50">
            <v>0</v>
          </cell>
          <cell r="AI50">
            <v>118589</v>
          </cell>
          <cell r="AJ50">
            <v>23870</v>
          </cell>
          <cell r="AK50">
            <v>142459</v>
          </cell>
          <cell r="AM50">
            <v>23743</v>
          </cell>
          <cell r="AN50">
            <v>23870</v>
          </cell>
          <cell r="AO50">
            <v>47613</v>
          </cell>
        </row>
        <row r="51">
          <cell r="B51" t="str">
            <v>SM0085</v>
          </cell>
          <cell r="C51" t="str">
            <v>Yadi</v>
          </cell>
          <cell r="D51" t="str">
            <v>Workshop</v>
          </cell>
          <cell r="E51" t="str">
            <v>A</v>
          </cell>
          <cell r="F51" t="str">
            <v>Opt ST-9205</v>
          </cell>
          <cell r="G51">
            <v>39387</v>
          </cell>
          <cell r="H51" t="str">
            <v>M-1</v>
          </cell>
          <cell r="I51">
            <v>1152038956</v>
          </cell>
          <cell r="J51">
            <v>1233500</v>
          </cell>
          <cell r="K51">
            <v>17000</v>
          </cell>
          <cell r="M51">
            <v>27</v>
          </cell>
          <cell r="N51">
            <v>12</v>
          </cell>
          <cell r="O51">
            <v>171</v>
          </cell>
          <cell r="P51">
            <v>3</v>
          </cell>
          <cell r="Q51">
            <v>1085480</v>
          </cell>
          <cell r="R51">
            <v>204000</v>
          </cell>
          <cell r="S51">
            <v>1219240</v>
          </cell>
          <cell r="T51">
            <v>2508720</v>
          </cell>
          <cell r="W51">
            <v>2508720</v>
          </cell>
          <cell r="X51">
            <v>25163.4</v>
          </cell>
          <cell r="Y51">
            <v>2533883.4</v>
          </cell>
          <cell r="Z51">
            <v>126694</v>
          </cell>
          <cell r="AA51" t="str">
            <v>M-1</v>
          </cell>
          <cell r="AB51">
            <v>1540000</v>
          </cell>
          <cell r="AC51">
            <v>24670</v>
          </cell>
          <cell r="AD51">
            <v>10110232.799999999</v>
          </cell>
          <cell r="AE51">
            <v>505511.63999999996</v>
          </cell>
          <cell r="AF51">
            <v>0</v>
          </cell>
          <cell r="AG51">
            <v>0</v>
          </cell>
          <cell r="AI51">
            <v>42125</v>
          </cell>
          <cell r="AJ51">
            <v>24670</v>
          </cell>
          <cell r="AK51">
            <v>66795</v>
          </cell>
          <cell r="AM51">
            <v>11132</v>
          </cell>
          <cell r="AN51">
            <v>24670</v>
          </cell>
          <cell r="AO51">
            <v>35802</v>
          </cell>
        </row>
        <row r="52">
          <cell r="B52" t="str">
            <v>SM0093</v>
          </cell>
          <cell r="C52" t="str">
            <v>Muliadi</v>
          </cell>
          <cell r="D52" t="str">
            <v>Workshop</v>
          </cell>
          <cell r="E52" t="str">
            <v>A</v>
          </cell>
          <cell r="F52" t="str">
            <v>Helper  ST-9205</v>
          </cell>
          <cell r="G52">
            <v>39401</v>
          </cell>
          <cell r="H52" t="str">
            <v>S-0</v>
          </cell>
          <cell r="I52">
            <v>1152039031</v>
          </cell>
          <cell r="J52">
            <v>1193500</v>
          </cell>
          <cell r="K52">
            <v>7000</v>
          </cell>
          <cell r="M52">
            <v>31</v>
          </cell>
          <cell r="N52">
            <v>12</v>
          </cell>
          <cell r="O52">
            <v>133.5</v>
          </cell>
          <cell r="P52">
            <v>0</v>
          </cell>
          <cell r="Q52">
            <v>1193500</v>
          </cell>
          <cell r="R52">
            <v>84000</v>
          </cell>
          <cell r="S52">
            <v>920996</v>
          </cell>
          <cell r="T52">
            <v>2198496</v>
          </cell>
          <cell r="W52">
            <v>2198496</v>
          </cell>
          <cell r="X52">
            <v>24347.4</v>
          </cell>
          <cell r="Y52">
            <v>2222843.4</v>
          </cell>
          <cell r="Z52">
            <v>111142</v>
          </cell>
          <cell r="AA52" t="str">
            <v>S-0</v>
          </cell>
          <cell r="AB52">
            <v>1320000</v>
          </cell>
          <cell r="AC52">
            <v>23870</v>
          </cell>
          <cell r="AD52">
            <v>9213976.7999999989</v>
          </cell>
          <cell r="AE52">
            <v>460698.83999999997</v>
          </cell>
          <cell r="AF52">
            <v>0</v>
          </cell>
          <cell r="AG52">
            <v>0</v>
          </cell>
          <cell r="AI52">
            <v>38391</v>
          </cell>
          <cell r="AJ52">
            <v>23870</v>
          </cell>
          <cell r="AK52">
            <v>62261</v>
          </cell>
          <cell r="AM52">
            <v>10376</v>
          </cell>
          <cell r="AN52">
            <v>23870</v>
          </cell>
          <cell r="AO52">
            <v>34246</v>
          </cell>
        </row>
        <row r="53">
          <cell r="B53" t="str">
            <v>SM0019</v>
          </cell>
          <cell r="C53" t="str">
            <v>Kamarudin</v>
          </cell>
          <cell r="D53" t="str">
            <v>Workshop</v>
          </cell>
          <cell r="E53" t="str">
            <v>B</v>
          </cell>
          <cell r="F53" t="str">
            <v>Opt ST-9205</v>
          </cell>
          <cell r="G53">
            <v>39142</v>
          </cell>
          <cell r="H53" t="str">
            <v>S-0</v>
          </cell>
          <cell r="I53">
            <v>1152034063</v>
          </cell>
          <cell r="J53">
            <v>1233500</v>
          </cell>
          <cell r="K53">
            <v>17000</v>
          </cell>
          <cell r="M53">
            <v>31</v>
          </cell>
          <cell r="N53">
            <v>29</v>
          </cell>
          <cell r="O53">
            <v>359.5</v>
          </cell>
          <cell r="P53">
            <v>0</v>
          </cell>
          <cell r="Q53">
            <v>1233500</v>
          </cell>
          <cell r="R53">
            <v>493000</v>
          </cell>
          <cell r="S53">
            <v>2690795</v>
          </cell>
          <cell r="T53">
            <v>4417295</v>
          </cell>
          <cell r="W53">
            <v>4417295</v>
          </cell>
          <cell r="X53">
            <v>25163.4</v>
          </cell>
          <cell r="Y53">
            <v>4442458.4000000004</v>
          </cell>
          <cell r="Z53">
            <v>222123</v>
          </cell>
          <cell r="AA53" t="str">
            <v>S-0</v>
          </cell>
          <cell r="AB53">
            <v>1320000</v>
          </cell>
          <cell r="AC53">
            <v>24670</v>
          </cell>
          <cell r="AD53">
            <v>34507984.800000004</v>
          </cell>
          <cell r="AE53">
            <v>1725399.2400000002</v>
          </cell>
          <cell r="AF53">
            <v>0</v>
          </cell>
          <cell r="AG53">
            <v>0</v>
          </cell>
          <cell r="AI53">
            <v>143783</v>
          </cell>
          <cell r="AJ53">
            <v>24670</v>
          </cell>
          <cell r="AK53">
            <v>168453</v>
          </cell>
          <cell r="AM53">
            <v>28075</v>
          </cell>
          <cell r="AN53">
            <v>24670</v>
          </cell>
          <cell r="AO53">
            <v>52745</v>
          </cell>
        </row>
        <row r="54">
          <cell r="B54" t="str">
            <v>SM0088</v>
          </cell>
          <cell r="C54" t="str">
            <v>Recky Datu Rante</v>
          </cell>
          <cell r="D54" t="str">
            <v>Workshop</v>
          </cell>
          <cell r="E54" t="str">
            <v>B</v>
          </cell>
          <cell r="F54" t="str">
            <v>Helper ST-9205</v>
          </cell>
          <cell r="G54">
            <v>39387</v>
          </cell>
          <cell r="H54" t="str">
            <v>S-0</v>
          </cell>
          <cell r="I54">
            <v>1152039057</v>
          </cell>
          <cell r="J54">
            <v>1193500</v>
          </cell>
          <cell r="K54">
            <v>7000</v>
          </cell>
          <cell r="M54">
            <v>31</v>
          </cell>
          <cell r="N54">
            <v>29</v>
          </cell>
          <cell r="O54">
            <v>357.5</v>
          </cell>
          <cell r="P54">
            <v>0</v>
          </cell>
          <cell r="Q54">
            <v>1193500</v>
          </cell>
          <cell r="R54">
            <v>203000</v>
          </cell>
          <cell r="S54">
            <v>2466337</v>
          </cell>
          <cell r="T54">
            <v>3862837</v>
          </cell>
          <cell r="W54">
            <v>3862837</v>
          </cell>
          <cell r="X54">
            <v>24347.4</v>
          </cell>
          <cell r="Y54">
            <v>3887184.4</v>
          </cell>
          <cell r="Z54">
            <v>194359</v>
          </cell>
          <cell r="AA54" t="str">
            <v>S-0</v>
          </cell>
          <cell r="AB54">
            <v>1320000</v>
          </cell>
          <cell r="AC54">
            <v>23870</v>
          </cell>
          <cell r="AD54">
            <v>28187464.799999997</v>
          </cell>
          <cell r="AE54">
            <v>1409373.24</v>
          </cell>
          <cell r="AF54">
            <v>0</v>
          </cell>
          <cell r="AG54">
            <v>0</v>
          </cell>
          <cell r="AI54">
            <v>117447</v>
          </cell>
          <cell r="AJ54">
            <v>23870</v>
          </cell>
          <cell r="AK54">
            <v>141317</v>
          </cell>
          <cell r="AM54">
            <v>23552</v>
          </cell>
          <cell r="AN54">
            <v>23870</v>
          </cell>
          <cell r="AO54">
            <v>47422</v>
          </cell>
        </row>
        <row r="55">
          <cell r="B55" t="str">
            <v>SM0060</v>
          </cell>
          <cell r="C55" t="str">
            <v>Hartono</v>
          </cell>
          <cell r="D55" t="str">
            <v>Workshop</v>
          </cell>
          <cell r="E55" t="str">
            <v>A</v>
          </cell>
          <cell r="F55" t="str">
            <v xml:space="preserve"> Opt. Support</v>
          </cell>
          <cell r="G55">
            <v>39214</v>
          </cell>
          <cell r="H55" t="str">
            <v>S-0</v>
          </cell>
          <cell r="I55">
            <v>1152034241</v>
          </cell>
          <cell r="J55">
            <v>1293500</v>
          </cell>
          <cell r="K55">
            <v>17000</v>
          </cell>
          <cell r="M55">
            <v>28</v>
          </cell>
          <cell r="N55">
            <v>23</v>
          </cell>
          <cell r="O55">
            <v>309</v>
          </cell>
          <cell r="P55">
            <v>3</v>
          </cell>
          <cell r="Q55">
            <v>1138280</v>
          </cell>
          <cell r="R55">
            <v>391000</v>
          </cell>
          <cell r="S55">
            <v>2310355</v>
          </cell>
          <cell r="T55">
            <v>3839635</v>
          </cell>
          <cell r="V55">
            <v>1000000</v>
          </cell>
          <cell r="W55">
            <v>4839635</v>
          </cell>
          <cell r="X55">
            <v>26387.4</v>
          </cell>
          <cell r="Y55">
            <v>4866022.4000000004</v>
          </cell>
          <cell r="Z55">
            <v>243301</v>
          </cell>
          <cell r="AA55" t="str">
            <v>S-0</v>
          </cell>
          <cell r="AB55">
            <v>1320000</v>
          </cell>
          <cell r="AC55">
            <v>25870</v>
          </cell>
          <cell r="AD55">
            <v>39322216.800000004</v>
          </cell>
          <cell r="AE55">
            <v>1966110.8400000003</v>
          </cell>
          <cell r="AF55">
            <v>0</v>
          </cell>
          <cell r="AG55">
            <v>0</v>
          </cell>
          <cell r="AI55">
            <v>163842</v>
          </cell>
          <cell r="AJ55">
            <v>25870</v>
          </cell>
          <cell r="AK55">
            <v>189712</v>
          </cell>
          <cell r="AM55">
            <v>31618</v>
          </cell>
          <cell r="AN55">
            <v>25870</v>
          </cell>
          <cell r="AO55">
            <v>57488</v>
          </cell>
        </row>
        <row r="56">
          <cell r="B56" t="str">
            <v>SM0073</v>
          </cell>
          <cell r="C56" t="str">
            <v>Zainal</v>
          </cell>
          <cell r="D56" t="str">
            <v>Workshop</v>
          </cell>
          <cell r="E56" t="str">
            <v>B</v>
          </cell>
          <cell r="F56" t="str">
            <v>Opt. Support</v>
          </cell>
          <cell r="G56">
            <v>39295</v>
          </cell>
          <cell r="H56" t="str">
            <v>S-0</v>
          </cell>
          <cell r="I56">
            <v>1152044581</v>
          </cell>
          <cell r="J56">
            <v>1233500</v>
          </cell>
          <cell r="K56">
            <v>17000</v>
          </cell>
          <cell r="M56">
            <v>31</v>
          </cell>
          <cell r="N56">
            <v>25</v>
          </cell>
          <cell r="O56">
            <v>353.5</v>
          </cell>
          <cell r="P56">
            <v>0</v>
          </cell>
          <cell r="Q56">
            <v>1233500</v>
          </cell>
          <cell r="R56">
            <v>425000</v>
          </cell>
          <cell r="S56">
            <v>2541675</v>
          </cell>
          <cell r="T56">
            <v>4200175</v>
          </cell>
          <cell r="W56">
            <v>4200175</v>
          </cell>
          <cell r="X56">
            <v>25163.4</v>
          </cell>
          <cell r="Y56">
            <v>4225338.4000000004</v>
          </cell>
          <cell r="Z56">
            <v>211267</v>
          </cell>
          <cell r="AA56" t="str">
            <v>S-0</v>
          </cell>
          <cell r="AB56">
            <v>1320000</v>
          </cell>
          <cell r="AC56">
            <v>24670</v>
          </cell>
          <cell r="AD56">
            <v>32032816.800000004</v>
          </cell>
          <cell r="AE56">
            <v>1601640.8400000003</v>
          </cell>
          <cell r="AF56">
            <v>0</v>
          </cell>
          <cell r="AG56">
            <v>0</v>
          </cell>
          <cell r="AI56">
            <v>133470</v>
          </cell>
          <cell r="AJ56">
            <v>24670</v>
          </cell>
          <cell r="AK56">
            <v>158140</v>
          </cell>
          <cell r="AM56">
            <v>26356</v>
          </cell>
          <cell r="AN56">
            <v>24670</v>
          </cell>
          <cell r="AO56">
            <v>51026</v>
          </cell>
        </row>
        <row r="57">
          <cell r="B57" t="str">
            <v>SM0092</v>
          </cell>
          <cell r="C57" t="str">
            <v>Bagus Imam Taufik</v>
          </cell>
          <cell r="D57" t="str">
            <v>Workshop</v>
          </cell>
          <cell r="E57" t="str">
            <v>A</v>
          </cell>
          <cell r="F57" t="str">
            <v>Electric</v>
          </cell>
          <cell r="G57">
            <v>39387</v>
          </cell>
          <cell r="H57" t="str">
            <v>S-0</v>
          </cell>
          <cell r="I57">
            <v>1152039014</v>
          </cell>
          <cell r="J57">
            <v>1248500</v>
          </cell>
          <cell r="K57">
            <v>13000</v>
          </cell>
          <cell r="M57">
            <v>31</v>
          </cell>
          <cell r="N57">
            <v>28</v>
          </cell>
          <cell r="O57">
            <v>366</v>
          </cell>
          <cell r="P57">
            <v>0</v>
          </cell>
          <cell r="Q57">
            <v>1248500</v>
          </cell>
          <cell r="R57">
            <v>364000</v>
          </cell>
          <cell r="S57">
            <v>2641335</v>
          </cell>
          <cell r="T57">
            <v>4253835</v>
          </cell>
          <cell r="W57">
            <v>4253835</v>
          </cell>
          <cell r="X57">
            <v>25469.4</v>
          </cell>
          <cell r="Y57">
            <v>4279304.4000000004</v>
          </cell>
          <cell r="Z57">
            <v>213965</v>
          </cell>
          <cell r="AA57" t="str">
            <v>S-0</v>
          </cell>
          <cell r="AB57">
            <v>1320000</v>
          </cell>
          <cell r="AC57">
            <v>24970</v>
          </cell>
          <cell r="AD57">
            <v>32644432.800000004</v>
          </cell>
          <cell r="AE57">
            <v>1632221.6400000004</v>
          </cell>
          <cell r="AF57">
            <v>0</v>
          </cell>
          <cell r="AG57">
            <v>0</v>
          </cell>
          <cell r="AI57">
            <v>136018</v>
          </cell>
          <cell r="AJ57">
            <v>24970</v>
          </cell>
          <cell r="AK57">
            <v>160988</v>
          </cell>
          <cell r="AM57">
            <v>26831</v>
          </cell>
          <cell r="AN57">
            <v>24970</v>
          </cell>
          <cell r="AO57">
            <v>51801</v>
          </cell>
        </row>
        <row r="58">
          <cell r="B58" t="str">
            <v>SM0081</v>
          </cell>
          <cell r="C58" t="str">
            <v>Piether Lidhong</v>
          </cell>
          <cell r="D58" t="str">
            <v>Workshop</v>
          </cell>
          <cell r="E58" t="str">
            <v>B</v>
          </cell>
          <cell r="F58" t="str">
            <v>Electric</v>
          </cell>
          <cell r="G58">
            <v>39349</v>
          </cell>
          <cell r="H58" t="str">
            <v>M-2</v>
          </cell>
          <cell r="I58">
            <v>1152039073</v>
          </cell>
          <cell r="J58">
            <v>1393500</v>
          </cell>
          <cell r="K58">
            <v>17000</v>
          </cell>
          <cell r="M58">
            <v>31</v>
          </cell>
          <cell r="N58">
            <v>28</v>
          </cell>
          <cell r="O58">
            <v>346</v>
          </cell>
          <cell r="P58">
            <v>0</v>
          </cell>
          <cell r="Q58">
            <v>1393500</v>
          </cell>
          <cell r="R58">
            <v>476000</v>
          </cell>
          <cell r="S58">
            <v>2804250</v>
          </cell>
          <cell r="T58">
            <v>4673750</v>
          </cell>
          <cell r="W58">
            <v>4673750</v>
          </cell>
          <cell r="X58">
            <v>28427.4</v>
          </cell>
          <cell r="Y58">
            <v>4702177.4000000004</v>
          </cell>
          <cell r="Z58">
            <v>235109</v>
          </cell>
          <cell r="AA58" t="str">
            <v>M-2</v>
          </cell>
          <cell r="AB58">
            <v>1650000</v>
          </cell>
          <cell r="AC58">
            <v>27870</v>
          </cell>
          <cell r="AD58">
            <v>33470380.800000004</v>
          </cell>
          <cell r="AE58">
            <v>1673519.0400000003</v>
          </cell>
          <cell r="AF58">
            <v>0</v>
          </cell>
          <cell r="AG58">
            <v>0</v>
          </cell>
          <cell r="AI58">
            <v>139459</v>
          </cell>
          <cell r="AJ58">
            <v>27870</v>
          </cell>
          <cell r="AK58">
            <v>167329</v>
          </cell>
          <cell r="AM58">
            <v>27888</v>
          </cell>
          <cell r="AN58">
            <v>27870</v>
          </cell>
          <cell r="AO58">
            <v>55758</v>
          </cell>
        </row>
        <row r="59">
          <cell r="B59" t="str">
            <v>SM0006</v>
          </cell>
          <cell r="C59" t="str">
            <v>Hapdi</v>
          </cell>
          <cell r="D59" t="str">
            <v>Workshop</v>
          </cell>
          <cell r="E59" t="str">
            <v>A</v>
          </cell>
          <cell r="F59" t="str">
            <v>Tireman</v>
          </cell>
          <cell r="G59">
            <v>39142</v>
          </cell>
          <cell r="H59" t="str">
            <v>M-0</v>
          </cell>
          <cell r="I59">
            <v>1152032991</v>
          </cell>
          <cell r="J59">
            <v>1233500</v>
          </cell>
          <cell r="K59">
            <v>17000</v>
          </cell>
          <cell r="M59">
            <v>30</v>
          </cell>
          <cell r="N59">
            <v>27</v>
          </cell>
          <cell r="O59">
            <v>378.5</v>
          </cell>
          <cell r="P59">
            <v>1</v>
          </cell>
          <cell r="Q59">
            <v>1184160</v>
          </cell>
          <cell r="R59">
            <v>459000</v>
          </cell>
          <cell r="S59">
            <v>2777216</v>
          </cell>
          <cell r="T59">
            <v>4420376</v>
          </cell>
          <cell r="W59">
            <v>4420376</v>
          </cell>
          <cell r="X59">
            <v>25163.4</v>
          </cell>
          <cell r="Y59">
            <v>4445539.4000000004</v>
          </cell>
          <cell r="Z59">
            <v>222277</v>
          </cell>
          <cell r="AA59" t="str">
            <v>M-0</v>
          </cell>
          <cell r="AB59">
            <v>1430000</v>
          </cell>
          <cell r="AC59">
            <v>24670</v>
          </cell>
          <cell r="AD59">
            <v>33223108.800000004</v>
          </cell>
          <cell r="AE59">
            <v>1661155.4400000004</v>
          </cell>
          <cell r="AF59">
            <v>0</v>
          </cell>
          <cell r="AG59">
            <v>0</v>
          </cell>
          <cell r="AI59">
            <v>138429</v>
          </cell>
          <cell r="AJ59">
            <v>24670</v>
          </cell>
          <cell r="AK59">
            <v>163099</v>
          </cell>
          <cell r="AM59">
            <v>27183</v>
          </cell>
          <cell r="AN59">
            <v>24670</v>
          </cell>
          <cell r="AO59">
            <v>51853</v>
          </cell>
        </row>
        <row r="60">
          <cell r="B60" t="str">
            <v>SM0005</v>
          </cell>
          <cell r="C60" t="str">
            <v>Sanang</v>
          </cell>
          <cell r="D60" t="str">
            <v>Workshop</v>
          </cell>
          <cell r="E60" t="str">
            <v>B</v>
          </cell>
          <cell r="F60" t="str">
            <v>Tireman</v>
          </cell>
          <cell r="G60">
            <v>39142</v>
          </cell>
          <cell r="H60" t="str">
            <v>M-3</v>
          </cell>
          <cell r="I60">
            <v>1152032851</v>
          </cell>
          <cell r="J60">
            <v>1343500</v>
          </cell>
          <cell r="K60">
            <v>17000</v>
          </cell>
          <cell r="M60">
            <v>31</v>
          </cell>
          <cell r="N60">
            <v>29</v>
          </cell>
          <cell r="O60">
            <v>401.5</v>
          </cell>
          <cell r="P60">
            <v>0</v>
          </cell>
          <cell r="Q60">
            <v>1343500</v>
          </cell>
          <cell r="R60">
            <v>493000</v>
          </cell>
          <cell r="S60">
            <v>3196625</v>
          </cell>
          <cell r="T60">
            <v>5033125</v>
          </cell>
          <cell r="W60">
            <v>5033125</v>
          </cell>
          <cell r="X60">
            <v>27407.4</v>
          </cell>
          <cell r="Y60">
            <v>5060532.4000000004</v>
          </cell>
          <cell r="Z60">
            <v>253027</v>
          </cell>
          <cell r="AA60" t="str">
            <v>M-3</v>
          </cell>
          <cell r="AB60">
            <v>1760000</v>
          </cell>
          <cell r="AC60">
            <v>26870</v>
          </cell>
          <cell r="AD60">
            <v>36247624.800000004</v>
          </cell>
          <cell r="AE60">
            <v>1812381.2400000002</v>
          </cell>
          <cell r="AF60">
            <v>0</v>
          </cell>
          <cell r="AG60">
            <v>0</v>
          </cell>
          <cell r="AI60">
            <v>151031</v>
          </cell>
          <cell r="AJ60">
            <v>26870</v>
          </cell>
          <cell r="AK60">
            <v>177901</v>
          </cell>
          <cell r="AM60">
            <v>29650</v>
          </cell>
          <cell r="AN60">
            <v>26870</v>
          </cell>
          <cell r="AO60">
            <v>56520</v>
          </cell>
        </row>
        <row r="61">
          <cell r="B61" t="str">
            <v>SM0095</v>
          </cell>
          <cell r="C61" t="str">
            <v>Rene Jimmy Pontoan</v>
          </cell>
          <cell r="D61" t="str">
            <v>Workshop</v>
          </cell>
          <cell r="E61" t="str">
            <v>A</v>
          </cell>
          <cell r="F61" t="str">
            <v>Tireman</v>
          </cell>
          <cell r="G61">
            <v>39417</v>
          </cell>
          <cell r="H61" t="str">
            <v>S-0</v>
          </cell>
          <cell r="I61">
            <v>1152038972</v>
          </cell>
          <cell r="J61">
            <v>1193500</v>
          </cell>
          <cell r="K61">
            <v>8000</v>
          </cell>
          <cell r="M61">
            <v>30</v>
          </cell>
          <cell r="N61">
            <v>27</v>
          </cell>
          <cell r="O61">
            <v>350.5</v>
          </cell>
          <cell r="P61">
            <v>1</v>
          </cell>
          <cell r="Q61">
            <v>1145760</v>
          </cell>
          <cell r="R61">
            <v>216000</v>
          </cell>
          <cell r="S61">
            <v>2418045</v>
          </cell>
          <cell r="T61">
            <v>3779805</v>
          </cell>
          <cell r="W61">
            <v>3779805</v>
          </cell>
          <cell r="X61">
            <v>24347.4</v>
          </cell>
          <cell r="Y61">
            <v>3804152.4</v>
          </cell>
          <cell r="Z61">
            <v>190208</v>
          </cell>
          <cell r="AA61" t="str">
            <v>S-0</v>
          </cell>
          <cell r="AB61">
            <v>1320000</v>
          </cell>
          <cell r="AC61">
            <v>23870</v>
          </cell>
          <cell r="AD61">
            <v>27240892.799999997</v>
          </cell>
          <cell r="AE61">
            <v>1362044.64</v>
          </cell>
          <cell r="AF61">
            <v>0</v>
          </cell>
          <cell r="AG61">
            <v>0</v>
          </cell>
          <cell r="AI61">
            <v>113503</v>
          </cell>
          <cell r="AJ61">
            <v>23870</v>
          </cell>
          <cell r="AK61">
            <v>137373</v>
          </cell>
          <cell r="AM61">
            <v>22895</v>
          </cell>
          <cell r="AN61">
            <v>23870</v>
          </cell>
          <cell r="AO61">
            <v>46765</v>
          </cell>
        </row>
        <row r="62">
          <cell r="B62" t="str">
            <v>SM0020</v>
          </cell>
          <cell r="C62" t="str">
            <v>Muhtadinnor</v>
          </cell>
          <cell r="D62" t="str">
            <v>Workshop</v>
          </cell>
          <cell r="E62" t="str">
            <v>B</v>
          </cell>
          <cell r="F62" t="str">
            <v>Tireman</v>
          </cell>
          <cell r="G62">
            <v>39142</v>
          </cell>
          <cell r="H62" t="str">
            <v>S-0</v>
          </cell>
          <cell r="I62">
            <v>1152034136</v>
          </cell>
          <cell r="J62">
            <v>1203500</v>
          </cell>
          <cell r="K62">
            <v>8000</v>
          </cell>
          <cell r="M62">
            <v>30</v>
          </cell>
          <cell r="N62">
            <v>28</v>
          </cell>
          <cell r="O62">
            <v>360</v>
          </cell>
          <cell r="P62">
            <v>1</v>
          </cell>
          <cell r="Q62">
            <v>1155360</v>
          </cell>
          <cell r="R62">
            <v>224000</v>
          </cell>
          <cell r="S62">
            <v>2504393</v>
          </cell>
          <cell r="T62">
            <v>3883753</v>
          </cell>
          <cell r="W62">
            <v>3883753</v>
          </cell>
          <cell r="X62">
            <v>24551.4</v>
          </cell>
          <cell r="Y62">
            <v>3908304.4</v>
          </cell>
          <cell r="Z62">
            <v>195415</v>
          </cell>
          <cell r="AA62" t="str">
            <v>S-0</v>
          </cell>
          <cell r="AB62">
            <v>1320000</v>
          </cell>
          <cell r="AC62">
            <v>24070</v>
          </cell>
          <cell r="AD62">
            <v>28425832.799999997</v>
          </cell>
          <cell r="AE62">
            <v>1421291.64</v>
          </cell>
          <cell r="AF62">
            <v>0</v>
          </cell>
          <cell r="AG62">
            <v>0</v>
          </cell>
          <cell r="AI62">
            <v>118440</v>
          </cell>
          <cell r="AJ62">
            <v>24070</v>
          </cell>
          <cell r="AK62">
            <v>142510</v>
          </cell>
          <cell r="AM62">
            <v>23751</v>
          </cell>
          <cell r="AN62">
            <v>24070</v>
          </cell>
          <cell r="AO62">
            <v>47821</v>
          </cell>
        </row>
        <row r="63">
          <cell r="B63" t="str">
            <v>SM0140</v>
          </cell>
          <cell r="C63" t="str">
            <v>Sumiran</v>
          </cell>
          <cell r="D63" t="str">
            <v>Workshop</v>
          </cell>
          <cell r="E63" t="str">
            <v>NON</v>
          </cell>
          <cell r="F63" t="str">
            <v>Tireman</v>
          </cell>
          <cell r="G63">
            <v>39873</v>
          </cell>
          <cell r="H63" t="str">
            <v>S-0</v>
          </cell>
          <cell r="J63">
            <v>1193500</v>
          </cell>
          <cell r="K63">
            <v>8000</v>
          </cell>
          <cell r="M63">
            <v>31</v>
          </cell>
          <cell r="N63">
            <v>30</v>
          </cell>
          <cell r="O63">
            <v>388</v>
          </cell>
          <cell r="P63">
            <v>0</v>
          </cell>
          <cell r="Q63">
            <v>1193500</v>
          </cell>
          <cell r="R63">
            <v>240000</v>
          </cell>
          <cell r="S63">
            <v>2676751</v>
          </cell>
          <cell r="T63">
            <v>4110251</v>
          </cell>
          <cell r="W63">
            <v>4110251</v>
          </cell>
          <cell r="X63">
            <v>24347.4</v>
          </cell>
          <cell r="Y63">
            <v>4134598.4</v>
          </cell>
          <cell r="Z63">
            <v>206730</v>
          </cell>
          <cell r="AA63" t="str">
            <v>S-0</v>
          </cell>
          <cell r="AB63">
            <v>1320000</v>
          </cell>
          <cell r="AC63">
            <v>23870</v>
          </cell>
          <cell r="AD63">
            <v>31007980.799999997</v>
          </cell>
          <cell r="AE63">
            <v>1550399.04</v>
          </cell>
          <cell r="AF63">
            <v>0</v>
          </cell>
          <cell r="AG63">
            <v>0</v>
          </cell>
          <cell r="AI63">
            <v>129199</v>
          </cell>
          <cell r="AJ63">
            <v>23870</v>
          </cell>
          <cell r="AK63">
            <v>153069</v>
          </cell>
          <cell r="AM63">
            <v>25511</v>
          </cell>
          <cell r="AN63">
            <v>23870</v>
          </cell>
          <cell r="AO63">
            <v>49381</v>
          </cell>
        </row>
        <row r="64">
          <cell r="B64" t="str">
            <v>SM0141</v>
          </cell>
          <cell r="C64" t="str">
            <v>Indra Jaya</v>
          </cell>
          <cell r="D64" t="str">
            <v>Workshop</v>
          </cell>
          <cell r="E64" t="str">
            <v>NON</v>
          </cell>
          <cell r="F64" t="str">
            <v>Tireman</v>
          </cell>
          <cell r="G64">
            <v>39873</v>
          </cell>
          <cell r="H64" t="str">
            <v>M-1</v>
          </cell>
          <cell r="J64">
            <v>1193500</v>
          </cell>
          <cell r="K64">
            <v>8000</v>
          </cell>
          <cell r="M64">
            <v>31</v>
          </cell>
          <cell r="N64">
            <v>29</v>
          </cell>
          <cell r="O64">
            <v>355</v>
          </cell>
          <cell r="P64">
            <v>0</v>
          </cell>
          <cell r="Q64">
            <v>1193500</v>
          </cell>
          <cell r="R64">
            <v>232000</v>
          </cell>
          <cell r="S64">
            <v>2449090</v>
          </cell>
          <cell r="T64">
            <v>3874590</v>
          </cell>
          <cell r="W64">
            <v>3874590</v>
          </cell>
          <cell r="X64">
            <v>24347.4</v>
          </cell>
          <cell r="Y64">
            <v>3898937.4</v>
          </cell>
          <cell r="Z64">
            <v>194947</v>
          </cell>
          <cell r="AA64" t="str">
            <v>M-1</v>
          </cell>
          <cell r="AB64">
            <v>1540000</v>
          </cell>
          <cell r="AC64">
            <v>23870</v>
          </cell>
          <cell r="AD64">
            <v>25681444.799999997</v>
          </cell>
          <cell r="AE64">
            <v>1284072.24</v>
          </cell>
          <cell r="AF64">
            <v>0</v>
          </cell>
          <cell r="AG64">
            <v>0</v>
          </cell>
          <cell r="AI64">
            <v>107006</v>
          </cell>
          <cell r="AJ64">
            <v>23870</v>
          </cell>
          <cell r="AK64">
            <v>130876</v>
          </cell>
          <cell r="AM64">
            <v>21812</v>
          </cell>
          <cell r="AN64">
            <v>23870</v>
          </cell>
          <cell r="AO64">
            <v>45682</v>
          </cell>
        </row>
        <row r="65">
          <cell r="B65" t="str">
            <v>SM0142</v>
          </cell>
          <cell r="C65" t="str">
            <v>Ahmad Zakaria</v>
          </cell>
          <cell r="D65" t="str">
            <v>Workshop</v>
          </cell>
          <cell r="E65" t="str">
            <v>NON</v>
          </cell>
          <cell r="F65" t="str">
            <v>Tireman</v>
          </cell>
          <cell r="G65">
            <v>39873</v>
          </cell>
          <cell r="H65" t="str">
            <v>S-0</v>
          </cell>
          <cell r="J65">
            <v>1193500</v>
          </cell>
          <cell r="K65">
            <v>8000</v>
          </cell>
          <cell r="M65">
            <v>31</v>
          </cell>
          <cell r="N65">
            <v>30</v>
          </cell>
          <cell r="O65">
            <v>398</v>
          </cell>
          <cell r="P65">
            <v>0</v>
          </cell>
          <cell r="Q65">
            <v>1193500</v>
          </cell>
          <cell r="R65">
            <v>240000</v>
          </cell>
          <cell r="S65">
            <v>2745740</v>
          </cell>
          <cell r="T65">
            <v>4179240</v>
          </cell>
          <cell r="W65">
            <v>4179240</v>
          </cell>
          <cell r="X65">
            <v>24347.4</v>
          </cell>
          <cell r="Y65">
            <v>4203587.4000000004</v>
          </cell>
          <cell r="Z65">
            <v>210179</v>
          </cell>
          <cell r="AA65" t="str">
            <v>S-0</v>
          </cell>
          <cell r="AB65">
            <v>1320000</v>
          </cell>
          <cell r="AC65">
            <v>23870</v>
          </cell>
          <cell r="AD65">
            <v>31794460.800000004</v>
          </cell>
          <cell r="AE65">
            <v>1589723.0400000003</v>
          </cell>
          <cell r="AF65">
            <v>0</v>
          </cell>
          <cell r="AG65">
            <v>0</v>
          </cell>
          <cell r="AI65">
            <v>132476</v>
          </cell>
          <cell r="AJ65">
            <v>23870</v>
          </cell>
          <cell r="AK65">
            <v>156346</v>
          </cell>
          <cell r="AM65">
            <v>26057</v>
          </cell>
          <cell r="AN65">
            <v>23870</v>
          </cell>
          <cell r="AO65">
            <v>49927</v>
          </cell>
        </row>
        <row r="66">
          <cell r="B66" t="str">
            <v>SM0143</v>
          </cell>
          <cell r="C66" t="str">
            <v>Deny Agustian M</v>
          </cell>
          <cell r="D66" t="str">
            <v>Workshop</v>
          </cell>
          <cell r="E66" t="str">
            <v>NON</v>
          </cell>
          <cell r="F66" t="str">
            <v>Tireman</v>
          </cell>
          <cell r="G66">
            <v>39873</v>
          </cell>
          <cell r="H66" t="str">
            <v>S-0</v>
          </cell>
          <cell r="J66">
            <v>1193500</v>
          </cell>
          <cell r="K66">
            <v>8000</v>
          </cell>
          <cell r="M66">
            <v>31</v>
          </cell>
          <cell r="N66">
            <v>30</v>
          </cell>
          <cell r="O66">
            <v>398</v>
          </cell>
          <cell r="P66">
            <v>0</v>
          </cell>
          <cell r="Q66">
            <v>1193500</v>
          </cell>
          <cell r="R66">
            <v>240000</v>
          </cell>
          <cell r="S66">
            <v>2745740</v>
          </cell>
          <cell r="T66">
            <v>4179240</v>
          </cell>
          <cell r="W66">
            <v>4179240</v>
          </cell>
          <cell r="X66">
            <v>24347.4</v>
          </cell>
          <cell r="Y66">
            <v>4203587.4000000004</v>
          </cell>
          <cell r="Z66">
            <v>210179</v>
          </cell>
          <cell r="AA66" t="str">
            <v>S-0</v>
          </cell>
          <cell r="AB66">
            <v>1320000</v>
          </cell>
          <cell r="AC66">
            <v>23870</v>
          </cell>
          <cell r="AD66">
            <v>31794460.800000004</v>
          </cell>
          <cell r="AE66">
            <v>1589723.0400000003</v>
          </cell>
          <cell r="AF66">
            <v>0</v>
          </cell>
          <cell r="AG66">
            <v>0</v>
          </cell>
          <cell r="AI66">
            <v>132476</v>
          </cell>
          <cell r="AJ66">
            <v>23870</v>
          </cell>
          <cell r="AK66">
            <v>156346</v>
          </cell>
          <cell r="AM66">
            <v>26057</v>
          </cell>
          <cell r="AN66">
            <v>23870</v>
          </cell>
          <cell r="AO66">
            <v>49927</v>
          </cell>
        </row>
        <row r="67">
          <cell r="B67" t="str">
            <v>SM0144</v>
          </cell>
          <cell r="C67" t="str">
            <v>Abdul Rahman</v>
          </cell>
          <cell r="D67" t="str">
            <v>Workshop</v>
          </cell>
          <cell r="E67" t="str">
            <v>NON</v>
          </cell>
          <cell r="F67" t="str">
            <v>Tireman</v>
          </cell>
          <cell r="G67">
            <v>39873</v>
          </cell>
          <cell r="H67" t="str">
            <v>S-0</v>
          </cell>
          <cell r="J67">
            <v>1193500</v>
          </cell>
          <cell r="K67">
            <v>8000</v>
          </cell>
          <cell r="M67">
            <v>31</v>
          </cell>
          <cell r="N67">
            <v>29</v>
          </cell>
          <cell r="O67">
            <v>351.5</v>
          </cell>
          <cell r="P67">
            <v>0</v>
          </cell>
          <cell r="Q67">
            <v>1193500</v>
          </cell>
          <cell r="R67">
            <v>232000</v>
          </cell>
          <cell r="S67">
            <v>2424944</v>
          </cell>
          <cell r="T67">
            <v>3850444</v>
          </cell>
          <cell r="W67">
            <v>3850444</v>
          </cell>
          <cell r="X67">
            <v>24347.4</v>
          </cell>
          <cell r="Y67">
            <v>3874791.4</v>
          </cell>
          <cell r="Z67">
            <v>193740</v>
          </cell>
          <cell r="AA67" t="str">
            <v>S-0</v>
          </cell>
          <cell r="AB67">
            <v>1320000</v>
          </cell>
          <cell r="AC67">
            <v>23870</v>
          </cell>
          <cell r="AD67">
            <v>28046176.799999997</v>
          </cell>
          <cell r="AE67">
            <v>1402308.8399999999</v>
          </cell>
          <cell r="AF67">
            <v>0</v>
          </cell>
          <cell r="AG67">
            <v>0</v>
          </cell>
          <cell r="AI67">
            <v>116859</v>
          </cell>
          <cell r="AJ67">
            <v>23870</v>
          </cell>
          <cell r="AK67">
            <v>140729</v>
          </cell>
          <cell r="AM67">
            <v>23454</v>
          </cell>
          <cell r="AN67">
            <v>23870</v>
          </cell>
          <cell r="AO67">
            <v>47324</v>
          </cell>
        </row>
        <row r="68">
          <cell r="B68" t="str">
            <v>SM0145</v>
          </cell>
          <cell r="C68" t="str">
            <v>Sairillah</v>
          </cell>
          <cell r="D68" t="str">
            <v>Workshop</v>
          </cell>
          <cell r="E68" t="str">
            <v>NON</v>
          </cell>
          <cell r="F68" t="str">
            <v>Tireman</v>
          </cell>
          <cell r="G68">
            <v>39873</v>
          </cell>
          <cell r="H68" t="str">
            <v>S-0</v>
          </cell>
          <cell r="J68">
            <v>1193500</v>
          </cell>
          <cell r="K68">
            <v>8000</v>
          </cell>
          <cell r="M68">
            <v>31</v>
          </cell>
          <cell r="N68">
            <v>29</v>
          </cell>
          <cell r="O68">
            <v>359</v>
          </cell>
          <cell r="P68">
            <v>0</v>
          </cell>
          <cell r="Q68">
            <v>1193500</v>
          </cell>
          <cell r="R68">
            <v>232000</v>
          </cell>
          <cell r="S68">
            <v>2476685</v>
          </cell>
          <cell r="T68">
            <v>3902185</v>
          </cell>
          <cell r="W68">
            <v>3902185</v>
          </cell>
          <cell r="X68">
            <v>24347.4</v>
          </cell>
          <cell r="Y68">
            <v>3926532.4</v>
          </cell>
          <cell r="Z68">
            <v>196327</v>
          </cell>
          <cell r="AA68" t="str">
            <v>S-0</v>
          </cell>
          <cell r="AB68">
            <v>1320000</v>
          </cell>
          <cell r="AC68">
            <v>23870</v>
          </cell>
          <cell r="AD68">
            <v>28636024.799999997</v>
          </cell>
          <cell r="AE68">
            <v>1431801.24</v>
          </cell>
          <cell r="AF68">
            <v>0</v>
          </cell>
          <cell r="AG68">
            <v>0</v>
          </cell>
          <cell r="AI68">
            <v>119316</v>
          </cell>
          <cell r="AJ68">
            <v>23870</v>
          </cell>
          <cell r="AK68">
            <v>143186</v>
          </cell>
          <cell r="AM68">
            <v>23864</v>
          </cell>
          <cell r="AN68">
            <v>23870</v>
          </cell>
          <cell r="AO68">
            <v>47734</v>
          </cell>
        </row>
        <row r="69">
          <cell r="B69" t="str">
            <v>SM0104</v>
          </cell>
          <cell r="C69" t="str">
            <v>Priono</v>
          </cell>
          <cell r="D69" t="str">
            <v>Workshop</v>
          </cell>
          <cell r="E69" t="str">
            <v>A</v>
          </cell>
          <cell r="F69" t="str">
            <v xml:space="preserve"> Logistic (Oil Man)</v>
          </cell>
          <cell r="G69">
            <v>39479</v>
          </cell>
          <cell r="H69" t="str">
            <v>M-0</v>
          </cell>
          <cell r="I69">
            <v>1152038441</v>
          </cell>
          <cell r="J69">
            <v>1193500</v>
          </cell>
          <cell r="K69">
            <v>8000</v>
          </cell>
          <cell r="M69">
            <v>31</v>
          </cell>
          <cell r="N69">
            <v>28</v>
          </cell>
          <cell r="O69">
            <v>326</v>
          </cell>
          <cell r="P69">
            <v>0</v>
          </cell>
          <cell r="Q69">
            <v>1193500</v>
          </cell>
          <cell r="R69">
            <v>224000</v>
          </cell>
          <cell r="S69">
            <v>2249023</v>
          </cell>
          <cell r="T69">
            <v>3666523</v>
          </cell>
          <cell r="W69">
            <v>3666523</v>
          </cell>
          <cell r="X69">
            <v>24347.4</v>
          </cell>
          <cell r="Y69">
            <v>3690870.4</v>
          </cell>
          <cell r="Z69">
            <v>184544</v>
          </cell>
          <cell r="AA69" t="str">
            <v>M-0</v>
          </cell>
          <cell r="AB69">
            <v>1430000</v>
          </cell>
          <cell r="AC69">
            <v>23870</v>
          </cell>
          <cell r="AD69">
            <v>24629476.799999997</v>
          </cell>
          <cell r="AE69">
            <v>1231473.8399999999</v>
          </cell>
          <cell r="AF69">
            <v>0</v>
          </cell>
          <cell r="AG69">
            <v>0</v>
          </cell>
          <cell r="AI69">
            <v>102622</v>
          </cell>
          <cell r="AJ69">
            <v>23870</v>
          </cell>
          <cell r="AK69">
            <v>126492</v>
          </cell>
          <cell r="AM69">
            <v>21082</v>
          </cell>
          <cell r="AN69">
            <v>23870</v>
          </cell>
          <cell r="AO69">
            <v>44952</v>
          </cell>
        </row>
        <row r="70">
          <cell r="B70" t="str">
            <v>SM0126</v>
          </cell>
          <cell r="C70" t="str">
            <v>Andi Atang</v>
          </cell>
          <cell r="D70" t="str">
            <v>Workshop</v>
          </cell>
          <cell r="E70" t="str">
            <v>B</v>
          </cell>
          <cell r="F70" t="str">
            <v xml:space="preserve"> Logistic (Oil Man)</v>
          </cell>
          <cell r="G70">
            <v>39583</v>
          </cell>
          <cell r="H70" t="str">
            <v>S-0</v>
          </cell>
          <cell r="I70">
            <v>1152040683</v>
          </cell>
          <cell r="J70">
            <v>1193500</v>
          </cell>
          <cell r="K70">
            <v>8000</v>
          </cell>
          <cell r="M70">
            <v>31</v>
          </cell>
          <cell r="N70">
            <v>28</v>
          </cell>
          <cell r="O70">
            <v>357.5</v>
          </cell>
          <cell r="P70">
            <v>0</v>
          </cell>
          <cell r="Q70">
            <v>1193500</v>
          </cell>
          <cell r="R70">
            <v>224000</v>
          </cell>
          <cell r="S70">
            <v>2466337</v>
          </cell>
          <cell r="T70">
            <v>3883837</v>
          </cell>
          <cell r="W70">
            <v>3883837</v>
          </cell>
          <cell r="X70">
            <v>24347.4</v>
          </cell>
          <cell r="Y70">
            <v>3908184.4</v>
          </cell>
          <cell r="Z70">
            <v>195409</v>
          </cell>
          <cell r="AA70" t="str">
            <v>S-0</v>
          </cell>
          <cell r="AB70">
            <v>1320000</v>
          </cell>
          <cell r="AC70">
            <v>23870</v>
          </cell>
          <cell r="AD70">
            <v>28426864.799999997</v>
          </cell>
          <cell r="AE70">
            <v>1421343.24</v>
          </cell>
          <cell r="AF70">
            <v>0</v>
          </cell>
          <cell r="AG70">
            <v>0</v>
          </cell>
          <cell r="AI70">
            <v>118445</v>
          </cell>
          <cell r="AJ70">
            <v>23870</v>
          </cell>
          <cell r="AK70">
            <v>142315</v>
          </cell>
          <cell r="AM70">
            <v>23719</v>
          </cell>
          <cell r="AN70">
            <v>23870</v>
          </cell>
          <cell r="AO70">
            <v>47589</v>
          </cell>
        </row>
        <row r="71">
          <cell r="B71" t="str">
            <v>SM0096</v>
          </cell>
          <cell r="C71" t="str">
            <v>Sepriyanti</v>
          </cell>
          <cell r="D71" t="str">
            <v>Workshop</v>
          </cell>
          <cell r="E71" t="str">
            <v>Non</v>
          </cell>
          <cell r="F71" t="str">
            <v>Clerk</v>
          </cell>
          <cell r="G71">
            <v>39458</v>
          </cell>
          <cell r="H71" t="str">
            <v>S-0</v>
          </cell>
          <cell r="I71">
            <v>1152036457</v>
          </cell>
          <cell r="J71">
            <v>1193500</v>
          </cell>
          <cell r="K71">
            <v>22000</v>
          </cell>
          <cell r="M71">
            <v>31</v>
          </cell>
          <cell r="N71">
            <v>26</v>
          </cell>
          <cell r="O71">
            <v>201</v>
          </cell>
          <cell r="P71">
            <v>0</v>
          </cell>
          <cell r="Q71">
            <v>1193500</v>
          </cell>
          <cell r="R71">
            <v>572000</v>
          </cell>
          <cell r="S71">
            <v>1538434</v>
          </cell>
          <cell r="T71">
            <v>3303934</v>
          </cell>
          <cell r="U71">
            <v>200000</v>
          </cell>
          <cell r="W71">
            <v>3503934</v>
          </cell>
          <cell r="X71">
            <v>24347.4</v>
          </cell>
          <cell r="Y71">
            <v>3528281.4</v>
          </cell>
          <cell r="Z71">
            <v>176414</v>
          </cell>
          <cell r="AA71" t="str">
            <v>S-0</v>
          </cell>
          <cell r="AB71">
            <v>1320000</v>
          </cell>
          <cell r="AC71">
            <v>23870</v>
          </cell>
          <cell r="AD71">
            <v>24095968.799999997</v>
          </cell>
          <cell r="AE71">
            <v>1204798.44</v>
          </cell>
          <cell r="AF71">
            <v>0</v>
          </cell>
          <cell r="AG71">
            <v>0</v>
          </cell>
          <cell r="AI71">
            <v>100399</v>
          </cell>
          <cell r="AJ71">
            <v>23870</v>
          </cell>
          <cell r="AK71">
            <v>124269</v>
          </cell>
          <cell r="AM71">
            <v>20711</v>
          </cell>
          <cell r="AN71">
            <v>23870</v>
          </cell>
          <cell r="AO71">
            <v>44581</v>
          </cell>
        </row>
        <row r="72">
          <cell r="B72" t="str">
            <v>SM0021</v>
          </cell>
          <cell r="C72" t="str">
            <v>Syahmadi</v>
          </cell>
          <cell r="D72" t="str">
            <v>Workshop</v>
          </cell>
          <cell r="E72" t="str">
            <v>Non</v>
          </cell>
          <cell r="F72" t="str">
            <v>Staff Adm</v>
          </cell>
          <cell r="G72">
            <v>39114</v>
          </cell>
          <cell r="H72" t="str">
            <v>M-2</v>
          </cell>
          <cell r="I72">
            <v>1152032966</v>
          </cell>
          <cell r="J72">
            <v>5000000</v>
          </cell>
          <cell r="K72">
            <v>141000</v>
          </cell>
          <cell r="M72">
            <v>31</v>
          </cell>
          <cell r="N72">
            <v>28</v>
          </cell>
          <cell r="Q72">
            <v>5000000</v>
          </cell>
          <cell r="R72">
            <v>3948000</v>
          </cell>
          <cell r="S72">
            <v>0</v>
          </cell>
          <cell r="T72">
            <v>8948000</v>
          </cell>
          <cell r="W72">
            <v>8948000</v>
          </cell>
          <cell r="X72">
            <v>102000.00000000001</v>
          </cell>
          <cell r="Y72">
            <v>9050000</v>
          </cell>
          <cell r="Z72">
            <v>452500</v>
          </cell>
          <cell r="AA72" t="str">
            <v>M-2</v>
          </cell>
          <cell r="AB72">
            <v>1650000</v>
          </cell>
          <cell r="AC72">
            <v>100000</v>
          </cell>
          <cell r="AD72">
            <v>82170000</v>
          </cell>
          <cell r="AE72">
            <v>2500000</v>
          </cell>
          <cell r="AF72">
            <v>4825500</v>
          </cell>
          <cell r="AG72">
            <v>0</v>
          </cell>
          <cell r="AI72">
            <v>610458</v>
          </cell>
          <cell r="AJ72">
            <v>100000</v>
          </cell>
          <cell r="AK72">
            <v>710458</v>
          </cell>
          <cell r="AM72">
            <v>118409</v>
          </cell>
          <cell r="AN72">
            <v>100000</v>
          </cell>
          <cell r="AO72">
            <v>218409</v>
          </cell>
        </row>
        <row r="73">
          <cell r="B73" t="str">
            <v>SM0129</v>
          </cell>
          <cell r="C73" t="str">
            <v>Hariyanto</v>
          </cell>
          <cell r="D73" t="str">
            <v>Administrasi</v>
          </cell>
          <cell r="E73" t="str">
            <v>Non</v>
          </cell>
          <cell r="F73" t="str">
            <v>Driver</v>
          </cell>
          <cell r="G73">
            <v>39109</v>
          </cell>
          <cell r="H73" t="str">
            <v>M-3</v>
          </cell>
          <cell r="I73">
            <v>1152031129</v>
          </cell>
          <cell r="J73">
            <v>1543500</v>
          </cell>
          <cell r="K73">
            <v>51000</v>
          </cell>
          <cell r="M73">
            <v>31</v>
          </cell>
          <cell r="N73">
            <v>31</v>
          </cell>
          <cell r="Q73">
            <v>1543500</v>
          </cell>
          <cell r="R73">
            <v>1581000</v>
          </cell>
          <cell r="S73">
            <v>0</v>
          </cell>
          <cell r="T73">
            <v>3124500</v>
          </cell>
          <cell r="W73">
            <v>3124500</v>
          </cell>
          <cell r="X73">
            <v>31487.4</v>
          </cell>
          <cell r="Y73">
            <v>3155987.4</v>
          </cell>
          <cell r="Z73">
            <v>157799</v>
          </cell>
          <cell r="AA73" t="str">
            <v>M-3</v>
          </cell>
          <cell r="AB73">
            <v>1760000</v>
          </cell>
          <cell r="AC73">
            <v>30870</v>
          </cell>
          <cell r="AD73">
            <v>14487820.799999999</v>
          </cell>
          <cell r="AE73">
            <v>724391.04</v>
          </cell>
          <cell r="AF73">
            <v>0</v>
          </cell>
          <cell r="AG73">
            <v>0</v>
          </cell>
          <cell r="AI73">
            <v>60365</v>
          </cell>
          <cell r="AJ73">
            <v>30870</v>
          </cell>
          <cell r="AK73">
            <v>91235</v>
          </cell>
          <cell r="AM73">
            <v>15205</v>
          </cell>
          <cell r="AN73">
            <v>30870</v>
          </cell>
          <cell r="AO73">
            <v>46075</v>
          </cell>
        </row>
        <row r="74">
          <cell r="B74" t="str">
            <v>SM0130</v>
          </cell>
          <cell r="C74" t="str">
            <v>Agus Suriansyah</v>
          </cell>
          <cell r="D74" t="str">
            <v>Administrasi</v>
          </cell>
          <cell r="E74" t="str">
            <v>Non</v>
          </cell>
          <cell r="F74" t="str">
            <v>Driver</v>
          </cell>
          <cell r="G74">
            <v>39508</v>
          </cell>
          <cell r="H74" t="str">
            <v>M-2</v>
          </cell>
          <cell r="J74">
            <v>1358500</v>
          </cell>
          <cell r="K74">
            <v>46000</v>
          </cell>
          <cell r="M74">
            <v>31</v>
          </cell>
          <cell r="N74">
            <v>31</v>
          </cell>
          <cell r="Q74">
            <v>1358500</v>
          </cell>
          <cell r="R74">
            <v>1426000</v>
          </cell>
          <cell r="S74">
            <v>0</v>
          </cell>
          <cell r="T74">
            <v>2784500</v>
          </cell>
          <cell r="U74">
            <v>200000</v>
          </cell>
          <cell r="W74">
            <v>2984500</v>
          </cell>
          <cell r="X74">
            <v>27713.4</v>
          </cell>
          <cell r="Y74">
            <v>3012213.4</v>
          </cell>
          <cell r="Z74">
            <v>150611</v>
          </cell>
          <cell r="AA74" t="str">
            <v>M-2</v>
          </cell>
          <cell r="AB74">
            <v>1650000</v>
          </cell>
          <cell r="AC74">
            <v>27170</v>
          </cell>
          <cell r="AD74">
            <v>14213188.799999999</v>
          </cell>
          <cell r="AE74">
            <v>710659.44</v>
          </cell>
          <cell r="AF74">
            <v>0</v>
          </cell>
          <cell r="AG74">
            <v>0</v>
          </cell>
          <cell r="AI74">
            <v>59221</v>
          </cell>
          <cell r="AJ74">
            <v>27170</v>
          </cell>
          <cell r="AK74">
            <v>86391</v>
          </cell>
          <cell r="AM74">
            <v>14398</v>
          </cell>
          <cell r="AN74">
            <v>27170</v>
          </cell>
          <cell r="AO74">
            <v>41568</v>
          </cell>
        </row>
        <row r="75">
          <cell r="B75" t="str">
            <v>SM0131</v>
          </cell>
          <cell r="C75" t="str">
            <v>Suriansyah</v>
          </cell>
          <cell r="D75" t="str">
            <v>Administrasi</v>
          </cell>
          <cell r="E75" t="str">
            <v>Non</v>
          </cell>
          <cell r="F75" t="str">
            <v>Driver</v>
          </cell>
          <cell r="G75">
            <v>39508</v>
          </cell>
          <cell r="H75" t="str">
            <v>M-2</v>
          </cell>
          <cell r="I75">
            <v>1152044654</v>
          </cell>
          <cell r="J75">
            <v>1358500</v>
          </cell>
          <cell r="K75">
            <v>46000</v>
          </cell>
          <cell r="M75">
            <v>31</v>
          </cell>
          <cell r="N75">
            <v>31</v>
          </cell>
          <cell r="Q75">
            <v>1358500</v>
          </cell>
          <cell r="R75">
            <v>1426000</v>
          </cell>
          <cell r="S75">
            <v>0</v>
          </cell>
          <cell r="T75">
            <v>2784500</v>
          </cell>
          <cell r="U75">
            <v>200000</v>
          </cell>
          <cell r="W75">
            <v>2984500</v>
          </cell>
          <cell r="X75">
            <v>27713.4</v>
          </cell>
          <cell r="Y75">
            <v>3012213.4</v>
          </cell>
          <cell r="Z75">
            <v>150611</v>
          </cell>
          <cell r="AA75" t="str">
            <v>M-2</v>
          </cell>
          <cell r="AB75">
            <v>1650000</v>
          </cell>
          <cell r="AC75">
            <v>27170</v>
          </cell>
          <cell r="AD75">
            <v>14213188.799999999</v>
          </cell>
          <cell r="AE75">
            <v>710659.44</v>
          </cell>
          <cell r="AF75">
            <v>0</v>
          </cell>
          <cell r="AG75">
            <v>0</v>
          </cell>
          <cell r="AI75">
            <v>59221</v>
          </cell>
          <cell r="AJ75">
            <v>27170</v>
          </cell>
          <cell r="AK75">
            <v>86391</v>
          </cell>
          <cell r="AM75">
            <v>14398</v>
          </cell>
          <cell r="AN75">
            <v>27170</v>
          </cell>
          <cell r="AO75">
            <v>41568</v>
          </cell>
        </row>
        <row r="76">
          <cell r="B76" t="str">
            <v>SM0132</v>
          </cell>
          <cell r="C76" t="str">
            <v>Juhriansyah</v>
          </cell>
          <cell r="D76" t="str">
            <v>Administrasi</v>
          </cell>
          <cell r="E76" t="str">
            <v>Non</v>
          </cell>
          <cell r="F76" t="str">
            <v>Driver</v>
          </cell>
          <cell r="G76">
            <v>39661</v>
          </cell>
          <cell r="H76" t="str">
            <v>M-2</v>
          </cell>
          <cell r="J76">
            <v>1358500</v>
          </cell>
          <cell r="K76">
            <v>46000</v>
          </cell>
          <cell r="M76">
            <v>31</v>
          </cell>
          <cell r="N76">
            <v>31</v>
          </cell>
          <cell r="Q76">
            <v>1358500</v>
          </cell>
          <cell r="R76">
            <v>1426000</v>
          </cell>
          <cell r="S76">
            <v>0</v>
          </cell>
          <cell r="T76">
            <v>2784500</v>
          </cell>
          <cell r="U76">
            <v>200000</v>
          </cell>
          <cell r="W76">
            <v>2984500</v>
          </cell>
          <cell r="X76">
            <v>27713.4</v>
          </cell>
          <cell r="Y76">
            <v>3012213.4</v>
          </cell>
          <cell r="Z76">
            <v>150611</v>
          </cell>
          <cell r="AA76" t="str">
            <v>M-2</v>
          </cell>
          <cell r="AB76">
            <v>1650000</v>
          </cell>
          <cell r="AC76">
            <v>27170</v>
          </cell>
          <cell r="AD76">
            <v>14213188.799999999</v>
          </cell>
          <cell r="AE76">
            <v>710659.44</v>
          </cell>
          <cell r="AF76">
            <v>0</v>
          </cell>
          <cell r="AG76">
            <v>0</v>
          </cell>
          <cell r="AI76">
            <v>59221</v>
          </cell>
          <cell r="AJ76">
            <v>27170</v>
          </cell>
          <cell r="AK76">
            <v>86391</v>
          </cell>
          <cell r="AM76">
            <v>14398</v>
          </cell>
          <cell r="AN76">
            <v>27170</v>
          </cell>
          <cell r="AO76">
            <v>41568</v>
          </cell>
        </row>
        <row r="77">
          <cell r="B77" t="str">
            <v>SM0138</v>
          </cell>
          <cell r="C77" t="str">
            <v>Harli B</v>
          </cell>
          <cell r="D77" t="str">
            <v>Administrasi</v>
          </cell>
          <cell r="E77" t="str">
            <v>Non</v>
          </cell>
          <cell r="F77" t="str">
            <v>Driver</v>
          </cell>
          <cell r="G77">
            <v>39722</v>
          </cell>
          <cell r="H77" t="str">
            <v>M-2</v>
          </cell>
          <cell r="J77">
            <v>1608500</v>
          </cell>
          <cell r="K77">
            <v>1000</v>
          </cell>
          <cell r="M77">
            <v>31</v>
          </cell>
          <cell r="Q77">
            <v>1608500</v>
          </cell>
          <cell r="T77">
            <v>1608500</v>
          </cell>
          <cell r="W77">
            <v>1608500</v>
          </cell>
          <cell r="X77">
            <v>32813.4</v>
          </cell>
          <cell r="Y77">
            <v>1641313.4</v>
          </cell>
          <cell r="Z77">
            <v>82066</v>
          </cell>
          <cell r="AA77" t="str">
            <v>M-2</v>
          </cell>
          <cell r="AB77">
            <v>1650000</v>
          </cell>
          <cell r="AC77">
            <v>32170</v>
          </cell>
          <cell r="AD77">
            <v>-1475071.2000000011</v>
          </cell>
          <cell r="AE77">
            <v>0</v>
          </cell>
          <cell r="AF77">
            <v>0</v>
          </cell>
          <cell r="AG77">
            <v>0</v>
          </cell>
          <cell r="AI77">
            <v>0</v>
          </cell>
          <cell r="AJ77">
            <v>32170</v>
          </cell>
          <cell r="AK77">
            <v>32170</v>
          </cell>
          <cell r="AM77">
            <v>5361</v>
          </cell>
          <cell r="AN77">
            <v>32170</v>
          </cell>
          <cell r="AO77">
            <v>37531</v>
          </cell>
        </row>
        <row r="78">
          <cell r="B78" t="str">
            <v>SM0002</v>
          </cell>
          <cell r="C78" t="str">
            <v>Nurdin Zubir</v>
          </cell>
          <cell r="D78" t="str">
            <v>Administrasi</v>
          </cell>
          <cell r="E78" t="str">
            <v>Non</v>
          </cell>
          <cell r="F78" t="str">
            <v>Site Adm</v>
          </cell>
          <cell r="G78">
            <v>39083</v>
          </cell>
          <cell r="H78" t="str">
            <v>M-2</v>
          </cell>
          <cell r="I78">
            <v>1152012892</v>
          </cell>
          <cell r="J78">
            <v>6608500</v>
          </cell>
          <cell r="K78">
            <v>1000</v>
          </cell>
          <cell r="M78">
            <v>31</v>
          </cell>
          <cell r="Q78">
            <v>6500000</v>
          </cell>
          <cell r="R78">
            <v>0</v>
          </cell>
          <cell r="S78">
            <v>0</v>
          </cell>
          <cell r="T78">
            <v>6500000</v>
          </cell>
          <cell r="W78">
            <v>6500000</v>
          </cell>
          <cell r="X78">
            <v>134813.40000000002</v>
          </cell>
          <cell r="Y78">
            <v>6634813.4000000004</v>
          </cell>
          <cell r="Z78">
            <v>331741</v>
          </cell>
          <cell r="AA78" t="str">
            <v>M-2</v>
          </cell>
          <cell r="AB78">
            <v>1650000</v>
          </cell>
          <cell r="AC78">
            <v>132170</v>
          </cell>
          <cell r="AD78">
            <v>54250828.800000004</v>
          </cell>
          <cell r="AE78">
            <v>2500000</v>
          </cell>
          <cell r="AF78">
            <v>637624.32000000065</v>
          </cell>
          <cell r="AG78">
            <v>0</v>
          </cell>
          <cell r="AK78">
            <v>0</v>
          </cell>
          <cell r="AM78">
            <v>0</v>
          </cell>
          <cell r="AN78">
            <v>132170</v>
          </cell>
          <cell r="AO78">
            <v>132170</v>
          </cell>
        </row>
      </sheetData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"/>
      <sheetName val="2003 Salary Range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ing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_from KDC as of Jan"/>
      <sheetName val="Position Status_from KDC"/>
      <sheetName val="Principle"/>
      <sheetName val="Cost Impact_Hay-REV)"/>
      <sheetName val="Adjust Matrix"/>
      <sheetName val="BS"/>
      <sheetName val="New Pay Structure"/>
      <sheetName val="Seniority Code"/>
      <sheetName val="Seniority Allowance Matrix"/>
      <sheetName val="Increment of Position Allow"/>
      <sheetName val="Adjustment of Meal Benefit"/>
      <sheetName val="Severance &amp; Service Payment"/>
      <sheetName val="Market Mining"/>
      <sheetName val="List Of Participants"/>
      <sheetName val="List of Allowa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&amp;S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&amp;S"/>
    </sheet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rganization Information"/>
      <sheetName val="Remuneration Data"/>
      <sheetName val="Long Term Incentives"/>
      <sheetName val="City Index"/>
      <sheetName val="VLP"/>
      <sheetName val="Glossary"/>
      <sheetName val="Working1"/>
      <sheetName val="Working2"/>
      <sheetName val="Working3"/>
      <sheetName val="Working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SACT09"/>
      <sheetName val="MacroData"/>
      <sheetName val="LIFTPROD"/>
      <sheetName val="OLD HEDGING"/>
      <sheetName val="1994 TAX ANALYSIS"/>
      <sheetName val="CASH FLOW"/>
      <sheetName val="OLD HEDGING YTD ETC"/>
      <sheetName val="OLD BS RATIOS"/>
      <sheetName val="PROD SALES &amp; GROSS"/>
      <sheetName val="1994 &amp;1995 TAX CHA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PAR"/>
      <sheetName val="COVER"/>
      <sheetName val="SUMMARY"/>
      <sheetName val="cover-1"/>
      <sheetName val="graph"/>
      <sheetName val="so,acc kampar"/>
      <sheetName val="DURI"/>
      <sheetName val="So, acc Detail duri"/>
      <sheetName val="SIAK"/>
      <sheetName val="MINAS"/>
      <sheetName val="SO, acc Detail minas"/>
      <sheetName val="HE"/>
      <sheetName val="ADD"/>
      <sheetName val="acc-add"/>
      <sheetName val="cover-2"/>
      <sheetName val="pm-kampar"/>
      <sheetName val="pm-add"/>
      <sheetName val="pm-minas"/>
      <sheetName val="pm-duri"/>
      <sheetName val="pm-he"/>
      <sheetName val="pm. siak"/>
      <sheetName val="SUMMARY SERVICE"/>
      <sheetName val="repair-he"/>
      <sheetName val="repair-kmp"/>
      <sheetName val="repair-duri"/>
      <sheetName val="repair. siak"/>
      <sheetName val="repair-minas"/>
      <sheetName val="repair-add"/>
      <sheetName val="outstand -ADD"/>
      <sheetName val="outs-kampar"/>
      <sheetName val="delaid-srv"/>
      <sheetName val="  "/>
    </sheetNames>
    <sheetDataSet>
      <sheetData sheetId="0" refreshError="1">
        <row r="12">
          <cell r="A12">
            <v>1</v>
          </cell>
        </row>
        <row r="13">
          <cell r="A13">
            <v>2</v>
          </cell>
        </row>
        <row r="14">
          <cell r="A14">
            <v>3</v>
          </cell>
        </row>
        <row r="15">
          <cell r="A15">
            <v>4</v>
          </cell>
        </row>
        <row r="16">
          <cell r="A16">
            <v>5</v>
          </cell>
        </row>
        <row r="17">
          <cell r="A17">
            <v>6</v>
          </cell>
        </row>
        <row r="18">
          <cell r="A18">
            <v>7</v>
          </cell>
        </row>
        <row r="19">
          <cell r="A19">
            <v>8</v>
          </cell>
        </row>
        <row r="20">
          <cell r="A20">
            <v>9</v>
          </cell>
        </row>
        <row r="21">
          <cell r="A21">
            <v>10</v>
          </cell>
        </row>
        <row r="22">
          <cell r="A22">
            <v>11</v>
          </cell>
        </row>
        <row r="23">
          <cell r="A23">
            <v>12</v>
          </cell>
        </row>
        <row r="24">
          <cell r="A24">
            <v>13</v>
          </cell>
        </row>
        <row r="25">
          <cell r="A25">
            <v>14</v>
          </cell>
        </row>
        <row r="26">
          <cell r="A26">
            <v>15</v>
          </cell>
        </row>
        <row r="27">
          <cell r="A27">
            <v>16</v>
          </cell>
        </row>
        <row r="28">
          <cell r="A28">
            <v>17</v>
          </cell>
        </row>
        <row r="29">
          <cell r="A29">
            <v>18</v>
          </cell>
        </row>
        <row r="30">
          <cell r="A30">
            <v>19</v>
          </cell>
        </row>
        <row r="31">
          <cell r="A31">
            <v>20</v>
          </cell>
        </row>
        <row r="32">
          <cell r="A32">
            <v>21</v>
          </cell>
        </row>
        <row r="33">
          <cell r="A33">
            <v>22</v>
          </cell>
        </row>
        <row r="34">
          <cell r="A34">
            <v>23</v>
          </cell>
        </row>
        <row r="35">
          <cell r="A35">
            <v>24</v>
          </cell>
        </row>
        <row r="36">
          <cell r="A36">
            <v>25</v>
          </cell>
        </row>
        <row r="37">
          <cell r="A37">
            <v>26</v>
          </cell>
        </row>
        <row r="38">
          <cell r="A38">
            <v>27</v>
          </cell>
        </row>
        <row r="39">
          <cell r="A39">
            <v>28</v>
          </cell>
        </row>
        <row r="40">
          <cell r="A40">
            <v>29</v>
          </cell>
        </row>
        <row r="41">
          <cell r="A41">
            <v>30</v>
          </cell>
        </row>
        <row r="42">
          <cell r="A42">
            <v>31</v>
          </cell>
        </row>
        <row r="43">
          <cell r="A43">
            <v>32</v>
          </cell>
        </row>
        <row r="44">
          <cell r="A44">
            <v>33</v>
          </cell>
        </row>
        <row r="45">
          <cell r="A45">
            <v>34</v>
          </cell>
        </row>
        <row r="46">
          <cell r="A46">
            <v>35</v>
          </cell>
        </row>
        <row r="47">
          <cell r="A47">
            <v>36</v>
          </cell>
        </row>
        <row r="48">
          <cell r="A48">
            <v>37</v>
          </cell>
        </row>
        <row r="49">
          <cell r="A49">
            <v>38</v>
          </cell>
        </row>
        <row r="50">
          <cell r="A50">
            <v>39</v>
          </cell>
        </row>
        <row r="51">
          <cell r="A51">
            <v>40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PAR"/>
      <sheetName val="COVER"/>
      <sheetName val="SUMMARY"/>
      <sheetName val="cover-1"/>
      <sheetName val="graph"/>
      <sheetName val="so,acc kampar"/>
      <sheetName val="DURI"/>
      <sheetName val="So, acc Detail duri"/>
      <sheetName val="SIAK"/>
      <sheetName val="MINAS"/>
      <sheetName val="SO, acc Detail minas"/>
      <sheetName val="HE"/>
      <sheetName val="ADD"/>
      <sheetName val="acc-add"/>
      <sheetName val="cover-2"/>
      <sheetName val="pm-kampar"/>
      <sheetName val="pm-add"/>
      <sheetName val="pm-minas"/>
      <sheetName val="pm-duri"/>
      <sheetName val="pm-he"/>
      <sheetName val="pm. siak"/>
      <sheetName val="SUMMARY SERVICE"/>
      <sheetName val="repair-he"/>
      <sheetName val="repair-kmp"/>
      <sheetName val="repair-duri"/>
      <sheetName val="repair. siak"/>
      <sheetName val="repair-minas"/>
      <sheetName val="repair-add"/>
      <sheetName val="outstand -ADD"/>
      <sheetName val="outs-kampar"/>
      <sheetName val="delaid-srv"/>
      <sheetName val="  "/>
    </sheetNames>
    <sheetDataSet>
      <sheetData sheetId="0" refreshError="1">
        <row r="12">
          <cell r="A12">
            <v>1</v>
          </cell>
        </row>
        <row r="13">
          <cell r="A13">
            <v>2</v>
          </cell>
        </row>
        <row r="14">
          <cell r="A14">
            <v>3</v>
          </cell>
        </row>
        <row r="15">
          <cell r="A15">
            <v>4</v>
          </cell>
        </row>
        <row r="16">
          <cell r="A16">
            <v>5</v>
          </cell>
        </row>
        <row r="17">
          <cell r="A17">
            <v>6</v>
          </cell>
        </row>
        <row r="18">
          <cell r="A18">
            <v>7</v>
          </cell>
        </row>
        <row r="19">
          <cell r="A19">
            <v>8</v>
          </cell>
        </row>
        <row r="20">
          <cell r="A20">
            <v>9</v>
          </cell>
        </row>
        <row r="21">
          <cell r="A21">
            <v>10</v>
          </cell>
        </row>
        <row r="22">
          <cell r="A22">
            <v>11</v>
          </cell>
        </row>
        <row r="23">
          <cell r="A23">
            <v>12</v>
          </cell>
        </row>
        <row r="24">
          <cell r="A24">
            <v>13</v>
          </cell>
        </row>
        <row r="25">
          <cell r="A25">
            <v>14</v>
          </cell>
        </row>
        <row r="26">
          <cell r="A26">
            <v>15</v>
          </cell>
        </row>
        <row r="27">
          <cell r="A27">
            <v>16</v>
          </cell>
        </row>
        <row r="28">
          <cell r="A28">
            <v>17</v>
          </cell>
        </row>
        <row r="29">
          <cell r="A29">
            <v>18</v>
          </cell>
        </row>
        <row r="30">
          <cell r="A30">
            <v>19</v>
          </cell>
        </row>
        <row r="31">
          <cell r="A31">
            <v>20</v>
          </cell>
        </row>
        <row r="32">
          <cell r="A32">
            <v>21</v>
          </cell>
        </row>
        <row r="33">
          <cell r="A33">
            <v>22</v>
          </cell>
        </row>
        <row r="34">
          <cell r="A34">
            <v>23</v>
          </cell>
        </row>
        <row r="35">
          <cell r="A35">
            <v>24</v>
          </cell>
        </row>
        <row r="36">
          <cell r="A36">
            <v>25</v>
          </cell>
        </row>
        <row r="37">
          <cell r="A37">
            <v>26</v>
          </cell>
        </row>
        <row r="38">
          <cell r="A38">
            <v>27</v>
          </cell>
        </row>
        <row r="39">
          <cell r="A39">
            <v>28</v>
          </cell>
        </row>
        <row r="40">
          <cell r="A40">
            <v>29</v>
          </cell>
        </row>
        <row r="41">
          <cell r="A41">
            <v>30</v>
          </cell>
        </row>
        <row r="42">
          <cell r="A42">
            <v>31</v>
          </cell>
        </row>
        <row r="43">
          <cell r="A43">
            <v>32</v>
          </cell>
        </row>
        <row r="44">
          <cell r="A44">
            <v>33</v>
          </cell>
        </row>
        <row r="45">
          <cell r="A45">
            <v>34</v>
          </cell>
        </row>
        <row r="46">
          <cell r="A46">
            <v>35</v>
          </cell>
        </row>
        <row r="47">
          <cell r="A47">
            <v>36</v>
          </cell>
        </row>
        <row r="48">
          <cell r="A48">
            <v>37</v>
          </cell>
        </row>
        <row r="49">
          <cell r="A49">
            <v>38</v>
          </cell>
        </row>
        <row r="50">
          <cell r="A50">
            <v>39</v>
          </cell>
        </row>
        <row r="51">
          <cell r="A51">
            <v>40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05"/>
      <sheetName val="2102"/>
      <sheetName val="PAY2105JAN"/>
      <sheetName val="PAY2102JAN"/>
      <sheetName val="PAY2102(검증)"/>
      <sheetName val="2102Rp계정별"/>
      <sheetName val="2102Rp거래처별"/>
      <sheetName val="2102U$계정별"/>
      <sheetName val="2102U$계정별 (2)"/>
      <sheetName val="2102U$거래처별"/>
      <sheetName val="2102U$거래처별 (2)"/>
      <sheetName val="2102기타통화계정별"/>
      <sheetName val="2105Rp계정별"/>
      <sheetName val="2105Rp거래처별"/>
      <sheetName val="PAY2105(검증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Eligible-Data"/>
      <sheetName val="Data"/>
      <sheetName val="Total Earnings"/>
      <sheetName val="BS_Scale"/>
      <sheetName val="Adjustment"/>
      <sheetName val="Salary Ranges 2002"/>
      <sheetName val="SalRange2"/>
      <sheetName val="National Staf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Depre"/>
      <sheetName val="JKT경비"/>
      <sheetName val="COSTSALES"/>
      <sheetName val="MCOST1"/>
      <sheetName val="Control"/>
      <sheetName val="Contents"/>
      <sheetName val="전제조건"/>
      <sheetName val="Contract"/>
      <sheetName val="BS-RT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Evaluasi"/>
      <sheetName val="010306"/>
      <sheetName val="Data"/>
      <sheetName val="Produksi"/>
      <sheetName val="Target Lost Time"/>
      <sheetName val="Konversi Jarak"/>
      <sheetName val="Reference"/>
      <sheetName val="Sheet1"/>
      <sheetName val="Sheet2"/>
      <sheetName val="Sheet3"/>
      <sheetName val="Test Depre"/>
      <sheetName val="Konversi_Jarak"/>
      <sheetName val="Master_Evaluasi"/>
      <sheetName val="Target_Lost_Time"/>
      <sheetName val="Lists"/>
      <sheetName val="awal bulan"/>
      <sheetName val="FS01"/>
      <sheetName val="Formula"/>
      <sheetName val="CA110_sep10"/>
    </sheetNames>
    <sheetDataSet>
      <sheetData sheetId="0"/>
      <sheetData sheetId="1"/>
      <sheetData sheetId="2" refreshError="1">
        <row r="3">
          <cell r="B3">
            <v>38776</v>
          </cell>
          <cell r="C3">
            <v>38777</v>
          </cell>
          <cell r="D3">
            <v>38778</v>
          </cell>
          <cell r="E3">
            <v>38779</v>
          </cell>
          <cell r="F3">
            <v>38780</v>
          </cell>
          <cell r="G3">
            <v>38781</v>
          </cell>
          <cell r="H3">
            <v>38782</v>
          </cell>
          <cell r="I3">
            <v>38783</v>
          </cell>
          <cell r="J3">
            <v>38784</v>
          </cell>
          <cell r="K3">
            <v>38785</v>
          </cell>
          <cell r="L3">
            <v>38786</v>
          </cell>
          <cell r="M3">
            <v>38787</v>
          </cell>
          <cell r="N3">
            <v>38788</v>
          </cell>
          <cell r="O3">
            <v>38789</v>
          </cell>
          <cell r="P3">
            <v>38790</v>
          </cell>
          <cell r="Q3">
            <v>38791</v>
          </cell>
          <cell r="R3">
            <v>38792</v>
          </cell>
          <cell r="S3">
            <v>38793</v>
          </cell>
          <cell r="T3">
            <v>38794</v>
          </cell>
          <cell r="U3">
            <v>38795</v>
          </cell>
          <cell r="V3">
            <v>38796</v>
          </cell>
          <cell r="W3">
            <v>38797</v>
          </cell>
          <cell r="X3">
            <v>38798</v>
          </cell>
          <cell r="Y3">
            <v>38799</v>
          </cell>
          <cell r="Z3">
            <v>38800</v>
          </cell>
          <cell r="AA3">
            <v>38801</v>
          </cell>
          <cell r="AB3">
            <v>38802</v>
          </cell>
          <cell r="AC3">
            <v>38803</v>
          </cell>
          <cell r="AD3">
            <v>38804</v>
          </cell>
          <cell r="AE3">
            <v>38805</v>
          </cell>
          <cell r="AF3">
            <v>38806</v>
          </cell>
          <cell r="AG3">
            <v>38807</v>
          </cell>
          <cell r="AH3" t="str">
            <v>Avg</v>
          </cell>
        </row>
        <row r="4">
          <cell r="B4">
            <v>1658</v>
          </cell>
          <cell r="C4">
            <v>1658</v>
          </cell>
          <cell r="D4">
            <v>1646.47</v>
          </cell>
          <cell r="E4">
            <v>1673</v>
          </cell>
          <cell r="F4">
            <v>1673</v>
          </cell>
          <cell r="G4">
            <v>1673</v>
          </cell>
          <cell r="H4">
            <v>1673</v>
          </cell>
          <cell r="I4">
            <v>1673</v>
          </cell>
          <cell r="J4">
            <v>1450</v>
          </cell>
          <cell r="K4">
            <v>1450</v>
          </cell>
          <cell r="AH4">
            <v>1618.8300000000002</v>
          </cell>
        </row>
        <row r="5">
          <cell r="B5">
            <v>805.77</v>
          </cell>
          <cell r="C5">
            <v>805.77</v>
          </cell>
          <cell r="D5">
            <v>786.21</v>
          </cell>
          <cell r="E5">
            <v>809.45</v>
          </cell>
          <cell r="F5">
            <v>809.45</v>
          </cell>
          <cell r="G5">
            <v>809.45</v>
          </cell>
          <cell r="H5">
            <v>809.45</v>
          </cell>
          <cell r="I5">
            <v>809.45</v>
          </cell>
          <cell r="J5">
            <v>830</v>
          </cell>
          <cell r="K5">
            <v>800</v>
          </cell>
          <cell r="AH5">
            <v>807.6922222222222</v>
          </cell>
        </row>
        <row r="6">
          <cell r="B6">
            <v>834.66</v>
          </cell>
          <cell r="C6">
            <v>834.66</v>
          </cell>
          <cell r="D6">
            <v>754.84</v>
          </cell>
          <cell r="E6">
            <v>891.27</v>
          </cell>
          <cell r="F6">
            <v>891.27</v>
          </cell>
          <cell r="G6">
            <v>891.27</v>
          </cell>
          <cell r="H6">
            <v>891.27</v>
          </cell>
          <cell r="I6">
            <v>891.27</v>
          </cell>
          <cell r="J6">
            <v>875</v>
          </cell>
          <cell r="K6">
            <v>875</v>
          </cell>
          <cell r="AH6">
            <v>866.20555555555563</v>
          </cell>
        </row>
        <row r="7">
          <cell r="B7">
            <v>1047.33</v>
          </cell>
          <cell r="C7">
            <v>1047.33</v>
          </cell>
          <cell r="D7">
            <v>1028.78</v>
          </cell>
          <cell r="E7">
            <v>1067.23</v>
          </cell>
          <cell r="F7">
            <v>1067.23</v>
          </cell>
          <cell r="G7">
            <v>1067.23</v>
          </cell>
          <cell r="H7">
            <v>1067.23</v>
          </cell>
          <cell r="I7">
            <v>1067.23</v>
          </cell>
          <cell r="J7">
            <v>1050</v>
          </cell>
          <cell r="K7">
            <v>1050</v>
          </cell>
          <cell r="AH7">
            <v>1056.9177777777777</v>
          </cell>
        </row>
        <row r="8">
          <cell r="B8">
            <v>836.75</v>
          </cell>
          <cell r="C8">
            <v>836.75</v>
          </cell>
          <cell r="D8">
            <v>727.09</v>
          </cell>
          <cell r="E8">
            <v>781.65</v>
          </cell>
          <cell r="F8">
            <v>781.65</v>
          </cell>
          <cell r="G8">
            <v>781.65</v>
          </cell>
          <cell r="H8">
            <v>781.65</v>
          </cell>
          <cell r="I8">
            <v>781.65</v>
          </cell>
          <cell r="J8">
            <v>800</v>
          </cell>
          <cell r="K8">
            <v>800</v>
          </cell>
          <cell r="AH8">
            <v>785.78777777777782</v>
          </cell>
        </row>
        <row r="9">
          <cell r="B9">
            <v>761</v>
          </cell>
          <cell r="C9">
            <v>761</v>
          </cell>
          <cell r="D9">
            <v>737.45</v>
          </cell>
          <cell r="E9">
            <v>850</v>
          </cell>
          <cell r="F9">
            <v>850</v>
          </cell>
          <cell r="G9">
            <v>850</v>
          </cell>
          <cell r="H9">
            <v>850</v>
          </cell>
          <cell r="I9">
            <v>850</v>
          </cell>
          <cell r="J9">
            <v>750</v>
          </cell>
          <cell r="K9">
            <v>750</v>
          </cell>
          <cell r="AH9">
            <v>805.38333333333333</v>
          </cell>
        </row>
        <row r="10">
          <cell r="B10">
            <v>300</v>
          </cell>
          <cell r="C10">
            <v>300</v>
          </cell>
          <cell r="D10">
            <v>361.51</v>
          </cell>
          <cell r="E10">
            <v>388</v>
          </cell>
          <cell r="F10">
            <v>388</v>
          </cell>
          <cell r="G10">
            <v>388</v>
          </cell>
          <cell r="H10">
            <v>388</v>
          </cell>
          <cell r="I10">
            <v>388</v>
          </cell>
          <cell r="J10">
            <v>450</v>
          </cell>
          <cell r="K10">
            <v>450</v>
          </cell>
          <cell r="AH10">
            <v>389.05666666666667</v>
          </cell>
        </row>
        <row r="11">
          <cell r="B11">
            <v>338.61</v>
          </cell>
          <cell r="C11">
            <v>338.61</v>
          </cell>
          <cell r="D11">
            <v>293.01</v>
          </cell>
          <cell r="E11">
            <v>375.06</v>
          </cell>
          <cell r="F11">
            <v>375.06</v>
          </cell>
          <cell r="G11">
            <v>375.06</v>
          </cell>
          <cell r="H11">
            <v>375.06</v>
          </cell>
          <cell r="I11">
            <v>375.06</v>
          </cell>
          <cell r="J11">
            <v>300</v>
          </cell>
          <cell r="K11">
            <v>300</v>
          </cell>
          <cell r="AH11">
            <v>345.21333333333337</v>
          </cell>
        </row>
        <row r="12">
          <cell r="B12">
            <v>266.74</v>
          </cell>
          <cell r="C12">
            <v>266.74</v>
          </cell>
          <cell r="D12">
            <v>264.95</v>
          </cell>
          <cell r="E12">
            <v>333.31</v>
          </cell>
          <cell r="F12">
            <v>333.31</v>
          </cell>
          <cell r="G12">
            <v>333.31</v>
          </cell>
          <cell r="H12">
            <v>333.31</v>
          </cell>
          <cell r="I12">
            <v>333.31</v>
          </cell>
          <cell r="J12">
            <v>300</v>
          </cell>
          <cell r="K12">
            <v>300</v>
          </cell>
          <cell r="AH12">
            <v>310.91555555555556</v>
          </cell>
        </row>
        <row r="14">
          <cell r="B14">
            <v>420</v>
          </cell>
          <cell r="C14">
            <v>420</v>
          </cell>
          <cell r="D14">
            <v>420</v>
          </cell>
          <cell r="E14">
            <v>420</v>
          </cell>
          <cell r="F14">
            <v>420</v>
          </cell>
          <cell r="G14">
            <v>420</v>
          </cell>
          <cell r="H14">
            <v>420</v>
          </cell>
          <cell r="I14">
            <v>420</v>
          </cell>
          <cell r="J14">
            <v>420</v>
          </cell>
          <cell r="K14">
            <v>420</v>
          </cell>
          <cell r="L14">
            <v>420</v>
          </cell>
          <cell r="M14">
            <v>420</v>
          </cell>
          <cell r="N14">
            <v>420</v>
          </cell>
          <cell r="O14">
            <v>420</v>
          </cell>
          <cell r="P14">
            <v>420</v>
          </cell>
          <cell r="Q14">
            <v>420</v>
          </cell>
          <cell r="R14">
            <v>420</v>
          </cell>
          <cell r="S14">
            <v>420</v>
          </cell>
          <cell r="T14">
            <v>420</v>
          </cell>
          <cell r="U14">
            <v>420</v>
          </cell>
          <cell r="V14">
            <v>420</v>
          </cell>
          <cell r="W14">
            <v>420</v>
          </cell>
          <cell r="X14">
            <v>420</v>
          </cell>
          <cell r="Y14">
            <v>420</v>
          </cell>
          <cell r="Z14">
            <v>420</v>
          </cell>
          <cell r="AA14">
            <v>420</v>
          </cell>
          <cell r="AB14">
            <v>420</v>
          </cell>
          <cell r="AC14">
            <v>420</v>
          </cell>
          <cell r="AD14">
            <v>420</v>
          </cell>
          <cell r="AE14">
            <v>420</v>
          </cell>
          <cell r="AF14">
            <v>420</v>
          </cell>
          <cell r="AG14">
            <v>420</v>
          </cell>
          <cell r="AH14">
            <v>420</v>
          </cell>
        </row>
        <row r="15">
          <cell r="B15">
            <v>210</v>
          </cell>
          <cell r="C15">
            <v>210</v>
          </cell>
          <cell r="D15">
            <v>210</v>
          </cell>
          <cell r="E15">
            <v>210</v>
          </cell>
          <cell r="F15">
            <v>210</v>
          </cell>
          <cell r="G15">
            <v>210</v>
          </cell>
          <cell r="H15">
            <v>210</v>
          </cell>
          <cell r="I15">
            <v>210</v>
          </cell>
          <cell r="J15">
            <v>210</v>
          </cell>
          <cell r="K15">
            <v>210</v>
          </cell>
          <cell r="L15">
            <v>210</v>
          </cell>
          <cell r="M15">
            <v>210</v>
          </cell>
          <cell r="N15">
            <v>210</v>
          </cell>
          <cell r="O15">
            <v>210</v>
          </cell>
          <cell r="P15">
            <v>210</v>
          </cell>
          <cell r="Q15">
            <v>210</v>
          </cell>
          <cell r="R15">
            <v>210</v>
          </cell>
          <cell r="S15">
            <v>210</v>
          </cell>
          <cell r="T15">
            <v>210</v>
          </cell>
          <cell r="U15">
            <v>210</v>
          </cell>
          <cell r="V15">
            <v>210</v>
          </cell>
          <cell r="W15">
            <v>210</v>
          </cell>
          <cell r="X15">
            <v>210</v>
          </cell>
          <cell r="Y15">
            <v>210</v>
          </cell>
          <cell r="Z15">
            <v>210</v>
          </cell>
          <cell r="AA15">
            <v>210</v>
          </cell>
          <cell r="AB15">
            <v>210</v>
          </cell>
          <cell r="AC15">
            <v>210</v>
          </cell>
          <cell r="AD15">
            <v>210</v>
          </cell>
          <cell r="AE15">
            <v>210</v>
          </cell>
          <cell r="AF15">
            <v>210</v>
          </cell>
          <cell r="AG15">
            <v>210</v>
          </cell>
          <cell r="AH15">
            <v>210</v>
          </cell>
        </row>
        <row r="16">
          <cell r="B16">
            <v>210</v>
          </cell>
          <cell r="C16">
            <v>210</v>
          </cell>
          <cell r="D16">
            <v>210</v>
          </cell>
          <cell r="E16">
            <v>210</v>
          </cell>
          <cell r="F16">
            <v>210</v>
          </cell>
          <cell r="G16">
            <v>210</v>
          </cell>
          <cell r="H16">
            <v>210</v>
          </cell>
          <cell r="I16">
            <v>210</v>
          </cell>
          <cell r="J16">
            <v>210</v>
          </cell>
          <cell r="K16">
            <v>210</v>
          </cell>
          <cell r="L16">
            <v>210</v>
          </cell>
          <cell r="M16">
            <v>210</v>
          </cell>
          <cell r="N16">
            <v>210</v>
          </cell>
          <cell r="O16">
            <v>210</v>
          </cell>
          <cell r="P16">
            <v>210</v>
          </cell>
          <cell r="Q16">
            <v>210</v>
          </cell>
          <cell r="R16">
            <v>210</v>
          </cell>
          <cell r="S16">
            <v>210</v>
          </cell>
          <cell r="T16">
            <v>210</v>
          </cell>
          <cell r="U16">
            <v>210</v>
          </cell>
          <cell r="V16">
            <v>210</v>
          </cell>
          <cell r="W16">
            <v>210</v>
          </cell>
          <cell r="X16">
            <v>210</v>
          </cell>
          <cell r="Y16">
            <v>210</v>
          </cell>
          <cell r="Z16">
            <v>210</v>
          </cell>
          <cell r="AA16">
            <v>210</v>
          </cell>
          <cell r="AB16">
            <v>210</v>
          </cell>
          <cell r="AC16">
            <v>210</v>
          </cell>
          <cell r="AD16">
            <v>210</v>
          </cell>
          <cell r="AE16">
            <v>210</v>
          </cell>
          <cell r="AF16">
            <v>210</v>
          </cell>
          <cell r="AG16">
            <v>210</v>
          </cell>
          <cell r="AH16">
            <v>210</v>
          </cell>
        </row>
        <row r="20">
          <cell r="B20">
            <v>38776</v>
          </cell>
          <cell r="C20">
            <v>38777</v>
          </cell>
          <cell r="D20">
            <v>38778</v>
          </cell>
          <cell r="E20">
            <v>38779</v>
          </cell>
          <cell r="F20">
            <v>38780</v>
          </cell>
          <cell r="G20">
            <v>38781</v>
          </cell>
          <cell r="H20">
            <v>38782</v>
          </cell>
          <cell r="I20">
            <v>38783</v>
          </cell>
          <cell r="J20">
            <v>38784</v>
          </cell>
          <cell r="K20">
            <v>38785</v>
          </cell>
          <cell r="L20">
            <v>38786</v>
          </cell>
          <cell r="M20">
            <v>38787</v>
          </cell>
          <cell r="N20">
            <v>38788</v>
          </cell>
          <cell r="O20">
            <v>38789</v>
          </cell>
          <cell r="P20">
            <v>38790</v>
          </cell>
          <cell r="Q20">
            <v>38791</v>
          </cell>
          <cell r="R20">
            <v>38792</v>
          </cell>
          <cell r="S20">
            <v>38793</v>
          </cell>
          <cell r="T20">
            <v>38794</v>
          </cell>
          <cell r="U20">
            <v>38795</v>
          </cell>
          <cell r="V20">
            <v>38796</v>
          </cell>
          <cell r="W20">
            <v>38797</v>
          </cell>
          <cell r="X20">
            <v>38798</v>
          </cell>
          <cell r="Y20">
            <v>38799</v>
          </cell>
          <cell r="Z20">
            <v>38800</v>
          </cell>
          <cell r="AA20">
            <v>38801</v>
          </cell>
          <cell r="AB20">
            <v>38802</v>
          </cell>
          <cell r="AC20">
            <v>38803</v>
          </cell>
          <cell r="AD20">
            <v>38804</v>
          </cell>
          <cell r="AE20">
            <v>38805</v>
          </cell>
          <cell r="AF20">
            <v>38806</v>
          </cell>
          <cell r="AG20">
            <v>38807</v>
          </cell>
          <cell r="AH20" t="str">
            <v>Avg</v>
          </cell>
        </row>
        <row r="21">
          <cell r="B21">
            <v>1619.6</v>
          </cell>
          <cell r="C21">
            <v>1646.47</v>
          </cell>
          <cell r="D21">
            <v>1673</v>
          </cell>
          <cell r="E21">
            <v>1676.11</v>
          </cell>
          <cell r="F21">
            <v>1581.88</v>
          </cell>
          <cell r="G21">
            <v>1641.03</v>
          </cell>
          <cell r="H21">
            <v>1452.33</v>
          </cell>
          <cell r="I21">
            <v>1518</v>
          </cell>
          <cell r="J21">
            <v>1515</v>
          </cell>
          <cell r="K21">
            <v>1514.55</v>
          </cell>
          <cell r="AH21">
            <v>1579.8188888888888</v>
          </cell>
        </row>
        <row r="22">
          <cell r="B22">
            <v>787.25</v>
          </cell>
          <cell r="C22">
            <v>786.21</v>
          </cell>
          <cell r="D22">
            <v>809.45</v>
          </cell>
          <cell r="E22">
            <v>812.33</v>
          </cell>
          <cell r="F22">
            <v>798</v>
          </cell>
          <cell r="G22">
            <v>824.77</v>
          </cell>
          <cell r="H22">
            <v>829.95</v>
          </cell>
          <cell r="I22">
            <v>757</v>
          </cell>
          <cell r="J22">
            <v>789</v>
          </cell>
          <cell r="K22">
            <v>794.86</v>
          </cell>
          <cell r="AH22">
            <v>800.17444444444436</v>
          </cell>
        </row>
        <row r="23">
          <cell r="B23">
            <v>835.14</v>
          </cell>
          <cell r="C23">
            <v>754.84</v>
          </cell>
          <cell r="D23">
            <v>891.27</v>
          </cell>
          <cell r="E23">
            <v>763.69</v>
          </cell>
          <cell r="F23">
            <v>839.32</v>
          </cell>
          <cell r="G23">
            <v>699.53</v>
          </cell>
          <cell r="H23">
            <v>874.78</v>
          </cell>
          <cell r="I23">
            <v>835</v>
          </cell>
          <cell r="J23">
            <v>871</v>
          </cell>
          <cell r="K23">
            <v>907.01</v>
          </cell>
          <cell r="AH23">
            <v>826.27111111111117</v>
          </cell>
        </row>
        <row r="24">
          <cell r="B24">
            <v>1098.1500000000001</v>
          </cell>
          <cell r="C24">
            <v>1028.78</v>
          </cell>
          <cell r="D24">
            <v>1067.23</v>
          </cell>
          <cell r="E24">
            <v>1096.25</v>
          </cell>
          <cell r="F24">
            <v>1032.4100000000001</v>
          </cell>
          <cell r="G24">
            <v>1006.15</v>
          </cell>
          <cell r="H24">
            <v>1060.68</v>
          </cell>
          <cell r="I24">
            <v>1062</v>
          </cell>
          <cell r="J24">
            <v>968</v>
          </cell>
          <cell r="K24">
            <v>1091.6400000000001</v>
          </cell>
          <cell r="AH24">
            <v>1045.9044444444444</v>
          </cell>
        </row>
        <row r="25">
          <cell r="B25">
            <v>798.83</v>
          </cell>
          <cell r="C25">
            <v>727.09</v>
          </cell>
          <cell r="D25">
            <v>781.65</v>
          </cell>
          <cell r="E25">
            <v>803.32</v>
          </cell>
          <cell r="F25">
            <v>736.37</v>
          </cell>
          <cell r="G25">
            <v>752.08</v>
          </cell>
          <cell r="H25">
            <v>796.64</v>
          </cell>
          <cell r="I25">
            <v>869</v>
          </cell>
          <cell r="J25">
            <v>882</v>
          </cell>
          <cell r="K25">
            <v>853.16</v>
          </cell>
          <cell r="AH25">
            <v>800.14555555555546</v>
          </cell>
        </row>
        <row r="26">
          <cell r="B26">
            <v>733.74</v>
          </cell>
          <cell r="C26">
            <v>737.45</v>
          </cell>
          <cell r="D26">
            <v>466</v>
          </cell>
          <cell r="E26">
            <v>684.26</v>
          </cell>
          <cell r="F26">
            <v>729.18</v>
          </cell>
          <cell r="G26">
            <v>791.67</v>
          </cell>
          <cell r="H26">
            <v>762.06</v>
          </cell>
          <cell r="I26">
            <v>830</v>
          </cell>
          <cell r="J26">
            <v>833</v>
          </cell>
          <cell r="K26">
            <v>690.33</v>
          </cell>
          <cell r="AH26">
            <v>724.88333333333333</v>
          </cell>
        </row>
        <row r="27">
          <cell r="B27">
            <v>346.46</v>
          </cell>
          <cell r="C27">
            <v>361.51</v>
          </cell>
          <cell r="D27">
            <v>388</v>
          </cell>
          <cell r="E27">
            <v>439.55</v>
          </cell>
          <cell r="F27">
            <v>467.08</v>
          </cell>
          <cell r="G27">
            <v>419.03</v>
          </cell>
          <cell r="H27">
            <v>444.97</v>
          </cell>
          <cell r="I27">
            <v>384</v>
          </cell>
          <cell r="J27">
            <v>460</v>
          </cell>
          <cell r="K27">
            <v>390.21</v>
          </cell>
          <cell r="AH27">
            <v>417.15000000000003</v>
          </cell>
        </row>
        <row r="28">
          <cell r="B28">
            <v>277.68</v>
          </cell>
          <cell r="C28">
            <v>293.01</v>
          </cell>
          <cell r="D28">
            <v>375.06</v>
          </cell>
          <cell r="E28">
            <v>265.24</v>
          </cell>
          <cell r="F28">
            <v>340.77</v>
          </cell>
          <cell r="G28">
            <v>373.28</v>
          </cell>
          <cell r="H28">
            <v>315.69</v>
          </cell>
          <cell r="I28">
            <v>242</v>
          </cell>
          <cell r="J28">
            <v>430</v>
          </cell>
          <cell r="K28">
            <v>331.44</v>
          </cell>
          <cell r="AH28">
            <v>329.61</v>
          </cell>
        </row>
        <row r="29">
          <cell r="B29">
            <v>299.36</v>
          </cell>
          <cell r="C29">
            <v>264.95</v>
          </cell>
          <cell r="D29">
            <v>333.31</v>
          </cell>
          <cell r="E29">
            <v>338.03</v>
          </cell>
          <cell r="F29">
            <v>302.81</v>
          </cell>
          <cell r="G29">
            <v>300.27999999999997</v>
          </cell>
          <cell r="H29">
            <v>316.88</v>
          </cell>
          <cell r="I29">
            <v>223</v>
          </cell>
          <cell r="J29">
            <v>334</v>
          </cell>
          <cell r="K29">
            <v>365.75</v>
          </cell>
          <cell r="AH29">
            <v>308.77888888888884</v>
          </cell>
        </row>
        <row r="30">
          <cell r="K30">
            <v>598.84</v>
          </cell>
        </row>
        <row r="31">
          <cell r="B31">
            <v>421</v>
          </cell>
          <cell r="C31">
            <v>453</v>
          </cell>
          <cell r="D31">
            <v>419</v>
          </cell>
          <cell r="E31">
            <v>264</v>
          </cell>
          <cell r="F31">
            <v>273</v>
          </cell>
          <cell r="G31">
            <v>273</v>
          </cell>
          <cell r="H31">
            <v>143</v>
          </cell>
          <cell r="I31">
            <v>386</v>
          </cell>
          <cell r="J31">
            <v>366</v>
          </cell>
          <cell r="AH31">
            <v>322.125</v>
          </cell>
        </row>
        <row r="32">
          <cell r="B32">
            <v>197</v>
          </cell>
          <cell r="C32">
            <v>213</v>
          </cell>
          <cell r="D32">
            <v>213</v>
          </cell>
          <cell r="E32">
            <v>107</v>
          </cell>
          <cell r="F32">
            <v>94</v>
          </cell>
          <cell r="G32">
            <v>98</v>
          </cell>
          <cell r="H32">
            <v>84</v>
          </cell>
          <cell r="I32">
            <v>218</v>
          </cell>
          <cell r="J32">
            <v>221</v>
          </cell>
          <cell r="AH32">
            <v>156</v>
          </cell>
        </row>
        <row r="33">
          <cell r="B33">
            <v>210</v>
          </cell>
          <cell r="C33">
            <v>212</v>
          </cell>
          <cell r="D33">
            <v>196</v>
          </cell>
          <cell r="E33">
            <v>112</v>
          </cell>
          <cell r="F33">
            <v>123</v>
          </cell>
          <cell r="G33">
            <v>117</v>
          </cell>
          <cell r="H33">
            <v>84</v>
          </cell>
          <cell r="I33">
            <v>190</v>
          </cell>
          <cell r="J33">
            <v>183</v>
          </cell>
          <cell r="AH33">
            <v>152.125</v>
          </cell>
        </row>
        <row r="37">
          <cell r="B37">
            <v>38776</v>
          </cell>
          <cell r="C37">
            <v>38777</v>
          </cell>
          <cell r="D37">
            <v>38778</v>
          </cell>
          <cell r="E37">
            <v>38779</v>
          </cell>
          <cell r="F37">
            <v>38780</v>
          </cell>
          <cell r="G37">
            <v>38781</v>
          </cell>
          <cell r="H37">
            <v>38782</v>
          </cell>
          <cell r="I37">
            <v>38783</v>
          </cell>
          <cell r="J37">
            <v>38784</v>
          </cell>
          <cell r="K37">
            <v>38785</v>
          </cell>
          <cell r="L37">
            <v>38786</v>
          </cell>
          <cell r="M37">
            <v>38787</v>
          </cell>
          <cell r="N37">
            <v>38788</v>
          </cell>
          <cell r="O37">
            <v>38789</v>
          </cell>
          <cell r="P37">
            <v>38790</v>
          </cell>
          <cell r="Q37">
            <v>38791</v>
          </cell>
          <cell r="R37">
            <v>38792</v>
          </cell>
          <cell r="S37">
            <v>38793</v>
          </cell>
          <cell r="T37">
            <v>38794</v>
          </cell>
          <cell r="U37">
            <v>38795</v>
          </cell>
          <cell r="V37">
            <v>38796</v>
          </cell>
          <cell r="W37">
            <v>38797</v>
          </cell>
          <cell r="X37">
            <v>38798</v>
          </cell>
          <cell r="Y37">
            <v>38799</v>
          </cell>
          <cell r="Z37">
            <v>38800</v>
          </cell>
          <cell r="AA37">
            <v>38801</v>
          </cell>
          <cell r="AB37">
            <v>38802</v>
          </cell>
          <cell r="AC37">
            <v>38803</v>
          </cell>
          <cell r="AD37">
            <v>38804</v>
          </cell>
          <cell r="AE37">
            <v>38805</v>
          </cell>
          <cell r="AF37">
            <v>38806</v>
          </cell>
          <cell r="AG37">
            <v>38807</v>
          </cell>
        </row>
        <row r="38">
          <cell r="B38">
            <v>1.7</v>
          </cell>
          <cell r="C38">
            <v>2.2000000000000002</v>
          </cell>
          <cell r="D38">
            <v>2.1</v>
          </cell>
          <cell r="E38">
            <v>2.1</v>
          </cell>
          <cell r="F38">
            <v>1.8</v>
          </cell>
          <cell r="G38">
            <v>1.8</v>
          </cell>
          <cell r="H38">
            <v>1.8</v>
          </cell>
          <cell r="I38">
            <v>1.8</v>
          </cell>
        </row>
        <row r="39">
          <cell r="B39">
            <v>2.4</v>
          </cell>
          <cell r="C39">
            <v>2.5</v>
          </cell>
          <cell r="D39">
            <v>2.1</v>
          </cell>
          <cell r="E39">
            <v>2.8</v>
          </cell>
          <cell r="F39">
            <v>3</v>
          </cell>
          <cell r="G39">
            <v>3</v>
          </cell>
          <cell r="H39">
            <v>3</v>
          </cell>
          <cell r="I39">
            <v>2.2999999999999998</v>
          </cell>
        </row>
        <row r="40">
          <cell r="B40">
            <v>2.8</v>
          </cell>
          <cell r="C40">
            <v>2.5</v>
          </cell>
          <cell r="D40">
            <v>3</v>
          </cell>
          <cell r="E40">
            <v>2.8</v>
          </cell>
          <cell r="F40">
            <v>2.9</v>
          </cell>
          <cell r="G40">
            <v>2.9</v>
          </cell>
          <cell r="H40">
            <v>2.9</v>
          </cell>
          <cell r="I40">
            <v>2.8</v>
          </cell>
        </row>
        <row r="41">
          <cell r="B41">
            <v>1.5</v>
          </cell>
          <cell r="C41">
            <v>1.8</v>
          </cell>
          <cell r="D41">
            <v>1.7</v>
          </cell>
          <cell r="E41">
            <v>1.8</v>
          </cell>
          <cell r="F41">
            <v>1.8</v>
          </cell>
          <cell r="G41">
            <v>1.8</v>
          </cell>
          <cell r="H41">
            <v>1.8</v>
          </cell>
          <cell r="I41">
            <v>1.5</v>
          </cell>
        </row>
        <row r="42">
          <cell r="B42">
            <v>3.4</v>
          </cell>
          <cell r="C42">
            <v>3.3</v>
          </cell>
          <cell r="D42">
            <v>3.4</v>
          </cell>
          <cell r="E42">
            <v>2.8</v>
          </cell>
          <cell r="F42">
            <v>3.3</v>
          </cell>
          <cell r="G42">
            <v>3.3</v>
          </cell>
          <cell r="H42">
            <v>3.3</v>
          </cell>
          <cell r="I42">
            <v>3.4</v>
          </cell>
        </row>
        <row r="43">
          <cell r="B43">
            <v>2.4</v>
          </cell>
          <cell r="C43">
            <v>2.8</v>
          </cell>
          <cell r="D43">
            <v>2.8</v>
          </cell>
          <cell r="E43">
            <v>2.8</v>
          </cell>
          <cell r="F43">
            <v>2.5</v>
          </cell>
          <cell r="G43">
            <v>2.5</v>
          </cell>
          <cell r="H43">
            <v>2.5</v>
          </cell>
          <cell r="I43">
            <v>2.5</v>
          </cell>
        </row>
        <row r="44">
          <cell r="B44">
            <v>1.8</v>
          </cell>
          <cell r="C44">
            <v>1.5</v>
          </cell>
          <cell r="D44">
            <v>1.8</v>
          </cell>
          <cell r="E44">
            <v>1.7</v>
          </cell>
          <cell r="F44">
            <v>1.4</v>
          </cell>
          <cell r="G44">
            <v>1.4</v>
          </cell>
          <cell r="H44">
            <v>1.4</v>
          </cell>
          <cell r="I44">
            <v>1</v>
          </cell>
        </row>
        <row r="45">
          <cell r="B45">
            <v>2.6</v>
          </cell>
          <cell r="C45">
            <v>2.2999999999999998</v>
          </cell>
          <cell r="D45">
            <v>2.8</v>
          </cell>
          <cell r="E45">
            <v>2.6</v>
          </cell>
          <cell r="F45">
            <v>2.4</v>
          </cell>
          <cell r="G45">
            <v>2.4</v>
          </cell>
          <cell r="H45">
            <v>2.4</v>
          </cell>
          <cell r="I45">
            <v>3.2</v>
          </cell>
        </row>
        <row r="46">
          <cell r="B46">
            <v>2.9</v>
          </cell>
          <cell r="C46">
            <v>3.8</v>
          </cell>
          <cell r="D46">
            <v>3.1</v>
          </cell>
          <cell r="E46">
            <v>3.3</v>
          </cell>
          <cell r="F46">
            <v>3.3</v>
          </cell>
          <cell r="G46">
            <v>3.3</v>
          </cell>
          <cell r="H46">
            <v>3.3</v>
          </cell>
          <cell r="I46">
            <v>2.4</v>
          </cell>
        </row>
        <row r="51">
          <cell r="B51">
            <v>38776</v>
          </cell>
          <cell r="C51">
            <v>38777</v>
          </cell>
          <cell r="D51">
            <v>38778</v>
          </cell>
          <cell r="E51">
            <v>38779</v>
          </cell>
          <cell r="F51">
            <v>38780</v>
          </cell>
          <cell r="G51">
            <v>38781</v>
          </cell>
          <cell r="H51">
            <v>38782</v>
          </cell>
          <cell r="I51">
            <v>38783</v>
          </cell>
          <cell r="J51">
            <v>38784</v>
          </cell>
          <cell r="K51">
            <v>38785</v>
          </cell>
          <cell r="L51">
            <v>38786</v>
          </cell>
          <cell r="M51">
            <v>38787</v>
          </cell>
          <cell r="N51">
            <v>38788</v>
          </cell>
          <cell r="O51">
            <v>38789</v>
          </cell>
          <cell r="P51">
            <v>38790</v>
          </cell>
          <cell r="Q51">
            <v>38791</v>
          </cell>
          <cell r="R51">
            <v>38792</v>
          </cell>
          <cell r="S51">
            <v>38793</v>
          </cell>
          <cell r="T51">
            <v>38794</v>
          </cell>
          <cell r="U51">
            <v>38795</v>
          </cell>
          <cell r="V51">
            <v>38796</v>
          </cell>
          <cell r="W51">
            <v>38797</v>
          </cell>
          <cell r="X51">
            <v>38798</v>
          </cell>
          <cell r="Y51">
            <v>38799</v>
          </cell>
          <cell r="Z51">
            <v>38800</v>
          </cell>
          <cell r="AA51">
            <v>38801</v>
          </cell>
          <cell r="AB51">
            <v>38802</v>
          </cell>
          <cell r="AC51">
            <v>38803</v>
          </cell>
          <cell r="AD51">
            <v>38804</v>
          </cell>
          <cell r="AE51">
            <v>38805</v>
          </cell>
          <cell r="AF51">
            <v>38806</v>
          </cell>
          <cell r="AG51">
            <v>38807</v>
          </cell>
        </row>
        <row r="52">
          <cell r="B52">
            <v>2818.6</v>
          </cell>
          <cell r="C52">
            <v>3647.6000000000004</v>
          </cell>
          <cell r="D52">
            <v>3457.587</v>
          </cell>
          <cell r="E52">
            <v>3513.3</v>
          </cell>
          <cell r="F52">
            <v>3011.4</v>
          </cell>
          <cell r="G52">
            <v>3011.4</v>
          </cell>
          <cell r="H52">
            <v>3011.4</v>
          </cell>
          <cell r="I52">
            <v>3011.4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B53">
            <v>1933.848</v>
          </cell>
          <cell r="C53">
            <v>2014.425</v>
          </cell>
          <cell r="D53">
            <v>1651.0410000000002</v>
          </cell>
          <cell r="E53">
            <v>2266.46</v>
          </cell>
          <cell r="F53">
            <v>2428.3500000000004</v>
          </cell>
          <cell r="G53">
            <v>2428.3500000000004</v>
          </cell>
          <cell r="H53">
            <v>2428.3500000000004</v>
          </cell>
          <cell r="I53">
            <v>1861.7349999999999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B54">
            <v>2337.0479999999998</v>
          </cell>
          <cell r="C54">
            <v>2086.65</v>
          </cell>
          <cell r="D54">
            <v>2264.52</v>
          </cell>
          <cell r="E54">
            <v>2495.5559999999996</v>
          </cell>
          <cell r="F54">
            <v>2584.683</v>
          </cell>
          <cell r="G54">
            <v>2584.683</v>
          </cell>
          <cell r="H54">
            <v>2584.683</v>
          </cell>
          <cell r="I54">
            <v>2495.5559999999996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B55">
            <v>1570.9949999999999</v>
          </cell>
          <cell r="C55">
            <v>1885.194</v>
          </cell>
          <cell r="D55">
            <v>1748.9259999999999</v>
          </cell>
          <cell r="E55">
            <v>1921.0140000000001</v>
          </cell>
          <cell r="F55">
            <v>1921.0140000000001</v>
          </cell>
          <cell r="G55">
            <v>1921.0140000000001</v>
          </cell>
          <cell r="H55">
            <v>1921.0140000000001</v>
          </cell>
          <cell r="I55">
            <v>1600.845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B56">
            <v>2844.95</v>
          </cell>
          <cell r="C56">
            <v>2761.2749999999996</v>
          </cell>
          <cell r="D56">
            <v>2472.1060000000002</v>
          </cell>
          <cell r="E56">
            <v>2188.62</v>
          </cell>
          <cell r="F56">
            <v>2579.4449999999997</v>
          </cell>
          <cell r="G56">
            <v>2579.4449999999997</v>
          </cell>
          <cell r="H56">
            <v>2579.4449999999997</v>
          </cell>
          <cell r="I56">
            <v>2657.6099999999997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57">
          <cell r="B57">
            <v>1826.3999999999999</v>
          </cell>
          <cell r="C57">
            <v>2130.7999999999997</v>
          </cell>
          <cell r="D57">
            <v>2064.86</v>
          </cell>
          <cell r="E57">
            <v>2380</v>
          </cell>
          <cell r="F57">
            <v>2125</v>
          </cell>
          <cell r="G57">
            <v>2125</v>
          </cell>
          <cell r="H57">
            <v>2125</v>
          </cell>
          <cell r="I57">
            <v>2125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</row>
        <row r="58">
          <cell r="B58">
            <v>540</v>
          </cell>
          <cell r="C58">
            <v>450</v>
          </cell>
          <cell r="D58">
            <v>650.71799999999996</v>
          </cell>
          <cell r="E58">
            <v>659.6</v>
          </cell>
          <cell r="F58">
            <v>543.19999999999993</v>
          </cell>
          <cell r="G58">
            <v>543.19999999999993</v>
          </cell>
          <cell r="H58">
            <v>543.19999999999993</v>
          </cell>
          <cell r="I58">
            <v>388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</row>
        <row r="59">
          <cell r="B59">
            <v>880.38600000000008</v>
          </cell>
          <cell r="C59">
            <v>778.803</v>
          </cell>
          <cell r="D59">
            <v>820.42799999999988</v>
          </cell>
          <cell r="E59">
            <v>975.15600000000006</v>
          </cell>
          <cell r="F59">
            <v>900.14400000000001</v>
          </cell>
          <cell r="G59">
            <v>900.14400000000001</v>
          </cell>
          <cell r="H59">
            <v>900.14400000000001</v>
          </cell>
          <cell r="I59">
            <v>1200.192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</row>
        <row r="60">
          <cell r="B60">
            <v>773.54600000000005</v>
          </cell>
          <cell r="C60">
            <v>1013.612</v>
          </cell>
          <cell r="D60">
            <v>821.34500000000003</v>
          </cell>
          <cell r="E60">
            <v>1099.923</v>
          </cell>
          <cell r="F60">
            <v>1099.923</v>
          </cell>
          <cell r="G60">
            <v>1099.923</v>
          </cell>
          <cell r="H60">
            <v>1099.923</v>
          </cell>
          <cell r="I60">
            <v>799.94399999999996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3">
          <cell r="B63">
            <v>1.7</v>
          </cell>
          <cell r="C63">
            <v>2.2000000000000002</v>
          </cell>
          <cell r="D63">
            <v>2.1</v>
          </cell>
          <cell r="E63">
            <v>2.1</v>
          </cell>
          <cell r="F63">
            <v>1.8</v>
          </cell>
          <cell r="G63">
            <v>1.8</v>
          </cell>
          <cell r="H63">
            <v>1.8</v>
          </cell>
          <cell r="I63">
            <v>1.8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B64">
            <v>2.4646946667763747</v>
          </cell>
          <cell r="C64">
            <v>2.4819177701297486</v>
          </cell>
          <cell r="D64">
            <v>2.4679376508984143</v>
          </cell>
          <cell r="E64">
            <v>2.4993379535722333</v>
          </cell>
          <cell r="F64">
            <v>2.6801588911426641</v>
          </cell>
          <cell r="G64">
            <v>2.6801588911426641</v>
          </cell>
          <cell r="H64">
            <v>2.6801588911426641</v>
          </cell>
          <cell r="I64">
            <v>2.4272441965291862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B65">
            <v>2.4</v>
          </cell>
          <cell r="C65">
            <v>2.8</v>
          </cell>
          <cell r="D65">
            <v>2.8</v>
          </cell>
          <cell r="E65">
            <v>2.8</v>
          </cell>
          <cell r="F65">
            <v>2.5</v>
          </cell>
          <cell r="G65">
            <v>2.5</v>
          </cell>
          <cell r="H65">
            <v>2.5</v>
          </cell>
          <cell r="I65">
            <v>2.5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B66">
            <v>1.8</v>
          </cell>
          <cell r="C66">
            <v>1.5</v>
          </cell>
          <cell r="D66">
            <v>1.8</v>
          </cell>
          <cell r="E66">
            <v>1.7</v>
          </cell>
          <cell r="F66">
            <v>1.4</v>
          </cell>
          <cell r="G66">
            <v>1.4</v>
          </cell>
          <cell r="H66">
            <v>1.4</v>
          </cell>
          <cell r="I66">
            <v>1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B67">
            <v>2.7321912942925581</v>
          </cell>
          <cell r="C67">
            <v>2.9609564714627901</v>
          </cell>
          <cell r="D67">
            <v>2.942456448490931</v>
          </cell>
          <cell r="E67">
            <v>2.9293716560554515</v>
          </cell>
          <cell r="F67">
            <v>2.823477843499866</v>
          </cell>
          <cell r="G67">
            <v>2.823477843499866</v>
          </cell>
          <cell r="H67">
            <v>2.823477843499866</v>
          </cell>
          <cell r="I67">
            <v>2.8235752502223415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B68">
            <v>2.2669134717310619</v>
          </cell>
          <cell r="C68">
            <v>2.4483430819143628</v>
          </cell>
          <cell r="D68">
            <v>2.4167851206988762</v>
          </cell>
          <cell r="E68">
            <v>2.4410241638617536</v>
          </cell>
          <cell r="F68">
            <v>2.3982746475435102</v>
          </cell>
          <cell r="G68">
            <v>2.3982746475435102</v>
          </cell>
          <cell r="H68">
            <v>2.3982746475435102</v>
          </cell>
          <cell r="I68">
            <v>2.2514087797828695</v>
          </cell>
          <cell r="J68">
            <v>0</v>
          </cell>
          <cell r="K68">
            <v>0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</row>
        <row r="69">
          <cell r="B69">
            <v>0.63235859231368841</v>
          </cell>
          <cell r="C69">
            <v>0.60292665145096636</v>
          </cell>
          <cell r="D69">
            <v>0.60292665145096636</v>
          </cell>
          <cell r="E69">
            <v>0.60292665145096636</v>
          </cell>
          <cell r="F69">
            <v>0.61707549824002628</v>
          </cell>
          <cell r="G69">
            <v>0.61707549824002628</v>
          </cell>
          <cell r="H69">
            <v>0.61707549824002628</v>
          </cell>
          <cell r="I69">
            <v>0.63235859231368841</v>
          </cell>
          <cell r="J69">
            <v>0</v>
          </cell>
          <cell r="K69">
            <v>0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</row>
        <row r="73">
          <cell r="B73">
            <v>38776</v>
          </cell>
          <cell r="C73">
            <v>38777</v>
          </cell>
          <cell r="D73">
            <v>38778</v>
          </cell>
          <cell r="E73">
            <v>38779</v>
          </cell>
          <cell r="F73">
            <v>38780</v>
          </cell>
          <cell r="G73">
            <v>38781</v>
          </cell>
          <cell r="H73">
            <v>38782</v>
          </cell>
          <cell r="I73">
            <v>38783</v>
          </cell>
          <cell r="J73">
            <v>38784</v>
          </cell>
          <cell r="K73">
            <v>38785</v>
          </cell>
          <cell r="L73">
            <v>38786</v>
          </cell>
          <cell r="M73">
            <v>38787</v>
          </cell>
          <cell r="N73">
            <v>38788</v>
          </cell>
          <cell r="O73">
            <v>38789</v>
          </cell>
          <cell r="P73">
            <v>38790</v>
          </cell>
          <cell r="Q73">
            <v>38791</v>
          </cell>
          <cell r="R73">
            <v>38792</v>
          </cell>
          <cell r="S73">
            <v>38793</v>
          </cell>
          <cell r="T73">
            <v>38794</v>
          </cell>
          <cell r="U73">
            <v>38795</v>
          </cell>
          <cell r="V73">
            <v>38796</v>
          </cell>
          <cell r="W73">
            <v>38797</v>
          </cell>
          <cell r="X73">
            <v>38798</v>
          </cell>
          <cell r="Y73">
            <v>38799</v>
          </cell>
          <cell r="Z73">
            <v>38800</v>
          </cell>
          <cell r="AA73">
            <v>38801</v>
          </cell>
          <cell r="AB73">
            <v>38802</v>
          </cell>
          <cell r="AC73">
            <v>38803</v>
          </cell>
          <cell r="AD73">
            <v>38804</v>
          </cell>
          <cell r="AE73">
            <v>38805</v>
          </cell>
          <cell r="AF73">
            <v>38806</v>
          </cell>
          <cell r="AG73">
            <v>38807</v>
          </cell>
          <cell r="AH73" t="str">
            <v>AVG</v>
          </cell>
        </row>
        <row r="74">
          <cell r="B74">
            <v>0.95</v>
          </cell>
          <cell r="C74">
            <v>0.95</v>
          </cell>
          <cell r="D74">
            <v>0.98</v>
          </cell>
          <cell r="E74">
            <v>0.96</v>
          </cell>
          <cell r="F74">
            <v>0.95</v>
          </cell>
          <cell r="G74">
            <v>0.89900000000000002</v>
          </cell>
          <cell r="H74">
            <v>0.9</v>
          </cell>
          <cell r="I74">
            <v>0.9</v>
          </cell>
          <cell r="J74">
            <v>0.95</v>
          </cell>
          <cell r="K74">
            <v>0.95</v>
          </cell>
          <cell r="AH74">
            <v>0.93889999999999996</v>
          </cell>
        </row>
        <row r="75">
          <cell r="B75">
            <v>0.92500000000000004</v>
          </cell>
          <cell r="C75">
            <v>0.92500000000000004</v>
          </cell>
          <cell r="D75">
            <v>0.92</v>
          </cell>
          <cell r="E75">
            <v>0.85</v>
          </cell>
          <cell r="F75">
            <v>0.88</v>
          </cell>
          <cell r="G75">
            <v>0.88</v>
          </cell>
          <cell r="H75">
            <v>0.92</v>
          </cell>
          <cell r="I75">
            <v>0.92</v>
          </cell>
          <cell r="J75">
            <v>0.86</v>
          </cell>
          <cell r="K75">
            <v>0.9</v>
          </cell>
          <cell r="AH75">
            <v>0.89800000000000002</v>
          </cell>
        </row>
        <row r="76">
          <cell r="B76">
            <v>0.95</v>
          </cell>
          <cell r="C76">
            <v>0.95</v>
          </cell>
          <cell r="D76">
            <v>0.75</v>
          </cell>
          <cell r="E76">
            <v>0.97</v>
          </cell>
          <cell r="F76">
            <v>0.95</v>
          </cell>
          <cell r="G76">
            <v>0.749</v>
          </cell>
          <cell r="H76">
            <v>0.9</v>
          </cell>
          <cell r="I76">
            <v>0.9</v>
          </cell>
          <cell r="J76">
            <v>0.95</v>
          </cell>
          <cell r="K76">
            <v>0.95</v>
          </cell>
          <cell r="AH76">
            <v>0.90190000000000003</v>
          </cell>
        </row>
        <row r="77">
          <cell r="B77">
            <v>0.95</v>
          </cell>
          <cell r="C77">
            <v>0.6</v>
          </cell>
          <cell r="D77">
            <v>0.95</v>
          </cell>
          <cell r="E77">
            <v>0.95</v>
          </cell>
          <cell r="F77">
            <v>0.95</v>
          </cell>
          <cell r="G77">
            <v>1</v>
          </cell>
          <cell r="H77">
            <v>1</v>
          </cell>
          <cell r="I77">
            <v>1</v>
          </cell>
          <cell r="J77">
            <v>0.95</v>
          </cell>
          <cell r="K77">
            <v>0.95</v>
          </cell>
          <cell r="AH77">
            <v>0.92999999999999994</v>
          </cell>
        </row>
        <row r="78">
          <cell r="B78">
            <v>0.7</v>
          </cell>
          <cell r="C78">
            <v>0.92500000000000004</v>
          </cell>
          <cell r="D78">
            <v>0.9</v>
          </cell>
          <cell r="E78">
            <v>0.95</v>
          </cell>
          <cell r="F78">
            <v>0.95</v>
          </cell>
          <cell r="G78">
            <v>0.995</v>
          </cell>
          <cell r="H78">
            <v>0.5</v>
          </cell>
          <cell r="I78">
            <v>0.5</v>
          </cell>
          <cell r="J78">
            <v>0.95</v>
          </cell>
          <cell r="K78">
            <v>0.9</v>
          </cell>
          <cell r="AH78">
            <v>0.82699999999999996</v>
          </cell>
        </row>
        <row r="80">
          <cell r="B80">
            <v>0.96</v>
          </cell>
          <cell r="C80">
            <v>0.96</v>
          </cell>
          <cell r="D80">
            <v>0.96</v>
          </cell>
          <cell r="E80">
            <v>0.97</v>
          </cell>
          <cell r="F80">
            <v>0.91</v>
          </cell>
          <cell r="G80">
            <v>0.79600000000000004</v>
          </cell>
          <cell r="H80">
            <v>0.8</v>
          </cell>
          <cell r="I80">
            <v>0.8</v>
          </cell>
          <cell r="J80">
            <v>0.68</v>
          </cell>
          <cell r="K80">
            <v>0.8</v>
          </cell>
          <cell r="AH80">
            <v>0.86359999999999992</v>
          </cell>
        </row>
        <row r="81">
          <cell r="B81">
            <v>0.83340000000000003</v>
          </cell>
          <cell r="C81">
            <v>0.83330000000000004</v>
          </cell>
          <cell r="D81">
            <v>0.84</v>
          </cell>
          <cell r="E81">
            <v>0.86660000000000004</v>
          </cell>
          <cell r="F81">
            <v>0.87</v>
          </cell>
          <cell r="G81">
            <v>0.88200000000000001</v>
          </cell>
          <cell r="H81">
            <v>0.9</v>
          </cell>
          <cell r="I81">
            <v>0.9</v>
          </cell>
          <cell r="J81">
            <v>0.83</v>
          </cell>
          <cell r="K81">
            <v>0.83</v>
          </cell>
          <cell r="AH81">
            <v>0.85853000000000002</v>
          </cell>
        </row>
        <row r="82">
          <cell r="B82">
            <v>0.91180000000000005</v>
          </cell>
          <cell r="C82">
            <v>0.9264</v>
          </cell>
          <cell r="D82">
            <v>0.92</v>
          </cell>
          <cell r="E82">
            <v>0.91169999999999995</v>
          </cell>
          <cell r="F82">
            <v>0.95</v>
          </cell>
          <cell r="G82">
            <v>0.95899999999999996</v>
          </cell>
          <cell r="H82">
            <v>0.92</v>
          </cell>
          <cell r="I82">
            <v>0.92</v>
          </cell>
          <cell r="J82">
            <v>0.92</v>
          </cell>
          <cell r="K82">
            <v>0.91</v>
          </cell>
          <cell r="AH82">
            <v>0.9248900000000001</v>
          </cell>
        </row>
        <row r="86">
          <cell r="B86">
            <v>38776</v>
          </cell>
          <cell r="C86">
            <v>38777</v>
          </cell>
          <cell r="D86">
            <v>38778</v>
          </cell>
          <cell r="E86">
            <v>38779</v>
          </cell>
          <cell r="F86">
            <v>38780</v>
          </cell>
          <cell r="G86">
            <v>38781</v>
          </cell>
          <cell r="H86">
            <v>38782</v>
          </cell>
          <cell r="I86">
            <v>38783</v>
          </cell>
          <cell r="J86">
            <v>38784</v>
          </cell>
          <cell r="K86">
            <v>38785</v>
          </cell>
          <cell r="L86">
            <v>38786</v>
          </cell>
          <cell r="M86">
            <v>38787</v>
          </cell>
          <cell r="N86">
            <v>38788</v>
          </cell>
          <cell r="O86">
            <v>38789</v>
          </cell>
          <cell r="P86">
            <v>38790</v>
          </cell>
          <cell r="Q86">
            <v>38791</v>
          </cell>
          <cell r="R86">
            <v>38792</v>
          </cell>
          <cell r="S86">
            <v>38793</v>
          </cell>
          <cell r="T86">
            <v>38794</v>
          </cell>
          <cell r="U86">
            <v>38795</v>
          </cell>
          <cell r="V86">
            <v>38796</v>
          </cell>
          <cell r="W86">
            <v>38797</v>
          </cell>
          <cell r="X86">
            <v>38798</v>
          </cell>
          <cell r="Y86">
            <v>38799</v>
          </cell>
          <cell r="Z86">
            <v>38800</v>
          </cell>
          <cell r="AA86">
            <v>38801</v>
          </cell>
          <cell r="AB86">
            <v>38802</v>
          </cell>
          <cell r="AC86">
            <v>38803</v>
          </cell>
          <cell r="AD86">
            <v>38804</v>
          </cell>
          <cell r="AE86">
            <v>38805</v>
          </cell>
          <cell r="AF86">
            <v>38806</v>
          </cell>
          <cell r="AG86">
            <v>38807</v>
          </cell>
          <cell r="AH86" t="str">
            <v>AVG</v>
          </cell>
        </row>
        <row r="87">
          <cell r="B87">
            <v>0.97919999999999996</v>
          </cell>
          <cell r="C87">
            <v>1</v>
          </cell>
          <cell r="D87">
            <v>1</v>
          </cell>
          <cell r="E87">
            <v>0.99650000000000005</v>
          </cell>
          <cell r="F87">
            <v>0.89929999999999999</v>
          </cell>
          <cell r="G87">
            <v>0.98960000000000004</v>
          </cell>
          <cell r="H87">
            <v>0.93059999999999998</v>
          </cell>
          <cell r="I87">
            <v>1</v>
          </cell>
          <cell r="J87">
            <v>1</v>
          </cell>
          <cell r="AH87">
            <v>0.97724444444444458</v>
          </cell>
        </row>
        <row r="88">
          <cell r="B88">
            <v>0.99219999999999997</v>
          </cell>
          <cell r="C88">
            <v>0.9627</v>
          </cell>
          <cell r="D88">
            <v>0.95920000000000005</v>
          </cell>
          <cell r="E88">
            <v>0.90969999999999995</v>
          </cell>
          <cell r="F88">
            <v>0.84719999999999995</v>
          </cell>
          <cell r="G88">
            <v>0.80159999999999998</v>
          </cell>
          <cell r="H88">
            <v>0.95309999999999995</v>
          </cell>
          <cell r="I88">
            <v>0.87170000000000003</v>
          </cell>
          <cell r="J88">
            <v>0.87150000000000005</v>
          </cell>
          <cell r="AH88">
            <v>0.90765555555555544</v>
          </cell>
        </row>
        <row r="89">
          <cell r="B89">
            <v>0.94099999999999995</v>
          </cell>
          <cell r="C89">
            <v>0.93400000000000005</v>
          </cell>
          <cell r="D89">
            <v>0.83330000000000004</v>
          </cell>
          <cell r="E89">
            <v>1</v>
          </cell>
          <cell r="F89">
            <v>0.73260000000000003</v>
          </cell>
          <cell r="G89">
            <v>0.99170000000000003</v>
          </cell>
          <cell r="H89">
            <v>0.94789999999999996</v>
          </cell>
          <cell r="I89">
            <v>1</v>
          </cell>
          <cell r="J89">
            <v>0.89929999999999999</v>
          </cell>
          <cell r="AH89">
            <v>0.91997777777777778</v>
          </cell>
        </row>
        <row r="90">
          <cell r="B90">
            <v>1</v>
          </cell>
          <cell r="C90">
            <v>0.59719999999999995</v>
          </cell>
          <cell r="D90">
            <v>0.71179999999999999</v>
          </cell>
          <cell r="E90">
            <v>1</v>
          </cell>
          <cell r="F90">
            <v>1</v>
          </cell>
          <cell r="G90">
            <v>1</v>
          </cell>
          <cell r="H90">
            <v>1</v>
          </cell>
          <cell r="I90">
            <v>0.99309999999999998</v>
          </cell>
          <cell r="J90">
            <v>0.97219999999999995</v>
          </cell>
          <cell r="AH90">
            <v>0.91936666666666667</v>
          </cell>
        </row>
        <row r="91">
          <cell r="B91">
            <v>0.89059999999999995</v>
          </cell>
          <cell r="C91">
            <v>1</v>
          </cell>
          <cell r="D91">
            <v>0.98260000000000003</v>
          </cell>
          <cell r="E91">
            <v>1</v>
          </cell>
          <cell r="F91">
            <v>0.98440000000000005</v>
          </cell>
          <cell r="G91">
            <v>0.98089999999999999</v>
          </cell>
          <cell r="H91">
            <v>0.82640000000000002</v>
          </cell>
          <cell r="I91">
            <v>1</v>
          </cell>
          <cell r="J91">
            <v>1</v>
          </cell>
          <cell r="AH91">
            <v>0.96276666666666677</v>
          </cell>
        </row>
        <row r="93">
          <cell r="B93">
            <v>1</v>
          </cell>
          <cell r="C93">
            <v>0.97289999999999999</v>
          </cell>
          <cell r="D93">
            <v>0.99860000000000004</v>
          </cell>
          <cell r="E93">
            <v>1</v>
          </cell>
          <cell r="F93">
            <v>0.78610000000000002</v>
          </cell>
          <cell r="G93">
            <v>0.76600000000000001</v>
          </cell>
          <cell r="H93">
            <v>0.7</v>
          </cell>
          <cell r="I93">
            <v>0.57720000000000005</v>
          </cell>
          <cell r="J93">
            <v>0.62709999999999999</v>
          </cell>
          <cell r="AH93">
            <v>0.82532222222222229</v>
          </cell>
        </row>
        <row r="94">
          <cell r="B94">
            <v>0.85880000000000001</v>
          </cell>
          <cell r="C94">
            <v>0.82620000000000005</v>
          </cell>
          <cell r="D94">
            <v>0.81830000000000003</v>
          </cell>
          <cell r="E94">
            <v>0.87819999999999998</v>
          </cell>
          <cell r="F94">
            <v>0.87690000000000001</v>
          </cell>
          <cell r="G94">
            <v>0.85829999999999995</v>
          </cell>
          <cell r="H94">
            <v>0.93799999999999994</v>
          </cell>
          <cell r="I94">
            <v>0.88270000000000004</v>
          </cell>
          <cell r="J94">
            <v>0.8861</v>
          </cell>
          <cell r="AH94">
            <v>0.8692777777777777</v>
          </cell>
        </row>
        <row r="95">
          <cell r="B95">
            <v>0.91159999999999997</v>
          </cell>
          <cell r="C95">
            <v>0.85289999999999999</v>
          </cell>
          <cell r="D95">
            <v>0.97760000000000002</v>
          </cell>
          <cell r="E95">
            <v>0.97909999999999997</v>
          </cell>
          <cell r="F95">
            <v>0.97360000000000002</v>
          </cell>
          <cell r="G95">
            <v>0.98380000000000001</v>
          </cell>
          <cell r="H95">
            <v>0.99019999999999997</v>
          </cell>
          <cell r="I95">
            <v>0.95750000000000002</v>
          </cell>
          <cell r="J95">
            <v>0.95940000000000003</v>
          </cell>
          <cell r="AH95">
            <v>0.95396666666666663</v>
          </cell>
        </row>
        <row r="99">
          <cell r="B99">
            <v>38776</v>
          </cell>
          <cell r="C99">
            <v>38777</v>
          </cell>
          <cell r="D99">
            <v>38778</v>
          </cell>
          <cell r="E99">
            <v>38779</v>
          </cell>
          <cell r="F99">
            <v>38780</v>
          </cell>
          <cell r="G99">
            <v>38781</v>
          </cell>
          <cell r="H99">
            <v>38782</v>
          </cell>
          <cell r="I99">
            <v>38783</v>
          </cell>
          <cell r="J99">
            <v>38784</v>
          </cell>
          <cell r="K99">
            <v>38785</v>
          </cell>
          <cell r="L99">
            <v>38786</v>
          </cell>
          <cell r="M99">
            <v>38787</v>
          </cell>
          <cell r="N99">
            <v>38788</v>
          </cell>
          <cell r="O99">
            <v>38789</v>
          </cell>
          <cell r="P99">
            <v>38790</v>
          </cell>
          <cell r="Q99">
            <v>38791</v>
          </cell>
          <cell r="R99">
            <v>38792</v>
          </cell>
          <cell r="S99">
            <v>38793</v>
          </cell>
          <cell r="T99">
            <v>38794</v>
          </cell>
          <cell r="U99">
            <v>38795</v>
          </cell>
          <cell r="V99">
            <v>38796</v>
          </cell>
          <cell r="W99">
            <v>38797</v>
          </cell>
          <cell r="X99">
            <v>38798</v>
          </cell>
          <cell r="Y99">
            <v>38799</v>
          </cell>
          <cell r="Z99">
            <v>38800</v>
          </cell>
          <cell r="AA99">
            <v>38801</v>
          </cell>
          <cell r="AB99">
            <v>38802</v>
          </cell>
          <cell r="AC99">
            <v>38803</v>
          </cell>
          <cell r="AD99">
            <v>38804</v>
          </cell>
          <cell r="AE99">
            <v>38805</v>
          </cell>
          <cell r="AF99">
            <v>38806</v>
          </cell>
          <cell r="AG99">
            <v>38807</v>
          </cell>
        </row>
        <row r="100">
          <cell r="B100">
            <v>0.69069852049478531</v>
          </cell>
          <cell r="C100">
            <v>0.89160401002506262</v>
          </cell>
          <cell r="D100">
            <v>0.89492225461613217</v>
          </cell>
          <cell r="E100">
            <v>0.69392041090629797</v>
          </cell>
          <cell r="F100">
            <v>0.89160401002506262</v>
          </cell>
          <cell r="G100">
            <v>0.88545473806875363</v>
          </cell>
          <cell r="H100">
            <v>0.88558201058201058</v>
          </cell>
          <cell r="I100">
            <v>0.88558201058201058</v>
          </cell>
          <cell r="J100">
            <v>0.89160401002506262</v>
          </cell>
          <cell r="K100">
            <v>0.89160401002506262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B101">
            <v>0.66303400174367921</v>
          </cell>
          <cell r="C101">
            <v>0.86936936936936948</v>
          </cell>
          <cell r="D101">
            <v>0.8686594202898551</v>
          </cell>
          <cell r="E101">
            <v>0.63330170777988615</v>
          </cell>
          <cell r="F101">
            <v>0.86268939393939403</v>
          </cell>
          <cell r="G101">
            <v>0.86268939393939403</v>
          </cell>
          <cell r="H101">
            <v>0.8686594202898551</v>
          </cell>
          <cell r="I101">
            <v>0.8686594202898551</v>
          </cell>
          <cell r="J101">
            <v>0.85949612403100784</v>
          </cell>
          <cell r="K101">
            <v>0.86574074074074081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</row>
        <row r="102">
          <cell r="B102">
            <v>0.67190152801358227</v>
          </cell>
          <cell r="C102">
            <v>0.8728070175438597</v>
          </cell>
          <cell r="D102">
            <v>0.83888888888888891</v>
          </cell>
          <cell r="E102">
            <v>0.67866644496175588</v>
          </cell>
          <cell r="F102">
            <v>0.8728070175438597</v>
          </cell>
          <cell r="G102">
            <v>0.8386737872719181</v>
          </cell>
          <cell r="H102">
            <v>0.86574074074074081</v>
          </cell>
          <cell r="I102">
            <v>0.86574074074074081</v>
          </cell>
          <cell r="J102">
            <v>0.8728070175438597</v>
          </cell>
          <cell r="K102">
            <v>0.8728070175438597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</row>
        <row r="103">
          <cell r="B103">
            <v>0.65310453553237924</v>
          </cell>
          <cell r="C103">
            <v>0.76884920634920628</v>
          </cell>
          <cell r="D103">
            <v>0.85401002506265655</v>
          </cell>
          <cell r="E103">
            <v>0.65310453553237924</v>
          </cell>
          <cell r="F103">
            <v>0.85401002506265655</v>
          </cell>
          <cell r="G103">
            <v>0.86130952380952375</v>
          </cell>
          <cell r="H103">
            <v>0.86130952380952375</v>
          </cell>
          <cell r="I103">
            <v>0.86130952380952375</v>
          </cell>
          <cell r="J103">
            <v>0.85401002506265655</v>
          </cell>
          <cell r="K103">
            <v>0.85401002506265655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</row>
        <row r="104">
          <cell r="B104">
            <v>0.52921329822251473</v>
          </cell>
          <cell r="C104">
            <v>0.8500643500643501</v>
          </cell>
          <cell r="D104">
            <v>0.84589947089947093</v>
          </cell>
          <cell r="E104">
            <v>0.65310453553237924</v>
          </cell>
          <cell r="F104">
            <v>0.85401002506265655</v>
          </cell>
          <cell r="G104">
            <v>0.86061258674323993</v>
          </cell>
          <cell r="H104">
            <v>0.72261904761904761</v>
          </cell>
          <cell r="I104">
            <v>0.72261904761904761</v>
          </cell>
          <cell r="J104">
            <v>0.85401002506265655</v>
          </cell>
          <cell r="K104">
            <v>0.84589947089947093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</row>
        <row r="106">
          <cell r="B106">
            <v>0.64328383683222401</v>
          </cell>
          <cell r="C106">
            <v>0.84209656084656082</v>
          </cell>
          <cell r="D106">
            <v>0.84209656084656082</v>
          </cell>
          <cell r="E106">
            <v>0.64696132305044851</v>
          </cell>
          <cell r="F106">
            <v>0.83342054770626195</v>
          </cell>
          <cell r="G106">
            <v>0.80956369147323914</v>
          </cell>
          <cell r="H106">
            <v>0.81051587301587302</v>
          </cell>
          <cell r="I106">
            <v>0.81051587301587302</v>
          </cell>
          <cell r="J106">
            <v>0.77707749766573286</v>
          </cell>
          <cell r="K106">
            <v>0.81051587301587302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</row>
        <row r="107">
          <cell r="B107">
            <v>0.55969344265054799</v>
          </cell>
          <cell r="C107">
            <v>0.78868202347141503</v>
          </cell>
          <cell r="D107">
            <v>0.79036753590325015</v>
          </cell>
          <cell r="E107">
            <v>0.57656186834175716</v>
          </cell>
          <cell r="F107">
            <v>0.79759624156175879</v>
          </cell>
          <cell r="G107">
            <v>0.80035003419357165</v>
          </cell>
          <cell r="H107">
            <v>0.80434303350970027</v>
          </cell>
          <cell r="I107">
            <v>0.80434303350970027</v>
          </cell>
          <cell r="J107">
            <v>0.78784184356473508</v>
          </cell>
          <cell r="K107">
            <v>0.78784184356473508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</row>
        <row r="108">
          <cell r="B108">
            <v>0.59755265968958848</v>
          </cell>
          <cell r="C108">
            <v>0.80991875017134085</v>
          </cell>
          <cell r="D108">
            <v>0.8085964458247068</v>
          </cell>
          <cell r="E108">
            <v>0.59750851717118214</v>
          </cell>
          <cell r="F108">
            <v>0.81464076858813705</v>
          </cell>
          <cell r="G108">
            <v>0.81638032341890532</v>
          </cell>
          <cell r="H108">
            <v>0.8085964458247068</v>
          </cell>
          <cell r="I108">
            <v>0.8085964458247068</v>
          </cell>
          <cell r="J108">
            <v>0.8085964458247068</v>
          </cell>
          <cell r="K108">
            <v>0.80649311006453872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</row>
        <row r="112">
          <cell r="B112">
            <v>38776</v>
          </cell>
          <cell r="C112">
            <v>38777</v>
          </cell>
          <cell r="D112">
            <v>38778</v>
          </cell>
          <cell r="E112">
            <v>38779</v>
          </cell>
          <cell r="F112">
            <v>38780</v>
          </cell>
          <cell r="G112">
            <v>38781</v>
          </cell>
          <cell r="H112">
            <v>38782</v>
          </cell>
          <cell r="I112">
            <v>38783</v>
          </cell>
          <cell r="J112">
            <v>38784</v>
          </cell>
          <cell r="K112">
            <v>38785</v>
          </cell>
          <cell r="L112">
            <v>38786</v>
          </cell>
          <cell r="M112">
            <v>38787</v>
          </cell>
          <cell r="N112">
            <v>38788</v>
          </cell>
          <cell r="O112">
            <v>38789</v>
          </cell>
          <cell r="P112">
            <v>38790</v>
          </cell>
          <cell r="Q112">
            <v>38791</v>
          </cell>
          <cell r="R112">
            <v>38792</v>
          </cell>
          <cell r="S112">
            <v>38793</v>
          </cell>
          <cell r="T112">
            <v>38794</v>
          </cell>
          <cell r="U112">
            <v>38795</v>
          </cell>
          <cell r="V112">
            <v>38796</v>
          </cell>
          <cell r="W112">
            <v>38797</v>
          </cell>
          <cell r="X112">
            <v>38798</v>
          </cell>
          <cell r="Y112">
            <v>38799</v>
          </cell>
          <cell r="Z112">
            <v>38800</v>
          </cell>
          <cell r="AA112">
            <v>38801</v>
          </cell>
          <cell r="AB112">
            <v>38802</v>
          </cell>
          <cell r="AC112">
            <v>38803</v>
          </cell>
          <cell r="AD112">
            <v>38804</v>
          </cell>
          <cell r="AE112">
            <v>38805</v>
          </cell>
          <cell r="AF112">
            <v>38806</v>
          </cell>
          <cell r="AG112">
            <v>38807</v>
          </cell>
          <cell r="AH112" t="str">
            <v>AVG</v>
          </cell>
        </row>
        <row r="113">
          <cell r="B113">
            <v>0.84960000000000002</v>
          </cell>
          <cell r="C113">
            <v>0.90969999999999995</v>
          </cell>
          <cell r="D113">
            <v>0.7903</v>
          </cell>
          <cell r="E113">
            <v>0.64459999999999995</v>
          </cell>
          <cell r="F113">
            <v>0.87260000000000004</v>
          </cell>
          <cell r="G113">
            <v>0.78879999999999995</v>
          </cell>
          <cell r="H113">
            <v>0.54479999999999995</v>
          </cell>
          <cell r="I113">
            <v>0.86880000000000002</v>
          </cell>
          <cell r="J113">
            <v>0.52780000000000005</v>
          </cell>
          <cell r="AH113">
            <v>0.75522222222222224</v>
          </cell>
        </row>
        <row r="114">
          <cell r="B114">
            <v>0.75470000000000004</v>
          </cell>
          <cell r="C114">
            <v>0.88939999999999997</v>
          </cell>
          <cell r="D114">
            <v>0.747</v>
          </cell>
          <cell r="E114">
            <v>0.69289999999999996</v>
          </cell>
          <cell r="F114">
            <v>0.83399999999999996</v>
          </cell>
          <cell r="G114">
            <v>0.75660000000000005</v>
          </cell>
          <cell r="H114">
            <v>0.53210000000000002</v>
          </cell>
          <cell r="I114">
            <v>0.82550000000000001</v>
          </cell>
          <cell r="J114">
            <v>0.53149999999999997</v>
          </cell>
          <cell r="AH114">
            <v>0.72929999999999995</v>
          </cell>
        </row>
        <row r="115">
          <cell r="B115">
            <v>0.74760000000000004</v>
          </cell>
          <cell r="C115">
            <v>0.87960000000000005</v>
          </cell>
          <cell r="D115">
            <v>0.72919999999999996</v>
          </cell>
          <cell r="E115">
            <v>0.60629999999999995</v>
          </cell>
          <cell r="F115">
            <v>0.81799999999999995</v>
          </cell>
          <cell r="G115">
            <v>0.75629999999999997</v>
          </cell>
          <cell r="H115">
            <v>0.54139999999999999</v>
          </cell>
          <cell r="I115">
            <v>0.83889999999999998</v>
          </cell>
          <cell r="J115">
            <v>0.5514</v>
          </cell>
          <cell r="AH115">
            <v>0.71874444444444452</v>
          </cell>
        </row>
        <row r="116">
          <cell r="B116">
            <v>0.90490000000000004</v>
          </cell>
          <cell r="C116">
            <v>0.64529999999999998</v>
          </cell>
          <cell r="D116">
            <v>0.81459999999999999</v>
          </cell>
          <cell r="E116">
            <v>0.67359999999999998</v>
          </cell>
          <cell r="F116">
            <v>0.85760000000000003</v>
          </cell>
          <cell r="G116">
            <v>0.77080000000000004</v>
          </cell>
          <cell r="H116">
            <v>0.43059999999999998</v>
          </cell>
          <cell r="I116">
            <v>0.83430000000000004</v>
          </cell>
          <cell r="J116">
            <v>0.57779999999999998</v>
          </cell>
          <cell r="AH116">
            <v>0.7232777777777778</v>
          </cell>
        </row>
        <row r="117">
          <cell r="B117">
            <v>0.85960000000000003</v>
          </cell>
          <cell r="C117">
            <v>0.88649999999999995</v>
          </cell>
          <cell r="D117">
            <v>0.80210000000000004</v>
          </cell>
          <cell r="E117">
            <v>0.75349999999999995</v>
          </cell>
          <cell r="F117">
            <v>0.81020000000000003</v>
          </cell>
          <cell r="G117">
            <v>0.84279999999999999</v>
          </cell>
          <cell r="H117">
            <v>0.47899999999999998</v>
          </cell>
          <cell r="I117">
            <v>0.83679999999999999</v>
          </cell>
          <cell r="J117">
            <v>0.51700000000000002</v>
          </cell>
          <cell r="AH117">
            <v>0.75416666666666687</v>
          </cell>
        </row>
        <row r="119">
          <cell r="B119">
            <v>0.87</v>
          </cell>
          <cell r="C119">
            <v>0.87280000000000002</v>
          </cell>
          <cell r="D119">
            <v>0.83279999999999998</v>
          </cell>
          <cell r="E119">
            <v>0.74080000000000001</v>
          </cell>
          <cell r="F119">
            <v>0.8226</v>
          </cell>
          <cell r="G119">
            <v>0.78979999999999995</v>
          </cell>
          <cell r="H119">
            <v>0.78979999999999995</v>
          </cell>
          <cell r="I119">
            <v>0.89080000000000004</v>
          </cell>
          <cell r="J119">
            <v>0.52229999999999999</v>
          </cell>
          <cell r="AH119">
            <v>0.79241111111111096</v>
          </cell>
        </row>
        <row r="120">
          <cell r="B120">
            <v>0.71160000000000001</v>
          </cell>
          <cell r="C120">
            <v>0.80530000000000002</v>
          </cell>
          <cell r="D120">
            <v>0.72309999999999997</v>
          </cell>
          <cell r="E120">
            <v>0.61680000000000001</v>
          </cell>
          <cell r="F120">
            <v>0.68430000000000002</v>
          </cell>
          <cell r="G120">
            <v>0.68930000000000002</v>
          </cell>
          <cell r="H120">
            <v>0.68930000000000002</v>
          </cell>
          <cell r="I120">
            <v>0.79610000000000003</v>
          </cell>
          <cell r="J120">
            <v>0.52349999999999997</v>
          </cell>
          <cell r="AH120">
            <v>0.69325555555555562</v>
          </cell>
        </row>
        <row r="121">
          <cell r="B121">
            <v>0.7621</v>
          </cell>
          <cell r="C121">
            <v>0.86099999999999999</v>
          </cell>
          <cell r="D121">
            <v>0.7177</v>
          </cell>
          <cell r="E121">
            <v>0.64129999999999998</v>
          </cell>
          <cell r="F121">
            <v>0.82299999999999995</v>
          </cell>
          <cell r="G121">
            <v>0.7823</v>
          </cell>
          <cell r="H121">
            <v>0.7823</v>
          </cell>
          <cell r="I121">
            <v>0.81130000000000002</v>
          </cell>
          <cell r="J121">
            <v>0.55130000000000001</v>
          </cell>
          <cell r="AH121">
            <v>0.74803333333333333</v>
          </cell>
        </row>
        <row r="125">
          <cell r="B125">
            <v>38776</v>
          </cell>
          <cell r="C125">
            <v>38777</v>
          </cell>
          <cell r="D125">
            <v>38778</v>
          </cell>
          <cell r="E125">
            <v>38779</v>
          </cell>
          <cell r="F125">
            <v>38780</v>
          </cell>
          <cell r="G125">
            <v>38781</v>
          </cell>
          <cell r="H125">
            <v>38782</v>
          </cell>
          <cell r="I125">
            <v>38783</v>
          </cell>
          <cell r="J125">
            <v>38784</v>
          </cell>
          <cell r="K125">
            <v>38785</v>
          </cell>
          <cell r="L125">
            <v>38786</v>
          </cell>
          <cell r="M125">
            <v>38787</v>
          </cell>
          <cell r="N125">
            <v>38788</v>
          </cell>
          <cell r="O125">
            <v>38789</v>
          </cell>
          <cell r="P125">
            <v>38790</v>
          </cell>
          <cell r="Q125">
            <v>38791</v>
          </cell>
          <cell r="R125">
            <v>38792</v>
          </cell>
          <cell r="S125">
            <v>38793</v>
          </cell>
          <cell r="T125">
            <v>38794</v>
          </cell>
          <cell r="U125">
            <v>38795</v>
          </cell>
          <cell r="V125">
            <v>38796</v>
          </cell>
          <cell r="W125">
            <v>38797</v>
          </cell>
          <cell r="X125">
            <v>38798</v>
          </cell>
          <cell r="Y125">
            <v>38799</v>
          </cell>
          <cell r="Z125">
            <v>38800</v>
          </cell>
          <cell r="AA125">
            <v>38801</v>
          </cell>
          <cell r="AB125">
            <v>38802</v>
          </cell>
          <cell r="AC125">
            <v>38803</v>
          </cell>
          <cell r="AD125">
            <v>38804</v>
          </cell>
          <cell r="AE125">
            <v>38805</v>
          </cell>
          <cell r="AF125">
            <v>38806</v>
          </cell>
          <cell r="AG125">
            <v>38807</v>
          </cell>
        </row>
        <row r="126">
          <cell r="B126">
            <v>1</v>
          </cell>
          <cell r="C126">
            <v>1</v>
          </cell>
          <cell r="D126">
            <v>1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1</v>
          </cell>
          <cell r="K126">
            <v>1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</row>
        <row r="127">
          <cell r="B127">
            <v>4</v>
          </cell>
          <cell r="C127">
            <v>4</v>
          </cell>
          <cell r="D127">
            <v>4</v>
          </cell>
          <cell r="E127">
            <v>4</v>
          </cell>
          <cell r="F127">
            <v>4</v>
          </cell>
          <cell r="G127">
            <v>4</v>
          </cell>
          <cell r="H127">
            <v>4</v>
          </cell>
          <cell r="I127">
            <v>4</v>
          </cell>
          <cell r="J127">
            <v>4</v>
          </cell>
          <cell r="K127">
            <v>4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</row>
        <row r="128">
          <cell r="B128">
            <v>1</v>
          </cell>
          <cell r="C128">
            <v>1</v>
          </cell>
          <cell r="D128">
            <v>1</v>
          </cell>
          <cell r="E128">
            <v>1</v>
          </cell>
          <cell r="F128">
            <v>1</v>
          </cell>
          <cell r="G128">
            <v>1</v>
          </cell>
          <cell r="H128">
            <v>1</v>
          </cell>
          <cell r="I128">
            <v>1</v>
          </cell>
          <cell r="J128">
            <v>1</v>
          </cell>
          <cell r="K128">
            <v>1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B129">
            <v>1</v>
          </cell>
          <cell r="C129">
            <v>1</v>
          </cell>
          <cell r="D129">
            <v>1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1</v>
          </cell>
          <cell r="K129">
            <v>1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B130">
            <v>2</v>
          </cell>
          <cell r="C130">
            <v>2</v>
          </cell>
          <cell r="D130">
            <v>2</v>
          </cell>
          <cell r="E130">
            <v>2</v>
          </cell>
          <cell r="F130">
            <v>2</v>
          </cell>
          <cell r="G130">
            <v>2</v>
          </cell>
          <cell r="H130">
            <v>1</v>
          </cell>
          <cell r="I130">
            <v>1</v>
          </cell>
          <cell r="J130">
            <v>2</v>
          </cell>
          <cell r="K130">
            <v>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2">
          <cell r="B132">
            <v>5</v>
          </cell>
          <cell r="C132">
            <v>5</v>
          </cell>
          <cell r="D132">
            <v>5</v>
          </cell>
          <cell r="E132">
            <v>5</v>
          </cell>
          <cell r="F132">
            <v>5</v>
          </cell>
          <cell r="G132">
            <v>4</v>
          </cell>
          <cell r="H132">
            <v>4</v>
          </cell>
          <cell r="I132">
            <v>4</v>
          </cell>
          <cell r="J132">
            <v>4</v>
          </cell>
          <cell r="K132">
            <v>4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33">
          <cell r="B133">
            <v>13</v>
          </cell>
          <cell r="C133">
            <v>13</v>
          </cell>
          <cell r="D133">
            <v>13</v>
          </cell>
          <cell r="E133">
            <v>13</v>
          </cell>
          <cell r="F133">
            <v>14</v>
          </cell>
          <cell r="G133">
            <v>14</v>
          </cell>
          <cell r="H133">
            <v>14</v>
          </cell>
          <cell r="I133">
            <v>14</v>
          </cell>
          <cell r="J133">
            <v>13</v>
          </cell>
          <cell r="K133">
            <v>13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</row>
        <row r="134">
          <cell r="B134">
            <v>32</v>
          </cell>
          <cell r="C134">
            <v>32</v>
          </cell>
          <cell r="D134">
            <v>32</v>
          </cell>
          <cell r="E134">
            <v>31</v>
          </cell>
          <cell r="F134">
            <v>33</v>
          </cell>
          <cell r="G134">
            <v>33</v>
          </cell>
          <cell r="H134">
            <v>32</v>
          </cell>
          <cell r="I134">
            <v>32</v>
          </cell>
          <cell r="J134">
            <v>32</v>
          </cell>
          <cell r="K134">
            <v>31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B135">
            <v>50</v>
          </cell>
          <cell r="C135">
            <v>50</v>
          </cell>
          <cell r="D135">
            <v>50</v>
          </cell>
          <cell r="E135">
            <v>49</v>
          </cell>
          <cell r="F135">
            <v>52</v>
          </cell>
          <cell r="G135">
            <v>51</v>
          </cell>
          <cell r="H135">
            <v>50</v>
          </cell>
          <cell r="I135">
            <v>50</v>
          </cell>
          <cell r="J135">
            <v>49</v>
          </cell>
          <cell r="K135">
            <v>48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9">
          <cell r="B139">
            <v>38776</v>
          </cell>
          <cell r="C139">
            <v>38777</v>
          </cell>
          <cell r="D139">
            <v>38778</v>
          </cell>
          <cell r="E139">
            <v>38779</v>
          </cell>
          <cell r="F139">
            <v>38780</v>
          </cell>
          <cell r="G139">
            <v>38781</v>
          </cell>
          <cell r="H139">
            <v>38782</v>
          </cell>
          <cell r="I139">
            <v>38783</v>
          </cell>
          <cell r="J139">
            <v>38784</v>
          </cell>
          <cell r="K139">
            <v>38785</v>
          </cell>
          <cell r="L139">
            <v>38786</v>
          </cell>
          <cell r="M139">
            <v>38787</v>
          </cell>
          <cell r="N139">
            <v>38788</v>
          </cell>
          <cell r="O139">
            <v>38789</v>
          </cell>
          <cell r="P139">
            <v>38790</v>
          </cell>
          <cell r="Q139">
            <v>38791</v>
          </cell>
          <cell r="R139">
            <v>38792</v>
          </cell>
          <cell r="S139">
            <v>38793</v>
          </cell>
          <cell r="T139">
            <v>38794</v>
          </cell>
          <cell r="U139">
            <v>38795</v>
          </cell>
          <cell r="V139">
            <v>38796</v>
          </cell>
          <cell r="W139">
            <v>38797</v>
          </cell>
          <cell r="X139">
            <v>38798</v>
          </cell>
          <cell r="Y139">
            <v>38799</v>
          </cell>
          <cell r="Z139">
            <v>38800</v>
          </cell>
          <cell r="AA139">
            <v>38801</v>
          </cell>
          <cell r="AB139">
            <v>38802</v>
          </cell>
          <cell r="AC139">
            <v>38803</v>
          </cell>
          <cell r="AD139">
            <v>38804</v>
          </cell>
          <cell r="AE139">
            <v>38805</v>
          </cell>
          <cell r="AF139">
            <v>38806</v>
          </cell>
          <cell r="AG139">
            <v>38807</v>
          </cell>
        </row>
        <row r="140">
          <cell r="B140">
            <v>185.80645161290323</v>
          </cell>
          <cell r="E140">
            <v>185.80645161290323</v>
          </cell>
        </row>
        <row r="141">
          <cell r="B141">
            <v>89.032258064516128</v>
          </cell>
          <cell r="E141">
            <v>89.032258064516128</v>
          </cell>
        </row>
        <row r="150">
          <cell r="B150">
            <v>101021.43163275535</v>
          </cell>
          <cell r="C150">
            <v>132042.07258157295</v>
          </cell>
          <cell r="D150">
            <v>131686.23491871305</v>
          </cell>
          <cell r="E150">
            <v>98126.420116878187</v>
          </cell>
          <cell r="F150">
            <v>137793.26729474697</v>
          </cell>
          <cell r="G150">
            <v>131750.96274806035</v>
          </cell>
          <cell r="H150">
            <v>128566.26078466355</v>
          </cell>
          <cell r="I150">
            <v>131750.45828379469</v>
          </cell>
          <cell r="J150">
            <v>131750.45828379469</v>
          </cell>
          <cell r="K150">
            <v>0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</row>
        <row r="151">
          <cell r="B151">
            <v>3397360.6919347653</v>
          </cell>
          <cell r="C151">
            <v>132042.07258157295</v>
          </cell>
          <cell r="D151">
            <v>263728.30750028603</v>
          </cell>
          <cell r="E151">
            <v>361854.7276171642</v>
          </cell>
          <cell r="F151">
            <v>499647.9949119112</v>
          </cell>
          <cell r="G151">
            <v>631398.95765997155</v>
          </cell>
          <cell r="H151">
            <v>759965.21844463516</v>
          </cell>
          <cell r="I151">
            <v>891715.67672842985</v>
          </cell>
          <cell r="J151">
            <v>1023466.1350122245</v>
          </cell>
          <cell r="K151">
            <v>1023466.1350122245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</row>
        <row r="152">
          <cell r="B152">
            <v>126160</v>
          </cell>
          <cell r="C152">
            <v>133104</v>
          </cell>
          <cell r="D152">
            <v>118514</v>
          </cell>
          <cell r="E152">
            <v>106508</v>
          </cell>
          <cell r="F152">
            <v>120224</v>
          </cell>
          <cell r="G152">
            <v>112276</v>
          </cell>
          <cell r="H152">
            <v>81016</v>
          </cell>
          <cell r="I152">
            <v>127642</v>
          </cell>
          <cell r="J152">
            <v>89946</v>
          </cell>
          <cell r="AH152">
            <v>889230</v>
          </cell>
        </row>
        <row r="153">
          <cell r="B153">
            <v>3372992</v>
          </cell>
          <cell r="C153">
            <v>133104</v>
          </cell>
          <cell r="D153">
            <v>251618</v>
          </cell>
          <cell r="E153">
            <v>358126</v>
          </cell>
          <cell r="F153">
            <v>478350</v>
          </cell>
          <cell r="G153">
            <v>590626</v>
          </cell>
          <cell r="H153">
            <v>671642</v>
          </cell>
          <cell r="I153">
            <v>799284</v>
          </cell>
          <cell r="J153">
            <v>889230</v>
          </cell>
          <cell r="K153">
            <v>889230</v>
          </cell>
          <cell r="L153">
            <v>889230</v>
          </cell>
          <cell r="M153">
            <v>889230</v>
          </cell>
          <cell r="N153">
            <v>889230</v>
          </cell>
          <cell r="O153">
            <v>889230</v>
          </cell>
          <cell r="P153">
            <v>889230</v>
          </cell>
          <cell r="Q153">
            <v>889230</v>
          </cell>
          <cell r="R153">
            <v>889230</v>
          </cell>
          <cell r="S153">
            <v>889230</v>
          </cell>
          <cell r="T153">
            <v>889230</v>
          </cell>
          <cell r="U153">
            <v>889230</v>
          </cell>
          <cell r="V153">
            <v>889230</v>
          </cell>
          <cell r="W153">
            <v>889230</v>
          </cell>
          <cell r="X153">
            <v>889230</v>
          </cell>
          <cell r="Y153">
            <v>889230</v>
          </cell>
          <cell r="Z153">
            <v>889230</v>
          </cell>
          <cell r="AA153">
            <v>889230</v>
          </cell>
          <cell r="AB153">
            <v>889230</v>
          </cell>
          <cell r="AC153">
            <v>889230</v>
          </cell>
          <cell r="AD153">
            <v>889230</v>
          </cell>
          <cell r="AE153">
            <v>889230</v>
          </cell>
          <cell r="AF153">
            <v>889230</v>
          </cell>
          <cell r="AG153">
            <v>889230</v>
          </cell>
        </row>
        <row r="157">
          <cell r="B157">
            <v>38776</v>
          </cell>
          <cell r="C157">
            <v>38777</v>
          </cell>
          <cell r="D157">
            <v>38778</v>
          </cell>
          <cell r="E157">
            <v>38779</v>
          </cell>
          <cell r="F157">
            <v>38780</v>
          </cell>
          <cell r="G157">
            <v>38781</v>
          </cell>
          <cell r="H157">
            <v>38782</v>
          </cell>
          <cell r="I157">
            <v>38783</v>
          </cell>
          <cell r="J157">
            <v>38784</v>
          </cell>
          <cell r="K157">
            <v>38785</v>
          </cell>
          <cell r="L157">
            <v>38786</v>
          </cell>
          <cell r="M157">
            <v>38787</v>
          </cell>
          <cell r="N157">
            <v>38788</v>
          </cell>
          <cell r="O157">
            <v>38789</v>
          </cell>
          <cell r="P157">
            <v>38790</v>
          </cell>
          <cell r="Q157">
            <v>38791</v>
          </cell>
          <cell r="R157">
            <v>38792</v>
          </cell>
          <cell r="S157">
            <v>38793</v>
          </cell>
          <cell r="T157">
            <v>38794</v>
          </cell>
          <cell r="U157">
            <v>38795</v>
          </cell>
          <cell r="V157">
            <v>38796</v>
          </cell>
          <cell r="W157">
            <v>38797</v>
          </cell>
          <cell r="X157">
            <v>38798</v>
          </cell>
          <cell r="Y157">
            <v>38799</v>
          </cell>
          <cell r="Z157">
            <v>38800</v>
          </cell>
          <cell r="AA157">
            <v>38801</v>
          </cell>
          <cell r="AB157">
            <v>38802</v>
          </cell>
          <cell r="AC157">
            <v>38803</v>
          </cell>
          <cell r="AD157">
            <v>38804</v>
          </cell>
          <cell r="AE157">
            <v>38805</v>
          </cell>
          <cell r="AF157">
            <v>38806</v>
          </cell>
          <cell r="AG157">
            <v>38807</v>
          </cell>
          <cell r="AH157" t="str">
            <v>Avg</v>
          </cell>
        </row>
        <row r="158">
          <cell r="B158">
            <v>2.2669134717310619</v>
          </cell>
          <cell r="C158">
            <v>2.4483430819143628</v>
          </cell>
          <cell r="D158">
            <v>2.4167851206988762</v>
          </cell>
          <cell r="E158">
            <v>2.4410241638617536</v>
          </cell>
          <cell r="F158">
            <v>2.3982746475435102</v>
          </cell>
          <cell r="G158">
            <v>2.3982746475435102</v>
          </cell>
          <cell r="H158">
            <v>2.3982746475435102</v>
          </cell>
          <cell r="I158">
            <v>2.2514087797828695</v>
          </cell>
          <cell r="J158">
            <v>0</v>
          </cell>
          <cell r="K158">
            <v>0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</row>
        <row r="159">
          <cell r="B159">
            <v>2.2290000000000001</v>
          </cell>
          <cell r="C159">
            <v>2.4990000000000001</v>
          </cell>
          <cell r="D159">
            <v>2.327</v>
          </cell>
          <cell r="E159">
            <v>2.2949999999999999</v>
          </cell>
          <cell r="F159">
            <v>2.2469999999999999</v>
          </cell>
          <cell r="G159">
            <v>2.3090000000000002</v>
          </cell>
          <cell r="H159">
            <v>2.2599999999999998</v>
          </cell>
          <cell r="I159">
            <v>2.2210000000000001</v>
          </cell>
          <cell r="J159">
            <v>2.14</v>
          </cell>
        </row>
        <row r="160">
          <cell r="B160">
            <v>281210.64</v>
          </cell>
          <cell r="C160">
            <v>332626.89600000001</v>
          </cell>
          <cell r="D160">
            <v>275782.07799999998</v>
          </cell>
          <cell r="E160">
            <v>244435.86</v>
          </cell>
          <cell r="F160">
            <v>270143.32799999998</v>
          </cell>
          <cell r="G160">
            <v>259245.28400000001</v>
          </cell>
          <cell r="H160">
            <v>183096.15999999997</v>
          </cell>
          <cell r="I160">
            <v>283492.88199999998</v>
          </cell>
          <cell r="J160">
            <v>192484.44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C161">
            <v>2.4990000000000001</v>
          </cell>
          <cell r="D161">
            <v>2.4179866861671262</v>
          </cell>
          <cell r="E161">
            <v>2.3814099897801331</v>
          </cell>
          <cell r="F161">
            <v>2.347628644298108</v>
          </cell>
          <cell r="G161">
            <v>2.340285469992855</v>
          </cell>
          <cell r="H161">
            <v>2.3306011327463141</v>
          </cell>
          <cell r="I161">
            <v>2.3130983330080421</v>
          </cell>
          <cell r="J161">
            <v>2.2955893615824925</v>
          </cell>
          <cell r="K161">
            <v>2.2955893615824925</v>
          </cell>
          <cell r="L161">
            <v>2.2955893615824925</v>
          </cell>
          <cell r="M161">
            <v>2.2955893615824925</v>
          </cell>
          <cell r="N161">
            <v>2.2955893615824925</v>
          </cell>
          <cell r="O161">
            <v>2.2955893615824925</v>
          </cell>
          <cell r="P161">
            <v>2.2955893615824925</v>
          </cell>
          <cell r="Q161">
            <v>2.2955893615824925</v>
          </cell>
          <cell r="R161">
            <v>2.2955893615824925</v>
          </cell>
          <cell r="S161">
            <v>2.2955893615824925</v>
          </cell>
          <cell r="T161">
            <v>2.2955893615824925</v>
          </cell>
          <cell r="U161">
            <v>2.2955893615824925</v>
          </cell>
          <cell r="V161">
            <v>2.2955893615824925</v>
          </cell>
          <cell r="W161">
            <v>2.2955893615824925</v>
          </cell>
          <cell r="X161">
            <v>2.2955893615824925</v>
          </cell>
          <cell r="Y161">
            <v>2.2955893615824925</v>
          </cell>
          <cell r="Z161">
            <v>2.2955893615824925</v>
          </cell>
          <cell r="AA161">
            <v>2.2955893615824925</v>
          </cell>
          <cell r="AB161">
            <v>2.2955893615824925</v>
          </cell>
          <cell r="AC161">
            <v>2.2955893615824925</v>
          </cell>
          <cell r="AD161">
            <v>2.2955893615824925</v>
          </cell>
          <cell r="AE161">
            <v>2.2955893615824925</v>
          </cell>
          <cell r="AF161">
            <v>2.2955893615824925</v>
          </cell>
          <cell r="AG161">
            <v>2.2955893615824925</v>
          </cell>
          <cell r="AH161">
            <v>2.2955893615824925</v>
          </cell>
        </row>
        <row r="166">
          <cell r="B166">
            <v>38776</v>
          </cell>
          <cell r="C166">
            <v>38777</v>
          </cell>
          <cell r="D166">
            <v>38778</v>
          </cell>
          <cell r="E166">
            <v>38779</v>
          </cell>
          <cell r="F166">
            <v>38780</v>
          </cell>
          <cell r="G166">
            <v>38781</v>
          </cell>
          <cell r="H166">
            <v>38782</v>
          </cell>
          <cell r="I166">
            <v>38783</v>
          </cell>
          <cell r="J166">
            <v>38784</v>
          </cell>
          <cell r="K166">
            <v>38785</v>
          </cell>
          <cell r="L166">
            <v>38786</v>
          </cell>
          <cell r="M166">
            <v>38787</v>
          </cell>
          <cell r="N166">
            <v>38788</v>
          </cell>
          <cell r="O166">
            <v>38789</v>
          </cell>
          <cell r="P166">
            <v>38790</v>
          </cell>
          <cell r="Q166">
            <v>38791</v>
          </cell>
          <cell r="R166">
            <v>38792</v>
          </cell>
          <cell r="S166">
            <v>38793</v>
          </cell>
          <cell r="T166">
            <v>38794</v>
          </cell>
          <cell r="U166">
            <v>38795</v>
          </cell>
          <cell r="V166">
            <v>38796</v>
          </cell>
          <cell r="W166">
            <v>38797</v>
          </cell>
          <cell r="X166">
            <v>38798</v>
          </cell>
          <cell r="Y166">
            <v>38799</v>
          </cell>
          <cell r="Z166">
            <v>38800</v>
          </cell>
          <cell r="AA166">
            <v>38801</v>
          </cell>
          <cell r="AB166">
            <v>38802</v>
          </cell>
          <cell r="AC166">
            <v>38803</v>
          </cell>
          <cell r="AD166">
            <v>38804</v>
          </cell>
          <cell r="AE166">
            <v>38805</v>
          </cell>
          <cell r="AF166">
            <v>38806</v>
          </cell>
          <cell r="AG166">
            <v>38807</v>
          </cell>
          <cell r="AH166" t="str">
            <v>Total</v>
          </cell>
        </row>
        <row r="167">
          <cell r="B167">
            <v>222174</v>
          </cell>
          <cell r="C167">
            <v>283524</v>
          </cell>
          <cell r="D167">
            <v>287410</v>
          </cell>
          <cell r="E167">
            <v>263312</v>
          </cell>
          <cell r="F167">
            <v>299905</v>
          </cell>
          <cell r="G167">
            <v>133721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</row>
        <row r="168">
          <cell r="B168">
            <v>143791</v>
          </cell>
          <cell r="C168">
            <v>165760</v>
          </cell>
          <cell r="D168">
            <v>148524</v>
          </cell>
          <cell r="E168">
            <v>113100</v>
          </cell>
          <cell r="F168">
            <v>168867</v>
          </cell>
          <cell r="G168">
            <v>141459</v>
          </cell>
          <cell r="H168">
            <v>106789</v>
          </cell>
          <cell r="I168">
            <v>149705</v>
          </cell>
          <cell r="J168">
            <v>110370</v>
          </cell>
          <cell r="K168">
            <v>98586</v>
          </cell>
          <cell r="L168">
            <v>101760</v>
          </cell>
          <cell r="M168">
            <v>155727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B169">
            <v>231900</v>
          </cell>
          <cell r="C169">
            <v>339900</v>
          </cell>
          <cell r="D169">
            <v>454900</v>
          </cell>
          <cell r="E169">
            <v>560600</v>
          </cell>
          <cell r="F169">
            <v>0</v>
          </cell>
          <cell r="G169">
            <v>723700</v>
          </cell>
          <cell r="H169">
            <v>599900</v>
          </cell>
          <cell r="I169">
            <v>479900</v>
          </cell>
          <cell r="J169">
            <v>340900</v>
          </cell>
          <cell r="K169">
            <v>241900</v>
          </cell>
          <cell r="L169">
            <v>146900</v>
          </cell>
          <cell r="M169">
            <v>81000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B171">
            <v>1.1397511097019657</v>
          </cell>
          <cell r="C171">
            <v>1.2453419882197378</v>
          </cell>
          <cell r="D171">
            <v>1.2532190289754797</v>
          </cell>
          <cell r="E171">
            <v>1.0618920644458631</v>
          </cell>
          <cell r="F171">
            <v>1.4046030742613789</v>
          </cell>
          <cell r="G171">
            <v>1.2599219779828281</v>
          </cell>
          <cell r="H171">
            <v>1.3181223462032192</v>
          </cell>
          <cell r="I171">
            <v>1.1728506291032732</v>
          </cell>
          <cell r="J171">
            <v>1.2270695750783804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</row>
        <row r="172">
          <cell r="B172">
            <v>3415456</v>
          </cell>
          <cell r="C172">
            <v>1.2453419882197378</v>
          </cell>
          <cell r="D172">
            <v>2.4985610171952173</v>
          </cell>
          <cell r="E172">
            <v>3.5604530816410804</v>
          </cell>
          <cell r="F172">
            <v>4.9650561559024595</v>
          </cell>
          <cell r="G172">
            <v>6.2249781338852879</v>
          </cell>
          <cell r="H172">
            <v>7.5431004800885066</v>
          </cell>
          <cell r="I172">
            <v>8.7159511091917796</v>
          </cell>
          <cell r="J172">
            <v>9.9430206842701594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</row>
        <row r="173">
          <cell r="B173">
            <v>121980.57142857143</v>
          </cell>
          <cell r="C173">
            <v>1.2453419882197378</v>
          </cell>
          <cell r="D173">
            <v>1.2492805085976086</v>
          </cell>
          <cell r="E173">
            <v>1.1868176938803601</v>
          </cell>
          <cell r="F173">
            <v>1.2412640389756149</v>
          </cell>
          <cell r="G173">
            <v>1.2449956267770577</v>
          </cell>
          <cell r="H173">
            <v>1.2571834133480844</v>
          </cell>
          <cell r="I173">
            <v>1.2451358727416828</v>
          </cell>
          <cell r="J173">
            <v>1.2428775855337699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</row>
        <row r="177">
          <cell r="B177">
            <v>38776</v>
          </cell>
          <cell r="C177">
            <v>38777</v>
          </cell>
          <cell r="D177">
            <v>38778</v>
          </cell>
          <cell r="E177">
            <v>38779</v>
          </cell>
          <cell r="F177">
            <v>38780</v>
          </cell>
          <cell r="G177">
            <v>38781</v>
          </cell>
          <cell r="H177">
            <v>38782</v>
          </cell>
          <cell r="I177">
            <v>38783</v>
          </cell>
          <cell r="J177">
            <v>38784</v>
          </cell>
          <cell r="K177">
            <v>38785</v>
          </cell>
          <cell r="L177">
            <v>38786</v>
          </cell>
          <cell r="M177">
            <v>38787</v>
          </cell>
          <cell r="N177">
            <v>38788</v>
          </cell>
          <cell r="O177">
            <v>38789</v>
          </cell>
          <cell r="P177">
            <v>38790</v>
          </cell>
          <cell r="Q177">
            <v>38791</v>
          </cell>
          <cell r="R177">
            <v>38792</v>
          </cell>
          <cell r="S177">
            <v>38793</v>
          </cell>
          <cell r="T177">
            <v>38794</v>
          </cell>
          <cell r="U177">
            <v>38795</v>
          </cell>
          <cell r="V177">
            <v>38796</v>
          </cell>
          <cell r="W177">
            <v>38797</v>
          </cell>
          <cell r="X177">
            <v>38798</v>
          </cell>
          <cell r="Y177">
            <v>38799</v>
          </cell>
          <cell r="Z177">
            <v>38800</v>
          </cell>
          <cell r="AA177">
            <v>38801</v>
          </cell>
          <cell r="AB177">
            <v>38802</v>
          </cell>
          <cell r="AC177">
            <v>38803</v>
          </cell>
          <cell r="AD177">
            <v>38804</v>
          </cell>
          <cell r="AE177">
            <v>38805</v>
          </cell>
          <cell r="AF177">
            <v>38806</v>
          </cell>
          <cell r="AG177">
            <v>38807</v>
          </cell>
          <cell r="AH177" t="str">
            <v>Total</v>
          </cell>
        </row>
        <row r="178">
          <cell r="B178">
            <v>17290</v>
          </cell>
          <cell r="C178">
            <v>18400</v>
          </cell>
          <cell r="D178">
            <v>15794</v>
          </cell>
          <cell r="E178">
            <v>10609</v>
          </cell>
          <cell r="F178">
            <v>14064</v>
          </cell>
          <cell r="G178">
            <v>13520</v>
          </cell>
          <cell r="H178">
            <v>6222</v>
          </cell>
          <cell r="I178">
            <v>10412</v>
          </cell>
          <cell r="J178">
            <v>6817</v>
          </cell>
          <cell r="K178">
            <v>9262</v>
          </cell>
          <cell r="L178">
            <v>3809</v>
          </cell>
          <cell r="M178">
            <v>9447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118356</v>
          </cell>
        </row>
        <row r="179">
          <cell r="B179">
            <v>2914</v>
          </cell>
          <cell r="C179">
            <v>22668</v>
          </cell>
          <cell r="D179">
            <v>19764</v>
          </cell>
          <cell r="E179">
            <v>16002</v>
          </cell>
          <cell r="F179">
            <v>26050</v>
          </cell>
          <cell r="G179">
            <v>15646</v>
          </cell>
          <cell r="H179">
            <v>12940</v>
          </cell>
          <cell r="I179">
            <v>23823</v>
          </cell>
          <cell r="J179">
            <v>16306</v>
          </cell>
          <cell r="K179">
            <v>14292</v>
          </cell>
          <cell r="L179">
            <v>13071</v>
          </cell>
          <cell r="M179">
            <v>24947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205509</v>
          </cell>
        </row>
        <row r="180">
          <cell r="B180">
            <v>18000</v>
          </cell>
          <cell r="C180">
            <v>18502</v>
          </cell>
          <cell r="D180">
            <v>16607</v>
          </cell>
          <cell r="E180">
            <v>13130</v>
          </cell>
          <cell r="F180">
            <v>21961</v>
          </cell>
          <cell r="G180">
            <v>19659</v>
          </cell>
          <cell r="H180">
            <v>13640</v>
          </cell>
          <cell r="I180">
            <v>19962</v>
          </cell>
          <cell r="J180">
            <v>13183</v>
          </cell>
          <cell r="K180">
            <v>12312</v>
          </cell>
          <cell r="L180">
            <v>10357</v>
          </cell>
          <cell r="M180">
            <v>21028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180341</v>
          </cell>
        </row>
        <row r="181">
          <cell r="B181">
            <v>54513</v>
          </cell>
          <cell r="C181">
            <v>30050</v>
          </cell>
          <cell r="D181">
            <v>22687</v>
          </cell>
          <cell r="E181">
            <v>18436</v>
          </cell>
          <cell r="F181">
            <v>29683</v>
          </cell>
          <cell r="G181">
            <v>22113</v>
          </cell>
          <cell r="H181">
            <v>17928</v>
          </cell>
          <cell r="I181">
            <v>26852</v>
          </cell>
          <cell r="J181">
            <v>18526</v>
          </cell>
          <cell r="K181">
            <v>14035</v>
          </cell>
          <cell r="L181">
            <v>16400</v>
          </cell>
          <cell r="M181">
            <v>26750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243460</v>
          </cell>
        </row>
        <row r="182">
          <cell r="B182">
            <v>7553</v>
          </cell>
          <cell r="C182">
            <v>10073</v>
          </cell>
          <cell r="D182">
            <v>7948</v>
          </cell>
          <cell r="E182">
            <v>6320</v>
          </cell>
          <cell r="F182">
            <v>9385</v>
          </cell>
          <cell r="G182">
            <v>9947</v>
          </cell>
          <cell r="H182">
            <v>5133</v>
          </cell>
          <cell r="I182">
            <v>11422</v>
          </cell>
          <cell r="J182">
            <v>5540</v>
          </cell>
          <cell r="K182">
            <v>4991</v>
          </cell>
          <cell r="L182">
            <v>4726</v>
          </cell>
          <cell r="M182">
            <v>9224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B183">
            <v>2575</v>
          </cell>
          <cell r="C183">
            <v>2928</v>
          </cell>
          <cell r="D183">
            <v>2645</v>
          </cell>
          <cell r="E183">
            <v>2534</v>
          </cell>
          <cell r="F183">
            <v>2395</v>
          </cell>
          <cell r="G183">
            <v>2550</v>
          </cell>
          <cell r="H183">
            <v>2804</v>
          </cell>
          <cell r="I183">
            <v>2705</v>
          </cell>
          <cell r="J183">
            <v>2358</v>
          </cell>
          <cell r="K183">
            <v>1850</v>
          </cell>
          <cell r="L183">
            <v>2083</v>
          </cell>
          <cell r="M183">
            <v>2616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27468</v>
          </cell>
        </row>
        <row r="184">
          <cell r="B184">
            <v>7191</v>
          </cell>
          <cell r="C184">
            <v>7636</v>
          </cell>
          <cell r="D184">
            <v>8017</v>
          </cell>
          <cell r="E184">
            <v>6942</v>
          </cell>
          <cell r="F184">
            <v>7662</v>
          </cell>
          <cell r="G184">
            <v>8861</v>
          </cell>
          <cell r="H184">
            <v>9766</v>
          </cell>
          <cell r="I184">
            <v>8214</v>
          </cell>
          <cell r="J184">
            <v>8084</v>
          </cell>
          <cell r="K184">
            <v>6418</v>
          </cell>
          <cell r="L184">
            <v>7239</v>
          </cell>
          <cell r="M184">
            <v>9377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88216</v>
          </cell>
        </row>
        <row r="185"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B186">
            <v>6238</v>
          </cell>
          <cell r="C186">
            <v>7066</v>
          </cell>
          <cell r="D186">
            <v>6355</v>
          </cell>
          <cell r="E186">
            <v>4220</v>
          </cell>
          <cell r="F186">
            <v>6982</v>
          </cell>
          <cell r="G186">
            <v>5864</v>
          </cell>
          <cell r="H186">
            <v>4149</v>
          </cell>
          <cell r="I186">
            <v>6783</v>
          </cell>
          <cell r="J186">
            <v>3826</v>
          </cell>
          <cell r="K186">
            <v>6182</v>
          </cell>
          <cell r="L186">
            <v>3787</v>
          </cell>
          <cell r="M186">
            <v>6513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61727</v>
          </cell>
        </row>
        <row r="187">
          <cell r="B187">
            <v>15512</v>
          </cell>
          <cell r="C187">
            <v>18312</v>
          </cell>
          <cell r="D187">
            <v>15964</v>
          </cell>
          <cell r="E187">
            <v>12577</v>
          </cell>
          <cell r="F187">
            <v>19000</v>
          </cell>
          <cell r="G187">
            <v>12950</v>
          </cell>
          <cell r="H187">
            <v>10467</v>
          </cell>
          <cell r="I187">
            <v>15715</v>
          </cell>
          <cell r="J187">
            <v>9819</v>
          </cell>
          <cell r="K187">
            <v>8038</v>
          </cell>
          <cell r="L187">
            <v>8460</v>
          </cell>
          <cell r="M187">
            <v>13317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144619</v>
          </cell>
        </row>
        <row r="188">
          <cell r="B188">
            <v>2149</v>
          </cell>
          <cell r="C188">
            <v>1158</v>
          </cell>
          <cell r="D188">
            <v>1306</v>
          </cell>
          <cell r="E188">
            <v>1718</v>
          </cell>
          <cell r="F188">
            <v>2407</v>
          </cell>
          <cell r="G188">
            <v>1734</v>
          </cell>
          <cell r="H188">
            <v>1233</v>
          </cell>
          <cell r="I188">
            <v>1862</v>
          </cell>
          <cell r="J188">
            <v>1390</v>
          </cell>
          <cell r="K188">
            <v>1833</v>
          </cell>
          <cell r="L188">
            <v>1140</v>
          </cell>
          <cell r="M188">
            <v>2163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17944</v>
          </cell>
        </row>
        <row r="189">
          <cell r="B189">
            <v>3144</v>
          </cell>
          <cell r="C189">
            <v>3736</v>
          </cell>
          <cell r="D189">
            <v>2982</v>
          </cell>
          <cell r="E189">
            <v>2645</v>
          </cell>
          <cell r="F189">
            <v>3059</v>
          </cell>
          <cell r="G189">
            <v>4525</v>
          </cell>
          <cell r="H189">
            <v>2561</v>
          </cell>
          <cell r="I189">
            <v>3200</v>
          </cell>
          <cell r="J189">
            <v>2395</v>
          </cell>
          <cell r="K189">
            <v>1566</v>
          </cell>
          <cell r="L189">
            <v>2254</v>
          </cell>
          <cell r="M189">
            <v>4387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33310</v>
          </cell>
        </row>
        <row r="190">
          <cell r="B190">
            <v>2407</v>
          </cell>
          <cell r="C190">
            <v>3446</v>
          </cell>
          <cell r="D190">
            <v>3140</v>
          </cell>
          <cell r="E190">
            <v>2185</v>
          </cell>
          <cell r="F190">
            <v>4421</v>
          </cell>
          <cell r="G190">
            <v>2481</v>
          </cell>
          <cell r="H190">
            <v>1457</v>
          </cell>
          <cell r="I190">
            <v>3234</v>
          </cell>
          <cell r="J190">
            <v>2124</v>
          </cell>
          <cell r="K190">
            <v>2878</v>
          </cell>
          <cell r="L190">
            <v>1943</v>
          </cell>
          <cell r="M190">
            <v>3360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30669</v>
          </cell>
        </row>
        <row r="191">
          <cell r="B191">
            <v>667</v>
          </cell>
          <cell r="C191">
            <v>422</v>
          </cell>
          <cell r="D191">
            <v>1037</v>
          </cell>
          <cell r="E191">
            <v>308</v>
          </cell>
          <cell r="F191">
            <v>307</v>
          </cell>
          <cell r="G191">
            <v>870</v>
          </cell>
          <cell r="H191">
            <v>1117</v>
          </cell>
          <cell r="I191">
            <v>892</v>
          </cell>
          <cell r="J191">
            <v>484</v>
          </cell>
          <cell r="K191">
            <v>525</v>
          </cell>
          <cell r="L191">
            <v>206</v>
          </cell>
          <cell r="M191">
            <v>718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6886</v>
          </cell>
        </row>
        <row r="192">
          <cell r="B192">
            <v>200</v>
          </cell>
          <cell r="C192">
            <v>0</v>
          </cell>
          <cell r="D192">
            <v>713</v>
          </cell>
          <cell r="E192">
            <v>1000</v>
          </cell>
          <cell r="F192">
            <v>271</v>
          </cell>
          <cell r="G192">
            <v>790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443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3217</v>
          </cell>
        </row>
        <row r="193">
          <cell r="B193">
            <v>606</v>
          </cell>
          <cell r="C193">
            <v>568</v>
          </cell>
          <cell r="D193">
            <v>1084</v>
          </cell>
          <cell r="E193">
            <v>587</v>
          </cell>
          <cell r="F193">
            <v>532</v>
          </cell>
          <cell r="G193">
            <v>1061</v>
          </cell>
          <cell r="H193">
            <v>1061</v>
          </cell>
          <cell r="I193">
            <v>1181</v>
          </cell>
          <cell r="J193">
            <v>1157</v>
          </cell>
          <cell r="K193">
            <v>841</v>
          </cell>
          <cell r="L193">
            <v>607</v>
          </cell>
          <cell r="M193">
            <v>490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9169</v>
          </cell>
        </row>
        <row r="194">
          <cell r="B194">
            <v>926</v>
          </cell>
          <cell r="C194">
            <v>1530</v>
          </cell>
          <cell r="D194">
            <v>1421</v>
          </cell>
          <cell r="E194">
            <v>1253</v>
          </cell>
          <cell r="F194">
            <v>1299</v>
          </cell>
          <cell r="G194">
            <v>0</v>
          </cell>
          <cell r="H194">
            <v>0</v>
          </cell>
          <cell r="I194">
            <v>992</v>
          </cell>
          <cell r="J194">
            <v>242</v>
          </cell>
          <cell r="K194">
            <v>940</v>
          </cell>
          <cell r="L194">
            <v>1171</v>
          </cell>
          <cell r="M194">
            <v>1701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10549</v>
          </cell>
        </row>
        <row r="195">
          <cell r="B195">
            <v>0</v>
          </cell>
          <cell r="C195">
            <v>2476</v>
          </cell>
          <cell r="D195">
            <v>1621</v>
          </cell>
          <cell r="E195">
            <v>458</v>
          </cell>
          <cell r="F195">
            <v>2568</v>
          </cell>
          <cell r="G195">
            <v>1929</v>
          </cell>
          <cell r="H195">
            <v>2934</v>
          </cell>
          <cell r="I195">
            <v>794</v>
          </cell>
          <cell r="J195">
            <v>2335</v>
          </cell>
          <cell r="K195">
            <v>778</v>
          </cell>
          <cell r="L195">
            <v>452</v>
          </cell>
          <cell r="M195">
            <v>1063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17408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411</v>
          </cell>
          <cell r="I196">
            <v>0</v>
          </cell>
          <cell r="J196">
            <v>398</v>
          </cell>
          <cell r="K196">
            <v>0</v>
          </cell>
          <cell r="L196">
            <v>440</v>
          </cell>
          <cell r="M196">
            <v>361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1610</v>
          </cell>
        </row>
        <row r="197">
          <cell r="B197">
            <v>3901</v>
          </cell>
          <cell r="C197">
            <v>4657</v>
          </cell>
          <cell r="D197">
            <v>4178</v>
          </cell>
          <cell r="E197">
            <v>4428</v>
          </cell>
          <cell r="F197">
            <v>4070</v>
          </cell>
          <cell r="G197">
            <v>3830</v>
          </cell>
          <cell r="H197">
            <v>3600</v>
          </cell>
          <cell r="I197">
            <v>3309</v>
          </cell>
          <cell r="J197">
            <v>2519</v>
          </cell>
          <cell r="K197">
            <v>2784</v>
          </cell>
          <cell r="L197">
            <v>3456</v>
          </cell>
          <cell r="M197">
            <v>4315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41146</v>
          </cell>
        </row>
        <row r="198">
          <cell r="B198">
            <v>317</v>
          </cell>
          <cell r="C198">
            <v>768</v>
          </cell>
          <cell r="D198">
            <v>753</v>
          </cell>
          <cell r="E198">
            <v>170</v>
          </cell>
          <cell r="F198">
            <v>501</v>
          </cell>
          <cell r="G198">
            <v>370</v>
          </cell>
          <cell r="H198">
            <v>0</v>
          </cell>
          <cell r="I198">
            <v>709</v>
          </cell>
          <cell r="J198">
            <v>293</v>
          </cell>
          <cell r="K198">
            <v>391</v>
          </cell>
          <cell r="L198">
            <v>556</v>
          </cell>
          <cell r="M198">
            <v>230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4741</v>
          </cell>
        </row>
        <row r="199">
          <cell r="B199">
            <v>947</v>
          </cell>
          <cell r="C199">
            <v>721</v>
          </cell>
          <cell r="D199">
            <v>892</v>
          </cell>
          <cell r="E199">
            <v>1113</v>
          </cell>
          <cell r="F199">
            <v>982</v>
          </cell>
          <cell r="G199">
            <v>433</v>
          </cell>
          <cell r="H199">
            <v>646</v>
          </cell>
          <cell r="I199">
            <v>795</v>
          </cell>
          <cell r="J199">
            <v>779</v>
          </cell>
          <cell r="K199">
            <v>1104</v>
          </cell>
          <cell r="L199">
            <v>956</v>
          </cell>
          <cell r="M199">
            <v>902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9323</v>
          </cell>
        </row>
        <row r="200">
          <cell r="B200">
            <v>423</v>
          </cell>
          <cell r="C200">
            <v>606</v>
          </cell>
          <cell r="D200">
            <v>464</v>
          </cell>
          <cell r="E200">
            <v>47</v>
          </cell>
          <cell r="F200">
            <v>724</v>
          </cell>
          <cell r="G200">
            <v>893</v>
          </cell>
          <cell r="H200">
            <v>576</v>
          </cell>
          <cell r="I200">
            <v>387</v>
          </cell>
          <cell r="J200">
            <v>669</v>
          </cell>
          <cell r="K200">
            <v>229</v>
          </cell>
          <cell r="L200">
            <v>421</v>
          </cell>
          <cell r="M200">
            <v>611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5627</v>
          </cell>
        </row>
        <row r="201"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147473</v>
          </cell>
          <cell r="C208">
            <v>155723</v>
          </cell>
          <cell r="D208">
            <v>135372</v>
          </cell>
          <cell r="E208">
            <v>106682</v>
          </cell>
          <cell r="F208">
            <v>158323</v>
          </cell>
          <cell r="G208">
            <v>130026</v>
          </cell>
          <cell r="H208">
            <v>98645</v>
          </cell>
          <cell r="I208">
            <v>143243</v>
          </cell>
          <cell r="J208">
            <v>99244</v>
          </cell>
          <cell r="K208">
            <v>91249</v>
          </cell>
          <cell r="L208">
            <v>83534</v>
          </cell>
          <cell r="M208">
            <v>143963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1261295</v>
          </cell>
        </row>
        <row r="212">
          <cell r="B212">
            <v>38776</v>
          </cell>
          <cell r="C212">
            <v>38777</v>
          </cell>
          <cell r="D212">
            <v>38778</v>
          </cell>
          <cell r="E212">
            <v>38779</v>
          </cell>
          <cell r="F212">
            <v>38780</v>
          </cell>
          <cell r="G212">
            <v>38781</v>
          </cell>
          <cell r="H212">
            <v>38782</v>
          </cell>
          <cell r="I212">
            <v>38783</v>
          </cell>
          <cell r="J212">
            <v>38784</v>
          </cell>
          <cell r="K212">
            <v>38785</v>
          </cell>
          <cell r="L212">
            <v>38786</v>
          </cell>
          <cell r="M212">
            <v>38787</v>
          </cell>
          <cell r="N212">
            <v>38788</v>
          </cell>
          <cell r="O212">
            <v>38789</v>
          </cell>
          <cell r="P212">
            <v>38790</v>
          </cell>
          <cell r="Q212">
            <v>38791</v>
          </cell>
          <cell r="R212">
            <v>38792</v>
          </cell>
          <cell r="S212">
            <v>38793</v>
          </cell>
          <cell r="T212">
            <v>38794</v>
          </cell>
          <cell r="U212">
            <v>38795</v>
          </cell>
          <cell r="V212">
            <v>38796</v>
          </cell>
          <cell r="W212">
            <v>38797</v>
          </cell>
          <cell r="X212">
            <v>38798</v>
          </cell>
          <cell r="Y212">
            <v>38799</v>
          </cell>
          <cell r="Z212">
            <v>38800</v>
          </cell>
          <cell r="AA212">
            <v>38801</v>
          </cell>
          <cell r="AB212">
            <v>38802</v>
          </cell>
          <cell r="AC212">
            <v>38803</v>
          </cell>
          <cell r="AD212">
            <v>38804</v>
          </cell>
          <cell r="AE212">
            <v>38805</v>
          </cell>
          <cell r="AF212">
            <v>38806</v>
          </cell>
          <cell r="AG212">
            <v>38807</v>
          </cell>
          <cell r="AH212" t="str">
            <v>Total</v>
          </cell>
        </row>
        <row r="213">
          <cell r="B213">
            <v>45.8</v>
          </cell>
          <cell r="C213">
            <v>101.9</v>
          </cell>
          <cell r="D213">
            <v>99.8</v>
          </cell>
          <cell r="E213">
            <v>88.9</v>
          </cell>
          <cell r="F213">
            <v>77.599999999999994</v>
          </cell>
          <cell r="G213">
            <v>72.599999999999994</v>
          </cell>
          <cell r="H213">
            <v>35.1</v>
          </cell>
          <cell r="J213">
            <v>39.299999999999997</v>
          </cell>
          <cell r="AH213">
            <v>515.20000000000005</v>
          </cell>
        </row>
        <row r="214">
          <cell r="B214">
            <v>96</v>
          </cell>
          <cell r="C214">
            <v>239.5</v>
          </cell>
          <cell r="D214">
            <v>213</v>
          </cell>
          <cell r="E214">
            <v>195</v>
          </cell>
          <cell r="F214">
            <v>216</v>
          </cell>
          <cell r="G214">
            <v>213</v>
          </cell>
          <cell r="H214">
            <v>143</v>
          </cell>
          <cell r="J214">
            <v>167</v>
          </cell>
          <cell r="AH214">
            <v>1386.5</v>
          </cell>
        </row>
        <row r="215">
          <cell r="B215">
            <v>81.5</v>
          </cell>
          <cell r="C215">
            <v>197.5</v>
          </cell>
          <cell r="D215">
            <v>193.5</v>
          </cell>
          <cell r="E215">
            <v>178.5</v>
          </cell>
          <cell r="F215">
            <v>223.5</v>
          </cell>
          <cell r="G215">
            <v>224.5</v>
          </cell>
          <cell r="H215">
            <v>151.5</v>
          </cell>
          <cell r="J215">
            <v>139.5</v>
          </cell>
          <cell r="AH215">
            <v>1308.5</v>
          </cell>
        </row>
        <row r="216">
          <cell r="B216">
            <v>82.5</v>
          </cell>
          <cell r="C216">
            <v>419</v>
          </cell>
          <cell r="D216">
            <v>252.4</v>
          </cell>
          <cell r="E216">
            <v>432.6</v>
          </cell>
          <cell r="F216">
            <v>300</v>
          </cell>
          <cell r="G216">
            <v>268</v>
          </cell>
          <cell r="H216">
            <v>185</v>
          </cell>
          <cell r="J216">
            <v>209</v>
          </cell>
          <cell r="AH216">
            <v>2066</v>
          </cell>
        </row>
        <row r="217">
          <cell r="D217">
            <v>99.5</v>
          </cell>
          <cell r="E217">
            <v>84.5</v>
          </cell>
          <cell r="F217">
            <v>96.5</v>
          </cell>
          <cell r="G217">
            <v>118</v>
          </cell>
          <cell r="H217">
            <v>111.5</v>
          </cell>
          <cell r="J217">
            <v>105.5</v>
          </cell>
        </row>
        <row r="218">
          <cell r="B218">
            <v>50.5</v>
          </cell>
          <cell r="C218">
            <v>94.5</v>
          </cell>
          <cell r="D218">
            <v>179</v>
          </cell>
          <cell r="E218">
            <v>84.5</v>
          </cell>
          <cell r="F218">
            <v>76.5</v>
          </cell>
          <cell r="G218">
            <v>102.5</v>
          </cell>
          <cell r="H218">
            <v>63</v>
          </cell>
          <cell r="J218">
            <v>69</v>
          </cell>
          <cell r="AH218">
            <v>669</v>
          </cell>
        </row>
        <row r="219">
          <cell r="B219">
            <v>136.6</v>
          </cell>
          <cell r="C219">
            <v>175.5</v>
          </cell>
          <cell r="D219">
            <v>21</v>
          </cell>
          <cell r="E219">
            <v>72</v>
          </cell>
          <cell r="F219">
            <v>19</v>
          </cell>
          <cell r="G219">
            <v>20</v>
          </cell>
          <cell r="H219">
            <v>19</v>
          </cell>
          <cell r="J219">
            <v>16.5</v>
          </cell>
          <cell r="AH219">
            <v>343</v>
          </cell>
        </row>
        <row r="220">
          <cell r="B220">
            <v>7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J220">
            <v>0</v>
          </cell>
          <cell r="AH220">
            <v>0</v>
          </cell>
        </row>
        <row r="221">
          <cell r="B221">
            <v>9.4</v>
          </cell>
          <cell r="C221">
            <v>22.6</v>
          </cell>
          <cell r="D221">
            <v>20.8</v>
          </cell>
          <cell r="E221">
            <v>16</v>
          </cell>
          <cell r="F221">
            <v>20.399999999999999</v>
          </cell>
          <cell r="G221">
            <v>19.3</v>
          </cell>
          <cell r="H221">
            <v>13.3</v>
          </cell>
          <cell r="J221">
            <v>14.5</v>
          </cell>
          <cell r="AH221">
            <v>126.9</v>
          </cell>
        </row>
        <row r="222">
          <cell r="B222">
            <v>33.4</v>
          </cell>
          <cell r="C222">
            <v>87.5</v>
          </cell>
          <cell r="D222">
            <v>77</v>
          </cell>
          <cell r="E222">
            <v>72</v>
          </cell>
          <cell r="F222">
            <v>74.5</v>
          </cell>
          <cell r="G222">
            <v>66.5</v>
          </cell>
          <cell r="H222">
            <v>54.5</v>
          </cell>
          <cell r="J222">
            <v>50.2</v>
          </cell>
          <cell r="AH222">
            <v>482.2</v>
          </cell>
        </row>
        <row r="223">
          <cell r="B223">
            <v>3.4</v>
          </cell>
          <cell r="C223">
            <v>11.5</v>
          </cell>
          <cell r="D223">
            <v>15</v>
          </cell>
          <cell r="E223">
            <v>22</v>
          </cell>
          <cell r="F223">
            <v>21.5</v>
          </cell>
          <cell r="G223">
            <v>19</v>
          </cell>
          <cell r="H223">
            <v>13.4</v>
          </cell>
          <cell r="J223">
            <v>14.5</v>
          </cell>
          <cell r="AH223">
            <v>116.9</v>
          </cell>
        </row>
        <row r="224">
          <cell r="B224">
            <v>7.5</v>
          </cell>
          <cell r="C224">
            <v>21.5</v>
          </cell>
          <cell r="D224">
            <v>18.5</v>
          </cell>
          <cell r="E224">
            <v>18.5</v>
          </cell>
          <cell r="F224">
            <v>17</v>
          </cell>
          <cell r="G224">
            <v>20</v>
          </cell>
          <cell r="H224">
            <v>14</v>
          </cell>
          <cell r="J224">
            <v>13.5</v>
          </cell>
          <cell r="AH224">
            <v>123</v>
          </cell>
        </row>
        <row r="225">
          <cell r="B225">
            <v>22.5</v>
          </cell>
          <cell r="C225">
            <v>43.5</v>
          </cell>
          <cell r="D225">
            <v>40</v>
          </cell>
          <cell r="E225">
            <v>37.5</v>
          </cell>
          <cell r="F225">
            <v>40.5</v>
          </cell>
          <cell r="G225">
            <v>41</v>
          </cell>
          <cell r="H225">
            <v>22</v>
          </cell>
          <cell r="J225">
            <v>26.5</v>
          </cell>
          <cell r="AH225">
            <v>251</v>
          </cell>
        </row>
        <row r="226">
          <cell r="B226">
            <v>0</v>
          </cell>
          <cell r="C226">
            <v>8.6</v>
          </cell>
          <cell r="D226">
            <v>13</v>
          </cell>
          <cell r="E226">
            <v>5</v>
          </cell>
          <cell r="F226">
            <v>11</v>
          </cell>
          <cell r="G226">
            <v>19</v>
          </cell>
          <cell r="H226">
            <v>11</v>
          </cell>
          <cell r="J226">
            <v>13</v>
          </cell>
          <cell r="AH226">
            <v>80.599999999999994</v>
          </cell>
        </row>
        <row r="227">
          <cell r="B227">
            <v>0</v>
          </cell>
          <cell r="C227">
            <v>7</v>
          </cell>
          <cell r="D227">
            <v>15.5</v>
          </cell>
          <cell r="E227">
            <v>8.5</v>
          </cell>
          <cell r="F227">
            <v>33</v>
          </cell>
          <cell r="G227">
            <v>35</v>
          </cell>
          <cell r="H227">
            <v>26</v>
          </cell>
          <cell r="J227">
            <v>20</v>
          </cell>
          <cell r="AH227">
            <v>145</v>
          </cell>
        </row>
        <row r="228">
          <cell r="B228">
            <v>0</v>
          </cell>
          <cell r="C228">
            <v>13</v>
          </cell>
          <cell r="D228">
            <v>28.5</v>
          </cell>
          <cell r="E228">
            <v>36</v>
          </cell>
          <cell r="F228">
            <v>0</v>
          </cell>
          <cell r="G228">
            <v>0</v>
          </cell>
          <cell r="H228">
            <v>0</v>
          </cell>
          <cell r="J228">
            <v>0</v>
          </cell>
          <cell r="AH228">
            <v>77.5</v>
          </cell>
        </row>
        <row r="229">
          <cell r="B229">
            <v>11</v>
          </cell>
          <cell r="C229">
            <v>22</v>
          </cell>
          <cell r="D229">
            <v>758.7</v>
          </cell>
          <cell r="E229">
            <v>24.2</v>
          </cell>
          <cell r="F229">
            <v>12.8</v>
          </cell>
          <cell r="G229">
            <v>0</v>
          </cell>
          <cell r="H229">
            <v>0</v>
          </cell>
          <cell r="J229">
            <v>17</v>
          </cell>
          <cell r="AH229">
            <v>834.7</v>
          </cell>
        </row>
        <row r="230">
          <cell r="AH230">
            <v>0</v>
          </cell>
        </row>
        <row r="231">
          <cell r="AH231">
            <v>0</v>
          </cell>
        </row>
        <row r="232">
          <cell r="AH232">
            <v>0</v>
          </cell>
        </row>
        <row r="233">
          <cell r="AH233">
            <v>0</v>
          </cell>
        </row>
        <row r="234">
          <cell r="AH234">
            <v>0</v>
          </cell>
        </row>
        <row r="235">
          <cell r="AH235">
            <v>0</v>
          </cell>
        </row>
        <row r="236">
          <cell r="AH236">
            <v>0</v>
          </cell>
        </row>
        <row r="237">
          <cell r="AH237">
            <v>0</v>
          </cell>
        </row>
        <row r="238">
          <cell r="AH238">
            <v>0</v>
          </cell>
        </row>
        <row r="239">
          <cell r="AH239">
            <v>0</v>
          </cell>
        </row>
        <row r="240">
          <cell r="AH240">
            <v>0</v>
          </cell>
        </row>
        <row r="241">
          <cell r="AH241">
            <v>0</v>
          </cell>
        </row>
        <row r="242">
          <cell r="AH242">
            <v>0</v>
          </cell>
        </row>
        <row r="243">
          <cell r="B243">
            <v>587.09999999999991</v>
          </cell>
          <cell r="C243">
            <v>1465.1</v>
          </cell>
          <cell r="D243">
            <v>2045.2</v>
          </cell>
          <cell r="E243">
            <v>1375.7</v>
          </cell>
          <cell r="F243">
            <v>1239.8</v>
          </cell>
          <cell r="G243">
            <v>1238.4000000000001</v>
          </cell>
          <cell r="H243">
            <v>862.3</v>
          </cell>
          <cell r="I243">
            <v>0</v>
          </cell>
          <cell r="J243">
            <v>915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8526</v>
          </cell>
        </row>
        <row r="247">
          <cell r="B247">
            <v>38776</v>
          </cell>
          <cell r="C247">
            <v>38777</v>
          </cell>
          <cell r="D247">
            <v>38778</v>
          </cell>
          <cell r="E247">
            <v>38779</v>
          </cell>
          <cell r="F247">
            <v>38780</v>
          </cell>
          <cell r="G247">
            <v>38781</v>
          </cell>
          <cell r="H247">
            <v>38782</v>
          </cell>
          <cell r="I247">
            <v>38783</v>
          </cell>
          <cell r="J247">
            <v>38784</v>
          </cell>
          <cell r="K247">
            <v>38785</v>
          </cell>
          <cell r="L247">
            <v>38786</v>
          </cell>
          <cell r="M247">
            <v>38787</v>
          </cell>
          <cell r="N247">
            <v>38788</v>
          </cell>
          <cell r="O247">
            <v>38789</v>
          </cell>
          <cell r="P247">
            <v>38790</v>
          </cell>
          <cell r="Q247">
            <v>38791</v>
          </cell>
          <cell r="R247">
            <v>38792</v>
          </cell>
          <cell r="S247">
            <v>38793</v>
          </cell>
          <cell r="T247">
            <v>38794</v>
          </cell>
          <cell r="U247">
            <v>38795</v>
          </cell>
          <cell r="V247">
            <v>38796</v>
          </cell>
          <cell r="W247">
            <v>38797</v>
          </cell>
          <cell r="X247">
            <v>38798</v>
          </cell>
          <cell r="Y247">
            <v>38799</v>
          </cell>
          <cell r="Z247">
            <v>38800</v>
          </cell>
          <cell r="AA247">
            <v>38801</v>
          </cell>
          <cell r="AB247">
            <v>38802</v>
          </cell>
          <cell r="AC247">
            <v>38803</v>
          </cell>
          <cell r="AD247">
            <v>38804</v>
          </cell>
          <cell r="AE247">
            <v>38805</v>
          </cell>
          <cell r="AF247">
            <v>38806</v>
          </cell>
          <cell r="AG247">
            <v>38807</v>
          </cell>
        </row>
        <row r="248">
          <cell r="B248">
            <v>377.51091703056773</v>
          </cell>
          <cell r="C248">
            <v>180.5691854759568</v>
          </cell>
          <cell r="D248">
            <v>169.52900347050075</v>
          </cell>
          <cell r="E248">
            <v>154.17412250516173</v>
          </cell>
          <cell r="F248">
            <v>159.87778381314502</v>
          </cell>
          <cell r="G248">
            <v>164.21733212341195</v>
          </cell>
          <cell r="H248">
            <v>165.1796595923513</v>
          </cell>
          <cell r="I248">
            <v>187.05820550535825</v>
          </cell>
          <cell r="J248">
            <v>186.02096273291923</v>
          </cell>
          <cell r="K248">
            <v>203.99844720496893</v>
          </cell>
          <cell r="L248">
            <v>211.39169254658384</v>
          </cell>
          <cell r="M248">
            <v>229.72826086956519</v>
          </cell>
          <cell r="N248">
            <v>229.72826086956519</v>
          </cell>
          <cell r="O248">
            <v>229.72826086956519</v>
          </cell>
          <cell r="P248">
            <v>229.72826086956519</v>
          </cell>
          <cell r="Q248">
            <v>229.72826086956519</v>
          </cell>
          <cell r="R248">
            <v>229.72826086956519</v>
          </cell>
          <cell r="S248">
            <v>229.72826086956519</v>
          </cell>
          <cell r="T248">
            <v>229.72826086956519</v>
          </cell>
          <cell r="U248">
            <v>229.72826086956519</v>
          </cell>
          <cell r="V248">
            <v>229.72826086956519</v>
          </cell>
          <cell r="W248">
            <v>229.72826086956519</v>
          </cell>
          <cell r="X248">
            <v>229.72826086956519</v>
          </cell>
          <cell r="Y248">
            <v>229.72826086956519</v>
          </cell>
          <cell r="Z248">
            <v>229.72826086956519</v>
          </cell>
          <cell r="AA248">
            <v>229.72826086956519</v>
          </cell>
          <cell r="AB248">
            <v>229.72826086956519</v>
          </cell>
          <cell r="AC248">
            <v>229.72826086956519</v>
          </cell>
          <cell r="AD248">
            <v>229.72826086956519</v>
          </cell>
          <cell r="AE248">
            <v>229.72826086956519</v>
          </cell>
          <cell r="AF248">
            <v>229.72826086956519</v>
          </cell>
          <cell r="AG248">
            <v>229.72826086956519</v>
          </cell>
        </row>
        <row r="249">
          <cell r="B249">
            <v>30.354166666666668</v>
          </cell>
          <cell r="C249">
            <v>94.647181628392488</v>
          </cell>
          <cell r="D249">
            <v>93.772375690607731</v>
          </cell>
          <cell r="E249">
            <v>90.245559845559839</v>
          </cell>
          <cell r="F249">
            <v>97.839027214823389</v>
          </cell>
          <cell r="G249">
            <v>93.014398513701806</v>
          </cell>
          <cell r="H249">
            <v>92.718327183271839</v>
          </cell>
          <cell r="I249">
            <v>112.25338253382535</v>
          </cell>
          <cell r="J249">
            <v>110.49332852506311</v>
          </cell>
          <cell r="K249">
            <v>120.80129823296069</v>
          </cell>
          <cell r="L249">
            <v>130.22863324918862</v>
          </cell>
          <cell r="M249">
            <v>148.22142084385143</v>
          </cell>
          <cell r="N249">
            <v>148.22142084385143</v>
          </cell>
          <cell r="O249">
            <v>148.22142084385143</v>
          </cell>
          <cell r="P249">
            <v>148.22142084385143</v>
          </cell>
          <cell r="Q249">
            <v>148.22142084385143</v>
          </cell>
          <cell r="R249">
            <v>148.22142084385143</v>
          </cell>
          <cell r="S249">
            <v>148.22142084385143</v>
          </cell>
          <cell r="T249">
            <v>148.22142084385143</v>
          </cell>
          <cell r="U249">
            <v>148.22142084385143</v>
          </cell>
          <cell r="V249">
            <v>148.22142084385143</v>
          </cell>
          <cell r="W249">
            <v>148.22142084385143</v>
          </cell>
          <cell r="X249">
            <v>148.22142084385143</v>
          </cell>
          <cell r="Y249">
            <v>148.22142084385143</v>
          </cell>
          <cell r="Z249">
            <v>148.22142084385143</v>
          </cell>
          <cell r="AA249">
            <v>148.22142084385143</v>
          </cell>
          <cell r="AB249">
            <v>148.22142084385143</v>
          </cell>
          <cell r="AC249">
            <v>148.22142084385143</v>
          </cell>
          <cell r="AD249">
            <v>148.22142084385143</v>
          </cell>
          <cell r="AE249">
            <v>148.22142084385143</v>
          </cell>
          <cell r="AF249">
            <v>148.22142084385143</v>
          </cell>
          <cell r="AG249">
            <v>148.22142084385143</v>
          </cell>
        </row>
        <row r="250">
          <cell r="B250">
            <v>220.85889570552146</v>
          </cell>
          <cell r="C250">
            <v>93.681012658227843</v>
          </cell>
          <cell r="D250">
            <v>89.792838874680314</v>
          </cell>
          <cell r="E250">
            <v>84.704126426690081</v>
          </cell>
          <cell r="F250">
            <v>88.52459016393442</v>
          </cell>
          <cell r="G250">
            <v>88.313513513513513</v>
          </cell>
          <cell r="H250">
            <v>88.536355859709147</v>
          </cell>
          <cell r="I250">
            <v>105.61248930710009</v>
          </cell>
          <cell r="J250">
            <v>104.42797095911349</v>
          </cell>
          <cell r="K250">
            <v>113.83721818876576</v>
          </cell>
          <cell r="L250">
            <v>121.75238823079863</v>
          </cell>
          <cell r="M250">
            <v>137.82269774551011</v>
          </cell>
          <cell r="N250">
            <v>137.82269774551011</v>
          </cell>
          <cell r="O250">
            <v>137.82269774551011</v>
          </cell>
          <cell r="P250">
            <v>137.82269774551011</v>
          </cell>
          <cell r="Q250">
            <v>137.82269774551011</v>
          </cell>
          <cell r="R250">
            <v>137.82269774551011</v>
          </cell>
          <cell r="S250">
            <v>137.82269774551011</v>
          </cell>
          <cell r="T250">
            <v>137.82269774551011</v>
          </cell>
          <cell r="U250">
            <v>137.82269774551011</v>
          </cell>
          <cell r="V250">
            <v>137.82269774551011</v>
          </cell>
          <cell r="W250">
            <v>137.82269774551011</v>
          </cell>
          <cell r="X250">
            <v>137.82269774551011</v>
          </cell>
          <cell r="Y250">
            <v>137.82269774551011</v>
          </cell>
          <cell r="Z250">
            <v>137.82269774551011</v>
          </cell>
          <cell r="AA250">
            <v>137.82269774551011</v>
          </cell>
          <cell r="AB250">
            <v>137.82269774551011</v>
          </cell>
          <cell r="AC250">
            <v>137.82269774551011</v>
          </cell>
          <cell r="AD250">
            <v>137.82269774551011</v>
          </cell>
          <cell r="AE250">
            <v>137.82269774551011</v>
          </cell>
          <cell r="AF250">
            <v>137.82269774551011</v>
          </cell>
          <cell r="AG250">
            <v>137.82269774551011</v>
          </cell>
        </row>
        <row r="251">
          <cell r="B251">
            <v>660.76363636363635</v>
          </cell>
          <cell r="C251">
            <v>71.718377088305488</v>
          </cell>
          <cell r="D251">
            <v>78.547810545129579</v>
          </cell>
          <cell r="E251">
            <v>64.468297101449281</v>
          </cell>
          <cell r="F251">
            <v>71.834757834757838</v>
          </cell>
          <cell r="G251">
            <v>73.546052631578945</v>
          </cell>
          <cell r="H251">
            <v>75.873451803984921</v>
          </cell>
          <cell r="I251">
            <v>90.333333333333329</v>
          </cell>
          <cell r="J251">
            <v>90.162149080348499</v>
          </cell>
          <cell r="K251">
            <v>96.955469506292346</v>
          </cell>
          <cell r="L251">
            <v>104.89351403678606</v>
          </cell>
          <cell r="M251">
            <v>117.84123910939013</v>
          </cell>
          <cell r="N251">
            <v>117.84123910939013</v>
          </cell>
          <cell r="O251">
            <v>117.84123910939013</v>
          </cell>
          <cell r="P251">
            <v>117.84123910939013</v>
          </cell>
          <cell r="Q251">
            <v>117.84123910939013</v>
          </cell>
          <cell r="R251">
            <v>117.84123910939013</v>
          </cell>
          <cell r="S251">
            <v>117.84123910939013</v>
          </cell>
          <cell r="T251">
            <v>117.84123910939013</v>
          </cell>
          <cell r="U251">
            <v>117.84123910939013</v>
          </cell>
          <cell r="V251">
            <v>117.84123910939013</v>
          </cell>
          <cell r="W251">
            <v>117.84123910939013</v>
          </cell>
          <cell r="X251">
            <v>117.84123910939013</v>
          </cell>
          <cell r="Y251">
            <v>117.84123910939013</v>
          </cell>
          <cell r="Z251">
            <v>117.84123910939013</v>
          </cell>
          <cell r="AA251">
            <v>117.84123910939013</v>
          </cell>
          <cell r="AB251">
            <v>117.84123910939013</v>
          </cell>
          <cell r="AC251">
            <v>117.84123910939013</v>
          </cell>
          <cell r="AD251">
            <v>117.84123910939013</v>
          </cell>
          <cell r="AE251">
            <v>117.84123910939013</v>
          </cell>
          <cell r="AF251">
            <v>117.84123910939013</v>
          </cell>
          <cell r="AG251">
            <v>117.84123910939013</v>
          </cell>
        </row>
        <row r="252">
          <cell r="B252">
            <v>0</v>
          </cell>
          <cell r="C252">
            <v>0</v>
          </cell>
          <cell r="D252">
            <v>181.11557788944722</v>
          </cell>
          <cell r="E252">
            <v>132.28804347826087</v>
          </cell>
          <cell r="F252">
            <v>120.23529411764706</v>
          </cell>
          <cell r="G252">
            <v>109.59347553324969</v>
          </cell>
          <cell r="H252">
            <v>95.698039215686279</v>
          </cell>
          <cell r="I252">
            <v>118.09411764705882</v>
          </cell>
          <cell r="J252">
            <v>106.85296506904956</v>
          </cell>
          <cell r="K252">
            <v>114.96181965881397</v>
          </cell>
          <cell r="L252">
            <v>122.64012997562956</v>
          </cell>
          <cell r="M252">
            <v>137.62632006498782</v>
          </cell>
          <cell r="N252">
            <v>137.62632006498782</v>
          </cell>
          <cell r="O252">
            <v>137.62632006498782</v>
          </cell>
          <cell r="P252">
            <v>137.62632006498782</v>
          </cell>
          <cell r="Q252">
            <v>137.62632006498782</v>
          </cell>
          <cell r="R252">
            <v>137.62632006498782</v>
          </cell>
          <cell r="S252">
            <v>137.62632006498782</v>
          </cell>
          <cell r="T252">
            <v>137.62632006498782</v>
          </cell>
          <cell r="U252">
            <v>137.62632006498782</v>
          </cell>
          <cell r="V252">
            <v>137.62632006498782</v>
          </cell>
          <cell r="W252">
            <v>137.62632006498782</v>
          </cell>
          <cell r="X252">
            <v>137.62632006498782</v>
          </cell>
          <cell r="Y252">
            <v>137.62632006498782</v>
          </cell>
          <cell r="Z252">
            <v>137.62632006498782</v>
          </cell>
          <cell r="AA252">
            <v>137.62632006498782</v>
          </cell>
          <cell r="AB252">
            <v>137.62632006498782</v>
          </cell>
          <cell r="AC252">
            <v>137.62632006498782</v>
          </cell>
          <cell r="AD252">
            <v>137.62632006498782</v>
          </cell>
          <cell r="AE252">
            <v>137.62632006498782</v>
          </cell>
          <cell r="AF252">
            <v>137.62632006498782</v>
          </cell>
          <cell r="AG252">
            <v>137.62632006498782</v>
          </cell>
        </row>
        <row r="253">
          <cell r="B253">
            <v>50.990099009900987</v>
          </cell>
          <cell r="C253">
            <v>30.984126984126984</v>
          </cell>
          <cell r="D253">
            <v>20.376599634369288</v>
          </cell>
          <cell r="E253">
            <v>22.645251396648046</v>
          </cell>
          <cell r="F253">
            <v>24.170310701956272</v>
          </cell>
          <cell r="G253">
            <v>24.305400372439479</v>
          </cell>
          <cell r="H253">
            <v>26.426666666666666</v>
          </cell>
          <cell r="I253">
            <v>30.934999999999999</v>
          </cell>
          <cell r="J253">
            <v>31.269058295964125</v>
          </cell>
          <cell r="K253">
            <v>34.034379671150973</v>
          </cell>
          <cell r="L253">
            <v>37.147982062780272</v>
          </cell>
          <cell r="M253">
            <v>41.058295964125563</v>
          </cell>
          <cell r="N253">
            <v>41.058295964125563</v>
          </cell>
          <cell r="O253">
            <v>41.058295964125563</v>
          </cell>
          <cell r="P253">
            <v>41.058295964125563</v>
          </cell>
          <cell r="Q253">
            <v>41.058295964125563</v>
          </cell>
          <cell r="R253">
            <v>41.058295964125563</v>
          </cell>
          <cell r="S253">
            <v>41.058295964125563</v>
          </cell>
          <cell r="T253">
            <v>41.058295964125563</v>
          </cell>
          <cell r="U253">
            <v>41.058295964125563</v>
          </cell>
          <cell r="V253">
            <v>41.058295964125563</v>
          </cell>
          <cell r="W253">
            <v>41.058295964125563</v>
          </cell>
          <cell r="X253">
            <v>41.058295964125563</v>
          </cell>
          <cell r="Y253">
            <v>41.058295964125563</v>
          </cell>
          <cell r="Z253">
            <v>41.058295964125563</v>
          </cell>
          <cell r="AA253">
            <v>41.058295964125563</v>
          </cell>
          <cell r="AB253">
            <v>41.058295964125563</v>
          </cell>
          <cell r="AC253">
            <v>41.058295964125563</v>
          </cell>
          <cell r="AD253">
            <v>41.058295964125563</v>
          </cell>
          <cell r="AE253">
            <v>41.058295964125563</v>
          </cell>
          <cell r="AF253">
            <v>41.058295964125563</v>
          </cell>
          <cell r="AG253">
            <v>41.058295964125563</v>
          </cell>
        </row>
        <row r="254">
          <cell r="B254">
            <v>52.642752562225475</v>
          </cell>
          <cell r="C254">
            <v>43.509971509971507</v>
          </cell>
          <cell r="D254">
            <v>79.659033078880412</v>
          </cell>
          <cell r="E254">
            <v>84.152700186219732</v>
          </cell>
          <cell r="F254">
            <v>105.24173913043478</v>
          </cell>
          <cell r="G254">
            <v>127.21300813008131</v>
          </cell>
          <cell r="H254">
            <v>149.72128637059726</v>
          </cell>
          <cell r="I254">
            <v>174.87901990811639</v>
          </cell>
          <cell r="J254">
            <v>190.03498542274053</v>
          </cell>
          <cell r="K254">
            <v>208.74635568513119</v>
          </cell>
          <cell r="L254">
            <v>229.85131195335276</v>
          </cell>
          <cell r="M254">
            <v>257.18950437317784</v>
          </cell>
          <cell r="N254">
            <v>257.18950437317784</v>
          </cell>
          <cell r="O254">
            <v>257.18950437317784</v>
          </cell>
          <cell r="P254">
            <v>257.18950437317784</v>
          </cell>
          <cell r="Q254">
            <v>257.18950437317784</v>
          </cell>
          <cell r="R254">
            <v>257.18950437317784</v>
          </cell>
          <cell r="S254">
            <v>257.18950437317784</v>
          </cell>
          <cell r="T254">
            <v>257.18950437317784</v>
          </cell>
          <cell r="U254">
            <v>257.18950437317784</v>
          </cell>
          <cell r="V254">
            <v>257.18950437317784</v>
          </cell>
          <cell r="W254">
            <v>257.18950437317784</v>
          </cell>
          <cell r="X254">
            <v>257.18950437317784</v>
          </cell>
          <cell r="Y254">
            <v>257.18950437317784</v>
          </cell>
          <cell r="Z254">
            <v>257.18950437317784</v>
          </cell>
          <cell r="AA254">
            <v>257.18950437317784</v>
          </cell>
          <cell r="AB254">
            <v>257.18950437317784</v>
          </cell>
          <cell r="AC254">
            <v>257.18950437317784</v>
          </cell>
          <cell r="AD254">
            <v>257.18950437317784</v>
          </cell>
          <cell r="AE254">
            <v>257.18950437317784</v>
          </cell>
          <cell r="AF254">
            <v>257.18950437317784</v>
          </cell>
          <cell r="AG254">
            <v>257.18950437317784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</row>
        <row r="256">
          <cell r="B256">
            <v>663.61702127659566</v>
          </cell>
          <cell r="C256">
            <v>312.65486725663715</v>
          </cell>
          <cell r="D256">
            <v>309.23963133640547</v>
          </cell>
          <cell r="E256">
            <v>296.98653198653199</v>
          </cell>
          <cell r="F256">
            <v>308.55889724310771</v>
          </cell>
          <cell r="G256">
            <v>307.63874873864779</v>
          </cell>
          <cell r="H256">
            <v>308.14946619217079</v>
          </cell>
          <cell r="I256">
            <v>368.49644128113874</v>
          </cell>
          <cell r="J256">
            <v>356.54058313632783</v>
          </cell>
          <cell r="K256">
            <v>405.25610717100079</v>
          </cell>
          <cell r="L256">
            <v>435.09850275807719</v>
          </cell>
          <cell r="M256">
            <v>486.42237982663511</v>
          </cell>
          <cell r="N256">
            <v>486.42237982663511</v>
          </cell>
          <cell r="O256">
            <v>486.42237982663511</v>
          </cell>
          <cell r="P256">
            <v>486.42237982663511</v>
          </cell>
          <cell r="Q256">
            <v>486.42237982663511</v>
          </cell>
          <cell r="R256">
            <v>486.42237982663511</v>
          </cell>
          <cell r="S256">
            <v>486.42237982663511</v>
          </cell>
          <cell r="T256">
            <v>486.42237982663511</v>
          </cell>
          <cell r="U256">
            <v>486.42237982663511</v>
          </cell>
          <cell r="V256">
            <v>486.42237982663511</v>
          </cell>
          <cell r="W256">
            <v>486.42237982663511</v>
          </cell>
          <cell r="X256">
            <v>486.42237982663511</v>
          </cell>
          <cell r="Y256">
            <v>486.42237982663511</v>
          </cell>
          <cell r="Z256">
            <v>486.42237982663511</v>
          </cell>
          <cell r="AA256">
            <v>486.42237982663511</v>
          </cell>
          <cell r="AB256">
            <v>486.42237982663511</v>
          </cell>
          <cell r="AC256">
            <v>486.42237982663511</v>
          </cell>
          <cell r="AD256">
            <v>486.42237982663511</v>
          </cell>
          <cell r="AE256">
            <v>486.42237982663511</v>
          </cell>
          <cell r="AF256">
            <v>486.42237982663511</v>
          </cell>
          <cell r="AG256">
            <v>486.42237982663511</v>
          </cell>
        </row>
        <row r="257">
          <cell r="B257">
            <v>464.43113772455092</v>
          </cell>
          <cell r="C257">
            <v>209.28</v>
          </cell>
          <cell r="D257">
            <v>208.36474164133739</v>
          </cell>
          <cell r="E257">
            <v>198.10993657505284</v>
          </cell>
          <cell r="F257">
            <v>211.74598070739549</v>
          </cell>
          <cell r="G257">
            <v>208.74966887417219</v>
          </cell>
          <cell r="H257">
            <v>206.6435185185185</v>
          </cell>
          <cell r="I257">
            <v>243.02083333333334</v>
          </cell>
          <cell r="J257">
            <v>238.08378266279553</v>
          </cell>
          <cell r="K257">
            <v>254.75321443384487</v>
          </cell>
          <cell r="L257">
            <v>272.29780174201579</v>
          </cell>
          <cell r="M257">
            <v>299.91497304023227</v>
          </cell>
          <cell r="N257">
            <v>299.91497304023227</v>
          </cell>
          <cell r="O257">
            <v>299.91497304023227</v>
          </cell>
          <cell r="P257">
            <v>299.91497304023227</v>
          </cell>
          <cell r="Q257">
            <v>299.91497304023227</v>
          </cell>
          <cell r="R257">
            <v>299.91497304023227</v>
          </cell>
          <cell r="S257">
            <v>299.91497304023227</v>
          </cell>
          <cell r="T257">
            <v>299.91497304023227</v>
          </cell>
          <cell r="U257">
            <v>299.91497304023227</v>
          </cell>
          <cell r="V257">
            <v>299.91497304023227</v>
          </cell>
          <cell r="W257">
            <v>299.91497304023227</v>
          </cell>
          <cell r="X257">
            <v>299.91497304023227</v>
          </cell>
          <cell r="Y257">
            <v>299.91497304023227</v>
          </cell>
          <cell r="Z257">
            <v>299.91497304023227</v>
          </cell>
          <cell r="AA257">
            <v>299.91497304023227</v>
          </cell>
          <cell r="AB257">
            <v>299.91497304023227</v>
          </cell>
          <cell r="AC257">
            <v>299.91497304023227</v>
          </cell>
          <cell r="AD257">
            <v>299.91497304023227</v>
          </cell>
          <cell r="AE257">
            <v>299.91497304023227</v>
          </cell>
          <cell r="AF257">
            <v>299.91497304023227</v>
          </cell>
          <cell r="AG257">
            <v>299.91497304023227</v>
          </cell>
        </row>
        <row r="258">
          <cell r="B258">
            <v>632.05882352941182</v>
          </cell>
          <cell r="C258">
            <v>100.69565217391305</v>
          </cell>
          <cell r="D258">
            <v>92.981132075471692</v>
          </cell>
          <cell r="E258">
            <v>86.226804123711347</v>
          </cell>
          <cell r="F258">
            <v>94.128571428571433</v>
          </cell>
          <cell r="G258">
            <v>93.516853932584269</v>
          </cell>
          <cell r="H258">
            <v>93.3203125</v>
          </cell>
          <cell r="I258">
            <v>111.50390625</v>
          </cell>
          <cell r="J258">
            <v>109.56372968349015</v>
          </cell>
          <cell r="K258">
            <v>125.24379811804961</v>
          </cell>
          <cell r="L258">
            <v>134.9957228400342</v>
          </cell>
          <cell r="M258">
            <v>153.49871685201026</v>
          </cell>
          <cell r="N258">
            <v>153.49871685201026</v>
          </cell>
          <cell r="O258">
            <v>153.49871685201026</v>
          </cell>
          <cell r="P258">
            <v>153.49871685201026</v>
          </cell>
          <cell r="Q258">
            <v>153.49871685201026</v>
          </cell>
          <cell r="R258">
            <v>153.49871685201026</v>
          </cell>
          <cell r="S258">
            <v>153.49871685201026</v>
          </cell>
          <cell r="T258">
            <v>153.49871685201026</v>
          </cell>
          <cell r="U258">
            <v>153.49871685201026</v>
          </cell>
          <cell r="V258">
            <v>153.49871685201026</v>
          </cell>
          <cell r="W258">
            <v>153.49871685201026</v>
          </cell>
          <cell r="X258">
            <v>153.49871685201026</v>
          </cell>
          <cell r="Y258">
            <v>153.49871685201026</v>
          </cell>
          <cell r="Z258">
            <v>153.49871685201026</v>
          </cell>
          <cell r="AA258">
            <v>153.49871685201026</v>
          </cell>
          <cell r="AB258">
            <v>153.49871685201026</v>
          </cell>
          <cell r="AC258">
            <v>153.49871685201026</v>
          </cell>
          <cell r="AD258">
            <v>153.49871685201026</v>
          </cell>
          <cell r="AE258">
            <v>153.49871685201026</v>
          </cell>
          <cell r="AF258">
            <v>153.49871685201026</v>
          </cell>
          <cell r="AG258">
            <v>153.49871685201026</v>
          </cell>
        </row>
        <row r="259">
          <cell r="B259">
            <v>419.2</v>
          </cell>
          <cell r="C259">
            <v>173.76744186046511</v>
          </cell>
          <cell r="D259">
            <v>167.95</v>
          </cell>
          <cell r="E259">
            <v>160.05128205128204</v>
          </cell>
          <cell r="F259">
            <v>164.52980132450332</v>
          </cell>
          <cell r="G259">
            <v>177.45549738219896</v>
          </cell>
          <cell r="H259">
            <v>178.1552511415525</v>
          </cell>
          <cell r="I259">
            <v>207.37899543378995</v>
          </cell>
          <cell r="J259">
            <v>204.08943089430895</v>
          </cell>
          <cell r="K259">
            <v>216.82113821138211</v>
          </cell>
          <cell r="L259">
            <v>235.14634146341464</v>
          </cell>
          <cell r="M259">
            <v>270.8130081300813</v>
          </cell>
          <cell r="N259">
            <v>270.8130081300813</v>
          </cell>
          <cell r="O259">
            <v>270.8130081300813</v>
          </cell>
          <cell r="P259">
            <v>270.8130081300813</v>
          </cell>
          <cell r="Q259">
            <v>270.8130081300813</v>
          </cell>
          <cell r="R259">
            <v>270.8130081300813</v>
          </cell>
          <cell r="S259">
            <v>270.8130081300813</v>
          </cell>
          <cell r="T259">
            <v>270.8130081300813</v>
          </cell>
          <cell r="U259">
            <v>270.8130081300813</v>
          </cell>
          <cell r="V259">
            <v>270.8130081300813</v>
          </cell>
          <cell r="W259">
            <v>270.8130081300813</v>
          </cell>
          <cell r="X259">
            <v>270.8130081300813</v>
          </cell>
          <cell r="Y259">
            <v>270.8130081300813</v>
          </cell>
          <cell r="Z259">
            <v>270.8130081300813</v>
          </cell>
          <cell r="AA259">
            <v>270.8130081300813</v>
          </cell>
          <cell r="AB259">
            <v>270.8130081300813</v>
          </cell>
          <cell r="AC259">
            <v>270.8130081300813</v>
          </cell>
          <cell r="AD259">
            <v>270.8130081300813</v>
          </cell>
          <cell r="AE259">
            <v>270.8130081300813</v>
          </cell>
          <cell r="AF259">
            <v>270.8130081300813</v>
          </cell>
          <cell r="AG259">
            <v>270.8130081300813</v>
          </cell>
        </row>
        <row r="260">
          <cell r="B260">
            <v>106.97777777777777</v>
          </cell>
          <cell r="C260">
            <v>79.218390804597703</v>
          </cell>
          <cell r="D260">
            <v>78.874251497005986</v>
          </cell>
          <cell r="E260">
            <v>72.487603305785129</v>
          </cell>
          <cell r="F260">
            <v>81.684210526315795</v>
          </cell>
          <cell r="G260">
            <v>77.397530864197535</v>
          </cell>
          <cell r="H260">
            <v>76.302895322939861</v>
          </cell>
          <cell r="I260">
            <v>90.708240534521153</v>
          </cell>
          <cell r="J260">
            <v>89.593625498007967</v>
          </cell>
          <cell r="K260">
            <v>101.0597609561753</v>
          </cell>
          <cell r="L260">
            <v>108.800796812749</v>
          </cell>
          <cell r="M260">
            <v>122.18725099601593</v>
          </cell>
          <cell r="N260">
            <v>122.18725099601593</v>
          </cell>
          <cell r="O260">
            <v>122.18725099601593</v>
          </cell>
          <cell r="P260">
            <v>122.18725099601593</v>
          </cell>
          <cell r="Q260">
            <v>122.18725099601593</v>
          </cell>
          <cell r="R260">
            <v>122.18725099601593</v>
          </cell>
          <cell r="S260">
            <v>122.18725099601593</v>
          </cell>
          <cell r="T260">
            <v>122.18725099601593</v>
          </cell>
          <cell r="U260">
            <v>122.18725099601593</v>
          </cell>
          <cell r="V260">
            <v>122.18725099601593</v>
          </cell>
          <cell r="W260">
            <v>122.18725099601593</v>
          </cell>
          <cell r="X260">
            <v>122.18725099601593</v>
          </cell>
          <cell r="Y260">
            <v>122.18725099601593</v>
          </cell>
          <cell r="Z260">
            <v>122.18725099601593</v>
          </cell>
          <cell r="AA260">
            <v>122.18725099601593</v>
          </cell>
          <cell r="AB260">
            <v>122.18725099601593</v>
          </cell>
          <cell r="AC260">
            <v>122.18725099601593</v>
          </cell>
          <cell r="AD260">
            <v>122.18725099601593</v>
          </cell>
          <cell r="AE260">
            <v>122.18725099601593</v>
          </cell>
          <cell r="AF260">
            <v>122.18725099601593</v>
          </cell>
          <cell r="AG260">
            <v>122.18725099601593</v>
          </cell>
        </row>
        <row r="261">
          <cell r="B261">
            <v>0</v>
          </cell>
          <cell r="C261">
            <v>49.069767441860471</v>
          </cell>
          <cell r="D261">
            <v>67.546296296296291</v>
          </cell>
          <cell r="E261">
            <v>66.428571428571431</v>
          </cell>
          <cell r="F261">
            <v>55.159574468085104</v>
          </cell>
          <cell r="G261">
            <v>52.014134275618375</v>
          </cell>
          <cell r="H261">
            <v>60.073964497041423</v>
          </cell>
          <cell r="I261">
            <v>73.269230769230774</v>
          </cell>
          <cell r="J261">
            <v>67.456575682382137</v>
          </cell>
          <cell r="K261">
            <v>73.970223325062037</v>
          </cell>
          <cell r="L261">
            <v>76.526054590570723</v>
          </cell>
          <cell r="M261">
            <v>85.434243176178668</v>
          </cell>
          <cell r="N261">
            <v>85.434243176178668</v>
          </cell>
          <cell r="O261">
            <v>85.434243176178668</v>
          </cell>
          <cell r="P261">
            <v>85.434243176178668</v>
          </cell>
          <cell r="Q261">
            <v>85.434243176178668</v>
          </cell>
          <cell r="R261">
            <v>85.434243176178668</v>
          </cell>
          <cell r="S261">
            <v>85.434243176178668</v>
          </cell>
          <cell r="T261">
            <v>85.434243176178668</v>
          </cell>
          <cell r="U261">
            <v>85.434243176178668</v>
          </cell>
          <cell r="V261">
            <v>85.434243176178668</v>
          </cell>
          <cell r="W261">
            <v>85.434243176178668</v>
          </cell>
          <cell r="X261">
            <v>85.434243176178668</v>
          </cell>
          <cell r="Y261">
            <v>85.434243176178668</v>
          </cell>
          <cell r="Z261">
            <v>85.434243176178668</v>
          </cell>
          <cell r="AA261">
            <v>85.434243176178668</v>
          </cell>
          <cell r="AB261">
            <v>85.434243176178668</v>
          </cell>
          <cell r="AC261">
            <v>85.434243176178668</v>
          </cell>
          <cell r="AD261">
            <v>85.434243176178668</v>
          </cell>
          <cell r="AE261">
            <v>85.434243176178668</v>
          </cell>
          <cell r="AF261">
            <v>85.434243176178668</v>
          </cell>
          <cell r="AG261">
            <v>85.434243176178668</v>
          </cell>
        </row>
        <row r="262">
          <cell r="B262">
            <v>0</v>
          </cell>
          <cell r="C262">
            <v>0</v>
          </cell>
          <cell r="D262">
            <v>31.68888888888889</v>
          </cell>
          <cell r="E262">
            <v>55.258064516129032</v>
          </cell>
          <cell r="F262">
            <v>31</v>
          </cell>
          <cell r="G262">
            <v>28.020202020202021</v>
          </cell>
          <cell r="H262">
            <v>22.192</v>
          </cell>
          <cell r="I262">
            <v>22.192</v>
          </cell>
          <cell r="J262">
            <v>19.131034482758622</v>
          </cell>
          <cell r="K262">
            <v>19.131034482758622</v>
          </cell>
          <cell r="L262">
            <v>19.131034482758622</v>
          </cell>
          <cell r="M262">
            <v>22.186206896551724</v>
          </cell>
          <cell r="N262">
            <v>22.186206896551724</v>
          </cell>
          <cell r="O262">
            <v>22.186206896551724</v>
          </cell>
          <cell r="P262">
            <v>22.186206896551724</v>
          </cell>
          <cell r="Q262">
            <v>22.186206896551724</v>
          </cell>
          <cell r="R262">
            <v>22.186206896551724</v>
          </cell>
          <cell r="S262">
            <v>22.186206896551724</v>
          </cell>
          <cell r="T262">
            <v>22.186206896551724</v>
          </cell>
          <cell r="U262">
            <v>22.186206896551724</v>
          </cell>
          <cell r="V262">
            <v>22.186206896551724</v>
          </cell>
          <cell r="W262">
            <v>22.186206896551724</v>
          </cell>
          <cell r="X262">
            <v>22.186206896551724</v>
          </cell>
          <cell r="Y262">
            <v>22.186206896551724</v>
          </cell>
          <cell r="Z262">
            <v>22.186206896551724</v>
          </cell>
          <cell r="AA262">
            <v>22.186206896551724</v>
          </cell>
          <cell r="AB262">
            <v>22.186206896551724</v>
          </cell>
          <cell r="AC262">
            <v>22.186206896551724</v>
          </cell>
          <cell r="AD262">
            <v>22.186206896551724</v>
          </cell>
          <cell r="AE262">
            <v>22.186206896551724</v>
          </cell>
          <cell r="AF262">
            <v>22.186206896551724</v>
          </cell>
          <cell r="AG262">
            <v>22.186206896551724</v>
          </cell>
        </row>
        <row r="263">
          <cell r="B263">
            <v>0</v>
          </cell>
          <cell r="C263">
            <v>43.692307692307693</v>
          </cell>
          <cell r="D263">
            <v>39.807228915662648</v>
          </cell>
          <cell r="E263">
            <v>28.890322580645162</v>
          </cell>
          <cell r="F263">
            <v>35.754838709677422</v>
          </cell>
          <cell r="G263">
            <v>49.445161290322581</v>
          </cell>
          <cell r="H263">
            <v>63.13548387096774</v>
          </cell>
          <cell r="I263">
            <v>78.374193548387098</v>
          </cell>
          <cell r="J263">
            <v>93.303225806451607</v>
          </cell>
          <cell r="K263">
            <v>104.15483870967742</v>
          </cell>
          <cell r="L263">
            <v>111.98709677419355</v>
          </cell>
          <cell r="M263">
            <v>118.30967741935484</v>
          </cell>
          <cell r="N263">
            <v>118.30967741935484</v>
          </cell>
          <cell r="O263">
            <v>118.30967741935484</v>
          </cell>
          <cell r="P263">
            <v>118.30967741935484</v>
          </cell>
          <cell r="Q263">
            <v>118.30967741935484</v>
          </cell>
          <cell r="R263">
            <v>118.30967741935484</v>
          </cell>
          <cell r="S263">
            <v>118.30967741935484</v>
          </cell>
          <cell r="T263">
            <v>118.30967741935484</v>
          </cell>
          <cell r="U263">
            <v>118.30967741935484</v>
          </cell>
          <cell r="V263">
            <v>118.30967741935484</v>
          </cell>
          <cell r="W263">
            <v>118.30967741935484</v>
          </cell>
          <cell r="X263">
            <v>118.30967741935484</v>
          </cell>
          <cell r="Y263">
            <v>118.30967741935484</v>
          </cell>
          <cell r="Z263">
            <v>118.30967741935484</v>
          </cell>
          <cell r="AA263">
            <v>118.30967741935484</v>
          </cell>
          <cell r="AB263">
            <v>118.30967741935484</v>
          </cell>
          <cell r="AC263">
            <v>118.30967741935484</v>
          </cell>
          <cell r="AD263">
            <v>118.30967741935484</v>
          </cell>
          <cell r="AE263">
            <v>118.30967741935484</v>
          </cell>
          <cell r="AF263">
            <v>118.30967741935484</v>
          </cell>
          <cell r="AG263">
            <v>118.30967741935484</v>
          </cell>
        </row>
        <row r="264">
          <cell r="B264">
            <v>84.181818181818187</v>
          </cell>
          <cell r="C264">
            <v>69.545454545454547</v>
          </cell>
          <cell r="D264">
            <v>3.7799410785192773</v>
          </cell>
          <cell r="E264">
            <v>5.2230090694496205</v>
          </cell>
          <cell r="F264">
            <v>6.7298520239696709</v>
          </cell>
          <cell r="G264">
            <v>6.7298520239696709</v>
          </cell>
          <cell r="H264">
            <v>6.7298520239696709</v>
          </cell>
          <cell r="I264">
            <v>7.9430108841873546</v>
          </cell>
          <cell r="J264">
            <v>8.0711632922007901</v>
          </cell>
          <cell r="K264">
            <v>9.1973164011021922</v>
          </cell>
          <cell r="L264">
            <v>10.600215646340002</v>
          </cell>
          <cell r="M264">
            <v>12.638073559362645</v>
          </cell>
          <cell r="N264">
            <v>12.638073559362645</v>
          </cell>
          <cell r="O264">
            <v>12.638073559362645</v>
          </cell>
          <cell r="P264">
            <v>12.638073559362645</v>
          </cell>
          <cell r="Q264">
            <v>12.638073559362645</v>
          </cell>
          <cell r="R264">
            <v>12.638073559362645</v>
          </cell>
          <cell r="S264">
            <v>12.638073559362645</v>
          </cell>
          <cell r="T264">
            <v>12.638073559362645</v>
          </cell>
          <cell r="U264">
            <v>12.638073559362645</v>
          </cell>
          <cell r="V264">
            <v>12.638073559362645</v>
          </cell>
          <cell r="W264">
            <v>12.638073559362645</v>
          </cell>
          <cell r="X264">
            <v>12.638073559362645</v>
          </cell>
          <cell r="Y264">
            <v>12.638073559362645</v>
          </cell>
          <cell r="Z264">
            <v>12.638073559362645</v>
          </cell>
          <cell r="AA264">
            <v>12.638073559362645</v>
          </cell>
          <cell r="AB264">
            <v>12.638073559362645</v>
          </cell>
          <cell r="AC264">
            <v>12.638073559362645</v>
          </cell>
          <cell r="AD264">
            <v>12.638073559362645</v>
          </cell>
          <cell r="AE264">
            <v>12.638073559362645</v>
          </cell>
          <cell r="AF264">
            <v>12.638073559362645</v>
          </cell>
          <cell r="AG264">
            <v>12.638073559362645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</row>
        <row r="316">
          <cell r="B316">
            <v>38776</v>
          </cell>
          <cell r="C316">
            <v>38777</v>
          </cell>
          <cell r="D316">
            <v>38778</v>
          </cell>
          <cell r="E316">
            <v>38779</v>
          </cell>
          <cell r="F316">
            <v>38780</v>
          </cell>
          <cell r="G316">
            <v>38781</v>
          </cell>
          <cell r="H316">
            <v>38782</v>
          </cell>
          <cell r="I316">
            <v>38783</v>
          </cell>
          <cell r="J316">
            <v>38784</v>
          </cell>
          <cell r="K316">
            <v>38785</v>
          </cell>
          <cell r="L316">
            <v>38786</v>
          </cell>
          <cell r="M316">
            <v>38787</v>
          </cell>
          <cell r="N316">
            <v>38788</v>
          </cell>
          <cell r="O316">
            <v>38789</v>
          </cell>
          <cell r="P316">
            <v>38790</v>
          </cell>
          <cell r="Q316">
            <v>38791</v>
          </cell>
          <cell r="R316">
            <v>38792</v>
          </cell>
          <cell r="S316">
            <v>38793</v>
          </cell>
          <cell r="T316">
            <v>38794</v>
          </cell>
          <cell r="U316">
            <v>38795</v>
          </cell>
          <cell r="V316">
            <v>38796</v>
          </cell>
          <cell r="W316">
            <v>38797</v>
          </cell>
          <cell r="X316">
            <v>38798</v>
          </cell>
          <cell r="Y316">
            <v>38799</v>
          </cell>
          <cell r="Z316">
            <v>38800</v>
          </cell>
          <cell r="AA316">
            <v>38801</v>
          </cell>
          <cell r="AB316">
            <v>38802</v>
          </cell>
          <cell r="AC316">
            <v>38803</v>
          </cell>
          <cell r="AD316">
            <v>38804</v>
          </cell>
          <cell r="AE316">
            <v>38805</v>
          </cell>
          <cell r="AF316">
            <v>38806</v>
          </cell>
          <cell r="AG316">
            <v>38807</v>
          </cell>
          <cell r="AH316" t="str">
            <v>Total</v>
          </cell>
        </row>
        <row r="317">
          <cell r="B317">
            <v>0</v>
          </cell>
          <cell r="C317">
            <v>1.7309512486050824E-2</v>
          </cell>
          <cell r="D317">
            <v>3.9177274117631077E-2</v>
          </cell>
          <cell r="E317">
            <v>3.7588375666205424E-2</v>
          </cell>
          <cell r="F317">
            <v>3.2304259966057722E-2</v>
          </cell>
          <cell r="G317">
            <v>4.1399957998999412E-2</v>
          </cell>
          <cell r="H317">
            <v>3.9847323845536277E-2</v>
          </cell>
          <cell r="I317">
            <v>0</v>
          </cell>
          <cell r="J317">
            <v>3.1249111301300682E-2</v>
          </cell>
          <cell r="K317" t="e">
            <v>#DIV/0!</v>
          </cell>
          <cell r="L317" t="e">
            <v>#DIV/0!</v>
          </cell>
          <cell r="M317" t="e">
            <v>#DIV/0!</v>
          </cell>
          <cell r="N317" t="e">
            <v>#DIV/0!</v>
          </cell>
          <cell r="O317" t="e">
            <v>#DIV/0!</v>
          </cell>
          <cell r="P317" t="e">
            <v>#DIV/0!</v>
          </cell>
          <cell r="Q317" t="e">
            <v>#DIV/0!</v>
          </cell>
          <cell r="R317" t="e">
            <v>#DIV/0!</v>
          </cell>
          <cell r="S317" t="e">
            <v>#DIV/0!</v>
          </cell>
          <cell r="T317" t="e">
            <v>#DIV/0!</v>
          </cell>
          <cell r="U317" t="e">
            <v>#DIV/0!</v>
          </cell>
          <cell r="V317" t="e">
            <v>#DIV/0!</v>
          </cell>
          <cell r="W317" t="e">
            <v>#DIV/0!</v>
          </cell>
          <cell r="X317" t="e">
            <v>#DIV/0!</v>
          </cell>
          <cell r="Y317" t="e">
            <v>#DIV/0!</v>
          </cell>
          <cell r="Z317" t="e">
            <v>#DIV/0!</v>
          </cell>
          <cell r="AA317" t="e">
            <v>#DIV/0!</v>
          </cell>
          <cell r="AB317" t="e">
            <v>#DIV/0!</v>
          </cell>
          <cell r="AC317" t="e">
            <v>#DIV/0!</v>
          </cell>
          <cell r="AD317" t="e">
            <v>#DIV/0!</v>
          </cell>
          <cell r="AE317" t="e">
            <v>#DIV/0!</v>
          </cell>
          <cell r="AF317" t="e">
            <v>#DIV/0!</v>
          </cell>
          <cell r="AH317">
            <v>3.4125116483111631E-2</v>
          </cell>
        </row>
        <row r="318">
          <cell r="B318">
            <v>0.13</v>
          </cell>
          <cell r="C318">
            <v>0.13</v>
          </cell>
          <cell r="D318">
            <v>0.13</v>
          </cell>
          <cell r="E318">
            <v>0.13</v>
          </cell>
          <cell r="F318">
            <v>0.13</v>
          </cell>
          <cell r="G318">
            <v>0.13</v>
          </cell>
          <cell r="H318">
            <v>0.13</v>
          </cell>
          <cell r="I318">
            <v>0.13</v>
          </cell>
          <cell r="J318">
            <v>0.13</v>
          </cell>
          <cell r="K318" t="e">
            <v>#DIV/0!</v>
          </cell>
          <cell r="L318" t="e">
            <v>#DIV/0!</v>
          </cell>
          <cell r="M318" t="e">
            <v>#DIV/0!</v>
          </cell>
          <cell r="N318" t="e">
            <v>#DIV/0!</v>
          </cell>
          <cell r="O318" t="e">
            <v>#DIV/0!</v>
          </cell>
          <cell r="P318" t="e">
            <v>#DIV/0!</v>
          </cell>
          <cell r="Q318" t="e">
            <v>#DIV/0!</v>
          </cell>
          <cell r="R318" t="e">
            <v>#DIV/0!</v>
          </cell>
          <cell r="S318" t="e">
            <v>#DIV/0!</v>
          </cell>
          <cell r="T318" t="e">
            <v>#DIV/0!</v>
          </cell>
          <cell r="U318" t="e">
            <v>#DIV/0!</v>
          </cell>
          <cell r="V318" t="e">
            <v>#DIV/0!</v>
          </cell>
          <cell r="W318" t="e">
            <v>#DIV/0!</v>
          </cell>
          <cell r="X318" t="e">
            <v>#DIV/0!</v>
          </cell>
          <cell r="Y318" t="e">
            <v>#DIV/0!</v>
          </cell>
          <cell r="Z318" t="e">
            <v>#DIV/0!</v>
          </cell>
          <cell r="AA318" t="e">
            <v>#DIV/0!</v>
          </cell>
          <cell r="AB318" t="e">
            <v>#DIV/0!</v>
          </cell>
          <cell r="AC318" t="e">
            <v>#DIV/0!</v>
          </cell>
          <cell r="AD318" t="e">
            <v>#DIV/0!</v>
          </cell>
          <cell r="AE318" t="e">
            <v>#DIV/0!</v>
          </cell>
          <cell r="AF318" t="e">
            <v>#DIV/0!</v>
          </cell>
          <cell r="AH318">
            <v>0.13</v>
          </cell>
        </row>
        <row r="319">
          <cell r="B319">
            <v>6.8132462456341081E-2</v>
          </cell>
          <cell r="C319">
            <v>8.2968087715712402E-2</v>
          </cell>
          <cell r="D319">
            <v>1.1149995828858084E-2</v>
          </cell>
          <cell r="E319">
            <v>4.2537830204398983E-2</v>
          </cell>
          <cell r="F319">
            <v>9.9446040040988785E-3</v>
          </cell>
          <cell r="G319">
            <v>1.1209032551257929E-2</v>
          </cell>
          <cell r="H319">
            <v>1.4757332771165985E-2</v>
          </cell>
          <cell r="I319">
            <v>0</v>
          </cell>
          <cell r="J319">
            <v>1.1543224873236765E-2</v>
          </cell>
          <cell r="K319" t="e">
            <v>#DIV/0!</v>
          </cell>
          <cell r="L319" t="e">
            <v>#DIV/0!</v>
          </cell>
          <cell r="M319" t="e">
            <v>#DIV/0!</v>
          </cell>
          <cell r="N319" t="e">
            <v>#DIV/0!</v>
          </cell>
          <cell r="O319" t="e">
            <v>#DIV/0!</v>
          </cell>
          <cell r="P319" t="e">
            <v>#DIV/0!</v>
          </cell>
          <cell r="Q319" t="e">
            <v>#DIV/0!</v>
          </cell>
          <cell r="R319" t="e">
            <v>#DIV/0!</v>
          </cell>
          <cell r="S319" t="e">
            <v>#DIV/0!</v>
          </cell>
          <cell r="T319" t="e">
            <v>#DIV/0!</v>
          </cell>
          <cell r="U319" t="e">
            <v>#DIV/0!</v>
          </cell>
          <cell r="V319" t="e">
            <v>#DIV/0!</v>
          </cell>
          <cell r="W319" t="e">
            <v>#DIV/0!</v>
          </cell>
          <cell r="X319" t="e">
            <v>#DIV/0!</v>
          </cell>
          <cell r="Y319" t="e">
            <v>#DIV/0!</v>
          </cell>
          <cell r="Z319" t="e">
            <v>#DIV/0!</v>
          </cell>
          <cell r="AA319" t="e">
            <v>#DIV/0!</v>
          </cell>
          <cell r="AB319" t="e">
            <v>#DIV/0!</v>
          </cell>
          <cell r="AC319" t="e">
            <v>#DIV/0!</v>
          </cell>
          <cell r="AD319" t="e">
            <v>#DIV/0!</v>
          </cell>
          <cell r="AE319" t="e">
            <v>#DIV/0!</v>
          </cell>
          <cell r="AF319" t="e">
            <v>#DIV/0!</v>
          </cell>
          <cell r="AH319">
            <v>2.6301443992675571E-2</v>
          </cell>
        </row>
        <row r="320">
          <cell r="B320">
            <v>7.6749904868317856E-2</v>
          </cell>
          <cell r="C320">
            <v>0.18270460101084107</v>
          </cell>
          <cell r="D320">
            <v>0.18566269977948832</v>
          </cell>
          <cell r="E320">
            <v>0.19326146083503842</v>
          </cell>
          <cell r="F320">
            <v>0.1816401246290244</v>
          </cell>
          <cell r="G320">
            <v>0.18511457851498875</v>
          </cell>
          <cell r="H320">
            <v>0.18715359341501428</v>
          </cell>
          <cell r="I320">
            <v>0</v>
          </cell>
          <cell r="J320">
            <v>0.16826064346815189</v>
          </cell>
          <cell r="K320" t="e">
            <v>#DIV/0!</v>
          </cell>
          <cell r="L320" t="e">
            <v>#DIV/0!</v>
          </cell>
          <cell r="M320" t="e">
            <v>#DIV/0!</v>
          </cell>
          <cell r="N320" t="e">
            <v>#DIV/0!</v>
          </cell>
          <cell r="O320" t="e">
            <v>#DIV/0!</v>
          </cell>
          <cell r="P320" t="e">
            <v>#DIV/0!</v>
          </cell>
          <cell r="Q320" t="e">
            <v>#DIV/0!</v>
          </cell>
          <cell r="R320" t="e">
            <v>#DIV/0!</v>
          </cell>
          <cell r="S320" t="e">
            <v>#DIV/0!</v>
          </cell>
          <cell r="T320" t="e">
            <v>#DIV/0!</v>
          </cell>
          <cell r="U320" t="e">
            <v>#DIV/0!</v>
          </cell>
          <cell r="V320" t="e">
            <v>#DIV/0!</v>
          </cell>
          <cell r="W320" t="e">
            <v>#DIV/0!</v>
          </cell>
          <cell r="X320" t="e">
            <v>#DIV/0!</v>
          </cell>
          <cell r="Y320" t="e">
            <v>#DIV/0!</v>
          </cell>
          <cell r="Z320" t="e">
            <v>#DIV/0!</v>
          </cell>
          <cell r="AA320" t="e">
            <v>#DIV/0!</v>
          </cell>
          <cell r="AB320" t="e">
            <v>#DIV/0!</v>
          </cell>
          <cell r="AC320" t="e">
            <v>#DIV/0!</v>
          </cell>
          <cell r="AD320" t="e">
            <v>#DIV/0!</v>
          </cell>
          <cell r="AE320" t="e">
            <v>#DIV/0!</v>
          </cell>
          <cell r="AF320" t="e">
            <v>#DIV/0!</v>
          </cell>
          <cell r="AH320">
            <v>0.18339967166464963</v>
          </cell>
        </row>
        <row r="321">
          <cell r="B321">
            <v>0.18766274123573545</v>
          </cell>
          <cell r="C321">
            <v>0.53232169914543082</v>
          </cell>
          <cell r="D321">
            <v>0.48622572165130107</v>
          </cell>
          <cell r="E321">
            <v>0.61630017524946623</v>
          </cell>
          <cell r="F321">
            <v>0.49718843013468739</v>
          </cell>
          <cell r="G321">
            <v>0.50630175966412683</v>
          </cell>
          <cell r="H321">
            <v>0.45214326544701472</v>
          </cell>
          <cell r="I321">
            <v>0</v>
          </cell>
          <cell r="J321">
            <v>0.44071493701573555</v>
          </cell>
          <cell r="K321" t="e">
            <v>#DIV/0!</v>
          </cell>
          <cell r="L321" t="e">
            <v>#DIV/0!</v>
          </cell>
          <cell r="M321" t="e">
            <v>#DIV/0!</v>
          </cell>
          <cell r="N321" t="e">
            <v>#DIV/0!</v>
          </cell>
          <cell r="O321" t="e">
            <v>#DIV/0!</v>
          </cell>
          <cell r="P321" t="e">
            <v>#DIV/0!</v>
          </cell>
          <cell r="Q321" t="e">
            <v>#DIV/0!</v>
          </cell>
          <cell r="R321" t="e">
            <v>#DIV/0!</v>
          </cell>
          <cell r="S321" t="e">
            <v>#DIV/0!</v>
          </cell>
          <cell r="T321" t="e">
            <v>#DIV/0!</v>
          </cell>
          <cell r="U321" t="e">
            <v>#DIV/0!</v>
          </cell>
          <cell r="V321" t="e">
            <v>#DIV/0!</v>
          </cell>
          <cell r="W321" t="e">
            <v>#DIV/0!</v>
          </cell>
          <cell r="X321" t="e">
            <v>#DIV/0!</v>
          </cell>
          <cell r="Y321" t="e">
            <v>#DIV/0!</v>
          </cell>
          <cell r="Z321" t="e">
            <v>#DIV/0!</v>
          </cell>
          <cell r="AA321" t="e">
            <v>#DIV/0!</v>
          </cell>
          <cell r="AB321" t="e">
            <v>#DIV/0!</v>
          </cell>
          <cell r="AC321" t="e">
            <v>#DIV/0!</v>
          </cell>
          <cell r="AD321" t="e">
            <v>#DIV/0!</v>
          </cell>
          <cell r="AE321" t="e">
            <v>#DIV/0!</v>
          </cell>
          <cell r="AF321" t="e">
            <v>#DIV/0!</v>
          </cell>
          <cell r="AH321">
            <v>0.50445656975825182</v>
          </cell>
        </row>
        <row r="322">
          <cell r="B322">
            <v>0.10443354533254803</v>
          </cell>
          <cell r="C322">
            <v>0.11893522115232374</v>
          </cell>
          <cell r="D322">
            <v>0.6083024489014307</v>
          </cell>
          <cell r="E322">
            <v>0.12663901071135747</v>
          </cell>
          <cell r="F322">
            <v>0.11182769009610682</v>
          </cell>
          <cell r="G322">
            <v>0.11441668045699716</v>
          </cell>
          <cell r="H322">
            <v>0.10931580326732909</v>
          </cell>
          <cell r="I322">
            <v>0.08</v>
          </cell>
          <cell r="J322">
            <v>0.12283630480014807</v>
          </cell>
          <cell r="K322" t="e">
            <v>#DIV/0!</v>
          </cell>
          <cell r="L322" t="e">
            <v>#DIV/0!</v>
          </cell>
          <cell r="M322" t="e">
            <v>#DIV/0!</v>
          </cell>
          <cell r="N322" t="e">
            <v>#DIV/0!</v>
          </cell>
          <cell r="O322" t="e">
            <v>#DIV/0!</v>
          </cell>
          <cell r="P322" t="e">
            <v>#DIV/0!</v>
          </cell>
          <cell r="Q322" t="e">
            <v>#DIV/0!</v>
          </cell>
          <cell r="R322" t="e">
            <v>#DIV/0!</v>
          </cell>
          <cell r="S322" t="e">
            <v>#DIV/0!</v>
          </cell>
          <cell r="T322" t="e">
            <v>#DIV/0!</v>
          </cell>
          <cell r="U322" t="e">
            <v>#DIV/0!</v>
          </cell>
          <cell r="V322" t="e">
            <v>#DIV/0!</v>
          </cell>
          <cell r="W322" t="e">
            <v>#DIV/0!</v>
          </cell>
          <cell r="X322" t="e">
            <v>#DIV/0!</v>
          </cell>
          <cell r="Y322" t="e">
            <v>#DIV/0!</v>
          </cell>
          <cell r="Z322" t="e">
            <v>#DIV/0!</v>
          </cell>
          <cell r="AA322" t="e">
            <v>#DIV/0!</v>
          </cell>
          <cell r="AB322" t="e">
            <v>#DIV/0!</v>
          </cell>
          <cell r="AC322" t="e">
            <v>#DIV/0!</v>
          </cell>
          <cell r="AD322" t="e">
            <v>#DIV/0!</v>
          </cell>
          <cell r="AE322" t="e">
            <v>#DIV/0!</v>
          </cell>
          <cell r="AF322" t="e">
            <v>#DIV/0!</v>
          </cell>
          <cell r="AH322">
            <v>0.17403414492321168</v>
          </cell>
        </row>
        <row r="323">
          <cell r="B323">
            <v>0.56697865389294244</v>
          </cell>
          <cell r="C323">
            <v>1.0642391215103588</v>
          </cell>
          <cell r="D323">
            <v>1.4605181402787093</v>
          </cell>
          <cell r="E323">
            <v>1.1463268526664665</v>
          </cell>
          <cell r="F323">
            <v>0.96290510882997526</v>
          </cell>
          <cell r="G323">
            <v>0.98844200918637004</v>
          </cell>
          <cell r="H323">
            <v>0.9332173187460604</v>
          </cell>
          <cell r="I323">
            <v>0.21000000000000002</v>
          </cell>
          <cell r="J323">
            <v>0.90460422145857289</v>
          </cell>
          <cell r="K323" t="e">
            <v>#DIV/0!</v>
          </cell>
          <cell r="L323" t="e">
            <v>#DIV/0!</v>
          </cell>
          <cell r="M323" t="e">
            <v>#DIV/0!</v>
          </cell>
          <cell r="N323" t="e">
            <v>#DIV/0!</v>
          </cell>
          <cell r="O323" t="e">
            <v>#DIV/0!</v>
          </cell>
          <cell r="P323" t="e">
            <v>#DIV/0!</v>
          </cell>
          <cell r="Q323" t="e">
            <v>#DIV/0!</v>
          </cell>
          <cell r="R323" t="e">
            <v>#DIV/0!</v>
          </cell>
          <cell r="S323" t="e">
            <v>#DIV/0!</v>
          </cell>
          <cell r="T323" t="e">
            <v>#DIV/0!</v>
          </cell>
          <cell r="U323" t="e">
            <v>#DIV/0!</v>
          </cell>
          <cell r="V323" t="e">
            <v>#DIV/0!</v>
          </cell>
          <cell r="W323" t="e">
            <v>#DIV/0!</v>
          </cell>
          <cell r="X323" t="e">
            <v>#DIV/0!</v>
          </cell>
          <cell r="Y323" t="e">
            <v>#DIV/0!</v>
          </cell>
          <cell r="Z323" t="e">
            <v>#DIV/0!</v>
          </cell>
          <cell r="AA323" t="e">
            <v>#DIV/0!</v>
          </cell>
          <cell r="AB323" t="e">
            <v>#DIV/0!</v>
          </cell>
          <cell r="AC323" t="e">
            <v>#DIV/0!</v>
          </cell>
          <cell r="AD323" t="e">
            <v>#DIV/0!</v>
          </cell>
          <cell r="AE323" t="e">
            <v>#DIV/0!</v>
          </cell>
          <cell r="AF323" t="e">
            <v>#DIV/0!</v>
          </cell>
          <cell r="AH323">
            <v>1.0523169468219002</v>
          </cell>
        </row>
        <row r="324">
          <cell r="B324">
            <v>0.4979860595347646</v>
          </cell>
          <cell r="C324">
            <v>0.85286836192537141</v>
          </cell>
          <cell r="D324">
            <v>1.2743303980725011</v>
          </cell>
          <cell r="E324">
            <v>0.91974938868043221</v>
          </cell>
          <cell r="F324">
            <v>0.78011805448991134</v>
          </cell>
          <cell r="G324">
            <v>0.79456666012678634</v>
          </cell>
          <cell r="H324">
            <v>0.76699073216123415</v>
          </cell>
          <cell r="I324">
            <v>0.21000000000000002</v>
          </cell>
          <cell r="J324">
            <v>0.7498771712892871</v>
          </cell>
          <cell r="K324" t="e">
            <v>#N/A</v>
          </cell>
          <cell r="L324" t="e">
            <v>#N/A</v>
          </cell>
          <cell r="M324" t="e">
            <v>#N/A</v>
          </cell>
          <cell r="N324" t="e">
            <v>#N/A</v>
          </cell>
          <cell r="O324" t="e">
            <v>#N/A</v>
          </cell>
          <cell r="P324" t="e">
            <v>#N/A</v>
          </cell>
          <cell r="Q324" t="e">
            <v>#N/A</v>
          </cell>
          <cell r="R324" t="e">
            <v>#N/A</v>
          </cell>
          <cell r="S324" t="e">
            <v>#N/A</v>
          </cell>
          <cell r="T324" t="e">
            <v>#N/A</v>
          </cell>
          <cell r="U324" t="e">
            <v>#N/A</v>
          </cell>
          <cell r="V324" t="e">
            <v>#N/A</v>
          </cell>
          <cell r="W324" t="e">
            <v>#N/A</v>
          </cell>
          <cell r="X324" t="e">
            <v>#N/A</v>
          </cell>
          <cell r="Y324" t="e">
            <v>#N/A</v>
          </cell>
          <cell r="Z324" t="e">
            <v>#N/A</v>
          </cell>
          <cell r="AA324" t="e">
            <v>#N/A</v>
          </cell>
          <cell r="AB324" t="e">
            <v>#N/A</v>
          </cell>
          <cell r="AC324" t="e">
            <v>#N/A</v>
          </cell>
          <cell r="AD324" t="e">
            <v>#N/A</v>
          </cell>
          <cell r="AE324" t="e">
            <v>#N/A</v>
          </cell>
          <cell r="AF324" t="e">
            <v>#N/A</v>
          </cell>
          <cell r="AH324">
            <v>0.86685782339936857</v>
          </cell>
        </row>
      </sheetData>
      <sheetData sheetId="3"/>
      <sheetData sheetId="4"/>
      <sheetData sheetId="5" refreshError="1">
        <row r="4">
          <cell r="A4">
            <v>1</v>
          </cell>
          <cell r="B4">
            <v>1</v>
          </cell>
        </row>
        <row r="5">
          <cell r="A5">
            <v>1.1000000000000001</v>
          </cell>
          <cell r="B5">
            <v>0.94517661372648376</v>
          </cell>
        </row>
        <row r="6">
          <cell r="A6">
            <v>1.2</v>
          </cell>
          <cell r="B6">
            <v>0.89769818970993409</v>
          </cell>
        </row>
        <row r="7">
          <cell r="A7">
            <v>1.3</v>
          </cell>
          <cell r="B7">
            <v>0.85618025631148298</v>
          </cell>
        </row>
        <row r="8">
          <cell r="A8">
            <v>1.4</v>
          </cell>
          <cell r="B8">
            <v>0.81956594377427239</v>
          </cell>
        </row>
        <row r="9">
          <cell r="A9">
            <v>1.5</v>
          </cell>
          <cell r="B9">
            <v>0.7870344435379697</v>
          </cell>
        </row>
        <row r="10">
          <cell r="A10">
            <v>1.6</v>
          </cell>
          <cell r="B10">
            <v>0.75793855265137944</v>
          </cell>
        </row>
        <row r="11">
          <cell r="A11">
            <v>1.7</v>
          </cell>
          <cell r="B11">
            <v>0.73176105947053027</v>
          </cell>
        </row>
        <row r="12">
          <cell r="A12">
            <v>1.8</v>
          </cell>
          <cell r="B12">
            <v>0.70808365418802566</v>
          </cell>
        </row>
        <row r="13">
          <cell r="A13">
            <v>1.9</v>
          </cell>
          <cell r="B13">
            <v>0.68656435806639615</v>
          </cell>
        </row>
        <row r="14">
          <cell r="A14">
            <v>2</v>
          </cell>
          <cell r="B14">
            <v>0.66692086617391466</v>
          </cell>
        </row>
        <row r="15">
          <cell r="A15">
            <v>2.1</v>
          </cell>
          <cell r="B15">
            <v>0.64891807113004341</v>
          </cell>
        </row>
        <row r="16">
          <cell r="A16">
            <v>2.2000000000000002</v>
          </cell>
          <cell r="B16">
            <v>0.63235859231368841</v>
          </cell>
        </row>
        <row r="17">
          <cell r="A17">
            <v>2.2999999999999998</v>
          </cell>
          <cell r="B17">
            <v>0.61707549824002628</v>
          </cell>
        </row>
        <row r="18">
          <cell r="A18">
            <v>2.4</v>
          </cell>
          <cell r="B18">
            <v>0.60292665145096636</v>
          </cell>
        </row>
        <row r="19">
          <cell r="A19">
            <v>2.5</v>
          </cell>
          <cell r="B19">
            <v>0.5897902689167408</v>
          </cell>
        </row>
        <row r="20">
          <cell r="A20">
            <v>2.6</v>
          </cell>
          <cell r="B20">
            <v>0.57756140361557107</v>
          </cell>
        </row>
        <row r="21">
          <cell r="A21">
            <v>2.7</v>
          </cell>
          <cell r="B21">
            <v>0.56614913170552594</v>
          </cell>
        </row>
        <row r="22">
          <cell r="A22">
            <v>2.8</v>
          </cell>
          <cell r="B22">
            <v>0.55547428551040745</v>
          </cell>
        </row>
        <row r="23">
          <cell r="A23">
            <v>2.9</v>
          </cell>
          <cell r="B23">
            <v>0.54546761260316701</v>
          </cell>
        </row>
        <row r="24">
          <cell r="A24">
            <v>3</v>
          </cell>
          <cell r="B24">
            <v>0.53606827037312177</v>
          </cell>
        </row>
        <row r="25">
          <cell r="A25">
            <v>3.1</v>
          </cell>
          <cell r="B25">
            <v>0.52722258684026568</v>
          </cell>
        </row>
        <row r="26">
          <cell r="A26">
            <v>3.2</v>
          </cell>
          <cell r="B26">
            <v>0.51888303434512562</v>
          </cell>
        </row>
        <row r="27">
          <cell r="A27">
            <v>3.3</v>
          </cell>
          <cell r="B27">
            <v>0.51100737463121515</v>
          </cell>
        </row>
        <row r="28">
          <cell r="A28">
            <v>3.4</v>
          </cell>
          <cell r="B28">
            <v>0.50355794282680588</v>
          </cell>
        </row>
        <row r="29">
          <cell r="A29">
            <v>3.5</v>
          </cell>
          <cell r="B29">
            <v>0.49650104468826967</v>
          </cell>
        </row>
        <row r="30">
          <cell r="A30">
            <v>3.6</v>
          </cell>
          <cell r="B30">
            <v>0.48980644673718038</v>
          </cell>
        </row>
        <row r="31">
          <cell r="A31">
            <v>3.7</v>
          </cell>
          <cell r="B31">
            <v>0.48344694300502128</v>
          </cell>
        </row>
        <row r="32">
          <cell r="A32">
            <v>3.8</v>
          </cell>
          <cell r="B32">
            <v>0.47739798528318395</v>
          </cell>
        </row>
        <row r="33">
          <cell r="A33">
            <v>3.9</v>
          </cell>
          <cell r="B33">
            <v>0.46919868300472994</v>
          </cell>
        </row>
        <row r="34">
          <cell r="A34">
            <v>4</v>
          </cell>
          <cell r="B34">
            <v>0.46136913806921398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>
        <row r="4">
          <cell r="A4">
            <v>1</v>
          </cell>
        </row>
      </sheetData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SALES"/>
      <sheetName val="MCOST1"/>
    </sheetNames>
    <sheetDataSet>
      <sheetData sheetId="0" refreshError="1"/>
      <sheetData sheetId="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"/>
      <sheetName val="RM"/>
      <sheetName val="DATA 2015 1-8"/>
      <sheetName val="DELETE DATA 2015 1-8"/>
      <sheetName val="PIVOT 2015 1-8"/>
      <sheetName val="RAW DATA 2015 9-12"/>
      <sheetName val="PIVOT 9-12 2015"/>
      <sheetName val="DELETE DATA 2015 9-12"/>
      <sheetName val="RAW DATA 2016 1-8"/>
      <sheetName val="PIVOT 2016 1-8"/>
      <sheetName val="DELETE DATA 2016 1-8"/>
      <sheetName val="Cover"/>
      <sheetName val="PIVOT 2"/>
      <sheetName val="RM(Detail)-GEO"/>
      <sheetName val="RM(Detail)-DEV"/>
      <sheetName val="RM(Detail)-ENV"/>
      <sheetName val="Repair(Detail) -BPN"/>
      <sheetName val="Repair(Detail)-HEM"/>
      <sheetName val="Repair(Detail)-GA "/>
      <sheetName val="Repair(Detail) - BPN"/>
      <sheetName val="R&amp;D-DEV"/>
      <sheetName val="RM(Detail)-LOG,FC&amp;IT"/>
      <sheetName val="Repair(Detail)-MCCP"/>
      <sheetName val="RM(Detail)-RMC"/>
      <sheetName val="RM(Detail)-S&amp;E"/>
      <sheetName val="RM(Detail)-TMCT"/>
      <sheetName val="Invest(Detail)-ENV"/>
      <sheetName val="Invest(Detail)-MCCP"/>
      <sheetName val="Invest(Detail)-RMC"/>
      <sheetName val="Invest(Detail)-S&amp;E"/>
      <sheetName val="Invest(Detail)-TMCT"/>
      <sheetName val="HR(Detail)-ALL"/>
      <sheetName val="HR(인원)-ER&amp;LGL "/>
      <sheetName val="HR(Detail)-LOG&amp;FC"/>
      <sheetName val="HR(Detail)-PRD"/>
      <sheetName val="HR(Detail)-QC"/>
      <sheetName val="HR(Detail)-RMC"/>
      <sheetName val="LV-ALL"/>
      <sheetName val="HR(Detail)-S&amp;E"/>
      <sheetName val="Rental-ENV"/>
      <sheetName val="Rental-PRD"/>
      <sheetName val="Rental-QC"/>
      <sheetName val="Rental-S&amp;E"/>
      <sheetName val="Rental-TMCT"/>
      <sheetName val="ENV (Detail)"/>
      <sheetName val="Env-TMCT"/>
      <sheetName val="Env-QC"/>
      <sheetName val="Safe"/>
      <sheetName val="Analysis, R&amp;D-GTC"/>
      <sheetName val="Analysis, R&amp;D-GEO"/>
      <sheetName val="Analysis-QC"/>
      <sheetName val="CD-ER&amp;LGL"/>
      <sheetName val="CSR_17"/>
      <sheetName val="Fuel-GA&amp;BPN"/>
      <sheetName val="Fuel-LOG&amp;FC"/>
      <sheetName val="Fuel-PLN"/>
      <sheetName val="Fuel-IT"/>
      <sheetName val="Fuel-ER&amp;LGL"/>
      <sheetName val="Fuel-DEV"/>
      <sheetName val="Fuel-GTC"/>
      <sheetName val="Fuel-QC"/>
      <sheetName val="Fuel-PRD"/>
      <sheetName val="Fuel-HEM"/>
      <sheetName val="Fuel-MCCP"/>
      <sheetName val="Fuel-RMC"/>
      <sheetName val="Fuel-TMCT "/>
      <sheetName val="Fuel-GEO"/>
      <sheetName val="Fuel-S&amp;E"/>
      <sheetName val="6410-Subscription"/>
      <sheetName val="Total"/>
      <sheetName val="PIVOT"/>
      <sheetName val="110"/>
      <sheetName val="120"/>
      <sheetName val="130"/>
      <sheetName val="190"/>
      <sheetName val="140"/>
      <sheetName val="160"/>
      <sheetName val="210"/>
      <sheetName val="250"/>
      <sheetName val="170"/>
      <sheetName val="180"/>
      <sheetName val="220"/>
      <sheetName val="221"/>
      <sheetName val="230"/>
      <sheetName val="310"/>
      <sheetName val="420"/>
      <sheetName val="500"/>
      <sheetName val="520"/>
      <sheetName val="640"/>
      <sheetName val="650"/>
      <sheetName val="710"/>
      <sheetName val="810"/>
      <sheetName val="820"/>
      <sheetName val="150"/>
      <sheetName val="310_DIESEL_1-8_2014"/>
      <sheetName val="310_DIESEL_9-12_2014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2017_Department Budget (Workboo"/>
    </sheetNames>
    <definedNames>
      <definedName name="eeeeeeeeeeeeee" refersTo="#REF!"/>
      <definedName name="MCOST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Sheet3"/>
      <sheetName val="편성지침"/>
      <sheetName val="생산판매"/>
      <sheetName val="손익계획"/>
      <sheetName val="투자계획"/>
      <sheetName val="월별"/>
      <sheetName val="KIDECO요약"/>
      <sheetName val="임차도급"/>
      <sheetName val="인원계획"/>
      <sheetName val="원가계획"/>
      <sheetName val="Contract"/>
      <sheetName val="DUTCH CONE"/>
      <sheetName val="bni(rp)"/>
      <sheetName val="bni($)"/>
      <sheetName val="bpd(rp)"/>
      <sheetName val="cash"/>
      <sheetName val="kebd(rp)"/>
      <sheetName val="kebd($)"/>
      <sheetName val="D-04"/>
      <sheetName val="JKT경비"/>
      <sheetName val="2005_사업계획(국문)"/>
      <sheetName val="Constant Total Payment"/>
      <sheetName val="9.22"/>
      <sheetName val="7.8"/>
      <sheetName val="PAM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 INT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SumWPB"/>
      <sheetName val="Exploration"/>
      <sheetName val="Development"/>
      <sheetName val="Devt-Subsur"/>
      <sheetName val="Devt Drilling"/>
      <sheetName val="Devt-ProjSvc"/>
      <sheetName val="Devt-EPC"/>
      <sheetName val="ProdOpex"/>
      <sheetName val="EPCAFE"/>
      <sheetName val="Gen_Admin"/>
      <sheetName val="Fixed Assets"/>
      <sheetName val="Inventory"/>
      <sheetName val="WP&amp;B"/>
      <sheetName val="2002WPB"/>
      <sheetName val="2002F'CAST"/>
      <sheetName val="AFE Status"/>
      <sheetName val="input"/>
      <sheetName val="mmrdec"/>
      <sheetName val="Scrapp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"/>
      <sheetName val="Cost"/>
      <sheetName val="PL"/>
      <sheetName val="Total"/>
      <sheetName val="기본Data"/>
      <sheetName val="임차도급"/>
      <sheetName val="RAW DATA"/>
      <sheetName val="2102"/>
      <sheetName val="Input"/>
      <sheetName val="Summary"/>
      <sheetName val="General_Assumption"/>
      <sheetName val="Sheet1"/>
      <sheetName val="LP-01 2012"/>
      <sheetName val="MCOST1"/>
      <sheetName val="COSTSALE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US E&amp;P"/>
      <sheetName val="TOTAL PRODUCTION"/>
      <sheetName val="OFFSHORE TOTAL "/>
      <sheetName val="SHELF"/>
      <sheetName val="DEEPWATER"/>
      <sheetName val="OFFSHORE OTHER"/>
      <sheetName val="ONSHORE TOTAL"/>
      <sheetName val="PERMIAN"/>
      <sheetName val="N DAKOTA"/>
      <sheetName val="GULF COAST"/>
      <sheetName val="ONSHORE OTHER"/>
      <sheetName val="OTHER PRODUCTION"/>
      <sheetName val="DEVELOPMENT"/>
      <sheetName val="EXPLORATION"/>
      <sheetName val="MARKETING"/>
      <sheetName val="EPT"/>
      <sheetName val="SPECIAL ITEMS"/>
      <sheetName val="STRANDED"/>
      <sheetName val="VOLUMES"/>
      <sheetName val="PRICES"/>
      <sheetName val="HEDGING ALLOC"/>
      <sheetName val="Misc Input"/>
      <sheetName val="FYB-FYF"/>
      <sheetName val="CFYF-PFYF"/>
      <sheetName val="PMA-NMF"/>
      <sheetName val="HYP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4">
          <cell r="C4">
            <v>31</v>
          </cell>
          <cell r="H4">
            <v>30</v>
          </cell>
          <cell r="J4">
            <v>31</v>
          </cell>
          <cell r="K4">
            <v>30</v>
          </cell>
          <cell r="L4">
            <v>31</v>
          </cell>
          <cell r="M4">
            <v>30</v>
          </cell>
          <cell r="N4">
            <v>31</v>
          </cell>
        </row>
      </sheetData>
      <sheetData sheetId="19"/>
      <sheetData sheetId="20"/>
      <sheetData sheetId="21" refreshError="1">
        <row r="4">
          <cell r="B4" t="str">
            <v>FORECAST</v>
          </cell>
        </row>
        <row r="5">
          <cell r="B5" t="str">
            <v>BUDGET</v>
          </cell>
        </row>
      </sheetData>
      <sheetData sheetId="22"/>
      <sheetData sheetId="23"/>
      <sheetData sheetId="24"/>
      <sheetData sheetId="25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T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t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t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ji"/>
      <sheetName val="Slip Gaji"/>
      <sheetName val="Inc Hari Raya"/>
      <sheetName val="Gaji yg dibayar"/>
      <sheetName val="Gaji Transfer"/>
      <sheetName val="Gaji Cash"/>
      <sheetName val="Rekap"/>
      <sheetName val="Rincian"/>
    </sheetNames>
    <sheetDataSet>
      <sheetData sheetId="0">
        <row r="8">
          <cell r="A8">
            <v>1</v>
          </cell>
          <cell r="B8" t="str">
            <v>SM2-KJA0251</v>
          </cell>
          <cell r="C8" t="str">
            <v>MAYONG SAPUTU</v>
          </cell>
          <cell r="D8" t="str">
            <v>Leading</v>
          </cell>
          <cell r="E8" t="str">
            <v>Produksi</v>
          </cell>
          <cell r="F8">
            <v>39488</v>
          </cell>
          <cell r="G8" t="str">
            <v>M-1</v>
          </cell>
          <cell r="H8" t="str">
            <v>1152040748</v>
          </cell>
          <cell r="I8">
            <v>3680000</v>
          </cell>
          <cell r="J8">
            <v>32000</v>
          </cell>
          <cell r="M8">
            <v>30</v>
          </cell>
          <cell r="N8">
            <v>29</v>
          </cell>
          <cell r="O8">
            <v>159.5</v>
          </cell>
          <cell r="P8">
            <v>0</v>
          </cell>
          <cell r="Q8">
            <v>3680000</v>
          </cell>
          <cell r="R8">
            <v>928000</v>
          </cell>
          <cell r="S8">
            <v>3392832</v>
          </cell>
          <cell r="T8">
            <v>8000832</v>
          </cell>
          <cell r="V8">
            <v>210000</v>
          </cell>
          <cell r="W8">
            <v>8210832</v>
          </cell>
          <cell r="X8">
            <v>283360</v>
          </cell>
          <cell r="Y8">
            <v>8494192</v>
          </cell>
          <cell r="Z8">
            <v>108000</v>
          </cell>
          <cell r="AA8" t="str">
            <v>M-1</v>
          </cell>
          <cell r="AB8">
            <v>1540000</v>
          </cell>
          <cell r="AC8">
            <v>73600</v>
          </cell>
          <cell r="AD8">
            <v>81271104</v>
          </cell>
          <cell r="AE8">
            <v>2500000</v>
          </cell>
          <cell r="AF8">
            <v>4690665.5999999996</v>
          </cell>
          <cell r="AG8">
            <v>0</v>
          </cell>
          <cell r="AI8">
            <v>599222</v>
          </cell>
          <cell r="AJ8">
            <v>73600</v>
          </cell>
          <cell r="AK8">
            <v>672822</v>
          </cell>
          <cell r="AL8">
            <v>7538000</v>
          </cell>
          <cell r="AM8">
            <v>0</v>
          </cell>
          <cell r="AO8">
            <v>0</v>
          </cell>
          <cell r="AU8">
            <v>0</v>
          </cell>
          <cell r="AV8">
            <v>0</v>
          </cell>
          <cell r="AW8">
            <v>7538000</v>
          </cell>
        </row>
        <row r="9">
          <cell r="A9">
            <v>2</v>
          </cell>
          <cell r="B9" t="str">
            <v>SM2-KJA0196</v>
          </cell>
          <cell r="C9" t="str">
            <v>SAIDILLAH</v>
          </cell>
          <cell r="D9" t="str">
            <v>Leading</v>
          </cell>
          <cell r="E9" t="str">
            <v>Produksi</v>
          </cell>
          <cell r="F9">
            <v>39449</v>
          </cell>
          <cell r="G9" t="str">
            <v>M-3</v>
          </cell>
          <cell r="H9" t="str">
            <v>1152037968</v>
          </cell>
          <cell r="I9">
            <v>3680000</v>
          </cell>
          <cell r="J9">
            <v>32000</v>
          </cell>
          <cell r="M9">
            <v>30</v>
          </cell>
          <cell r="N9">
            <v>27</v>
          </cell>
          <cell r="O9">
            <v>87.5</v>
          </cell>
          <cell r="P9">
            <v>0</v>
          </cell>
          <cell r="Q9">
            <v>3680000</v>
          </cell>
          <cell r="R9">
            <v>864000</v>
          </cell>
          <cell r="S9">
            <v>1861272</v>
          </cell>
          <cell r="T9">
            <v>6405272</v>
          </cell>
          <cell r="V9">
            <v>0</v>
          </cell>
          <cell r="W9">
            <v>6405272</v>
          </cell>
          <cell r="X9">
            <v>283360</v>
          </cell>
          <cell r="Y9">
            <v>6688632</v>
          </cell>
          <cell r="Z9">
            <v>108000</v>
          </cell>
          <cell r="AA9" t="str">
            <v>M-3</v>
          </cell>
          <cell r="AB9">
            <v>1760000</v>
          </cell>
          <cell r="AC9">
            <v>73600</v>
          </cell>
          <cell r="AD9">
            <v>56964384</v>
          </cell>
          <cell r="AE9">
            <v>2500000</v>
          </cell>
          <cell r="AF9">
            <v>1044657.6</v>
          </cell>
          <cell r="AG9">
            <v>0</v>
          </cell>
          <cell r="AI9">
            <v>295388</v>
          </cell>
          <cell r="AJ9">
            <v>73600</v>
          </cell>
          <cell r="AK9">
            <v>368988</v>
          </cell>
          <cell r="AL9">
            <v>6036300</v>
          </cell>
          <cell r="AM9">
            <v>0</v>
          </cell>
          <cell r="AO9">
            <v>0</v>
          </cell>
          <cell r="AU9">
            <v>0</v>
          </cell>
          <cell r="AV9">
            <v>0</v>
          </cell>
          <cell r="AW9">
            <v>6036300</v>
          </cell>
        </row>
        <row r="10">
          <cell r="A10">
            <v>3</v>
          </cell>
          <cell r="B10" t="str">
            <v>SM2-KJA0297</v>
          </cell>
          <cell r="C10" t="str">
            <v>ARDIANSYAH</v>
          </cell>
          <cell r="D10" t="str">
            <v>Leading</v>
          </cell>
          <cell r="E10" t="str">
            <v>Produksi</v>
          </cell>
          <cell r="F10">
            <v>39638</v>
          </cell>
          <cell r="G10" t="str">
            <v>M-3</v>
          </cell>
          <cell r="H10" t="str">
            <v>1152068774</v>
          </cell>
          <cell r="I10">
            <v>3680000</v>
          </cell>
          <cell r="J10">
            <v>32000</v>
          </cell>
          <cell r="M10">
            <v>28</v>
          </cell>
          <cell r="N10">
            <v>25</v>
          </cell>
          <cell r="O10">
            <v>80.5</v>
          </cell>
          <cell r="P10">
            <v>2</v>
          </cell>
          <cell r="Q10">
            <v>3385600</v>
          </cell>
          <cell r="R10">
            <v>800000</v>
          </cell>
          <cell r="S10">
            <v>1712370</v>
          </cell>
          <cell r="T10">
            <v>5897970</v>
          </cell>
          <cell r="V10">
            <v>0</v>
          </cell>
          <cell r="W10">
            <v>5897970</v>
          </cell>
          <cell r="X10">
            <v>283360</v>
          </cell>
          <cell r="Y10">
            <v>6181330</v>
          </cell>
          <cell r="Z10">
            <v>108000</v>
          </cell>
          <cell r="AA10" t="str">
            <v>M-3</v>
          </cell>
          <cell r="AB10">
            <v>1760000</v>
          </cell>
          <cell r="AC10">
            <v>73600</v>
          </cell>
          <cell r="AD10">
            <v>50876760</v>
          </cell>
          <cell r="AE10">
            <v>2500000</v>
          </cell>
          <cell r="AF10">
            <v>131514</v>
          </cell>
          <cell r="AG10">
            <v>0</v>
          </cell>
          <cell r="AI10">
            <v>219292</v>
          </cell>
          <cell r="AJ10">
            <v>73600</v>
          </cell>
          <cell r="AK10">
            <v>292892</v>
          </cell>
          <cell r="AL10">
            <v>5605100</v>
          </cell>
          <cell r="AM10">
            <v>0</v>
          </cell>
          <cell r="AO10">
            <v>0</v>
          </cell>
          <cell r="AU10">
            <v>0</v>
          </cell>
          <cell r="AV10">
            <v>0</v>
          </cell>
          <cell r="AW10">
            <v>5605100</v>
          </cell>
        </row>
        <row r="11">
          <cell r="A11">
            <v>4</v>
          </cell>
          <cell r="B11" t="str">
            <v>SM2-KJA0336</v>
          </cell>
          <cell r="C11" t="str">
            <v>AMAR MA'RUF</v>
          </cell>
          <cell r="D11" t="str">
            <v>Leading 2</v>
          </cell>
          <cell r="E11" t="str">
            <v>Produksi</v>
          </cell>
          <cell r="F11">
            <v>39792</v>
          </cell>
          <cell r="G11" t="str">
            <v>M-0</v>
          </cell>
          <cell r="H11" t="str">
            <v>1152056075</v>
          </cell>
          <cell r="I11">
            <v>2480000</v>
          </cell>
          <cell r="J11">
            <v>32000</v>
          </cell>
          <cell r="K11">
            <v>300000</v>
          </cell>
          <cell r="M11">
            <v>30</v>
          </cell>
          <cell r="N11">
            <v>27</v>
          </cell>
          <cell r="O11">
            <v>134.5</v>
          </cell>
          <cell r="P11">
            <v>0</v>
          </cell>
          <cell r="Q11">
            <v>2480000</v>
          </cell>
          <cell r="R11">
            <v>864000</v>
          </cell>
          <cell r="S11">
            <v>1928092</v>
          </cell>
          <cell r="T11">
            <v>5272092</v>
          </cell>
          <cell r="U11">
            <v>80000</v>
          </cell>
          <cell r="V11">
            <v>180000</v>
          </cell>
          <cell r="W11">
            <v>5832092</v>
          </cell>
          <cell r="X11">
            <v>190960</v>
          </cell>
          <cell r="Y11">
            <v>6023052</v>
          </cell>
          <cell r="Z11">
            <v>108000</v>
          </cell>
          <cell r="AA11" t="str">
            <v>M-0</v>
          </cell>
          <cell r="AB11">
            <v>1430000</v>
          </cell>
          <cell r="AC11">
            <v>49600</v>
          </cell>
          <cell r="AD11">
            <v>53225424</v>
          </cell>
          <cell r="AE11">
            <v>2500000</v>
          </cell>
          <cell r="AF11">
            <v>483813.6</v>
          </cell>
          <cell r="AG11">
            <v>0</v>
          </cell>
          <cell r="AI11">
            <v>248651</v>
          </cell>
          <cell r="AJ11">
            <v>49600</v>
          </cell>
          <cell r="AK11">
            <v>298251</v>
          </cell>
          <cell r="AL11">
            <v>5533800</v>
          </cell>
          <cell r="AM11">
            <v>0</v>
          </cell>
          <cell r="AO11">
            <v>112000</v>
          </cell>
          <cell r="AU11">
            <v>0</v>
          </cell>
          <cell r="AV11">
            <v>112000</v>
          </cell>
          <cell r="AW11">
            <v>5421800</v>
          </cell>
        </row>
        <row r="12">
          <cell r="A12">
            <v>5</v>
          </cell>
          <cell r="B12" t="str">
            <v>SM2-KJA0417</v>
          </cell>
          <cell r="C12" t="str">
            <v>SAHRUL</v>
          </cell>
          <cell r="D12" t="str">
            <v>Leading 2</v>
          </cell>
          <cell r="E12" t="str">
            <v>Produksi</v>
          </cell>
          <cell r="F12">
            <v>39937</v>
          </cell>
          <cell r="G12" t="str">
            <v>M-3</v>
          </cell>
          <cell r="H12" t="str">
            <v>1152020666</v>
          </cell>
          <cell r="I12">
            <v>2480000</v>
          </cell>
          <cell r="J12">
            <v>32000</v>
          </cell>
          <cell r="K12">
            <v>300000</v>
          </cell>
          <cell r="M12">
            <v>29</v>
          </cell>
          <cell r="N12">
            <v>18</v>
          </cell>
          <cell r="O12">
            <v>82</v>
          </cell>
          <cell r="P12">
            <v>1</v>
          </cell>
          <cell r="Q12">
            <v>2380800</v>
          </cell>
          <cell r="R12">
            <v>576000</v>
          </cell>
          <cell r="S12">
            <v>1175491</v>
          </cell>
          <cell r="T12">
            <v>4132291</v>
          </cell>
          <cell r="U12">
            <v>100000</v>
          </cell>
          <cell r="V12">
            <v>0</v>
          </cell>
          <cell r="W12">
            <v>4532291</v>
          </cell>
          <cell r="X12">
            <v>190960</v>
          </cell>
          <cell r="Y12">
            <v>4723251</v>
          </cell>
          <cell r="Z12">
            <v>108000</v>
          </cell>
          <cell r="AA12" t="str">
            <v>M-3</v>
          </cell>
          <cell r="AB12">
            <v>1760000</v>
          </cell>
          <cell r="AC12">
            <v>49600</v>
          </cell>
          <cell r="AD12">
            <v>33667812</v>
          </cell>
          <cell r="AE12">
            <v>1683390.6</v>
          </cell>
          <cell r="AF12">
            <v>0</v>
          </cell>
          <cell r="AG12">
            <v>0</v>
          </cell>
          <cell r="AI12">
            <v>140282</v>
          </cell>
          <cell r="AJ12">
            <v>49600</v>
          </cell>
          <cell r="AK12">
            <v>189882</v>
          </cell>
          <cell r="AL12">
            <v>4342400</v>
          </cell>
          <cell r="AM12">
            <v>0</v>
          </cell>
          <cell r="AO12">
            <v>0</v>
          </cell>
          <cell r="AU12">
            <v>0</v>
          </cell>
          <cell r="AV12">
            <v>0</v>
          </cell>
          <cell r="AW12">
            <v>4342400</v>
          </cell>
        </row>
        <row r="13">
          <cell r="A13">
            <v>6</v>
          </cell>
          <cell r="B13" t="str">
            <v>SM2-KJA0237</v>
          </cell>
          <cell r="C13" t="str">
            <v>FAHROL HIDYAR</v>
          </cell>
          <cell r="D13" t="str">
            <v>Leading 2</v>
          </cell>
          <cell r="E13" t="str">
            <v>Produksi</v>
          </cell>
          <cell r="F13">
            <v>39488</v>
          </cell>
          <cell r="G13" t="str">
            <v>M-3</v>
          </cell>
          <cell r="H13" t="str">
            <v>1152041515</v>
          </cell>
          <cell r="I13">
            <v>2480000</v>
          </cell>
          <cell r="J13">
            <v>32000</v>
          </cell>
          <cell r="K13">
            <v>300000</v>
          </cell>
          <cell r="M13">
            <v>30</v>
          </cell>
          <cell r="N13">
            <v>29</v>
          </cell>
          <cell r="O13">
            <v>145.5</v>
          </cell>
          <cell r="P13">
            <v>0</v>
          </cell>
          <cell r="Q13">
            <v>2480000</v>
          </cell>
          <cell r="R13">
            <v>928000</v>
          </cell>
          <cell r="S13">
            <v>2085780</v>
          </cell>
          <cell r="T13">
            <v>5493780</v>
          </cell>
          <cell r="V13">
            <v>180000</v>
          </cell>
          <cell r="W13">
            <v>5973780</v>
          </cell>
          <cell r="X13">
            <v>190960</v>
          </cell>
          <cell r="Y13">
            <v>6164740</v>
          </cell>
          <cell r="Z13">
            <v>108000</v>
          </cell>
          <cell r="AA13" t="str">
            <v>M-3</v>
          </cell>
          <cell r="AB13">
            <v>1760000</v>
          </cell>
          <cell r="AC13">
            <v>49600</v>
          </cell>
          <cell r="AD13">
            <v>50965680</v>
          </cell>
          <cell r="AE13">
            <v>2500000</v>
          </cell>
          <cell r="AF13">
            <v>144852</v>
          </cell>
          <cell r="AG13">
            <v>0</v>
          </cell>
          <cell r="AI13">
            <v>220404</v>
          </cell>
          <cell r="AJ13">
            <v>49600</v>
          </cell>
          <cell r="AK13">
            <v>270004</v>
          </cell>
          <cell r="AL13">
            <v>5703800</v>
          </cell>
          <cell r="AM13">
            <v>0</v>
          </cell>
          <cell r="AO13">
            <v>0</v>
          </cell>
          <cell r="AU13">
            <v>0</v>
          </cell>
          <cell r="AV13">
            <v>0</v>
          </cell>
          <cell r="AW13">
            <v>5703800</v>
          </cell>
        </row>
        <row r="14">
          <cell r="A14">
            <v>7</v>
          </cell>
          <cell r="B14" t="str">
            <v>SM2-KJA0380</v>
          </cell>
          <cell r="C14" t="str">
            <v>YUSUF. J</v>
          </cell>
          <cell r="D14" t="str">
            <v>Leading 2</v>
          </cell>
          <cell r="E14" t="str">
            <v>Produksi</v>
          </cell>
          <cell r="F14">
            <v>39845</v>
          </cell>
          <cell r="G14" t="str">
            <v>M-3</v>
          </cell>
          <cell r="H14" t="str">
            <v>0022085255</v>
          </cell>
          <cell r="I14">
            <v>2480000</v>
          </cell>
          <cell r="J14">
            <v>32000</v>
          </cell>
          <cell r="K14">
            <v>300000</v>
          </cell>
          <cell r="M14">
            <v>30</v>
          </cell>
          <cell r="N14">
            <v>26</v>
          </cell>
          <cell r="O14">
            <v>125.5</v>
          </cell>
          <cell r="P14">
            <v>0</v>
          </cell>
          <cell r="Q14">
            <v>2480000</v>
          </cell>
          <cell r="R14">
            <v>832000</v>
          </cell>
          <cell r="S14">
            <v>1799075</v>
          </cell>
          <cell r="T14">
            <v>5111075</v>
          </cell>
          <cell r="U14">
            <v>100000</v>
          </cell>
          <cell r="V14">
            <v>180000</v>
          </cell>
          <cell r="W14">
            <v>5691075</v>
          </cell>
          <cell r="X14">
            <v>190960</v>
          </cell>
          <cell r="Y14">
            <v>5882035</v>
          </cell>
          <cell r="Z14">
            <v>108000</v>
          </cell>
          <cell r="AA14" t="str">
            <v>M-3</v>
          </cell>
          <cell r="AB14">
            <v>1760000</v>
          </cell>
          <cell r="AC14">
            <v>49600</v>
          </cell>
          <cell r="AD14">
            <v>47573220</v>
          </cell>
          <cell r="AE14">
            <v>2378661</v>
          </cell>
          <cell r="AF14">
            <v>0</v>
          </cell>
          <cell r="AG14">
            <v>0</v>
          </cell>
          <cell r="AI14">
            <v>198221</v>
          </cell>
          <cell r="AJ14">
            <v>49600</v>
          </cell>
          <cell r="AK14">
            <v>247821</v>
          </cell>
          <cell r="AL14">
            <v>5443300</v>
          </cell>
          <cell r="AM14">
            <v>0</v>
          </cell>
          <cell r="AO14">
            <v>0</v>
          </cell>
          <cell r="AU14">
            <v>0</v>
          </cell>
          <cell r="AV14">
            <v>0</v>
          </cell>
          <cell r="AW14">
            <v>5443300</v>
          </cell>
        </row>
        <row r="15">
          <cell r="A15">
            <v>8</v>
          </cell>
          <cell r="B15" t="str">
            <v>SM2-KJA0284</v>
          </cell>
          <cell r="C15" t="str">
            <v>MOH. MAULANA</v>
          </cell>
          <cell r="D15" t="str">
            <v>Leading 2</v>
          </cell>
          <cell r="E15" t="str">
            <v>Produksi</v>
          </cell>
          <cell r="F15">
            <v>39597</v>
          </cell>
          <cell r="G15" t="str">
            <v>M-3</v>
          </cell>
          <cell r="H15" t="str">
            <v>1152043615</v>
          </cell>
          <cell r="I15">
            <v>2480000</v>
          </cell>
          <cell r="J15">
            <v>32000</v>
          </cell>
          <cell r="K15">
            <v>300000</v>
          </cell>
          <cell r="M15">
            <v>30</v>
          </cell>
          <cell r="N15">
            <v>24</v>
          </cell>
          <cell r="O15">
            <v>99</v>
          </cell>
          <cell r="P15">
            <v>0</v>
          </cell>
          <cell r="Q15">
            <v>2480000</v>
          </cell>
          <cell r="R15">
            <v>768000</v>
          </cell>
          <cell r="S15">
            <v>1419191</v>
          </cell>
          <cell r="T15">
            <v>4667191</v>
          </cell>
          <cell r="U15">
            <v>245200</v>
          </cell>
          <cell r="V15">
            <v>0</v>
          </cell>
          <cell r="W15">
            <v>5212391</v>
          </cell>
          <cell r="X15">
            <v>190960</v>
          </cell>
          <cell r="Y15">
            <v>5403351</v>
          </cell>
          <cell r="Z15">
            <v>108000</v>
          </cell>
          <cell r="AA15" t="str">
            <v>M-3</v>
          </cell>
          <cell r="AB15">
            <v>1760000</v>
          </cell>
          <cell r="AC15">
            <v>49600</v>
          </cell>
          <cell r="AD15">
            <v>41829012</v>
          </cell>
          <cell r="AE15">
            <v>2091450.6</v>
          </cell>
          <cell r="AF15">
            <v>0</v>
          </cell>
          <cell r="AG15">
            <v>0</v>
          </cell>
          <cell r="AI15">
            <v>174287</v>
          </cell>
          <cell r="AJ15">
            <v>49600</v>
          </cell>
          <cell r="AK15">
            <v>223887</v>
          </cell>
          <cell r="AL15">
            <v>4988500</v>
          </cell>
          <cell r="AM15">
            <v>0</v>
          </cell>
          <cell r="AO15">
            <v>50000</v>
          </cell>
          <cell r="AU15">
            <v>0</v>
          </cell>
          <cell r="AV15">
            <v>50000</v>
          </cell>
          <cell r="AW15">
            <v>4938500</v>
          </cell>
        </row>
        <row r="16">
          <cell r="A16">
            <v>9</v>
          </cell>
          <cell r="B16" t="str">
            <v>SM2-KJA0302</v>
          </cell>
          <cell r="C16" t="str">
            <v>AMIRUDIN</v>
          </cell>
          <cell r="D16" t="str">
            <v>Leading 2</v>
          </cell>
          <cell r="E16" t="str">
            <v>Produksi</v>
          </cell>
          <cell r="F16">
            <v>39646</v>
          </cell>
          <cell r="G16" t="str">
            <v>M-3</v>
          </cell>
          <cell r="H16" t="str">
            <v>1152056601</v>
          </cell>
          <cell r="I16">
            <v>2480000</v>
          </cell>
          <cell r="J16">
            <v>32000</v>
          </cell>
          <cell r="K16">
            <v>300000</v>
          </cell>
          <cell r="M16">
            <v>30</v>
          </cell>
          <cell r="N16">
            <v>28</v>
          </cell>
          <cell r="O16">
            <v>104.5</v>
          </cell>
          <cell r="P16">
            <v>0</v>
          </cell>
          <cell r="Q16">
            <v>2480000</v>
          </cell>
          <cell r="R16">
            <v>896000</v>
          </cell>
          <cell r="S16">
            <v>1498035</v>
          </cell>
          <cell r="T16">
            <v>4874035</v>
          </cell>
          <cell r="V16">
            <v>0</v>
          </cell>
          <cell r="W16">
            <v>5174035</v>
          </cell>
          <cell r="X16">
            <v>190960</v>
          </cell>
          <cell r="Y16">
            <v>5364995</v>
          </cell>
          <cell r="Z16">
            <v>108000</v>
          </cell>
          <cell r="AA16" t="str">
            <v>M-3</v>
          </cell>
          <cell r="AB16">
            <v>1760000</v>
          </cell>
          <cell r="AC16">
            <v>49600</v>
          </cell>
          <cell r="AD16">
            <v>41368740</v>
          </cell>
          <cell r="AE16">
            <v>2068437</v>
          </cell>
          <cell r="AF16">
            <v>0</v>
          </cell>
          <cell r="AG16">
            <v>0</v>
          </cell>
          <cell r="AI16">
            <v>172369</v>
          </cell>
          <cell r="AJ16">
            <v>49600</v>
          </cell>
          <cell r="AK16">
            <v>221969</v>
          </cell>
          <cell r="AL16">
            <v>4952100</v>
          </cell>
          <cell r="AM16">
            <v>0</v>
          </cell>
          <cell r="AO16">
            <v>0</v>
          </cell>
          <cell r="AU16">
            <v>0</v>
          </cell>
          <cell r="AV16">
            <v>0</v>
          </cell>
          <cell r="AW16">
            <v>4952100</v>
          </cell>
        </row>
        <row r="17">
          <cell r="A17">
            <v>10</v>
          </cell>
          <cell r="B17" t="str">
            <v>SM2-KJA0303</v>
          </cell>
          <cell r="C17" t="str">
            <v>YADI SAPUTRA</v>
          </cell>
          <cell r="D17" t="str">
            <v>Leading 2</v>
          </cell>
          <cell r="E17" t="str">
            <v>Produksi</v>
          </cell>
          <cell r="F17">
            <v>39650</v>
          </cell>
          <cell r="G17" t="str">
            <v>M-1</v>
          </cell>
          <cell r="H17" t="str">
            <v>1152044638</v>
          </cell>
          <cell r="I17">
            <v>2480000</v>
          </cell>
          <cell r="J17">
            <v>32000</v>
          </cell>
          <cell r="K17">
            <v>300000</v>
          </cell>
          <cell r="M17">
            <v>30</v>
          </cell>
          <cell r="N17">
            <v>14</v>
          </cell>
          <cell r="O17">
            <v>80</v>
          </cell>
          <cell r="P17">
            <v>0</v>
          </cell>
          <cell r="Q17">
            <v>2480000</v>
          </cell>
          <cell r="R17">
            <v>448000</v>
          </cell>
          <cell r="S17">
            <v>1146821</v>
          </cell>
          <cell r="T17">
            <v>4074821</v>
          </cell>
          <cell r="V17">
            <v>0</v>
          </cell>
          <cell r="W17">
            <v>4374821</v>
          </cell>
          <cell r="X17">
            <v>190960</v>
          </cell>
          <cell r="Y17">
            <v>4565781</v>
          </cell>
          <cell r="Z17">
            <v>108000</v>
          </cell>
          <cell r="AA17" t="str">
            <v>M-1</v>
          </cell>
          <cell r="AB17">
            <v>1540000</v>
          </cell>
          <cell r="AC17">
            <v>49600</v>
          </cell>
          <cell r="AD17">
            <v>34418172</v>
          </cell>
          <cell r="AE17">
            <v>1720908.6</v>
          </cell>
          <cell r="AF17">
            <v>0</v>
          </cell>
          <cell r="AG17">
            <v>0</v>
          </cell>
          <cell r="AI17">
            <v>143409</v>
          </cell>
          <cell r="AJ17">
            <v>49600</v>
          </cell>
          <cell r="AK17">
            <v>193009</v>
          </cell>
          <cell r="AL17">
            <v>4181800</v>
          </cell>
          <cell r="AM17">
            <v>0</v>
          </cell>
          <cell r="AO17">
            <v>0</v>
          </cell>
          <cell r="AU17">
            <v>0</v>
          </cell>
          <cell r="AV17">
            <v>0</v>
          </cell>
          <cell r="AW17">
            <v>4181800</v>
          </cell>
        </row>
        <row r="18">
          <cell r="A18">
            <v>11</v>
          </cell>
          <cell r="B18" t="str">
            <v>SM2-KJA0335</v>
          </cell>
          <cell r="C18" t="str">
            <v>AGUS SURIANSYAH</v>
          </cell>
          <cell r="D18" t="str">
            <v>Leading 2</v>
          </cell>
          <cell r="E18" t="str">
            <v>Produksi</v>
          </cell>
          <cell r="F18">
            <v>39792</v>
          </cell>
          <cell r="G18" t="str">
            <v>M-3</v>
          </cell>
          <cell r="H18" t="str">
            <v>1152066313</v>
          </cell>
          <cell r="I18">
            <v>2480000</v>
          </cell>
          <cell r="J18">
            <v>32000</v>
          </cell>
          <cell r="K18">
            <v>300000</v>
          </cell>
          <cell r="M18">
            <v>29</v>
          </cell>
          <cell r="N18">
            <v>25</v>
          </cell>
          <cell r="O18">
            <v>100</v>
          </cell>
          <cell r="P18">
            <v>1</v>
          </cell>
          <cell r="Q18">
            <v>2380800</v>
          </cell>
          <cell r="R18">
            <v>800000</v>
          </cell>
          <cell r="S18">
            <v>1433526</v>
          </cell>
          <cell r="T18">
            <v>4614326</v>
          </cell>
          <cell r="U18">
            <v>200000</v>
          </cell>
          <cell r="V18">
            <v>0</v>
          </cell>
          <cell r="W18">
            <v>5114326</v>
          </cell>
          <cell r="X18">
            <v>190960</v>
          </cell>
          <cell r="Y18">
            <v>5305286</v>
          </cell>
          <cell r="Z18">
            <v>108000</v>
          </cell>
          <cell r="AA18" t="str">
            <v>M-3</v>
          </cell>
          <cell r="AB18">
            <v>1760000</v>
          </cell>
          <cell r="AC18">
            <v>49600</v>
          </cell>
          <cell r="AD18">
            <v>40652232</v>
          </cell>
          <cell r="AE18">
            <v>2032611.6</v>
          </cell>
          <cell r="AF18">
            <v>0</v>
          </cell>
          <cell r="AG18">
            <v>0</v>
          </cell>
          <cell r="AI18">
            <v>169384</v>
          </cell>
          <cell r="AJ18">
            <v>49600</v>
          </cell>
          <cell r="AK18">
            <v>218984</v>
          </cell>
          <cell r="AL18">
            <v>4895300</v>
          </cell>
          <cell r="AM18">
            <v>0</v>
          </cell>
          <cell r="AO18">
            <v>0</v>
          </cell>
          <cell r="AU18">
            <v>0</v>
          </cell>
          <cell r="AV18">
            <v>0</v>
          </cell>
          <cell r="AW18">
            <v>4895300</v>
          </cell>
        </row>
        <row r="19">
          <cell r="A19">
            <v>12</v>
          </cell>
          <cell r="B19" t="str">
            <v>SM2-KJA0478</v>
          </cell>
          <cell r="C19" t="str">
            <v>IBRAHIM</v>
          </cell>
          <cell r="D19" t="str">
            <v>Engineering</v>
          </cell>
          <cell r="E19" t="str">
            <v>Produksi</v>
          </cell>
          <cell r="F19">
            <v>40330</v>
          </cell>
          <cell r="G19" t="str">
            <v>S-0</v>
          </cell>
          <cell r="H19" t="str">
            <v>1152062695</v>
          </cell>
          <cell r="I19">
            <v>2780000</v>
          </cell>
          <cell r="J19">
            <v>32000</v>
          </cell>
          <cell r="M19">
            <v>28</v>
          </cell>
          <cell r="N19">
            <v>25</v>
          </cell>
          <cell r="O19">
            <v>152.5</v>
          </cell>
          <cell r="P19">
            <v>2</v>
          </cell>
          <cell r="Q19">
            <v>2557600</v>
          </cell>
          <cell r="R19">
            <v>800000</v>
          </cell>
          <cell r="S19">
            <v>2450578</v>
          </cell>
          <cell r="T19">
            <v>5808178</v>
          </cell>
          <cell r="V19">
            <v>0</v>
          </cell>
          <cell r="W19">
            <v>5808178</v>
          </cell>
          <cell r="X19">
            <v>214060</v>
          </cell>
          <cell r="Y19">
            <v>6022238</v>
          </cell>
          <cell r="Z19">
            <v>108000</v>
          </cell>
          <cell r="AA19" t="str">
            <v>S-0</v>
          </cell>
          <cell r="AB19">
            <v>1320000</v>
          </cell>
          <cell r="AC19">
            <v>55600</v>
          </cell>
          <cell r="AD19">
            <v>54463656</v>
          </cell>
          <cell r="AE19">
            <v>2500000</v>
          </cell>
          <cell r="AF19">
            <v>669548.4</v>
          </cell>
          <cell r="AG19">
            <v>0</v>
          </cell>
          <cell r="AI19">
            <v>264129</v>
          </cell>
          <cell r="AJ19">
            <v>55600</v>
          </cell>
          <cell r="AK19">
            <v>319729</v>
          </cell>
          <cell r="AL19">
            <v>5488400</v>
          </cell>
          <cell r="AM19">
            <v>0</v>
          </cell>
          <cell r="AO19">
            <v>0</v>
          </cell>
          <cell r="AU19">
            <v>0</v>
          </cell>
          <cell r="AV19">
            <v>0</v>
          </cell>
          <cell r="AW19">
            <v>5488400</v>
          </cell>
        </row>
        <row r="20">
          <cell r="A20">
            <v>13</v>
          </cell>
          <cell r="B20" t="str">
            <v>SM1-KJA0026</v>
          </cell>
          <cell r="C20" t="str">
            <v>M. FADLY</v>
          </cell>
          <cell r="D20" t="str">
            <v>Opt. Excavator ( B )</v>
          </cell>
          <cell r="E20" t="str">
            <v>Produksi</v>
          </cell>
          <cell r="F20">
            <v>39083</v>
          </cell>
          <cell r="G20" t="str">
            <v>S-0</v>
          </cell>
          <cell r="H20" t="str">
            <v>1152031170</v>
          </cell>
          <cell r="I20">
            <v>2280000</v>
          </cell>
          <cell r="J20">
            <v>32000</v>
          </cell>
          <cell r="K20">
            <v>300000</v>
          </cell>
          <cell r="M20">
            <v>30</v>
          </cell>
          <cell r="N20">
            <v>26</v>
          </cell>
          <cell r="O20">
            <v>112</v>
          </cell>
          <cell r="P20">
            <v>0</v>
          </cell>
          <cell r="Q20">
            <v>2280000</v>
          </cell>
          <cell r="R20">
            <v>832000</v>
          </cell>
          <cell r="S20">
            <v>1476069</v>
          </cell>
          <cell r="T20">
            <v>4588069</v>
          </cell>
          <cell r="U20">
            <v>442436</v>
          </cell>
          <cell r="V20">
            <v>0</v>
          </cell>
          <cell r="W20">
            <v>5330505</v>
          </cell>
          <cell r="X20">
            <v>175560</v>
          </cell>
          <cell r="Y20">
            <v>5506065</v>
          </cell>
          <cell r="Z20">
            <v>108000</v>
          </cell>
          <cell r="AA20" t="str">
            <v>S-0</v>
          </cell>
          <cell r="AB20">
            <v>1320000</v>
          </cell>
          <cell r="AC20">
            <v>45600</v>
          </cell>
          <cell r="AD20">
            <v>48389580</v>
          </cell>
          <cell r="AE20">
            <v>2419479</v>
          </cell>
          <cell r="AF20">
            <v>0</v>
          </cell>
          <cell r="AG20">
            <v>0</v>
          </cell>
          <cell r="AI20">
            <v>201623</v>
          </cell>
          <cell r="AJ20">
            <v>45600</v>
          </cell>
          <cell r="AK20">
            <v>247223</v>
          </cell>
          <cell r="AL20">
            <v>5083300</v>
          </cell>
          <cell r="AM20">
            <v>0</v>
          </cell>
          <cell r="AO20">
            <v>0</v>
          </cell>
          <cell r="AU20">
            <v>0</v>
          </cell>
          <cell r="AV20">
            <v>0</v>
          </cell>
          <cell r="AW20">
            <v>5083300</v>
          </cell>
        </row>
        <row r="21">
          <cell r="A21">
            <v>14</v>
          </cell>
          <cell r="B21" t="str">
            <v>SM2-KJA0378</v>
          </cell>
          <cell r="C21" t="str">
            <v>SAWALUDIN</v>
          </cell>
          <cell r="D21" t="str">
            <v>Opt. Excavator ( B )</v>
          </cell>
          <cell r="E21" t="str">
            <v>Produksi</v>
          </cell>
          <cell r="F21">
            <v>39845</v>
          </cell>
          <cell r="G21" t="str">
            <v>M-1</v>
          </cell>
          <cell r="H21" t="str">
            <v>1152056130</v>
          </cell>
          <cell r="I21">
            <v>2280000</v>
          </cell>
          <cell r="J21">
            <v>32000</v>
          </cell>
          <cell r="K21">
            <v>300000</v>
          </cell>
          <cell r="M21">
            <v>30</v>
          </cell>
          <cell r="N21">
            <v>29</v>
          </cell>
          <cell r="O21">
            <v>157.5</v>
          </cell>
          <cell r="P21">
            <v>0</v>
          </cell>
          <cell r="Q21">
            <v>2280000</v>
          </cell>
          <cell r="R21">
            <v>928000</v>
          </cell>
          <cell r="S21">
            <v>2075723</v>
          </cell>
          <cell r="T21">
            <v>5283723</v>
          </cell>
          <cell r="U21">
            <v>138000</v>
          </cell>
          <cell r="V21">
            <v>110000</v>
          </cell>
          <cell r="W21">
            <v>5831723</v>
          </cell>
          <cell r="X21">
            <v>175560</v>
          </cell>
          <cell r="Y21">
            <v>6007283</v>
          </cell>
          <cell r="Z21">
            <v>108000</v>
          </cell>
          <cell r="AA21" t="str">
            <v>M-1</v>
          </cell>
          <cell r="AB21">
            <v>1540000</v>
          </cell>
          <cell r="AC21">
            <v>45600</v>
          </cell>
          <cell r="AD21">
            <v>51764196</v>
          </cell>
          <cell r="AE21">
            <v>2500000</v>
          </cell>
          <cell r="AF21">
            <v>264629.39999999997</v>
          </cell>
          <cell r="AG21">
            <v>0</v>
          </cell>
          <cell r="AI21">
            <v>230385</v>
          </cell>
          <cell r="AJ21">
            <v>45600</v>
          </cell>
          <cell r="AK21">
            <v>275985</v>
          </cell>
          <cell r="AL21">
            <v>5555700</v>
          </cell>
          <cell r="AM21">
            <v>0</v>
          </cell>
          <cell r="AO21">
            <v>0</v>
          </cell>
          <cell r="AU21">
            <v>0</v>
          </cell>
          <cell r="AV21">
            <v>0</v>
          </cell>
          <cell r="AW21">
            <v>5555700</v>
          </cell>
        </row>
        <row r="22">
          <cell r="A22">
            <v>15</v>
          </cell>
          <cell r="B22" t="str">
            <v>SM2-KJA0379</v>
          </cell>
          <cell r="C22" t="str">
            <v>SUWARDI</v>
          </cell>
          <cell r="D22" t="str">
            <v>Opt. Excavator ( C )</v>
          </cell>
          <cell r="E22" t="str">
            <v>Produksi</v>
          </cell>
          <cell r="F22">
            <v>39845</v>
          </cell>
          <cell r="G22" t="str">
            <v>M-1</v>
          </cell>
          <cell r="H22" t="str">
            <v>1042054336</v>
          </cell>
          <cell r="I22">
            <v>2180000</v>
          </cell>
          <cell r="J22">
            <v>32000</v>
          </cell>
          <cell r="K22">
            <v>300000</v>
          </cell>
          <cell r="M22">
            <v>30</v>
          </cell>
          <cell r="N22">
            <v>24</v>
          </cell>
          <cell r="O22">
            <v>94.5</v>
          </cell>
          <cell r="P22">
            <v>0</v>
          </cell>
          <cell r="Q22">
            <v>2180000</v>
          </cell>
          <cell r="R22">
            <v>768000</v>
          </cell>
          <cell r="S22">
            <v>1190809</v>
          </cell>
          <cell r="T22">
            <v>4138809</v>
          </cell>
          <cell r="V22">
            <v>0</v>
          </cell>
          <cell r="W22">
            <v>4438809</v>
          </cell>
          <cell r="X22">
            <v>167860</v>
          </cell>
          <cell r="Y22">
            <v>4606669</v>
          </cell>
          <cell r="Z22">
            <v>108000</v>
          </cell>
          <cell r="AA22" t="str">
            <v>M-1</v>
          </cell>
          <cell r="AB22">
            <v>1540000</v>
          </cell>
          <cell r="AC22">
            <v>43600</v>
          </cell>
          <cell r="AD22">
            <v>34980828</v>
          </cell>
          <cell r="AE22">
            <v>1749041.4000000001</v>
          </cell>
          <cell r="AF22">
            <v>0</v>
          </cell>
          <cell r="AG22">
            <v>0</v>
          </cell>
          <cell r="AI22">
            <v>145753</v>
          </cell>
          <cell r="AJ22">
            <v>43600</v>
          </cell>
          <cell r="AK22">
            <v>189353</v>
          </cell>
          <cell r="AL22">
            <v>4249500</v>
          </cell>
          <cell r="AM22">
            <v>0</v>
          </cell>
          <cell r="AO22">
            <v>0</v>
          </cell>
          <cell r="AU22">
            <v>0</v>
          </cell>
          <cell r="AV22">
            <v>0</v>
          </cell>
          <cell r="AW22">
            <v>4249500</v>
          </cell>
        </row>
        <row r="23">
          <cell r="A23">
            <v>16</v>
          </cell>
          <cell r="B23" t="str">
            <v>SM2-KJA0381</v>
          </cell>
          <cell r="C23" t="str">
            <v>UTUH RAMLI</v>
          </cell>
          <cell r="D23" t="str">
            <v>Opt. Excavator ( C )</v>
          </cell>
          <cell r="E23" t="str">
            <v>Produksi</v>
          </cell>
          <cell r="F23">
            <v>39845</v>
          </cell>
          <cell r="G23" t="str">
            <v>M-2</v>
          </cell>
          <cell r="H23" t="str">
            <v>1152068740</v>
          </cell>
          <cell r="I23">
            <v>2180000</v>
          </cell>
          <cell r="J23">
            <v>32000</v>
          </cell>
          <cell r="K23">
            <v>300000</v>
          </cell>
          <cell r="M23">
            <v>28</v>
          </cell>
          <cell r="N23">
            <v>17</v>
          </cell>
          <cell r="O23">
            <v>69</v>
          </cell>
          <cell r="P23">
            <v>2</v>
          </cell>
          <cell r="Q23">
            <v>2005600</v>
          </cell>
          <cell r="R23">
            <v>544000</v>
          </cell>
          <cell r="S23">
            <v>869480</v>
          </cell>
          <cell r="T23">
            <v>3419080</v>
          </cell>
          <cell r="U23">
            <v>187000</v>
          </cell>
          <cell r="V23">
            <v>0</v>
          </cell>
          <cell r="W23">
            <v>3906080</v>
          </cell>
          <cell r="X23">
            <v>167860</v>
          </cell>
          <cell r="Y23">
            <v>4073940</v>
          </cell>
          <cell r="Z23">
            <v>108000</v>
          </cell>
          <cell r="AA23" t="str">
            <v>M-2</v>
          </cell>
          <cell r="AB23">
            <v>1650000</v>
          </cell>
          <cell r="AC23">
            <v>43600</v>
          </cell>
          <cell r="AD23">
            <v>27268080</v>
          </cell>
          <cell r="AE23">
            <v>1363404</v>
          </cell>
          <cell r="AF23">
            <v>0</v>
          </cell>
          <cell r="AG23">
            <v>0</v>
          </cell>
          <cell r="AI23">
            <v>113617</v>
          </cell>
          <cell r="AJ23">
            <v>43600</v>
          </cell>
          <cell r="AK23">
            <v>157217</v>
          </cell>
          <cell r="AL23">
            <v>3748900</v>
          </cell>
          <cell r="AM23">
            <v>0</v>
          </cell>
          <cell r="AO23">
            <v>0</v>
          </cell>
          <cell r="AU23">
            <v>0</v>
          </cell>
          <cell r="AV23">
            <v>0</v>
          </cell>
          <cell r="AW23">
            <v>3748900</v>
          </cell>
        </row>
        <row r="24">
          <cell r="A24">
            <v>17</v>
          </cell>
          <cell r="B24" t="str">
            <v>SM2-KJA0403</v>
          </cell>
          <cell r="C24" t="str">
            <v>TRI SISWOYO</v>
          </cell>
          <cell r="D24" t="str">
            <v>Opt. Excavator ( C )</v>
          </cell>
          <cell r="E24" t="str">
            <v>Produksi</v>
          </cell>
          <cell r="F24">
            <v>39875</v>
          </cell>
          <cell r="G24" t="str">
            <v>M-2</v>
          </cell>
          <cell r="H24" t="str">
            <v>1152056636</v>
          </cell>
          <cell r="I24">
            <v>2180000</v>
          </cell>
          <cell r="J24">
            <v>32000</v>
          </cell>
          <cell r="K24">
            <v>300000</v>
          </cell>
          <cell r="M24">
            <v>29</v>
          </cell>
          <cell r="N24">
            <v>24</v>
          </cell>
          <cell r="O24">
            <v>98.5</v>
          </cell>
          <cell r="P24">
            <v>1</v>
          </cell>
          <cell r="Q24">
            <v>2092800</v>
          </cell>
          <cell r="R24">
            <v>768000</v>
          </cell>
          <cell r="S24">
            <v>1241214</v>
          </cell>
          <cell r="T24">
            <v>4102014</v>
          </cell>
          <cell r="U24">
            <v>80000</v>
          </cell>
          <cell r="V24">
            <v>0</v>
          </cell>
          <cell r="W24">
            <v>4482014</v>
          </cell>
          <cell r="X24">
            <v>167860</v>
          </cell>
          <cell r="Y24">
            <v>4649874</v>
          </cell>
          <cell r="Z24">
            <v>108000</v>
          </cell>
          <cell r="AA24" t="str">
            <v>M-2</v>
          </cell>
          <cell r="AB24">
            <v>1650000</v>
          </cell>
          <cell r="AC24">
            <v>43600</v>
          </cell>
          <cell r="AD24">
            <v>34179288</v>
          </cell>
          <cell r="AE24">
            <v>1708964.4000000001</v>
          </cell>
          <cell r="AF24">
            <v>0</v>
          </cell>
          <cell r="AG24">
            <v>0</v>
          </cell>
          <cell r="AI24">
            <v>142413</v>
          </cell>
          <cell r="AJ24">
            <v>43600</v>
          </cell>
          <cell r="AK24">
            <v>186013</v>
          </cell>
          <cell r="AL24">
            <v>4296000</v>
          </cell>
          <cell r="AM24">
            <v>0</v>
          </cell>
          <cell r="AO24">
            <v>0</v>
          </cell>
          <cell r="AU24">
            <v>0</v>
          </cell>
          <cell r="AV24">
            <v>0</v>
          </cell>
          <cell r="AW24">
            <v>4296000</v>
          </cell>
        </row>
        <row r="25">
          <cell r="A25">
            <v>18</v>
          </cell>
          <cell r="B25" t="str">
            <v>SM2-KJA0404</v>
          </cell>
          <cell r="C25" t="str">
            <v>JUNAIDI</v>
          </cell>
          <cell r="D25" t="str">
            <v>Opt. Excavator ( C )</v>
          </cell>
          <cell r="E25" t="str">
            <v>Produksi</v>
          </cell>
          <cell r="F25">
            <v>39875</v>
          </cell>
          <cell r="G25" t="str">
            <v>M-0</v>
          </cell>
          <cell r="H25" t="str">
            <v>1152059317</v>
          </cell>
          <cell r="I25">
            <v>2180000</v>
          </cell>
          <cell r="J25">
            <v>32000</v>
          </cell>
          <cell r="K25">
            <v>300000</v>
          </cell>
          <cell r="M25">
            <v>29</v>
          </cell>
          <cell r="N25">
            <v>26</v>
          </cell>
          <cell r="O25">
            <v>86</v>
          </cell>
          <cell r="P25">
            <v>1</v>
          </cell>
          <cell r="Q25">
            <v>2092800</v>
          </cell>
          <cell r="R25">
            <v>832000</v>
          </cell>
          <cell r="S25">
            <v>1083699</v>
          </cell>
          <cell r="T25">
            <v>4008499</v>
          </cell>
          <cell r="V25">
            <v>0</v>
          </cell>
          <cell r="W25">
            <v>4308499</v>
          </cell>
          <cell r="X25">
            <v>167860</v>
          </cell>
          <cell r="Y25">
            <v>4476359</v>
          </cell>
          <cell r="Z25">
            <v>108000</v>
          </cell>
          <cell r="AA25" t="str">
            <v>M-0</v>
          </cell>
          <cell r="AB25">
            <v>1430000</v>
          </cell>
          <cell r="AC25">
            <v>43600</v>
          </cell>
          <cell r="AD25">
            <v>34737108</v>
          </cell>
          <cell r="AE25">
            <v>1736855.4000000001</v>
          </cell>
          <cell r="AF25">
            <v>0</v>
          </cell>
          <cell r="AG25">
            <v>0</v>
          </cell>
          <cell r="AI25">
            <v>144737</v>
          </cell>
          <cell r="AJ25">
            <v>43600</v>
          </cell>
          <cell r="AK25">
            <v>188337</v>
          </cell>
          <cell r="AL25">
            <v>4120200</v>
          </cell>
          <cell r="AM25">
            <v>689000</v>
          </cell>
          <cell r="AO25">
            <v>107000</v>
          </cell>
          <cell r="AU25">
            <v>0</v>
          </cell>
          <cell r="AV25">
            <v>796000</v>
          </cell>
          <cell r="AW25">
            <v>3324200</v>
          </cell>
        </row>
        <row r="26">
          <cell r="A26">
            <v>19</v>
          </cell>
          <cell r="B26" t="str">
            <v>SM2-KJA0420</v>
          </cell>
          <cell r="C26" t="str">
            <v>PARHANI</v>
          </cell>
          <cell r="D26" t="str">
            <v>Opt. Excavator ( C )</v>
          </cell>
          <cell r="E26" t="str">
            <v>Produksi</v>
          </cell>
          <cell r="F26">
            <v>39937</v>
          </cell>
          <cell r="G26" t="str">
            <v>M-3</v>
          </cell>
          <cell r="H26" t="str">
            <v>1152072658</v>
          </cell>
          <cell r="I26">
            <v>2180000</v>
          </cell>
          <cell r="J26">
            <v>32000</v>
          </cell>
          <cell r="K26">
            <v>300000</v>
          </cell>
          <cell r="M26">
            <v>29</v>
          </cell>
          <cell r="N26">
            <v>26</v>
          </cell>
          <cell r="O26">
            <v>135</v>
          </cell>
          <cell r="P26">
            <v>1</v>
          </cell>
          <cell r="Q26">
            <v>2092800</v>
          </cell>
          <cell r="R26">
            <v>832000</v>
          </cell>
          <cell r="S26">
            <v>1701156</v>
          </cell>
          <cell r="T26">
            <v>4625956</v>
          </cell>
          <cell r="V26">
            <v>110000</v>
          </cell>
          <cell r="W26">
            <v>5035956</v>
          </cell>
          <cell r="X26">
            <v>167860</v>
          </cell>
          <cell r="Y26">
            <v>5203816</v>
          </cell>
          <cell r="Z26">
            <v>108000</v>
          </cell>
          <cell r="AA26" t="str">
            <v>M-3</v>
          </cell>
          <cell r="AB26">
            <v>1760000</v>
          </cell>
          <cell r="AC26">
            <v>43600</v>
          </cell>
          <cell r="AD26">
            <v>39506592</v>
          </cell>
          <cell r="AE26">
            <v>1975329.6</v>
          </cell>
          <cell r="AF26">
            <v>0</v>
          </cell>
          <cell r="AG26">
            <v>0</v>
          </cell>
          <cell r="AI26">
            <v>164610</v>
          </cell>
          <cell r="AJ26">
            <v>43600</v>
          </cell>
          <cell r="AK26">
            <v>208210</v>
          </cell>
          <cell r="AL26">
            <v>4827700</v>
          </cell>
          <cell r="AM26">
            <v>0</v>
          </cell>
          <cell r="AO26">
            <v>0</v>
          </cell>
          <cell r="AU26">
            <v>0</v>
          </cell>
          <cell r="AV26">
            <v>0</v>
          </cell>
          <cell r="AW26">
            <v>4827700</v>
          </cell>
        </row>
        <row r="27">
          <cell r="A27">
            <v>20</v>
          </cell>
          <cell r="B27" t="str">
            <v>SM2-KJA0421</v>
          </cell>
          <cell r="C27" t="str">
            <v>GUSTI SOGANG</v>
          </cell>
          <cell r="D27" t="str">
            <v>Opt. Excavator ( C )</v>
          </cell>
          <cell r="E27" t="str">
            <v>Produksi</v>
          </cell>
          <cell r="F27">
            <v>39937</v>
          </cell>
          <cell r="G27" t="str">
            <v>M-2</v>
          </cell>
          <cell r="H27" t="str">
            <v>1152070531</v>
          </cell>
          <cell r="I27">
            <v>2180000</v>
          </cell>
          <cell r="J27">
            <v>32000</v>
          </cell>
          <cell r="K27">
            <v>300000</v>
          </cell>
          <cell r="M27">
            <v>29</v>
          </cell>
          <cell r="N27">
            <v>28</v>
          </cell>
          <cell r="O27">
            <v>132</v>
          </cell>
          <cell r="P27">
            <v>1</v>
          </cell>
          <cell r="Q27">
            <v>2092800</v>
          </cell>
          <cell r="R27">
            <v>896000</v>
          </cell>
          <cell r="S27">
            <v>1663353</v>
          </cell>
          <cell r="T27">
            <v>4652153</v>
          </cell>
          <cell r="V27">
            <v>110000</v>
          </cell>
          <cell r="W27">
            <v>5062153</v>
          </cell>
          <cell r="X27">
            <v>167860</v>
          </cell>
          <cell r="Y27">
            <v>5230013</v>
          </cell>
          <cell r="Z27">
            <v>108000</v>
          </cell>
          <cell r="AA27" t="str">
            <v>M-2</v>
          </cell>
          <cell r="AB27">
            <v>1650000</v>
          </cell>
          <cell r="AC27">
            <v>43600</v>
          </cell>
          <cell r="AD27">
            <v>41140956</v>
          </cell>
          <cell r="AE27">
            <v>2057047.8</v>
          </cell>
          <cell r="AF27">
            <v>0</v>
          </cell>
          <cell r="AG27">
            <v>0</v>
          </cell>
          <cell r="AI27">
            <v>171420</v>
          </cell>
          <cell r="AJ27">
            <v>43600</v>
          </cell>
          <cell r="AK27">
            <v>215020</v>
          </cell>
          <cell r="AL27">
            <v>4847100</v>
          </cell>
          <cell r="AM27">
            <v>486000</v>
          </cell>
          <cell r="AO27">
            <v>0</v>
          </cell>
          <cell r="AU27">
            <v>0</v>
          </cell>
          <cell r="AV27">
            <v>486000</v>
          </cell>
          <cell r="AW27">
            <v>4361100</v>
          </cell>
        </row>
        <row r="28">
          <cell r="A28">
            <v>21</v>
          </cell>
          <cell r="B28" t="str">
            <v>SM2-KJA0418</v>
          </cell>
          <cell r="C28" t="str">
            <v>NINGGUAN EFENDI</v>
          </cell>
          <cell r="D28" t="str">
            <v>Opt. Excavator ( C )</v>
          </cell>
          <cell r="E28" t="str">
            <v>Produksi</v>
          </cell>
          <cell r="F28">
            <v>39937</v>
          </cell>
          <cell r="G28" t="str">
            <v>S-0</v>
          </cell>
          <cell r="H28" t="str">
            <v>1152062938</v>
          </cell>
          <cell r="I28">
            <v>2180000</v>
          </cell>
          <cell r="J28">
            <v>32000</v>
          </cell>
          <cell r="K28">
            <v>300000</v>
          </cell>
          <cell r="M28">
            <v>28</v>
          </cell>
          <cell r="N28">
            <v>24</v>
          </cell>
          <cell r="O28">
            <v>98.5</v>
          </cell>
          <cell r="P28">
            <v>2</v>
          </cell>
          <cell r="Q28">
            <v>2005600</v>
          </cell>
          <cell r="R28">
            <v>768000</v>
          </cell>
          <cell r="S28">
            <v>1241214</v>
          </cell>
          <cell r="T28">
            <v>4014814</v>
          </cell>
          <cell r="V28">
            <v>0</v>
          </cell>
          <cell r="W28">
            <v>4314814</v>
          </cell>
          <cell r="X28">
            <v>167860</v>
          </cell>
          <cell r="Y28">
            <v>4482674</v>
          </cell>
          <cell r="Z28">
            <v>108000</v>
          </cell>
          <cell r="AA28" t="str">
            <v>S-0</v>
          </cell>
          <cell r="AB28">
            <v>1320000</v>
          </cell>
          <cell r="AC28">
            <v>43600</v>
          </cell>
          <cell r="AD28">
            <v>36132888</v>
          </cell>
          <cell r="AE28">
            <v>1806644.4000000001</v>
          </cell>
          <cell r="AF28">
            <v>0</v>
          </cell>
          <cell r="AG28">
            <v>0</v>
          </cell>
          <cell r="AI28">
            <v>150553</v>
          </cell>
          <cell r="AJ28">
            <v>43600</v>
          </cell>
          <cell r="AK28">
            <v>194153</v>
          </cell>
          <cell r="AL28">
            <v>4120700</v>
          </cell>
          <cell r="AM28">
            <v>0</v>
          </cell>
          <cell r="AO28">
            <v>0</v>
          </cell>
          <cell r="AU28">
            <v>0</v>
          </cell>
          <cell r="AV28">
            <v>0</v>
          </cell>
          <cell r="AW28">
            <v>4120700</v>
          </cell>
        </row>
        <row r="29">
          <cell r="A29">
            <v>22</v>
          </cell>
          <cell r="B29" t="str">
            <v>SM2-KJA0318</v>
          </cell>
          <cell r="C29" t="str">
            <v>ABDUL SANI</v>
          </cell>
          <cell r="D29" t="str">
            <v>Opt. Excavator ( D )</v>
          </cell>
          <cell r="E29" t="str">
            <v>Produksi</v>
          </cell>
          <cell r="F29">
            <v>39724</v>
          </cell>
          <cell r="G29" t="str">
            <v>M-3</v>
          </cell>
          <cell r="H29" t="str">
            <v>1152068413</v>
          </cell>
          <cell r="I29">
            <v>2080000</v>
          </cell>
          <cell r="J29">
            <v>32000</v>
          </cell>
          <cell r="K29">
            <v>300000</v>
          </cell>
          <cell r="M29">
            <v>30</v>
          </cell>
          <cell r="N29">
            <v>26</v>
          </cell>
          <cell r="O29">
            <v>88</v>
          </cell>
          <cell r="P29">
            <v>0</v>
          </cell>
          <cell r="Q29">
            <v>2080000</v>
          </cell>
          <cell r="R29">
            <v>832000</v>
          </cell>
          <cell r="S29">
            <v>1058035</v>
          </cell>
          <cell r="T29">
            <v>3970035</v>
          </cell>
          <cell r="U29">
            <v>74000</v>
          </cell>
          <cell r="V29">
            <v>0</v>
          </cell>
          <cell r="W29">
            <v>4344035</v>
          </cell>
          <cell r="X29">
            <v>160160</v>
          </cell>
          <cell r="Y29">
            <v>4504195</v>
          </cell>
          <cell r="Z29">
            <v>108000</v>
          </cell>
          <cell r="AA29" t="str">
            <v>M-3</v>
          </cell>
          <cell r="AB29">
            <v>1760000</v>
          </cell>
          <cell r="AC29">
            <v>41600</v>
          </cell>
          <cell r="AD29">
            <v>31135140</v>
          </cell>
          <cell r="AE29">
            <v>1556757</v>
          </cell>
          <cell r="AF29">
            <v>0</v>
          </cell>
          <cell r="AG29">
            <v>0</v>
          </cell>
          <cell r="AI29">
            <v>129729</v>
          </cell>
          <cell r="AJ29">
            <v>41600</v>
          </cell>
          <cell r="AK29">
            <v>171329</v>
          </cell>
          <cell r="AL29">
            <v>4172700</v>
          </cell>
          <cell r="AM29">
            <v>0</v>
          </cell>
          <cell r="AO29">
            <v>0</v>
          </cell>
          <cell r="AU29">
            <v>0</v>
          </cell>
          <cell r="AV29">
            <v>0</v>
          </cell>
          <cell r="AW29">
            <v>4172700</v>
          </cell>
        </row>
        <row r="30">
          <cell r="A30">
            <v>23</v>
          </cell>
          <cell r="B30" t="str">
            <v>SM2-KJA0299</v>
          </cell>
          <cell r="C30" t="str">
            <v>HAMSANI</v>
          </cell>
          <cell r="D30" t="str">
            <v>Opt. Excavator ( D )</v>
          </cell>
          <cell r="E30" t="str">
            <v>Produksi</v>
          </cell>
          <cell r="F30">
            <v>39644</v>
          </cell>
          <cell r="G30" t="str">
            <v>M-1</v>
          </cell>
          <cell r="H30" t="str">
            <v>1152068502</v>
          </cell>
          <cell r="I30">
            <v>2080000</v>
          </cell>
          <cell r="J30">
            <v>32000</v>
          </cell>
          <cell r="K30">
            <v>300000</v>
          </cell>
          <cell r="M30">
            <v>30</v>
          </cell>
          <cell r="N30">
            <v>28</v>
          </cell>
          <cell r="O30">
            <v>104.5</v>
          </cell>
          <cell r="P30">
            <v>0</v>
          </cell>
          <cell r="Q30">
            <v>2080000</v>
          </cell>
          <cell r="R30">
            <v>896000</v>
          </cell>
          <cell r="S30">
            <v>1256416</v>
          </cell>
          <cell r="T30">
            <v>4232416</v>
          </cell>
          <cell r="V30">
            <v>0</v>
          </cell>
          <cell r="W30">
            <v>4532416</v>
          </cell>
          <cell r="X30">
            <v>160160</v>
          </cell>
          <cell r="Y30">
            <v>4692576</v>
          </cell>
          <cell r="Z30">
            <v>108000</v>
          </cell>
          <cell r="AA30" t="str">
            <v>M-1</v>
          </cell>
          <cell r="AB30">
            <v>1540000</v>
          </cell>
          <cell r="AC30">
            <v>41600</v>
          </cell>
          <cell r="AD30">
            <v>36035712</v>
          </cell>
          <cell r="AE30">
            <v>1801785.6</v>
          </cell>
          <cell r="AF30">
            <v>0</v>
          </cell>
          <cell r="AG30">
            <v>0</v>
          </cell>
          <cell r="AI30">
            <v>150148</v>
          </cell>
          <cell r="AJ30">
            <v>41600</v>
          </cell>
          <cell r="AK30">
            <v>191748</v>
          </cell>
          <cell r="AL30">
            <v>4340700</v>
          </cell>
          <cell r="AM30">
            <v>0</v>
          </cell>
          <cell r="AO30">
            <v>0</v>
          </cell>
          <cell r="AU30">
            <v>0</v>
          </cell>
          <cell r="AV30">
            <v>0</v>
          </cell>
          <cell r="AW30">
            <v>4340700</v>
          </cell>
        </row>
        <row r="31">
          <cell r="A31">
            <v>24</v>
          </cell>
          <cell r="B31" t="str">
            <v>SM2-KJA0400</v>
          </cell>
          <cell r="C31" t="str">
            <v>M. SYADIKIN</v>
          </cell>
          <cell r="D31" t="str">
            <v>Opt. Excavator ( D )</v>
          </cell>
          <cell r="E31" t="str">
            <v>Produksi</v>
          </cell>
          <cell r="F31">
            <v>39873</v>
          </cell>
          <cell r="G31" t="str">
            <v>S-0</v>
          </cell>
          <cell r="H31" t="str">
            <v>1152065571</v>
          </cell>
          <cell r="I31">
            <v>2080000</v>
          </cell>
          <cell r="J31">
            <v>32000</v>
          </cell>
          <cell r="K31">
            <v>300000</v>
          </cell>
          <cell r="M31">
            <v>29</v>
          </cell>
          <cell r="N31">
            <v>24</v>
          </cell>
          <cell r="O31">
            <v>110.5</v>
          </cell>
          <cell r="P31">
            <v>1</v>
          </cell>
          <cell r="Q31">
            <v>1996800</v>
          </cell>
          <cell r="R31">
            <v>768000</v>
          </cell>
          <cell r="S31">
            <v>1328555</v>
          </cell>
          <cell r="T31">
            <v>4093355</v>
          </cell>
          <cell r="V31">
            <v>0</v>
          </cell>
          <cell r="W31">
            <v>4393355</v>
          </cell>
          <cell r="X31">
            <v>160160</v>
          </cell>
          <cell r="Y31">
            <v>4553515</v>
          </cell>
          <cell r="Z31">
            <v>108000</v>
          </cell>
          <cell r="AA31" t="str">
            <v>S-0</v>
          </cell>
          <cell r="AB31">
            <v>1320000</v>
          </cell>
          <cell r="AC31">
            <v>41600</v>
          </cell>
          <cell r="AD31">
            <v>37006980</v>
          </cell>
          <cell r="AE31">
            <v>1850349</v>
          </cell>
          <cell r="AF31">
            <v>0</v>
          </cell>
          <cell r="AG31">
            <v>0</v>
          </cell>
          <cell r="AI31">
            <v>154195</v>
          </cell>
          <cell r="AJ31">
            <v>41600</v>
          </cell>
          <cell r="AK31">
            <v>195795</v>
          </cell>
          <cell r="AL31">
            <v>4197600</v>
          </cell>
          <cell r="AM31">
            <v>0</v>
          </cell>
          <cell r="AO31">
            <v>0</v>
          </cell>
          <cell r="AU31">
            <v>0</v>
          </cell>
          <cell r="AV31">
            <v>0</v>
          </cell>
          <cell r="AW31">
            <v>4197600</v>
          </cell>
        </row>
        <row r="32">
          <cell r="A32">
            <v>25</v>
          </cell>
          <cell r="B32" t="str">
            <v>SM2-KJA0324</v>
          </cell>
          <cell r="C32" t="str">
            <v>SUPRIYADI</v>
          </cell>
          <cell r="D32" t="str">
            <v>Opt. Excavator ( D )</v>
          </cell>
          <cell r="E32" t="str">
            <v>Produksi</v>
          </cell>
          <cell r="F32">
            <v>39736</v>
          </cell>
          <cell r="G32" t="str">
            <v>M-1</v>
          </cell>
          <cell r="H32" t="str">
            <v>1152061117</v>
          </cell>
          <cell r="I32">
            <v>2080000</v>
          </cell>
          <cell r="J32">
            <v>32000</v>
          </cell>
          <cell r="K32">
            <v>300000</v>
          </cell>
          <cell r="M32">
            <v>29</v>
          </cell>
          <cell r="N32">
            <v>13</v>
          </cell>
          <cell r="O32">
            <v>43</v>
          </cell>
          <cell r="P32">
            <v>1</v>
          </cell>
          <cell r="Q32">
            <v>1996800</v>
          </cell>
          <cell r="R32">
            <v>416000</v>
          </cell>
          <cell r="S32">
            <v>516994</v>
          </cell>
          <cell r="T32">
            <v>2929794</v>
          </cell>
          <cell r="V32">
            <v>0</v>
          </cell>
          <cell r="W32">
            <v>3229794</v>
          </cell>
          <cell r="X32">
            <v>160160</v>
          </cell>
          <cell r="Y32">
            <v>3389954</v>
          </cell>
          <cell r="Z32">
            <v>108000</v>
          </cell>
          <cell r="AA32" t="str">
            <v>M-1</v>
          </cell>
          <cell r="AB32">
            <v>1540000</v>
          </cell>
          <cell r="AC32">
            <v>41600</v>
          </cell>
          <cell r="AD32">
            <v>20404248</v>
          </cell>
          <cell r="AE32">
            <v>1020212.4</v>
          </cell>
          <cell r="AF32">
            <v>0</v>
          </cell>
          <cell r="AG32">
            <v>0</v>
          </cell>
          <cell r="AI32">
            <v>85017</v>
          </cell>
          <cell r="AJ32">
            <v>41600</v>
          </cell>
          <cell r="AK32">
            <v>126617</v>
          </cell>
          <cell r="AL32">
            <v>3103200</v>
          </cell>
          <cell r="AM32">
            <v>0</v>
          </cell>
          <cell r="AO32">
            <v>10000</v>
          </cell>
          <cell r="AU32">
            <v>0</v>
          </cell>
          <cell r="AV32">
            <v>10000</v>
          </cell>
          <cell r="AW32">
            <v>3093200</v>
          </cell>
        </row>
        <row r="33">
          <cell r="A33">
            <v>26</v>
          </cell>
          <cell r="B33" t="str">
            <v>SM2-KJA0322</v>
          </cell>
          <cell r="C33" t="str">
            <v>MAULANA DEDI IRWANSYAH</v>
          </cell>
          <cell r="D33" t="str">
            <v>Opt. Excavator ( D )</v>
          </cell>
          <cell r="E33" t="str">
            <v>Produksi</v>
          </cell>
          <cell r="F33">
            <v>39736</v>
          </cell>
          <cell r="G33" t="str">
            <v>S-0</v>
          </cell>
          <cell r="H33" t="str">
            <v>1152047025</v>
          </cell>
          <cell r="I33">
            <v>2080000</v>
          </cell>
          <cell r="J33">
            <v>32000</v>
          </cell>
          <cell r="K33">
            <v>300000</v>
          </cell>
          <cell r="M33">
            <v>29</v>
          </cell>
          <cell r="N33">
            <v>23</v>
          </cell>
          <cell r="O33">
            <v>93</v>
          </cell>
          <cell r="P33">
            <v>1</v>
          </cell>
          <cell r="Q33">
            <v>1996800</v>
          </cell>
          <cell r="R33">
            <v>736000</v>
          </cell>
          <cell r="S33">
            <v>1118150</v>
          </cell>
          <cell r="T33">
            <v>3850950</v>
          </cell>
          <cell r="V33">
            <v>0</v>
          </cell>
          <cell r="W33">
            <v>4150950</v>
          </cell>
          <cell r="X33">
            <v>160160</v>
          </cell>
          <cell r="Y33">
            <v>4311110</v>
          </cell>
          <cell r="Z33">
            <v>108000</v>
          </cell>
          <cell r="AA33" t="str">
            <v>S-0</v>
          </cell>
          <cell r="AB33">
            <v>1320000</v>
          </cell>
          <cell r="AC33">
            <v>41600</v>
          </cell>
          <cell r="AD33">
            <v>34098120</v>
          </cell>
          <cell r="AE33">
            <v>1704906</v>
          </cell>
          <cell r="AF33">
            <v>0</v>
          </cell>
          <cell r="AG33">
            <v>0</v>
          </cell>
          <cell r="AI33">
            <v>142075</v>
          </cell>
          <cell r="AJ33">
            <v>41600</v>
          </cell>
          <cell r="AK33">
            <v>183675</v>
          </cell>
          <cell r="AL33">
            <v>3967300</v>
          </cell>
          <cell r="AM33">
            <v>0</v>
          </cell>
          <cell r="AO33">
            <v>0</v>
          </cell>
          <cell r="AU33">
            <v>0</v>
          </cell>
          <cell r="AV33">
            <v>0</v>
          </cell>
          <cell r="AW33">
            <v>3967300</v>
          </cell>
        </row>
        <row r="34">
          <cell r="A34">
            <v>27</v>
          </cell>
          <cell r="B34" t="str">
            <v>SM2-KJA0232</v>
          </cell>
          <cell r="C34" t="str">
            <v>YUNANI</v>
          </cell>
          <cell r="D34" t="str">
            <v>Opt. Dozer ( B )</v>
          </cell>
          <cell r="E34" t="str">
            <v>Produksi</v>
          </cell>
          <cell r="F34">
            <v>39508</v>
          </cell>
          <cell r="G34" t="str">
            <v>M-2</v>
          </cell>
          <cell r="H34" t="str">
            <v>1152040764</v>
          </cell>
          <cell r="I34">
            <v>2280000</v>
          </cell>
          <cell r="J34">
            <v>32000</v>
          </cell>
          <cell r="K34">
            <v>300000</v>
          </cell>
          <cell r="M34">
            <v>29</v>
          </cell>
          <cell r="N34">
            <v>25</v>
          </cell>
          <cell r="O34">
            <v>84.5</v>
          </cell>
          <cell r="P34">
            <v>1</v>
          </cell>
          <cell r="Q34">
            <v>2188800</v>
          </cell>
          <cell r="R34">
            <v>800000</v>
          </cell>
          <cell r="S34">
            <v>1113642</v>
          </cell>
          <cell r="T34">
            <v>4102442</v>
          </cell>
          <cell r="V34">
            <v>0</v>
          </cell>
          <cell r="W34">
            <v>4402442</v>
          </cell>
          <cell r="X34">
            <v>175560</v>
          </cell>
          <cell r="Y34">
            <v>4578002</v>
          </cell>
          <cell r="Z34">
            <v>108000</v>
          </cell>
          <cell r="AA34" t="str">
            <v>M-2</v>
          </cell>
          <cell r="AB34">
            <v>1650000</v>
          </cell>
          <cell r="AC34">
            <v>45600</v>
          </cell>
          <cell r="AD34">
            <v>33292824</v>
          </cell>
          <cell r="AE34">
            <v>1664641.2000000002</v>
          </cell>
          <cell r="AF34">
            <v>0</v>
          </cell>
          <cell r="AG34">
            <v>0</v>
          </cell>
          <cell r="AI34">
            <v>138720</v>
          </cell>
          <cell r="AJ34">
            <v>45600</v>
          </cell>
          <cell r="AK34">
            <v>184320</v>
          </cell>
          <cell r="AL34">
            <v>4218100</v>
          </cell>
          <cell r="AM34">
            <v>0</v>
          </cell>
          <cell r="AO34">
            <v>79000</v>
          </cell>
          <cell r="AU34">
            <v>0</v>
          </cell>
          <cell r="AV34">
            <v>79000</v>
          </cell>
          <cell r="AW34">
            <v>4139100</v>
          </cell>
        </row>
        <row r="35">
          <cell r="A35">
            <v>28</v>
          </cell>
          <cell r="B35" t="str">
            <v>SM2-KJA0382</v>
          </cell>
          <cell r="C35" t="str">
            <v>NAJAS SYAHRULLANI</v>
          </cell>
          <cell r="D35" t="str">
            <v>Opt. Dozer ( B )</v>
          </cell>
          <cell r="E35" t="str">
            <v>Produksi</v>
          </cell>
          <cell r="F35">
            <v>39845</v>
          </cell>
          <cell r="G35" t="str">
            <v>M-0</v>
          </cell>
          <cell r="H35" t="str">
            <v>1042054191</v>
          </cell>
          <cell r="I35">
            <v>2280000</v>
          </cell>
          <cell r="J35">
            <v>32000</v>
          </cell>
          <cell r="K35">
            <v>300000</v>
          </cell>
          <cell r="M35">
            <v>30</v>
          </cell>
          <cell r="N35">
            <v>27</v>
          </cell>
          <cell r="O35">
            <v>91.5</v>
          </cell>
          <cell r="P35">
            <v>0</v>
          </cell>
          <cell r="Q35">
            <v>2280000</v>
          </cell>
          <cell r="R35">
            <v>864000</v>
          </cell>
          <cell r="S35">
            <v>1205896</v>
          </cell>
          <cell r="T35">
            <v>4349896</v>
          </cell>
          <cell r="V35">
            <v>0</v>
          </cell>
          <cell r="W35">
            <v>4649896</v>
          </cell>
          <cell r="X35">
            <v>175560</v>
          </cell>
          <cell r="Y35">
            <v>4825456</v>
          </cell>
          <cell r="Z35">
            <v>108000</v>
          </cell>
          <cell r="AA35" t="str">
            <v>M-0</v>
          </cell>
          <cell r="AB35">
            <v>1430000</v>
          </cell>
          <cell r="AC35">
            <v>45600</v>
          </cell>
          <cell r="AD35">
            <v>38902272</v>
          </cell>
          <cell r="AE35">
            <v>1945113.6000000001</v>
          </cell>
          <cell r="AF35">
            <v>0</v>
          </cell>
          <cell r="AG35">
            <v>0</v>
          </cell>
          <cell r="AI35">
            <v>162092</v>
          </cell>
          <cell r="AJ35">
            <v>45600</v>
          </cell>
          <cell r="AK35">
            <v>207692</v>
          </cell>
          <cell r="AL35">
            <v>4442200</v>
          </cell>
          <cell r="AM35">
            <v>0</v>
          </cell>
          <cell r="AO35">
            <v>0</v>
          </cell>
          <cell r="AU35">
            <v>0</v>
          </cell>
          <cell r="AV35">
            <v>0</v>
          </cell>
          <cell r="AW35">
            <v>4442200</v>
          </cell>
        </row>
        <row r="36">
          <cell r="A36">
            <v>29</v>
          </cell>
          <cell r="B36" t="str">
            <v>SM2-KJA0285</v>
          </cell>
          <cell r="C36" t="str">
            <v>BASUKI RAHMAD</v>
          </cell>
          <cell r="D36" t="str">
            <v>Opt. Dozer ( B )</v>
          </cell>
          <cell r="E36" t="str">
            <v>Produksi</v>
          </cell>
          <cell r="F36">
            <v>39597</v>
          </cell>
          <cell r="G36" t="str">
            <v>M-1</v>
          </cell>
          <cell r="H36" t="str">
            <v>1152043526</v>
          </cell>
          <cell r="I36">
            <v>2280000</v>
          </cell>
          <cell r="J36">
            <v>32000</v>
          </cell>
          <cell r="K36">
            <v>300000</v>
          </cell>
          <cell r="M36">
            <v>28</v>
          </cell>
          <cell r="N36">
            <v>26</v>
          </cell>
          <cell r="O36">
            <v>105.5</v>
          </cell>
          <cell r="P36">
            <v>2</v>
          </cell>
          <cell r="Q36">
            <v>2097600</v>
          </cell>
          <cell r="R36">
            <v>832000</v>
          </cell>
          <cell r="S36">
            <v>1390405</v>
          </cell>
          <cell r="T36">
            <v>4320005</v>
          </cell>
          <cell r="U36">
            <v>100000</v>
          </cell>
          <cell r="V36">
            <v>0</v>
          </cell>
          <cell r="W36">
            <v>4720005</v>
          </cell>
          <cell r="X36">
            <v>175560</v>
          </cell>
          <cell r="Y36">
            <v>4895565</v>
          </cell>
          <cell r="Z36">
            <v>108000</v>
          </cell>
          <cell r="AA36" t="str">
            <v>M-1</v>
          </cell>
          <cell r="AB36">
            <v>1540000</v>
          </cell>
          <cell r="AC36">
            <v>45600</v>
          </cell>
          <cell r="AD36">
            <v>38423580</v>
          </cell>
          <cell r="AE36">
            <v>1921179</v>
          </cell>
          <cell r="AF36">
            <v>0</v>
          </cell>
          <cell r="AG36">
            <v>0</v>
          </cell>
          <cell r="AI36">
            <v>160098</v>
          </cell>
          <cell r="AJ36">
            <v>45600</v>
          </cell>
          <cell r="AK36">
            <v>205698</v>
          </cell>
          <cell r="AL36">
            <v>4514300</v>
          </cell>
          <cell r="AM36">
            <v>0</v>
          </cell>
          <cell r="AO36">
            <v>0</v>
          </cell>
          <cell r="AU36">
            <v>0</v>
          </cell>
          <cell r="AV36">
            <v>0</v>
          </cell>
          <cell r="AW36">
            <v>4514300</v>
          </cell>
        </row>
        <row r="37">
          <cell r="A37">
            <v>30</v>
          </cell>
          <cell r="B37" t="str">
            <v>SM2-KJA0215</v>
          </cell>
          <cell r="C37" t="str">
            <v>MULYADI</v>
          </cell>
          <cell r="D37" t="str">
            <v>Opt. Dozer ( C )</v>
          </cell>
          <cell r="E37" t="str">
            <v>Produksi</v>
          </cell>
          <cell r="F37">
            <v>39508</v>
          </cell>
          <cell r="G37" t="str">
            <v>M-3</v>
          </cell>
          <cell r="H37" t="str">
            <v>1152043569</v>
          </cell>
          <cell r="I37">
            <v>2180000</v>
          </cell>
          <cell r="J37">
            <v>32000</v>
          </cell>
          <cell r="K37">
            <v>300000</v>
          </cell>
          <cell r="M37">
            <v>29</v>
          </cell>
          <cell r="N37">
            <v>24</v>
          </cell>
          <cell r="O37">
            <v>102.5</v>
          </cell>
          <cell r="P37">
            <v>1</v>
          </cell>
          <cell r="Q37">
            <v>2092800</v>
          </cell>
          <cell r="R37">
            <v>768000</v>
          </cell>
          <cell r="S37">
            <v>1291618</v>
          </cell>
          <cell r="T37">
            <v>4152418</v>
          </cell>
          <cell r="U37">
            <v>60000</v>
          </cell>
          <cell r="V37">
            <v>0</v>
          </cell>
          <cell r="W37">
            <v>4512418</v>
          </cell>
          <cell r="X37">
            <v>167860</v>
          </cell>
          <cell r="Y37">
            <v>4680278</v>
          </cell>
          <cell r="Z37">
            <v>108000</v>
          </cell>
          <cell r="AA37" t="str">
            <v>M-3</v>
          </cell>
          <cell r="AB37">
            <v>1760000</v>
          </cell>
          <cell r="AC37">
            <v>43600</v>
          </cell>
          <cell r="AD37">
            <v>33224136</v>
          </cell>
          <cell r="AE37">
            <v>1661206.8</v>
          </cell>
          <cell r="AF37">
            <v>0</v>
          </cell>
          <cell r="AG37">
            <v>0</v>
          </cell>
          <cell r="AI37">
            <v>138433</v>
          </cell>
          <cell r="AJ37">
            <v>43600</v>
          </cell>
          <cell r="AK37">
            <v>182033</v>
          </cell>
          <cell r="AL37">
            <v>4330400</v>
          </cell>
          <cell r="AM37">
            <v>0</v>
          </cell>
          <cell r="AO37">
            <v>0</v>
          </cell>
          <cell r="AU37">
            <v>0</v>
          </cell>
          <cell r="AV37">
            <v>0</v>
          </cell>
          <cell r="AW37">
            <v>4330400</v>
          </cell>
        </row>
        <row r="38">
          <cell r="A38">
            <v>31</v>
          </cell>
          <cell r="B38" t="str">
            <v>SM2-KJA0383</v>
          </cell>
          <cell r="C38" t="str">
            <v>MULIANSYAH</v>
          </cell>
          <cell r="D38" t="str">
            <v>Opt. Dozer ( C )</v>
          </cell>
          <cell r="E38" t="str">
            <v>Produksi</v>
          </cell>
          <cell r="F38">
            <v>39845</v>
          </cell>
          <cell r="G38" t="str">
            <v>M-2</v>
          </cell>
          <cell r="H38" t="str">
            <v>1152056199</v>
          </cell>
          <cell r="I38">
            <v>2180000</v>
          </cell>
          <cell r="J38">
            <v>32000</v>
          </cell>
          <cell r="K38">
            <v>300000</v>
          </cell>
          <cell r="M38">
            <v>29</v>
          </cell>
          <cell r="N38">
            <v>14</v>
          </cell>
          <cell r="O38">
            <v>56</v>
          </cell>
          <cell r="P38">
            <v>1</v>
          </cell>
          <cell r="Q38">
            <v>2092800</v>
          </cell>
          <cell r="R38">
            <v>448000</v>
          </cell>
          <cell r="S38">
            <v>705665</v>
          </cell>
          <cell r="T38">
            <v>3246465</v>
          </cell>
          <cell r="V38">
            <v>0</v>
          </cell>
          <cell r="W38">
            <v>3546465</v>
          </cell>
          <cell r="X38">
            <v>167860</v>
          </cell>
          <cell r="Y38">
            <v>3714325</v>
          </cell>
          <cell r="Z38">
            <v>108000</v>
          </cell>
          <cell r="AA38" t="str">
            <v>M-2</v>
          </cell>
          <cell r="AB38">
            <v>1650000</v>
          </cell>
          <cell r="AC38">
            <v>43600</v>
          </cell>
          <cell r="AD38">
            <v>22952700</v>
          </cell>
          <cell r="AE38">
            <v>1147635</v>
          </cell>
          <cell r="AF38">
            <v>0</v>
          </cell>
          <cell r="AG38">
            <v>0</v>
          </cell>
          <cell r="AI38">
            <v>95636</v>
          </cell>
          <cell r="AJ38">
            <v>43600</v>
          </cell>
          <cell r="AK38">
            <v>139236</v>
          </cell>
          <cell r="AL38">
            <v>3407200</v>
          </cell>
          <cell r="AM38">
            <v>0</v>
          </cell>
          <cell r="AO38">
            <v>0</v>
          </cell>
          <cell r="AU38">
            <v>0</v>
          </cell>
          <cell r="AV38">
            <v>0</v>
          </cell>
          <cell r="AW38">
            <v>3407200</v>
          </cell>
        </row>
        <row r="39">
          <cell r="A39">
            <v>32</v>
          </cell>
          <cell r="B39" t="str">
            <v>SM2-KJA0384</v>
          </cell>
          <cell r="C39" t="str">
            <v>DARYONO</v>
          </cell>
          <cell r="D39" t="str">
            <v>Opt. Dozer ( C )</v>
          </cell>
          <cell r="E39" t="str">
            <v>Produksi</v>
          </cell>
          <cell r="F39">
            <v>39845</v>
          </cell>
          <cell r="G39" t="str">
            <v>M-0</v>
          </cell>
          <cell r="H39" t="str">
            <v>1152055575</v>
          </cell>
          <cell r="I39">
            <v>2180000</v>
          </cell>
          <cell r="J39">
            <v>32000</v>
          </cell>
          <cell r="K39">
            <v>300000</v>
          </cell>
          <cell r="M39">
            <v>30</v>
          </cell>
          <cell r="N39">
            <v>28</v>
          </cell>
          <cell r="O39">
            <v>104.5</v>
          </cell>
          <cell r="P39">
            <v>0</v>
          </cell>
          <cell r="Q39">
            <v>2180000</v>
          </cell>
          <cell r="R39">
            <v>896000</v>
          </cell>
          <cell r="S39">
            <v>1316821</v>
          </cell>
          <cell r="T39">
            <v>4392821</v>
          </cell>
          <cell r="V39">
            <v>0</v>
          </cell>
          <cell r="W39">
            <v>4692821</v>
          </cell>
          <cell r="X39">
            <v>167860</v>
          </cell>
          <cell r="Y39">
            <v>4860681</v>
          </cell>
          <cell r="Z39">
            <v>108000</v>
          </cell>
          <cell r="AA39" t="str">
            <v>M-0</v>
          </cell>
          <cell r="AB39">
            <v>1430000</v>
          </cell>
          <cell r="AC39">
            <v>43600</v>
          </cell>
          <cell r="AD39">
            <v>39348972</v>
          </cell>
          <cell r="AE39">
            <v>1967448.6</v>
          </cell>
          <cell r="AF39">
            <v>0</v>
          </cell>
          <cell r="AG39">
            <v>0</v>
          </cell>
          <cell r="AI39">
            <v>163954</v>
          </cell>
          <cell r="AJ39">
            <v>43600</v>
          </cell>
          <cell r="AK39">
            <v>207554</v>
          </cell>
          <cell r="AL39">
            <v>4485300</v>
          </cell>
          <cell r="AM39">
            <v>0</v>
          </cell>
          <cell r="AO39">
            <v>0</v>
          </cell>
          <cell r="AU39">
            <v>0</v>
          </cell>
          <cell r="AV39">
            <v>0</v>
          </cell>
          <cell r="AW39">
            <v>4485300</v>
          </cell>
        </row>
        <row r="40">
          <cell r="A40">
            <v>33</v>
          </cell>
          <cell r="B40" t="str">
            <v>SM2-KJA0385</v>
          </cell>
          <cell r="C40" t="str">
            <v>AHMAD YANI</v>
          </cell>
          <cell r="D40" t="str">
            <v>Opt. Dozer ( C )</v>
          </cell>
          <cell r="E40" t="str">
            <v>Produksi</v>
          </cell>
          <cell r="F40">
            <v>39845</v>
          </cell>
          <cell r="G40" t="str">
            <v>M-2</v>
          </cell>
          <cell r="H40" t="str">
            <v>1152056164</v>
          </cell>
          <cell r="I40">
            <v>2180000</v>
          </cell>
          <cell r="J40">
            <v>32000</v>
          </cell>
          <cell r="K40">
            <v>300000</v>
          </cell>
          <cell r="M40">
            <v>30</v>
          </cell>
          <cell r="N40">
            <v>25</v>
          </cell>
          <cell r="O40">
            <v>125.5</v>
          </cell>
          <cell r="P40">
            <v>0</v>
          </cell>
          <cell r="Q40">
            <v>2180000</v>
          </cell>
          <cell r="R40">
            <v>800000</v>
          </cell>
          <cell r="S40">
            <v>1581445</v>
          </cell>
          <cell r="T40">
            <v>4561445</v>
          </cell>
          <cell r="U40">
            <v>50000</v>
          </cell>
          <cell r="V40">
            <v>110000</v>
          </cell>
          <cell r="W40">
            <v>5021445</v>
          </cell>
          <cell r="X40">
            <v>167860</v>
          </cell>
          <cell r="Y40">
            <v>5189305</v>
          </cell>
          <cell r="Z40">
            <v>108000</v>
          </cell>
          <cell r="AA40" t="str">
            <v>M-2</v>
          </cell>
          <cell r="AB40">
            <v>1650000</v>
          </cell>
          <cell r="AC40">
            <v>43600</v>
          </cell>
          <cell r="AD40">
            <v>40652460</v>
          </cell>
          <cell r="AE40">
            <v>2032623</v>
          </cell>
          <cell r="AF40">
            <v>0</v>
          </cell>
          <cell r="AG40">
            <v>0</v>
          </cell>
          <cell r="AI40">
            <v>169385</v>
          </cell>
          <cell r="AJ40">
            <v>43600</v>
          </cell>
          <cell r="AK40">
            <v>212985</v>
          </cell>
          <cell r="AL40">
            <v>4808500</v>
          </cell>
          <cell r="AM40">
            <v>0</v>
          </cell>
          <cell r="AO40">
            <v>0</v>
          </cell>
          <cell r="AU40">
            <v>0</v>
          </cell>
          <cell r="AV40">
            <v>0</v>
          </cell>
          <cell r="AW40">
            <v>4808500</v>
          </cell>
        </row>
        <row r="41">
          <cell r="A41">
            <v>34</v>
          </cell>
          <cell r="B41" t="str">
            <v>SM2-KJA0386</v>
          </cell>
          <cell r="C41" t="str">
            <v>BESAK PAIRUNAN</v>
          </cell>
          <cell r="D41" t="str">
            <v>Opt. Dozer ( C )</v>
          </cell>
          <cell r="E41" t="str">
            <v>Produksi</v>
          </cell>
          <cell r="F41">
            <v>39845</v>
          </cell>
          <cell r="G41" t="str">
            <v>M-2</v>
          </cell>
          <cell r="H41" t="str">
            <v>1152060994</v>
          </cell>
          <cell r="I41">
            <v>2180000</v>
          </cell>
          <cell r="J41">
            <v>32000</v>
          </cell>
          <cell r="K41">
            <v>300000</v>
          </cell>
          <cell r="M41">
            <v>30</v>
          </cell>
          <cell r="N41">
            <v>15</v>
          </cell>
          <cell r="O41">
            <v>89</v>
          </cell>
          <cell r="P41">
            <v>0</v>
          </cell>
          <cell r="Q41">
            <v>2180000</v>
          </cell>
          <cell r="R41">
            <v>480000</v>
          </cell>
          <cell r="S41">
            <v>1121503</v>
          </cell>
          <cell r="T41">
            <v>3781503</v>
          </cell>
          <cell r="V41">
            <v>110000</v>
          </cell>
          <cell r="W41">
            <v>4191503</v>
          </cell>
          <cell r="X41">
            <v>167860</v>
          </cell>
          <cell r="Y41">
            <v>4359363</v>
          </cell>
          <cell r="Z41">
            <v>108000</v>
          </cell>
          <cell r="AA41" t="str">
            <v>M-2</v>
          </cell>
          <cell r="AB41">
            <v>1650000</v>
          </cell>
          <cell r="AC41">
            <v>43600</v>
          </cell>
          <cell r="AD41">
            <v>30693156</v>
          </cell>
          <cell r="AE41">
            <v>1534657.8</v>
          </cell>
          <cell r="AF41">
            <v>0</v>
          </cell>
          <cell r="AG41">
            <v>0</v>
          </cell>
          <cell r="AI41">
            <v>127888</v>
          </cell>
          <cell r="AJ41">
            <v>43600</v>
          </cell>
          <cell r="AK41">
            <v>171488</v>
          </cell>
          <cell r="AL41">
            <v>4020000</v>
          </cell>
          <cell r="AM41">
            <v>0</v>
          </cell>
          <cell r="AO41">
            <v>0</v>
          </cell>
          <cell r="AU41">
            <v>0</v>
          </cell>
          <cell r="AV41">
            <v>0</v>
          </cell>
          <cell r="AW41">
            <v>4020000</v>
          </cell>
        </row>
        <row r="42">
          <cell r="A42">
            <v>35</v>
          </cell>
          <cell r="B42" t="str">
            <v>SM2-KJA0387</v>
          </cell>
          <cell r="C42" t="str">
            <v>ANANG</v>
          </cell>
          <cell r="D42" t="str">
            <v>Opt. Dozer ( D )</v>
          </cell>
          <cell r="E42" t="str">
            <v>Produksi</v>
          </cell>
          <cell r="F42">
            <v>39845</v>
          </cell>
          <cell r="G42" t="str">
            <v>M-1</v>
          </cell>
          <cell r="H42" t="str">
            <v>1152067484</v>
          </cell>
          <cell r="I42">
            <v>2080000</v>
          </cell>
          <cell r="J42">
            <v>32000</v>
          </cell>
          <cell r="K42">
            <v>300000</v>
          </cell>
          <cell r="M42">
            <v>28</v>
          </cell>
          <cell r="N42">
            <v>26</v>
          </cell>
          <cell r="O42">
            <v>109.5</v>
          </cell>
          <cell r="P42">
            <v>2</v>
          </cell>
          <cell r="Q42">
            <v>1913600</v>
          </cell>
          <cell r="R42">
            <v>832000</v>
          </cell>
          <cell r="S42">
            <v>1316532</v>
          </cell>
          <cell r="T42">
            <v>4062132</v>
          </cell>
          <cell r="V42">
            <v>0</v>
          </cell>
          <cell r="W42">
            <v>4362132</v>
          </cell>
          <cell r="X42">
            <v>160160</v>
          </cell>
          <cell r="Y42">
            <v>4522292</v>
          </cell>
          <cell r="Z42">
            <v>108000</v>
          </cell>
          <cell r="AA42" t="str">
            <v>M-1</v>
          </cell>
          <cell r="AB42">
            <v>1540000</v>
          </cell>
          <cell r="AC42">
            <v>41600</v>
          </cell>
          <cell r="AD42">
            <v>33992304</v>
          </cell>
          <cell r="AE42">
            <v>1699615.2000000002</v>
          </cell>
          <cell r="AF42">
            <v>0</v>
          </cell>
          <cell r="AG42">
            <v>0</v>
          </cell>
          <cell r="AI42">
            <v>141634</v>
          </cell>
          <cell r="AJ42">
            <v>41600</v>
          </cell>
          <cell r="AK42">
            <v>183234</v>
          </cell>
          <cell r="AL42">
            <v>4178900</v>
          </cell>
          <cell r="AM42">
            <v>0</v>
          </cell>
          <cell r="AO42">
            <v>0</v>
          </cell>
          <cell r="AU42">
            <v>0</v>
          </cell>
          <cell r="AV42">
            <v>0</v>
          </cell>
          <cell r="AW42">
            <v>4178900</v>
          </cell>
        </row>
        <row r="43">
          <cell r="A43">
            <v>36</v>
          </cell>
          <cell r="B43" t="str">
            <v>SM2-KJA0298</v>
          </cell>
          <cell r="C43" t="str">
            <v>AHMAT SAIDI</v>
          </cell>
          <cell r="D43" t="str">
            <v>Opt. Dozer ( D )</v>
          </cell>
          <cell r="E43" t="str">
            <v>Produksi</v>
          </cell>
          <cell r="F43">
            <v>39644</v>
          </cell>
          <cell r="G43" t="str">
            <v>M-3</v>
          </cell>
          <cell r="H43" t="str">
            <v>1152068448</v>
          </cell>
          <cell r="I43">
            <v>2080000</v>
          </cell>
          <cell r="J43">
            <v>32000</v>
          </cell>
          <cell r="K43">
            <v>300000</v>
          </cell>
          <cell r="M43">
            <v>30</v>
          </cell>
          <cell r="N43">
            <v>27</v>
          </cell>
          <cell r="O43">
            <v>125</v>
          </cell>
          <cell r="P43">
            <v>0</v>
          </cell>
          <cell r="Q43">
            <v>2080000</v>
          </cell>
          <cell r="R43">
            <v>864000</v>
          </cell>
          <cell r="S43">
            <v>1502890</v>
          </cell>
          <cell r="T43">
            <v>4446890</v>
          </cell>
          <cell r="V43">
            <v>110000</v>
          </cell>
          <cell r="W43">
            <v>4856890</v>
          </cell>
          <cell r="X43">
            <v>160160</v>
          </cell>
          <cell r="Y43">
            <v>5017050</v>
          </cell>
          <cell r="Z43">
            <v>108000</v>
          </cell>
          <cell r="AA43" t="str">
            <v>M-3</v>
          </cell>
          <cell r="AB43">
            <v>1760000</v>
          </cell>
          <cell r="AC43">
            <v>41600</v>
          </cell>
          <cell r="AD43">
            <v>37289400</v>
          </cell>
          <cell r="AE43">
            <v>1864470</v>
          </cell>
          <cell r="AF43">
            <v>0</v>
          </cell>
          <cell r="AG43">
            <v>0</v>
          </cell>
          <cell r="AI43">
            <v>155372</v>
          </cell>
          <cell r="AJ43">
            <v>41600</v>
          </cell>
          <cell r="AK43">
            <v>196972</v>
          </cell>
          <cell r="AL43">
            <v>4659900</v>
          </cell>
          <cell r="AM43">
            <v>0</v>
          </cell>
          <cell r="AO43">
            <v>0</v>
          </cell>
          <cell r="AU43">
            <v>0</v>
          </cell>
          <cell r="AV43">
            <v>0</v>
          </cell>
          <cell r="AW43">
            <v>4659900</v>
          </cell>
        </row>
        <row r="44">
          <cell r="A44">
            <v>37</v>
          </cell>
          <cell r="B44" t="str">
            <v>SM2-KJA0209</v>
          </cell>
          <cell r="C44" t="str">
            <v>BUDIYONO</v>
          </cell>
          <cell r="D44" t="str">
            <v>Opt. Dozer ( D )</v>
          </cell>
          <cell r="E44" t="str">
            <v>Produksi</v>
          </cell>
          <cell r="F44">
            <v>39493</v>
          </cell>
          <cell r="G44" t="str">
            <v>M-1</v>
          </cell>
          <cell r="H44" t="str">
            <v>1152041604</v>
          </cell>
          <cell r="I44">
            <v>2080000</v>
          </cell>
          <cell r="J44">
            <v>32000</v>
          </cell>
          <cell r="K44">
            <v>300000</v>
          </cell>
          <cell r="M44">
            <v>30</v>
          </cell>
          <cell r="N44">
            <v>27</v>
          </cell>
          <cell r="O44">
            <v>87.5</v>
          </cell>
          <cell r="P44">
            <v>0</v>
          </cell>
          <cell r="Q44">
            <v>2080000</v>
          </cell>
          <cell r="R44">
            <v>864000</v>
          </cell>
          <cell r="S44">
            <v>1052023</v>
          </cell>
          <cell r="T44">
            <v>3996023</v>
          </cell>
          <cell r="V44">
            <v>0</v>
          </cell>
          <cell r="W44">
            <v>4296023</v>
          </cell>
          <cell r="X44">
            <v>160160</v>
          </cell>
          <cell r="Y44">
            <v>4456183</v>
          </cell>
          <cell r="Z44">
            <v>108000</v>
          </cell>
          <cell r="AA44" t="str">
            <v>M-1</v>
          </cell>
          <cell r="AB44">
            <v>1540000</v>
          </cell>
          <cell r="AC44">
            <v>41600</v>
          </cell>
          <cell r="AD44">
            <v>33198996</v>
          </cell>
          <cell r="AE44">
            <v>1659949.8</v>
          </cell>
          <cell r="AF44">
            <v>0</v>
          </cell>
          <cell r="AG44">
            <v>0</v>
          </cell>
          <cell r="AI44">
            <v>138329</v>
          </cell>
          <cell r="AJ44">
            <v>41600</v>
          </cell>
          <cell r="AK44">
            <v>179929</v>
          </cell>
          <cell r="AL44">
            <v>4116100</v>
          </cell>
          <cell r="AM44">
            <v>430000</v>
          </cell>
          <cell r="AO44">
            <v>0</v>
          </cell>
          <cell r="AU44">
            <v>0</v>
          </cell>
          <cell r="AV44">
            <v>430000</v>
          </cell>
          <cell r="AW44">
            <v>3686100</v>
          </cell>
        </row>
        <row r="45">
          <cell r="A45">
            <v>38</v>
          </cell>
          <cell r="B45" t="str">
            <v>SM2-KJA0301</v>
          </cell>
          <cell r="C45" t="str">
            <v>HENDRA CIPTO</v>
          </cell>
          <cell r="D45" t="str">
            <v>Opt. Dozer ( D )</v>
          </cell>
          <cell r="E45" t="str">
            <v>Produksi</v>
          </cell>
          <cell r="F45">
            <v>39644</v>
          </cell>
          <cell r="G45" t="str">
            <v>S-0</v>
          </cell>
          <cell r="H45" t="str">
            <v>1152041612</v>
          </cell>
          <cell r="I45">
            <v>2080000</v>
          </cell>
          <cell r="J45">
            <v>32000</v>
          </cell>
          <cell r="K45">
            <v>300000</v>
          </cell>
          <cell r="M45">
            <v>29</v>
          </cell>
          <cell r="N45">
            <v>24</v>
          </cell>
          <cell r="O45">
            <v>100.5</v>
          </cell>
          <cell r="P45">
            <v>1</v>
          </cell>
          <cell r="Q45">
            <v>1996800</v>
          </cell>
          <cell r="R45">
            <v>768000</v>
          </cell>
          <cell r="S45">
            <v>1208324</v>
          </cell>
          <cell r="T45">
            <v>3973124</v>
          </cell>
          <cell r="V45">
            <v>0</v>
          </cell>
          <cell r="W45">
            <v>4273124</v>
          </cell>
          <cell r="X45">
            <v>160160</v>
          </cell>
          <cell r="Y45">
            <v>4433284</v>
          </cell>
          <cell r="Z45">
            <v>108000</v>
          </cell>
          <cell r="AA45" t="str">
            <v>S-0</v>
          </cell>
          <cell r="AB45">
            <v>1320000</v>
          </cell>
          <cell r="AC45">
            <v>41600</v>
          </cell>
          <cell r="AD45">
            <v>35564208</v>
          </cell>
          <cell r="AE45">
            <v>1778210.4000000001</v>
          </cell>
          <cell r="AF45">
            <v>0</v>
          </cell>
          <cell r="AG45">
            <v>0</v>
          </cell>
          <cell r="AI45">
            <v>148184</v>
          </cell>
          <cell r="AJ45">
            <v>41600</v>
          </cell>
          <cell r="AK45">
            <v>189784</v>
          </cell>
          <cell r="AL45">
            <v>4083300</v>
          </cell>
          <cell r="AM45">
            <v>0</v>
          </cell>
          <cell r="AO45">
            <v>0</v>
          </cell>
          <cell r="AU45">
            <v>0</v>
          </cell>
          <cell r="AV45">
            <v>0</v>
          </cell>
          <cell r="AW45">
            <v>4083300</v>
          </cell>
        </row>
        <row r="46">
          <cell r="A46">
            <v>39</v>
          </cell>
          <cell r="B46" t="str">
            <v>SM1-KJA0027</v>
          </cell>
          <cell r="C46" t="str">
            <v>DANI AL</v>
          </cell>
          <cell r="D46" t="str">
            <v>Opt. Grader ( B )</v>
          </cell>
          <cell r="E46" t="str">
            <v>Produksi</v>
          </cell>
          <cell r="F46">
            <v>39083</v>
          </cell>
          <cell r="G46" t="str">
            <v>M-1</v>
          </cell>
          <cell r="H46" t="str">
            <v>1152031153</v>
          </cell>
          <cell r="I46">
            <v>2280000</v>
          </cell>
          <cell r="J46">
            <v>32000</v>
          </cell>
          <cell r="K46">
            <v>300000</v>
          </cell>
          <cell r="M46">
            <v>30</v>
          </cell>
          <cell r="N46">
            <v>27</v>
          </cell>
          <cell r="O46">
            <v>87.5</v>
          </cell>
          <cell r="P46">
            <v>0</v>
          </cell>
          <cell r="Q46">
            <v>2280000</v>
          </cell>
          <cell r="R46">
            <v>864000</v>
          </cell>
          <cell r="S46">
            <v>1153179</v>
          </cell>
          <cell r="T46">
            <v>4297179</v>
          </cell>
          <cell r="V46">
            <v>0</v>
          </cell>
          <cell r="W46">
            <v>4597179</v>
          </cell>
          <cell r="X46">
            <v>175560</v>
          </cell>
          <cell r="Y46">
            <v>4772739</v>
          </cell>
          <cell r="Z46">
            <v>108000</v>
          </cell>
          <cell r="AA46" t="str">
            <v>M-1</v>
          </cell>
          <cell r="AB46">
            <v>1540000</v>
          </cell>
          <cell r="AC46">
            <v>45600</v>
          </cell>
          <cell r="AD46">
            <v>36949668</v>
          </cell>
          <cell r="AE46">
            <v>1847483.4000000001</v>
          </cell>
          <cell r="AF46">
            <v>0</v>
          </cell>
          <cell r="AG46">
            <v>0</v>
          </cell>
          <cell r="AI46">
            <v>153956</v>
          </cell>
          <cell r="AJ46">
            <v>45600</v>
          </cell>
          <cell r="AK46">
            <v>199556</v>
          </cell>
          <cell r="AL46">
            <v>4397600</v>
          </cell>
          <cell r="AM46">
            <v>0</v>
          </cell>
          <cell r="AO46">
            <v>0</v>
          </cell>
          <cell r="AU46">
            <v>0</v>
          </cell>
          <cell r="AV46">
            <v>0</v>
          </cell>
          <cell r="AW46">
            <v>4397600</v>
          </cell>
        </row>
        <row r="47">
          <cell r="A47">
            <v>40</v>
          </cell>
          <cell r="B47" t="str">
            <v>SM1-KJA0023</v>
          </cell>
          <cell r="C47" t="str">
            <v>ANTONIO. G</v>
          </cell>
          <cell r="D47" t="str">
            <v>Opt. Grader ( B )</v>
          </cell>
          <cell r="E47" t="str">
            <v>Produksi</v>
          </cell>
          <cell r="F47">
            <v>39083</v>
          </cell>
          <cell r="G47" t="str">
            <v>M-1</v>
          </cell>
          <cell r="H47" t="str">
            <v>1152031200</v>
          </cell>
          <cell r="I47">
            <v>2280000</v>
          </cell>
          <cell r="J47">
            <v>32000</v>
          </cell>
          <cell r="K47">
            <v>300000</v>
          </cell>
          <cell r="M47">
            <v>30</v>
          </cell>
          <cell r="N47">
            <v>28</v>
          </cell>
          <cell r="O47">
            <v>106.5</v>
          </cell>
          <cell r="P47">
            <v>0</v>
          </cell>
          <cell r="Q47">
            <v>2280000</v>
          </cell>
          <cell r="R47">
            <v>896000</v>
          </cell>
          <cell r="S47">
            <v>1403584</v>
          </cell>
          <cell r="T47">
            <v>4579584</v>
          </cell>
          <cell r="V47">
            <v>0</v>
          </cell>
          <cell r="W47">
            <v>4879584</v>
          </cell>
          <cell r="X47">
            <v>175560</v>
          </cell>
          <cell r="Y47">
            <v>5055144</v>
          </cell>
          <cell r="Z47">
            <v>108000</v>
          </cell>
          <cell r="AA47" t="str">
            <v>M-1</v>
          </cell>
          <cell r="AB47">
            <v>1540000</v>
          </cell>
          <cell r="AC47">
            <v>45600</v>
          </cell>
          <cell r="AD47">
            <v>40338528</v>
          </cell>
          <cell r="AE47">
            <v>2016926.4000000001</v>
          </cell>
          <cell r="AF47">
            <v>0</v>
          </cell>
          <cell r="AG47">
            <v>0</v>
          </cell>
          <cell r="AI47">
            <v>168077</v>
          </cell>
          <cell r="AJ47">
            <v>45600</v>
          </cell>
          <cell r="AK47">
            <v>213677</v>
          </cell>
          <cell r="AL47">
            <v>4665900</v>
          </cell>
          <cell r="AM47">
            <v>0</v>
          </cell>
          <cell r="AO47">
            <v>0</v>
          </cell>
          <cell r="AU47">
            <v>0</v>
          </cell>
          <cell r="AV47">
            <v>0</v>
          </cell>
          <cell r="AW47">
            <v>4665900</v>
          </cell>
        </row>
        <row r="48">
          <cell r="A48">
            <v>41</v>
          </cell>
          <cell r="B48" t="str">
            <v>SM2-KJA0429</v>
          </cell>
          <cell r="C48" t="str">
            <v>KARMANTO</v>
          </cell>
          <cell r="D48" t="str">
            <v>Opt. Grader ( B )</v>
          </cell>
          <cell r="E48" t="str">
            <v>Produksi</v>
          </cell>
          <cell r="F48">
            <v>39979</v>
          </cell>
          <cell r="G48" t="str">
            <v>M-3</v>
          </cell>
          <cell r="H48" t="str">
            <v>1152063764</v>
          </cell>
          <cell r="I48">
            <v>2280000</v>
          </cell>
          <cell r="J48">
            <v>32000</v>
          </cell>
          <cell r="K48">
            <v>300000</v>
          </cell>
          <cell r="M48">
            <v>30</v>
          </cell>
          <cell r="N48">
            <v>28</v>
          </cell>
          <cell r="O48">
            <v>110.5</v>
          </cell>
          <cell r="P48">
            <v>0</v>
          </cell>
          <cell r="Q48">
            <v>2280000</v>
          </cell>
          <cell r="R48">
            <v>896000</v>
          </cell>
          <cell r="S48">
            <v>1456301</v>
          </cell>
          <cell r="T48">
            <v>4632301</v>
          </cell>
          <cell r="V48">
            <v>0</v>
          </cell>
          <cell r="W48">
            <v>4932301</v>
          </cell>
          <cell r="X48">
            <v>175560</v>
          </cell>
          <cell r="Y48">
            <v>5107861</v>
          </cell>
          <cell r="Z48">
            <v>108000</v>
          </cell>
          <cell r="AA48" t="str">
            <v>M-3</v>
          </cell>
          <cell r="AB48">
            <v>1760000</v>
          </cell>
          <cell r="AC48">
            <v>45600</v>
          </cell>
          <cell r="AD48">
            <v>38331132</v>
          </cell>
          <cell r="AE48">
            <v>1916556.6</v>
          </cell>
          <cell r="AF48">
            <v>0</v>
          </cell>
          <cell r="AG48">
            <v>0</v>
          </cell>
          <cell r="AI48">
            <v>159713</v>
          </cell>
          <cell r="AJ48">
            <v>45600</v>
          </cell>
          <cell r="AK48">
            <v>205313</v>
          </cell>
          <cell r="AL48">
            <v>4727000</v>
          </cell>
          <cell r="AM48">
            <v>0</v>
          </cell>
          <cell r="AO48">
            <v>0</v>
          </cell>
          <cell r="AU48">
            <v>0</v>
          </cell>
          <cell r="AV48">
            <v>0</v>
          </cell>
          <cell r="AW48">
            <v>4727000</v>
          </cell>
        </row>
        <row r="49">
          <cell r="A49">
            <v>42</v>
          </cell>
          <cell r="B49" t="str">
            <v>SM2-KJA0175</v>
          </cell>
          <cell r="C49" t="str">
            <v>AGUS RIFANSYAH</v>
          </cell>
          <cell r="D49" t="str">
            <v>Opt. Grader ( C )</v>
          </cell>
          <cell r="E49" t="str">
            <v>Produksi</v>
          </cell>
          <cell r="F49">
            <v>39326</v>
          </cell>
          <cell r="G49" t="str">
            <v>M-1</v>
          </cell>
          <cell r="H49" t="str">
            <v>1152036635</v>
          </cell>
          <cell r="I49">
            <v>2180000</v>
          </cell>
          <cell r="J49">
            <v>32000</v>
          </cell>
          <cell r="K49">
            <v>300000</v>
          </cell>
          <cell r="M49">
            <v>30</v>
          </cell>
          <cell r="N49">
            <v>28</v>
          </cell>
          <cell r="O49">
            <v>104.5</v>
          </cell>
          <cell r="P49">
            <v>0</v>
          </cell>
          <cell r="Q49">
            <v>2180000</v>
          </cell>
          <cell r="R49">
            <v>896000</v>
          </cell>
          <cell r="S49">
            <v>1316821</v>
          </cell>
          <cell r="T49">
            <v>4392821</v>
          </cell>
          <cell r="V49">
            <v>0</v>
          </cell>
          <cell r="W49">
            <v>4692821</v>
          </cell>
          <cell r="X49">
            <v>167860</v>
          </cell>
          <cell r="Y49">
            <v>4860681</v>
          </cell>
          <cell r="Z49">
            <v>108000</v>
          </cell>
          <cell r="AA49" t="str">
            <v>M-1</v>
          </cell>
          <cell r="AB49">
            <v>1540000</v>
          </cell>
          <cell r="AC49">
            <v>43600</v>
          </cell>
          <cell r="AD49">
            <v>38028972</v>
          </cell>
          <cell r="AE49">
            <v>1901448.6</v>
          </cell>
          <cell r="AF49">
            <v>0</v>
          </cell>
          <cell r="AG49">
            <v>0</v>
          </cell>
          <cell r="AI49">
            <v>158454</v>
          </cell>
          <cell r="AJ49">
            <v>43600</v>
          </cell>
          <cell r="AK49">
            <v>202054</v>
          </cell>
          <cell r="AL49">
            <v>4490800</v>
          </cell>
          <cell r="AM49">
            <v>0</v>
          </cell>
          <cell r="AO49">
            <v>0</v>
          </cell>
          <cell r="AU49">
            <v>0</v>
          </cell>
          <cell r="AV49">
            <v>0</v>
          </cell>
          <cell r="AW49">
            <v>4490800</v>
          </cell>
        </row>
        <row r="50">
          <cell r="A50">
            <v>43</v>
          </cell>
          <cell r="B50" t="str">
            <v>SM2-KJA0300</v>
          </cell>
          <cell r="C50" t="str">
            <v>ASAN SAPUTRA</v>
          </cell>
          <cell r="D50" t="str">
            <v>Opt. Grader ( D )</v>
          </cell>
          <cell r="E50" t="str">
            <v>Produksi</v>
          </cell>
          <cell r="F50">
            <v>39644</v>
          </cell>
          <cell r="G50" t="str">
            <v>M-1</v>
          </cell>
          <cell r="H50" t="str">
            <v>1152068863</v>
          </cell>
          <cell r="I50">
            <v>2080000</v>
          </cell>
          <cell r="J50">
            <v>32000</v>
          </cell>
          <cell r="K50">
            <v>300000</v>
          </cell>
          <cell r="M50">
            <v>30</v>
          </cell>
          <cell r="N50">
            <v>26</v>
          </cell>
          <cell r="O50">
            <v>109.5</v>
          </cell>
          <cell r="P50">
            <v>0</v>
          </cell>
          <cell r="Q50">
            <v>2080000</v>
          </cell>
          <cell r="R50">
            <v>832000</v>
          </cell>
          <cell r="S50">
            <v>1316532</v>
          </cell>
          <cell r="T50">
            <v>4228532</v>
          </cell>
          <cell r="V50">
            <v>0</v>
          </cell>
          <cell r="W50">
            <v>4528532</v>
          </cell>
          <cell r="X50">
            <v>160160</v>
          </cell>
          <cell r="Y50">
            <v>4688692</v>
          </cell>
          <cell r="Z50">
            <v>108000</v>
          </cell>
          <cell r="AA50" t="str">
            <v>M-1</v>
          </cell>
          <cell r="AB50">
            <v>1540000</v>
          </cell>
          <cell r="AC50">
            <v>41600</v>
          </cell>
          <cell r="AD50">
            <v>35989104</v>
          </cell>
          <cell r="AE50">
            <v>1799455.2000000002</v>
          </cell>
          <cell r="AF50">
            <v>0</v>
          </cell>
          <cell r="AG50">
            <v>0</v>
          </cell>
          <cell r="AI50">
            <v>149954</v>
          </cell>
          <cell r="AJ50">
            <v>41600</v>
          </cell>
          <cell r="AK50">
            <v>191554</v>
          </cell>
          <cell r="AL50">
            <v>4337000</v>
          </cell>
          <cell r="AM50">
            <v>0</v>
          </cell>
          <cell r="AO50">
            <v>0</v>
          </cell>
          <cell r="AU50">
            <v>0</v>
          </cell>
          <cell r="AV50">
            <v>0</v>
          </cell>
          <cell r="AW50">
            <v>4337000</v>
          </cell>
        </row>
        <row r="51">
          <cell r="A51">
            <v>44</v>
          </cell>
          <cell r="B51" t="str">
            <v>SM2-KJA0276</v>
          </cell>
          <cell r="C51" t="str">
            <v>FIRMANSYAH</v>
          </cell>
          <cell r="D51" t="str">
            <v>Opt. FT ( B )</v>
          </cell>
          <cell r="E51" t="str">
            <v>Produksi</v>
          </cell>
          <cell r="F51">
            <v>39569</v>
          </cell>
          <cell r="G51" t="str">
            <v>S-0</v>
          </cell>
          <cell r="H51" t="str">
            <v>1152042911</v>
          </cell>
          <cell r="I51">
            <v>2280000</v>
          </cell>
          <cell r="J51">
            <v>32000</v>
          </cell>
          <cell r="K51">
            <v>300000</v>
          </cell>
          <cell r="M51">
            <v>30</v>
          </cell>
          <cell r="N51">
            <v>26</v>
          </cell>
          <cell r="O51">
            <v>94.5</v>
          </cell>
          <cell r="P51">
            <v>0</v>
          </cell>
          <cell r="Q51">
            <v>2280000</v>
          </cell>
          <cell r="R51">
            <v>832000</v>
          </cell>
          <cell r="S51">
            <v>1245434</v>
          </cell>
          <cell r="T51">
            <v>4357434</v>
          </cell>
          <cell r="V51">
            <v>0</v>
          </cell>
          <cell r="W51">
            <v>4657434</v>
          </cell>
          <cell r="X51">
            <v>175560</v>
          </cell>
          <cell r="Y51">
            <v>4832994</v>
          </cell>
          <cell r="Z51">
            <v>108000</v>
          </cell>
          <cell r="AA51" t="str">
            <v>S-0</v>
          </cell>
          <cell r="AB51">
            <v>1320000</v>
          </cell>
          <cell r="AC51">
            <v>45600</v>
          </cell>
          <cell r="AD51">
            <v>40312728</v>
          </cell>
          <cell r="AE51">
            <v>2015636.4000000001</v>
          </cell>
          <cell r="AF51">
            <v>0</v>
          </cell>
          <cell r="AG51">
            <v>0</v>
          </cell>
          <cell r="AI51">
            <v>167969</v>
          </cell>
          <cell r="AJ51">
            <v>45600</v>
          </cell>
          <cell r="AK51">
            <v>213569</v>
          </cell>
          <cell r="AL51">
            <v>4443900</v>
          </cell>
          <cell r="AM51">
            <v>2168000</v>
          </cell>
          <cell r="AO51">
            <v>0</v>
          </cell>
          <cell r="AU51">
            <v>0</v>
          </cell>
          <cell r="AV51">
            <v>2168000</v>
          </cell>
          <cell r="AW51">
            <v>2275900</v>
          </cell>
        </row>
        <row r="52">
          <cell r="A52">
            <v>45</v>
          </cell>
          <cell r="B52" t="str">
            <v>SM2-KJA0234</v>
          </cell>
          <cell r="C52" t="str">
            <v>HERWANSYAH</v>
          </cell>
          <cell r="D52" t="str">
            <v>Opt. FT ( C )</v>
          </cell>
          <cell r="E52" t="str">
            <v>Produksi</v>
          </cell>
          <cell r="F52">
            <v>39508</v>
          </cell>
          <cell r="G52" t="str">
            <v>M-0</v>
          </cell>
          <cell r="H52" t="str">
            <v>1152043534</v>
          </cell>
          <cell r="I52">
            <v>2180000</v>
          </cell>
          <cell r="J52">
            <v>32000</v>
          </cell>
          <cell r="K52">
            <v>300000</v>
          </cell>
          <cell r="M52">
            <v>30</v>
          </cell>
          <cell r="N52">
            <v>26</v>
          </cell>
          <cell r="O52">
            <v>82</v>
          </cell>
          <cell r="P52">
            <v>0</v>
          </cell>
          <cell r="Q52">
            <v>2180000</v>
          </cell>
          <cell r="R52">
            <v>832000</v>
          </cell>
          <cell r="S52">
            <v>1033295</v>
          </cell>
          <cell r="T52">
            <v>4045295</v>
          </cell>
          <cell r="V52">
            <v>0</v>
          </cell>
          <cell r="W52">
            <v>4345295</v>
          </cell>
          <cell r="X52">
            <v>167860</v>
          </cell>
          <cell r="Y52">
            <v>4513155</v>
          </cell>
          <cell r="Z52">
            <v>108000</v>
          </cell>
          <cell r="AA52" t="str">
            <v>M-0</v>
          </cell>
          <cell r="AB52">
            <v>1430000</v>
          </cell>
          <cell r="AC52">
            <v>43600</v>
          </cell>
          <cell r="AD52">
            <v>35178660</v>
          </cell>
          <cell r="AE52">
            <v>1758933</v>
          </cell>
          <cell r="AF52">
            <v>0</v>
          </cell>
          <cell r="AG52">
            <v>0</v>
          </cell>
          <cell r="AI52">
            <v>146577</v>
          </cell>
          <cell r="AJ52">
            <v>43600</v>
          </cell>
          <cell r="AK52">
            <v>190177</v>
          </cell>
          <cell r="AL52">
            <v>4155100</v>
          </cell>
          <cell r="AM52">
            <v>0</v>
          </cell>
          <cell r="AO52">
            <v>0</v>
          </cell>
          <cell r="AU52">
            <v>0</v>
          </cell>
          <cell r="AV52">
            <v>0</v>
          </cell>
          <cell r="AW52">
            <v>4155100</v>
          </cell>
        </row>
        <row r="53">
          <cell r="A53">
            <v>46</v>
          </cell>
          <cell r="B53" t="str">
            <v>SM2-KJA0313</v>
          </cell>
          <cell r="C53" t="str">
            <v>SABRANSYAH</v>
          </cell>
          <cell r="D53" t="str">
            <v>Opt. FT ( D )</v>
          </cell>
          <cell r="E53" t="str">
            <v>Produksi</v>
          </cell>
          <cell r="F53">
            <v>39692</v>
          </cell>
          <cell r="G53" t="str">
            <v>M-1</v>
          </cell>
          <cell r="H53" t="str">
            <v>1152056041</v>
          </cell>
          <cell r="I53">
            <v>2080000</v>
          </cell>
          <cell r="J53">
            <v>32000</v>
          </cell>
          <cell r="K53">
            <v>300000</v>
          </cell>
          <cell r="M53">
            <v>30</v>
          </cell>
          <cell r="N53">
            <v>28</v>
          </cell>
          <cell r="O53">
            <v>114.5</v>
          </cell>
          <cell r="P53">
            <v>0</v>
          </cell>
          <cell r="Q53">
            <v>2080000</v>
          </cell>
          <cell r="R53">
            <v>896000</v>
          </cell>
          <cell r="S53">
            <v>1376647</v>
          </cell>
          <cell r="T53">
            <v>4352647</v>
          </cell>
          <cell r="V53">
            <v>0</v>
          </cell>
          <cell r="W53">
            <v>4652647</v>
          </cell>
          <cell r="X53">
            <v>160160</v>
          </cell>
          <cell r="Y53">
            <v>4812807</v>
          </cell>
          <cell r="Z53">
            <v>108000</v>
          </cell>
          <cell r="AA53" t="str">
            <v>M-1</v>
          </cell>
          <cell r="AB53">
            <v>1540000</v>
          </cell>
          <cell r="AC53">
            <v>41600</v>
          </cell>
          <cell r="AD53">
            <v>37478484</v>
          </cell>
          <cell r="AE53">
            <v>1873924.2000000002</v>
          </cell>
          <cell r="AF53">
            <v>0</v>
          </cell>
          <cell r="AG53">
            <v>0</v>
          </cell>
          <cell r="AI53">
            <v>156160</v>
          </cell>
          <cell r="AJ53">
            <v>41600</v>
          </cell>
          <cell r="AK53">
            <v>197760</v>
          </cell>
          <cell r="AL53">
            <v>4454900</v>
          </cell>
          <cell r="AM53">
            <v>0</v>
          </cell>
          <cell r="AO53">
            <v>0</v>
          </cell>
          <cell r="AU53">
            <v>0</v>
          </cell>
          <cell r="AV53">
            <v>0</v>
          </cell>
          <cell r="AW53">
            <v>4454900</v>
          </cell>
        </row>
        <row r="54">
          <cell r="A54">
            <v>47</v>
          </cell>
          <cell r="B54" t="str">
            <v>SM2-KJA0388</v>
          </cell>
          <cell r="C54" t="str">
            <v>AHMAD SYABIRA</v>
          </cell>
          <cell r="D54" t="str">
            <v>Opt. WT (B)</v>
          </cell>
          <cell r="E54" t="str">
            <v>Produksi</v>
          </cell>
          <cell r="F54">
            <v>39845</v>
          </cell>
          <cell r="G54" t="str">
            <v>M-2</v>
          </cell>
          <cell r="H54" t="str">
            <v>1152063187</v>
          </cell>
          <cell r="I54">
            <v>2280000</v>
          </cell>
          <cell r="J54">
            <v>32000</v>
          </cell>
          <cell r="K54">
            <v>300000</v>
          </cell>
          <cell r="M54">
            <v>30</v>
          </cell>
          <cell r="N54">
            <v>25</v>
          </cell>
          <cell r="O54">
            <v>88.5</v>
          </cell>
          <cell r="P54">
            <v>0</v>
          </cell>
          <cell r="Q54">
            <v>2280000</v>
          </cell>
          <cell r="R54">
            <v>800000</v>
          </cell>
          <cell r="S54">
            <v>1166358</v>
          </cell>
          <cell r="T54">
            <v>4246358</v>
          </cell>
          <cell r="V54">
            <v>0</v>
          </cell>
          <cell r="W54">
            <v>4546358</v>
          </cell>
          <cell r="X54">
            <v>175560</v>
          </cell>
          <cell r="Y54">
            <v>4721918</v>
          </cell>
          <cell r="Z54">
            <v>108000</v>
          </cell>
          <cell r="AA54" t="str">
            <v>M-2</v>
          </cell>
          <cell r="AB54">
            <v>1650000</v>
          </cell>
          <cell r="AC54">
            <v>45600</v>
          </cell>
          <cell r="AD54">
            <v>35019816</v>
          </cell>
          <cell r="AE54">
            <v>1750990.8</v>
          </cell>
          <cell r="AF54">
            <v>0</v>
          </cell>
          <cell r="AG54">
            <v>0</v>
          </cell>
          <cell r="AI54">
            <v>145915</v>
          </cell>
          <cell r="AJ54">
            <v>45600</v>
          </cell>
          <cell r="AK54">
            <v>191515</v>
          </cell>
          <cell r="AL54">
            <v>4354800</v>
          </cell>
          <cell r="AM54">
            <v>0</v>
          </cell>
          <cell r="AO54">
            <v>0</v>
          </cell>
          <cell r="AU54">
            <v>0</v>
          </cell>
          <cell r="AV54">
            <v>0</v>
          </cell>
          <cell r="AW54">
            <v>4354800</v>
          </cell>
        </row>
        <row r="55">
          <cell r="A55">
            <v>48</v>
          </cell>
          <cell r="B55" t="str">
            <v>SM2-KJA0250</v>
          </cell>
          <cell r="C55" t="str">
            <v>M. HUSNI KAIRUPAN</v>
          </cell>
          <cell r="D55" t="str">
            <v>Opt. WT (C)</v>
          </cell>
          <cell r="E55" t="str">
            <v>Produksi</v>
          </cell>
          <cell r="F55">
            <v>39496</v>
          </cell>
          <cell r="G55" t="str">
            <v>M-2</v>
          </cell>
          <cell r="H55" t="str">
            <v>1152048471</v>
          </cell>
          <cell r="I55">
            <v>2180000</v>
          </cell>
          <cell r="J55">
            <v>32000</v>
          </cell>
          <cell r="K55">
            <v>300000</v>
          </cell>
          <cell r="M55">
            <v>30</v>
          </cell>
          <cell r="N55">
            <v>29</v>
          </cell>
          <cell r="O55">
            <v>139.5</v>
          </cell>
          <cell r="P55">
            <v>0</v>
          </cell>
          <cell r="Q55">
            <v>2180000</v>
          </cell>
          <cell r="R55">
            <v>928000</v>
          </cell>
          <cell r="S55">
            <v>1757861</v>
          </cell>
          <cell r="T55">
            <v>4865861</v>
          </cell>
          <cell r="V55">
            <v>110000</v>
          </cell>
          <cell r="W55">
            <v>5275861</v>
          </cell>
          <cell r="X55">
            <v>167860</v>
          </cell>
          <cell r="Y55">
            <v>5443721</v>
          </cell>
          <cell r="Z55">
            <v>108000</v>
          </cell>
          <cell r="AA55" t="str">
            <v>M-2</v>
          </cell>
          <cell r="AB55">
            <v>1650000</v>
          </cell>
          <cell r="AC55">
            <v>43600</v>
          </cell>
          <cell r="AD55">
            <v>43705452</v>
          </cell>
          <cell r="AE55">
            <v>2185272.6</v>
          </cell>
          <cell r="AF55">
            <v>0</v>
          </cell>
          <cell r="AG55">
            <v>0</v>
          </cell>
          <cell r="AI55">
            <v>182106</v>
          </cell>
          <cell r="AJ55">
            <v>43600</v>
          </cell>
          <cell r="AK55">
            <v>225706</v>
          </cell>
          <cell r="AL55">
            <v>5050200</v>
          </cell>
          <cell r="AM55">
            <v>0</v>
          </cell>
          <cell r="AO55">
            <v>0</v>
          </cell>
          <cell r="AU55">
            <v>0</v>
          </cell>
          <cell r="AV55">
            <v>0</v>
          </cell>
          <cell r="AW55">
            <v>5050200</v>
          </cell>
        </row>
        <row r="56">
          <cell r="A56">
            <v>49</v>
          </cell>
          <cell r="B56" t="str">
            <v>SM2-KJA0316</v>
          </cell>
          <cell r="C56" t="str">
            <v>IRWANSYAH</v>
          </cell>
          <cell r="D56" t="str">
            <v>Opt. WT (C)</v>
          </cell>
          <cell r="E56" t="str">
            <v>Produksi</v>
          </cell>
          <cell r="F56">
            <v>39715</v>
          </cell>
          <cell r="G56" t="str">
            <v>M-1</v>
          </cell>
          <cell r="H56" t="str">
            <v>1152045481</v>
          </cell>
          <cell r="I56">
            <v>2180000</v>
          </cell>
          <cell r="J56">
            <v>32000</v>
          </cell>
          <cell r="K56">
            <v>300000</v>
          </cell>
          <cell r="M56">
            <v>29</v>
          </cell>
          <cell r="N56">
            <v>20</v>
          </cell>
          <cell r="O56">
            <v>71</v>
          </cell>
          <cell r="P56">
            <v>1</v>
          </cell>
          <cell r="Q56">
            <v>2092800</v>
          </cell>
          <cell r="R56">
            <v>640000</v>
          </cell>
          <cell r="S56">
            <v>894682</v>
          </cell>
          <cell r="T56">
            <v>3627482</v>
          </cell>
          <cell r="U56">
            <v>409000</v>
          </cell>
          <cell r="V56">
            <v>0</v>
          </cell>
          <cell r="W56">
            <v>4336482</v>
          </cell>
          <cell r="X56">
            <v>167860</v>
          </cell>
          <cell r="Y56">
            <v>4504342</v>
          </cell>
          <cell r="Z56">
            <v>108000</v>
          </cell>
          <cell r="AA56" t="str">
            <v>M-1</v>
          </cell>
          <cell r="AB56">
            <v>1540000</v>
          </cell>
          <cell r="AC56">
            <v>43600</v>
          </cell>
          <cell r="AD56">
            <v>33752904</v>
          </cell>
          <cell r="AE56">
            <v>1687645.2000000002</v>
          </cell>
          <cell r="AF56">
            <v>0</v>
          </cell>
          <cell r="AG56">
            <v>0</v>
          </cell>
          <cell r="AI56">
            <v>140637</v>
          </cell>
          <cell r="AJ56">
            <v>43600</v>
          </cell>
          <cell r="AK56">
            <v>184237</v>
          </cell>
          <cell r="AL56">
            <v>4152200</v>
          </cell>
          <cell r="AM56">
            <v>0</v>
          </cell>
          <cell r="AO56">
            <v>0</v>
          </cell>
          <cell r="AU56">
            <v>0</v>
          </cell>
          <cell r="AV56">
            <v>0</v>
          </cell>
          <cell r="AW56">
            <v>4152200</v>
          </cell>
        </row>
        <row r="57">
          <cell r="A57">
            <v>50</v>
          </cell>
          <cell r="B57" t="str">
            <v>SM2-KJA0326</v>
          </cell>
          <cell r="C57" t="str">
            <v>HASRANI</v>
          </cell>
          <cell r="D57" t="str">
            <v>Opt. WT (C)</v>
          </cell>
          <cell r="E57" t="str">
            <v>Produksi</v>
          </cell>
          <cell r="F57">
            <v>39736</v>
          </cell>
          <cell r="G57" t="str">
            <v>M-1</v>
          </cell>
          <cell r="H57" t="str">
            <v>0022221507</v>
          </cell>
          <cell r="I57">
            <v>2180000</v>
          </cell>
          <cell r="J57">
            <v>32000</v>
          </cell>
          <cell r="K57">
            <v>300000</v>
          </cell>
          <cell r="M57">
            <v>30</v>
          </cell>
          <cell r="N57">
            <v>15</v>
          </cell>
          <cell r="O57">
            <v>61.5</v>
          </cell>
          <cell r="P57">
            <v>0</v>
          </cell>
          <cell r="Q57">
            <v>2180000</v>
          </cell>
          <cell r="R57">
            <v>480000</v>
          </cell>
          <cell r="S57">
            <v>774971</v>
          </cell>
          <cell r="T57">
            <v>3434971</v>
          </cell>
          <cell r="V57">
            <v>0</v>
          </cell>
          <cell r="W57">
            <v>3734971</v>
          </cell>
          <cell r="X57">
            <v>167860</v>
          </cell>
          <cell r="Y57">
            <v>3902831</v>
          </cell>
          <cell r="Z57">
            <v>108000</v>
          </cell>
          <cell r="AA57" t="str">
            <v>M-1</v>
          </cell>
          <cell r="AB57">
            <v>1540000</v>
          </cell>
          <cell r="AC57">
            <v>43600</v>
          </cell>
          <cell r="AD57">
            <v>26534772</v>
          </cell>
          <cell r="AE57">
            <v>1326738.6000000001</v>
          </cell>
          <cell r="AF57">
            <v>0</v>
          </cell>
          <cell r="AG57">
            <v>0</v>
          </cell>
          <cell r="AI57">
            <v>110561</v>
          </cell>
          <cell r="AJ57">
            <v>43600</v>
          </cell>
          <cell r="AK57">
            <v>154161</v>
          </cell>
          <cell r="AL57">
            <v>3580800</v>
          </cell>
          <cell r="AM57">
            <v>0</v>
          </cell>
          <cell r="AO57">
            <v>0</v>
          </cell>
          <cell r="AU57">
            <v>0</v>
          </cell>
          <cell r="AV57">
            <v>0</v>
          </cell>
          <cell r="AW57">
            <v>3580800</v>
          </cell>
        </row>
        <row r="58">
          <cell r="A58">
            <v>51</v>
          </cell>
          <cell r="B58" t="str">
            <v>SM2-KJA0293</v>
          </cell>
          <cell r="C58" t="str">
            <v>SAIDUL AFIAT</v>
          </cell>
          <cell r="D58" t="str">
            <v>Opt. WT (D)</v>
          </cell>
          <cell r="E58" t="str">
            <v>Produksi</v>
          </cell>
          <cell r="F58">
            <v>39634</v>
          </cell>
          <cell r="G58" t="str">
            <v>M-2</v>
          </cell>
          <cell r="H58" t="str">
            <v>1152041591</v>
          </cell>
          <cell r="I58">
            <v>2080000</v>
          </cell>
          <cell r="J58">
            <v>32000</v>
          </cell>
          <cell r="K58">
            <v>300000</v>
          </cell>
          <cell r="M58">
            <v>30</v>
          </cell>
          <cell r="N58">
            <v>27</v>
          </cell>
          <cell r="O58">
            <v>101</v>
          </cell>
          <cell r="P58">
            <v>0</v>
          </cell>
          <cell r="Q58">
            <v>2080000</v>
          </cell>
          <cell r="R58">
            <v>864000</v>
          </cell>
          <cell r="S58">
            <v>1214335</v>
          </cell>
          <cell r="T58">
            <v>4158335</v>
          </cell>
          <cell r="U58">
            <v>75000</v>
          </cell>
          <cell r="V58">
            <v>0</v>
          </cell>
          <cell r="W58">
            <v>4533335</v>
          </cell>
          <cell r="X58">
            <v>160160</v>
          </cell>
          <cell r="Y58">
            <v>4693495</v>
          </cell>
          <cell r="Z58">
            <v>108000</v>
          </cell>
          <cell r="AA58" t="str">
            <v>M-2</v>
          </cell>
          <cell r="AB58">
            <v>1650000</v>
          </cell>
          <cell r="AC58">
            <v>41600</v>
          </cell>
          <cell r="AD58">
            <v>34726740</v>
          </cell>
          <cell r="AE58">
            <v>1736337</v>
          </cell>
          <cell r="AF58">
            <v>0</v>
          </cell>
          <cell r="AG58">
            <v>0</v>
          </cell>
          <cell r="AI58">
            <v>144694</v>
          </cell>
          <cell r="AJ58">
            <v>41600</v>
          </cell>
          <cell r="AK58">
            <v>186294</v>
          </cell>
          <cell r="AL58">
            <v>4347000</v>
          </cell>
          <cell r="AM58">
            <v>0</v>
          </cell>
          <cell r="AO58">
            <v>58000</v>
          </cell>
          <cell r="AU58">
            <v>0</v>
          </cell>
          <cell r="AV58">
            <v>58000</v>
          </cell>
          <cell r="AW58">
            <v>4289000</v>
          </cell>
        </row>
        <row r="59">
          <cell r="A59">
            <v>52</v>
          </cell>
          <cell r="B59" t="str">
            <v>SM2-KJA0518</v>
          </cell>
          <cell r="C59" t="str">
            <v>PURWITO</v>
          </cell>
          <cell r="D59" t="str">
            <v>Opt. W/Truck ( D )</v>
          </cell>
          <cell r="E59" t="str">
            <v>Produksi</v>
          </cell>
          <cell r="F59">
            <v>40665</v>
          </cell>
          <cell r="G59" t="str">
            <v>M-3</v>
          </cell>
          <cell r="H59" t="str">
            <v>1152076572</v>
          </cell>
          <cell r="I59">
            <v>2080000</v>
          </cell>
          <cell r="J59">
            <v>32000</v>
          </cell>
          <cell r="K59">
            <v>300000</v>
          </cell>
          <cell r="M59">
            <v>30</v>
          </cell>
          <cell r="N59">
            <v>27</v>
          </cell>
          <cell r="O59">
            <v>109</v>
          </cell>
          <cell r="P59">
            <v>0</v>
          </cell>
          <cell r="Q59">
            <v>2080000</v>
          </cell>
          <cell r="R59">
            <v>864000</v>
          </cell>
          <cell r="S59">
            <v>1310520</v>
          </cell>
          <cell r="T59">
            <v>4254520</v>
          </cell>
          <cell r="V59">
            <v>0</v>
          </cell>
          <cell r="W59">
            <v>4554520</v>
          </cell>
          <cell r="X59">
            <v>160160</v>
          </cell>
          <cell r="Y59">
            <v>4714680</v>
          </cell>
          <cell r="Z59">
            <v>108000</v>
          </cell>
          <cell r="AA59" t="str">
            <v>M-3</v>
          </cell>
          <cell r="AB59">
            <v>1760000</v>
          </cell>
          <cell r="AC59">
            <v>41600</v>
          </cell>
          <cell r="AD59">
            <v>33660960</v>
          </cell>
          <cell r="AE59">
            <v>1683048</v>
          </cell>
          <cell r="AF59">
            <v>0</v>
          </cell>
          <cell r="AG59">
            <v>0</v>
          </cell>
          <cell r="AI59">
            <v>140254</v>
          </cell>
          <cell r="AJ59">
            <v>41600</v>
          </cell>
          <cell r="AK59">
            <v>181854</v>
          </cell>
          <cell r="AL59">
            <v>4372700</v>
          </cell>
          <cell r="AM59">
            <v>0</v>
          </cell>
          <cell r="AO59">
            <v>0</v>
          </cell>
          <cell r="AU59">
            <v>0</v>
          </cell>
          <cell r="AV59">
            <v>0</v>
          </cell>
          <cell r="AW59">
            <v>4372700</v>
          </cell>
        </row>
        <row r="60">
          <cell r="A60">
            <v>53</v>
          </cell>
          <cell r="B60" t="str">
            <v>SM2-KJA0519</v>
          </cell>
          <cell r="C60" t="str">
            <v>ALI MUSTAFA</v>
          </cell>
          <cell r="D60" t="str">
            <v>Opt. W/Truck ( D )</v>
          </cell>
          <cell r="E60" t="str">
            <v>Produksi</v>
          </cell>
          <cell r="F60">
            <v>40665</v>
          </cell>
          <cell r="G60" t="str">
            <v>M-3</v>
          </cell>
          <cell r="H60" t="str">
            <v>1152076637</v>
          </cell>
          <cell r="I60">
            <v>2080000</v>
          </cell>
          <cell r="J60">
            <v>32000</v>
          </cell>
          <cell r="K60">
            <v>300000</v>
          </cell>
          <cell r="M60">
            <v>30</v>
          </cell>
          <cell r="N60">
            <v>26</v>
          </cell>
          <cell r="O60">
            <v>115.5</v>
          </cell>
          <cell r="P60">
            <v>0</v>
          </cell>
          <cell r="Q60">
            <v>2080000</v>
          </cell>
          <cell r="R60">
            <v>832000</v>
          </cell>
          <cell r="S60">
            <v>1388671</v>
          </cell>
          <cell r="T60">
            <v>4300671</v>
          </cell>
          <cell r="U60">
            <v>100000</v>
          </cell>
          <cell r="V60">
            <v>110000</v>
          </cell>
          <cell r="W60">
            <v>4810671</v>
          </cell>
          <cell r="X60">
            <v>160160</v>
          </cell>
          <cell r="Y60">
            <v>4970831</v>
          </cell>
          <cell r="Z60">
            <v>108000</v>
          </cell>
          <cell r="AA60" t="str">
            <v>M-3</v>
          </cell>
          <cell r="AB60">
            <v>1760000</v>
          </cell>
          <cell r="AC60">
            <v>41600</v>
          </cell>
          <cell r="AD60">
            <v>36734772</v>
          </cell>
          <cell r="AE60">
            <v>1836738.6</v>
          </cell>
          <cell r="AF60">
            <v>0</v>
          </cell>
          <cell r="AG60">
            <v>0</v>
          </cell>
          <cell r="AI60">
            <v>153061</v>
          </cell>
          <cell r="AJ60">
            <v>41600</v>
          </cell>
          <cell r="AK60">
            <v>194661</v>
          </cell>
          <cell r="AL60">
            <v>4616000</v>
          </cell>
          <cell r="AM60">
            <v>0</v>
          </cell>
          <cell r="AO60">
            <v>0</v>
          </cell>
          <cell r="AU60">
            <v>0</v>
          </cell>
          <cell r="AV60">
            <v>0</v>
          </cell>
          <cell r="AW60">
            <v>4616000</v>
          </cell>
        </row>
        <row r="61">
          <cell r="A61">
            <v>54</v>
          </cell>
          <cell r="B61" t="str">
            <v>SM2-KJA0520</v>
          </cell>
          <cell r="C61" t="str">
            <v>SUYANTO</v>
          </cell>
          <cell r="D61" t="str">
            <v>Opt. W/Truck ( D )</v>
          </cell>
          <cell r="E61" t="str">
            <v>Produksi</v>
          </cell>
          <cell r="F61">
            <v>40665</v>
          </cell>
          <cell r="G61" t="str">
            <v>M-2</v>
          </cell>
          <cell r="H61" t="str">
            <v>1152076602</v>
          </cell>
          <cell r="I61">
            <v>2080000</v>
          </cell>
          <cell r="J61">
            <v>32000</v>
          </cell>
          <cell r="K61">
            <v>300000</v>
          </cell>
          <cell r="M61">
            <v>30</v>
          </cell>
          <cell r="N61">
            <v>28</v>
          </cell>
          <cell r="O61">
            <v>108.5</v>
          </cell>
          <cell r="P61">
            <v>0</v>
          </cell>
          <cell r="Q61">
            <v>2080000</v>
          </cell>
          <cell r="R61">
            <v>896000</v>
          </cell>
          <cell r="S61">
            <v>1304509</v>
          </cell>
          <cell r="T61">
            <v>4280509</v>
          </cell>
          <cell r="V61">
            <v>0</v>
          </cell>
          <cell r="W61">
            <v>4580509</v>
          </cell>
          <cell r="X61">
            <v>160160</v>
          </cell>
          <cell r="Y61">
            <v>4740669</v>
          </cell>
          <cell r="Z61">
            <v>108000</v>
          </cell>
          <cell r="AA61" t="str">
            <v>M-2</v>
          </cell>
          <cell r="AB61">
            <v>1650000</v>
          </cell>
          <cell r="AC61">
            <v>41600</v>
          </cell>
          <cell r="AD61">
            <v>35292828</v>
          </cell>
          <cell r="AE61">
            <v>1764641.4000000001</v>
          </cell>
          <cell r="AF61">
            <v>0</v>
          </cell>
          <cell r="AG61">
            <v>0</v>
          </cell>
          <cell r="AI61">
            <v>147053</v>
          </cell>
          <cell r="AJ61">
            <v>41600</v>
          </cell>
          <cell r="AK61">
            <v>188653</v>
          </cell>
          <cell r="AL61">
            <v>4391900</v>
          </cell>
          <cell r="AM61">
            <v>0</v>
          </cell>
          <cell r="AO61">
            <v>0</v>
          </cell>
          <cell r="AU61">
            <v>0</v>
          </cell>
          <cell r="AV61">
            <v>0</v>
          </cell>
          <cell r="AW61">
            <v>4391900</v>
          </cell>
        </row>
        <row r="62">
          <cell r="A62">
            <v>55</v>
          </cell>
          <cell r="B62" t="str">
            <v>SM2-KJA0521</v>
          </cell>
          <cell r="C62" t="str">
            <v>TULUS SETIYONO</v>
          </cell>
          <cell r="D62" t="str">
            <v>Opt. W/Truck ( D )</v>
          </cell>
          <cell r="E62" t="str">
            <v>Produksi</v>
          </cell>
          <cell r="F62">
            <v>40665</v>
          </cell>
          <cell r="G62" t="str">
            <v>M-2</v>
          </cell>
          <cell r="H62" t="str">
            <v>1152076548</v>
          </cell>
          <cell r="I62">
            <v>2080000</v>
          </cell>
          <cell r="J62">
            <v>32000</v>
          </cell>
          <cell r="K62">
            <v>300000</v>
          </cell>
          <cell r="M62">
            <v>30</v>
          </cell>
          <cell r="N62">
            <v>27</v>
          </cell>
          <cell r="O62">
            <v>101.5</v>
          </cell>
          <cell r="P62">
            <v>0</v>
          </cell>
          <cell r="Q62">
            <v>2080000</v>
          </cell>
          <cell r="R62">
            <v>864000</v>
          </cell>
          <cell r="S62">
            <v>1220347</v>
          </cell>
          <cell r="T62">
            <v>4164347</v>
          </cell>
          <cell r="V62">
            <v>0</v>
          </cell>
          <cell r="W62">
            <v>4464347</v>
          </cell>
          <cell r="X62">
            <v>160160</v>
          </cell>
          <cell r="Y62">
            <v>4624507</v>
          </cell>
          <cell r="Z62">
            <v>108000</v>
          </cell>
          <cell r="AA62" t="str">
            <v>M-2</v>
          </cell>
          <cell r="AB62">
            <v>1650000</v>
          </cell>
          <cell r="AC62">
            <v>41600</v>
          </cell>
          <cell r="AD62">
            <v>33898884</v>
          </cell>
          <cell r="AE62">
            <v>1694944.2000000002</v>
          </cell>
          <cell r="AF62">
            <v>0</v>
          </cell>
          <cell r="AG62">
            <v>0</v>
          </cell>
          <cell r="AI62">
            <v>141245</v>
          </cell>
          <cell r="AJ62">
            <v>41600</v>
          </cell>
          <cell r="AK62">
            <v>182845</v>
          </cell>
          <cell r="AL62">
            <v>4281500</v>
          </cell>
          <cell r="AM62">
            <v>0</v>
          </cell>
          <cell r="AO62">
            <v>0</v>
          </cell>
          <cell r="AU62">
            <v>0</v>
          </cell>
          <cell r="AV62">
            <v>0</v>
          </cell>
          <cell r="AW62">
            <v>4281500</v>
          </cell>
        </row>
        <row r="63">
          <cell r="A63">
            <v>56</v>
          </cell>
          <cell r="B63" t="str">
            <v>SM2-KJA0314</v>
          </cell>
          <cell r="C63" t="str">
            <v>DEDI WAHYUDI</v>
          </cell>
          <cell r="D63" t="str">
            <v>Opt. Radio</v>
          </cell>
          <cell r="E63" t="str">
            <v>Produksi</v>
          </cell>
          <cell r="F63">
            <v>39702</v>
          </cell>
          <cell r="G63" t="str">
            <v>M-2</v>
          </cell>
          <cell r="H63" t="str">
            <v>1152068839</v>
          </cell>
          <cell r="I63">
            <v>1730000</v>
          </cell>
          <cell r="J63">
            <v>32000</v>
          </cell>
          <cell r="K63">
            <v>300000</v>
          </cell>
          <cell r="M63">
            <v>30</v>
          </cell>
          <cell r="N63">
            <v>28</v>
          </cell>
          <cell r="O63">
            <v>164.5</v>
          </cell>
          <cell r="P63">
            <v>0</v>
          </cell>
          <cell r="Q63">
            <v>1730000</v>
          </cell>
          <cell r="R63">
            <v>896000</v>
          </cell>
          <cell r="S63">
            <v>1645000</v>
          </cell>
          <cell r="T63">
            <v>4271000</v>
          </cell>
          <cell r="V63">
            <v>0</v>
          </cell>
          <cell r="W63">
            <v>4571000</v>
          </cell>
          <cell r="X63">
            <v>133210</v>
          </cell>
          <cell r="Y63">
            <v>4704210</v>
          </cell>
          <cell r="Z63">
            <v>108000</v>
          </cell>
          <cell r="AA63" t="str">
            <v>M-2</v>
          </cell>
          <cell r="AB63">
            <v>1650000</v>
          </cell>
          <cell r="AC63">
            <v>34600</v>
          </cell>
          <cell r="AD63">
            <v>34939320</v>
          </cell>
          <cell r="AE63">
            <v>1746966</v>
          </cell>
          <cell r="AF63">
            <v>0</v>
          </cell>
          <cell r="AG63">
            <v>0</v>
          </cell>
          <cell r="AI63">
            <v>145580</v>
          </cell>
          <cell r="AJ63">
            <v>34600</v>
          </cell>
          <cell r="AK63">
            <v>180180</v>
          </cell>
          <cell r="AL63">
            <v>4390800</v>
          </cell>
          <cell r="AM63">
            <v>0</v>
          </cell>
          <cell r="AO63">
            <v>0</v>
          </cell>
          <cell r="AU63">
            <v>0</v>
          </cell>
          <cell r="AV63">
            <v>0</v>
          </cell>
          <cell r="AW63">
            <v>4390800</v>
          </cell>
        </row>
        <row r="64">
          <cell r="A64">
            <v>57</v>
          </cell>
          <cell r="B64" t="str">
            <v>SM2-KJA0315</v>
          </cell>
          <cell r="C64" t="str">
            <v>SURYO YUNANTO</v>
          </cell>
          <cell r="D64" t="str">
            <v>Opt. Radio</v>
          </cell>
          <cell r="E64" t="str">
            <v>Produksi</v>
          </cell>
          <cell r="F64">
            <v>39713</v>
          </cell>
          <cell r="G64" t="str">
            <v>M-0</v>
          </cell>
          <cell r="H64" t="str">
            <v>1152060706</v>
          </cell>
          <cell r="I64">
            <v>1730000</v>
          </cell>
          <cell r="J64">
            <v>32000</v>
          </cell>
          <cell r="K64">
            <v>300000</v>
          </cell>
          <cell r="M64">
            <v>30</v>
          </cell>
          <cell r="N64">
            <v>27</v>
          </cell>
          <cell r="O64">
            <v>139.5</v>
          </cell>
          <cell r="P64">
            <v>0</v>
          </cell>
          <cell r="Q64">
            <v>1730000</v>
          </cell>
          <cell r="R64">
            <v>864000</v>
          </cell>
          <cell r="S64">
            <v>1395000</v>
          </cell>
          <cell r="T64">
            <v>3989000</v>
          </cell>
          <cell r="V64">
            <v>0</v>
          </cell>
          <cell r="W64">
            <v>4289000</v>
          </cell>
          <cell r="X64">
            <v>133210</v>
          </cell>
          <cell r="Y64">
            <v>4422210</v>
          </cell>
          <cell r="Z64">
            <v>108000</v>
          </cell>
          <cell r="AA64" t="str">
            <v>M-0</v>
          </cell>
          <cell r="AB64">
            <v>1430000</v>
          </cell>
          <cell r="AC64">
            <v>34600</v>
          </cell>
          <cell r="AD64">
            <v>34195320</v>
          </cell>
          <cell r="AE64">
            <v>1709766</v>
          </cell>
          <cell r="AF64">
            <v>0</v>
          </cell>
          <cell r="AG64">
            <v>0</v>
          </cell>
          <cell r="AI64">
            <v>142480</v>
          </cell>
          <cell r="AJ64">
            <v>34600</v>
          </cell>
          <cell r="AK64">
            <v>177080</v>
          </cell>
          <cell r="AL64">
            <v>4111900</v>
          </cell>
          <cell r="AM64">
            <v>0</v>
          </cell>
          <cell r="AO64">
            <v>0</v>
          </cell>
          <cell r="AU64">
            <v>0</v>
          </cell>
          <cell r="AV64">
            <v>0</v>
          </cell>
          <cell r="AW64">
            <v>4111900</v>
          </cell>
        </row>
        <row r="65">
          <cell r="A65">
            <v>58</v>
          </cell>
          <cell r="B65" t="str">
            <v>SM2-KJA0259</v>
          </cell>
          <cell r="C65" t="str">
            <v>AHMAD YANI AMIN</v>
          </cell>
          <cell r="D65" t="str">
            <v>Opt. Radio</v>
          </cell>
          <cell r="E65" t="str">
            <v>Produksi</v>
          </cell>
          <cell r="F65">
            <v>39508</v>
          </cell>
          <cell r="G65" t="str">
            <v>S-0</v>
          </cell>
          <cell r="H65" t="str">
            <v>1152038379</v>
          </cell>
          <cell r="I65">
            <v>1730000</v>
          </cell>
          <cell r="J65">
            <v>32000</v>
          </cell>
          <cell r="K65">
            <v>300000</v>
          </cell>
          <cell r="M65">
            <v>30</v>
          </cell>
          <cell r="N65">
            <v>29</v>
          </cell>
          <cell r="O65">
            <v>151.5</v>
          </cell>
          <cell r="P65">
            <v>0</v>
          </cell>
          <cell r="Q65">
            <v>1730000</v>
          </cell>
          <cell r="R65">
            <v>928000</v>
          </cell>
          <cell r="S65">
            <v>1515000</v>
          </cell>
          <cell r="T65">
            <v>4173000</v>
          </cell>
          <cell r="V65">
            <v>110000</v>
          </cell>
          <cell r="W65">
            <v>4583000</v>
          </cell>
          <cell r="X65">
            <v>133210</v>
          </cell>
          <cell r="Y65">
            <v>4716210</v>
          </cell>
          <cell r="Z65">
            <v>108000</v>
          </cell>
          <cell r="AA65" t="str">
            <v>S-0</v>
          </cell>
          <cell r="AB65">
            <v>1320000</v>
          </cell>
          <cell r="AC65">
            <v>34600</v>
          </cell>
          <cell r="AD65">
            <v>39043320</v>
          </cell>
          <cell r="AE65">
            <v>1952166</v>
          </cell>
          <cell r="AF65">
            <v>0</v>
          </cell>
          <cell r="AG65">
            <v>0</v>
          </cell>
          <cell r="AI65">
            <v>162680</v>
          </cell>
          <cell r="AJ65">
            <v>34600</v>
          </cell>
          <cell r="AK65">
            <v>197280</v>
          </cell>
          <cell r="AL65">
            <v>4385700</v>
          </cell>
          <cell r="AM65">
            <v>0</v>
          </cell>
          <cell r="AO65">
            <v>0</v>
          </cell>
          <cell r="AU65">
            <v>0</v>
          </cell>
          <cell r="AV65">
            <v>0</v>
          </cell>
          <cell r="AW65">
            <v>4385700</v>
          </cell>
        </row>
        <row r="66">
          <cell r="A66">
            <v>59</v>
          </cell>
          <cell r="B66" t="str">
            <v>SM2-KJA0484</v>
          </cell>
          <cell r="C66" t="str">
            <v>H. ARMANSYA</v>
          </cell>
          <cell r="D66" t="str">
            <v>Opt. Radio</v>
          </cell>
          <cell r="E66" t="str">
            <v>Produksi</v>
          </cell>
          <cell r="F66">
            <v>40354</v>
          </cell>
          <cell r="G66" t="str">
            <v>S-0</v>
          </cell>
          <cell r="H66" t="str">
            <v>1152065236</v>
          </cell>
          <cell r="I66">
            <v>1580000</v>
          </cell>
          <cell r="J66">
            <v>32000</v>
          </cell>
          <cell r="K66">
            <v>300000</v>
          </cell>
          <cell r="M66">
            <v>30</v>
          </cell>
          <cell r="N66">
            <v>27</v>
          </cell>
          <cell r="O66">
            <v>161</v>
          </cell>
          <cell r="P66">
            <v>0</v>
          </cell>
          <cell r="Q66">
            <v>1580000</v>
          </cell>
          <cell r="R66">
            <v>864000</v>
          </cell>
          <cell r="S66">
            <v>1470405</v>
          </cell>
          <cell r="T66">
            <v>3914405</v>
          </cell>
          <cell r="U66">
            <v>65000</v>
          </cell>
          <cell r="V66">
            <v>0</v>
          </cell>
          <cell r="W66">
            <v>4279405</v>
          </cell>
          <cell r="X66">
            <v>121660</v>
          </cell>
          <cell r="Y66">
            <v>4401065</v>
          </cell>
          <cell r="Z66">
            <v>108000</v>
          </cell>
          <cell r="AA66" t="str">
            <v>S-0</v>
          </cell>
          <cell r="AB66">
            <v>1320000</v>
          </cell>
          <cell r="AC66">
            <v>31600</v>
          </cell>
          <cell r="AD66">
            <v>35297580</v>
          </cell>
          <cell r="AE66">
            <v>1764879</v>
          </cell>
          <cell r="AF66">
            <v>0</v>
          </cell>
          <cell r="AG66">
            <v>0</v>
          </cell>
          <cell r="AI66">
            <v>147073</v>
          </cell>
          <cell r="AJ66">
            <v>31600</v>
          </cell>
          <cell r="AK66">
            <v>178673</v>
          </cell>
          <cell r="AL66">
            <v>4100700</v>
          </cell>
          <cell r="AM66">
            <v>0</v>
          </cell>
          <cell r="AO66">
            <v>10000</v>
          </cell>
          <cell r="AU66">
            <v>0</v>
          </cell>
          <cell r="AV66">
            <v>10000</v>
          </cell>
          <cell r="AW66">
            <v>4090700</v>
          </cell>
        </row>
        <row r="67">
          <cell r="A67">
            <v>60</v>
          </cell>
          <cell r="B67" t="str">
            <v>SM2-KJA0465</v>
          </cell>
          <cell r="C67" t="str">
            <v>MUHAMAD YUSDA</v>
          </cell>
          <cell r="D67" t="str">
            <v>Opt. Radio</v>
          </cell>
          <cell r="E67" t="str">
            <v>Produksi</v>
          </cell>
          <cell r="F67">
            <v>40242</v>
          </cell>
          <cell r="G67" t="str">
            <v>S-0</v>
          </cell>
          <cell r="H67" t="str">
            <v>1152066186</v>
          </cell>
          <cell r="I67">
            <v>1580000</v>
          </cell>
          <cell r="J67">
            <v>32000</v>
          </cell>
          <cell r="K67">
            <v>300000</v>
          </cell>
          <cell r="M67">
            <v>30</v>
          </cell>
          <cell r="N67">
            <v>28</v>
          </cell>
          <cell r="O67">
            <v>164.5</v>
          </cell>
          <cell r="P67">
            <v>0</v>
          </cell>
          <cell r="Q67">
            <v>1580000</v>
          </cell>
          <cell r="R67">
            <v>896000</v>
          </cell>
          <cell r="S67">
            <v>1502370</v>
          </cell>
          <cell r="T67">
            <v>3978370</v>
          </cell>
          <cell r="V67">
            <v>0</v>
          </cell>
          <cell r="W67">
            <v>4278370</v>
          </cell>
          <cell r="X67">
            <v>121660</v>
          </cell>
          <cell r="Y67">
            <v>4400030</v>
          </cell>
          <cell r="Z67">
            <v>108000</v>
          </cell>
          <cell r="AA67" t="str">
            <v>S-0</v>
          </cell>
          <cell r="AB67">
            <v>1320000</v>
          </cell>
          <cell r="AC67">
            <v>31600</v>
          </cell>
          <cell r="AD67">
            <v>35285160</v>
          </cell>
          <cell r="AE67">
            <v>1764258</v>
          </cell>
          <cell r="AF67">
            <v>0</v>
          </cell>
          <cell r="AG67">
            <v>0</v>
          </cell>
          <cell r="AI67">
            <v>147021</v>
          </cell>
          <cell r="AJ67">
            <v>31600</v>
          </cell>
          <cell r="AK67">
            <v>178621</v>
          </cell>
          <cell r="AL67">
            <v>4099700</v>
          </cell>
          <cell r="AM67">
            <v>0</v>
          </cell>
          <cell r="AO67">
            <v>0</v>
          </cell>
          <cell r="AU67">
            <v>0</v>
          </cell>
          <cell r="AV67">
            <v>0</v>
          </cell>
          <cell r="AW67">
            <v>4099700</v>
          </cell>
        </row>
        <row r="68">
          <cell r="A68">
            <v>61</v>
          </cell>
          <cell r="B68" t="str">
            <v>SM2-KJA0435</v>
          </cell>
          <cell r="C68" t="str">
            <v>WAHYUDI</v>
          </cell>
          <cell r="D68" t="str">
            <v>Opt. Radio</v>
          </cell>
          <cell r="E68" t="str">
            <v>Produksi</v>
          </cell>
          <cell r="F68">
            <v>40053</v>
          </cell>
          <cell r="G68" t="str">
            <v>S-0</v>
          </cell>
          <cell r="H68" t="str">
            <v>1152066062</v>
          </cell>
          <cell r="I68">
            <v>1580000</v>
          </cell>
          <cell r="J68">
            <v>32000</v>
          </cell>
          <cell r="K68">
            <v>300000</v>
          </cell>
          <cell r="M68">
            <v>30</v>
          </cell>
          <cell r="N68">
            <v>28</v>
          </cell>
          <cell r="O68">
            <v>160.5</v>
          </cell>
          <cell r="P68">
            <v>0</v>
          </cell>
          <cell r="Q68">
            <v>1580000</v>
          </cell>
          <cell r="R68">
            <v>896000</v>
          </cell>
          <cell r="S68">
            <v>1465838</v>
          </cell>
          <cell r="T68">
            <v>3941838</v>
          </cell>
          <cell r="V68">
            <v>110000</v>
          </cell>
          <cell r="W68">
            <v>4351838</v>
          </cell>
          <cell r="X68">
            <v>121660</v>
          </cell>
          <cell r="Y68">
            <v>4473498</v>
          </cell>
          <cell r="Z68">
            <v>108000</v>
          </cell>
          <cell r="AA68" t="str">
            <v>S-0</v>
          </cell>
          <cell r="AB68">
            <v>1320000</v>
          </cell>
          <cell r="AC68">
            <v>31600</v>
          </cell>
          <cell r="AD68">
            <v>36166776</v>
          </cell>
          <cell r="AE68">
            <v>1808338.8</v>
          </cell>
          <cell r="AF68">
            <v>0</v>
          </cell>
          <cell r="AG68">
            <v>0</v>
          </cell>
          <cell r="AI68">
            <v>150694</v>
          </cell>
          <cell r="AJ68">
            <v>31600</v>
          </cell>
          <cell r="AK68">
            <v>182294</v>
          </cell>
          <cell r="AL68">
            <v>4169500</v>
          </cell>
          <cell r="AM68">
            <v>0</v>
          </cell>
          <cell r="AO68">
            <v>0</v>
          </cell>
          <cell r="AU68">
            <v>0</v>
          </cell>
          <cell r="AV68">
            <v>0</v>
          </cell>
          <cell r="AW68">
            <v>4169500</v>
          </cell>
        </row>
        <row r="69">
          <cell r="A69">
            <v>62</v>
          </cell>
          <cell r="B69" t="str">
            <v>SM2-KJA0225</v>
          </cell>
          <cell r="C69" t="str">
            <v>AHMAD SYAMSUL BAHRI</v>
          </cell>
          <cell r="D69" t="str">
            <v>Office Helper</v>
          </cell>
          <cell r="E69" t="str">
            <v>Produksi</v>
          </cell>
          <cell r="F69">
            <v>39508</v>
          </cell>
          <cell r="G69" t="str">
            <v>M-1</v>
          </cell>
          <cell r="H69" t="str">
            <v>1152068804</v>
          </cell>
          <cell r="I69">
            <v>1580000</v>
          </cell>
          <cell r="J69">
            <v>32000</v>
          </cell>
          <cell r="M69">
            <v>30</v>
          </cell>
          <cell r="N69">
            <v>30</v>
          </cell>
          <cell r="O69">
            <v>158.5</v>
          </cell>
          <cell r="P69">
            <v>0</v>
          </cell>
          <cell r="Q69">
            <v>1580000</v>
          </cell>
          <cell r="R69">
            <v>960000</v>
          </cell>
          <cell r="S69">
            <v>1447572</v>
          </cell>
          <cell r="T69">
            <v>3987572</v>
          </cell>
          <cell r="V69">
            <v>110000</v>
          </cell>
          <cell r="W69">
            <v>4097572</v>
          </cell>
          <cell r="X69">
            <v>121660</v>
          </cell>
          <cell r="Y69">
            <v>4219232</v>
          </cell>
          <cell r="Z69">
            <v>108000</v>
          </cell>
          <cell r="AA69" t="str">
            <v>M-1</v>
          </cell>
          <cell r="AB69">
            <v>1540000</v>
          </cell>
          <cell r="AC69">
            <v>31600</v>
          </cell>
          <cell r="AD69">
            <v>30475584</v>
          </cell>
          <cell r="AE69">
            <v>1523779.2000000002</v>
          </cell>
          <cell r="AF69">
            <v>0</v>
          </cell>
          <cell r="AG69">
            <v>0</v>
          </cell>
          <cell r="AI69">
            <v>126981</v>
          </cell>
          <cell r="AJ69">
            <v>31600</v>
          </cell>
          <cell r="AK69">
            <v>158581</v>
          </cell>
          <cell r="AL69">
            <v>3939000</v>
          </cell>
          <cell r="AM69">
            <v>0</v>
          </cell>
          <cell r="AO69">
            <v>0</v>
          </cell>
          <cell r="AU69">
            <v>0</v>
          </cell>
          <cell r="AV69">
            <v>0</v>
          </cell>
          <cell r="AW69">
            <v>3939000</v>
          </cell>
        </row>
        <row r="70">
          <cell r="A70">
            <v>63</v>
          </cell>
          <cell r="B70" t="str">
            <v>SM2-KJA0323</v>
          </cell>
          <cell r="C70" t="str">
            <v>SUPRIADI</v>
          </cell>
          <cell r="D70" t="str">
            <v>Helper FT</v>
          </cell>
          <cell r="E70" t="str">
            <v>Produksi</v>
          </cell>
          <cell r="F70">
            <v>39736</v>
          </cell>
          <cell r="G70" t="str">
            <v>S-0</v>
          </cell>
          <cell r="H70" t="str">
            <v>1152068090</v>
          </cell>
          <cell r="I70">
            <v>1580000</v>
          </cell>
          <cell r="J70">
            <v>32000</v>
          </cell>
          <cell r="K70">
            <v>300000</v>
          </cell>
          <cell r="M70">
            <v>29</v>
          </cell>
          <cell r="N70">
            <v>27</v>
          </cell>
          <cell r="O70">
            <v>103</v>
          </cell>
          <cell r="P70">
            <v>1</v>
          </cell>
          <cell r="Q70">
            <v>1516800</v>
          </cell>
          <cell r="R70">
            <v>864000</v>
          </cell>
          <cell r="S70">
            <v>940694</v>
          </cell>
          <cell r="T70">
            <v>3321494</v>
          </cell>
          <cell r="V70">
            <v>0</v>
          </cell>
          <cell r="W70">
            <v>3621494</v>
          </cell>
          <cell r="X70">
            <v>121660</v>
          </cell>
          <cell r="Y70">
            <v>3743154</v>
          </cell>
          <cell r="Z70">
            <v>108000</v>
          </cell>
          <cell r="AA70" t="str">
            <v>S-0</v>
          </cell>
          <cell r="AB70">
            <v>1320000</v>
          </cell>
          <cell r="AC70">
            <v>31600</v>
          </cell>
          <cell r="AD70">
            <v>27402648</v>
          </cell>
          <cell r="AE70">
            <v>1370132.4000000001</v>
          </cell>
          <cell r="AF70">
            <v>0</v>
          </cell>
          <cell r="AG70">
            <v>0</v>
          </cell>
          <cell r="AI70">
            <v>114177</v>
          </cell>
          <cell r="AJ70">
            <v>31600</v>
          </cell>
          <cell r="AK70">
            <v>145777</v>
          </cell>
          <cell r="AL70">
            <v>3475700</v>
          </cell>
          <cell r="AM70">
            <v>0</v>
          </cell>
          <cell r="AO70">
            <v>25000</v>
          </cell>
          <cell r="AU70">
            <v>0</v>
          </cell>
          <cell r="AV70">
            <v>25000</v>
          </cell>
          <cell r="AW70">
            <v>3450700</v>
          </cell>
        </row>
        <row r="71">
          <cell r="A71">
            <v>64</v>
          </cell>
          <cell r="B71" t="str">
            <v>SM2-KJA0491</v>
          </cell>
          <cell r="C71" t="str">
            <v>RAHMADHAN NOOR</v>
          </cell>
          <cell r="D71" t="str">
            <v>Helper FT</v>
          </cell>
          <cell r="E71" t="str">
            <v>Produksi</v>
          </cell>
          <cell r="F71">
            <v>40354</v>
          </cell>
          <cell r="G71" t="str">
            <v>S-0</v>
          </cell>
          <cell r="H71" t="str">
            <v>1152065562</v>
          </cell>
          <cell r="I71">
            <v>1580000</v>
          </cell>
          <cell r="J71">
            <v>32000</v>
          </cell>
          <cell r="K71">
            <v>300000</v>
          </cell>
          <cell r="M71">
            <v>30</v>
          </cell>
          <cell r="N71">
            <v>21</v>
          </cell>
          <cell r="O71">
            <v>86.5</v>
          </cell>
          <cell r="P71">
            <v>0</v>
          </cell>
          <cell r="Q71">
            <v>1580000</v>
          </cell>
          <cell r="R71">
            <v>672000</v>
          </cell>
          <cell r="S71">
            <v>790000</v>
          </cell>
          <cell r="T71">
            <v>3042000</v>
          </cell>
          <cell r="V71">
            <v>0</v>
          </cell>
          <cell r="W71">
            <v>3342000</v>
          </cell>
          <cell r="X71">
            <v>121660</v>
          </cell>
          <cell r="Y71">
            <v>3463660</v>
          </cell>
          <cell r="Z71">
            <v>108000</v>
          </cell>
          <cell r="AA71" t="str">
            <v>S-0</v>
          </cell>
          <cell r="AB71">
            <v>1320000</v>
          </cell>
          <cell r="AC71">
            <v>31600</v>
          </cell>
          <cell r="AD71">
            <v>24048720</v>
          </cell>
          <cell r="AE71">
            <v>1202436</v>
          </cell>
          <cell r="AF71">
            <v>0</v>
          </cell>
          <cell r="AG71">
            <v>0</v>
          </cell>
          <cell r="AI71">
            <v>100203</v>
          </cell>
          <cell r="AJ71">
            <v>31600</v>
          </cell>
          <cell r="AK71">
            <v>131803</v>
          </cell>
          <cell r="AL71">
            <v>3210200</v>
          </cell>
          <cell r="AM71">
            <v>0</v>
          </cell>
          <cell r="AO71">
            <v>0</v>
          </cell>
          <cell r="AU71">
            <v>0</v>
          </cell>
          <cell r="AV71">
            <v>0</v>
          </cell>
          <cell r="AW71">
            <v>3210200</v>
          </cell>
        </row>
        <row r="72">
          <cell r="A72">
            <v>65</v>
          </cell>
          <cell r="B72" t="str">
            <v>SM2-KJA0492</v>
          </cell>
          <cell r="C72" t="str">
            <v>HENDY RUSLIYANTO</v>
          </cell>
          <cell r="D72" t="str">
            <v>Helper FT</v>
          </cell>
          <cell r="E72" t="str">
            <v>Produksi</v>
          </cell>
          <cell r="F72">
            <v>40354</v>
          </cell>
          <cell r="G72" t="str">
            <v>M-0</v>
          </cell>
          <cell r="H72" t="str">
            <v>1152065724</v>
          </cell>
          <cell r="I72">
            <v>1580000</v>
          </cell>
          <cell r="J72">
            <v>32000</v>
          </cell>
          <cell r="K72">
            <v>300000</v>
          </cell>
          <cell r="M72">
            <v>30</v>
          </cell>
          <cell r="N72">
            <v>27</v>
          </cell>
          <cell r="O72">
            <v>79.5</v>
          </cell>
          <cell r="P72">
            <v>0</v>
          </cell>
          <cell r="Q72">
            <v>1580000</v>
          </cell>
          <cell r="R72">
            <v>864000</v>
          </cell>
          <cell r="S72">
            <v>726069</v>
          </cell>
          <cell r="T72">
            <v>3170069</v>
          </cell>
          <cell r="V72">
            <v>0</v>
          </cell>
          <cell r="W72">
            <v>3470069</v>
          </cell>
          <cell r="X72">
            <v>121660</v>
          </cell>
          <cell r="Y72">
            <v>3591729</v>
          </cell>
          <cell r="Z72">
            <v>108000</v>
          </cell>
          <cell r="AA72" t="str">
            <v>M-0</v>
          </cell>
          <cell r="AB72">
            <v>1430000</v>
          </cell>
          <cell r="AC72">
            <v>31600</v>
          </cell>
          <cell r="AD72">
            <v>24265548</v>
          </cell>
          <cell r="AE72">
            <v>1213277.4000000001</v>
          </cell>
          <cell r="AF72">
            <v>0</v>
          </cell>
          <cell r="AG72">
            <v>0</v>
          </cell>
          <cell r="AI72">
            <v>101106</v>
          </cell>
          <cell r="AJ72">
            <v>31600</v>
          </cell>
          <cell r="AK72">
            <v>132706</v>
          </cell>
          <cell r="AL72">
            <v>3337400</v>
          </cell>
          <cell r="AM72">
            <v>1980000</v>
          </cell>
          <cell r="AO72">
            <v>114000</v>
          </cell>
          <cell r="AU72">
            <v>0</v>
          </cell>
          <cell r="AV72">
            <v>2094000</v>
          </cell>
          <cell r="AW72">
            <v>1243400</v>
          </cell>
        </row>
        <row r="73">
          <cell r="A73">
            <v>66</v>
          </cell>
          <cell r="B73" t="str">
            <v>SM2-KJA0437</v>
          </cell>
          <cell r="C73" t="str">
            <v>ARI WIDIANTO</v>
          </cell>
          <cell r="D73" t="str">
            <v>Helper Pumping</v>
          </cell>
          <cell r="E73" t="str">
            <v>Produksi</v>
          </cell>
          <cell r="F73">
            <v>40053</v>
          </cell>
          <cell r="G73" t="str">
            <v>M-1</v>
          </cell>
          <cell r="H73" t="str">
            <v>1152065813</v>
          </cell>
          <cell r="I73">
            <v>1580000</v>
          </cell>
          <cell r="J73">
            <v>32000</v>
          </cell>
          <cell r="M73">
            <v>30</v>
          </cell>
          <cell r="N73">
            <v>26</v>
          </cell>
          <cell r="O73">
            <v>101.5</v>
          </cell>
          <cell r="P73">
            <v>0</v>
          </cell>
          <cell r="Q73">
            <v>1580000</v>
          </cell>
          <cell r="R73">
            <v>832000</v>
          </cell>
          <cell r="S73">
            <v>926994</v>
          </cell>
          <cell r="T73">
            <v>3338994</v>
          </cell>
          <cell r="U73">
            <v>441000</v>
          </cell>
          <cell r="V73">
            <v>0</v>
          </cell>
          <cell r="W73">
            <v>3779994</v>
          </cell>
          <cell r="X73">
            <v>121660</v>
          </cell>
          <cell r="Y73">
            <v>3901654</v>
          </cell>
          <cell r="Z73">
            <v>108000</v>
          </cell>
          <cell r="AA73" t="str">
            <v>M-1</v>
          </cell>
          <cell r="AB73">
            <v>1540000</v>
          </cell>
          <cell r="AC73">
            <v>31600</v>
          </cell>
          <cell r="AD73">
            <v>26664648</v>
          </cell>
          <cell r="AE73">
            <v>1333232.4000000001</v>
          </cell>
          <cell r="AF73">
            <v>0</v>
          </cell>
          <cell r="AG73">
            <v>0</v>
          </cell>
          <cell r="AI73">
            <v>111102</v>
          </cell>
          <cell r="AJ73">
            <v>31600</v>
          </cell>
          <cell r="AK73">
            <v>142702</v>
          </cell>
          <cell r="AL73">
            <v>3637300</v>
          </cell>
          <cell r="AM73">
            <v>0</v>
          </cell>
          <cell r="AO73">
            <v>0</v>
          </cell>
          <cell r="AU73">
            <v>0</v>
          </cell>
          <cell r="AV73">
            <v>0</v>
          </cell>
          <cell r="AW73">
            <v>3637300</v>
          </cell>
        </row>
        <row r="74">
          <cell r="A74">
            <v>67</v>
          </cell>
          <cell r="B74" t="str">
            <v>SM2-KJA0357</v>
          </cell>
          <cell r="C74" t="str">
            <v>SURYO YULIANTO</v>
          </cell>
          <cell r="D74" t="str">
            <v>Helper Pumping</v>
          </cell>
          <cell r="E74" t="str">
            <v>Produksi</v>
          </cell>
          <cell r="F74">
            <v>39821</v>
          </cell>
          <cell r="G74" t="str">
            <v>S-0</v>
          </cell>
          <cell r="H74" t="str">
            <v>1152067972</v>
          </cell>
          <cell r="I74">
            <v>1580000</v>
          </cell>
          <cell r="J74">
            <v>32000</v>
          </cell>
          <cell r="M74">
            <v>30</v>
          </cell>
          <cell r="N74">
            <v>27</v>
          </cell>
          <cell r="O74">
            <v>103</v>
          </cell>
          <cell r="P74">
            <v>0</v>
          </cell>
          <cell r="Q74">
            <v>1580000</v>
          </cell>
          <cell r="R74">
            <v>864000</v>
          </cell>
          <cell r="S74">
            <v>940694</v>
          </cell>
          <cell r="T74">
            <v>3384694</v>
          </cell>
          <cell r="V74">
            <v>0</v>
          </cell>
          <cell r="W74">
            <v>3384694</v>
          </cell>
          <cell r="X74">
            <v>121660</v>
          </cell>
          <cell r="Y74">
            <v>3506354</v>
          </cell>
          <cell r="Z74">
            <v>108000</v>
          </cell>
          <cell r="AA74" t="str">
            <v>S-0</v>
          </cell>
          <cell r="AB74">
            <v>1320000</v>
          </cell>
          <cell r="AC74">
            <v>31600</v>
          </cell>
          <cell r="AD74">
            <v>24561048</v>
          </cell>
          <cell r="AE74">
            <v>1228052.4000000001</v>
          </cell>
          <cell r="AF74">
            <v>0</v>
          </cell>
          <cell r="AG74">
            <v>0</v>
          </cell>
          <cell r="AI74">
            <v>102337</v>
          </cell>
          <cell r="AJ74">
            <v>31600</v>
          </cell>
          <cell r="AK74">
            <v>133937</v>
          </cell>
          <cell r="AL74">
            <v>3250800</v>
          </cell>
          <cell r="AM74">
            <v>0</v>
          </cell>
          <cell r="AO74">
            <v>56000</v>
          </cell>
          <cell r="AU74">
            <v>0</v>
          </cell>
          <cell r="AV74">
            <v>56000</v>
          </cell>
          <cell r="AW74">
            <v>3194800</v>
          </cell>
        </row>
        <row r="75">
          <cell r="A75">
            <v>68</v>
          </cell>
          <cell r="B75" t="str">
            <v>SM2-KJA0356</v>
          </cell>
          <cell r="C75" t="str">
            <v>AHMAD BAYUNI</v>
          </cell>
          <cell r="D75" t="str">
            <v>Helper Pumping</v>
          </cell>
          <cell r="E75" t="str">
            <v>Produksi</v>
          </cell>
          <cell r="F75">
            <v>39821</v>
          </cell>
          <cell r="G75" t="str">
            <v>M-3</v>
          </cell>
          <cell r="H75" t="str">
            <v>1152068006</v>
          </cell>
          <cell r="I75">
            <v>1580000</v>
          </cell>
          <cell r="J75">
            <v>32000</v>
          </cell>
          <cell r="M75">
            <v>30</v>
          </cell>
          <cell r="N75">
            <v>27</v>
          </cell>
          <cell r="O75">
            <v>89.5</v>
          </cell>
          <cell r="P75">
            <v>0</v>
          </cell>
          <cell r="Q75">
            <v>1580000</v>
          </cell>
          <cell r="R75">
            <v>864000</v>
          </cell>
          <cell r="S75">
            <v>817399</v>
          </cell>
          <cell r="T75">
            <v>3261399</v>
          </cell>
          <cell r="V75">
            <v>0</v>
          </cell>
          <cell r="W75">
            <v>3261399</v>
          </cell>
          <cell r="X75">
            <v>121660</v>
          </cell>
          <cell r="Y75">
            <v>3383059</v>
          </cell>
          <cell r="Z75">
            <v>108000</v>
          </cell>
          <cell r="AA75" t="str">
            <v>M-3</v>
          </cell>
          <cell r="AB75">
            <v>1760000</v>
          </cell>
          <cell r="AC75">
            <v>31600</v>
          </cell>
          <cell r="AD75">
            <v>17801508</v>
          </cell>
          <cell r="AE75">
            <v>890075.4</v>
          </cell>
          <cell r="AF75">
            <v>0</v>
          </cell>
          <cell r="AG75">
            <v>0</v>
          </cell>
          <cell r="AI75">
            <v>74172</v>
          </cell>
          <cell r="AJ75">
            <v>31600</v>
          </cell>
          <cell r="AK75">
            <v>105772</v>
          </cell>
          <cell r="AL75">
            <v>3155600</v>
          </cell>
          <cell r="AM75">
            <v>0</v>
          </cell>
          <cell r="AO75">
            <v>0</v>
          </cell>
          <cell r="AU75">
            <v>0</v>
          </cell>
          <cell r="AV75">
            <v>0</v>
          </cell>
          <cell r="AW75">
            <v>3155600</v>
          </cell>
        </row>
        <row r="76">
          <cell r="A76">
            <v>69</v>
          </cell>
          <cell r="B76" t="str">
            <v>SM2-KJA0369</v>
          </cell>
          <cell r="C76" t="str">
            <v>ASBAT</v>
          </cell>
          <cell r="D76" t="str">
            <v>Helper Pumping</v>
          </cell>
          <cell r="E76" t="str">
            <v>Produksi</v>
          </cell>
          <cell r="F76">
            <v>39821</v>
          </cell>
          <cell r="G76" t="str">
            <v>M-0</v>
          </cell>
          <cell r="H76" t="str">
            <v>1152070655</v>
          </cell>
          <cell r="I76">
            <v>1580000</v>
          </cell>
          <cell r="J76">
            <v>32000</v>
          </cell>
          <cell r="M76">
            <v>30</v>
          </cell>
          <cell r="N76">
            <v>27</v>
          </cell>
          <cell r="O76">
            <v>89.5</v>
          </cell>
          <cell r="P76">
            <v>0</v>
          </cell>
          <cell r="Q76">
            <v>1580000</v>
          </cell>
          <cell r="R76">
            <v>864000</v>
          </cell>
          <cell r="S76">
            <v>817399</v>
          </cell>
          <cell r="T76">
            <v>3261399</v>
          </cell>
          <cell r="V76">
            <v>0</v>
          </cell>
          <cell r="W76">
            <v>3261399</v>
          </cell>
          <cell r="X76">
            <v>121660</v>
          </cell>
          <cell r="Y76">
            <v>3383059</v>
          </cell>
          <cell r="Z76">
            <v>108000</v>
          </cell>
          <cell r="AA76" t="str">
            <v>M-0</v>
          </cell>
          <cell r="AB76">
            <v>1430000</v>
          </cell>
          <cell r="AC76">
            <v>31600</v>
          </cell>
          <cell r="AD76">
            <v>21761508</v>
          </cell>
          <cell r="AE76">
            <v>1088075.4000000001</v>
          </cell>
          <cell r="AF76">
            <v>0</v>
          </cell>
          <cell r="AG76">
            <v>0</v>
          </cell>
          <cell r="AI76">
            <v>90672</v>
          </cell>
          <cell r="AJ76">
            <v>31600</v>
          </cell>
          <cell r="AK76">
            <v>122272</v>
          </cell>
          <cell r="AL76">
            <v>3139100</v>
          </cell>
          <cell r="AM76">
            <v>0</v>
          </cell>
          <cell r="AO76">
            <v>0</v>
          </cell>
          <cell r="AU76">
            <v>0</v>
          </cell>
          <cell r="AV76">
            <v>0</v>
          </cell>
          <cell r="AW76">
            <v>3139100</v>
          </cell>
        </row>
        <row r="77">
          <cell r="A77">
            <v>70</v>
          </cell>
          <cell r="B77" t="str">
            <v>SM2-KJA0483</v>
          </cell>
          <cell r="C77" t="str">
            <v>ALIANSYAH</v>
          </cell>
          <cell r="D77" t="str">
            <v>Helper Pumping</v>
          </cell>
          <cell r="E77" t="str">
            <v>Produksi</v>
          </cell>
          <cell r="F77">
            <v>40354</v>
          </cell>
          <cell r="G77" t="str">
            <v>S-0</v>
          </cell>
          <cell r="H77" t="str">
            <v>1152065171</v>
          </cell>
          <cell r="I77">
            <v>1580000</v>
          </cell>
          <cell r="J77">
            <v>32000</v>
          </cell>
          <cell r="M77">
            <v>30</v>
          </cell>
          <cell r="N77">
            <v>27</v>
          </cell>
          <cell r="O77">
            <v>99</v>
          </cell>
          <cell r="P77">
            <v>0</v>
          </cell>
          <cell r="Q77">
            <v>1580000</v>
          </cell>
          <cell r="R77">
            <v>864000</v>
          </cell>
          <cell r="S77">
            <v>904162</v>
          </cell>
          <cell r="T77">
            <v>3348162</v>
          </cell>
          <cell r="V77">
            <v>0</v>
          </cell>
          <cell r="W77">
            <v>3348162</v>
          </cell>
          <cell r="X77">
            <v>121660</v>
          </cell>
          <cell r="Y77">
            <v>3469822</v>
          </cell>
          <cell r="Z77">
            <v>108000</v>
          </cell>
          <cell r="AA77" t="str">
            <v>S-0</v>
          </cell>
          <cell r="AB77">
            <v>1320000</v>
          </cell>
          <cell r="AC77">
            <v>31600</v>
          </cell>
          <cell r="AD77">
            <v>24122664</v>
          </cell>
          <cell r="AE77">
            <v>1206133.2</v>
          </cell>
          <cell r="AF77">
            <v>0</v>
          </cell>
          <cell r="AG77">
            <v>0</v>
          </cell>
          <cell r="AI77">
            <v>100511</v>
          </cell>
          <cell r="AJ77">
            <v>31600</v>
          </cell>
          <cell r="AK77">
            <v>132111</v>
          </cell>
          <cell r="AL77">
            <v>3216100</v>
          </cell>
          <cell r="AM77">
            <v>0</v>
          </cell>
          <cell r="AO77">
            <v>0</v>
          </cell>
          <cell r="AU77">
            <v>0</v>
          </cell>
          <cell r="AV77">
            <v>0</v>
          </cell>
          <cell r="AW77">
            <v>3216100</v>
          </cell>
        </row>
        <row r="78">
          <cell r="A78">
            <v>71</v>
          </cell>
          <cell r="B78" t="str">
            <v>SM2-KJA0361</v>
          </cell>
          <cell r="C78" t="str">
            <v>ZULKARNAIN</v>
          </cell>
          <cell r="D78" t="str">
            <v>Helper Pumping</v>
          </cell>
          <cell r="E78" t="str">
            <v>Produksi</v>
          </cell>
          <cell r="F78">
            <v>39821</v>
          </cell>
          <cell r="G78" t="str">
            <v>M-1</v>
          </cell>
          <cell r="H78" t="str">
            <v>1152070868</v>
          </cell>
          <cell r="I78">
            <v>1580000</v>
          </cell>
          <cell r="J78">
            <v>32000</v>
          </cell>
          <cell r="M78">
            <v>30</v>
          </cell>
          <cell r="N78">
            <v>28</v>
          </cell>
          <cell r="O78">
            <v>104.5</v>
          </cell>
          <cell r="P78">
            <v>0</v>
          </cell>
          <cell r="Q78">
            <v>1580000</v>
          </cell>
          <cell r="R78">
            <v>896000</v>
          </cell>
          <cell r="S78">
            <v>954393</v>
          </cell>
          <cell r="T78">
            <v>3430393</v>
          </cell>
          <cell r="V78">
            <v>0</v>
          </cell>
          <cell r="W78">
            <v>3430393</v>
          </cell>
          <cell r="X78">
            <v>121660</v>
          </cell>
          <cell r="Y78">
            <v>3552053</v>
          </cell>
          <cell r="Z78">
            <v>108000</v>
          </cell>
          <cell r="AA78" t="str">
            <v>M-1</v>
          </cell>
          <cell r="AB78">
            <v>1540000</v>
          </cell>
          <cell r="AC78">
            <v>31600</v>
          </cell>
          <cell r="AD78">
            <v>22469436</v>
          </cell>
          <cell r="AE78">
            <v>1123471.8</v>
          </cell>
          <cell r="AF78">
            <v>0</v>
          </cell>
          <cell r="AG78">
            <v>0</v>
          </cell>
          <cell r="AI78">
            <v>93622</v>
          </cell>
          <cell r="AJ78">
            <v>31600</v>
          </cell>
          <cell r="AK78">
            <v>125222</v>
          </cell>
          <cell r="AL78">
            <v>3305200</v>
          </cell>
          <cell r="AM78">
            <v>0</v>
          </cell>
          <cell r="AO78">
            <v>59000</v>
          </cell>
          <cell r="AU78">
            <v>0</v>
          </cell>
          <cell r="AV78">
            <v>59000</v>
          </cell>
          <cell r="AW78">
            <v>3246200</v>
          </cell>
        </row>
        <row r="79">
          <cell r="A79">
            <v>72</v>
          </cell>
          <cell r="B79" t="str">
            <v>SM2-KJA0401</v>
          </cell>
          <cell r="C79" t="str">
            <v>M. SOPIANSYAH</v>
          </cell>
          <cell r="D79" t="str">
            <v>Helper Checking</v>
          </cell>
          <cell r="E79" t="str">
            <v>Produksi</v>
          </cell>
          <cell r="F79">
            <v>39873</v>
          </cell>
          <cell r="G79" t="str">
            <v>M-2</v>
          </cell>
          <cell r="H79" t="str">
            <v>1152068120</v>
          </cell>
          <cell r="I79">
            <v>1580000</v>
          </cell>
          <cell r="J79">
            <v>32000</v>
          </cell>
          <cell r="M79">
            <v>29</v>
          </cell>
          <cell r="N79">
            <v>26</v>
          </cell>
          <cell r="O79">
            <v>101.5</v>
          </cell>
          <cell r="P79">
            <v>1</v>
          </cell>
          <cell r="Q79">
            <v>1516800</v>
          </cell>
          <cell r="R79">
            <v>832000</v>
          </cell>
          <cell r="S79">
            <v>926994</v>
          </cell>
          <cell r="T79">
            <v>3275794</v>
          </cell>
          <cell r="V79">
            <v>0</v>
          </cell>
          <cell r="W79">
            <v>3275794</v>
          </cell>
          <cell r="X79">
            <v>121660</v>
          </cell>
          <cell r="Y79">
            <v>3397454</v>
          </cell>
          <cell r="Z79">
            <v>108000</v>
          </cell>
          <cell r="AA79" t="str">
            <v>M-2</v>
          </cell>
          <cell r="AB79">
            <v>1650000</v>
          </cell>
          <cell r="AC79">
            <v>31600</v>
          </cell>
          <cell r="AD79">
            <v>19294248</v>
          </cell>
          <cell r="AE79">
            <v>964712.4</v>
          </cell>
          <cell r="AF79">
            <v>0</v>
          </cell>
          <cell r="AG79">
            <v>0</v>
          </cell>
          <cell r="AI79">
            <v>80392</v>
          </cell>
          <cell r="AJ79">
            <v>31600</v>
          </cell>
          <cell r="AK79">
            <v>111992</v>
          </cell>
          <cell r="AL79">
            <v>3163800</v>
          </cell>
          <cell r="AM79">
            <v>0</v>
          </cell>
          <cell r="AO79">
            <v>0</v>
          </cell>
          <cell r="AU79">
            <v>0</v>
          </cell>
          <cell r="AV79">
            <v>0</v>
          </cell>
          <cell r="AW79">
            <v>3163800</v>
          </cell>
        </row>
        <row r="80">
          <cell r="A80">
            <v>73</v>
          </cell>
          <cell r="B80" t="str">
            <v>SM2-KJA0402</v>
          </cell>
          <cell r="C80" t="str">
            <v>ABDUR RACHMAN</v>
          </cell>
          <cell r="D80" t="str">
            <v>Helper Checking</v>
          </cell>
          <cell r="E80" t="str">
            <v>Produksi</v>
          </cell>
          <cell r="F80">
            <v>39873</v>
          </cell>
          <cell r="G80" t="str">
            <v>M-2</v>
          </cell>
          <cell r="H80" t="str">
            <v>1152069380</v>
          </cell>
          <cell r="I80">
            <v>1580000</v>
          </cell>
          <cell r="J80">
            <v>32000</v>
          </cell>
          <cell r="M80">
            <v>30</v>
          </cell>
          <cell r="N80">
            <v>27</v>
          </cell>
          <cell r="O80">
            <v>87.5</v>
          </cell>
          <cell r="P80">
            <v>0</v>
          </cell>
          <cell r="Q80">
            <v>1580000</v>
          </cell>
          <cell r="R80">
            <v>864000</v>
          </cell>
          <cell r="S80">
            <v>799133</v>
          </cell>
          <cell r="T80">
            <v>3243133</v>
          </cell>
          <cell r="V80">
            <v>0</v>
          </cell>
          <cell r="W80">
            <v>3243133</v>
          </cell>
          <cell r="X80">
            <v>121660</v>
          </cell>
          <cell r="Y80">
            <v>3364793</v>
          </cell>
          <cell r="Z80">
            <v>108000</v>
          </cell>
          <cell r="AA80" t="str">
            <v>M-2</v>
          </cell>
          <cell r="AB80">
            <v>1650000</v>
          </cell>
          <cell r="AC80">
            <v>31600</v>
          </cell>
          <cell r="AD80">
            <v>18902316</v>
          </cell>
          <cell r="AE80">
            <v>945115.8</v>
          </cell>
          <cell r="AF80">
            <v>0</v>
          </cell>
          <cell r="AG80">
            <v>0</v>
          </cell>
          <cell r="AI80">
            <v>78759</v>
          </cell>
          <cell r="AJ80">
            <v>31600</v>
          </cell>
          <cell r="AK80">
            <v>110359</v>
          </cell>
          <cell r="AL80">
            <v>3132800</v>
          </cell>
          <cell r="AM80">
            <v>620250</v>
          </cell>
          <cell r="AO80">
            <v>0</v>
          </cell>
          <cell r="AU80">
            <v>0</v>
          </cell>
          <cell r="AV80">
            <v>620250</v>
          </cell>
          <cell r="AW80">
            <v>2512600</v>
          </cell>
        </row>
        <row r="81">
          <cell r="A81">
            <v>74</v>
          </cell>
          <cell r="B81" t="str">
            <v>SM2-KJA0359</v>
          </cell>
          <cell r="C81" t="str">
            <v>RAHMAD DANI</v>
          </cell>
          <cell r="D81" t="str">
            <v>Helper Checking</v>
          </cell>
          <cell r="E81" t="str">
            <v>Produksi</v>
          </cell>
          <cell r="F81">
            <v>39821</v>
          </cell>
          <cell r="G81" t="str">
            <v>M-1</v>
          </cell>
          <cell r="H81" t="str">
            <v>0022218875</v>
          </cell>
          <cell r="I81">
            <v>1580000</v>
          </cell>
          <cell r="J81">
            <v>32000</v>
          </cell>
          <cell r="M81">
            <v>30</v>
          </cell>
          <cell r="N81">
            <v>18</v>
          </cell>
          <cell r="O81">
            <v>70</v>
          </cell>
          <cell r="P81">
            <v>0</v>
          </cell>
          <cell r="Q81">
            <v>1580000</v>
          </cell>
          <cell r="R81">
            <v>576000</v>
          </cell>
          <cell r="S81">
            <v>639306</v>
          </cell>
          <cell r="T81">
            <v>2795306</v>
          </cell>
          <cell r="V81">
            <v>0</v>
          </cell>
          <cell r="W81">
            <v>2795306</v>
          </cell>
          <cell r="X81">
            <v>121660</v>
          </cell>
          <cell r="Y81">
            <v>2916966</v>
          </cell>
          <cell r="Z81">
            <v>108000</v>
          </cell>
          <cell r="AA81" t="str">
            <v>M-1</v>
          </cell>
          <cell r="AB81">
            <v>1540000</v>
          </cell>
          <cell r="AC81">
            <v>31600</v>
          </cell>
          <cell r="AD81">
            <v>14848392</v>
          </cell>
          <cell r="AE81">
            <v>742419.60000000009</v>
          </cell>
          <cell r="AF81">
            <v>0</v>
          </cell>
          <cell r="AG81">
            <v>0</v>
          </cell>
          <cell r="AI81">
            <v>61868</v>
          </cell>
          <cell r="AJ81">
            <v>31600</v>
          </cell>
          <cell r="AK81">
            <v>93468</v>
          </cell>
          <cell r="AL81">
            <v>2701800</v>
          </cell>
          <cell r="AM81">
            <v>0</v>
          </cell>
          <cell r="AO81">
            <v>0</v>
          </cell>
          <cell r="AU81">
            <v>0</v>
          </cell>
          <cell r="AV81">
            <v>0</v>
          </cell>
          <cell r="AW81">
            <v>2701800</v>
          </cell>
        </row>
        <row r="82">
          <cell r="A82">
            <v>75</v>
          </cell>
          <cell r="B82" t="str">
            <v>SM2-KJA0365</v>
          </cell>
          <cell r="C82" t="str">
            <v>JUSMAN YUNUS</v>
          </cell>
          <cell r="D82" t="str">
            <v>Helper Checking</v>
          </cell>
          <cell r="E82" t="str">
            <v>Produksi</v>
          </cell>
          <cell r="F82">
            <v>39821</v>
          </cell>
          <cell r="G82" t="str">
            <v>M-1</v>
          </cell>
          <cell r="H82" t="str">
            <v>1152060692</v>
          </cell>
          <cell r="I82">
            <v>1580000</v>
          </cell>
          <cell r="J82">
            <v>32000</v>
          </cell>
          <cell r="M82">
            <v>30</v>
          </cell>
          <cell r="N82">
            <v>25</v>
          </cell>
          <cell r="O82">
            <v>100</v>
          </cell>
          <cell r="P82">
            <v>0</v>
          </cell>
          <cell r="Q82">
            <v>1580000</v>
          </cell>
          <cell r="R82">
            <v>800000</v>
          </cell>
          <cell r="S82">
            <v>913295</v>
          </cell>
          <cell r="T82">
            <v>3293295</v>
          </cell>
          <cell r="U82">
            <v>70000</v>
          </cell>
          <cell r="V82">
            <v>0</v>
          </cell>
          <cell r="W82">
            <v>3363295</v>
          </cell>
          <cell r="X82">
            <v>121660</v>
          </cell>
          <cell r="Y82">
            <v>3484955</v>
          </cell>
          <cell r="Z82">
            <v>108000</v>
          </cell>
          <cell r="AA82" t="str">
            <v>M-1</v>
          </cell>
          <cell r="AB82">
            <v>1540000</v>
          </cell>
          <cell r="AC82">
            <v>31600</v>
          </cell>
          <cell r="AD82">
            <v>21664260</v>
          </cell>
          <cell r="AE82">
            <v>1083213</v>
          </cell>
          <cell r="AF82">
            <v>0</v>
          </cell>
          <cell r="AG82">
            <v>0</v>
          </cell>
          <cell r="AI82">
            <v>90267</v>
          </cell>
          <cell r="AJ82">
            <v>31600</v>
          </cell>
          <cell r="AK82">
            <v>121867</v>
          </cell>
          <cell r="AL82">
            <v>3241400</v>
          </cell>
          <cell r="AM82">
            <v>0</v>
          </cell>
          <cell r="AO82">
            <v>0</v>
          </cell>
          <cell r="AU82">
            <v>0</v>
          </cell>
          <cell r="AV82">
            <v>0</v>
          </cell>
          <cell r="AW82">
            <v>3241400</v>
          </cell>
        </row>
        <row r="83">
          <cell r="A83">
            <v>76</v>
          </cell>
          <cell r="B83" t="str">
            <v>SM2-KJA0405</v>
          </cell>
          <cell r="C83" t="str">
            <v>HERU ASMORO</v>
          </cell>
          <cell r="D83" t="str">
            <v>Helper Checking</v>
          </cell>
          <cell r="E83" t="str">
            <v>Produksi</v>
          </cell>
          <cell r="F83">
            <v>39895</v>
          </cell>
          <cell r="G83" t="str">
            <v>S-0</v>
          </cell>
          <cell r="H83" t="str">
            <v>0022222660</v>
          </cell>
          <cell r="I83">
            <v>1580000</v>
          </cell>
          <cell r="J83">
            <v>32000</v>
          </cell>
          <cell r="M83">
            <v>28</v>
          </cell>
          <cell r="N83">
            <v>24</v>
          </cell>
          <cell r="O83">
            <v>90.5</v>
          </cell>
          <cell r="P83">
            <v>2</v>
          </cell>
          <cell r="Q83">
            <v>1453600</v>
          </cell>
          <cell r="R83">
            <v>768000</v>
          </cell>
          <cell r="S83">
            <v>826532</v>
          </cell>
          <cell r="T83">
            <v>3048132</v>
          </cell>
          <cell r="V83">
            <v>0</v>
          </cell>
          <cell r="W83">
            <v>3048132</v>
          </cell>
          <cell r="X83">
            <v>121660</v>
          </cell>
          <cell r="Y83">
            <v>3169792</v>
          </cell>
          <cell r="Z83">
            <v>108000</v>
          </cell>
          <cell r="AA83" t="str">
            <v>S-0</v>
          </cell>
          <cell r="AB83">
            <v>1320000</v>
          </cell>
          <cell r="AC83">
            <v>31600</v>
          </cell>
          <cell r="AD83">
            <v>20522304</v>
          </cell>
          <cell r="AE83">
            <v>1026115.2000000001</v>
          </cell>
          <cell r="AF83">
            <v>0</v>
          </cell>
          <cell r="AG83">
            <v>0</v>
          </cell>
          <cell r="AI83">
            <v>85509</v>
          </cell>
          <cell r="AJ83">
            <v>31600</v>
          </cell>
          <cell r="AK83">
            <v>117109</v>
          </cell>
          <cell r="AL83">
            <v>2931000</v>
          </cell>
          <cell r="AM83">
            <v>0</v>
          </cell>
          <cell r="AO83">
            <v>0</v>
          </cell>
          <cell r="AU83">
            <v>0</v>
          </cell>
          <cell r="AV83">
            <v>0</v>
          </cell>
          <cell r="AW83">
            <v>2931000</v>
          </cell>
        </row>
        <row r="84">
          <cell r="A84">
            <v>77</v>
          </cell>
          <cell r="B84" t="str">
            <v>SM2-KJA0366</v>
          </cell>
          <cell r="C84" t="str">
            <v>JUMADI</v>
          </cell>
          <cell r="D84" t="str">
            <v>Helper Checking</v>
          </cell>
          <cell r="E84" t="str">
            <v>Produksi</v>
          </cell>
          <cell r="F84">
            <v>39821</v>
          </cell>
          <cell r="G84" t="str">
            <v>M-2</v>
          </cell>
          <cell r="H84" t="str">
            <v>0022229699</v>
          </cell>
          <cell r="I84">
            <v>1580000</v>
          </cell>
          <cell r="J84">
            <v>32000</v>
          </cell>
          <cell r="M84">
            <v>30</v>
          </cell>
          <cell r="N84">
            <v>17</v>
          </cell>
          <cell r="O84">
            <v>49</v>
          </cell>
          <cell r="P84">
            <v>0</v>
          </cell>
          <cell r="Q84">
            <v>1580000</v>
          </cell>
          <cell r="R84">
            <v>544000</v>
          </cell>
          <cell r="S84">
            <v>447514</v>
          </cell>
          <cell r="T84">
            <v>2571514</v>
          </cell>
          <cell r="U84">
            <v>107000</v>
          </cell>
          <cell r="V84">
            <v>0</v>
          </cell>
          <cell r="W84">
            <v>2678514</v>
          </cell>
          <cell r="X84">
            <v>121660</v>
          </cell>
          <cell r="Y84">
            <v>2800174</v>
          </cell>
          <cell r="Z84">
            <v>108000</v>
          </cell>
          <cell r="AA84" t="str">
            <v>M-2</v>
          </cell>
          <cell r="AB84">
            <v>1650000</v>
          </cell>
          <cell r="AC84">
            <v>31600</v>
          </cell>
          <cell r="AD84">
            <v>12126888</v>
          </cell>
          <cell r="AE84">
            <v>606344.4</v>
          </cell>
          <cell r="AF84">
            <v>0</v>
          </cell>
          <cell r="AG84">
            <v>0</v>
          </cell>
          <cell r="AI84">
            <v>50528</v>
          </cell>
          <cell r="AJ84">
            <v>31600</v>
          </cell>
          <cell r="AK84">
            <v>82128</v>
          </cell>
          <cell r="AL84">
            <v>2596400</v>
          </cell>
          <cell r="AM84">
            <v>0</v>
          </cell>
          <cell r="AO84">
            <v>0</v>
          </cell>
          <cell r="AU84">
            <v>0</v>
          </cell>
          <cell r="AV84">
            <v>0</v>
          </cell>
          <cell r="AW84">
            <v>2596400</v>
          </cell>
        </row>
        <row r="85">
          <cell r="A85">
            <v>78</v>
          </cell>
          <cell r="B85" t="str">
            <v>SM2-KJA0355</v>
          </cell>
          <cell r="C85" t="str">
            <v>EKA YUNI FAJAR. A</v>
          </cell>
          <cell r="D85" t="str">
            <v>Helper Dumping</v>
          </cell>
          <cell r="E85" t="str">
            <v>Produksi</v>
          </cell>
          <cell r="F85">
            <v>39821</v>
          </cell>
          <cell r="G85" t="str">
            <v>S-0</v>
          </cell>
          <cell r="H85" t="str">
            <v>1152071724</v>
          </cell>
          <cell r="I85">
            <v>1580000</v>
          </cell>
          <cell r="J85">
            <v>32000</v>
          </cell>
          <cell r="M85">
            <v>30</v>
          </cell>
          <cell r="N85">
            <v>25</v>
          </cell>
          <cell r="O85">
            <v>69</v>
          </cell>
          <cell r="P85">
            <v>0</v>
          </cell>
          <cell r="Q85">
            <v>1580000</v>
          </cell>
          <cell r="R85">
            <v>800000</v>
          </cell>
          <cell r="S85">
            <v>630173</v>
          </cell>
          <cell r="T85">
            <v>3010173</v>
          </cell>
          <cell r="V85">
            <v>0</v>
          </cell>
          <cell r="W85">
            <v>3010173</v>
          </cell>
          <cell r="X85">
            <v>121660</v>
          </cell>
          <cell r="Y85">
            <v>3131833</v>
          </cell>
          <cell r="Z85">
            <v>108000</v>
          </cell>
          <cell r="AA85" t="str">
            <v>S-0</v>
          </cell>
          <cell r="AB85">
            <v>1320000</v>
          </cell>
          <cell r="AC85">
            <v>31600</v>
          </cell>
          <cell r="AD85">
            <v>20066796</v>
          </cell>
          <cell r="AE85">
            <v>1003339.8</v>
          </cell>
          <cell r="AF85">
            <v>0</v>
          </cell>
          <cell r="AG85">
            <v>0</v>
          </cell>
          <cell r="AI85">
            <v>83611</v>
          </cell>
          <cell r="AJ85">
            <v>31600</v>
          </cell>
          <cell r="AK85">
            <v>115211</v>
          </cell>
          <cell r="AL85">
            <v>2895000</v>
          </cell>
          <cell r="AM85">
            <v>0</v>
          </cell>
          <cell r="AO85">
            <v>125000</v>
          </cell>
          <cell r="AU85">
            <v>0</v>
          </cell>
          <cell r="AV85">
            <v>125000</v>
          </cell>
          <cell r="AW85">
            <v>2770000</v>
          </cell>
        </row>
        <row r="86">
          <cell r="A86">
            <v>79</v>
          </cell>
          <cell r="B86" t="str">
            <v>SM2-KJA0367</v>
          </cell>
          <cell r="C86" t="str">
            <v>AGUS</v>
          </cell>
          <cell r="D86" t="str">
            <v>Helper Dumping</v>
          </cell>
          <cell r="E86" t="str">
            <v>Produksi</v>
          </cell>
          <cell r="F86">
            <v>39821</v>
          </cell>
          <cell r="G86" t="str">
            <v>S-0</v>
          </cell>
          <cell r="H86" t="str">
            <v>1152068723</v>
          </cell>
          <cell r="I86">
            <v>1580000</v>
          </cell>
          <cell r="J86">
            <v>32000</v>
          </cell>
          <cell r="M86">
            <v>30</v>
          </cell>
          <cell r="N86">
            <v>28</v>
          </cell>
          <cell r="O86">
            <v>104.5</v>
          </cell>
          <cell r="P86">
            <v>0</v>
          </cell>
          <cell r="Q86">
            <v>1580000</v>
          </cell>
          <cell r="R86">
            <v>896000</v>
          </cell>
          <cell r="S86">
            <v>954393</v>
          </cell>
          <cell r="T86">
            <v>3430393</v>
          </cell>
          <cell r="V86">
            <v>0</v>
          </cell>
          <cell r="W86">
            <v>3430393</v>
          </cell>
          <cell r="X86">
            <v>121660</v>
          </cell>
          <cell r="Y86">
            <v>3552053</v>
          </cell>
          <cell r="Z86">
            <v>108000</v>
          </cell>
          <cell r="AA86" t="str">
            <v>S-0</v>
          </cell>
          <cell r="AB86">
            <v>1320000</v>
          </cell>
          <cell r="AC86">
            <v>31600</v>
          </cell>
          <cell r="AD86">
            <v>25109436</v>
          </cell>
          <cell r="AE86">
            <v>1255471.8</v>
          </cell>
          <cell r="AF86">
            <v>0</v>
          </cell>
          <cell r="AG86">
            <v>0</v>
          </cell>
          <cell r="AI86">
            <v>104622</v>
          </cell>
          <cell r="AJ86">
            <v>31600</v>
          </cell>
          <cell r="AK86">
            <v>136222</v>
          </cell>
          <cell r="AL86">
            <v>3294200</v>
          </cell>
          <cell r="AM86">
            <v>0</v>
          </cell>
          <cell r="AO86">
            <v>0</v>
          </cell>
          <cell r="AU86">
            <v>0</v>
          </cell>
          <cell r="AV86">
            <v>0</v>
          </cell>
          <cell r="AW86">
            <v>3294200</v>
          </cell>
        </row>
        <row r="87">
          <cell r="A87">
            <v>80</v>
          </cell>
          <cell r="B87" t="str">
            <v>SM2-KJA0436</v>
          </cell>
          <cell r="C87" t="str">
            <v>M. SYAHRIADI</v>
          </cell>
          <cell r="D87" t="str">
            <v>Helper Dumping</v>
          </cell>
          <cell r="E87" t="str">
            <v>Produksi</v>
          </cell>
          <cell r="F87">
            <v>40053</v>
          </cell>
          <cell r="G87" t="str">
            <v>S-0</v>
          </cell>
          <cell r="H87" t="str">
            <v>1152060757</v>
          </cell>
          <cell r="I87">
            <v>1580000</v>
          </cell>
          <cell r="J87">
            <v>32000</v>
          </cell>
          <cell r="M87">
            <v>30</v>
          </cell>
          <cell r="N87">
            <v>20</v>
          </cell>
          <cell r="O87">
            <v>75</v>
          </cell>
          <cell r="P87">
            <v>0</v>
          </cell>
          <cell r="Q87">
            <v>1580000</v>
          </cell>
          <cell r="R87">
            <v>640000</v>
          </cell>
          <cell r="S87">
            <v>684971</v>
          </cell>
          <cell r="T87">
            <v>2904971</v>
          </cell>
          <cell r="V87">
            <v>0</v>
          </cell>
          <cell r="W87">
            <v>2904971</v>
          </cell>
          <cell r="X87">
            <v>121660</v>
          </cell>
          <cell r="Y87">
            <v>3026631</v>
          </cell>
          <cell r="Z87">
            <v>108000</v>
          </cell>
          <cell r="AA87" t="str">
            <v>S-0</v>
          </cell>
          <cell r="AB87">
            <v>1320000</v>
          </cell>
          <cell r="AC87">
            <v>31600</v>
          </cell>
          <cell r="AD87">
            <v>18804372</v>
          </cell>
          <cell r="AE87">
            <v>940218.60000000009</v>
          </cell>
          <cell r="AF87">
            <v>0</v>
          </cell>
          <cell r="AG87">
            <v>0</v>
          </cell>
          <cell r="AI87">
            <v>78351</v>
          </cell>
          <cell r="AJ87">
            <v>31600</v>
          </cell>
          <cell r="AK87">
            <v>109951</v>
          </cell>
          <cell r="AL87">
            <v>2795000</v>
          </cell>
          <cell r="AM87">
            <v>260000</v>
          </cell>
          <cell r="AO87">
            <v>0</v>
          </cell>
          <cell r="AU87">
            <v>0</v>
          </cell>
          <cell r="AV87">
            <v>260000</v>
          </cell>
          <cell r="AW87">
            <v>2535000</v>
          </cell>
        </row>
        <row r="88">
          <cell r="A88">
            <v>81</v>
          </cell>
          <cell r="B88" t="str">
            <v>SM2-KJA0464</v>
          </cell>
          <cell r="C88" t="str">
            <v>ANDIKA</v>
          </cell>
          <cell r="D88" t="str">
            <v>Helper Dumping</v>
          </cell>
          <cell r="E88" t="str">
            <v>Produksi</v>
          </cell>
          <cell r="F88">
            <v>40242</v>
          </cell>
          <cell r="G88" t="str">
            <v>S-0</v>
          </cell>
          <cell r="H88" t="str">
            <v>1152068065</v>
          </cell>
          <cell r="I88">
            <v>1580000</v>
          </cell>
          <cell r="J88">
            <v>32000</v>
          </cell>
          <cell r="M88">
            <v>29</v>
          </cell>
          <cell r="N88">
            <v>26</v>
          </cell>
          <cell r="O88">
            <v>92</v>
          </cell>
          <cell r="P88">
            <v>1</v>
          </cell>
          <cell r="Q88">
            <v>1516800</v>
          </cell>
          <cell r="R88">
            <v>832000</v>
          </cell>
          <cell r="S88">
            <v>840231</v>
          </cell>
          <cell r="T88">
            <v>3189031</v>
          </cell>
          <cell r="V88">
            <v>0</v>
          </cell>
          <cell r="W88">
            <v>3189031</v>
          </cell>
          <cell r="X88">
            <v>121660</v>
          </cell>
          <cell r="Y88">
            <v>3310691</v>
          </cell>
          <cell r="Z88">
            <v>108000</v>
          </cell>
          <cell r="AA88" t="str">
            <v>S-0</v>
          </cell>
          <cell r="AB88">
            <v>1320000</v>
          </cell>
          <cell r="AC88">
            <v>31600</v>
          </cell>
          <cell r="AD88">
            <v>22213092</v>
          </cell>
          <cell r="AE88">
            <v>1110654.6000000001</v>
          </cell>
          <cell r="AF88">
            <v>0</v>
          </cell>
          <cell r="AG88">
            <v>0</v>
          </cell>
          <cell r="AI88">
            <v>92554</v>
          </cell>
          <cell r="AJ88">
            <v>31600</v>
          </cell>
          <cell r="AK88">
            <v>124154</v>
          </cell>
          <cell r="AL88">
            <v>3064900</v>
          </cell>
          <cell r="AM88">
            <v>0</v>
          </cell>
          <cell r="AO88">
            <v>0</v>
          </cell>
          <cell r="AU88">
            <v>0</v>
          </cell>
          <cell r="AV88">
            <v>0</v>
          </cell>
          <cell r="AW88">
            <v>3064900</v>
          </cell>
        </row>
        <row r="89">
          <cell r="A89">
            <v>82</v>
          </cell>
          <cell r="B89" t="str">
            <v>SM2-KJA0490</v>
          </cell>
          <cell r="C89" t="str">
            <v>HENDRA RUSNADI</v>
          </cell>
          <cell r="D89" t="str">
            <v>Helper Dumping</v>
          </cell>
          <cell r="E89" t="str">
            <v>Produksi</v>
          </cell>
          <cell r="F89">
            <v>40354</v>
          </cell>
          <cell r="G89" t="str">
            <v>S-0</v>
          </cell>
          <cell r="H89">
            <v>1152081801</v>
          </cell>
          <cell r="I89">
            <v>1580000</v>
          </cell>
          <cell r="J89">
            <v>32000</v>
          </cell>
          <cell r="M89">
            <v>30</v>
          </cell>
          <cell r="N89">
            <v>27</v>
          </cell>
          <cell r="O89">
            <v>101</v>
          </cell>
          <cell r="P89">
            <v>0</v>
          </cell>
          <cell r="Q89">
            <v>1580000</v>
          </cell>
          <cell r="R89">
            <v>864000</v>
          </cell>
          <cell r="S89">
            <v>922428</v>
          </cell>
          <cell r="T89">
            <v>3366428</v>
          </cell>
          <cell r="V89">
            <v>0</v>
          </cell>
          <cell r="W89">
            <v>3366428</v>
          </cell>
          <cell r="X89">
            <v>121660</v>
          </cell>
          <cell r="Y89">
            <v>3488088</v>
          </cell>
          <cell r="Z89">
            <v>108000</v>
          </cell>
          <cell r="AA89" t="str">
            <v>S-0</v>
          </cell>
          <cell r="AB89">
            <v>1320000</v>
          </cell>
          <cell r="AC89">
            <v>31600</v>
          </cell>
          <cell r="AD89">
            <v>24341856</v>
          </cell>
          <cell r="AE89">
            <v>1217092.8</v>
          </cell>
          <cell r="AF89">
            <v>0</v>
          </cell>
          <cell r="AG89">
            <v>0</v>
          </cell>
          <cell r="AI89">
            <v>101424</v>
          </cell>
          <cell r="AJ89">
            <v>31600</v>
          </cell>
          <cell r="AK89">
            <v>133024</v>
          </cell>
          <cell r="AL89">
            <v>3233400</v>
          </cell>
          <cell r="AM89">
            <v>0</v>
          </cell>
          <cell r="AO89">
            <v>0</v>
          </cell>
          <cell r="AU89">
            <v>0</v>
          </cell>
          <cell r="AV89">
            <v>0</v>
          </cell>
          <cell r="AW89">
            <v>3233400</v>
          </cell>
        </row>
        <row r="90">
          <cell r="A90">
            <v>83</v>
          </cell>
          <cell r="B90" t="str">
            <v>SM2-KJA0536</v>
          </cell>
          <cell r="C90" t="str">
            <v>BAYU KRISNAWAN</v>
          </cell>
          <cell r="D90" t="str">
            <v>Helper Handpicking</v>
          </cell>
          <cell r="E90" t="str">
            <v>Produksi</v>
          </cell>
          <cell r="F90">
            <v>40794</v>
          </cell>
          <cell r="G90" t="str">
            <v>S-0</v>
          </cell>
          <cell r="H90" t="str">
            <v>1152082891</v>
          </cell>
          <cell r="I90">
            <v>1580000</v>
          </cell>
          <cell r="J90">
            <v>32000</v>
          </cell>
          <cell r="M90">
            <v>23</v>
          </cell>
          <cell r="N90">
            <v>22</v>
          </cell>
          <cell r="O90">
            <v>66</v>
          </cell>
          <cell r="P90">
            <v>7</v>
          </cell>
          <cell r="Q90">
            <v>1137600</v>
          </cell>
          <cell r="R90">
            <v>704000</v>
          </cell>
          <cell r="S90">
            <v>602775</v>
          </cell>
          <cell r="T90">
            <v>2444375</v>
          </cell>
          <cell r="V90">
            <v>0</v>
          </cell>
          <cell r="W90">
            <v>2444375</v>
          </cell>
          <cell r="X90">
            <v>121660</v>
          </cell>
          <cell r="Y90">
            <v>2566035</v>
          </cell>
          <cell r="Z90">
            <v>108000</v>
          </cell>
          <cell r="AA90" t="str">
            <v>S-0</v>
          </cell>
          <cell r="AB90">
            <v>1320000</v>
          </cell>
          <cell r="AC90">
            <v>31600</v>
          </cell>
          <cell r="AD90">
            <v>13277220</v>
          </cell>
          <cell r="AE90">
            <v>663861</v>
          </cell>
          <cell r="AF90">
            <v>0</v>
          </cell>
          <cell r="AG90">
            <v>0</v>
          </cell>
          <cell r="AI90">
            <v>55321</v>
          </cell>
          <cell r="AJ90">
            <v>31600</v>
          </cell>
          <cell r="AK90">
            <v>86921</v>
          </cell>
          <cell r="AL90">
            <v>2357500</v>
          </cell>
          <cell r="AM90">
            <v>0</v>
          </cell>
          <cell r="AO90">
            <v>0</v>
          </cell>
          <cell r="AP90">
            <v>8000</v>
          </cell>
          <cell r="AU90">
            <v>0</v>
          </cell>
          <cell r="AV90">
            <v>8000</v>
          </cell>
          <cell r="AW90">
            <v>2349500</v>
          </cell>
        </row>
        <row r="91">
          <cell r="A91">
            <v>84</v>
          </cell>
          <cell r="B91" t="str">
            <v>SM2-KJA0486</v>
          </cell>
          <cell r="C91" t="str">
            <v>YOSUA BUDI SUDRAJAT</v>
          </cell>
          <cell r="D91" t="str">
            <v>Helper Handpicking</v>
          </cell>
          <cell r="E91" t="str">
            <v>Produksi</v>
          </cell>
          <cell r="F91">
            <v>40354</v>
          </cell>
          <cell r="G91" t="str">
            <v>S-0</v>
          </cell>
          <cell r="H91" t="str">
            <v>1152066097</v>
          </cell>
          <cell r="I91">
            <v>1580000</v>
          </cell>
          <cell r="J91">
            <v>32000</v>
          </cell>
          <cell r="M91">
            <v>30</v>
          </cell>
          <cell r="N91">
            <v>28</v>
          </cell>
          <cell r="O91">
            <v>97</v>
          </cell>
          <cell r="P91">
            <v>0</v>
          </cell>
          <cell r="Q91">
            <v>1580000</v>
          </cell>
          <cell r="R91">
            <v>896000</v>
          </cell>
          <cell r="S91">
            <v>885896</v>
          </cell>
          <cell r="T91">
            <v>3361896</v>
          </cell>
          <cell r="V91">
            <v>0</v>
          </cell>
          <cell r="W91">
            <v>3361896</v>
          </cell>
          <cell r="X91">
            <v>121660</v>
          </cell>
          <cell r="Y91">
            <v>3483556</v>
          </cell>
          <cell r="Z91">
            <v>108000</v>
          </cell>
          <cell r="AA91" t="str">
            <v>S-0</v>
          </cell>
          <cell r="AB91">
            <v>1320000</v>
          </cell>
          <cell r="AC91">
            <v>31600</v>
          </cell>
          <cell r="AD91">
            <v>24287472</v>
          </cell>
          <cell r="AE91">
            <v>1214373.6000000001</v>
          </cell>
          <cell r="AF91">
            <v>0</v>
          </cell>
          <cell r="AG91">
            <v>0</v>
          </cell>
          <cell r="AI91">
            <v>101197</v>
          </cell>
          <cell r="AJ91">
            <v>31600</v>
          </cell>
          <cell r="AK91">
            <v>132797</v>
          </cell>
          <cell r="AL91">
            <v>3229100</v>
          </cell>
          <cell r="AM91">
            <v>0</v>
          </cell>
          <cell r="AO91">
            <v>0</v>
          </cell>
          <cell r="AU91">
            <v>0</v>
          </cell>
          <cell r="AV91">
            <v>0</v>
          </cell>
          <cell r="AW91">
            <v>3229100</v>
          </cell>
        </row>
        <row r="92">
          <cell r="A92">
            <v>85</v>
          </cell>
          <cell r="B92" t="str">
            <v>SM2-KJA0487</v>
          </cell>
          <cell r="C92" t="str">
            <v>TAUPIK RAHMAN</v>
          </cell>
          <cell r="D92" t="str">
            <v>Helper Handpicking</v>
          </cell>
          <cell r="E92" t="str">
            <v>Produksi</v>
          </cell>
          <cell r="F92">
            <v>40354</v>
          </cell>
          <cell r="G92" t="str">
            <v>M-0</v>
          </cell>
          <cell r="H92" t="str">
            <v>1152065112</v>
          </cell>
          <cell r="I92">
            <v>1580000</v>
          </cell>
          <cell r="J92">
            <v>32000</v>
          </cell>
          <cell r="M92">
            <v>29</v>
          </cell>
          <cell r="N92">
            <v>26</v>
          </cell>
          <cell r="O92">
            <v>95</v>
          </cell>
          <cell r="P92">
            <v>1</v>
          </cell>
          <cell r="Q92">
            <v>1516800</v>
          </cell>
          <cell r="R92">
            <v>832000</v>
          </cell>
          <cell r="S92">
            <v>867630</v>
          </cell>
          <cell r="T92">
            <v>3216430</v>
          </cell>
          <cell r="V92">
            <v>0</v>
          </cell>
          <cell r="W92">
            <v>3216430</v>
          </cell>
          <cell r="X92">
            <v>121660</v>
          </cell>
          <cell r="Y92">
            <v>3338090</v>
          </cell>
          <cell r="Z92">
            <v>108000</v>
          </cell>
          <cell r="AA92" t="str">
            <v>M-0</v>
          </cell>
          <cell r="AB92">
            <v>1430000</v>
          </cell>
          <cell r="AC92">
            <v>31600</v>
          </cell>
          <cell r="AD92">
            <v>21221880</v>
          </cell>
          <cell r="AE92">
            <v>1061094</v>
          </cell>
          <cell r="AF92">
            <v>0</v>
          </cell>
          <cell r="AG92">
            <v>0</v>
          </cell>
          <cell r="AI92">
            <v>88424</v>
          </cell>
          <cell r="AJ92">
            <v>31600</v>
          </cell>
          <cell r="AK92">
            <v>120024</v>
          </cell>
          <cell r="AL92">
            <v>3096400</v>
          </cell>
          <cell r="AM92">
            <v>0</v>
          </cell>
          <cell r="AO92">
            <v>0</v>
          </cell>
          <cell r="AU92">
            <v>0</v>
          </cell>
          <cell r="AV92">
            <v>0</v>
          </cell>
          <cell r="AW92">
            <v>3096400</v>
          </cell>
        </row>
        <row r="93">
          <cell r="A93">
            <v>86</v>
          </cell>
          <cell r="B93" t="str">
            <v>SM2-KJA0488</v>
          </cell>
          <cell r="C93" t="str">
            <v>M. KAJAWAINI</v>
          </cell>
          <cell r="D93" t="str">
            <v>Helper Handpicking</v>
          </cell>
          <cell r="E93" t="str">
            <v>Produksi</v>
          </cell>
          <cell r="F93">
            <v>40354</v>
          </cell>
          <cell r="G93" t="str">
            <v>S-0</v>
          </cell>
          <cell r="H93" t="str">
            <v>1152068693</v>
          </cell>
          <cell r="I93">
            <v>1580000</v>
          </cell>
          <cell r="J93">
            <v>32000</v>
          </cell>
          <cell r="M93">
            <v>27</v>
          </cell>
          <cell r="N93">
            <v>13</v>
          </cell>
          <cell r="O93">
            <v>34</v>
          </cell>
          <cell r="P93">
            <v>3</v>
          </cell>
          <cell r="Q93">
            <v>1390400</v>
          </cell>
          <cell r="R93">
            <v>416000</v>
          </cell>
          <cell r="S93">
            <v>310520</v>
          </cell>
          <cell r="T93">
            <v>2116920</v>
          </cell>
          <cell r="V93">
            <v>0</v>
          </cell>
          <cell r="W93">
            <v>2116920</v>
          </cell>
          <cell r="X93">
            <v>121660</v>
          </cell>
          <cell r="Y93">
            <v>2238580</v>
          </cell>
          <cell r="Z93">
            <v>108000</v>
          </cell>
          <cell r="AA93" t="str">
            <v>S-0</v>
          </cell>
          <cell r="AB93">
            <v>1320000</v>
          </cell>
          <cell r="AC93">
            <v>31600</v>
          </cell>
          <cell r="AD93">
            <v>9347760</v>
          </cell>
          <cell r="AE93">
            <v>467388</v>
          </cell>
          <cell r="AF93">
            <v>0</v>
          </cell>
          <cell r="AG93">
            <v>0</v>
          </cell>
          <cell r="AI93">
            <v>38949</v>
          </cell>
          <cell r="AJ93">
            <v>31600</v>
          </cell>
          <cell r="AK93">
            <v>70549</v>
          </cell>
          <cell r="AL93">
            <v>2046400</v>
          </cell>
          <cell r="AM93">
            <v>0</v>
          </cell>
          <cell r="AO93">
            <v>0</v>
          </cell>
          <cell r="AU93">
            <v>0</v>
          </cell>
          <cell r="AV93">
            <v>0</v>
          </cell>
          <cell r="AW93">
            <v>2046400</v>
          </cell>
        </row>
        <row r="94">
          <cell r="A94">
            <v>87</v>
          </cell>
          <cell r="B94" t="str">
            <v>SM2-KJA0489</v>
          </cell>
          <cell r="C94" t="str">
            <v>TAUFIK DARMAWAN</v>
          </cell>
          <cell r="D94" t="str">
            <v>Helper Handpicking</v>
          </cell>
          <cell r="E94" t="str">
            <v>Produksi</v>
          </cell>
          <cell r="F94">
            <v>40354</v>
          </cell>
          <cell r="G94" t="str">
            <v>S-0</v>
          </cell>
          <cell r="H94" t="str">
            <v>1152065201</v>
          </cell>
          <cell r="I94">
            <v>1580000</v>
          </cell>
          <cell r="J94">
            <v>32000</v>
          </cell>
          <cell r="M94">
            <v>30</v>
          </cell>
          <cell r="N94">
            <v>20</v>
          </cell>
          <cell r="O94">
            <v>60</v>
          </cell>
          <cell r="P94">
            <v>0</v>
          </cell>
          <cell r="Q94">
            <v>1580000</v>
          </cell>
          <cell r="R94">
            <v>640000</v>
          </cell>
          <cell r="S94">
            <v>547977</v>
          </cell>
          <cell r="T94">
            <v>2767977</v>
          </cell>
          <cell r="V94">
            <v>0</v>
          </cell>
          <cell r="W94">
            <v>2767977</v>
          </cell>
          <cell r="X94">
            <v>121660</v>
          </cell>
          <cell r="Y94">
            <v>2889637</v>
          </cell>
          <cell r="Z94">
            <v>108000</v>
          </cell>
          <cell r="AA94" t="str">
            <v>S-0</v>
          </cell>
          <cell r="AB94">
            <v>1320000</v>
          </cell>
          <cell r="AC94">
            <v>31600</v>
          </cell>
          <cell r="AD94">
            <v>17160444</v>
          </cell>
          <cell r="AE94">
            <v>858022.20000000007</v>
          </cell>
          <cell r="AF94">
            <v>0</v>
          </cell>
          <cell r="AG94">
            <v>0</v>
          </cell>
          <cell r="AI94">
            <v>71501</v>
          </cell>
          <cell r="AJ94">
            <v>31600</v>
          </cell>
          <cell r="AK94">
            <v>103101</v>
          </cell>
          <cell r="AL94">
            <v>2664900</v>
          </cell>
          <cell r="AM94">
            <v>0</v>
          </cell>
          <cell r="AO94">
            <v>0</v>
          </cell>
          <cell r="AU94">
            <v>0</v>
          </cell>
          <cell r="AV94">
            <v>0</v>
          </cell>
          <cell r="AW94">
            <v>2664900</v>
          </cell>
        </row>
        <row r="95">
          <cell r="A95">
            <v>88</v>
          </cell>
          <cell r="B95" t="str">
            <v>SM2-KJA0495</v>
          </cell>
          <cell r="C95" t="str">
            <v>DENNY AFRANSIR</v>
          </cell>
          <cell r="D95" t="str">
            <v>Helper Handpicking</v>
          </cell>
          <cell r="E95" t="str">
            <v>Produksi</v>
          </cell>
          <cell r="F95">
            <v>40371</v>
          </cell>
          <cell r="G95" t="str">
            <v>S-0</v>
          </cell>
          <cell r="H95" t="str">
            <v>1152066151</v>
          </cell>
          <cell r="I95">
            <v>1580000</v>
          </cell>
          <cell r="J95">
            <v>32000</v>
          </cell>
          <cell r="M95">
            <v>30</v>
          </cell>
          <cell r="N95">
            <v>22</v>
          </cell>
          <cell r="O95">
            <v>64.5</v>
          </cell>
          <cell r="P95">
            <v>0</v>
          </cell>
          <cell r="Q95">
            <v>1580000</v>
          </cell>
          <cell r="R95">
            <v>704000</v>
          </cell>
          <cell r="S95">
            <v>589075</v>
          </cell>
          <cell r="T95">
            <v>2873075</v>
          </cell>
          <cell r="V95">
            <v>0</v>
          </cell>
          <cell r="W95">
            <v>2873075</v>
          </cell>
          <cell r="X95">
            <v>121660</v>
          </cell>
          <cell r="Y95">
            <v>2994735</v>
          </cell>
          <cell r="Z95">
            <v>108000</v>
          </cell>
          <cell r="AA95" t="str">
            <v>S-0</v>
          </cell>
          <cell r="AB95">
            <v>1320000</v>
          </cell>
          <cell r="AC95">
            <v>31600</v>
          </cell>
          <cell r="AD95">
            <v>18421620</v>
          </cell>
          <cell r="AE95">
            <v>921081</v>
          </cell>
          <cell r="AF95">
            <v>0</v>
          </cell>
          <cell r="AG95">
            <v>0</v>
          </cell>
          <cell r="AI95">
            <v>76756</v>
          </cell>
          <cell r="AJ95">
            <v>31600</v>
          </cell>
          <cell r="AK95">
            <v>108356</v>
          </cell>
          <cell r="AL95">
            <v>2764700</v>
          </cell>
          <cell r="AM95">
            <v>268000</v>
          </cell>
          <cell r="AO95">
            <v>0</v>
          </cell>
          <cell r="AU95">
            <v>0</v>
          </cell>
          <cell r="AV95">
            <v>268000</v>
          </cell>
          <cell r="AW95">
            <v>2496700</v>
          </cell>
        </row>
        <row r="96">
          <cell r="A96">
            <v>89</v>
          </cell>
          <cell r="B96" t="str">
            <v>SM2-KJA0505</v>
          </cell>
          <cell r="C96" t="str">
            <v>NAZIB RANDY ALFARUQI</v>
          </cell>
          <cell r="D96" t="str">
            <v>Helper Handpicking</v>
          </cell>
          <cell r="E96" t="str">
            <v>Produksi</v>
          </cell>
          <cell r="F96">
            <v>40453</v>
          </cell>
          <cell r="G96" t="str">
            <v>S-0</v>
          </cell>
          <cell r="H96" t="str">
            <v>1152068537</v>
          </cell>
          <cell r="I96">
            <v>1580000</v>
          </cell>
          <cell r="J96">
            <v>32000</v>
          </cell>
          <cell r="M96">
            <v>30</v>
          </cell>
          <cell r="N96">
            <v>24</v>
          </cell>
          <cell r="O96">
            <v>40.5</v>
          </cell>
          <cell r="P96">
            <v>0</v>
          </cell>
          <cell r="Q96">
            <v>1580000</v>
          </cell>
          <cell r="R96">
            <v>768000</v>
          </cell>
          <cell r="S96">
            <v>369884</v>
          </cell>
          <cell r="T96">
            <v>2717884</v>
          </cell>
          <cell r="U96">
            <v>90000</v>
          </cell>
          <cell r="V96">
            <v>0</v>
          </cell>
          <cell r="W96">
            <v>2807884</v>
          </cell>
          <cell r="X96">
            <v>121660</v>
          </cell>
          <cell r="Y96">
            <v>2929544</v>
          </cell>
          <cell r="Z96">
            <v>108000</v>
          </cell>
          <cell r="AA96" t="str">
            <v>S-0</v>
          </cell>
          <cell r="AB96">
            <v>1320000</v>
          </cell>
          <cell r="AC96">
            <v>31600</v>
          </cell>
          <cell r="AD96">
            <v>17639328</v>
          </cell>
          <cell r="AE96">
            <v>881966.4</v>
          </cell>
          <cell r="AF96">
            <v>0</v>
          </cell>
          <cell r="AG96">
            <v>0</v>
          </cell>
          <cell r="AI96">
            <v>73497</v>
          </cell>
          <cell r="AJ96">
            <v>31600</v>
          </cell>
          <cell r="AK96">
            <v>105097</v>
          </cell>
          <cell r="AL96">
            <v>2702800</v>
          </cell>
          <cell r="AM96">
            <v>0</v>
          </cell>
          <cell r="AO96">
            <v>0</v>
          </cell>
          <cell r="AU96">
            <v>0</v>
          </cell>
          <cell r="AV96">
            <v>0</v>
          </cell>
          <cell r="AW96">
            <v>2702800</v>
          </cell>
        </row>
        <row r="97">
          <cell r="A97">
            <v>90</v>
          </cell>
          <cell r="B97" t="str">
            <v>SM2-KJA0506</v>
          </cell>
          <cell r="C97" t="str">
            <v>HERI</v>
          </cell>
          <cell r="D97" t="str">
            <v>Helper Handpicking</v>
          </cell>
          <cell r="E97" t="str">
            <v>Produksi</v>
          </cell>
          <cell r="F97">
            <v>40453</v>
          </cell>
          <cell r="G97" t="str">
            <v>S-0</v>
          </cell>
          <cell r="H97" t="str">
            <v>1152068031</v>
          </cell>
          <cell r="I97">
            <v>1580000</v>
          </cell>
          <cell r="J97">
            <v>32000</v>
          </cell>
          <cell r="M97">
            <v>28</v>
          </cell>
          <cell r="N97">
            <v>27</v>
          </cell>
          <cell r="O97">
            <v>95</v>
          </cell>
          <cell r="P97">
            <v>2</v>
          </cell>
          <cell r="Q97">
            <v>1453600</v>
          </cell>
          <cell r="R97">
            <v>864000</v>
          </cell>
          <cell r="S97">
            <v>867630</v>
          </cell>
          <cell r="T97">
            <v>3185230</v>
          </cell>
          <cell r="V97">
            <v>0</v>
          </cell>
          <cell r="W97">
            <v>3185230</v>
          </cell>
          <cell r="X97">
            <v>121660</v>
          </cell>
          <cell r="Y97">
            <v>3306890</v>
          </cell>
          <cell r="Z97">
            <v>108000</v>
          </cell>
          <cell r="AA97" t="str">
            <v>S-0</v>
          </cell>
          <cell r="AB97">
            <v>1320000</v>
          </cell>
          <cell r="AC97">
            <v>31600</v>
          </cell>
          <cell r="AD97">
            <v>22167480</v>
          </cell>
          <cell r="AE97">
            <v>1108374</v>
          </cell>
          <cell r="AF97">
            <v>0</v>
          </cell>
          <cell r="AG97">
            <v>0</v>
          </cell>
          <cell r="AI97">
            <v>92364</v>
          </cell>
          <cell r="AJ97">
            <v>31600</v>
          </cell>
          <cell r="AK97">
            <v>123964</v>
          </cell>
          <cell r="AL97">
            <v>3061300</v>
          </cell>
          <cell r="AM97">
            <v>250000</v>
          </cell>
          <cell r="AO97">
            <v>0</v>
          </cell>
          <cell r="AU97">
            <v>0</v>
          </cell>
          <cell r="AV97">
            <v>250000</v>
          </cell>
          <cell r="AW97">
            <v>2811300</v>
          </cell>
        </row>
        <row r="98">
          <cell r="A98">
            <v>91</v>
          </cell>
          <cell r="B98" t="str">
            <v>SM2-KJA0289</v>
          </cell>
          <cell r="C98" t="str">
            <v>WIRA AJI NOTO</v>
          </cell>
          <cell r="D98" t="str">
            <v>Office Clerk</v>
          </cell>
          <cell r="E98" t="str">
            <v>Produksi</v>
          </cell>
          <cell r="F98">
            <v>39600</v>
          </cell>
          <cell r="G98" t="str">
            <v>S-0</v>
          </cell>
          <cell r="H98" t="str">
            <v>1152041507</v>
          </cell>
          <cell r="I98">
            <v>1780000</v>
          </cell>
          <cell r="J98">
            <v>32000</v>
          </cell>
          <cell r="M98">
            <v>30</v>
          </cell>
          <cell r="N98">
            <v>23</v>
          </cell>
          <cell r="O98">
            <v>110</v>
          </cell>
          <cell r="P98">
            <v>0</v>
          </cell>
          <cell r="Q98">
            <v>1780000</v>
          </cell>
          <cell r="R98">
            <v>736000</v>
          </cell>
          <cell r="S98">
            <v>1131792</v>
          </cell>
          <cell r="T98">
            <v>3647792</v>
          </cell>
          <cell r="U98">
            <v>160000</v>
          </cell>
          <cell r="V98">
            <v>0</v>
          </cell>
          <cell r="W98">
            <v>3807792</v>
          </cell>
          <cell r="X98">
            <v>137060</v>
          </cell>
          <cell r="Y98">
            <v>3944852</v>
          </cell>
          <cell r="Z98">
            <v>108000</v>
          </cell>
          <cell r="AA98" t="str">
            <v>S-0</v>
          </cell>
          <cell r="AB98">
            <v>1320000</v>
          </cell>
          <cell r="AC98">
            <v>35600</v>
          </cell>
          <cell r="AD98">
            <v>29775024</v>
          </cell>
          <cell r="AE98">
            <v>1488751.2000000002</v>
          </cell>
          <cell r="AF98">
            <v>0</v>
          </cell>
          <cell r="AG98">
            <v>0</v>
          </cell>
          <cell r="AI98">
            <v>124062</v>
          </cell>
          <cell r="AJ98">
            <v>35600</v>
          </cell>
          <cell r="AK98">
            <v>159662</v>
          </cell>
          <cell r="AL98">
            <v>3648100</v>
          </cell>
          <cell r="AM98">
            <v>0</v>
          </cell>
          <cell r="AO98">
            <v>0</v>
          </cell>
          <cell r="AU98">
            <v>0</v>
          </cell>
          <cell r="AV98">
            <v>0</v>
          </cell>
          <cell r="AW98">
            <v>3648100</v>
          </cell>
        </row>
        <row r="99">
          <cell r="A99">
            <v>92</v>
          </cell>
          <cell r="B99" t="str">
            <v>SM2-KJA0190</v>
          </cell>
          <cell r="C99" t="str">
            <v>YARNI MAISYARAH</v>
          </cell>
          <cell r="D99" t="str">
            <v>Office Clerk</v>
          </cell>
          <cell r="E99" t="str">
            <v>Produksi</v>
          </cell>
          <cell r="F99">
            <v>39417</v>
          </cell>
          <cell r="G99" t="str">
            <v>M-0</v>
          </cell>
          <cell r="H99" t="str">
            <v>1152033261</v>
          </cell>
          <cell r="I99">
            <v>1730000</v>
          </cell>
          <cell r="J99">
            <v>32000</v>
          </cell>
          <cell r="M99">
            <v>30</v>
          </cell>
          <cell r="N99">
            <v>22</v>
          </cell>
          <cell r="O99">
            <v>57</v>
          </cell>
          <cell r="P99">
            <v>0</v>
          </cell>
          <cell r="Q99">
            <v>1730000</v>
          </cell>
          <cell r="R99">
            <v>704000</v>
          </cell>
          <cell r="S99">
            <v>570000</v>
          </cell>
          <cell r="T99">
            <v>3004000</v>
          </cell>
          <cell r="U99">
            <v>360000</v>
          </cell>
          <cell r="V99">
            <v>0</v>
          </cell>
          <cell r="W99">
            <v>3364000</v>
          </cell>
          <cell r="X99">
            <v>133210</v>
          </cell>
          <cell r="Y99">
            <v>3497210</v>
          </cell>
          <cell r="Z99">
            <v>108000</v>
          </cell>
          <cell r="AA99" t="str">
            <v>M-0</v>
          </cell>
          <cell r="AB99">
            <v>1430000</v>
          </cell>
          <cell r="AC99">
            <v>34600</v>
          </cell>
          <cell r="AD99">
            <v>23095320</v>
          </cell>
          <cell r="AE99">
            <v>1154766</v>
          </cell>
          <cell r="AF99">
            <v>0</v>
          </cell>
          <cell r="AG99">
            <v>0</v>
          </cell>
          <cell r="AI99">
            <v>96230</v>
          </cell>
          <cell r="AJ99">
            <v>34600</v>
          </cell>
          <cell r="AK99">
            <v>130830</v>
          </cell>
          <cell r="AL99">
            <v>3233200</v>
          </cell>
          <cell r="AM99">
            <v>0</v>
          </cell>
          <cell r="AO99">
            <v>0</v>
          </cell>
          <cell r="AU99">
            <v>0</v>
          </cell>
          <cell r="AV99">
            <v>0</v>
          </cell>
          <cell r="AW99">
            <v>3233200</v>
          </cell>
        </row>
        <row r="100">
          <cell r="A100">
            <v>93</v>
          </cell>
          <cell r="B100" t="str">
            <v>SM2-KJA0360</v>
          </cell>
          <cell r="C100" t="str">
            <v>HERI DESPANI</v>
          </cell>
          <cell r="D100" t="str">
            <v>Office Clerk</v>
          </cell>
          <cell r="E100" t="str">
            <v>Produksi</v>
          </cell>
          <cell r="F100">
            <v>39821</v>
          </cell>
          <cell r="G100" t="str">
            <v>S-0</v>
          </cell>
          <cell r="H100" t="str">
            <v>1152056571</v>
          </cell>
          <cell r="I100">
            <v>1680000</v>
          </cell>
          <cell r="J100">
            <v>32000</v>
          </cell>
          <cell r="M100">
            <v>30</v>
          </cell>
          <cell r="N100">
            <v>26</v>
          </cell>
          <cell r="O100">
            <v>211</v>
          </cell>
          <cell r="P100">
            <v>0</v>
          </cell>
          <cell r="Q100">
            <v>1680000</v>
          </cell>
          <cell r="R100">
            <v>832000</v>
          </cell>
          <cell r="S100">
            <v>2049017</v>
          </cell>
          <cell r="T100">
            <v>4561017</v>
          </cell>
          <cell r="U100">
            <v>100000</v>
          </cell>
          <cell r="V100">
            <v>110000</v>
          </cell>
          <cell r="W100">
            <v>4771017</v>
          </cell>
          <cell r="X100">
            <v>129360</v>
          </cell>
          <cell r="Y100">
            <v>4900377</v>
          </cell>
          <cell r="Z100">
            <v>108000</v>
          </cell>
          <cell r="AA100" t="str">
            <v>S-0</v>
          </cell>
          <cell r="AB100">
            <v>1320000</v>
          </cell>
          <cell r="AC100">
            <v>33600</v>
          </cell>
          <cell r="AD100">
            <v>41265324</v>
          </cell>
          <cell r="AE100">
            <v>2063266.2000000002</v>
          </cell>
          <cell r="AF100">
            <v>0</v>
          </cell>
          <cell r="AG100">
            <v>0</v>
          </cell>
          <cell r="AI100">
            <v>171938</v>
          </cell>
          <cell r="AJ100">
            <v>33600</v>
          </cell>
          <cell r="AK100">
            <v>205538</v>
          </cell>
          <cell r="AL100">
            <v>4565500</v>
          </cell>
          <cell r="AM100">
            <v>0</v>
          </cell>
          <cell r="AO100">
            <v>0</v>
          </cell>
          <cell r="AU100">
            <v>0</v>
          </cell>
          <cell r="AV100">
            <v>0</v>
          </cell>
          <cell r="AW100">
            <v>4565500</v>
          </cell>
        </row>
        <row r="101">
          <cell r="A101">
            <v>94</v>
          </cell>
          <cell r="B101" t="str">
            <v>SM2-KJA0485</v>
          </cell>
          <cell r="C101" t="str">
            <v>DEBY HANDOYO</v>
          </cell>
          <cell r="D101" t="str">
            <v>Office Clerk</v>
          </cell>
          <cell r="E101" t="str">
            <v>Produksi</v>
          </cell>
          <cell r="F101">
            <v>40354</v>
          </cell>
          <cell r="G101" t="str">
            <v>S-0</v>
          </cell>
          <cell r="H101" t="str">
            <v>1152066127</v>
          </cell>
          <cell r="I101">
            <v>1580000</v>
          </cell>
          <cell r="J101">
            <v>32000</v>
          </cell>
          <cell r="M101">
            <v>29</v>
          </cell>
          <cell r="N101">
            <v>28</v>
          </cell>
          <cell r="O101">
            <v>100</v>
          </cell>
          <cell r="P101">
            <v>1</v>
          </cell>
          <cell r="Q101">
            <v>1516800</v>
          </cell>
          <cell r="R101">
            <v>896000</v>
          </cell>
          <cell r="S101">
            <v>913295</v>
          </cell>
          <cell r="T101">
            <v>3326095</v>
          </cell>
          <cell r="V101">
            <v>0</v>
          </cell>
          <cell r="W101">
            <v>3326095</v>
          </cell>
          <cell r="X101">
            <v>121660</v>
          </cell>
          <cell r="Y101">
            <v>3447755</v>
          </cell>
          <cell r="Z101">
            <v>108000</v>
          </cell>
          <cell r="AA101" t="str">
            <v>S-0</v>
          </cell>
          <cell r="AB101">
            <v>1320000</v>
          </cell>
          <cell r="AC101">
            <v>31600</v>
          </cell>
          <cell r="AD101">
            <v>23857860</v>
          </cell>
          <cell r="AE101">
            <v>1192893</v>
          </cell>
          <cell r="AF101">
            <v>0</v>
          </cell>
          <cell r="AG101">
            <v>0</v>
          </cell>
          <cell r="AI101">
            <v>99407</v>
          </cell>
          <cell r="AJ101">
            <v>31600</v>
          </cell>
          <cell r="AK101">
            <v>131007</v>
          </cell>
          <cell r="AL101">
            <v>3195100</v>
          </cell>
          <cell r="AM101">
            <v>0</v>
          </cell>
          <cell r="AO101">
            <v>0</v>
          </cell>
          <cell r="AU101">
            <v>0</v>
          </cell>
          <cell r="AV101">
            <v>0</v>
          </cell>
          <cell r="AW101">
            <v>3195100</v>
          </cell>
        </row>
        <row r="102">
          <cell r="A102">
            <v>95</v>
          </cell>
          <cell r="B102" t="str">
            <v>SM2-KJA0434</v>
          </cell>
          <cell r="C102" t="str">
            <v>YULI</v>
          </cell>
          <cell r="D102" t="str">
            <v>Driver LV</v>
          </cell>
          <cell r="E102" t="str">
            <v>Produksi</v>
          </cell>
          <cell r="F102">
            <v>40035</v>
          </cell>
          <cell r="G102" t="str">
            <v>M-2</v>
          </cell>
          <cell r="H102" t="str">
            <v>1152062962</v>
          </cell>
          <cell r="I102">
            <v>1580000</v>
          </cell>
          <cell r="J102">
            <v>32000</v>
          </cell>
          <cell r="M102">
            <v>30</v>
          </cell>
          <cell r="N102">
            <v>28</v>
          </cell>
          <cell r="O102">
            <v>116.5</v>
          </cell>
          <cell r="P102">
            <v>0</v>
          </cell>
          <cell r="Q102">
            <v>1580000</v>
          </cell>
          <cell r="R102">
            <v>896000</v>
          </cell>
          <cell r="S102">
            <v>1063988</v>
          </cell>
          <cell r="T102">
            <v>3539988</v>
          </cell>
          <cell r="V102">
            <v>110000</v>
          </cell>
          <cell r="W102">
            <v>3649988</v>
          </cell>
          <cell r="X102">
            <v>121660</v>
          </cell>
          <cell r="Y102">
            <v>3771648</v>
          </cell>
          <cell r="Z102">
            <v>108000</v>
          </cell>
          <cell r="AA102" t="str">
            <v>M-2</v>
          </cell>
          <cell r="AB102">
            <v>1650000</v>
          </cell>
          <cell r="AC102">
            <v>31600</v>
          </cell>
          <cell r="AD102">
            <v>23784576</v>
          </cell>
          <cell r="AE102">
            <v>1189228.8</v>
          </cell>
          <cell r="AF102">
            <v>0</v>
          </cell>
          <cell r="AG102">
            <v>0</v>
          </cell>
          <cell r="AI102">
            <v>99102</v>
          </cell>
          <cell r="AJ102">
            <v>31600</v>
          </cell>
          <cell r="AK102">
            <v>130702</v>
          </cell>
          <cell r="AL102">
            <v>3519300</v>
          </cell>
          <cell r="AM102">
            <v>0</v>
          </cell>
          <cell r="AO102">
            <v>0</v>
          </cell>
          <cell r="AU102">
            <v>0</v>
          </cell>
          <cell r="AV102">
            <v>0</v>
          </cell>
          <cell r="AW102">
            <v>3519300</v>
          </cell>
        </row>
        <row r="103">
          <cell r="A103">
            <v>96</v>
          </cell>
          <cell r="B103" t="str">
            <v>SM2-KJA0325</v>
          </cell>
          <cell r="C103" t="str">
            <v>HASAN SAPUTRA</v>
          </cell>
          <cell r="D103" t="str">
            <v>Driver LV</v>
          </cell>
          <cell r="E103" t="str">
            <v>Produksi</v>
          </cell>
          <cell r="F103">
            <v>39736</v>
          </cell>
          <cell r="G103" t="str">
            <v>M-1</v>
          </cell>
          <cell r="H103" t="str">
            <v>1152068472</v>
          </cell>
          <cell r="I103">
            <v>1580000</v>
          </cell>
          <cell r="J103">
            <v>32000</v>
          </cell>
          <cell r="M103">
            <v>30</v>
          </cell>
          <cell r="N103">
            <v>29</v>
          </cell>
          <cell r="O103">
            <v>215.5</v>
          </cell>
          <cell r="P103">
            <v>0</v>
          </cell>
          <cell r="Q103">
            <v>1580000</v>
          </cell>
          <cell r="R103">
            <v>928000</v>
          </cell>
          <cell r="S103">
            <v>1968150</v>
          </cell>
          <cell r="T103">
            <v>4476150</v>
          </cell>
          <cell r="V103">
            <v>110000</v>
          </cell>
          <cell r="W103">
            <v>4586150</v>
          </cell>
          <cell r="X103">
            <v>121660</v>
          </cell>
          <cell r="Y103">
            <v>4707810</v>
          </cell>
          <cell r="Z103">
            <v>108000</v>
          </cell>
          <cell r="AA103" t="str">
            <v>M-1</v>
          </cell>
          <cell r="AB103">
            <v>1540000</v>
          </cell>
          <cell r="AC103">
            <v>31600</v>
          </cell>
          <cell r="AD103">
            <v>36338520</v>
          </cell>
          <cell r="AE103">
            <v>1816926</v>
          </cell>
          <cell r="AF103">
            <v>0</v>
          </cell>
          <cell r="AG103">
            <v>0</v>
          </cell>
          <cell r="AI103">
            <v>151410</v>
          </cell>
          <cell r="AJ103">
            <v>31600</v>
          </cell>
          <cell r="AK103">
            <v>183010</v>
          </cell>
          <cell r="AL103">
            <v>4403100</v>
          </cell>
          <cell r="AM103">
            <v>0</v>
          </cell>
          <cell r="AO103">
            <v>0</v>
          </cell>
          <cell r="AU103">
            <v>0</v>
          </cell>
          <cell r="AV103">
            <v>0</v>
          </cell>
          <cell r="AW103">
            <v>4403100</v>
          </cell>
        </row>
        <row r="104">
          <cell r="A104">
            <v>97</v>
          </cell>
          <cell r="B104" t="str">
            <v>SM2-KJA0358</v>
          </cell>
          <cell r="C104" t="str">
            <v>MISRAN</v>
          </cell>
          <cell r="D104" t="str">
            <v>Driver LV</v>
          </cell>
          <cell r="E104" t="str">
            <v>Produksi</v>
          </cell>
          <cell r="F104">
            <v>39821</v>
          </cell>
          <cell r="G104" t="str">
            <v>S-0</v>
          </cell>
          <cell r="H104" t="str">
            <v>1152061028</v>
          </cell>
          <cell r="I104">
            <v>1580000</v>
          </cell>
          <cell r="J104">
            <v>32000</v>
          </cell>
          <cell r="M104">
            <v>30</v>
          </cell>
          <cell r="N104">
            <v>27</v>
          </cell>
          <cell r="O104">
            <v>243</v>
          </cell>
          <cell r="P104">
            <v>0</v>
          </cell>
          <cell r="Q104">
            <v>1580000</v>
          </cell>
          <cell r="R104">
            <v>864000</v>
          </cell>
          <cell r="S104">
            <v>2219306</v>
          </cell>
          <cell r="T104">
            <v>4663306</v>
          </cell>
          <cell r="V104">
            <v>0</v>
          </cell>
          <cell r="W104">
            <v>4663306</v>
          </cell>
          <cell r="X104">
            <v>121660</v>
          </cell>
          <cell r="Y104">
            <v>4784966</v>
          </cell>
          <cell r="Z104">
            <v>108000</v>
          </cell>
          <cell r="AA104" t="str">
            <v>S-0</v>
          </cell>
          <cell r="AB104">
            <v>1320000</v>
          </cell>
          <cell r="AC104">
            <v>31600</v>
          </cell>
          <cell r="AD104">
            <v>39904392</v>
          </cell>
          <cell r="AE104">
            <v>1995219.6</v>
          </cell>
          <cell r="AF104">
            <v>0</v>
          </cell>
          <cell r="AG104">
            <v>0</v>
          </cell>
          <cell r="AI104">
            <v>166268</v>
          </cell>
          <cell r="AJ104">
            <v>31600</v>
          </cell>
          <cell r="AK104">
            <v>197868</v>
          </cell>
          <cell r="AL104">
            <v>4465400</v>
          </cell>
          <cell r="AM104">
            <v>0</v>
          </cell>
          <cell r="AO104">
            <v>0</v>
          </cell>
          <cell r="AU104">
            <v>0</v>
          </cell>
          <cell r="AV104">
            <v>0</v>
          </cell>
          <cell r="AW104">
            <v>4465400</v>
          </cell>
        </row>
        <row r="105">
          <cell r="A105">
            <v>98</v>
          </cell>
          <cell r="B105" t="str">
            <v>SM2-KJA0516</v>
          </cell>
          <cell r="C105" t="str">
            <v>M. YUNUS</v>
          </cell>
          <cell r="D105" t="str">
            <v>Driver LV</v>
          </cell>
          <cell r="E105" t="str">
            <v>Produksi</v>
          </cell>
          <cell r="F105">
            <v>40665</v>
          </cell>
          <cell r="G105" t="str">
            <v>M-2</v>
          </cell>
          <cell r="H105" t="str">
            <v>1152076696</v>
          </cell>
          <cell r="I105">
            <v>1580000</v>
          </cell>
          <cell r="J105">
            <v>32000</v>
          </cell>
          <cell r="M105">
            <v>30</v>
          </cell>
          <cell r="N105">
            <v>30</v>
          </cell>
          <cell r="O105">
            <v>288.5</v>
          </cell>
          <cell r="P105">
            <v>0</v>
          </cell>
          <cell r="Q105">
            <v>1580000</v>
          </cell>
          <cell r="R105">
            <v>960000</v>
          </cell>
          <cell r="S105">
            <v>2634855</v>
          </cell>
          <cell r="T105">
            <v>5174855</v>
          </cell>
          <cell r="V105">
            <v>110000</v>
          </cell>
          <cell r="W105">
            <v>5284855</v>
          </cell>
          <cell r="X105">
            <v>121660</v>
          </cell>
          <cell r="Y105">
            <v>5406515</v>
          </cell>
          <cell r="Z105">
            <v>108000</v>
          </cell>
          <cell r="AA105" t="str">
            <v>M-2</v>
          </cell>
          <cell r="AB105">
            <v>1650000</v>
          </cell>
          <cell r="AC105">
            <v>31600</v>
          </cell>
          <cell r="AD105">
            <v>43402980</v>
          </cell>
          <cell r="AE105">
            <v>2170149</v>
          </cell>
          <cell r="AF105">
            <v>0</v>
          </cell>
          <cell r="AG105">
            <v>0</v>
          </cell>
          <cell r="AI105">
            <v>180845</v>
          </cell>
          <cell r="AJ105">
            <v>31600</v>
          </cell>
          <cell r="AK105">
            <v>212445</v>
          </cell>
          <cell r="AL105">
            <v>5072400</v>
          </cell>
          <cell r="AM105">
            <v>0</v>
          </cell>
          <cell r="AO105">
            <v>0</v>
          </cell>
          <cell r="AU105">
            <v>0</v>
          </cell>
          <cell r="AV105">
            <v>0</v>
          </cell>
          <cell r="AW105">
            <v>5072400</v>
          </cell>
        </row>
        <row r="106">
          <cell r="A106">
            <v>99</v>
          </cell>
          <cell r="B106" t="str">
            <v>SM2-KJA0517</v>
          </cell>
          <cell r="C106" t="str">
            <v>SETIAWAN</v>
          </cell>
          <cell r="D106" t="str">
            <v>Driver LV</v>
          </cell>
          <cell r="E106" t="str">
            <v>Produksi</v>
          </cell>
          <cell r="F106">
            <v>40665</v>
          </cell>
          <cell r="G106" t="str">
            <v>S-0</v>
          </cell>
          <cell r="H106" t="str">
            <v>1152076661</v>
          </cell>
          <cell r="I106">
            <v>1580000</v>
          </cell>
          <cell r="J106">
            <v>32000</v>
          </cell>
          <cell r="M106">
            <v>30</v>
          </cell>
          <cell r="N106">
            <v>27</v>
          </cell>
          <cell r="O106">
            <v>239.5</v>
          </cell>
          <cell r="P106">
            <v>0</v>
          </cell>
          <cell r="Q106">
            <v>1580000</v>
          </cell>
          <cell r="R106">
            <v>864000</v>
          </cell>
          <cell r="S106">
            <v>2187341</v>
          </cell>
          <cell r="T106">
            <v>4631341</v>
          </cell>
          <cell r="V106">
            <v>0</v>
          </cell>
          <cell r="W106">
            <v>4631341</v>
          </cell>
          <cell r="X106">
            <v>121660</v>
          </cell>
          <cell r="Y106">
            <v>4753001</v>
          </cell>
          <cell r="Z106">
            <v>108000</v>
          </cell>
          <cell r="AA106" t="str">
            <v>S-0</v>
          </cell>
          <cell r="AB106">
            <v>1320000</v>
          </cell>
          <cell r="AC106">
            <v>31600</v>
          </cell>
          <cell r="AD106">
            <v>39520812</v>
          </cell>
          <cell r="AE106">
            <v>1976040.6</v>
          </cell>
          <cell r="AF106">
            <v>0</v>
          </cell>
          <cell r="AG106">
            <v>0</v>
          </cell>
          <cell r="AI106">
            <v>164670</v>
          </cell>
          <cell r="AJ106">
            <v>31600</v>
          </cell>
          <cell r="AK106">
            <v>196270</v>
          </cell>
          <cell r="AL106">
            <v>4435100</v>
          </cell>
          <cell r="AM106">
            <v>0</v>
          </cell>
          <cell r="AO106">
            <v>0</v>
          </cell>
          <cell r="AU106">
            <v>0</v>
          </cell>
          <cell r="AV106">
            <v>0</v>
          </cell>
          <cell r="AW106">
            <v>4435100</v>
          </cell>
        </row>
        <row r="107">
          <cell r="A107">
            <v>100</v>
          </cell>
          <cell r="B107" t="str">
            <v>SM2-KJA0305</v>
          </cell>
          <cell r="C107" t="str">
            <v>TRI HANDOKO</v>
          </cell>
          <cell r="D107" t="str">
            <v>Drafman</v>
          </cell>
          <cell r="E107" t="str">
            <v>Development</v>
          </cell>
          <cell r="F107">
            <v>39652</v>
          </cell>
          <cell r="G107" t="str">
            <v>S-0</v>
          </cell>
          <cell r="H107" t="str">
            <v>1152041698</v>
          </cell>
          <cell r="I107">
            <v>1830000</v>
          </cell>
          <cell r="J107">
            <v>32000</v>
          </cell>
          <cell r="M107">
            <v>30</v>
          </cell>
          <cell r="N107">
            <v>23</v>
          </cell>
          <cell r="O107">
            <v>46</v>
          </cell>
          <cell r="P107">
            <v>0</v>
          </cell>
          <cell r="Q107">
            <v>1830000</v>
          </cell>
          <cell r="R107">
            <v>736000</v>
          </cell>
          <cell r="S107">
            <v>486590</v>
          </cell>
          <cell r="T107">
            <v>3052590</v>
          </cell>
          <cell r="V107">
            <v>0</v>
          </cell>
          <cell r="W107">
            <v>3052590</v>
          </cell>
          <cell r="X107">
            <v>140910</v>
          </cell>
          <cell r="Y107">
            <v>3193500</v>
          </cell>
          <cell r="Z107">
            <v>108000</v>
          </cell>
          <cell r="AA107" t="str">
            <v>S-0</v>
          </cell>
          <cell r="AB107">
            <v>1320000</v>
          </cell>
          <cell r="AC107">
            <v>36600</v>
          </cell>
          <cell r="AD107">
            <v>20746800</v>
          </cell>
          <cell r="AE107">
            <v>1037340</v>
          </cell>
          <cell r="AF107">
            <v>0</v>
          </cell>
          <cell r="AG107">
            <v>0</v>
          </cell>
          <cell r="AI107">
            <v>86445</v>
          </cell>
          <cell r="AJ107">
            <v>36600</v>
          </cell>
          <cell r="AK107">
            <v>123045</v>
          </cell>
          <cell r="AL107">
            <v>2929500</v>
          </cell>
          <cell r="AM107">
            <v>0</v>
          </cell>
          <cell r="AO107">
            <v>0</v>
          </cell>
          <cell r="AU107">
            <v>0</v>
          </cell>
          <cell r="AV107">
            <v>0</v>
          </cell>
          <cell r="AW107">
            <v>2929500</v>
          </cell>
        </row>
        <row r="108">
          <cell r="A108">
            <v>101</v>
          </cell>
          <cell r="B108" t="str">
            <v>SM2-KJA0306</v>
          </cell>
          <cell r="C108" t="str">
            <v>RISWAN GUNAWAN</v>
          </cell>
          <cell r="D108" t="str">
            <v>Drafman</v>
          </cell>
          <cell r="E108" t="str">
            <v>Development</v>
          </cell>
          <cell r="F108">
            <v>39652</v>
          </cell>
          <cell r="G108" t="str">
            <v>S-0</v>
          </cell>
          <cell r="H108" t="str">
            <v>1152044590</v>
          </cell>
          <cell r="I108">
            <v>1830000</v>
          </cell>
          <cell r="J108">
            <v>32000</v>
          </cell>
          <cell r="M108">
            <v>27</v>
          </cell>
          <cell r="N108">
            <v>23</v>
          </cell>
          <cell r="O108">
            <v>73</v>
          </cell>
          <cell r="P108">
            <v>3</v>
          </cell>
          <cell r="Q108">
            <v>1610400</v>
          </cell>
          <cell r="R108">
            <v>736000</v>
          </cell>
          <cell r="S108">
            <v>772197</v>
          </cell>
          <cell r="T108">
            <v>3118597</v>
          </cell>
          <cell r="V108">
            <v>0</v>
          </cell>
          <cell r="W108">
            <v>3118597</v>
          </cell>
          <cell r="X108">
            <v>140910</v>
          </cell>
          <cell r="Y108">
            <v>3259507</v>
          </cell>
          <cell r="Z108">
            <v>108000</v>
          </cell>
          <cell r="AA108" t="str">
            <v>S-0</v>
          </cell>
          <cell r="AB108">
            <v>1320000</v>
          </cell>
          <cell r="AC108">
            <v>36600</v>
          </cell>
          <cell r="AD108">
            <v>21538884</v>
          </cell>
          <cell r="AE108">
            <v>1076944.2</v>
          </cell>
          <cell r="AF108">
            <v>0</v>
          </cell>
          <cell r="AG108">
            <v>0</v>
          </cell>
          <cell r="AI108">
            <v>89745</v>
          </cell>
          <cell r="AJ108">
            <v>36600</v>
          </cell>
          <cell r="AK108">
            <v>126345</v>
          </cell>
          <cell r="AL108">
            <v>2992300</v>
          </cell>
          <cell r="AM108">
            <v>0</v>
          </cell>
          <cell r="AO108">
            <v>59000</v>
          </cell>
          <cell r="AU108">
            <v>0</v>
          </cell>
          <cell r="AV108">
            <v>59000</v>
          </cell>
          <cell r="AW108">
            <v>2933300</v>
          </cell>
        </row>
        <row r="109">
          <cell r="A109">
            <v>102</v>
          </cell>
          <cell r="B109" t="str">
            <v>SM2-KJA0351</v>
          </cell>
          <cell r="C109" t="str">
            <v>ALI BABA</v>
          </cell>
          <cell r="D109" t="str">
            <v>Drafman</v>
          </cell>
          <cell r="E109" t="str">
            <v>Development</v>
          </cell>
          <cell r="F109">
            <v>39821</v>
          </cell>
          <cell r="G109" t="str">
            <v>M-0</v>
          </cell>
          <cell r="H109" t="str">
            <v>1152048552</v>
          </cell>
          <cell r="I109">
            <v>1830000</v>
          </cell>
          <cell r="J109">
            <v>32000</v>
          </cell>
          <cell r="M109">
            <v>26</v>
          </cell>
          <cell r="N109">
            <v>18</v>
          </cell>
          <cell r="O109">
            <v>38.5</v>
          </cell>
          <cell r="P109">
            <v>4</v>
          </cell>
          <cell r="Q109">
            <v>1537200</v>
          </cell>
          <cell r="R109">
            <v>576000</v>
          </cell>
          <cell r="S109">
            <v>407254</v>
          </cell>
          <cell r="T109">
            <v>2520454</v>
          </cell>
          <cell r="U109">
            <v>720294</v>
          </cell>
          <cell r="V109">
            <v>0</v>
          </cell>
          <cell r="W109">
            <v>3240748</v>
          </cell>
          <cell r="X109">
            <v>140910</v>
          </cell>
          <cell r="Y109">
            <v>3381658</v>
          </cell>
          <cell r="Z109">
            <v>108000</v>
          </cell>
          <cell r="AA109" t="str">
            <v>M-0</v>
          </cell>
          <cell r="AB109">
            <v>1430000</v>
          </cell>
          <cell r="AC109">
            <v>36600</v>
          </cell>
          <cell r="AD109">
            <v>21684696</v>
          </cell>
          <cell r="AE109">
            <v>1084234.8</v>
          </cell>
          <cell r="AF109">
            <v>0</v>
          </cell>
          <cell r="AG109">
            <v>0</v>
          </cell>
          <cell r="AI109">
            <v>90352</v>
          </cell>
          <cell r="AJ109">
            <v>36600</v>
          </cell>
          <cell r="AK109">
            <v>126952</v>
          </cell>
          <cell r="AL109">
            <v>3113800</v>
          </cell>
          <cell r="AM109">
            <v>0</v>
          </cell>
          <cell r="AO109">
            <v>0</v>
          </cell>
          <cell r="AU109">
            <v>0</v>
          </cell>
          <cell r="AV109">
            <v>0</v>
          </cell>
          <cell r="AW109">
            <v>3113800</v>
          </cell>
        </row>
        <row r="110">
          <cell r="A110">
            <v>103</v>
          </cell>
          <cell r="B110" t="str">
            <v>SM2-KJA0352</v>
          </cell>
          <cell r="C110" t="str">
            <v>RIZAL AZMI</v>
          </cell>
          <cell r="D110" t="str">
            <v>Drafman</v>
          </cell>
          <cell r="E110" t="str">
            <v>Development</v>
          </cell>
          <cell r="F110">
            <v>39821</v>
          </cell>
          <cell r="G110" t="str">
            <v>S-0</v>
          </cell>
          <cell r="H110" t="str">
            <v>1152048536</v>
          </cell>
          <cell r="I110">
            <v>1830000</v>
          </cell>
          <cell r="J110">
            <v>32000</v>
          </cell>
          <cell r="M110">
            <v>28</v>
          </cell>
          <cell r="N110">
            <v>24</v>
          </cell>
          <cell r="O110">
            <v>46</v>
          </cell>
          <cell r="P110">
            <v>2</v>
          </cell>
          <cell r="Q110">
            <v>1683600</v>
          </cell>
          <cell r="R110">
            <v>768000</v>
          </cell>
          <cell r="S110">
            <v>486590</v>
          </cell>
          <cell r="T110">
            <v>2938190</v>
          </cell>
          <cell r="V110">
            <v>0</v>
          </cell>
          <cell r="W110">
            <v>2938190</v>
          </cell>
          <cell r="X110">
            <v>140910</v>
          </cell>
          <cell r="Y110">
            <v>3079100</v>
          </cell>
          <cell r="Z110">
            <v>108000</v>
          </cell>
          <cell r="AA110" t="str">
            <v>S-0</v>
          </cell>
          <cell r="AB110">
            <v>1320000</v>
          </cell>
          <cell r="AC110">
            <v>36600</v>
          </cell>
          <cell r="AD110">
            <v>19374000</v>
          </cell>
          <cell r="AE110">
            <v>968700</v>
          </cell>
          <cell r="AF110">
            <v>0</v>
          </cell>
          <cell r="AG110">
            <v>0</v>
          </cell>
          <cell r="AI110">
            <v>80725</v>
          </cell>
          <cell r="AJ110">
            <v>36600</v>
          </cell>
          <cell r="AK110">
            <v>117325</v>
          </cell>
          <cell r="AL110">
            <v>2820900</v>
          </cell>
          <cell r="AM110">
            <v>0</v>
          </cell>
          <cell r="AO110">
            <v>0</v>
          </cell>
          <cell r="AU110">
            <v>0</v>
          </cell>
          <cell r="AV110">
            <v>0</v>
          </cell>
          <cell r="AW110">
            <v>2820900</v>
          </cell>
        </row>
        <row r="111">
          <cell r="A111">
            <v>104</v>
          </cell>
          <cell r="B111" t="str">
            <v>SM2-KJA0353</v>
          </cell>
          <cell r="C111" t="str">
            <v>GUNTUR</v>
          </cell>
          <cell r="D111" t="str">
            <v>Drafman</v>
          </cell>
          <cell r="E111" t="str">
            <v>Development</v>
          </cell>
          <cell r="F111">
            <v>39821</v>
          </cell>
          <cell r="G111" t="str">
            <v>S-0</v>
          </cell>
          <cell r="H111" t="str">
            <v>1152048528</v>
          </cell>
          <cell r="I111">
            <v>1830000</v>
          </cell>
          <cell r="J111">
            <v>32000</v>
          </cell>
          <cell r="M111">
            <v>30</v>
          </cell>
          <cell r="N111">
            <v>26</v>
          </cell>
          <cell r="O111">
            <v>49.5</v>
          </cell>
          <cell r="P111">
            <v>0</v>
          </cell>
          <cell r="Q111">
            <v>1830000</v>
          </cell>
          <cell r="R111">
            <v>832000</v>
          </cell>
          <cell r="S111">
            <v>523613</v>
          </cell>
          <cell r="T111">
            <v>3185613</v>
          </cell>
          <cell r="V111">
            <v>0</v>
          </cell>
          <cell r="W111">
            <v>3185613</v>
          </cell>
          <cell r="X111">
            <v>140910</v>
          </cell>
          <cell r="Y111">
            <v>3326523</v>
          </cell>
          <cell r="Z111">
            <v>108000</v>
          </cell>
          <cell r="AA111" t="str">
            <v>S-0</v>
          </cell>
          <cell r="AB111">
            <v>1320000</v>
          </cell>
          <cell r="AC111">
            <v>36600</v>
          </cell>
          <cell r="AD111">
            <v>22343076</v>
          </cell>
          <cell r="AE111">
            <v>1117153.8</v>
          </cell>
          <cell r="AF111">
            <v>0</v>
          </cell>
          <cell r="AG111">
            <v>0</v>
          </cell>
          <cell r="AI111">
            <v>93096</v>
          </cell>
          <cell r="AJ111">
            <v>36600</v>
          </cell>
          <cell r="AK111">
            <v>129696</v>
          </cell>
          <cell r="AL111">
            <v>3055900</v>
          </cell>
          <cell r="AM111">
            <v>0</v>
          </cell>
          <cell r="AO111">
            <v>0</v>
          </cell>
          <cell r="AU111">
            <v>0</v>
          </cell>
          <cell r="AV111">
            <v>0</v>
          </cell>
          <cell r="AW111">
            <v>3055900</v>
          </cell>
        </row>
        <row r="112">
          <cell r="A112">
            <v>105</v>
          </cell>
          <cell r="B112" t="str">
            <v>SM2-KJA0354</v>
          </cell>
          <cell r="C112" t="str">
            <v>WARDIANSYAH</v>
          </cell>
          <cell r="D112" t="str">
            <v>Drafman</v>
          </cell>
          <cell r="E112" t="str">
            <v>Development</v>
          </cell>
          <cell r="F112">
            <v>39821</v>
          </cell>
          <cell r="G112" t="str">
            <v>M-1</v>
          </cell>
          <cell r="H112" t="str">
            <v>1152048544</v>
          </cell>
          <cell r="I112">
            <v>1830000</v>
          </cell>
          <cell r="J112">
            <v>32000</v>
          </cell>
          <cell r="M112">
            <v>27</v>
          </cell>
          <cell r="N112">
            <v>17</v>
          </cell>
          <cell r="O112">
            <v>33</v>
          </cell>
          <cell r="P112">
            <v>3</v>
          </cell>
          <cell r="Q112">
            <v>1610400</v>
          </cell>
          <cell r="R112">
            <v>544000</v>
          </cell>
          <cell r="S112">
            <v>349075</v>
          </cell>
          <cell r="T112">
            <v>2503475</v>
          </cell>
          <cell r="V112">
            <v>0</v>
          </cell>
          <cell r="W112">
            <v>2503475</v>
          </cell>
          <cell r="X112">
            <v>140910</v>
          </cell>
          <cell r="Y112">
            <v>2644385</v>
          </cell>
          <cell r="Z112">
            <v>108000</v>
          </cell>
          <cell r="AA112" t="str">
            <v>M-1</v>
          </cell>
          <cell r="AB112">
            <v>1540000</v>
          </cell>
          <cell r="AC112">
            <v>36600</v>
          </cell>
          <cell r="AD112">
            <v>11517420</v>
          </cell>
          <cell r="AE112">
            <v>575871</v>
          </cell>
          <cell r="AF112">
            <v>0</v>
          </cell>
          <cell r="AG112">
            <v>0</v>
          </cell>
          <cell r="AI112">
            <v>47989</v>
          </cell>
          <cell r="AJ112">
            <v>36600</v>
          </cell>
          <cell r="AK112">
            <v>84589</v>
          </cell>
          <cell r="AL112">
            <v>2418900</v>
          </cell>
          <cell r="AM112">
            <v>0</v>
          </cell>
          <cell r="AO112">
            <v>0</v>
          </cell>
          <cell r="AU112">
            <v>0</v>
          </cell>
          <cell r="AV112">
            <v>0</v>
          </cell>
          <cell r="AW112">
            <v>2418900</v>
          </cell>
        </row>
        <row r="113">
          <cell r="A113">
            <v>106</v>
          </cell>
          <cell r="B113" t="str">
            <v>SM2-KJA0173</v>
          </cell>
          <cell r="C113" t="str">
            <v>FADLI</v>
          </cell>
          <cell r="D113" t="str">
            <v>Blasting Vibration</v>
          </cell>
          <cell r="E113" t="str">
            <v>Development</v>
          </cell>
          <cell r="F113">
            <v>39301</v>
          </cell>
          <cell r="G113" t="str">
            <v>M-1</v>
          </cell>
          <cell r="H113" t="str">
            <v>1152036601</v>
          </cell>
          <cell r="I113">
            <v>1580000</v>
          </cell>
          <cell r="J113">
            <v>32000</v>
          </cell>
          <cell r="M113">
            <v>29</v>
          </cell>
          <cell r="N113">
            <v>22</v>
          </cell>
          <cell r="O113">
            <v>71.5</v>
          </cell>
          <cell r="P113">
            <v>1</v>
          </cell>
          <cell r="Q113">
            <v>1516800</v>
          </cell>
          <cell r="R113">
            <v>704000</v>
          </cell>
          <cell r="S113">
            <v>653006</v>
          </cell>
          <cell r="T113">
            <v>2873806</v>
          </cell>
          <cell r="V113">
            <v>0</v>
          </cell>
          <cell r="W113">
            <v>2873806</v>
          </cell>
          <cell r="X113">
            <v>121660</v>
          </cell>
          <cell r="Y113">
            <v>2995466</v>
          </cell>
          <cell r="Z113">
            <v>108000</v>
          </cell>
          <cell r="AA113" t="str">
            <v>M-1</v>
          </cell>
          <cell r="AB113">
            <v>1540000</v>
          </cell>
          <cell r="AC113">
            <v>31600</v>
          </cell>
          <cell r="AD113">
            <v>15790392</v>
          </cell>
          <cell r="AE113">
            <v>789519.60000000009</v>
          </cell>
          <cell r="AF113">
            <v>0</v>
          </cell>
          <cell r="AG113">
            <v>0</v>
          </cell>
          <cell r="AI113">
            <v>65793</v>
          </cell>
          <cell r="AJ113">
            <v>31600</v>
          </cell>
          <cell r="AK113">
            <v>97393</v>
          </cell>
          <cell r="AL113">
            <v>2776400</v>
          </cell>
          <cell r="AM113">
            <v>0</v>
          </cell>
          <cell r="AO113">
            <v>191000</v>
          </cell>
          <cell r="AU113">
            <v>0</v>
          </cell>
          <cell r="AV113">
            <v>191000</v>
          </cell>
          <cell r="AW113">
            <v>2585400</v>
          </cell>
        </row>
        <row r="114">
          <cell r="A114">
            <v>107</v>
          </cell>
          <cell r="B114" t="str">
            <v>SM2-KJA0479</v>
          </cell>
          <cell r="C114" t="str">
            <v>FIRMANSYAH DWI. F</v>
          </cell>
          <cell r="D114" t="str">
            <v>Blasting Vibration</v>
          </cell>
          <cell r="E114" t="str">
            <v>Development</v>
          </cell>
          <cell r="F114">
            <v>40351</v>
          </cell>
          <cell r="G114" t="str">
            <v>S-0</v>
          </cell>
          <cell r="H114" t="str">
            <v>1152066542</v>
          </cell>
          <cell r="I114">
            <v>1580000</v>
          </cell>
          <cell r="J114">
            <v>32000</v>
          </cell>
          <cell r="M114">
            <v>29</v>
          </cell>
          <cell r="N114">
            <v>25</v>
          </cell>
          <cell r="O114">
            <v>80</v>
          </cell>
          <cell r="P114">
            <v>1</v>
          </cell>
          <cell r="Q114">
            <v>1516800</v>
          </cell>
          <cell r="R114">
            <v>800000</v>
          </cell>
          <cell r="S114">
            <v>730636</v>
          </cell>
          <cell r="T114">
            <v>3047436</v>
          </cell>
          <cell r="V114">
            <v>0</v>
          </cell>
          <cell r="W114">
            <v>3047436</v>
          </cell>
          <cell r="X114">
            <v>121660</v>
          </cell>
          <cell r="Y114">
            <v>3169096</v>
          </cell>
          <cell r="Z114">
            <v>108000</v>
          </cell>
          <cell r="AA114" t="str">
            <v>S-0</v>
          </cell>
          <cell r="AB114">
            <v>1320000</v>
          </cell>
          <cell r="AC114">
            <v>31600</v>
          </cell>
          <cell r="AD114">
            <v>20513952</v>
          </cell>
          <cell r="AE114">
            <v>1025697.6000000001</v>
          </cell>
          <cell r="AF114">
            <v>0</v>
          </cell>
          <cell r="AG114">
            <v>0</v>
          </cell>
          <cell r="AI114">
            <v>85474</v>
          </cell>
          <cell r="AJ114">
            <v>31600</v>
          </cell>
          <cell r="AK114">
            <v>117074</v>
          </cell>
          <cell r="AL114">
            <v>2930400</v>
          </cell>
          <cell r="AM114">
            <v>0</v>
          </cell>
          <cell r="AO114">
            <v>137000</v>
          </cell>
          <cell r="AU114">
            <v>0</v>
          </cell>
          <cell r="AV114">
            <v>137000</v>
          </cell>
          <cell r="AW114">
            <v>2793400</v>
          </cell>
        </row>
        <row r="115">
          <cell r="A115">
            <v>108</v>
          </cell>
          <cell r="B115" t="str">
            <v>SM2-KJA0480</v>
          </cell>
          <cell r="C115" t="str">
            <v>NINA PRATIWI</v>
          </cell>
          <cell r="D115" t="str">
            <v>Office Clerk</v>
          </cell>
          <cell r="E115" t="str">
            <v>Development</v>
          </cell>
          <cell r="F115">
            <v>40344</v>
          </cell>
          <cell r="G115" t="str">
            <v>S-0</v>
          </cell>
          <cell r="H115" t="str">
            <v>1152066577</v>
          </cell>
          <cell r="I115">
            <v>1580000</v>
          </cell>
          <cell r="J115">
            <v>32000</v>
          </cell>
          <cell r="M115">
            <v>26</v>
          </cell>
          <cell r="N115">
            <v>21</v>
          </cell>
          <cell r="O115">
            <v>25.5</v>
          </cell>
          <cell r="P115">
            <v>4</v>
          </cell>
          <cell r="Q115">
            <v>1327200</v>
          </cell>
          <cell r="R115">
            <v>672000</v>
          </cell>
          <cell r="S115">
            <v>232890</v>
          </cell>
          <cell r="T115">
            <v>2232090</v>
          </cell>
          <cell r="U115">
            <v>50000</v>
          </cell>
          <cell r="V115">
            <v>0</v>
          </cell>
          <cell r="W115">
            <v>2282090</v>
          </cell>
          <cell r="X115">
            <v>121660</v>
          </cell>
          <cell r="Y115">
            <v>2403750</v>
          </cell>
          <cell r="Z115">
            <v>108000</v>
          </cell>
          <cell r="AA115" t="str">
            <v>S-0</v>
          </cell>
          <cell r="AB115">
            <v>1320000</v>
          </cell>
          <cell r="AC115">
            <v>31600</v>
          </cell>
          <cell r="AD115">
            <v>11329800</v>
          </cell>
          <cell r="AE115">
            <v>566490</v>
          </cell>
          <cell r="AF115">
            <v>0</v>
          </cell>
          <cell r="AG115">
            <v>0</v>
          </cell>
          <cell r="AI115">
            <v>47207</v>
          </cell>
          <cell r="AJ115">
            <v>31600</v>
          </cell>
          <cell r="AK115">
            <v>78807</v>
          </cell>
          <cell r="AL115">
            <v>2203300</v>
          </cell>
          <cell r="AM115">
            <v>0</v>
          </cell>
          <cell r="AO115">
            <v>0</v>
          </cell>
          <cell r="AU115">
            <v>0</v>
          </cell>
          <cell r="AV115">
            <v>0</v>
          </cell>
          <cell r="AW115">
            <v>2203300</v>
          </cell>
        </row>
        <row r="116">
          <cell r="A116">
            <v>109</v>
          </cell>
          <cell r="B116" t="str">
            <v>SM2-KJA0273</v>
          </cell>
          <cell r="C116" t="str">
            <v>SUWANDI</v>
          </cell>
          <cell r="D116" t="str">
            <v>Driver</v>
          </cell>
          <cell r="E116" t="str">
            <v>Development</v>
          </cell>
          <cell r="F116">
            <v>39508</v>
          </cell>
          <cell r="G116" t="str">
            <v>M-3</v>
          </cell>
          <cell r="H116" t="str">
            <v>1152040241</v>
          </cell>
          <cell r="I116">
            <v>1580000</v>
          </cell>
          <cell r="J116">
            <v>32000</v>
          </cell>
          <cell r="M116">
            <v>30</v>
          </cell>
          <cell r="N116">
            <v>10</v>
          </cell>
          <cell r="O116">
            <v>12</v>
          </cell>
          <cell r="P116">
            <v>0</v>
          </cell>
          <cell r="Q116">
            <v>1580000</v>
          </cell>
          <cell r="R116">
            <v>320000</v>
          </cell>
          <cell r="S116">
            <v>109595</v>
          </cell>
          <cell r="T116">
            <v>2009595</v>
          </cell>
          <cell r="V116">
            <v>0</v>
          </cell>
          <cell r="W116">
            <v>2009595</v>
          </cell>
          <cell r="X116">
            <v>121660</v>
          </cell>
          <cell r="Y116">
            <v>2131255</v>
          </cell>
          <cell r="Z116">
            <v>106563</v>
          </cell>
          <cell r="AA116" t="str">
            <v>M-3</v>
          </cell>
          <cell r="AB116">
            <v>1760000</v>
          </cell>
          <cell r="AC116">
            <v>31600</v>
          </cell>
          <cell r="AD116">
            <v>2797104</v>
          </cell>
          <cell r="AE116">
            <v>139855.20000000001</v>
          </cell>
          <cell r="AF116">
            <v>0</v>
          </cell>
          <cell r="AG116">
            <v>0</v>
          </cell>
          <cell r="AI116">
            <v>11654</v>
          </cell>
          <cell r="AJ116">
            <v>31600</v>
          </cell>
          <cell r="AK116">
            <v>43254</v>
          </cell>
          <cell r="AL116">
            <v>1966300</v>
          </cell>
          <cell r="AM116">
            <v>0</v>
          </cell>
          <cell r="AO116">
            <v>364000</v>
          </cell>
          <cell r="AU116">
            <v>0</v>
          </cell>
          <cell r="AV116">
            <v>364000</v>
          </cell>
          <cell r="AW116">
            <v>1602300</v>
          </cell>
        </row>
        <row r="117">
          <cell r="A117">
            <v>110</v>
          </cell>
          <cell r="B117" t="str">
            <v>SM2-KJA0513</v>
          </cell>
          <cell r="C117" t="str">
            <v>ALI YANUR</v>
          </cell>
          <cell r="D117" t="str">
            <v>Driver</v>
          </cell>
          <cell r="E117" t="str">
            <v>Development</v>
          </cell>
          <cell r="F117">
            <v>40603</v>
          </cell>
          <cell r="G117" t="str">
            <v>M-2</v>
          </cell>
          <cell r="H117" t="str">
            <v>1152074898</v>
          </cell>
          <cell r="I117">
            <v>1580000</v>
          </cell>
          <cell r="J117">
            <v>32000</v>
          </cell>
          <cell r="M117">
            <v>30</v>
          </cell>
          <cell r="N117">
            <v>28</v>
          </cell>
          <cell r="O117">
            <v>106</v>
          </cell>
          <cell r="P117">
            <v>0</v>
          </cell>
          <cell r="Q117">
            <v>1580000</v>
          </cell>
          <cell r="R117">
            <v>896000</v>
          </cell>
          <cell r="S117">
            <v>968092</v>
          </cell>
          <cell r="T117">
            <v>3444092</v>
          </cell>
          <cell r="V117">
            <v>0</v>
          </cell>
          <cell r="W117">
            <v>3444092</v>
          </cell>
          <cell r="X117">
            <v>121660</v>
          </cell>
          <cell r="Y117">
            <v>3565752</v>
          </cell>
          <cell r="Z117">
            <v>108000</v>
          </cell>
          <cell r="AA117" t="str">
            <v>M-2</v>
          </cell>
          <cell r="AB117">
            <v>1650000</v>
          </cell>
          <cell r="AC117">
            <v>31600</v>
          </cell>
          <cell r="AD117">
            <v>21313824</v>
          </cell>
          <cell r="AE117">
            <v>1065691.2</v>
          </cell>
          <cell r="AF117">
            <v>0</v>
          </cell>
          <cell r="AG117">
            <v>0</v>
          </cell>
          <cell r="AI117">
            <v>88807</v>
          </cell>
          <cell r="AJ117">
            <v>31600</v>
          </cell>
          <cell r="AK117">
            <v>120407</v>
          </cell>
          <cell r="AL117">
            <v>3323700</v>
          </cell>
          <cell r="AM117">
            <v>0</v>
          </cell>
          <cell r="AO117">
            <v>0</v>
          </cell>
          <cell r="AU117">
            <v>0</v>
          </cell>
          <cell r="AV117">
            <v>0</v>
          </cell>
          <cell r="AW117">
            <v>3323700</v>
          </cell>
        </row>
        <row r="118">
          <cell r="A118">
            <v>111</v>
          </cell>
          <cell r="B118" t="str">
            <v>SM2-KJA0080</v>
          </cell>
          <cell r="C118" t="str">
            <v>YUDI KURNIAWAN</v>
          </cell>
          <cell r="D118" t="str">
            <v>Helper Drafman</v>
          </cell>
          <cell r="E118" t="str">
            <v>Geology</v>
          </cell>
          <cell r="F118">
            <v>39083</v>
          </cell>
          <cell r="G118" t="str">
            <v>S-0</v>
          </cell>
          <cell r="H118" t="str">
            <v>1152030521</v>
          </cell>
          <cell r="I118">
            <v>1830000</v>
          </cell>
          <cell r="J118">
            <v>32000</v>
          </cell>
          <cell r="M118">
            <v>29</v>
          </cell>
          <cell r="N118">
            <v>28</v>
          </cell>
          <cell r="O118">
            <v>165.5</v>
          </cell>
          <cell r="P118">
            <v>1</v>
          </cell>
          <cell r="Q118">
            <v>1756800</v>
          </cell>
          <cell r="R118">
            <v>896000</v>
          </cell>
          <cell r="S118">
            <v>1750665</v>
          </cell>
          <cell r="T118">
            <v>4403465</v>
          </cell>
          <cell r="V118">
            <v>0</v>
          </cell>
          <cell r="W118">
            <v>4403465</v>
          </cell>
          <cell r="X118">
            <v>140910</v>
          </cell>
          <cell r="Y118">
            <v>4544375</v>
          </cell>
          <cell r="Z118">
            <v>108000</v>
          </cell>
          <cell r="AA118" t="str">
            <v>S-0</v>
          </cell>
          <cell r="AB118">
            <v>1320000</v>
          </cell>
          <cell r="AC118">
            <v>36600</v>
          </cell>
          <cell r="AD118">
            <v>36957300</v>
          </cell>
          <cell r="AE118">
            <v>1847865</v>
          </cell>
          <cell r="AF118">
            <v>0</v>
          </cell>
          <cell r="AG118">
            <v>0</v>
          </cell>
          <cell r="AI118">
            <v>153988</v>
          </cell>
          <cell r="AJ118">
            <v>36600</v>
          </cell>
          <cell r="AK118">
            <v>190588</v>
          </cell>
          <cell r="AL118">
            <v>4212900</v>
          </cell>
          <cell r="AM118">
            <v>0</v>
          </cell>
          <cell r="AO118">
            <v>0</v>
          </cell>
          <cell r="AU118">
            <v>0</v>
          </cell>
          <cell r="AV118">
            <v>0</v>
          </cell>
          <cell r="AW118">
            <v>4212900</v>
          </cell>
        </row>
        <row r="119">
          <cell r="A119">
            <v>112</v>
          </cell>
          <cell r="B119" t="str">
            <v>SM2-KJA0279</v>
          </cell>
          <cell r="C119" t="str">
            <v>DYAS WIDYASMARA</v>
          </cell>
          <cell r="D119" t="str">
            <v>Helper Drafman</v>
          </cell>
          <cell r="E119" t="str">
            <v>Geology</v>
          </cell>
          <cell r="F119">
            <v>39582</v>
          </cell>
          <cell r="G119" t="str">
            <v>M-1</v>
          </cell>
          <cell r="H119" t="str">
            <v>1152041566</v>
          </cell>
          <cell r="I119">
            <v>1830000</v>
          </cell>
          <cell r="J119">
            <v>32000</v>
          </cell>
          <cell r="M119">
            <v>27</v>
          </cell>
          <cell r="N119">
            <v>21</v>
          </cell>
          <cell r="O119">
            <v>156</v>
          </cell>
          <cell r="P119">
            <v>3</v>
          </cell>
          <cell r="Q119">
            <v>1610400</v>
          </cell>
          <cell r="R119">
            <v>672000</v>
          </cell>
          <cell r="S119">
            <v>1650173</v>
          </cell>
          <cell r="T119">
            <v>3932573</v>
          </cell>
          <cell r="U119">
            <v>941534</v>
          </cell>
          <cell r="V119">
            <v>0</v>
          </cell>
          <cell r="W119">
            <v>4874107</v>
          </cell>
          <cell r="X119">
            <v>140910</v>
          </cell>
          <cell r="Y119">
            <v>5015017</v>
          </cell>
          <cell r="Z119">
            <v>108000</v>
          </cell>
          <cell r="AA119" t="str">
            <v>M-1</v>
          </cell>
          <cell r="AB119">
            <v>1540000</v>
          </cell>
          <cell r="AC119">
            <v>36600</v>
          </cell>
          <cell r="AD119">
            <v>39965004</v>
          </cell>
          <cell r="AE119">
            <v>1998250.2000000002</v>
          </cell>
          <cell r="AF119">
            <v>0</v>
          </cell>
          <cell r="AG119">
            <v>0</v>
          </cell>
          <cell r="AI119">
            <v>166520</v>
          </cell>
          <cell r="AJ119">
            <v>36600</v>
          </cell>
          <cell r="AK119">
            <v>203120</v>
          </cell>
          <cell r="AL119">
            <v>4671000</v>
          </cell>
          <cell r="AM119">
            <v>0</v>
          </cell>
          <cell r="AO119">
            <v>6000</v>
          </cell>
          <cell r="AU119">
            <v>0</v>
          </cell>
          <cell r="AV119">
            <v>6000</v>
          </cell>
          <cell r="AW119">
            <v>4665000</v>
          </cell>
        </row>
        <row r="120">
          <cell r="A120">
            <v>113</v>
          </cell>
          <cell r="B120" t="str">
            <v>SM2-KJA0283</v>
          </cell>
          <cell r="C120" t="str">
            <v>HADY RIYONO</v>
          </cell>
          <cell r="D120" t="str">
            <v>Helper Drafman</v>
          </cell>
          <cell r="E120" t="str">
            <v>Geology</v>
          </cell>
          <cell r="F120">
            <v>39589</v>
          </cell>
          <cell r="G120" t="str">
            <v>S-0</v>
          </cell>
          <cell r="H120" t="str">
            <v>1152040632</v>
          </cell>
          <cell r="I120">
            <v>1830000</v>
          </cell>
          <cell r="J120">
            <v>32000</v>
          </cell>
          <cell r="M120">
            <v>29</v>
          </cell>
          <cell r="N120">
            <v>27</v>
          </cell>
          <cell r="O120">
            <v>117.5</v>
          </cell>
          <cell r="P120">
            <v>1</v>
          </cell>
          <cell r="Q120">
            <v>1756800</v>
          </cell>
          <cell r="R120">
            <v>864000</v>
          </cell>
          <cell r="S120">
            <v>1242919</v>
          </cell>
          <cell r="T120">
            <v>3863719</v>
          </cell>
          <cell r="V120">
            <v>0</v>
          </cell>
          <cell r="W120">
            <v>3863719</v>
          </cell>
          <cell r="X120">
            <v>140910</v>
          </cell>
          <cell r="Y120">
            <v>4004629</v>
          </cell>
          <cell r="Z120">
            <v>108000</v>
          </cell>
          <cell r="AA120" t="str">
            <v>S-0</v>
          </cell>
          <cell r="AB120">
            <v>1320000</v>
          </cell>
          <cell r="AC120">
            <v>36600</v>
          </cell>
          <cell r="AD120">
            <v>30480348</v>
          </cell>
          <cell r="AE120">
            <v>1524017.4000000001</v>
          </cell>
          <cell r="AF120">
            <v>0</v>
          </cell>
          <cell r="AG120">
            <v>0</v>
          </cell>
          <cell r="AI120">
            <v>127001</v>
          </cell>
          <cell r="AJ120">
            <v>36600</v>
          </cell>
          <cell r="AK120">
            <v>163601</v>
          </cell>
          <cell r="AL120">
            <v>3700100</v>
          </cell>
          <cell r="AM120">
            <v>0</v>
          </cell>
          <cell r="AO120">
            <v>73000</v>
          </cell>
          <cell r="AU120">
            <v>0</v>
          </cell>
          <cell r="AV120">
            <v>73000</v>
          </cell>
          <cell r="AW120">
            <v>3627100</v>
          </cell>
        </row>
        <row r="121">
          <cell r="A121">
            <v>114</v>
          </cell>
          <cell r="B121" t="str">
            <v>SM2-KJA0174</v>
          </cell>
          <cell r="C121" t="str">
            <v>MUSDALIFAH</v>
          </cell>
          <cell r="D121" t="str">
            <v>Helper Senior Survey</v>
          </cell>
          <cell r="E121" t="str">
            <v>Survey</v>
          </cell>
          <cell r="F121">
            <v>39300</v>
          </cell>
          <cell r="G121" t="str">
            <v>M-2</v>
          </cell>
          <cell r="H121" t="str">
            <v>1152037283</v>
          </cell>
          <cell r="I121">
            <v>2030000</v>
          </cell>
          <cell r="J121">
            <v>32000</v>
          </cell>
          <cell r="M121">
            <v>30</v>
          </cell>
          <cell r="N121">
            <v>24</v>
          </cell>
          <cell r="O121">
            <v>78.5</v>
          </cell>
          <cell r="P121">
            <v>0</v>
          </cell>
          <cell r="Q121">
            <v>2030000</v>
          </cell>
          <cell r="R121">
            <v>768000</v>
          </cell>
          <cell r="S121">
            <v>921127</v>
          </cell>
          <cell r="T121">
            <v>3719127</v>
          </cell>
          <cell r="V121">
            <v>0</v>
          </cell>
          <cell r="W121">
            <v>3719127</v>
          </cell>
          <cell r="X121">
            <v>156310</v>
          </cell>
          <cell r="Y121">
            <v>3875437</v>
          </cell>
          <cell r="Z121">
            <v>108000</v>
          </cell>
          <cell r="AA121" t="str">
            <v>M-2</v>
          </cell>
          <cell r="AB121">
            <v>1650000</v>
          </cell>
          <cell r="AC121">
            <v>40600</v>
          </cell>
          <cell r="AD121">
            <v>24922044</v>
          </cell>
          <cell r="AE121">
            <v>1246102.2</v>
          </cell>
          <cell r="AF121">
            <v>0</v>
          </cell>
          <cell r="AG121">
            <v>0</v>
          </cell>
          <cell r="AI121">
            <v>103841</v>
          </cell>
          <cell r="AJ121">
            <v>40600</v>
          </cell>
          <cell r="AK121">
            <v>144441</v>
          </cell>
          <cell r="AL121">
            <v>3574700</v>
          </cell>
          <cell r="AM121">
            <v>330000</v>
          </cell>
          <cell r="AO121">
            <v>0</v>
          </cell>
          <cell r="AU121">
            <v>0</v>
          </cell>
          <cell r="AV121">
            <v>330000</v>
          </cell>
          <cell r="AW121">
            <v>3244700</v>
          </cell>
        </row>
        <row r="122">
          <cell r="A122">
            <v>115</v>
          </cell>
          <cell r="B122" t="str">
            <v>SM2-KJA0507</v>
          </cell>
          <cell r="C122" t="str">
            <v>TAUFIQRAHMAN</v>
          </cell>
          <cell r="D122" t="str">
            <v>Helper Senior Survey</v>
          </cell>
          <cell r="E122" t="str">
            <v>Survey</v>
          </cell>
          <cell r="F122">
            <v>40529</v>
          </cell>
          <cell r="G122" t="str">
            <v>M-2</v>
          </cell>
          <cell r="H122" t="str">
            <v>1152073280</v>
          </cell>
          <cell r="I122">
            <v>2030000</v>
          </cell>
          <cell r="J122">
            <v>32000</v>
          </cell>
          <cell r="M122">
            <v>29</v>
          </cell>
          <cell r="N122">
            <v>25</v>
          </cell>
          <cell r="O122">
            <v>56</v>
          </cell>
          <cell r="P122">
            <v>1</v>
          </cell>
          <cell r="Q122">
            <v>1948800</v>
          </cell>
          <cell r="R122">
            <v>800000</v>
          </cell>
          <cell r="S122">
            <v>657110</v>
          </cell>
          <cell r="T122">
            <v>3405910</v>
          </cell>
          <cell r="V122">
            <v>0</v>
          </cell>
          <cell r="W122">
            <v>3405910</v>
          </cell>
          <cell r="X122">
            <v>156310</v>
          </cell>
          <cell r="Y122">
            <v>3562220</v>
          </cell>
          <cell r="Z122">
            <v>108000</v>
          </cell>
          <cell r="AA122" t="str">
            <v>M-2</v>
          </cell>
          <cell r="AB122">
            <v>1650000</v>
          </cell>
          <cell r="AC122">
            <v>40600</v>
          </cell>
          <cell r="AD122">
            <v>21163440</v>
          </cell>
          <cell r="AE122">
            <v>1058172</v>
          </cell>
          <cell r="AF122">
            <v>0</v>
          </cell>
          <cell r="AG122">
            <v>0</v>
          </cell>
          <cell r="AI122">
            <v>88181</v>
          </cell>
          <cell r="AJ122">
            <v>40600</v>
          </cell>
          <cell r="AK122">
            <v>128781</v>
          </cell>
          <cell r="AL122">
            <v>3277100</v>
          </cell>
          <cell r="AM122">
            <v>0</v>
          </cell>
          <cell r="AO122">
            <v>0</v>
          </cell>
          <cell r="AU122">
            <v>0</v>
          </cell>
          <cell r="AV122">
            <v>0</v>
          </cell>
          <cell r="AW122">
            <v>3277100</v>
          </cell>
        </row>
        <row r="123">
          <cell r="A123">
            <v>116</v>
          </cell>
          <cell r="B123" t="str">
            <v>SM1-KJA0057</v>
          </cell>
          <cell r="C123" t="str">
            <v>M. A. FAHRIANSYAH</v>
          </cell>
          <cell r="D123" t="str">
            <v>Helper</v>
          </cell>
          <cell r="E123" t="str">
            <v>Survey</v>
          </cell>
          <cell r="F123">
            <v>39083</v>
          </cell>
          <cell r="G123" t="str">
            <v>M-2</v>
          </cell>
          <cell r="H123" t="str">
            <v>1152030661</v>
          </cell>
          <cell r="I123">
            <v>1580000</v>
          </cell>
          <cell r="J123">
            <v>32000</v>
          </cell>
          <cell r="M123">
            <v>30</v>
          </cell>
          <cell r="N123">
            <v>20</v>
          </cell>
          <cell r="O123">
            <v>102.5</v>
          </cell>
          <cell r="P123">
            <v>0</v>
          </cell>
          <cell r="Q123">
            <v>1580000</v>
          </cell>
          <cell r="R123">
            <v>640000</v>
          </cell>
          <cell r="S123">
            <v>936127</v>
          </cell>
          <cell r="T123">
            <v>3156127</v>
          </cell>
          <cell r="V123">
            <v>0</v>
          </cell>
          <cell r="W123">
            <v>3156127</v>
          </cell>
          <cell r="X123">
            <v>121660</v>
          </cell>
          <cell r="Y123">
            <v>3277787</v>
          </cell>
          <cell r="Z123">
            <v>108000</v>
          </cell>
          <cell r="AA123" t="str">
            <v>M-2</v>
          </cell>
          <cell r="AB123">
            <v>1650000</v>
          </cell>
          <cell r="AC123">
            <v>31600</v>
          </cell>
          <cell r="AD123">
            <v>17858244</v>
          </cell>
          <cell r="AE123">
            <v>892912.20000000007</v>
          </cell>
          <cell r="AF123">
            <v>0</v>
          </cell>
          <cell r="AG123">
            <v>0</v>
          </cell>
          <cell r="AI123">
            <v>74409</v>
          </cell>
          <cell r="AJ123">
            <v>31600</v>
          </cell>
          <cell r="AK123">
            <v>106009</v>
          </cell>
          <cell r="AL123">
            <v>3050100</v>
          </cell>
          <cell r="AM123">
            <v>330000</v>
          </cell>
          <cell r="AN123">
            <v>250000</v>
          </cell>
          <cell r="AO123">
            <v>67000</v>
          </cell>
          <cell r="AU123">
            <v>0</v>
          </cell>
          <cell r="AV123">
            <v>647000</v>
          </cell>
          <cell r="AW123">
            <v>2403100</v>
          </cell>
        </row>
        <row r="124">
          <cell r="A124">
            <v>117</v>
          </cell>
          <cell r="B124" t="str">
            <v>SM1-KJA0058</v>
          </cell>
          <cell r="C124" t="str">
            <v>HAPRIYADI</v>
          </cell>
          <cell r="D124" t="str">
            <v>Helper</v>
          </cell>
          <cell r="E124" t="str">
            <v>Survey</v>
          </cell>
          <cell r="F124">
            <v>39083</v>
          </cell>
          <cell r="G124" t="str">
            <v>M-1</v>
          </cell>
          <cell r="H124" t="str">
            <v>1152030505</v>
          </cell>
          <cell r="I124">
            <v>1580000</v>
          </cell>
          <cell r="J124">
            <v>32000</v>
          </cell>
          <cell r="M124">
            <v>29</v>
          </cell>
          <cell r="N124">
            <v>19</v>
          </cell>
          <cell r="O124">
            <v>69</v>
          </cell>
          <cell r="P124">
            <v>1</v>
          </cell>
          <cell r="Q124">
            <v>1516800</v>
          </cell>
          <cell r="R124">
            <v>608000</v>
          </cell>
          <cell r="S124">
            <v>630173</v>
          </cell>
          <cell r="T124">
            <v>2754973</v>
          </cell>
          <cell r="U124">
            <v>302000</v>
          </cell>
          <cell r="V124">
            <v>0</v>
          </cell>
          <cell r="W124">
            <v>3056973</v>
          </cell>
          <cell r="X124">
            <v>121660</v>
          </cell>
          <cell r="Y124">
            <v>3178633</v>
          </cell>
          <cell r="Z124">
            <v>108000</v>
          </cell>
          <cell r="AA124" t="str">
            <v>M-1</v>
          </cell>
          <cell r="AB124">
            <v>1540000</v>
          </cell>
          <cell r="AC124">
            <v>31600</v>
          </cell>
          <cell r="AD124">
            <v>17988396</v>
          </cell>
          <cell r="AE124">
            <v>899419.8</v>
          </cell>
          <cell r="AF124">
            <v>0</v>
          </cell>
          <cell r="AG124">
            <v>0</v>
          </cell>
          <cell r="AI124">
            <v>74951</v>
          </cell>
          <cell r="AJ124">
            <v>31600</v>
          </cell>
          <cell r="AK124">
            <v>106551</v>
          </cell>
          <cell r="AL124">
            <v>2950400</v>
          </cell>
          <cell r="AM124">
            <v>0</v>
          </cell>
          <cell r="AO124">
            <v>0</v>
          </cell>
          <cell r="AU124">
            <v>0</v>
          </cell>
          <cell r="AV124">
            <v>0</v>
          </cell>
          <cell r="AW124">
            <v>2950400</v>
          </cell>
        </row>
        <row r="125">
          <cell r="A125">
            <v>118</v>
          </cell>
          <cell r="B125" t="str">
            <v>SM2-KJA0112</v>
          </cell>
          <cell r="C125" t="str">
            <v>ARBANI</v>
          </cell>
          <cell r="D125" t="str">
            <v>Helper</v>
          </cell>
          <cell r="E125" t="str">
            <v>Survey</v>
          </cell>
          <cell r="F125">
            <v>39083</v>
          </cell>
          <cell r="G125" t="str">
            <v>M-1</v>
          </cell>
          <cell r="H125" t="str">
            <v>1152030726</v>
          </cell>
          <cell r="I125">
            <v>1580000</v>
          </cell>
          <cell r="J125">
            <v>32000</v>
          </cell>
          <cell r="M125">
            <v>28</v>
          </cell>
          <cell r="N125">
            <v>23</v>
          </cell>
          <cell r="O125">
            <v>70.5</v>
          </cell>
          <cell r="P125">
            <v>2</v>
          </cell>
          <cell r="Q125">
            <v>1453600</v>
          </cell>
          <cell r="R125">
            <v>736000</v>
          </cell>
          <cell r="S125">
            <v>643873</v>
          </cell>
          <cell r="T125">
            <v>2833473</v>
          </cell>
          <cell r="U125">
            <v>130000</v>
          </cell>
          <cell r="V125">
            <v>0</v>
          </cell>
          <cell r="W125">
            <v>2963473</v>
          </cell>
          <cell r="X125">
            <v>121660</v>
          </cell>
          <cell r="Y125">
            <v>3085133</v>
          </cell>
          <cell r="Z125">
            <v>108000</v>
          </cell>
          <cell r="AA125" t="str">
            <v>M-1</v>
          </cell>
          <cell r="AB125">
            <v>1540000</v>
          </cell>
          <cell r="AC125">
            <v>31600</v>
          </cell>
          <cell r="AD125">
            <v>16866396</v>
          </cell>
          <cell r="AE125">
            <v>843319.8</v>
          </cell>
          <cell r="AF125">
            <v>0</v>
          </cell>
          <cell r="AG125">
            <v>0</v>
          </cell>
          <cell r="AI125">
            <v>70276</v>
          </cell>
          <cell r="AJ125">
            <v>31600</v>
          </cell>
          <cell r="AK125">
            <v>101876</v>
          </cell>
          <cell r="AL125">
            <v>2861600</v>
          </cell>
          <cell r="AM125">
            <v>0</v>
          </cell>
          <cell r="AO125">
            <v>83000</v>
          </cell>
          <cell r="AU125">
            <v>0</v>
          </cell>
          <cell r="AV125">
            <v>83000</v>
          </cell>
          <cell r="AW125">
            <v>2778600</v>
          </cell>
        </row>
        <row r="126">
          <cell r="A126">
            <v>119</v>
          </cell>
          <cell r="B126" t="str">
            <v>SM2-KJA0113</v>
          </cell>
          <cell r="C126" t="str">
            <v>PAHRUJI</v>
          </cell>
          <cell r="D126" t="str">
            <v>Helper</v>
          </cell>
          <cell r="E126" t="str">
            <v>Survey</v>
          </cell>
          <cell r="F126">
            <v>39083</v>
          </cell>
          <cell r="G126" t="str">
            <v>M-1</v>
          </cell>
          <cell r="H126" t="str">
            <v>1152030696</v>
          </cell>
          <cell r="I126">
            <v>1580000</v>
          </cell>
          <cell r="J126">
            <v>32000</v>
          </cell>
          <cell r="M126">
            <v>30</v>
          </cell>
          <cell r="N126">
            <v>29</v>
          </cell>
          <cell r="O126">
            <v>127.5</v>
          </cell>
          <cell r="P126">
            <v>0</v>
          </cell>
          <cell r="Q126">
            <v>1580000</v>
          </cell>
          <cell r="R126">
            <v>928000</v>
          </cell>
          <cell r="S126">
            <v>1164451</v>
          </cell>
          <cell r="T126">
            <v>3672451</v>
          </cell>
          <cell r="V126">
            <v>0</v>
          </cell>
          <cell r="W126">
            <v>3672451</v>
          </cell>
          <cell r="X126">
            <v>121660</v>
          </cell>
          <cell r="Y126">
            <v>3794111</v>
          </cell>
          <cell r="Z126">
            <v>108000</v>
          </cell>
          <cell r="AA126" t="str">
            <v>M-1</v>
          </cell>
          <cell r="AB126">
            <v>1540000</v>
          </cell>
          <cell r="AC126">
            <v>31600</v>
          </cell>
          <cell r="AD126">
            <v>25374132</v>
          </cell>
          <cell r="AE126">
            <v>1268706.6000000001</v>
          </cell>
          <cell r="AF126">
            <v>0</v>
          </cell>
          <cell r="AG126">
            <v>0</v>
          </cell>
          <cell r="AI126">
            <v>105725</v>
          </cell>
          <cell r="AJ126">
            <v>31600</v>
          </cell>
          <cell r="AK126">
            <v>137325</v>
          </cell>
          <cell r="AL126">
            <v>3535100</v>
          </cell>
          <cell r="AM126">
            <v>0</v>
          </cell>
          <cell r="AO126">
            <v>0</v>
          </cell>
          <cell r="AU126">
            <v>0</v>
          </cell>
          <cell r="AV126">
            <v>0</v>
          </cell>
          <cell r="AW126">
            <v>3535100</v>
          </cell>
        </row>
        <row r="127">
          <cell r="A127">
            <v>120</v>
          </cell>
          <cell r="B127" t="str">
            <v>SM2-KJA0375</v>
          </cell>
          <cell r="C127" t="str">
            <v>ABDUL GANI</v>
          </cell>
          <cell r="D127" t="str">
            <v>Helper</v>
          </cell>
          <cell r="E127" t="str">
            <v>Survey</v>
          </cell>
          <cell r="F127">
            <v>39836</v>
          </cell>
          <cell r="G127" t="str">
            <v>M-2</v>
          </cell>
          <cell r="H127" t="str">
            <v>1152052983</v>
          </cell>
          <cell r="I127">
            <v>1580000</v>
          </cell>
          <cell r="J127">
            <v>32000</v>
          </cell>
          <cell r="M127">
            <v>30</v>
          </cell>
          <cell r="N127">
            <v>27</v>
          </cell>
          <cell r="O127">
            <v>86</v>
          </cell>
          <cell r="P127">
            <v>0</v>
          </cell>
          <cell r="Q127">
            <v>1580000</v>
          </cell>
          <cell r="R127">
            <v>864000</v>
          </cell>
          <cell r="S127">
            <v>785434</v>
          </cell>
          <cell r="T127">
            <v>3229434</v>
          </cell>
          <cell r="V127">
            <v>0</v>
          </cell>
          <cell r="W127">
            <v>3229434</v>
          </cell>
          <cell r="X127">
            <v>121660</v>
          </cell>
          <cell r="Y127">
            <v>3351094</v>
          </cell>
          <cell r="Z127">
            <v>108000</v>
          </cell>
          <cell r="AA127" t="str">
            <v>M-2</v>
          </cell>
          <cell r="AB127">
            <v>1650000</v>
          </cell>
          <cell r="AC127">
            <v>31600</v>
          </cell>
          <cell r="AD127">
            <v>18737928</v>
          </cell>
          <cell r="AE127">
            <v>936896.4</v>
          </cell>
          <cell r="AF127">
            <v>0</v>
          </cell>
          <cell r="AG127">
            <v>0</v>
          </cell>
          <cell r="AI127">
            <v>78074</v>
          </cell>
          <cell r="AJ127">
            <v>31600</v>
          </cell>
          <cell r="AK127">
            <v>109674</v>
          </cell>
          <cell r="AL127">
            <v>3119800</v>
          </cell>
          <cell r="AM127">
            <v>0</v>
          </cell>
          <cell r="AO127">
            <v>0</v>
          </cell>
          <cell r="AU127">
            <v>0</v>
          </cell>
          <cell r="AV127">
            <v>0</v>
          </cell>
          <cell r="AW127">
            <v>3119800</v>
          </cell>
        </row>
        <row r="128">
          <cell r="A128">
            <v>121</v>
          </cell>
          <cell r="B128" t="str">
            <v>SM2-KJA0191</v>
          </cell>
          <cell r="C128" t="str">
            <v>ACHMAD DEDI HARTONO</v>
          </cell>
          <cell r="D128" t="str">
            <v>Helper</v>
          </cell>
          <cell r="E128" t="str">
            <v>Survey</v>
          </cell>
          <cell r="F128">
            <v>39420</v>
          </cell>
          <cell r="G128" t="str">
            <v>S-0</v>
          </cell>
          <cell r="H128" t="str">
            <v>1152041558</v>
          </cell>
          <cell r="I128">
            <v>1580000</v>
          </cell>
          <cell r="J128">
            <v>32000</v>
          </cell>
          <cell r="M128">
            <v>27</v>
          </cell>
          <cell r="N128">
            <v>22</v>
          </cell>
          <cell r="O128">
            <v>67</v>
          </cell>
          <cell r="P128">
            <v>3</v>
          </cell>
          <cell r="Q128">
            <v>1390400</v>
          </cell>
          <cell r="R128">
            <v>704000</v>
          </cell>
          <cell r="S128">
            <v>611908</v>
          </cell>
          <cell r="T128">
            <v>2706308</v>
          </cell>
          <cell r="V128">
            <v>0</v>
          </cell>
          <cell r="W128">
            <v>2706308</v>
          </cell>
          <cell r="X128">
            <v>121660</v>
          </cell>
          <cell r="Y128">
            <v>2827968</v>
          </cell>
          <cell r="Z128">
            <v>108000</v>
          </cell>
          <cell r="AA128" t="str">
            <v>S-0</v>
          </cell>
          <cell r="AB128">
            <v>1320000</v>
          </cell>
          <cell r="AC128">
            <v>31600</v>
          </cell>
          <cell r="AD128">
            <v>16420416</v>
          </cell>
          <cell r="AE128">
            <v>821020.8</v>
          </cell>
          <cell r="AF128">
            <v>0</v>
          </cell>
          <cell r="AG128">
            <v>0</v>
          </cell>
          <cell r="AI128">
            <v>68418</v>
          </cell>
          <cell r="AJ128">
            <v>31600</v>
          </cell>
          <cell r="AK128">
            <v>100018</v>
          </cell>
          <cell r="AL128">
            <v>2606300</v>
          </cell>
          <cell r="AM128">
            <v>0</v>
          </cell>
          <cell r="AO128">
            <v>0</v>
          </cell>
          <cell r="AU128">
            <v>0</v>
          </cell>
          <cell r="AV128">
            <v>0</v>
          </cell>
          <cell r="AW128">
            <v>2606300</v>
          </cell>
        </row>
        <row r="129">
          <cell r="A129">
            <v>122</v>
          </cell>
          <cell r="B129" t="str">
            <v>SM2-KJA0265</v>
          </cell>
          <cell r="C129" t="str">
            <v>ANDI SULAIMAN</v>
          </cell>
          <cell r="D129" t="str">
            <v>Helper</v>
          </cell>
          <cell r="E129" t="str">
            <v>Survey</v>
          </cell>
          <cell r="F129">
            <v>39532</v>
          </cell>
          <cell r="G129" t="str">
            <v>S-0</v>
          </cell>
          <cell r="H129" t="str">
            <v>1152039910</v>
          </cell>
          <cell r="I129">
            <v>1580000</v>
          </cell>
          <cell r="J129">
            <v>32000</v>
          </cell>
          <cell r="M129">
            <v>30</v>
          </cell>
          <cell r="N129">
            <v>26</v>
          </cell>
          <cell r="O129">
            <v>89</v>
          </cell>
          <cell r="P129">
            <v>0</v>
          </cell>
          <cell r="Q129">
            <v>1580000</v>
          </cell>
          <cell r="R129">
            <v>832000</v>
          </cell>
          <cell r="S129">
            <v>812832</v>
          </cell>
          <cell r="T129">
            <v>3224832</v>
          </cell>
          <cell r="V129">
            <v>0</v>
          </cell>
          <cell r="W129">
            <v>3224832</v>
          </cell>
          <cell r="X129">
            <v>121660</v>
          </cell>
          <cell r="Y129">
            <v>3346492</v>
          </cell>
          <cell r="Z129">
            <v>108000</v>
          </cell>
          <cell r="AA129" t="str">
            <v>S-0</v>
          </cell>
          <cell r="AB129">
            <v>1320000</v>
          </cell>
          <cell r="AC129">
            <v>31600</v>
          </cell>
          <cell r="AD129">
            <v>22642704</v>
          </cell>
          <cell r="AE129">
            <v>1132135.2</v>
          </cell>
          <cell r="AF129">
            <v>0</v>
          </cell>
          <cell r="AG129">
            <v>0</v>
          </cell>
          <cell r="AI129">
            <v>94344</v>
          </cell>
          <cell r="AJ129">
            <v>31600</v>
          </cell>
          <cell r="AK129">
            <v>125944</v>
          </cell>
          <cell r="AL129">
            <v>3098900</v>
          </cell>
          <cell r="AM129">
            <v>0</v>
          </cell>
          <cell r="AO129">
            <v>0</v>
          </cell>
          <cell r="AU129">
            <v>0</v>
          </cell>
          <cell r="AV129">
            <v>0</v>
          </cell>
          <cell r="AW129">
            <v>3098900</v>
          </cell>
        </row>
        <row r="130">
          <cell r="A130">
            <v>123</v>
          </cell>
          <cell r="B130" t="str">
            <v>SM2-KJA0267</v>
          </cell>
          <cell r="C130" t="str">
            <v>RONI</v>
          </cell>
          <cell r="D130" t="str">
            <v>Helper</v>
          </cell>
          <cell r="E130" t="str">
            <v>Survey</v>
          </cell>
          <cell r="F130">
            <v>39532</v>
          </cell>
          <cell r="G130" t="str">
            <v>S-0</v>
          </cell>
          <cell r="H130" t="str">
            <v>1152039952</v>
          </cell>
          <cell r="I130">
            <v>1580000</v>
          </cell>
          <cell r="J130">
            <v>32000</v>
          </cell>
          <cell r="M130">
            <v>30</v>
          </cell>
          <cell r="N130">
            <v>27</v>
          </cell>
          <cell r="O130">
            <v>88</v>
          </cell>
          <cell r="P130">
            <v>0</v>
          </cell>
          <cell r="Q130">
            <v>1580000</v>
          </cell>
          <cell r="R130">
            <v>864000</v>
          </cell>
          <cell r="S130">
            <v>803699</v>
          </cell>
          <cell r="T130">
            <v>3247699</v>
          </cell>
          <cell r="U130">
            <v>135000</v>
          </cell>
          <cell r="V130">
            <v>0</v>
          </cell>
          <cell r="W130">
            <v>3382699</v>
          </cell>
          <cell r="X130">
            <v>121660</v>
          </cell>
          <cell r="Y130">
            <v>3504359</v>
          </cell>
          <cell r="Z130">
            <v>108000</v>
          </cell>
          <cell r="AA130" t="str">
            <v>S-0</v>
          </cell>
          <cell r="AB130">
            <v>1320000</v>
          </cell>
          <cell r="AC130">
            <v>31600</v>
          </cell>
          <cell r="AD130">
            <v>24537108</v>
          </cell>
          <cell r="AE130">
            <v>1226855.4000000001</v>
          </cell>
          <cell r="AF130">
            <v>0</v>
          </cell>
          <cell r="AG130">
            <v>0</v>
          </cell>
          <cell r="AI130">
            <v>102237</v>
          </cell>
          <cell r="AJ130">
            <v>31600</v>
          </cell>
          <cell r="AK130">
            <v>133837</v>
          </cell>
          <cell r="AL130">
            <v>3248900</v>
          </cell>
          <cell r="AM130">
            <v>0</v>
          </cell>
          <cell r="AO130">
            <v>0</v>
          </cell>
          <cell r="AU130">
            <v>0</v>
          </cell>
          <cell r="AV130">
            <v>0</v>
          </cell>
          <cell r="AW130">
            <v>3248900</v>
          </cell>
        </row>
        <row r="131">
          <cell r="A131">
            <v>124</v>
          </cell>
          <cell r="B131" t="str">
            <v>SM2-KJA0268</v>
          </cell>
          <cell r="C131" t="str">
            <v>RIFKYANOR</v>
          </cell>
          <cell r="D131" t="str">
            <v>Helper</v>
          </cell>
          <cell r="E131" t="str">
            <v>Survey</v>
          </cell>
          <cell r="F131">
            <v>39532</v>
          </cell>
          <cell r="G131" t="str">
            <v>S-0</v>
          </cell>
          <cell r="H131" t="str">
            <v>1152039901</v>
          </cell>
          <cell r="I131">
            <v>1580000</v>
          </cell>
          <cell r="J131">
            <v>32000</v>
          </cell>
          <cell r="M131">
            <v>27</v>
          </cell>
          <cell r="N131">
            <v>17</v>
          </cell>
          <cell r="O131">
            <v>64</v>
          </cell>
          <cell r="P131">
            <v>3</v>
          </cell>
          <cell r="Q131">
            <v>1390400</v>
          </cell>
          <cell r="R131">
            <v>544000</v>
          </cell>
          <cell r="S131">
            <v>584509</v>
          </cell>
          <cell r="T131">
            <v>2518909</v>
          </cell>
          <cell r="V131">
            <v>0</v>
          </cell>
          <cell r="W131">
            <v>2518909</v>
          </cell>
          <cell r="X131">
            <v>121660</v>
          </cell>
          <cell r="Y131">
            <v>2640569</v>
          </cell>
          <cell r="Z131">
            <v>108000</v>
          </cell>
          <cell r="AA131" t="str">
            <v>S-0</v>
          </cell>
          <cell r="AB131">
            <v>1320000</v>
          </cell>
          <cell r="AC131">
            <v>31600</v>
          </cell>
          <cell r="AD131">
            <v>14171628</v>
          </cell>
          <cell r="AE131">
            <v>708581.4</v>
          </cell>
          <cell r="AF131">
            <v>0</v>
          </cell>
          <cell r="AG131">
            <v>0</v>
          </cell>
          <cell r="AI131">
            <v>59048</v>
          </cell>
          <cell r="AJ131">
            <v>31600</v>
          </cell>
          <cell r="AK131">
            <v>90648</v>
          </cell>
          <cell r="AL131">
            <v>2428300</v>
          </cell>
          <cell r="AM131">
            <v>0</v>
          </cell>
          <cell r="AO131">
            <v>0</v>
          </cell>
          <cell r="AU131">
            <v>0</v>
          </cell>
          <cell r="AV131">
            <v>0</v>
          </cell>
          <cell r="AW131">
            <v>2428300</v>
          </cell>
        </row>
        <row r="132">
          <cell r="A132">
            <v>125</v>
          </cell>
          <cell r="B132" t="str">
            <v>SM2-KJA0412</v>
          </cell>
          <cell r="C132" t="str">
            <v>YAHYA</v>
          </cell>
          <cell r="D132" t="str">
            <v>Helper</v>
          </cell>
          <cell r="E132" t="str">
            <v>Survey</v>
          </cell>
          <cell r="F132">
            <v>39910</v>
          </cell>
          <cell r="G132" t="str">
            <v>M-2</v>
          </cell>
          <cell r="H132" t="str">
            <v>1152052771</v>
          </cell>
          <cell r="I132">
            <v>1580000</v>
          </cell>
          <cell r="J132">
            <v>32000</v>
          </cell>
          <cell r="M132">
            <v>29</v>
          </cell>
          <cell r="N132">
            <v>25</v>
          </cell>
          <cell r="O132">
            <v>69.5</v>
          </cell>
          <cell r="P132">
            <v>1</v>
          </cell>
          <cell r="Q132">
            <v>1516800</v>
          </cell>
          <cell r="R132">
            <v>800000</v>
          </cell>
          <cell r="S132">
            <v>634740</v>
          </cell>
          <cell r="T132">
            <v>2951540</v>
          </cell>
          <cell r="V132">
            <v>0</v>
          </cell>
          <cell r="W132">
            <v>2951540</v>
          </cell>
          <cell r="X132">
            <v>121660</v>
          </cell>
          <cell r="Y132">
            <v>3073200</v>
          </cell>
          <cell r="Z132">
            <v>108000</v>
          </cell>
          <cell r="AA132" t="str">
            <v>M-2</v>
          </cell>
          <cell r="AB132">
            <v>1650000</v>
          </cell>
          <cell r="AC132">
            <v>31600</v>
          </cell>
          <cell r="AD132">
            <v>15403200</v>
          </cell>
          <cell r="AE132">
            <v>770160</v>
          </cell>
          <cell r="AF132">
            <v>0</v>
          </cell>
          <cell r="AG132">
            <v>0</v>
          </cell>
          <cell r="AI132">
            <v>64180</v>
          </cell>
          <cell r="AJ132">
            <v>31600</v>
          </cell>
          <cell r="AK132">
            <v>95780</v>
          </cell>
          <cell r="AL132">
            <v>2855800</v>
          </cell>
          <cell r="AM132">
            <v>550000</v>
          </cell>
          <cell r="AO132">
            <v>309000</v>
          </cell>
          <cell r="AU132">
            <v>0</v>
          </cell>
          <cell r="AV132">
            <v>859000</v>
          </cell>
          <cell r="AW132">
            <v>1996800</v>
          </cell>
        </row>
        <row r="133">
          <cell r="A133">
            <v>126</v>
          </cell>
          <cell r="B133" t="str">
            <v>SM2-KJA0468</v>
          </cell>
          <cell r="C133" t="str">
            <v>YUDI PRIYONO</v>
          </cell>
          <cell r="D133" t="str">
            <v>Helper</v>
          </cell>
          <cell r="E133" t="str">
            <v>Survey</v>
          </cell>
          <cell r="F133">
            <v>40253</v>
          </cell>
          <cell r="G133" t="str">
            <v>S-0</v>
          </cell>
          <cell r="H133" t="str">
            <v>1152065694</v>
          </cell>
          <cell r="I133">
            <v>1580000</v>
          </cell>
          <cell r="J133">
            <v>32000</v>
          </cell>
          <cell r="M133">
            <v>29</v>
          </cell>
          <cell r="N133">
            <v>26</v>
          </cell>
          <cell r="O133">
            <v>97</v>
          </cell>
          <cell r="P133">
            <v>1</v>
          </cell>
          <cell r="Q133">
            <v>1516800</v>
          </cell>
          <cell r="R133">
            <v>832000</v>
          </cell>
          <cell r="S133">
            <v>885896</v>
          </cell>
          <cell r="T133">
            <v>3234696</v>
          </cell>
          <cell r="V133">
            <v>0</v>
          </cell>
          <cell r="W133">
            <v>3234696</v>
          </cell>
          <cell r="X133">
            <v>121660</v>
          </cell>
          <cell r="Y133">
            <v>3356356</v>
          </cell>
          <cell r="Z133">
            <v>108000</v>
          </cell>
          <cell r="AA133" t="str">
            <v>S-0</v>
          </cell>
          <cell r="AB133">
            <v>1320000</v>
          </cell>
          <cell r="AC133">
            <v>31600</v>
          </cell>
          <cell r="AD133">
            <v>22761072</v>
          </cell>
          <cell r="AE133">
            <v>1138053.6000000001</v>
          </cell>
          <cell r="AF133">
            <v>0</v>
          </cell>
          <cell r="AG133">
            <v>0</v>
          </cell>
          <cell r="AI133">
            <v>94837</v>
          </cell>
          <cell r="AJ133">
            <v>31600</v>
          </cell>
          <cell r="AK133">
            <v>126437</v>
          </cell>
          <cell r="AL133">
            <v>3108300</v>
          </cell>
          <cell r="AM133">
            <v>0</v>
          </cell>
          <cell r="AO133">
            <v>0</v>
          </cell>
          <cell r="AU133">
            <v>0</v>
          </cell>
          <cell r="AV133">
            <v>0</v>
          </cell>
          <cell r="AW133">
            <v>3108300</v>
          </cell>
        </row>
        <row r="134">
          <cell r="A134">
            <v>127</v>
          </cell>
          <cell r="B134" t="str">
            <v>SM2-KJA0469</v>
          </cell>
          <cell r="C134" t="str">
            <v>IDRIS</v>
          </cell>
          <cell r="D134" t="str">
            <v>Helper</v>
          </cell>
          <cell r="E134" t="str">
            <v>Survey</v>
          </cell>
          <cell r="F134">
            <v>40253</v>
          </cell>
          <cell r="G134" t="str">
            <v>S-0</v>
          </cell>
          <cell r="H134" t="str">
            <v>1152065635</v>
          </cell>
          <cell r="I134">
            <v>1580000</v>
          </cell>
          <cell r="J134">
            <v>32000</v>
          </cell>
          <cell r="M134">
            <v>30</v>
          </cell>
          <cell r="N134">
            <v>25</v>
          </cell>
          <cell r="O134">
            <v>74.5</v>
          </cell>
          <cell r="P134">
            <v>0</v>
          </cell>
          <cell r="Q134">
            <v>1580000</v>
          </cell>
          <cell r="R134">
            <v>800000</v>
          </cell>
          <cell r="S134">
            <v>680405</v>
          </cell>
          <cell r="T134">
            <v>3060405</v>
          </cell>
          <cell r="V134">
            <v>0</v>
          </cell>
          <cell r="W134">
            <v>3060405</v>
          </cell>
          <cell r="X134">
            <v>121660</v>
          </cell>
          <cell r="Y134">
            <v>3182065</v>
          </cell>
          <cell r="Z134">
            <v>108000</v>
          </cell>
          <cell r="AA134" t="str">
            <v>S-0</v>
          </cell>
          <cell r="AB134">
            <v>1320000</v>
          </cell>
          <cell r="AC134">
            <v>31600</v>
          </cell>
          <cell r="AD134">
            <v>20669580</v>
          </cell>
          <cell r="AE134">
            <v>1033479</v>
          </cell>
          <cell r="AF134">
            <v>0</v>
          </cell>
          <cell r="AG134">
            <v>0</v>
          </cell>
          <cell r="AI134">
            <v>86123</v>
          </cell>
          <cell r="AJ134">
            <v>31600</v>
          </cell>
          <cell r="AK134">
            <v>117723</v>
          </cell>
          <cell r="AL134">
            <v>2942700</v>
          </cell>
          <cell r="AM134">
            <v>1430000</v>
          </cell>
          <cell r="AO134">
            <v>35000</v>
          </cell>
          <cell r="AU134">
            <v>0</v>
          </cell>
          <cell r="AV134">
            <v>1465000</v>
          </cell>
          <cell r="AW134">
            <v>1477700</v>
          </cell>
        </row>
        <row r="135">
          <cell r="A135">
            <v>128</v>
          </cell>
          <cell r="B135" t="str">
            <v>SM2-KJA0470</v>
          </cell>
          <cell r="C135" t="str">
            <v>KHAIRUL HANAFI</v>
          </cell>
          <cell r="D135" t="str">
            <v>Helper</v>
          </cell>
          <cell r="E135" t="str">
            <v>Survey</v>
          </cell>
          <cell r="F135">
            <v>40253</v>
          </cell>
          <cell r="G135" t="str">
            <v>M-1</v>
          </cell>
          <cell r="H135" t="str">
            <v>1152065601</v>
          </cell>
          <cell r="I135">
            <v>1580000</v>
          </cell>
          <cell r="J135">
            <v>32000</v>
          </cell>
          <cell r="M135">
            <v>30</v>
          </cell>
          <cell r="N135">
            <v>19</v>
          </cell>
          <cell r="O135">
            <v>28</v>
          </cell>
          <cell r="P135">
            <v>0</v>
          </cell>
          <cell r="Q135">
            <v>1580000</v>
          </cell>
          <cell r="R135">
            <v>608000</v>
          </cell>
          <cell r="S135">
            <v>255723</v>
          </cell>
          <cell r="T135">
            <v>2443723</v>
          </cell>
          <cell r="V135">
            <v>0</v>
          </cell>
          <cell r="W135">
            <v>2443723</v>
          </cell>
          <cell r="X135">
            <v>121660</v>
          </cell>
          <cell r="Y135">
            <v>2565383</v>
          </cell>
          <cell r="Z135">
            <v>108000</v>
          </cell>
          <cell r="AA135" t="str">
            <v>M-1</v>
          </cell>
          <cell r="AB135">
            <v>1540000</v>
          </cell>
          <cell r="AC135">
            <v>31600</v>
          </cell>
          <cell r="AD135">
            <v>10629396</v>
          </cell>
          <cell r="AE135">
            <v>531469.80000000005</v>
          </cell>
          <cell r="AF135">
            <v>0</v>
          </cell>
          <cell r="AG135">
            <v>0</v>
          </cell>
          <cell r="AI135">
            <v>44289</v>
          </cell>
          <cell r="AJ135">
            <v>31600</v>
          </cell>
          <cell r="AK135">
            <v>75889</v>
          </cell>
          <cell r="AL135">
            <v>2367800</v>
          </cell>
          <cell r="AM135">
            <v>0</v>
          </cell>
          <cell r="AO135">
            <v>0</v>
          </cell>
          <cell r="AU135">
            <v>0</v>
          </cell>
          <cell r="AV135">
            <v>0</v>
          </cell>
          <cell r="AW135">
            <v>2367800</v>
          </cell>
        </row>
        <row r="136">
          <cell r="A136">
            <v>129</v>
          </cell>
          <cell r="B136" t="str">
            <v>SM2-KJA0471</v>
          </cell>
          <cell r="C136" t="str">
            <v>DARMAWAN. B</v>
          </cell>
          <cell r="D136" t="str">
            <v>Helper</v>
          </cell>
          <cell r="E136" t="str">
            <v>Survey</v>
          </cell>
          <cell r="F136">
            <v>40253</v>
          </cell>
          <cell r="G136" t="str">
            <v>S-0</v>
          </cell>
          <cell r="H136" t="str">
            <v>1152064795</v>
          </cell>
          <cell r="I136">
            <v>1580000</v>
          </cell>
          <cell r="J136">
            <v>32000</v>
          </cell>
          <cell r="M136">
            <v>30</v>
          </cell>
          <cell r="N136">
            <v>26</v>
          </cell>
          <cell r="O136">
            <v>83</v>
          </cell>
          <cell r="P136">
            <v>0</v>
          </cell>
          <cell r="Q136">
            <v>1580000</v>
          </cell>
          <cell r="R136">
            <v>832000</v>
          </cell>
          <cell r="S136">
            <v>758035</v>
          </cell>
          <cell r="T136">
            <v>3170035</v>
          </cell>
          <cell r="V136">
            <v>0</v>
          </cell>
          <cell r="W136">
            <v>3170035</v>
          </cell>
          <cell r="X136">
            <v>121660</v>
          </cell>
          <cell r="Y136">
            <v>3291695</v>
          </cell>
          <cell r="Z136">
            <v>108000</v>
          </cell>
          <cell r="AA136" t="str">
            <v>S-0</v>
          </cell>
          <cell r="AB136">
            <v>1320000</v>
          </cell>
          <cell r="AC136">
            <v>31600</v>
          </cell>
          <cell r="AD136">
            <v>21985140</v>
          </cell>
          <cell r="AE136">
            <v>1099257</v>
          </cell>
          <cell r="AF136">
            <v>0</v>
          </cell>
          <cell r="AG136">
            <v>0</v>
          </cell>
          <cell r="AI136">
            <v>91604</v>
          </cell>
          <cell r="AJ136">
            <v>31600</v>
          </cell>
          <cell r="AK136">
            <v>123204</v>
          </cell>
          <cell r="AL136">
            <v>3046800</v>
          </cell>
          <cell r="AM136">
            <v>1540000</v>
          </cell>
          <cell r="AO136">
            <v>0</v>
          </cell>
          <cell r="AU136">
            <v>0</v>
          </cell>
          <cell r="AV136">
            <v>1540000</v>
          </cell>
          <cell r="AW136">
            <v>1506800</v>
          </cell>
        </row>
        <row r="137">
          <cell r="A137">
            <v>130</v>
          </cell>
          <cell r="B137" t="str">
            <v>SM2-KJA0472</v>
          </cell>
          <cell r="C137" t="str">
            <v>JAMALUDIN</v>
          </cell>
          <cell r="D137" t="str">
            <v>Helper</v>
          </cell>
          <cell r="E137" t="str">
            <v>Survey</v>
          </cell>
          <cell r="F137">
            <v>40253</v>
          </cell>
          <cell r="G137" t="str">
            <v>S-0</v>
          </cell>
          <cell r="H137" t="str">
            <v>1152064825</v>
          </cell>
          <cell r="I137">
            <v>1580000</v>
          </cell>
          <cell r="J137">
            <v>32000</v>
          </cell>
          <cell r="M137">
            <v>30</v>
          </cell>
          <cell r="N137">
            <v>27</v>
          </cell>
          <cell r="O137">
            <v>78.5</v>
          </cell>
          <cell r="P137">
            <v>0</v>
          </cell>
          <cell r="Q137">
            <v>1580000</v>
          </cell>
          <cell r="R137">
            <v>864000</v>
          </cell>
          <cell r="S137">
            <v>716936</v>
          </cell>
          <cell r="T137">
            <v>3160936</v>
          </cell>
          <cell r="V137">
            <v>0</v>
          </cell>
          <cell r="W137">
            <v>3160936</v>
          </cell>
          <cell r="X137">
            <v>121660</v>
          </cell>
          <cell r="Y137">
            <v>3282596</v>
          </cell>
          <cell r="Z137">
            <v>108000</v>
          </cell>
          <cell r="AA137" t="str">
            <v>S-0</v>
          </cell>
          <cell r="AB137">
            <v>1320000</v>
          </cell>
          <cell r="AC137">
            <v>31600</v>
          </cell>
          <cell r="AD137">
            <v>21875952</v>
          </cell>
          <cell r="AE137">
            <v>1093797.6000000001</v>
          </cell>
          <cell r="AF137">
            <v>0</v>
          </cell>
          <cell r="AG137">
            <v>0</v>
          </cell>
          <cell r="AI137">
            <v>91149</v>
          </cell>
          <cell r="AJ137">
            <v>31600</v>
          </cell>
          <cell r="AK137">
            <v>122749</v>
          </cell>
          <cell r="AL137">
            <v>3038200</v>
          </cell>
          <cell r="AM137">
            <v>0</v>
          </cell>
          <cell r="AO137">
            <v>10000</v>
          </cell>
          <cell r="AU137">
            <v>0</v>
          </cell>
          <cell r="AV137">
            <v>10000</v>
          </cell>
          <cell r="AW137">
            <v>3028200</v>
          </cell>
        </row>
        <row r="138">
          <cell r="A138">
            <v>131</v>
          </cell>
          <cell r="B138" t="str">
            <v>SM2-KJA0535</v>
          </cell>
          <cell r="C138" t="str">
            <v>SATRIADI</v>
          </cell>
          <cell r="D138" t="str">
            <v>Helper</v>
          </cell>
          <cell r="E138" t="str">
            <v>Survey</v>
          </cell>
          <cell r="F138">
            <v>40766</v>
          </cell>
          <cell r="G138" t="str">
            <v>S-0</v>
          </cell>
          <cell r="H138" t="str">
            <v>1152081452</v>
          </cell>
          <cell r="I138">
            <v>1580000</v>
          </cell>
          <cell r="J138">
            <v>32000</v>
          </cell>
          <cell r="M138">
            <v>30</v>
          </cell>
          <cell r="N138">
            <v>27</v>
          </cell>
          <cell r="O138">
            <v>90</v>
          </cell>
          <cell r="P138">
            <v>0</v>
          </cell>
          <cell r="Q138">
            <v>1580000</v>
          </cell>
          <cell r="R138">
            <v>864000</v>
          </cell>
          <cell r="S138">
            <v>821965</v>
          </cell>
          <cell r="T138">
            <v>3265965</v>
          </cell>
          <cell r="V138">
            <v>0</v>
          </cell>
          <cell r="W138">
            <v>3265965</v>
          </cell>
          <cell r="X138">
            <v>121660</v>
          </cell>
          <cell r="Y138">
            <v>3387625</v>
          </cell>
          <cell r="Z138">
            <v>108000</v>
          </cell>
          <cell r="AA138" t="str">
            <v>S-0</v>
          </cell>
          <cell r="AB138">
            <v>1320000</v>
          </cell>
          <cell r="AC138">
            <v>31600</v>
          </cell>
          <cell r="AD138">
            <v>23136300</v>
          </cell>
          <cell r="AE138">
            <v>1156815</v>
          </cell>
          <cell r="AF138">
            <v>0</v>
          </cell>
          <cell r="AG138">
            <v>0</v>
          </cell>
          <cell r="AI138">
            <v>96401</v>
          </cell>
          <cell r="AJ138">
            <v>31600</v>
          </cell>
          <cell r="AK138">
            <v>128001</v>
          </cell>
          <cell r="AL138">
            <v>3138000</v>
          </cell>
          <cell r="AM138">
            <v>0</v>
          </cell>
          <cell r="AO138">
            <v>0</v>
          </cell>
          <cell r="AU138">
            <v>0</v>
          </cell>
          <cell r="AV138">
            <v>0</v>
          </cell>
          <cell r="AW138">
            <v>3138000</v>
          </cell>
        </row>
        <row r="139">
          <cell r="A139">
            <v>132</v>
          </cell>
          <cell r="B139" t="str">
            <v>SM2-KJA0463</v>
          </cell>
          <cell r="C139" t="str">
            <v>DARMAWAN. A</v>
          </cell>
          <cell r="D139" t="str">
            <v>Helper</v>
          </cell>
          <cell r="E139" t="str">
            <v>Geology</v>
          </cell>
          <cell r="F139">
            <v>40229</v>
          </cell>
          <cell r="G139" t="str">
            <v>S-0</v>
          </cell>
          <cell r="H139" t="str">
            <v>1152065660</v>
          </cell>
          <cell r="I139">
            <v>1580000</v>
          </cell>
          <cell r="J139">
            <v>32000</v>
          </cell>
          <cell r="M139">
            <v>28</v>
          </cell>
          <cell r="N139">
            <v>15</v>
          </cell>
          <cell r="O139">
            <v>55.5</v>
          </cell>
          <cell r="P139">
            <v>2</v>
          </cell>
          <cell r="Q139">
            <v>1453600</v>
          </cell>
          <cell r="R139">
            <v>480000</v>
          </cell>
          <cell r="S139">
            <v>506879</v>
          </cell>
          <cell r="T139">
            <v>2440479</v>
          </cell>
          <cell r="V139">
            <v>0</v>
          </cell>
          <cell r="W139">
            <v>2440479</v>
          </cell>
          <cell r="X139">
            <v>121660</v>
          </cell>
          <cell r="Y139">
            <v>2562139</v>
          </cell>
          <cell r="Z139">
            <v>108000</v>
          </cell>
          <cell r="AA139" t="str">
            <v>S-0</v>
          </cell>
          <cell r="AB139">
            <v>1320000</v>
          </cell>
          <cell r="AC139">
            <v>31600</v>
          </cell>
          <cell r="AD139">
            <v>13230468</v>
          </cell>
          <cell r="AE139">
            <v>661523.4</v>
          </cell>
          <cell r="AF139">
            <v>0</v>
          </cell>
          <cell r="AG139">
            <v>0</v>
          </cell>
          <cell r="AI139">
            <v>55126</v>
          </cell>
          <cell r="AJ139">
            <v>31600</v>
          </cell>
          <cell r="AK139">
            <v>86726</v>
          </cell>
          <cell r="AL139">
            <v>2353800</v>
          </cell>
          <cell r="AM139">
            <v>798000</v>
          </cell>
          <cell r="AO139">
            <v>39000</v>
          </cell>
          <cell r="AU139">
            <v>0</v>
          </cell>
          <cell r="AV139">
            <v>837000</v>
          </cell>
          <cell r="AW139">
            <v>1516800</v>
          </cell>
        </row>
        <row r="140">
          <cell r="A140">
            <v>133</v>
          </cell>
          <cell r="B140" t="str">
            <v>SM2-KJA0496</v>
          </cell>
          <cell r="C140" t="str">
            <v>KATONG</v>
          </cell>
          <cell r="D140" t="str">
            <v>Helper</v>
          </cell>
          <cell r="E140" t="str">
            <v>Geology</v>
          </cell>
          <cell r="F140">
            <v>40374</v>
          </cell>
          <cell r="G140" t="str">
            <v>M-1</v>
          </cell>
          <cell r="H140" t="str">
            <v>1152066283</v>
          </cell>
          <cell r="I140">
            <v>1580000</v>
          </cell>
          <cell r="J140">
            <v>32000</v>
          </cell>
          <cell r="M140">
            <v>30</v>
          </cell>
          <cell r="N140">
            <v>27</v>
          </cell>
          <cell r="O140">
            <v>100</v>
          </cell>
          <cell r="P140">
            <v>0</v>
          </cell>
          <cell r="Q140">
            <v>1580000</v>
          </cell>
          <cell r="R140">
            <v>864000</v>
          </cell>
          <cell r="S140">
            <v>913295</v>
          </cell>
          <cell r="T140">
            <v>3357295</v>
          </cell>
          <cell r="V140">
            <v>0</v>
          </cell>
          <cell r="W140">
            <v>3357295</v>
          </cell>
          <cell r="X140">
            <v>121660</v>
          </cell>
          <cell r="Y140">
            <v>3478955</v>
          </cell>
          <cell r="Z140">
            <v>108000</v>
          </cell>
          <cell r="AA140" t="str">
            <v>M-1</v>
          </cell>
          <cell r="AB140">
            <v>1540000</v>
          </cell>
          <cell r="AC140">
            <v>31600</v>
          </cell>
          <cell r="AD140">
            <v>21592260</v>
          </cell>
          <cell r="AE140">
            <v>1079613</v>
          </cell>
          <cell r="AF140">
            <v>0</v>
          </cell>
          <cell r="AG140">
            <v>0</v>
          </cell>
          <cell r="AI140">
            <v>89967</v>
          </cell>
          <cell r="AJ140">
            <v>31600</v>
          </cell>
          <cell r="AK140">
            <v>121567</v>
          </cell>
          <cell r="AL140">
            <v>3235700</v>
          </cell>
          <cell r="AM140">
            <v>0</v>
          </cell>
          <cell r="AO140">
            <v>0</v>
          </cell>
          <cell r="AU140">
            <v>0</v>
          </cell>
          <cell r="AV140">
            <v>0</v>
          </cell>
          <cell r="AW140">
            <v>3235700</v>
          </cell>
        </row>
        <row r="141">
          <cell r="A141">
            <v>134</v>
          </cell>
          <cell r="B141" t="str">
            <v>SM2-KJA0523</v>
          </cell>
          <cell r="C141" t="str">
            <v>KRISTIAN</v>
          </cell>
          <cell r="D141" t="str">
            <v>Helper</v>
          </cell>
          <cell r="E141" t="str">
            <v>Geology</v>
          </cell>
          <cell r="F141">
            <v>40665</v>
          </cell>
          <cell r="G141" t="str">
            <v>S-0</v>
          </cell>
          <cell r="H141" t="str">
            <v>1152076424</v>
          </cell>
          <cell r="I141">
            <v>1580000</v>
          </cell>
          <cell r="J141">
            <v>32000</v>
          </cell>
          <cell r="M141">
            <v>28</v>
          </cell>
          <cell r="N141">
            <v>23</v>
          </cell>
          <cell r="O141">
            <v>79</v>
          </cell>
          <cell r="P141">
            <v>2</v>
          </cell>
          <cell r="Q141">
            <v>1453600</v>
          </cell>
          <cell r="R141">
            <v>736000</v>
          </cell>
          <cell r="S141">
            <v>721503</v>
          </cell>
          <cell r="T141">
            <v>2911103</v>
          </cell>
          <cell r="V141">
            <v>0</v>
          </cell>
          <cell r="W141">
            <v>2911103</v>
          </cell>
          <cell r="X141">
            <v>121660</v>
          </cell>
          <cell r="Y141">
            <v>3032763</v>
          </cell>
          <cell r="Z141">
            <v>108000</v>
          </cell>
          <cell r="AA141" t="str">
            <v>S-0</v>
          </cell>
          <cell r="AB141">
            <v>1320000</v>
          </cell>
          <cell r="AC141">
            <v>31600</v>
          </cell>
          <cell r="AD141">
            <v>18877956</v>
          </cell>
          <cell r="AE141">
            <v>943897.8</v>
          </cell>
          <cell r="AF141">
            <v>0</v>
          </cell>
          <cell r="AG141">
            <v>0</v>
          </cell>
          <cell r="AI141">
            <v>78658</v>
          </cell>
          <cell r="AJ141">
            <v>31600</v>
          </cell>
          <cell r="AK141">
            <v>110258</v>
          </cell>
          <cell r="AL141">
            <v>2800800</v>
          </cell>
          <cell r="AM141">
            <v>0</v>
          </cell>
          <cell r="AO141">
            <v>233000</v>
          </cell>
          <cell r="AU141">
            <v>0</v>
          </cell>
          <cell r="AV141">
            <v>233000</v>
          </cell>
          <cell r="AW141">
            <v>2567800</v>
          </cell>
        </row>
        <row r="142">
          <cell r="A142">
            <v>135</v>
          </cell>
          <cell r="B142" t="str">
            <v>SM2-KJA0524</v>
          </cell>
          <cell r="C142" t="str">
            <v>ARIS KALA</v>
          </cell>
          <cell r="D142" t="str">
            <v>Helper</v>
          </cell>
          <cell r="E142" t="str">
            <v>Geology</v>
          </cell>
          <cell r="F142">
            <v>40665</v>
          </cell>
          <cell r="G142" t="str">
            <v>S-0</v>
          </cell>
          <cell r="H142" t="str">
            <v>1152068430</v>
          </cell>
          <cell r="I142">
            <v>1580000</v>
          </cell>
          <cell r="J142">
            <v>32000</v>
          </cell>
          <cell r="M142">
            <v>30</v>
          </cell>
          <cell r="N142">
            <v>26</v>
          </cell>
          <cell r="O142">
            <v>80</v>
          </cell>
          <cell r="P142">
            <v>0</v>
          </cell>
          <cell r="Q142">
            <v>1580000</v>
          </cell>
          <cell r="R142">
            <v>832000</v>
          </cell>
          <cell r="S142">
            <v>730636</v>
          </cell>
          <cell r="T142">
            <v>3142636</v>
          </cell>
          <cell r="V142">
            <v>0</v>
          </cell>
          <cell r="W142">
            <v>3142636</v>
          </cell>
          <cell r="X142">
            <v>121660</v>
          </cell>
          <cell r="Y142">
            <v>3264296</v>
          </cell>
          <cell r="Z142">
            <v>108000</v>
          </cell>
          <cell r="AA142" t="str">
            <v>S-0</v>
          </cell>
          <cell r="AB142">
            <v>1320000</v>
          </cell>
          <cell r="AC142">
            <v>31600</v>
          </cell>
          <cell r="AD142">
            <v>21656352</v>
          </cell>
          <cell r="AE142">
            <v>1082817.6000000001</v>
          </cell>
          <cell r="AF142">
            <v>0</v>
          </cell>
          <cell r="AG142">
            <v>0</v>
          </cell>
          <cell r="AI142">
            <v>90234</v>
          </cell>
          <cell r="AJ142">
            <v>31600</v>
          </cell>
          <cell r="AK142">
            <v>121834</v>
          </cell>
          <cell r="AL142">
            <v>3020800</v>
          </cell>
          <cell r="AM142">
            <v>0</v>
          </cell>
          <cell r="AO142">
            <v>33000</v>
          </cell>
          <cell r="AU142">
            <v>0</v>
          </cell>
          <cell r="AV142">
            <v>33000</v>
          </cell>
          <cell r="AW142">
            <v>2987800</v>
          </cell>
        </row>
        <row r="143">
          <cell r="A143">
            <v>136</v>
          </cell>
          <cell r="B143" t="str">
            <v>SM2-KJA0527</v>
          </cell>
          <cell r="C143" t="str">
            <v>HERU SANTOSO</v>
          </cell>
          <cell r="D143" t="str">
            <v>Helper</v>
          </cell>
          <cell r="E143" t="str">
            <v>Geology</v>
          </cell>
          <cell r="F143">
            <v>40665</v>
          </cell>
          <cell r="G143" t="str">
            <v>S-0</v>
          </cell>
          <cell r="H143" t="str">
            <v>1152076459</v>
          </cell>
          <cell r="I143">
            <v>1580000</v>
          </cell>
          <cell r="J143">
            <v>32000</v>
          </cell>
          <cell r="M143">
            <v>30</v>
          </cell>
          <cell r="N143">
            <v>27</v>
          </cell>
          <cell r="O143">
            <v>82</v>
          </cell>
          <cell r="P143">
            <v>0</v>
          </cell>
          <cell r="Q143">
            <v>1580000</v>
          </cell>
          <cell r="R143">
            <v>864000</v>
          </cell>
          <cell r="S143">
            <v>748902</v>
          </cell>
          <cell r="T143">
            <v>3192902</v>
          </cell>
          <cell r="V143">
            <v>0</v>
          </cell>
          <cell r="W143">
            <v>3192902</v>
          </cell>
          <cell r="X143">
            <v>121660</v>
          </cell>
          <cell r="Y143">
            <v>3314562</v>
          </cell>
          <cell r="Z143">
            <v>108000</v>
          </cell>
          <cell r="AA143" t="str">
            <v>S-0</v>
          </cell>
          <cell r="AB143">
            <v>1320000</v>
          </cell>
          <cell r="AC143">
            <v>31600</v>
          </cell>
          <cell r="AD143">
            <v>22259544</v>
          </cell>
          <cell r="AE143">
            <v>1112977.2</v>
          </cell>
          <cell r="AF143">
            <v>0</v>
          </cell>
          <cell r="AG143">
            <v>0</v>
          </cell>
          <cell r="AI143">
            <v>92748</v>
          </cell>
          <cell r="AJ143">
            <v>31600</v>
          </cell>
          <cell r="AK143">
            <v>124348</v>
          </cell>
          <cell r="AL143">
            <v>3068600</v>
          </cell>
          <cell r="AM143">
            <v>0</v>
          </cell>
          <cell r="AO143">
            <v>0</v>
          </cell>
          <cell r="AU143">
            <v>0</v>
          </cell>
          <cell r="AV143">
            <v>0</v>
          </cell>
          <cell r="AW143">
            <v>3068600</v>
          </cell>
        </row>
        <row r="144">
          <cell r="A144">
            <v>137</v>
          </cell>
          <cell r="B144" t="str">
            <v>SM2-KJA0534</v>
          </cell>
          <cell r="C144" t="str">
            <v>PANJI ARIF SANTOSO</v>
          </cell>
          <cell r="D144" t="str">
            <v>Helper</v>
          </cell>
          <cell r="E144" t="str">
            <v>Geology</v>
          </cell>
          <cell r="F144">
            <v>40765</v>
          </cell>
          <cell r="G144" t="str">
            <v>S-0</v>
          </cell>
          <cell r="H144" t="str">
            <v>1152081428</v>
          </cell>
          <cell r="I144">
            <v>1580000</v>
          </cell>
          <cell r="J144">
            <v>32000</v>
          </cell>
          <cell r="M144">
            <v>30</v>
          </cell>
          <cell r="N144">
            <v>27</v>
          </cell>
          <cell r="O144">
            <v>78.5</v>
          </cell>
          <cell r="P144">
            <v>0</v>
          </cell>
          <cell r="Q144">
            <v>1580000</v>
          </cell>
          <cell r="R144">
            <v>864000</v>
          </cell>
          <cell r="S144">
            <v>716936</v>
          </cell>
          <cell r="T144">
            <v>3160936</v>
          </cell>
          <cell r="V144">
            <v>0</v>
          </cell>
          <cell r="W144">
            <v>3160936</v>
          </cell>
          <cell r="X144">
            <v>121660</v>
          </cell>
          <cell r="Y144">
            <v>3282596</v>
          </cell>
          <cell r="Z144">
            <v>108000</v>
          </cell>
          <cell r="AA144" t="str">
            <v>S-0</v>
          </cell>
          <cell r="AB144">
            <v>1320000</v>
          </cell>
          <cell r="AC144">
            <v>31600</v>
          </cell>
          <cell r="AD144">
            <v>21875952</v>
          </cell>
          <cell r="AE144">
            <v>1093797.6000000001</v>
          </cell>
          <cell r="AF144">
            <v>0</v>
          </cell>
          <cell r="AG144">
            <v>0</v>
          </cell>
          <cell r="AI144">
            <v>91149</v>
          </cell>
          <cell r="AJ144">
            <v>31600</v>
          </cell>
          <cell r="AK144">
            <v>122749</v>
          </cell>
          <cell r="AL144">
            <v>3038200</v>
          </cell>
          <cell r="AM144">
            <v>0</v>
          </cell>
          <cell r="AO144">
            <v>0</v>
          </cell>
          <cell r="AU144">
            <v>0</v>
          </cell>
          <cell r="AV144">
            <v>0</v>
          </cell>
          <cell r="AW144">
            <v>3038200</v>
          </cell>
        </row>
        <row r="145">
          <cell r="A145">
            <v>138</v>
          </cell>
          <cell r="B145" t="str">
            <v>SM2-KJA0473</v>
          </cell>
          <cell r="C145" t="str">
            <v>AWALUDIN</v>
          </cell>
          <cell r="D145" t="str">
            <v>Helper GPS</v>
          </cell>
          <cell r="E145" t="str">
            <v>Survey</v>
          </cell>
          <cell r="F145">
            <v>40253</v>
          </cell>
          <cell r="G145" t="str">
            <v>S-0</v>
          </cell>
          <cell r="H145" t="str">
            <v>1152067581</v>
          </cell>
          <cell r="I145">
            <v>1580000</v>
          </cell>
          <cell r="J145">
            <v>32000</v>
          </cell>
          <cell r="K145">
            <v>300000</v>
          </cell>
          <cell r="M145">
            <v>30</v>
          </cell>
          <cell r="N145">
            <v>29</v>
          </cell>
          <cell r="O145">
            <v>127.5</v>
          </cell>
          <cell r="P145">
            <v>0</v>
          </cell>
          <cell r="Q145">
            <v>1580000</v>
          </cell>
          <cell r="R145">
            <v>928000</v>
          </cell>
          <cell r="S145">
            <v>1164451</v>
          </cell>
          <cell r="T145">
            <v>3672451</v>
          </cell>
          <cell r="V145">
            <v>0</v>
          </cell>
          <cell r="W145">
            <v>3972451</v>
          </cell>
          <cell r="X145">
            <v>121660</v>
          </cell>
          <cell r="Y145">
            <v>4094111</v>
          </cell>
          <cell r="Z145">
            <v>108000</v>
          </cell>
          <cell r="AA145" t="str">
            <v>S-0</v>
          </cell>
          <cell r="AB145">
            <v>1320000</v>
          </cell>
          <cell r="AC145">
            <v>31600</v>
          </cell>
          <cell r="AD145">
            <v>31614132</v>
          </cell>
          <cell r="AE145">
            <v>1580706.6</v>
          </cell>
          <cell r="AF145">
            <v>0</v>
          </cell>
          <cell r="AG145">
            <v>0</v>
          </cell>
          <cell r="AI145">
            <v>131725</v>
          </cell>
          <cell r="AJ145">
            <v>31600</v>
          </cell>
          <cell r="AK145">
            <v>163325</v>
          </cell>
          <cell r="AL145">
            <v>3809100</v>
          </cell>
          <cell r="AM145">
            <v>0</v>
          </cell>
          <cell r="AO145">
            <v>123000</v>
          </cell>
          <cell r="AU145">
            <v>0</v>
          </cell>
          <cell r="AV145">
            <v>123000</v>
          </cell>
          <cell r="AW145">
            <v>3686100</v>
          </cell>
        </row>
        <row r="146">
          <cell r="A146">
            <v>139</v>
          </cell>
          <cell r="B146" t="str">
            <v>SM2-KJA0110</v>
          </cell>
          <cell r="C146" t="str">
            <v>SYAMSUL MUSLIM</v>
          </cell>
          <cell r="D146" t="str">
            <v>Helper GPS</v>
          </cell>
          <cell r="E146" t="str">
            <v>Survey</v>
          </cell>
          <cell r="F146">
            <v>39083</v>
          </cell>
          <cell r="G146" t="str">
            <v>M-1</v>
          </cell>
          <cell r="H146" t="str">
            <v>1152030734</v>
          </cell>
          <cell r="I146">
            <v>1580000</v>
          </cell>
          <cell r="J146">
            <v>32000</v>
          </cell>
          <cell r="K146">
            <v>300000</v>
          </cell>
          <cell r="M146">
            <v>29</v>
          </cell>
          <cell r="N146">
            <v>17</v>
          </cell>
          <cell r="O146">
            <v>75</v>
          </cell>
          <cell r="P146">
            <v>1</v>
          </cell>
          <cell r="Q146">
            <v>1516800</v>
          </cell>
          <cell r="R146">
            <v>544000</v>
          </cell>
          <cell r="S146">
            <v>684971</v>
          </cell>
          <cell r="T146">
            <v>2745771</v>
          </cell>
          <cell r="V146">
            <v>0</v>
          </cell>
          <cell r="W146">
            <v>3045771</v>
          </cell>
          <cell r="X146">
            <v>121660</v>
          </cell>
          <cell r="Y146">
            <v>3167431</v>
          </cell>
          <cell r="Z146">
            <v>108000</v>
          </cell>
          <cell r="AA146" t="str">
            <v>M-1</v>
          </cell>
          <cell r="AB146">
            <v>1540000</v>
          </cell>
          <cell r="AC146">
            <v>31600</v>
          </cell>
          <cell r="AD146">
            <v>17853972</v>
          </cell>
          <cell r="AE146">
            <v>892698.60000000009</v>
          </cell>
          <cell r="AF146">
            <v>0</v>
          </cell>
          <cell r="AG146">
            <v>0</v>
          </cell>
          <cell r="AI146">
            <v>74391</v>
          </cell>
          <cell r="AJ146">
            <v>31600</v>
          </cell>
          <cell r="AK146">
            <v>105991</v>
          </cell>
          <cell r="AL146">
            <v>2939800</v>
          </cell>
          <cell r="AM146">
            <v>0</v>
          </cell>
          <cell r="AO146">
            <v>0</v>
          </cell>
          <cell r="AU146">
            <v>0</v>
          </cell>
          <cell r="AV146">
            <v>0</v>
          </cell>
          <cell r="AW146">
            <v>2939800</v>
          </cell>
        </row>
        <row r="147">
          <cell r="A147">
            <v>140</v>
          </cell>
          <cell r="B147" t="str">
            <v>SM2-KJA0115</v>
          </cell>
          <cell r="C147" t="str">
            <v>ABDUL HAMID</v>
          </cell>
          <cell r="D147" t="str">
            <v>Helper GPS</v>
          </cell>
          <cell r="E147" t="str">
            <v>Survey</v>
          </cell>
          <cell r="F147">
            <v>39083</v>
          </cell>
          <cell r="G147" t="str">
            <v>M-1</v>
          </cell>
          <cell r="H147" t="str">
            <v>1152030718</v>
          </cell>
          <cell r="I147">
            <v>1580000</v>
          </cell>
          <cell r="J147">
            <v>32000</v>
          </cell>
          <cell r="K147">
            <v>300000</v>
          </cell>
          <cell r="M147">
            <v>29</v>
          </cell>
          <cell r="N147">
            <v>23</v>
          </cell>
          <cell r="O147">
            <v>82.5</v>
          </cell>
          <cell r="P147">
            <v>1</v>
          </cell>
          <cell r="Q147">
            <v>1516800</v>
          </cell>
          <cell r="R147">
            <v>736000</v>
          </cell>
          <cell r="S147">
            <v>753468</v>
          </cell>
          <cell r="T147">
            <v>3006268</v>
          </cell>
          <cell r="V147">
            <v>0</v>
          </cell>
          <cell r="W147">
            <v>3306268</v>
          </cell>
          <cell r="X147">
            <v>121660</v>
          </cell>
          <cell r="Y147">
            <v>3427928</v>
          </cell>
          <cell r="Z147">
            <v>108000</v>
          </cell>
          <cell r="AA147" t="str">
            <v>M-1</v>
          </cell>
          <cell r="AB147">
            <v>1540000</v>
          </cell>
          <cell r="AC147">
            <v>31600</v>
          </cell>
          <cell r="AD147">
            <v>20979936</v>
          </cell>
          <cell r="AE147">
            <v>1048996.8</v>
          </cell>
          <cell r="AF147">
            <v>0</v>
          </cell>
          <cell r="AG147">
            <v>0</v>
          </cell>
          <cell r="AI147">
            <v>87416</v>
          </cell>
          <cell r="AJ147">
            <v>31600</v>
          </cell>
          <cell r="AK147">
            <v>119016</v>
          </cell>
          <cell r="AL147">
            <v>3187300</v>
          </cell>
          <cell r="AM147">
            <v>0</v>
          </cell>
          <cell r="AO147">
            <v>0</v>
          </cell>
          <cell r="AU147">
            <v>0</v>
          </cell>
          <cell r="AV147">
            <v>0</v>
          </cell>
          <cell r="AW147">
            <v>3187300</v>
          </cell>
        </row>
        <row r="148">
          <cell r="A148">
            <v>141</v>
          </cell>
          <cell r="B148" t="str">
            <v>SM2-KJA0424</v>
          </cell>
          <cell r="C148" t="str">
            <v>HARIYONO</v>
          </cell>
          <cell r="D148" t="str">
            <v>Helper GPS</v>
          </cell>
          <cell r="E148" t="str">
            <v>Survey</v>
          </cell>
          <cell r="F148">
            <v>39946</v>
          </cell>
          <cell r="G148" t="str">
            <v>S-0</v>
          </cell>
          <cell r="H148" t="str">
            <v>1152052801</v>
          </cell>
          <cell r="I148">
            <v>1580000</v>
          </cell>
          <cell r="J148">
            <v>32000</v>
          </cell>
          <cell r="K148">
            <v>300000</v>
          </cell>
          <cell r="M148">
            <v>30</v>
          </cell>
          <cell r="N148">
            <v>28</v>
          </cell>
          <cell r="O148">
            <v>115.5</v>
          </cell>
          <cell r="P148">
            <v>0</v>
          </cell>
          <cell r="Q148">
            <v>1580000</v>
          </cell>
          <cell r="R148">
            <v>896000</v>
          </cell>
          <cell r="S148">
            <v>1054855</v>
          </cell>
          <cell r="T148">
            <v>3530855</v>
          </cell>
          <cell r="V148">
            <v>0</v>
          </cell>
          <cell r="W148">
            <v>3830855</v>
          </cell>
          <cell r="X148">
            <v>121660</v>
          </cell>
          <cell r="Y148">
            <v>3952515</v>
          </cell>
          <cell r="Z148">
            <v>108000</v>
          </cell>
          <cell r="AA148" t="str">
            <v>S-0</v>
          </cell>
          <cell r="AB148">
            <v>1320000</v>
          </cell>
          <cell r="AC148">
            <v>31600</v>
          </cell>
          <cell r="AD148">
            <v>29914980</v>
          </cell>
          <cell r="AE148">
            <v>1495749</v>
          </cell>
          <cell r="AF148">
            <v>0</v>
          </cell>
          <cell r="AG148">
            <v>0</v>
          </cell>
          <cell r="AI148">
            <v>124645</v>
          </cell>
          <cell r="AJ148">
            <v>31600</v>
          </cell>
          <cell r="AK148">
            <v>156245</v>
          </cell>
          <cell r="AL148">
            <v>3674600</v>
          </cell>
          <cell r="AM148">
            <v>0</v>
          </cell>
          <cell r="AO148">
            <v>53000</v>
          </cell>
          <cell r="AU148">
            <v>0</v>
          </cell>
          <cell r="AV148">
            <v>53000</v>
          </cell>
          <cell r="AW148">
            <v>3621600</v>
          </cell>
        </row>
        <row r="149">
          <cell r="A149">
            <v>142</v>
          </cell>
          <cell r="B149" t="str">
            <v>SM2-KJA0423</v>
          </cell>
          <cell r="C149" t="str">
            <v>ADDI ZAKKI</v>
          </cell>
          <cell r="D149" t="str">
            <v>Helper GPS</v>
          </cell>
          <cell r="E149" t="str">
            <v>Survey</v>
          </cell>
          <cell r="F149">
            <v>39946</v>
          </cell>
          <cell r="G149" t="str">
            <v>S-0</v>
          </cell>
          <cell r="H149" t="str">
            <v>1152052835</v>
          </cell>
          <cell r="I149">
            <v>1580000</v>
          </cell>
          <cell r="J149">
            <v>32000</v>
          </cell>
          <cell r="K149">
            <v>300000</v>
          </cell>
          <cell r="M149">
            <v>30</v>
          </cell>
          <cell r="N149">
            <v>19</v>
          </cell>
          <cell r="O149">
            <v>71.5</v>
          </cell>
          <cell r="P149">
            <v>0</v>
          </cell>
          <cell r="Q149">
            <v>1580000</v>
          </cell>
          <cell r="R149">
            <v>608000</v>
          </cell>
          <cell r="S149">
            <v>653006</v>
          </cell>
          <cell r="T149">
            <v>2841006</v>
          </cell>
          <cell r="V149">
            <v>0</v>
          </cell>
          <cell r="W149">
            <v>3141006</v>
          </cell>
          <cell r="X149">
            <v>121660</v>
          </cell>
          <cell r="Y149">
            <v>3262666</v>
          </cell>
          <cell r="Z149">
            <v>108000</v>
          </cell>
          <cell r="AA149" t="str">
            <v>S-0</v>
          </cell>
          <cell r="AB149">
            <v>1320000</v>
          </cell>
          <cell r="AC149">
            <v>31600</v>
          </cell>
          <cell r="AD149">
            <v>21636792</v>
          </cell>
          <cell r="AE149">
            <v>1081839.6000000001</v>
          </cell>
          <cell r="AF149">
            <v>0</v>
          </cell>
          <cell r="AG149">
            <v>0</v>
          </cell>
          <cell r="AI149">
            <v>90153</v>
          </cell>
          <cell r="AJ149">
            <v>31600</v>
          </cell>
          <cell r="AK149">
            <v>121753</v>
          </cell>
          <cell r="AL149">
            <v>3019300</v>
          </cell>
          <cell r="AM149">
            <v>0</v>
          </cell>
          <cell r="AO149">
            <v>58000</v>
          </cell>
          <cell r="AU149">
            <v>0</v>
          </cell>
          <cell r="AV149">
            <v>58000</v>
          </cell>
          <cell r="AW149">
            <v>2961300</v>
          </cell>
        </row>
        <row r="150">
          <cell r="A150">
            <v>143</v>
          </cell>
          <cell r="B150" t="str">
            <v>SM2-KJA0214</v>
          </cell>
          <cell r="C150" t="str">
            <v>HELDI DARMAWAN</v>
          </cell>
          <cell r="D150" t="str">
            <v>Helper GPS</v>
          </cell>
          <cell r="E150" t="str">
            <v>Survey</v>
          </cell>
          <cell r="F150">
            <v>39497</v>
          </cell>
          <cell r="G150" t="str">
            <v>S-0</v>
          </cell>
          <cell r="H150" t="str">
            <v>1152039936</v>
          </cell>
          <cell r="I150">
            <v>1580000</v>
          </cell>
          <cell r="J150">
            <v>32000</v>
          </cell>
          <cell r="K150">
            <v>300000</v>
          </cell>
          <cell r="M150">
            <v>30</v>
          </cell>
          <cell r="N150">
            <v>28</v>
          </cell>
          <cell r="O150">
            <v>115.5</v>
          </cell>
          <cell r="P150">
            <v>0</v>
          </cell>
          <cell r="Q150">
            <v>1580000</v>
          </cell>
          <cell r="R150">
            <v>896000</v>
          </cell>
          <cell r="S150">
            <v>1054855</v>
          </cell>
          <cell r="T150">
            <v>3530855</v>
          </cell>
          <cell r="V150">
            <v>0</v>
          </cell>
          <cell r="W150">
            <v>3830855</v>
          </cell>
          <cell r="X150">
            <v>121660</v>
          </cell>
          <cell r="Y150">
            <v>3952515</v>
          </cell>
          <cell r="Z150">
            <v>108000</v>
          </cell>
          <cell r="AA150" t="str">
            <v>S-0</v>
          </cell>
          <cell r="AB150">
            <v>1320000</v>
          </cell>
          <cell r="AC150">
            <v>31600</v>
          </cell>
          <cell r="AD150">
            <v>29914980</v>
          </cell>
          <cell r="AE150">
            <v>1495749</v>
          </cell>
          <cell r="AF150">
            <v>0</v>
          </cell>
          <cell r="AG150">
            <v>0</v>
          </cell>
          <cell r="AI150">
            <v>124645</v>
          </cell>
          <cell r="AJ150">
            <v>31600</v>
          </cell>
          <cell r="AK150">
            <v>156245</v>
          </cell>
          <cell r="AL150">
            <v>3674600</v>
          </cell>
          <cell r="AM150">
            <v>0</v>
          </cell>
          <cell r="AO150">
            <v>0</v>
          </cell>
          <cell r="AU150">
            <v>0</v>
          </cell>
          <cell r="AV150">
            <v>0</v>
          </cell>
          <cell r="AW150">
            <v>3674600</v>
          </cell>
        </row>
        <row r="151">
          <cell r="A151">
            <v>144</v>
          </cell>
          <cell r="B151" t="str">
            <v>SM2-KJA0526</v>
          </cell>
          <cell r="C151" t="str">
            <v>PROBO ASTOTO</v>
          </cell>
          <cell r="D151" t="str">
            <v>Helper GPS</v>
          </cell>
          <cell r="E151" t="str">
            <v>Geology</v>
          </cell>
          <cell r="F151">
            <v>40665</v>
          </cell>
          <cell r="G151" t="str">
            <v>S-0</v>
          </cell>
          <cell r="H151" t="str">
            <v>1152076483</v>
          </cell>
          <cell r="I151">
            <v>1580000</v>
          </cell>
          <cell r="J151">
            <v>32000</v>
          </cell>
          <cell r="K151">
            <v>300000</v>
          </cell>
          <cell r="M151">
            <v>29</v>
          </cell>
          <cell r="N151">
            <v>27</v>
          </cell>
          <cell r="O151">
            <v>108</v>
          </cell>
          <cell r="P151">
            <v>1</v>
          </cell>
          <cell r="Q151">
            <v>1516800</v>
          </cell>
          <cell r="R151">
            <v>864000</v>
          </cell>
          <cell r="S151">
            <v>986358</v>
          </cell>
          <cell r="T151">
            <v>3367158</v>
          </cell>
          <cell r="V151">
            <v>0</v>
          </cell>
          <cell r="W151">
            <v>3667158</v>
          </cell>
          <cell r="X151">
            <v>121660</v>
          </cell>
          <cell r="Y151">
            <v>3788818</v>
          </cell>
          <cell r="Z151">
            <v>108000</v>
          </cell>
          <cell r="AA151" t="str">
            <v>S-0</v>
          </cell>
          <cell r="AB151">
            <v>1320000</v>
          </cell>
          <cell r="AC151">
            <v>31600</v>
          </cell>
          <cell r="AD151">
            <v>27950616</v>
          </cell>
          <cell r="AE151">
            <v>1397530.8</v>
          </cell>
          <cell r="AF151">
            <v>0</v>
          </cell>
          <cell r="AG151">
            <v>0</v>
          </cell>
          <cell r="AI151">
            <v>116460</v>
          </cell>
          <cell r="AJ151">
            <v>31600</v>
          </cell>
          <cell r="AK151">
            <v>148060</v>
          </cell>
          <cell r="AL151">
            <v>3519100</v>
          </cell>
          <cell r="AM151">
            <v>0</v>
          </cell>
          <cell r="AO151">
            <v>0</v>
          </cell>
          <cell r="AU151">
            <v>0</v>
          </cell>
          <cell r="AV151">
            <v>0</v>
          </cell>
          <cell r="AW151">
            <v>3519100</v>
          </cell>
        </row>
        <row r="152">
          <cell r="A152">
            <v>145</v>
          </cell>
          <cell r="B152" t="str">
            <v>SM2-KJA0287</v>
          </cell>
          <cell r="C152" t="str">
            <v>YUNITA LAMIA</v>
          </cell>
          <cell r="D152" t="str">
            <v>Office Clerk</v>
          </cell>
          <cell r="E152" t="str">
            <v>Geology</v>
          </cell>
          <cell r="F152">
            <v>39600</v>
          </cell>
          <cell r="G152" t="str">
            <v>S-0</v>
          </cell>
          <cell r="H152" t="str">
            <v>1152036279</v>
          </cell>
          <cell r="I152">
            <v>1680000</v>
          </cell>
          <cell r="J152">
            <v>32000</v>
          </cell>
          <cell r="M152">
            <v>29</v>
          </cell>
          <cell r="N152">
            <v>26</v>
          </cell>
          <cell r="O152">
            <v>73</v>
          </cell>
          <cell r="P152">
            <v>1</v>
          </cell>
          <cell r="Q152">
            <v>1612800</v>
          </cell>
          <cell r="R152">
            <v>832000</v>
          </cell>
          <cell r="S152">
            <v>708902</v>
          </cell>
          <cell r="T152">
            <v>3153702</v>
          </cell>
          <cell r="V152">
            <v>0</v>
          </cell>
          <cell r="W152">
            <v>3153702</v>
          </cell>
          <cell r="X152">
            <v>129360</v>
          </cell>
          <cell r="Y152">
            <v>3283062</v>
          </cell>
          <cell r="Z152">
            <v>108000</v>
          </cell>
          <cell r="AA152" t="str">
            <v>S-0</v>
          </cell>
          <cell r="AB152">
            <v>1320000</v>
          </cell>
          <cell r="AC152">
            <v>33600</v>
          </cell>
          <cell r="AD152">
            <v>21857544</v>
          </cell>
          <cell r="AE152">
            <v>1092877.2</v>
          </cell>
          <cell r="AF152">
            <v>0</v>
          </cell>
          <cell r="AG152">
            <v>0</v>
          </cell>
          <cell r="AI152">
            <v>91073</v>
          </cell>
          <cell r="AJ152">
            <v>33600</v>
          </cell>
          <cell r="AK152">
            <v>124673</v>
          </cell>
          <cell r="AL152">
            <v>3029000</v>
          </cell>
          <cell r="AM152">
            <v>0</v>
          </cell>
          <cell r="AO152">
            <v>0</v>
          </cell>
          <cell r="AU152">
            <v>0</v>
          </cell>
          <cell r="AV152">
            <v>0</v>
          </cell>
          <cell r="AW152">
            <v>3029000</v>
          </cell>
        </row>
        <row r="153">
          <cell r="A153">
            <v>146</v>
          </cell>
          <cell r="B153" t="str">
            <v>SM2-KJA0116</v>
          </cell>
          <cell r="C153" t="str">
            <v>BAHARUDDIN</v>
          </cell>
          <cell r="D153" t="str">
            <v>Driver</v>
          </cell>
          <cell r="E153" t="str">
            <v>Geology</v>
          </cell>
          <cell r="F153">
            <v>39083</v>
          </cell>
          <cell r="G153" t="str">
            <v>M-2</v>
          </cell>
          <cell r="H153" t="str">
            <v>1152030777</v>
          </cell>
          <cell r="I153">
            <v>1580000</v>
          </cell>
          <cell r="J153">
            <v>32000</v>
          </cell>
          <cell r="M153">
            <v>30</v>
          </cell>
          <cell r="N153">
            <v>27</v>
          </cell>
          <cell r="O153">
            <v>152</v>
          </cell>
          <cell r="P153">
            <v>0</v>
          </cell>
          <cell r="Q153">
            <v>1580000</v>
          </cell>
          <cell r="R153">
            <v>864000</v>
          </cell>
          <cell r="S153">
            <v>1388208</v>
          </cell>
          <cell r="T153">
            <v>3832208</v>
          </cell>
          <cell r="V153">
            <v>0</v>
          </cell>
          <cell r="W153">
            <v>3832208</v>
          </cell>
          <cell r="X153">
            <v>121660</v>
          </cell>
          <cell r="Y153">
            <v>3953868</v>
          </cell>
          <cell r="Z153">
            <v>108000</v>
          </cell>
          <cell r="AA153" t="str">
            <v>M-2</v>
          </cell>
          <cell r="AB153">
            <v>1650000</v>
          </cell>
          <cell r="AC153">
            <v>31600</v>
          </cell>
          <cell r="AD153">
            <v>25971216</v>
          </cell>
          <cell r="AE153">
            <v>1298560.8</v>
          </cell>
          <cell r="AF153">
            <v>0</v>
          </cell>
          <cell r="AG153">
            <v>0</v>
          </cell>
          <cell r="AI153">
            <v>108213</v>
          </cell>
          <cell r="AJ153">
            <v>31600</v>
          </cell>
          <cell r="AK153">
            <v>139813</v>
          </cell>
          <cell r="AL153">
            <v>3692400</v>
          </cell>
          <cell r="AM153">
            <v>110000</v>
          </cell>
          <cell r="AO153">
            <v>0</v>
          </cell>
          <cell r="AU153">
            <v>0</v>
          </cell>
          <cell r="AV153">
            <v>110000</v>
          </cell>
          <cell r="AW153">
            <v>3582400</v>
          </cell>
        </row>
        <row r="154">
          <cell r="A154">
            <v>147</v>
          </cell>
          <cell r="B154" t="str">
            <v>SM2-KJA0312</v>
          </cell>
          <cell r="C154" t="str">
            <v>BAMBANG HERMANTO</v>
          </cell>
          <cell r="D154" t="str">
            <v>Driver</v>
          </cell>
          <cell r="E154" t="str">
            <v>Geology</v>
          </cell>
          <cell r="F154">
            <v>39661</v>
          </cell>
          <cell r="G154" t="str">
            <v>M-2</v>
          </cell>
          <cell r="H154" t="str">
            <v>1152054625</v>
          </cell>
          <cell r="I154">
            <v>1580000</v>
          </cell>
          <cell r="J154">
            <v>32000</v>
          </cell>
          <cell r="M154">
            <v>29</v>
          </cell>
          <cell r="N154">
            <v>20</v>
          </cell>
          <cell r="O154">
            <v>84</v>
          </cell>
          <cell r="P154">
            <v>1</v>
          </cell>
          <cell r="Q154">
            <v>1516800</v>
          </cell>
          <cell r="R154">
            <v>640000</v>
          </cell>
          <cell r="S154">
            <v>767168</v>
          </cell>
          <cell r="T154">
            <v>2923968</v>
          </cell>
          <cell r="V154">
            <v>0</v>
          </cell>
          <cell r="W154">
            <v>2923968</v>
          </cell>
          <cell r="X154">
            <v>121660</v>
          </cell>
          <cell r="Y154">
            <v>3045628</v>
          </cell>
          <cell r="Z154">
            <v>108000</v>
          </cell>
          <cell r="AA154" t="str">
            <v>M-2</v>
          </cell>
          <cell r="AB154">
            <v>1650000</v>
          </cell>
          <cell r="AC154">
            <v>31600</v>
          </cell>
          <cell r="AD154">
            <v>15072336</v>
          </cell>
          <cell r="AE154">
            <v>753616.8</v>
          </cell>
          <cell r="AF154">
            <v>0</v>
          </cell>
          <cell r="AG154">
            <v>0</v>
          </cell>
          <cell r="AI154">
            <v>62801</v>
          </cell>
          <cell r="AJ154">
            <v>31600</v>
          </cell>
          <cell r="AK154">
            <v>94401</v>
          </cell>
          <cell r="AL154">
            <v>2829600</v>
          </cell>
          <cell r="AM154">
            <v>450000</v>
          </cell>
          <cell r="AO154">
            <v>20000</v>
          </cell>
          <cell r="AU154">
            <v>0</v>
          </cell>
          <cell r="AV154">
            <v>470000</v>
          </cell>
          <cell r="AW154">
            <v>2359600</v>
          </cell>
        </row>
        <row r="155">
          <cell r="A155">
            <v>148</v>
          </cell>
          <cell r="B155" t="str">
            <v>SM2-KJA0467</v>
          </cell>
          <cell r="C155" t="str">
            <v>KARIM</v>
          </cell>
          <cell r="D155" t="str">
            <v>Driver</v>
          </cell>
          <cell r="E155" t="str">
            <v>Geology</v>
          </cell>
          <cell r="F155">
            <v>40248</v>
          </cell>
          <cell r="G155" t="str">
            <v>M-0</v>
          </cell>
          <cell r="H155" t="str">
            <v>1152066348</v>
          </cell>
          <cell r="I155">
            <v>1580000</v>
          </cell>
          <cell r="J155">
            <v>32000</v>
          </cell>
          <cell r="M155">
            <v>30</v>
          </cell>
          <cell r="N155">
            <v>22</v>
          </cell>
          <cell r="O155">
            <v>128.5</v>
          </cell>
          <cell r="P155">
            <v>0</v>
          </cell>
          <cell r="Q155">
            <v>1580000</v>
          </cell>
          <cell r="R155">
            <v>704000</v>
          </cell>
          <cell r="S155">
            <v>1173584</v>
          </cell>
          <cell r="T155">
            <v>3457584</v>
          </cell>
          <cell r="V155">
            <v>0</v>
          </cell>
          <cell r="W155">
            <v>3457584</v>
          </cell>
          <cell r="X155">
            <v>121660</v>
          </cell>
          <cell r="Y155">
            <v>3579244</v>
          </cell>
          <cell r="Z155">
            <v>108000</v>
          </cell>
          <cell r="AA155" t="str">
            <v>M-0</v>
          </cell>
          <cell r="AB155">
            <v>1430000</v>
          </cell>
          <cell r="AC155">
            <v>31600</v>
          </cell>
          <cell r="AD155">
            <v>24115728</v>
          </cell>
          <cell r="AE155">
            <v>1205786.4000000001</v>
          </cell>
          <cell r="AF155">
            <v>0</v>
          </cell>
          <cell r="AG155">
            <v>0</v>
          </cell>
          <cell r="AI155">
            <v>100482</v>
          </cell>
          <cell r="AJ155">
            <v>31600</v>
          </cell>
          <cell r="AK155">
            <v>132082</v>
          </cell>
          <cell r="AL155">
            <v>3325500</v>
          </cell>
          <cell r="AM155">
            <v>0</v>
          </cell>
          <cell r="AO155">
            <v>0</v>
          </cell>
          <cell r="AU155">
            <v>0</v>
          </cell>
          <cell r="AV155">
            <v>0</v>
          </cell>
          <cell r="AW155">
            <v>3325500</v>
          </cell>
        </row>
        <row r="156">
          <cell r="A156">
            <v>149</v>
          </cell>
          <cell r="B156" t="str">
            <v>SM2-KJA0504</v>
          </cell>
          <cell r="C156" t="str">
            <v>M. ARIFIN</v>
          </cell>
          <cell r="D156" t="str">
            <v>Driver</v>
          </cell>
          <cell r="E156" t="str">
            <v>Geology</v>
          </cell>
          <cell r="F156">
            <v>40470</v>
          </cell>
          <cell r="G156" t="str">
            <v>S-0</v>
          </cell>
          <cell r="H156" t="str">
            <v>1152069126</v>
          </cell>
          <cell r="I156">
            <v>1580000</v>
          </cell>
          <cell r="J156">
            <v>32000</v>
          </cell>
          <cell r="M156">
            <v>30</v>
          </cell>
          <cell r="N156">
            <v>27</v>
          </cell>
          <cell r="O156">
            <v>93</v>
          </cell>
          <cell r="P156">
            <v>0</v>
          </cell>
          <cell r="Q156">
            <v>1580000</v>
          </cell>
          <cell r="R156">
            <v>864000</v>
          </cell>
          <cell r="S156">
            <v>849364</v>
          </cell>
          <cell r="T156">
            <v>3293364</v>
          </cell>
          <cell r="V156">
            <v>0</v>
          </cell>
          <cell r="W156">
            <v>3293364</v>
          </cell>
          <cell r="X156">
            <v>121660</v>
          </cell>
          <cell r="Y156">
            <v>3415024</v>
          </cell>
          <cell r="Z156">
            <v>108000</v>
          </cell>
          <cell r="AA156" t="str">
            <v>S-0</v>
          </cell>
          <cell r="AB156">
            <v>1320000</v>
          </cell>
          <cell r="AC156">
            <v>31600</v>
          </cell>
          <cell r="AD156">
            <v>23465088</v>
          </cell>
          <cell r="AE156">
            <v>1173254.4000000001</v>
          </cell>
          <cell r="AF156">
            <v>0</v>
          </cell>
          <cell r="AG156">
            <v>0</v>
          </cell>
          <cell r="AI156">
            <v>97771</v>
          </cell>
          <cell r="AJ156">
            <v>31600</v>
          </cell>
          <cell r="AK156">
            <v>129371</v>
          </cell>
          <cell r="AL156">
            <v>3164000</v>
          </cell>
          <cell r="AM156">
            <v>1485000</v>
          </cell>
          <cell r="AO156">
            <v>278000</v>
          </cell>
          <cell r="AU156">
            <v>0</v>
          </cell>
          <cell r="AV156">
            <v>1763000</v>
          </cell>
          <cell r="AW156">
            <v>1401000</v>
          </cell>
        </row>
        <row r="157">
          <cell r="A157">
            <v>150</v>
          </cell>
          <cell r="B157" t="str">
            <v>SM2-KJA0522</v>
          </cell>
          <cell r="C157" t="str">
            <v>SANTOSO</v>
          </cell>
          <cell r="D157" t="str">
            <v>Driver LV</v>
          </cell>
          <cell r="E157" t="str">
            <v>Geology</v>
          </cell>
          <cell r="F157">
            <v>40665</v>
          </cell>
          <cell r="G157" t="str">
            <v>M-3</v>
          </cell>
          <cell r="H157" t="str">
            <v>1152076513</v>
          </cell>
          <cell r="I157">
            <v>1580000</v>
          </cell>
          <cell r="J157">
            <v>32000</v>
          </cell>
          <cell r="M157">
            <v>30</v>
          </cell>
          <cell r="N157">
            <v>28</v>
          </cell>
          <cell r="O157">
            <v>222</v>
          </cell>
          <cell r="P157">
            <v>0</v>
          </cell>
          <cell r="Q157">
            <v>1580000</v>
          </cell>
          <cell r="R157">
            <v>896000</v>
          </cell>
          <cell r="S157">
            <v>2027514</v>
          </cell>
          <cell r="T157">
            <v>4503514</v>
          </cell>
          <cell r="V157">
            <v>0</v>
          </cell>
          <cell r="W157">
            <v>4503514</v>
          </cell>
          <cell r="X157">
            <v>121660</v>
          </cell>
          <cell r="Y157">
            <v>4625174</v>
          </cell>
          <cell r="Z157">
            <v>108000</v>
          </cell>
          <cell r="AA157" t="str">
            <v>M-3</v>
          </cell>
          <cell r="AB157">
            <v>1760000</v>
          </cell>
          <cell r="AC157">
            <v>31600</v>
          </cell>
          <cell r="AD157">
            <v>32706888</v>
          </cell>
          <cell r="AE157">
            <v>1635344.4000000001</v>
          </cell>
          <cell r="AF157">
            <v>0</v>
          </cell>
          <cell r="AG157">
            <v>0</v>
          </cell>
          <cell r="AI157">
            <v>136278</v>
          </cell>
          <cell r="AJ157">
            <v>31600</v>
          </cell>
          <cell r="AK157">
            <v>167878</v>
          </cell>
          <cell r="AL157">
            <v>4335600</v>
          </cell>
          <cell r="AM157">
            <v>0</v>
          </cell>
          <cell r="AO157">
            <v>0</v>
          </cell>
          <cell r="AU157">
            <v>0</v>
          </cell>
          <cell r="AV157">
            <v>0</v>
          </cell>
          <cell r="AW157">
            <v>4335600</v>
          </cell>
        </row>
        <row r="158">
          <cell r="A158">
            <v>151</v>
          </cell>
          <cell r="B158" t="str">
            <v>SM2-KJA0531</v>
          </cell>
          <cell r="C158" t="str">
            <v>BASRI</v>
          </cell>
          <cell r="D158" t="str">
            <v>Driver LV</v>
          </cell>
          <cell r="E158" t="str">
            <v>Geology</v>
          </cell>
          <cell r="F158">
            <v>40695</v>
          </cell>
          <cell r="G158" t="str">
            <v>M-3</v>
          </cell>
          <cell r="H158" t="str">
            <v>1152076521</v>
          </cell>
          <cell r="I158">
            <v>1580000</v>
          </cell>
          <cell r="J158">
            <v>32000</v>
          </cell>
          <cell r="M158">
            <v>29</v>
          </cell>
          <cell r="N158">
            <v>25</v>
          </cell>
          <cell r="O158">
            <v>91.5</v>
          </cell>
          <cell r="P158">
            <v>1</v>
          </cell>
          <cell r="Q158">
            <v>1516800</v>
          </cell>
          <cell r="R158">
            <v>800000</v>
          </cell>
          <cell r="S158">
            <v>835665</v>
          </cell>
          <cell r="T158">
            <v>3152465</v>
          </cell>
          <cell r="V158">
            <v>0</v>
          </cell>
          <cell r="W158">
            <v>3152465</v>
          </cell>
          <cell r="X158">
            <v>121660</v>
          </cell>
          <cell r="Y158">
            <v>3274125</v>
          </cell>
          <cell r="Z158">
            <v>108000</v>
          </cell>
          <cell r="AA158" t="str">
            <v>M-3</v>
          </cell>
          <cell r="AB158">
            <v>1760000</v>
          </cell>
          <cell r="AC158">
            <v>31600</v>
          </cell>
          <cell r="AD158">
            <v>16494300</v>
          </cell>
          <cell r="AE158">
            <v>824715</v>
          </cell>
          <cell r="AF158">
            <v>0</v>
          </cell>
          <cell r="AG158">
            <v>0</v>
          </cell>
          <cell r="AI158">
            <v>68726</v>
          </cell>
          <cell r="AJ158">
            <v>31600</v>
          </cell>
          <cell r="AK158">
            <v>100326</v>
          </cell>
          <cell r="AL158">
            <v>3052100</v>
          </cell>
          <cell r="AM158">
            <v>550000</v>
          </cell>
          <cell r="AO158">
            <v>0</v>
          </cell>
          <cell r="AU158">
            <v>0</v>
          </cell>
          <cell r="AV158">
            <v>550000</v>
          </cell>
          <cell r="AW158">
            <v>2502100</v>
          </cell>
        </row>
        <row r="159">
          <cell r="A159">
            <v>152</v>
          </cell>
          <cell r="B159" t="str">
            <v>SM2-KJA0532</v>
          </cell>
          <cell r="C159" t="str">
            <v>MUHAMAD HELMI</v>
          </cell>
          <cell r="D159" t="str">
            <v>Driver LV</v>
          </cell>
          <cell r="E159" t="str">
            <v>Geology</v>
          </cell>
          <cell r="F159">
            <v>40695</v>
          </cell>
          <cell r="G159" t="str">
            <v>S-0</v>
          </cell>
          <cell r="H159" t="str">
            <v>1152076491</v>
          </cell>
          <cell r="I159">
            <v>1580000</v>
          </cell>
          <cell r="J159">
            <v>32000</v>
          </cell>
          <cell r="M159">
            <v>29</v>
          </cell>
          <cell r="N159">
            <v>26</v>
          </cell>
          <cell r="O159">
            <v>106</v>
          </cell>
          <cell r="P159">
            <v>1</v>
          </cell>
          <cell r="Q159">
            <v>1516800</v>
          </cell>
          <cell r="R159">
            <v>832000</v>
          </cell>
          <cell r="S159">
            <v>968092</v>
          </cell>
          <cell r="T159">
            <v>3316892</v>
          </cell>
          <cell r="V159">
            <v>0</v>
          </cell>
          <cell r="W159">
            <v>3316892</v>
          </cell>
          <cell r="X159">
            <v>121660</v>
          </cell>
          <cell r="Y159">
            <v>3438552</v>
          </cell>
          <cell r="Z159">
            <v>108000</v>
          </cell>
          <cell r="AA159" t="str">
            <v>S-0</v>
          </cell>
          <cell r="AB159">
            <v>1320000</v>
          </cell>
          <cell r="AC159">
            <v>31600</v>
          </cell>
          <cell r="AD159">
            <v>23747424</v>
          </cell>
          <cell r="AE159">
            <v>1187371.2</v>
          </cell>
          <cell r="AF159">
            <v>0</v>
          </cell>
          <cell r="AG159">
            <v>0</v>
          </cell>
          <cell r="AI159">
            <v>98947</v>
          </cell>
          <cell r="AJ159">
            <v>31600</v>
          </cell>
          <cell r="AK159">
            <v>130547</v>
          </cell>
          <cell r="AL159">
            <v>3186300</v>
          </cell>
          <cell r="AM159">
            <v>0</v>
          </cell>
          <cell r="AO159">
            <v>0</v>
          </cell>
          <cell r="AU159">
            <v>0</v>
          </cell>
          <cell r="AV159">
            <v>0</v>
          </cell>
          <cell r="AW159">
            <v>3186300</v>
          </cell>
        </row>
        <row r="160">
          <cell r="A160">
            <v>153</v>
          </cell>
          <cell r="B160" t="str">
            <v>SM1-KJA0036</v>
          </cell>
          <cell r="C160" t="str">
            <v>ALIMUDDIN</v>
          </cell>
          <cell r="D160" t="str">
            <v>Helper Coupon</v>
          </cell>
          <cell r="E160" t="str">
            <v>Planning</v>
          </cell>
          <cell r="F160">
            <v>39083</v>
          </cell>
          <cell r="G160" t="str">
            <v>M-2</v>
          </cell>
          <cell r="H160" t="str">
            <v>1152030840</v>
          </cell>
          <cell r="I160">
            <v>1880000</v>
          </cell>
          <cell r="J160">
            <v>32000</v>
          </cell>
          <cell r="K160">
            <v>300000</v>
          </cell>
          <cell r="M160">
            <v>30</v>
          </cell>
          <cell r="N160">
            <v>29</v>
          </cell>
          <cell r="O160">
            <v>227.5</v>
          </cell>
          <cell r="P160">
            <v>0</v>
          </cell>
          <cell r="Q160">
            <v>1880000</v>
          </cell>
          <cell r="R160">
            <v>928000</v>
          </cell>
          <cell r="S160">
            <v>2472254</v>
          </cell>
          <cell r="T160">
            <v>5280254</v>
          </cell>
          <cell r="V160">
            <v>110000</v>
          </cell>
          <cell r="W160">
            <v>5690254</v>
          </cell>
          <cell r="X160">
            <v>144760</v>
          </cell>
          <cell r="Y160">
            <v>5835014</v>
          </cell>
          <cell r="Z160">
            <v>108000</v>
          </cell>
          <cell r="AA160" t="str">
            <v>M-2</v>
          </cell>
          <cell r="AB160">
            <v>1650000</v>
          </cell>
          <cell r="AC160">
            <v>37600</v>
          </cell>
          <cell r="AD160">
            <v>48472968</v>
          </cell>
          <cell r="AE160">
            <v>2423648.4</v>
          </cell>
          <cell r="AF160">
            <v>0</v>
          </cell>
          <cell r="AG160">
            <v>0</v>
          </cell>
          <cell r="AI160">
            <v>201970</v>
          </cell>
          <cell r="AJ160">
            <v>37600</v>
          </cell>
          <cell r="AK160">
            <v>239570</v>
          </cell>
          <cell r="AL160">
            <v>5450700</v>
          </cell>
          <cell r="AM160">
            <v>0</v>
          </cell>
          <cell r="AO160">
            <v>0</v>
          </cell>
          <cell r="AU160">
            <v>0</v>
          </cell>
          <cell r="AV160">
            <v>0</v>
          </cell>
          <cell r="AW160">
            <v>5450700</v>
          </cell>
        </row>
        <row r="161">
          <cell r="A161">
            <v>154</v>
          </cell>
          <cell r="B161" t="str">
            <v>SM1-KJA0040</v>
          </cell>
          <cell r="C161" t="str">
            <v>ANTON MUBARAK</v>
          </cell>
          <cell r="D161" t="str">
            <v>Helper Coupon</v>
          </cell>
          <cell r="E161" t="str">
            <v>Planning</v>
          </cell>
          <cell r="F161">
            <v>39083</v>
          </cell>
          <cell r="G161" t="str">
            <v>M-1</v>
          </cell>
          <cell r="H161" t="str">
            <v>1152030823</v>
          </cell>
          <cell r="I161">
            <v>1780000</v>
          </cell>
          <cell r="J161">
            <v>32000</v>
          </cell>
          <cell r="K161">
            <v>300000</v>
          </cell>
          <cell r="M161">
            <v>30</v>
          </cell>
          <cell r="N161">
            <v>28</v>
          </cell>
          <cell r="O161">
            <v>224</v>
          </cell>
          <cell r="P161">
            <v>0</v>
          </cell>
          <cell r="Q161">
            <v>1780000</v>
          </cell>
          <cell r="R161">
            <v>896000</v>
          </cell>
          <cell r="S161">
            <v>2304740</v>
          </cell>
          <cell r="T161">
            <v>4980740</v>
          </cell>
          <cell r="V161">
            <v>110000</v>
          </cell>
          <cell r="W161">
            <v>5390740</v>
          </cell>
          <cell r="X161">
            <v>137060</v>
          </cell>
          <cell r="Y161">
            <v>5527800</v>
          </cell>
          <cell r="Z161">
            <v>108000</v>
          </cell>
          <cell r="AA161" t="str">
            <v>M-1</v>
          </cell>
          <cell r="AB161">
            <v>1540000</v>
          </cell>
          <cell r="AC161">
            <v>35600</v>
          </cell>
          <cell r="AD161">
            <v>46130400</v>
          </cell>
          <cell r="AE161">
            <v>2306520</v>
          </cell>
          <cell r="AF161">
            <v>0</v>
          </cell>
          <cell r="AG161">
            <v>0</v>
          </cell>
          <cell r="AI161">
            <v>192210</v>
          </cell>
          <cell r="AJ161">
            <v>35600</v>
          </cell>
          <cell r="AK161">
            <v>227810</v>
          </cell>
          <cell r="AL161">
            <v>5162900</v>
          </cell>
          <cell r="AM161">
            <v>0</v>
          </cell>
          <cell r="AO161">
            <v>20000</v>
          </cell>
          <cell r="AU161">
            <v>0</v>
          </cell>
          <cell r="AV161">
            <v>20000</v>
          </cell>
          <cell r="AW161">
            <v>5142900</v>
          </cell>
        </row>
        <row r="162">
          <cell r="A162">
            <v>155</v>
          </cell>
          <cell r="B162" t="str">
            <v>SM1-KJA0039</v>
          </cell>
          <cell r="C162" t="str">
            <v>SUTARYO</v>
          </cell>
          <cell r="D162" t="str">
            <v>Helper Coupon</v>
          </cell>
          <cell r="E162" t="str">
            <v>Planning</v>
          </cell>
          <cell r="F162">
            <v>39083</v>
          </cell>
          <cell r="G162" t="str">
            <v>M-2</v>
          </cell>
          <cell r="H162" t="str">
            <v>1152030831</v>
          </cell>
          <cell r="I162">
            <v>1780000</v>
          </cell>
          <cell r="J162">
            <v>32000</v>
          </cell>
          <cell r="K162">
            <v>300000</v>
          </cell>
          <cell r="M162">
            <v>30</v>
          </cell>
          <cell r="N162">
            <v>29</v>
          </cell>
          <cell r="O162">
            <v>243.5</v>
          </cell>
          <cell r="P162">
            <v>0</v>
          </cell>
          <cell r="Q162">
            <v>1780000</v>
          </cell>
          <cell r="R162">
            <v>928000</v>
          </cell>
          <cell r="S162">
            <v>2505376</v>
          </cell>
          <cell r="T162">
            <v>5213376</v>
          </cell>
          <cell r="V162">
            <v>110000</v>
          </cell>
          <cell r="W162">
            <v>5623376</v>
          </cell>
          <cell r="X162">
            <v>137060</v>
          </cell>
          <cell r="Y162">
            <v>5760436</v>
          </cell>
          <cell r="Z162">
            <v>108000</v>
          </cell>
          <cell r="AA162" t="str">
            <v>M-2</v>
          </cell>
          <cell r="AB162">
            <v>1650000</v>
          </cell>
          <cell r="AC162">
            <v>35600</v>
          </cell>
          <cell r="AD162">
            <v>47602032</v>
          </cell>
          <cell r="AE162">
            <v>2380101.6</v>
          </cell>
          <cell r="AF162">
            <v>0</v>
          </cell>
          <cell r="AG162">
            <v>0</v>
          </cell>
          <cell r="AI162">
            <v>198341</v>
          </cell>
          <cell r="AJ162">
            <v>35600</v>
          </cell>
          <cell r="AK162">
            <v>233941</v>
          </cell>
          <cell r="AL162">
            <v>5389400</v>
          </cell>
          <cell r="AM162">
            <v>0</v>
          </cell>
          <cell r="AO162">
            <v>0</v>
          </cell>
          <cell r="AU162">
            <v>0</v>
          </cell>
          <cell r="AV162">
            <v>0</v>
          </cell>
          <cell r="AW162">
            <v>5389400</v>
          </cell>
        </row>
        <row r="163">
          <cell r="A163">
            <v>156</v>
          </cell>
          <cell r="B163" t="str">
            <v>SM1-KJA0037</v>
          </cell>
          <cell r="C163" t="str">
            <v>MARDANI</v>
          </cell>
          <cell r="D163" t="str">
            <v>Helper Coupon</v>
          </cell>
          <cell r="E163" t="str">
            <v>Planning</v>
          </cell>
          <cell r="F163">
            <v>39083</v>
          </cell>
          <cell r="G163" t="str">
            <v>M-1</v>
          </cell>
          <cell r="H163" t="str">
            <v>1152031111</v>
          </cell>
          <cell r="I163">
            <v>1780000</v>
          </cell>
          <cell r="J163">
            <v>32000</v>
          </cell>
          <cell r="K163">
            <v>300000</v>
          </cell>
          <cell r="M163">
            <v>30</v>
          </cell>
          <cell r="N163">
            <v>29</v>
          </cell>
          <cell r="O163">
            <v>227.5</v>
          </cell>
          <cell r="P163">
            <v>0</v>
          </cell>
          <cell r="Q163">
            <v>1780000</v>
          </cell>
          <cell r="R163">
            <v>928000</v>
          </cell>
          <cell r="S163">
            <v>2340751</v>
          </cell>
          <cell r="T163">
            <v>5048751</v>
          </cell>
          <cell r="V163">
            <v>110000</v>
          </cell>
          <cell r="W163">
            <v>5458751</v>
          </cell>
          <cell r="X163">
            <v>137060</v>
          </cell>
          <cell r="Y163">
            <v>5595811</v>
          </cell>
          <cell r="Z163">
            <v>108000</v>
          </cell>
          <cell r="AA163" t="str">
            <v>M-1</v>
          </cell>
          <cell r="AB163">
            <v>1540000</v>
          </cell>
          <cell r="AC163">
            <v>35600</v>
          </cell>
          <cell r="AD163">
            <v>46946532</v>
          </cell>
          <cell r="AE163">
            <v>2347326.6</v>
          </cell>
          <cell r="AF163">
            <v>0</v>
          </cell>
          <cell r="AG163">
            <v>0</v>
          </cell>
          <cell r="AI163">
            <v>195610</v>
          </cell>
          <cell r="AJ163">
            <v>35600</v>
          </cell>
          <cell r="AK163">
            <v>231210</v>
          </cell>
          <cell r="AL163">
            <v>5227500</v>
          </cell>
          <cell r="AM163">
            <v>0</v>
          </cell>
          <cell r="AO163">
            <v>0</v>
          </cell>
          <cell r="AU163">
            <v>0</v>
          </cell>
          <cell r="AV163">
            <v>0</v>
          </cell>
          <cell r="AW163">
            <v>5227500</v>
          </cell>
        </row>
        <row r="164">
          <cell r="A164">
            <v>157</v>
          </cell>
          <cell r="B164" t="str">
            <v>SM1-KJA0038</v>
          </cell>
          <cell r="C164" t="str">
            <v>DWI WAHONO</v>
          </cell>
          <cell r="D164" t="str">
            <v>Helper Coupon</v>
          </cell>
          <cell r="E164" t="str">
            <v>Planning</v>
          </cell>
          <cell r="F164">
            <v>39083</v>
          </cell>
          <cell r="G164" t="str">
            <v>M-1</v>
          </cell>
          <cell r="H164" t="str">
            <v>1152030858</v>
          </cell>
          <cell r="I164">
            <v>1780000</v>
          </cell>
          <cell r="J164">
            <v>32000</v>
          </cell>
          <cell r="K164">
            <v>300000</v>
          </cell>
          <cell r="M164">
            <v>30</v>
          </cell>
          <cell r="N164">
            <v>28</v>
          </cell>
          <cell r="O164">
            <v>212.5</v>
          </cell>
          <cell r="P164">
            <v>0</v>
          </cell>
          <cell r="Q164">
            <v>1780000</v>
          </cell>
          <cell r="R164">
            <v>896000</v>
          </cell>
          <cell r="S164">
            <v>2186416</v>
          </cell>
          <cell r="T164">
            <v>4862416</v>
          </cell>
          <cell r="V164">
            <v>110000</v>
          </cell>
          <cell r="W164">
            <v>5272416</v>
          </cell>
          <cell r="X164">
            <v>137060</v>
          </cell>
          <cell r="Y164">
            <v>5409476</v>
          </cell>
          <cell r="Z164">
            <v>108000</v>
          </cell>
          <cell r="AA164" t="str">
            <v>M-1</v>
          </cell>
          <cell r="AB164">
            <v>1540000</v>
          </cell>
          <cell r="AC164">
            <v>35600</v>
          </cell>
          <cell r="AD164">
            <v>44710512</v>
          </cell>
          <cell r="AE164">
            <v>2235525.6</v>
          </cell>
          <cell r="AF164">
            <v>0</v>
          </cell>
          <cell r="AG164">
            <v>0</v>
          </cell>
          <cell r="AI164">
            <v>186293</v>
          </cell>
          <cell r="AJ164">
            <v>35600</v>
          </cell>
          <cell r="AK164">
            <v>221893</v>
          </cell>
          <cell r="AL164">
            <v>5050500</v>
          </cell>
          <cell r="AM164">
            <v>270000</v>
          </cell>
          <cell r="AO164">
            <v>0</v>
          </cell>
          <cell r="AU164">
            <v>0</v>
          </cell>
          <cell r="AV164">
            <v>270000</v>
          </cell>
          <cell r="AW164">
            <v>4780500</v>
          </cell>
        </row>
        <row r="165">
          <cell r="A165">
            <v>158</v>
          </cell>
          <cell r="B165" t="str">
            <v>SM1-KJA0041</v>
          </cell>
          <cell r="C165" t="str">
            <v>HIDAYATULLAH</v>
          </cell>
          <cell r="D165" t="str">
            <v>Helper Coupon</v>
          </cell>
          <cell r="E165" t="str">
            <v>Planning</v>
          </cell>
          <cell r="F165">
            <v>39083</v>
          </cell>
          <cell r="G165" t="str">
            <v>M-1</v>
          </cell>
          <cell r="H165" t="str">
            <v>1152031161</v>
          </cell>
          <cell r="I165">
            <v>1780000</v>
          </cell>
          <cell r="J165">
            <v>32000</v>
          </cell>
          <cell r="K165">
            <v>300000</v>
          </cell>
          <cell r="M165">
            <v>30</v>
          </cell>
          <cell r="N165">
            <v>27</v>
          </cell>
          <cell r="O165">
            <v>197</v>
          </cell>
          <cell r="P165">
            <v>0</v>
          </cell>
          <cell r="Q165">
            <v>1780000</v>
          </cell>
          <cell r="R165">
            <v>864000</v>
          </cell>
          <cell r="S165">
            <v>2026936</v>
          </cell>
          <cell r="T165">
            <v>4670936</v>
          </cell>
          <cell r="V165">
            <v>110000</v>
          </cell>
          <cell r="W165">
            <v>5080936</v>
          </cell>
          <cell r="X165">
            <v>137060</v>
          </cell>
          <cell r="Y165">
            <v>5217996</v>
          </cell>
          <cell r="Z165">
            <v>108000</v>
          </cell>
          <cell r="AA165" t="str">
            <v>M-1</v>
          </cell>
          <cell r="AB165">
            <v>1540000</v>
          </cell>
          <cell r="AC165">
            <v>35600</v>
          </cell>
          <cell r="AD165">
            <v>42412752</v>
          </cell>
          <cell r="AE165">
            <v>2120637.6</v>
          </cell>
          <cell r="AF165">
            <v>0</v>
          </cell>
          <cell r="AG165">
            <v>0</v>
          </cell>
          <cell r="AI165">
            <v>176719</v>
          </cell>
          <cell r="AJ165">
            <v>35600</v>
          </cell>
          <cell r="AK165">
            <v>212319</v>
          </cell>
          <cell r="AL165">
            <v>4868600</v>
          </cell>
          <cell r="AM165">
            <v>0</v>
          </cell>
          <cell r="AO165">
            <v>0</v>
          </cell>
          <cell r="AU165">
            <v>0</v>
          </cell>
          <cell r="AV165">
            <v>0</v>
          </cell>
          <cell r="AW165">
            <v>4868600</v>
          </cell>
        </row>
        <row r="166">
          <cell r="A166">
            <v>159</v>
          </cell>
          <cell r="B166" t="str">
            <v>SM2-KJA0252</v>
          </cell>
          <cell r="C166" t="str">
            <v>BELI DIANTO</v>
          </cell>
          <cell r="D166" t="str">
            <v>Helper Coupon</v>
          </cell>
          <cell r="E166" t="str">
            <v>Planning</v>
          </cell>
          <cell r="F166">
            <v>39497</v>
          </cell>
          <cell r="G166" t="str">
            <v>S-0</v>
          </cell>
          <cell r="H166" t="str">
            <v>1152040730</v>
          </cell>
          <cell r="I166">
            <v>1680000</v>
          </cell>
          <cell r="J166">
            <v>32000</v>
          </cell>
          <cell r="K166">
            <v>300000</v>
          </cell>
          <cell r="M166">
            <v>30</v>
          </cell>
          <cell r="N166">
            <v>28</v>
          </cell>
          <cell r="O166">
            <v>206.5</v>
          </cell>
          <cell r="P166">
            <v>0</v>
          </cell>
          <cell r="Q166">
            <v>1680000</v>
          </cell>
          <cell r="R166">
            <v>896000</v>
          </cell>
          <cell r="S166">
            <v>2005318</v>
          </cell>
          <cell r="T166">
            <v>4581318</v>
          </cell>
          <cell r="V166">
            <v>0</v>
          </cell>
          <cell r="W166">
            <v>4881318</v>
          </cell>
          <cell r="X166">
            <v>129360</v>
          </cell>
          <cell r="Y166">
            <v>5010678</v>
          </cell>
          <cell r="Z166">
            <v>108000</v>
          </cell>
          <cell r="AA166" t="str">
            <v>S-0</v>
          </cell>
          <cell r="AB166">
            <v>1320000</v>
          </cell>
          <cell r="AC166">
            <v>33600</v>
          </cell>
          <cell r="AD166">
            <v>42588936</v>
          </cell>
          <cell r="AE166">
            <v>2129446.8000000003</v>
          </cell>
          <cell r="AF166">
            <v>0</v>
          </cell>
          <cell r="AG166">
            <v>0</v>
          </cell>
          <cell r="AI166">
            <v>177453</v>
          </cell>
          <cell r="AJ166">
            <v>33600</v>
          </cell>
          <cell r="AK166">
            <v>211053</v>
          </cell>
          <cell r="AL166">
            <v>4670300</v>
          </cell>
          <cell r="AM166">
            <v>0</v>
          </cell>
          <cell r="AO166">
            <v>0</v>
          </cell>
          <cell r="AU166">
            <v>0</v>
          </cell>
          <cell r="AV166">
            <v>0</v>
          </cell>
          <cell r="AW166">
            <v>4670300</v>
          </cell>
        </row>
        <row r="167">
          <cell r="A167">
            <v>160</v>
          </cell>
          <cell r="B167" t="str">
            <v>SM2-KJA0253</v>
          </cell>
          <cell r="C167" t="str">
            <v>SURIYANI</v>
          </cell>
          <cell r="D167" t="str">
            <v>Helper Coupon</v>
          </cell>
          <cell r="E167" t="str">
            <v>Planning</v>
          </cell>
          <cell r="F167">
            <v>39497</v>
          </cell>
          <cell r="G167" t="str">
            <v>M-1</v>
          </cell>
          <cell r="H167" t="str">
            <v>1152040098</v>
          </cell>
          <cell r="I167">
            <v>1680000</v>
          </cell>
          <cell r="J167">
            <v>32000</v>
          </cell>
          <cell r="K167">
            <v>300000</v>
          </cell>
          <cell r="M167">
            <v>30</v>
          </cell>
          <cell r="N167">
            <v>28</v>
          </cell>
          <cell r="O167">
            <v>212.5</v>
          </cell>
          <cell r="P167">
            <v>0</v>
          </cell>
          <cell r="Q167">
            <v>1680000</v>
          </cell>
          <cell r="R167">
            <v>896000</v>
          </cell>
          <cell r="S167">
            <v>2063584</v>
          </cell>
          <cell r="T167">
            <v>4639584</v>
          </cell>
          <cell r="V167">
            <v>110000</v>
          </cell>
          <cell r="W167">
            <v>5049584</v>
          </cell>
          <cell r="X167">
            <v>129360</v>
          </cell>
          <cell r="Y167">
            <v>5178944</v>
          </cell>
          <cell r="Z167">
            <v>108000</v>
          </cell>
          <cell r="AA167" t="str">
            <v>M-1</v>
          </cell>
          <cell r="AB167">
            <v>1540000</v>
          </cell>
          <cell r="AC167">
            <v>33600</v>
          </cell>
          <cell r="AD167">
            <v>41968128</v>
          </cell>
          <cell r="AE167">
            <v>2098406.3999999999</v>
          </cell>
          <cell r="AF167">
            <v>0</v>
          </cell>
          <cell r="AG167">
            <v>0</v>
          </cell>
          <cell r="AI167">
            <v>174867</v>
          </cell>
          <cell r="AJ167">
            <v>33600</v>
          </cell>
          <cell r="AK167">
            <v>208467</v>
          </cell>
          <cell r="AL167">
            <v>4841100</v>
          </cell>
          <cell r="AM167">
            <v>0</v>
          </cell>
          <cell r="AO167">
            <v>0</v>
          </cell>
          <cell r="AU167">
            <v>0</v>
          </cell>
          <cell r="AV167">
            <v>0</v>
          </cell>
          <cell r="AW167">
            <v>4841100</v>
          </cell>
        </row>
        <row r="168">
          <cell r="A168">
            <v>161</v>
          </cell>
          <cell r="B168" t="str">
            <v>SM2-KJA0477</v>
          </cell>
          <cell r="C168" t="str">
            <v>DEDY FITRI. P</v>
          </cell>
          <cell r="D168" t="str">
            <v>Helper Coupon</v>
          </cell>
          <cell r="E168" t="str">
            <v>Planning</v>
          </cell>
          <cell r="F168">
            <v>40260</v>
          </cell>
          <cell r="G168" t="str">
            <v>S-0</v>
          </cell>
          <cell r="H168" t="str">
            <v>1152062911</v>
          </cell>
          <cell r="I168">
            <v>1680000</v>
          </cell>
          <cell r="J168">
            <v>32000</v>
          </cell>
          <cell r="K168">
            <v>300000</v>
          </cell>
          <cell r="M168">
            <v>30</v>
          </cell>
          <cell r="N168">
            <v>18</v>
          </cell>
          <cell r="O168">
            <v>94.5</v>
          </cell>
          <cell r="P168">
            <v>0</v>
          </cell>
          <cell r="Q168">
            <v>1680000</v>
          </cell>
          <cell r="R168">
            <v>576000</v>
          </cell>
          <cell r="S168">
            <v>917688</v>
          </cell>
          <cell r="T168">
            <v>3173688</v>
          </cell>
          <cell r="V168">
            <v>0</v>
          </cell>
          <cell r="W168">
            <v>3473688</v>
          </cell>
          <cell r="X168">
            <v>129360</v>
          </cell>
          <cell r="Y168">
            <v>3603048</v>
          </cell>
          <cell r="Z168">
            <v>108000</v>
          </cell>
          <cell r="AA168" t="str">
            <v>S-0</v>
          </cell>
          <cell r="AB168">
            <v>1320000</v>
          </cell>
          <cell r="AC168">
            <v>33600</v>
          </cell>
          <cell r="AD168">
            <v>25697376</v>
          </cell>
          <cell r="AE168">
            <v>1284868.8</v>
          </cell>
          <cell r="AF168">
            <v>0</v>
          </cell>
          <cell r="AG168">
            <v>0</v>
          </cell>
          <cell r="AI168">
            <v>107072</v>
          </cell>
          <cell r="AJ168">
            <v>33600</v>
          </cell>
          <cell r="AK168">
            <v>140672</v>
          </cell>
          <cell r="AL168">
            <v>3333000</v>
          </cell>
          <cell r="AM168">
            <v>0</v>
          </cell>
          <cell r="AO168">
            <v>0</v>
          </cell>
          <cell r="AU168">
            <v>0</v>
          </cell>
          <cell r="AV168">
            <v>0</v>
          </cell>
          <cell r="AW168">
            <v>3333000</v>
          </cell>
        </row>
        <row r="169">
          <cell r="A169">
            <v>162</v>
          </cell>
          <cell r="B169" t="str">
            <v>SM2-KJA0255</v>
          </cell>
          <cell r="C169" t="str">
            <v>DIANSYAH</v>
          </cell>
          <cell r="D169" t="str">
            <v>Helper Coupon</v>
          </cell>
          <cell r="E169" t="str">
            <v>Planning</v>
          </cell>
          <cell r="F169">
            <v>39497</v>
          </cell>
          <cell r="G169" t="str">
            <v>M-1</v>
          </cell>
          <cell r="H169" t="str">
            <v>1152040659</v>
          </cell>
          <cell r="I169">
            <v>1680000</v>
          </cell>
          <cell r="J169">
            <v>32000</v>
          </cell>
          <cell r="K169">
            <v>300000</v>
          </cell>
          <cell r="M169">
            <v>30</v>
          </cell>
          <cell r="N169">
            <v>29</v>
          </cell>
          <cell r="O169">
            <v>227.5</v>
          </cell>
          <cell r="P169">
            <v>0</v>
          </cell>
          <cell r="Q169">
            <v>1680000</v>
          </cell>
          <cell r="R169">
            <v>928000</v>
          </cell>
          <cell r="S169">
            <v>2209249</v>
          </cell>
          <cell r="T169">
            <v>4817249</v>
          </cell>
          <cell r="V169">
            <v>110000</v>
          </cell>
          <cell r="W169">
            <v>5227249</v>
          </cell>
          <cell r="X169">
            <v>129360</v>
          </cell>
          <cell r="Y169">
            <v>5356609</v>
          </cell>
          <cell r="Z169">
            <v>108000</v>
          </cell>
          <cell r="AA169" t="str">
            <v>M-1</v>
          </cell>
          <cell r="AB169">
            <v>1540000</v>
          </cell>
          <cell r="AC169">
            <v>33600</v>
          </cell>
          <cell r="AD169">
            <v>44100108</v>
          </cell>
          <cell r="AE169">
            <v>2205005.4</v>
          </cell>
          <cell r="AF169">
            <v>0</v>
          </cell>
          <cell r="AG169">
            <v>0</v>
          </cell>
          <cell r="AI169">
            <v>183750</v>
          </cell>
          <cell r="AJ169">
            <v>33600</v>
          </cell>
          <cell r="AK169">
            <v>217350</v>
          </cell>
          <cell r="AL169">
            <v>5009900</v>
          </cell>
          <cell r="AM169">
            <v>0</v>
          </cell>
          <cell r="AO169">
            <v>0</v>
          </cell>
          <cell r="AU169">
            <v>0</v>
          </cell>
          <cell r="AV169">
            <v>0</v>
          </cell>
          <cell r="AW169">
            <v>5009900</v>
          </cell>
        </row>
        <row r="170">
          <cell r="A170">
            <v>163</v>
          </cell>
          <cell r="B170" t="str">
            <v>SM2-KJA0256</v>
          </cell>
          <cell r="C170" t="str">
            <v>M. SABRI</v>
          </cell>
          <cell r="D170" t="str">
            <v>Helper Coupon</v>
          </cell>
          <cell r="E170" t="str">
            <v>Planning</v>
          </cell>
          <cell r="F170">
            <v>39497</v>
          </cell>
          <cell r="G170" t="str">
            <v>M-2</v>
          </cell>
          <cell r="H170" t="str">
            <v>1152040071</v>
          </cell>
          <cell r="I170">
            <v>1680000</v>
          </cell>
          <cell r="J170">
            <v>32000</v>
          </cell>
          <cell r="K170">
            <v>300000</v>
          </cell>
          <cell r="M170">
            <v>30</v>
          </cell>
          <cell r="N170">
            <v>29</v>
          </cell>
          <cell r="O170">
            <v>243.5</v>
          </cell>
          <cell r="P170">
            <v>0</v>
          </cell>
          <cell r="Q170">
            <v>1680000</v>
          </cell>
          <cell r="R170">
            <v>928000</v>
          </cell>
          <cell r="S170">
            <v>2364624</v>
          </cell>
          <cell r="T170">
            <v>4972624</v>
          </cell>
          <cell r="V170">
            <v>110000</v>
          </cell>
          <cell r="W170">
            <v>5382624</v>
          </cell>
          <cell r="X170">
            <v>129360</v>
          </cell>
          <cell r="Y170">
            <v>5511984</v>
          </cell>
          <cell r="Z170">
            <v>108000</v>
          </cell>
          <cell r="AA170" t="str">
            <v>M-2</v>
          </cell>
          <cell r="AB170">
            <v>1650000</v>
          </cell>
          <cell r="AC170">
            <v>33600</v>
          </cell>
          <cell r="AD170">
            <v>44644608</v>
          </cell>
          <cell r="AE170">
            <v>2232230.4</v>
          </cell>
          <cell r="AF170">
            <v>0</v>
          </cell>
          <cell r="AG170">
            <v>0</v>
          </cell>
          <cell r="AI170">
            <v>186019</v>
          </cell>
          <cell r="AJ170">
            <v>33600</v>
          </cell>
          <cell r="AK170">
            <v>219619</v>
          </cell>
          <cell r="AL170">
            <v>5163000</v>
          </cell>
          <cell r="AM170">
            <v>0</v>
          </cell>
          <cell r="AO170">
            <v>10000</v>
          </cell>
          <cell r="AU170">
            <v>0</v>
          </cell>
          <cell r="AV170">
            <v>10000</v>
          </cell>
          <cell r="AW170">
            <v>5153000</v>
          </cell>
        </row>
        <row r="171">
          <cell r="A171">
            <v>164</v>
          </cell>
          <cell r="B171" t="str">
            <v>SM2-KJA0511</v>
          </cell>
          <cell r="C171" t="str">
            <v>AHMAD BULKINI</v>
          </cell>
          <cell r="D171" t="str">
            <v>Helper Coupon</v>
          </cell>
          <cell r="E171" t="str">
            <v>Planning</v>
          </cell>
          <cell r="F171">
            <v>40582</v>
          </cell>
          <cell r="G171" t="str">
            <v>S-0</v>
          </cell>
          <cell r="H171" t="str">
            <v>1152073379</v>
          </cell>
          <cell r="I171">
            <v>1580000</v>
          </cell>
          <cell r="J171">
            <v>32000</v>
          </cell>
          <cell r="K171">
            <v>300000</v>
          </cell>
          <cell r="M171">
            <v>30</v>
          </cell>
          <cell r="N171">
            <v>28</v>
          </cell>
          <cell r="O171">
            <v>206.5</v>
          </cell>
          <cell r="P171">
            <v>0</v>
          </cell>
          <cell r="Q171">
            <v>1580000</v>
          </cell>
          <cell r="R171">
            <v>896000</v>
          </cell>
          <cell r="S171">
            <v>1885954</v>
          </cell>
          <cell r="T171">
            <v>4361954</v>
          </cell>
          <cell r="V171">
            <v>0</v>
          </cell>
          <cell r="W171">
            <v>4661954</v>
          </cell>
          <cell r="X171">
            <v>121660</v>
          </cell>
          <cell r="Y171">
            <v>4783614</v>
          </cell>
          <cell r="Z171">
            <v>108000</v>
          </cell>
          <cell r="AA171" t="str">
            <v>S-0</v>
          </cell>
          <cell r="AB171">
            <v>1320000</v>
          </cell>
          <cell r="AC171">
            <v>31600</v>
          </cell>
          <cell r="AD171">
            <v>39888168</v>
          </cell>
          <cell r="AE171">
            <v>1994408.4000000001</v>
          </cell>
          <cell r="AF171">
            <v>0</v>
          </cell>
          <cell r="AG171">
            <v>0</v>
          </cell>
          <cell r="AI171">
            <v>166200</v>
          </cell>
          <cell r="AJ171">
            <v>31600</v>
          </cell>
          <cell r="AK171">
            <v>197800</v>
          </cell>
          <cell r="AL171">
            <v>4464200</v>
          </cell>
          <cell r="AM171">
            <v>0</v>
          </cell>
          <cell r="AO171">
            <v>0</v>
          </cell>
          <cell r="AU171">
            <v>0</v>
          </cell>
          <cell r="AV171">
            <v>0</v>
          </cell>
          <cell r="AW171">
            <v>4464200</v>
          </cell>
        </row>
        <row r="172">
          <cell r="A172">
            <v>165</v>
          </cell>
          <cell r="B172" t="str">
            <v>SM2-KJA0533</v>
          </cell>
          <cell r="C172" t="str">
            <v>EKO BUDI PRASETYO</v>
          </cell>
          <cell r="D172" t="str">
            <v>Helper Coupon</v>
          </cell>
          <cell r="E172" t="str">
            <v>Planning</v>
          </cell>
          <cell r="F172">
            <v>40718</v>
          </cell>
          <cell r="G172" t="str">
            <v>S-0</v>
          </cell>
          <cell r="H172" t="str">
            <v>1152077366</v>
          </cell>
          <cell r="I172">
            <v>1580000</v>
          </cell>
          <cell r="J172">
            <v>32000</v>
          </cell>
          <cell r="K172">
            <v>300000</v>
          </cell>
          <cell r="M172">
            <v>30</v>
          </cell>
          <cell r="N172">
            <v>29</v>
          </cell>
          <cell r="O172">
            <v>243.5</v>
          </cell>
          <cell r="P172">
            <v>0</v>
          </cell>
          <cell r="Q172">
            <v>1580000</v>
          </cell>
          <cell r="R172">
            <v>928000</v>
          </cell>
          <cell r="S172">
            <v>2223873</v>
          </cell>
          <cell r="T172">
            <v>4731873</v>
          </cell>
          <cell r="V172">
            <v>110000</v>
          </cell>
          <cell r="W172">
            <v>5141873</v>
          </cell>
          <cell r="X172">
            <v>121660</v>
          </cell>
          <cell r="Y172">
            <v>5263533</v>
          </cell>
          <cell r="Z172">
            <v>108000</v>
          </cell>
          <cell r="AA172" t="str">
            <v>S-0</v>
          </cell>
          <cell r="AB172">
            <v>1320000</v>
          </cell>
          <cell r="AC172">
            <v>31600</v>
          </cell>
          <cell r="AD172">
            <v>45647196</v>
          </cell>
          <cell r="AE172">
            <v>2282359.8000000003</v>
          </cell>
          <cell r="AF172">
            <v>0</v>
          </cell>
          <cell r="AG172">
            <v>0</v>
          </cell>
          <cell r="AI172">
            <v>190196</v>
          </cell>
          <cell r="AJ172">
            <v>31600</v>
          </cell>
          <cell r="AK172">
            <v>221796</v>
          </cell>
          <cell r="AL172">
            <v>4920100</v>
          </cell>
          <cell r="AM172">
            <v>0</v>
          </cell>
          <cell r="AO172">
            <v>0</v>
          </cell>
          <cell r="AU172">
            <v>0</v>
          </cell>
          <cell r="AV172">
            <v>0</v>
          </cell>
          <cell r="AW172">
            <v>4920100</v>
          </cell>
        </row>
        <row r="173">
          <cell r="A173">
            <v>166</v>
          </cell>
          <cell r="B173" t="str">
            <v>SM2-KJA0476</v>
          </cell>
          <cell r="C173" t="str">
            <v>DANANG ALFIAN. S</v>
          </cell>
          <cell r="D173" t="str">
            <v>Office Clerk</v>
          </cell>
          <cell r="E173" t="str">
            <v>Planning</v>
          </cell>
          <cell r="F173">
            <v>40259</v>
          </cell>
          <cell r="G173" t="str">
            <v>S-0</v>
          </cell>
          <cell r="H173" t="str">
            <v>1152063888</v>
          </cell>
          <cell r="I173">
            <v>1580000</v>
          </cell>
          <cell r="J173">
            <v>32000</v>
          </cell>
          <cell r="M173">
            <v>30</v>
          </cell>
          <cell r="N173">
            <v>20</v>
          </cell>
          <cell r="O173">
            <v>108.5</v>
          </cell>
          <cell r="P173">
            <v>0</v>
          </cell>
          <cell r="Q173">
            <v>1580000</v>
          </cell>
          <cell r="R173">
            <v>640000</v>
          </cell>
          <cell r="S173">
            <v>990925</v>
          </cell>
          <cell r="T173">
            <v>3210925</v>
          </cell>
          <cell r="V173">
            <v>0</v>
          </cell>
          <cell r="W173">
            <v>3210925</v>
          </cell>
          <cell r="X173">
            <v>121660</v>
          </cell>
          <cell r="Y173">
            <v>3332585</v>
          </cell>
          <cell r="Z173">
            <v>108000</v>
          </cell>
          <cell r="AA173" t="str">
            <v>S-0</v>
          </cell>
          <cell r="AB173">
            <v>1320000</v>
          </cell>
          <cell r="AC173">
            <v>31600</v>
          </cell>
          <cell r="AD173">
            <v>22475820</v>
          </cell>
          <cell r="AE173">
            <v>1123791</v>
          </cell>
          <cell r="AF173">
            <v>0</v>
          </cell>
          <cell r="AG173">
            <v>0</v>
          </cell>
          <cell r="AI173">
            <v>93649</v>
          </cell>
          <cell r="AJ173">
            <v>31600</v>
          </cell>
          <cell r="AK173">
            <v>125249</v>
          </cell>
          <cell r="AL173">
            <v>3085700</v>
          </cell>
          <cell r="AM173">
            <v>0</v>
          </cell>
          <cell r="AO173">
            <v>0</v>
          </cell>
          <cell r="AU173">
            <v>0</v>
          </cell>
          <cell r="AV173">
            <v>0</v>
          </cell>
          <cell r="AW173">
            <v>3085700</v>
          </cell>
        </row>
        <row r="174">
          <cell r="A174">
            <v>167</v>
          </cell>
          <cell r="B174" t="str">
            <v>SM1-KJA0030</v>
          </cell>
          <cell r="C174" t="str">
            <v>EKO. C</v>
          </cell>
          <cell r="D174" t="str">
            <v>Helper Blending</v>
          </cell>
          <cell r="E174" t="str">
            <v>Quality Control</v>
          </cell>
          <cell r="F174">
            <v>39083</v>
          </cell>
          <cell r="G174" t="str">
            <v>M-2</v>
          </cell>
          <cell r="H174" t="str">
            <v>1152030971</v>
          </cell>
          <cell r="I174">
            <v>1580000</v>
          </cell>
          <cell r="J174">
            <v>32000</v>
          </cell>
          <cell r="K174">
            <v>300000</v>
          </cell>
          <cell r="M174">
            <v>30</v>
          </cell>
          <cell r="N174">
            <v>15</v>
          </cell>
          <cell r="O174">
            <v>119.5</v>
          </cell>
          <cell r="P174">
            <v>0</v>
          </cell>
          <cell r="Q174">
            <v>1580000</v>
          </cell>
          <cell r="R174">
            <v>480000</v>
          </cell>
          <cell r="S174">
            <v>1091387</v>
          </cell>
          <cell r="T174">
            <v>3151387</v>
          </cell>
          <cell r="U174">
            <v>255427</v>
          </cell>
          <cell r="V174">
            <v>110000</v>
          </cell>
          <cell r="W174">
            <v>3816814</v>
          </cell>
          <cell r="X174">
            <v>121660</v>
          </cell>
          <cell r="Y174">
            <v>3938474</v>
          </cell>
          <cell r="Z174">
            <v>108000</v>
          </cell>
          <cell r="AA174" t="str">
            <v>M-2</v>
          </cell>
          <cell r="AB174">
            <v>1650000</v>
          </cell>
          <cell r="AC174">
            <v>31600</v>
          </cell>
          <cell r="AD174">
            <v>25786488</v>
          </cell>
          <cell r="AE174">
            <v>1289324.4000000001</v>
          </cell>
          <cell r="AF174">
            <v>0</v>
          </cell>
          <cell r="AG174">
            <v>0</v>
          </cell>
          <cell r="AI174">
            <v>107443</v>
          </cell>
          <cell r="AJ174">
            <v>31600</v>
          </cell>
          <cell r="AK174">
            <v>139043</v>
          </cell>
          <cell r="AL174">
            <v>3677800</v>
          </cell>
          <cell r="AM174">
            <v>0</v>
          </cell>
          <cell r="AO174">
            <v>10000</v>
          </cell>
          <cell r="AU174">
            <v>0</v>
          </cell>
          <cell r="AV174">
            <v>10000</v>
          </cell>
          <cell r="AW174">
            <v>3667800</v>
          </cell>
        </row>
        <row r="175">
          <cell r="A175">
            <v>168</v>
          </cell>
          <cell r="B175" t="str">
            <v>SM2-KJA0075</v>
          </cell>
          <cell r="C175" t="str">
            <v>IRAWANSYAH</v>
          </cell>
          <cell r="D175" t="str">
            <v>Helper Blending</v>
          </cell>
          <cell r="E175" t="str">
            <v>Quality Control</v>
          </cell>
          <cell r="F175">
            <v>39083</v>
          </cell>
          <cell r="G175" t="str">
            <v>M-1</v>
          </cell>
          <cell r="H175" t="str">
            <v>1152030769</v>
          </cell>
          <cell r="I175">
            <v>1580000</v>
          </cell>
          <cell r="J175">
            <v>32000</v>
          </cell>
          <cell r="K175">
            <v>300000</v>
          </cell>
          <cell r="M175">
            <v>30</v>
          </cell>
          <cell r="N175">
            <v>29</v>
          </cell>
          <cell r="O175">
            <v>217.5</v>
          </cell>
          <cell r="P175">
            <v>0</v>
          </cell>
          <cell r="Q175">
            <v>1580000</v>
          </cell>
          <cell r="R175">
            <v>928000</v>
          </cell>
          <cell r="S175">
            <v>1986416</v>
          </cell>
          <cell r="T175">
            <v>4494416</v>
          </cell>
          <cell r="V175">
            <v>110000</v>
          </cell>
          <cell r="W175">
            <v>4904416</v>
          </cell>
          <cell r="X175">
            <v>121660</v>
          </cell>
          <cell r="Y175">
            <v>5026076</v>
          </cell>
          <cell r="Z175">
            <v>108000</v>
          </cell>
          <cell r="AA175" t="str">
            <v>M-1</v>
          </cell>
          <cell r="AB175">
            <v>1540000</v>
          </cell>
          <cell r="AC175">
            <v>31600</v>
          </cell>
          <cell r="AD175">
            <v>40157712</v>
          </cell>
          <cell r="AE175">
            <v>2007885.6</v>
          </cell>
          <cell r="AF175">
            <v>0</v>
          </cell>
          <cell r="AG175">
            <v>0</v>
          </cell>
          <cell r="AI175">
            <v>167323</v>
          </cell>
          <cell r="AJ175">
            <v>31600</v>
          </cell>
          <cell r="AK175">
            <v>198923</v>
          </cell>
          <cell r="AL175">
            <v>4705500</v>
          </cell>
          <cell r="AM175">
            <v>0</v>
          </cell>
          <cell r="AO175">
            <v>0</v>
          </cell>
          <cell r="AU175">
            <v>0</v>
          </cell>
          <cell r="AV175">
            <v>0</v>
          </cell>
          <cell r="AW175">
            <v>4705500</v>
          </cell>
        </row>
        <row r="176">
          <cell r="A176">
            <v>169</v>
          </cell>
          <cell r="B176" t="str">
            <v>SM2-KJA0076</v>
          </cell>
          <cell r="C176" t="str">
            <v>ANDY ARYULIANSYAH</v>
          </cell>
          <cell r="D176" t="str">
            <v>Helper Blending</v>
          </cell>
          <cell r="E176" t="str">
            <v>Quality Control</v>
          </cell>
          <cell r="F176">
            <v>39083</v>
          </cell>
          <cell r="G176" t="str">
            <v>S-0</v>
          </cell>
          <cell r="H176" t="str">
            <v>1152031331</v>
          </cell>
          <cell r="I176">
            <v>1580000</v>
          </cell>
          <cell r="J176">
            <v>32000</v>
          </cell>
          <cell r="K176">
            <v>300000</v>
          </cell>
          <cell r="M176">
            <v>30</v>
          </cell>
          <cell r="N176">
            <v>27</v>
          </cell>
          <cell r="O176">
            <v>187</v>
          </cell>
          <cell r="P176">
            <v>0</v>
          </cell>
          <cell r="Q176">
            <v>1580000</v>
          </cell>
          <cell r="R176">
            <v>864000</v>
          </cell>
          <cell r="S176">
            <v>1707861</v>
          </cell>
          <cell r="T176">
            <v>4151861</v>
          </cell>
          <cell r="V176">
            <v>0</v>
          </cell>
          <cell r="W176">
            <v>4451861</v>
          </cell>
          <cell r="X176">
            <v>121660</v>
          </cell>
          <cell r="Y176">
            <v>4573521</v>
          </cell>
          <cell r="Z176">
            <v>108000</v>
          </cell>
          <cell r="AA176" t="str">
            <v>S-0</v>
          </cell>
          <cell r="AB176">
            <v>1320000</v>
          </cell>
          <cell r="AC176">
            <v>31600</v>
          </cell>
          <cell r="AD176">
            <v>37367052</v>
          </cell>
          <cell r="AE176">
            <v>1868352.6</v>
          </cell>
          <cell r="AF176">
            <v>0</v>
          </cell>
          <cell r="AG176">
            <v>0</v>
          </cell>
          <cell r="AI176">
            <v>155696</v>
          </cell>
          <cell r="AJ176">
            <v>31600</v>
          </cell>
          <cell r="AK176">
            <v>187296</v>
          </cell>
          <cell r="AL176">
            <v>4264600</v>
          </cell>
          <cell r="AM176">
            <v>0</v>
          </cell>
          <cell r="AO176">
            <v>0</v>
          </cell>
          <cell r="AU176">
            <v>0</v>
          </cell>
          <cell r="AV176">
            <v>0</v>
          </cell>
          <cell r="AW176">
            <v>4264600</v>
          </cell>
        </row>
        <row r="177">
          <cell r="A177">
            <v>170</v>
          </cell>
          <cell r="B177" t="str">
            <v>SM2-KJA0238</v>
          </cell>
          <cell r="C177" t="str">
            <v>HERI</v>
          </cell>
          <cell r="D177" t="str">
            <v>Helper Blending</v>
          </cell>
          <cell r="E177" t="str">
            <v>Quality Control</v>
          </cell>
          <cell r="F177">
            <v>39508</v>
          </cell>
          <cell r="G177" t="str">
            <v>M-0</v>
          </cell>
          <cell r="H177" t="str">
            <v>1152040721</v>
          </cell>
          <cell r="I177">
            <v>1580000</v>
          </cell>
          <cell r="J177">
            <v>32000</v>
          </cell>
          <cell r="K177">
            <v>300000</v>
          </cell>
          <cell r="M177">
            <v>30</v>
          </cell>
          <cell r="N177">
            <v>28</v>
          </cell>
          <cell r="O177">
            <v>206.5</v>
          </cell>
          <cell r="P177">
            <v>0</v>
          </cell>
          <cell r="Q177">
            <v>1580000</v>
          </cell>
          <cell r="R177">
            <v>896000</v>
          </cell>
          <cell r="S177">
            <v>1885954</v>
          </cell>
          <cell r="T177">
            <v>4361954</v>
          </cell>
          <cell r="V177">
            <v>0</v>
          </cell>
          <cell r="W177">
            <v>4661954</v>
          </cell>
          <cell r="X177">
            <v>121660</v>
          </cell>
          <cell r="Y177">
            <v>4783614</v>
          </cell>
          <cell r="Z177">
            <v>108000</v>
          </cell>
          <cell r="AA177" t="str">
            <v>M-0</v>
          </cell>
          <cell r="AB177">
            <v>1430000</v>
          </cell>
          <cell r="AC177">
            <v>31600</v>
          </cell>
          <cell r="AD177">
            <v>38568168</v>
          </cell>
          <cell r="AE177">
            <v>1928408.4000000001</v>
          </cell>
          <cell r="AF177">
            <v>0</v>
          </cell>
          <cell r="AG177">
            <v>0</v>
          </cell>
          <cell r="AI177">
            <v>160700</v>
          </cell>
          <cell r="AJ177">
            <v>31600</v>
          </cell>
          <cell r="AK177">
            <v>192300</v>
          </cell>
          <cell r="AL177">
            <v>4469700</v>
          </cell>
          <cell r="AM177">
            <v>0</v>
          </cell>
          <cell r="AO177">
            <v>11000</v>
          </cell>
          <cell r="AU177">
            <v>0</v>
          </cell>
          <cell r="AV177">
            <v>11000</v>
          </cell>
          <cell r="AW177">
            <v>4458700</v>
          </cell>
        </row>
        <row r="178">
          <cell r="A178">
            <v>171</v>
          </cell>
          <cell r="B178" t="str">
            <v>SM2-KJA0262</v>
          </cell>
          <cell r="C178" t="str">
            <v>SUJIANTO</v>
          </cell>
          <cell r="D178" t="str">
            <v>Helper Blending</v>
          </cell>
          <cell r="E178" t="str">
            <v>Quality Control</v>
          </cell>
          <cell r="F178">
            <v>39508</v>
          </cell>
          <cell r="G178" t="str">
            <v>M-1</v>
          </cell>
          <cell r="H178" t="str">
            <v>1152041523</v>
          </cell>
          <cell r="I178">
            <v>1580000</v>
          </cell>
          <cell r="J178">
            <v>32000</v>
          </cell>
          <cell r="K178">
            <v>300000</v>
          </cell>
          <cell r="M178">
            <v>30</v>
          </cell>
          <cell r="N178">
            <v>29</v>
          </cell>
          <cell r="O178">
            <v>211.5</v>
          </cell>
          <cell r="P178">
            <v>0</v>
          </cell>
          <cell r="Q178">
            <v>1580000</v>
          </cell>
          <cell r="R178">
            <v>928000</v>
          </cell>
          <cell r="S178">
            <v>1931618</v>
          </cell>
          <cell r="T178">
            <v>4439618</v>
          </cell>
          <cell r="V178">
            <v>110000</v>
          </cell>
          <cell r="W178">
            <v>4849618</v>
          </cell>
          <cell r="X178">
            <v>121660</v>
          </cell>
          <cell r="Y178">
            <v>4971278</v>
          </cell>
          <cell r="Z178">
            <v>108000</v>
          </cell>
          <cell r="AA178" t="str">
            <v>M-1</v>
          </cell>
          <cell r="AB178">
            <v>1540000</v>
          </cell>
          <cell r="AC178">
            <v>31600</v>
          </cell>
          <cell r="AD178">
            <v>39500136</v>
          </cell>
          <cell r="AE178">
            <v>1975006.8</v>
          </cell>
          <cell r="AF178">
            <v>0</v>
          </cell>
          <cell r="AG178">
            <v>0</v>
          </cell>
          <cell r="AI178">
            <v>164583</v>
          </cell>
          <cell r="AJ178">
            <v>31600</v>
          </cell>
          <cell r="AK178">
            <v>196183</v>
          </cell>
          <cell r="AL178">
            <v>4653400</v>
          </cell>
          <cell r="AM178">
            <v>0</v>
          </cell>
          <cell r="AO178">
            <v>73000</v>
          </cell>
          <cell r="AU178">
            <v>0</v>
          </cell>
          <cell r="AV178">
            <v>73000</v>
          </cell>
          <cell r="AW178">
            <v>4580400</v>
          </cell>
        </row>
        <row r="179">
          <cell r="A179">
            <v>172</v>
          </cell>
          <cell r="B179" t="str">
            <v>SM2-KJA0440</v>
          </cell>
          <cell r="C179" t="str">
            <v>RIAN KESUMA YUDHA</v>
          </cell>
          <cell r="D179" t="str">
            <v>Helper Blending</v>
          </cell>
          <cell r="E179" t="str">
            <v>Quality Control</v>
          </cell>
          <cell r="F179">
            <v>40087</v>
          </cell>
          <cell r="G179" t="str">
            <v>M-3</v>
          </cell>
          <cell r="H179" t="str">
            <v>1152056423</v>
          </cell>
          <cell r="I179">
            <v>1580000</v>
          </cell>
          <cell r="J179">
            <v>32000</v>
          </cell>
          <cell r="K179">
            <v>300000</v>
          </cell>
          <cell r="M179">
            <v>30</v>
          </cell>
          <cell r="N179">
            <v>25</v>
          </cell>
          <cell r="O179">
            <v>158.5</v>
          </cell>
          <cell r="P179">
            <v>0</v>
          </cell>
          <cell r="Q179">
            <v>1580000</v>
          </cell>
          <cell r="R179">
            <v>800000</v>
          </cell>
          <cell r="S179">
            <v>1447572</v>
          </cell>
          <cell r="T179">
            <v>3827572</v>
          </cell>
          <cell r="V179">
            <v>0</v>
          </cell>
          <cell r="W179">
            <v>4127572</v>
          </cell>
          <cell r="X179">
            <v>121660</v>
          </cell>
          <cell r="Y179">
            <v>4249232</v>
          </cell>
          <cell r="Z179">
            <v>108000</v>
          </cell>
          <cell r="AA179" t="str">
            <v>M-3</v>
          </cell>
          <cell r="AB179">
            <v>1760000</v>
          </cell>
          <cell r="AC179">
            <v>31600</v>
          </cell>
          <cell r="AD179">
            <v>28195584</v>
          </cell>
          <cell r="AE179">
            <v>1409779.2000000002</v>
          </cell>
          <cell r="AF179">
            <v>0</v>
          </cell>
          <cell r="AG179">
            <v>0</v>
          </cell>
          <cell r="AI179">
            <v>117481</v>
          </cell>
          <cell r="AJ179">
            <v>31600</v>
          </cell>
          <cell r="AK179">
            <v>149081</v>
          </cell>
          <cell r="AL179">
            <v>3978500</v>
          </cell>
          <cell r="AM179">
            <v>0</v>
          </cell>
          <cell r="AO179">
            <v>0</v>
          </cell>
          <cell r="AU179">
            <v>0</v>
          </cell>
          <cell r="AV179">
            <v>0</v>
          </cell>
          <cell r="AW179">
            <v>3978500</v>
          </cell>
        </row>
        <row r="180">
          <cell r="A180">
            <v>173</v>
          </cell>
          <cell r="B180" t="str">
            <v>SM2-KJA0441</v>
          </cell>
          <cell r="C180" t="str">
            <v>FARIED ISKANDAR</v>
          </cell>
          <cell r="D180" t="str">
            <v>Helper Blending</v>
          </cell>
          <cell r="E180" t="str">
            <v>Quality Control</v>
          </cell>
          <cell r="F180">
            <v>40087</v>
          </cell>
          <cell r="G180" t="str">
            <v>S-0</v>
          </cell>
          <cell r="H180" t="str">
            <v>1152057080</v>
          </cell>
          <cell r="I180">
            <v>1580000</v>
          </cell>
          <cell r="J180">
            <v>32000</v>
          </cell>
          <cell r="K180">
            <v>300000</v>
          </cell>
          <cell r="M180">
            <v>30</v>
          </cell>
          <cell r="N180">
            <v>23</v>
          </cell>
          <cell r="O180">
            <v>151.5</v>
          </cell>
          <cell r="P180">
            <v>0</v>
          </cell>
          <cell r="Q180">
            <v>1580000</v>
          </cell>
          <cell r="R180">
            <v>736000</v>
          </cell>
          <cell r="S180">
            <v>1383642</v>
          </cell>
          <cell r="T180">
            <v>3699642</v>
          </cell>
          <cell r="U180">
            <v>648000</v>
          </cell>
          <cell r="V180">
            <v>0</v>
          </cell>
          <cell r="W180">
            <v>4647642</v>
          </cell>
          <cell r="X180">
            <v>121660</v>
          </cell>
          <cell r="Y180">
            <v>4769302</v>
          </cell>
          <cell r="Z180">
            <v>108000</v>
          </cell>
          <cell r="AA180" t="str">
            <v>S-0</v>
          </cell>
          <cell r="AB180">
            <v>1320000</v>
          </cell>
          <cell r="AC180">
            <v>31600</v>
          </cell>
          <cell r="AD180">
            <v>39716424</v>
          </cell>
          <cell r="AE180">
            <v>1985821.2000000002</v>
          </cell>
          <cell r="AF180">
            <v>0</v>
          </cell>
          <cell r="AG180">
            <v>0</v>
          </cell>
          <cell r="AI180">
            <v>165485</v>
          </cell>
          <cell r="AJ180">
            <v>31600</v>
          </cell>
          <cell r="AK180">
            <v>197085</v>
          </cell>
          <cell r="AL180">
            <v>4450600</v>
          </cell>
          <cell r="AM180">
            <v>0</v>
          </cell>
          <cell r="AO180">
            <v>111000</v>
          </cell>
          <cell r="AU180">
            <v>0</v>
          </cell>
          <cell r="AV180">
            <v>111000</v>
          </cell>
          <cell r="AW180">
            <v>4339600</v>
          </cell>
        </row>
        <row r="181">
          <cell r="A181">
            <v>174</v>
          </cell>
          <cell r="B181" t="str">
            <v>SM2-KJA0442</v>
          </cell>
          <cell r="C181" t="str">
            <v>A. PUTRA ALI BILA</v>
          </cell>
          <cell r="D181" t="str">
            <v>Helper Blending</v>
          </cell>
          <cell r="E181" t="str">
            <v>Quality Control</v>
          </cell>
          <cell r="F181">
            <v>40087</v>
          </cell>
          <cell r="G181" t="str">
            <v>S-0</v>
          </cell>
          <cell r="H181" t="str">
            <v>1152056482</v>
          </cell>
          <cell r="I181">
            <v>1580000</v>
          </cell>
          <cell r="J181">
            <v>32000</v>
          </cell>
          <cell r="K181">
            <v>300000</v>
          </cell>
          <cell r="M181">
            <v>30</v>
          </cell>
          <cell r="N181">
            <v>28</v>
          </cell>
          <cell r="O181">
            <v>198.5</v>
          </cell>
          <cell r="P181">
            <v>0</v>
          </cell>
          <cell r="Q181">
            <v>1580000</v>
          </cell>
          <cell r="R181">
            <v>896000</v>
          </cell>
          <cell r="S181">
            <v>1812890</v>
          </cell>
          <cell r="T181">
            <v>4288890</v>
          </cell>
          <cell r="V181">
            <v>110000</v>
          </cell>
          <cell r="W181">
            <v>4698890</v>
          </cell>
          <cell r="X181">
            <v>121660</v>
          </cell>
          <cell r="Y181">
            <v>4820550</v>
          </cell>
          <cell r="Z181">
            <v>108000</v>
          </cell>
          <cell r="AA181" t="str">
            <v>S-0</v>
          </cell>
          <cell r="AB181">
            <v>1320000</v>
          </cell>
          <cell r="AC181">
            <v>31600</v>
          </cell>
          <cell r="AD181">
            <v>40331400</v>
          </cell>
          <cell r="AE181">
            <v>2016570</v>
          </cell>
          <cell r="AF181">
            <v>0</v>
          </cell>
          <cell r="AG181">
            <v>0</v>
          </cell>
          <cell r="AI181">
            <v>168047</v>
          </cell>
          <cell r="AJ181">
            <v>31600</v>
          </cell>
          <cell r="AK181">
            <v>199647</v>
          </cell>
          <cell r="AL181">
            <v>4499200</v>
          </cell>
          <cell r="AM181">
            <v>0</v>
          </cell>
          <cell r="AO181">
            <v>0</v>
          </cell>
          <cell r="AU181">
            <v>0</v>
          </cell>
          <cell r="AV181">
            <v>0</v>
          </cell>
          <cell r="AW181">
            <v>4499200</v>
          </cell>
        </row>
        <row r="182">
          <cell r="A182">
            <v>175</v>
          </cell>
          <cell r="B182" t="str">
            <v>SM2-KJA0443</v>
          </cell>
          <cell r="C182" t="str">
            <v>YUSUF RAHMAN</v>
          </cell>
          <cell r="D182" t="str">
            <v>Helper Blending</v>
          </cell>
          <cell r="E182" t="str">
            <v>Quality Control</v>
          </cell>
          <cell r="F182">
            <v>40087</v>
          </cell>
          <cell r="G182" t="str">
            <v>M-0</v>
          </cell>
          <cell r="H182" t="str">
            <v>1152055877</v>
          </cell>
          <cell r="I182">
            <v>1580000</v>
          </cell>
          <cell r="J182">
            <v>32000</v>
          </cell>
          <cell r="K182">
            <v>300000</v>
          </cell>
          <cell r="M182">
            <v>30</v>
          </cell>
          <cell r="N182">
            <v>28</v>
          </cell>
          <cell r="O182">
            <v>206.5</v>
          </cell>
          <cell r="P182">
            <v>0</v>
          </cell>
          <cell r="Q182">
            <v>1580000</v>
          </cell>
          <cell r="R182">
            <v>896000</v>
          </cell>
          <cell r="S182">
            <v>1885954</v>
          </cell>
          <cell r="T182">
            <v>4361954</v>
          </cell>
          <cell r="V182">
            <v>0</v>
          </cell>
          <cell r="W182">
            <v>4661954</v>
          </cell>
          <cell r="X182">
            <v>121660</v>
          </cell>
          <cell r="Y182">
            <v>4783614</v>
          </cell>
          <cell r="Z182">
            <v>108000</v>
          </cell>
          <cell r="AA182" t="str">
            <v>M-0</v>
          </cell>
          <cell r="AB182">
            <v>1430000</v>
          </cell>
          <cell r="AC182">
            <v>31600</v>
          </cell>
          <cell r="AD182">
            <v>38568168</v>
          </cell>
          <cell r="AE182">
            <v>1928408.4000000001</v>
          </cell>
          <cell r="AF182">
            <v>0</v>
          </cell>
          <cell r="AG182">
            <v>0</v>
          </cell>
          <cell r="AI182">
            <v>160700</v>
          </cell>
          <cell r="AJ182">
            <v>31600</v>
          </cell>
          <cell r="AK182">
            <v>192300</v>
          </cell>
          <cell r="AL182">
            <v>4469700</v>
          </cell>
          <cell r="AM182">
            <v>0</v>
          </cell>
          <cell r="AO182">
            <v>0</v>
          </cell>
          <cell r="AU182">
            <v>0</v>
          </cell>
          <cell r="AV182">
            <v>0</v>
          </cell>
          <cell r="AW182">
            <v>4469700</v>
          </cell>
        </row>
        <row r="183">
          <cell r="A183">
            <v>176</v>
          </cell>
          <cell r="B183" t="str">
            <v>SM2-KJA0444</v>
          </cell>
          <cell r="C183" t="str">
            <v>RUDIANSYAH</v>
          </cell>
          <cell r="D183" t="str">
            <v>Helper Blending</v>
          </cell>
          <cell r="E183" t="str">
            <v>Quality Control</v>
          </cell>
          <cell r="F183">
            <v>40087</v>
          </cell>
          <cell r="G183" t="str">
            <v>M-2</v>
          </cell>
          <cell r="H183" t="str">
            <v>1152056725</v>
          </cell>
          <cell r="I183">
            <v>1580000</v>
          </cell>
          <cell r="J183">
            <v>32000</v>
          </cell>
          <cell r="K183">
            <v>300000</v>
          </cell>
          <cell r="M183">
            <v>29</v>
          </cell>
          <cell r="N183">
            <v>22</v>
          </cell>
          <cell r="O183">
            <v>177.5</v>
          </cell>
          <cell r="P183">
            <v>1</v>
          </cell>
          <cell r="Q183">
            <v>1516800</v>
          </cell>
          <cell r="R183">
            <v>704000</v>
          </cell>
          <cell r="S183">
            <v>1621098</v>
          </cell>
          <cell r="T183">
            <v>3841898</v>
          </cell>
          <cell r="V183">
            <v>110000</v>
          </cell>
          <cell r="W183">
            <v>4251898</v>
          </cell>
          <cell r="X183">
            <v>121660</v>
          </cell>
          <cell r="Y183">
            <v>4373558</v>
          </cell>
          <cell r="Z183">
            <v>108000</v>
          </cell>
          <cell r="AA183" t="str">
            <v>M-2</v>
          </cell>
          <cell r="AB183">
            <v>1650000</v>
          </cell>
          <cell r="AC183">
            <v>31600</v>
          </cell>
          <cell r="AD183">
            <v>31007496</v>
          </cell>
          <cell r="AE183">
            <v>1550374.8</v>
          </cell>
          <cell r="AF183">
            <v>0</v>
          </cell>
          <cell r="AG183">
            <v>0</v>
          </cell>
          <cell r="AI183">
            <v>129197</v>
          </cell>
          <cell r="AJ183">
            <v>31600</v>
          </cell>
          <cell r="AK183">
            <v>160797</v>
          </cell>
          <cell r="AL183">
            <v>4091100</v>
          </cell>
          <cell r="AM183">
            <v>0</v>
          </cell>
          <cell r="AO183">
            <v>0</v>
          </cell>
          <cell r="AU183">
            <v>0</v>
          </cell>
          <cell r="AV183">
            <v>0</v>
          </cell>
          <cell r="AW183">
            <v>4091100</v>
          </cell>
        </row>
        <row r="184">
          <cell r="A184">
            <v>177</v>
          </cell>
          <cell r="B184" t="str">
            <v>SM2-KJA0445</v>
          </cell>
          <cell r="C184" t="str">
            <v>JUMRAN</v>
          </cell>
          <cell r="D184" t="str">
            <v>Helper Blending</v>
          </cell>
          <cell r="E184" t="str">
            <v>Quality Control</v>
          </cell>
          <cell r="F184">
            <v>40087</v>
          </cell>
          <cell r="G184" t="str">
            <v>M-1</v>
          </cell>
          <cell r="H184" t="str">
            <v>1152056512</v>
          </cell>
          <cell r="I184">
            <v>1580000</v>
          </cell>
          <cell r="J184">
            <v>32000</v>
          </cell>
          <cell r="K184">
            <v>300000</v>
          </cell>
          <cell r="M184">
            <v>30</v>
          </cell>
          <cell r="N184">
            <v>28</v>
          </cell>
          <cell r="O184">
            <v>206.5</v>
          </cell>
          <cell r="P184">
            <v>0</v>
          </cell>
          <cell r="Q184">
            <v>1580000</v>
          </cell>
          <cell r="R184">
            <v>896000</v>
          </cell>
          <cell r="S184">
            <v>1885954</v>
          </cell>
          <cell r="T184">
            <v>4361954</v>
          </cell>
          <cell r="V184">
            <v>0</v>
          </cell>
          <cell r="W184">
            <v>4661954</v>
          </cell>
          <cell r="X184">
            <v>121660</v>
          </cell>
          <cell r="Y184">
            <v>4783614</v>
          </cell>
          <cell r="Z184">
            <v>108000</v>
          </cell>
          <cell r="AA184" t="str">
            <v>M-1</v>
          </cell>
          <cell r="AB184">
            <v>1540000</v>
          </cell>
          <cell r="AC184">
            <v>31600</v>
          </cell>
          <cell r="AD184">
            <v>37248168</v>
          </cell>
          <cell r="AE184">
            <v>1862408.4000000001</v>
          </cell>
          <cell r="AF184">
            <v>0</v>
          </cell>
          <cell r="AG184">
            <v>0</v>
          </cell>
          <cell r="AI184">
            <v>155200</v>
          </cell>
          <cell r="AJ184">
            <v>31600</v>
          </cell>
          <cell r="AK184">
            <v>186800</v>
          </cell>
          <cell r="AL184">
            <v>4475200</v>
          </cell>
          <cell r="AM184">
            <v>0</v>
          </cell>
          <cell r="AO184">
            <v>0</v>
          </cell>
          <cell r="AU184">
            <v>0</v>
          </cell>
          <cell r="AV184">
            <v>0</v>
          </cell>
          <cell r="AW184">
            <v>4475200</v>
          </cell>
        </row>
        <row r="185">
          <cell r="A185">
            <v>178</v>
          </cell>
          <cell r="B185" t="str">
            <v>SM2-KJA0410</v>
          </cell>
          <cell r="C185" t="str">
            <v>ADE CANDRA</v>
          </cell>
          <cell r="D185" t="str">
            <v>Helper Blending</v>
          </cell>
          <cell r="E185" t="str">
            <v>Quality Control</v>
          </cell>
          <cell r="F185">
            <v>39904</v>
          </cell>
          <cell r="G185" t="str">
            <v>M-1</v>
          </cell>
          <cell r="H185" t="str">
            <v>1152052711</v>
          </cell>
          <cell r="I185">
            <v>1580000</v>
          </cell>
          <cell r="J185">
            <v>32000</v>
          </cell>
          <cell r="K185">
            <v>300000</v>
          </cell>
          <cell r="M185">
            <v>30</v>
          </cell>
          <cell r="N185">
            <v>29</v>
          </cell>
          <cell r="O185">
            <v>211.5</v>
          </cell>
          <cell r="P185">
            <v>0</v>
          </cell>
          <cell r="Q185">
            <v>1580000</v>
          </cell>
          <cell r="R185">
            <v>928000</v>
          </cell>
          <cell r="S185">
            <v>1931618</v>
          </cell>
          <cell r="T185">
            <v>4439618</v>
          </cell>
          <cell r="V185">
            <v>110000</v>
          </cell>
          <cell r="W185">
            <v>4849618</v>
          </cell>
          <cell r="X185">
            <v>121660</v>
          </cell>
          <cell r="Y185">
            <v>4971278</v>
          </cell>
          <cell r="Z185">
            <v>108000</v>
          </cell>
          <cell r="AA185" t="str">
            <v>M-1</v>
          </cell>
          <cell r="AB185">
            <v>1540000</v>
          </cell>
          <cell r="AC185">
            <v>31600</v>
          </cell>
          <cell r="AD185">
            <v>39500136</v>
          </cell>
          <cell r="AE185">
            <v>1975006.8</v>
          </cell>
          <cell r="AF185">
            <v>0</v>
          </cell>
          <cell r="AG185">
            <v>0</v>
          </cell>
          <cell r="AI185">
            <v>164583</v>
          </cell>
          <cell r="AJ185">
            <v>31600</v>
          </cell>
          <cell r="AK185">
            <v>196183</v>
          </cell>
          <cell r="AL185">
            <v>4653400</v>
          </cell>
          <cell r="AM185">
            <v>0</v>
          </cell>
          <cell r="AO185">
            <v>10000</v>
          </cell>
          <cell r="AU185">
            <v>0</v>
          </cell>
          <cell r="AV185">
            <v>10000</v>
          </cell>
          <cell r="AW185">
            <v>4643400</v>
          </cell>
        </row>
        <row r="186">
          <cell r="A186">
            <v>179</v>
          </cell>
          <cell r="B186" t="str">
            <v>SM2-KJA0247</v>
          </cell>
          <cell r="C186" t="str">
            <v>M. MUHARFI</v>
          </cell>
          <cell r="D186" t="str">
            <v>Helper Blending</v>
          </cell>
          <cell r="E186" t="str">
            <v>Quality Control</v>
          </cell>
          <cell r="F186">
            <v>39508</v>
          </cell>
          <cell r="G186" t="str">
            <v>M-1</v>
          </cell>
          <cell r="H186" t="str">
            <v>1152040691</v>
          </cell>
          <cell r="I186">
            <v>1580000</v>
          </cell>
          <cell r="J186">
            <v>32000</v>
          </cell>
          <cell r="K186">
            <v>300000</v>
          </cell>
          <cell r="M186">
            <v>30</v>
          </cell>
          <cell r="N186">
            <v>28</v>
          </cell>
          <cell r="O186">
            <v>206.5</v>
          </cell>
          <cell r="P186">
            <v>0</v>
          </cell>
          <cell r="Q186">
            <v>1580000</v>
          </cell>
          <cell r="R186">
            <v>896000</v>
          </cell>
          <cell r="S186">
            <v>1885954</v>
          </cell>
          <cell r="T186">
            <v>4361954</v>
          </cell>
          <cell r="V186">
            <v>0</v>
          </cell>
          <cell r="W186">
            <v>4661954</v>
          </cell>
          <cell r="X186">
            <v>121660</v>
          </cell>
          <cell r="Y186">
            <v>4783614</v>
          </cell>
          <cell r="Z186">
            <v>108000</v>
          </cell>
          <cell r="AA186" t="str">
            <v>M-1</v>
          </cell>
          <cell r="AB186">
            <v>1540000</v>
          </cell>
          <cell r="AC186">
            <v>31600</v>
          </cell>
          <cell r="AD186">
            <v>37248168</v>
          </cell>
          <cell r="AE186">
            <v>1862408.4000000001</v>
          </cell>
          <cell r="AF186">
            <v>0</v>
          </cell>
          <cell r="AG186">
            <v>0</v>
          </cell>
          <cell r="AI186">
            <v>155200</v>
          </cell>
          <cell r="AJ186">
            <v>31600</v>
          </cell>
          <cell r="AK186">
            <v>186800</v>
          </cell>
          <cell r="AL186">
            <v>4475200</v>
          </cell>
          <cell r="AM186">
            <v>0</v>
          </cell>
          <cell r="AO186">
            <v>161000</v>
          </cell>
          <cell r="AU186">
            <v>0</v>
          </cell>
          <cell r="AV186">
            <v>161000</v>
          </cell>
          <cell r="AW186">
            <v>4314200</v>
          </cell>
        </row>
        <row r="187">
          <cell r="A187">
            <v>180</v>
          </cell>
          <cell r="B187" t="str">
            <v>SM2-KJA0446</v>
          </cell>
          <cell r="C187" t="str">
            <v>TRI FAZRIANSYAH NOOR</v>
          </cell>
          <cell r="D187" t="str">
            <v>Helper Blending</v>
          </cell>
          <cell r="E187" t="str">
            <v>Quality Control</v>
          </cell>
          <cell r="F187">
            <v>40087</v>
          </cell>
          <cell r="G187" t="str">
            <v>S-0</v>
          </cell>
          <cell r="H187" t="str">
            <v>1152056458</v>
          </cell>
          <cell r="I187">
            <v>1580000</v>
          </cell>
          <cell r="J187">
            <v>32000</v>
          </cell>
          <cell r="K187">
            <v>300000</v>
          </cell>
          <cell r="M187">
            <v>30</v>
          </cell>
          <cell r="N187">
            <v>19</v>
          </cell>
          <cell r="O187">
            <v>133.5</v>
          </cell>
          <cell r="P187">
            <v>0</v>
          </cell>
          <cell r="Q187">
            <v>1580000</v>
          </cell>
          <cell r="R187">
            <v>608000</v>
          </cell>
          <cell r="S187">
            <v>1219249</v>
          </cell>
          <cell r="T187">
            <v>3407249</v>
          </cell>
          <cell r="V187">
            <v>0</v>
          </cell>
          <cell r="W187">
            <v>3707249</v>
          </cell>
          <cell r="X187">
            <v>121660</v>
          </cell>
          <cell r="Y187">
            <v>3828909</v>
          </cell>
          <cell r="Z187">
            <v>108000</v>
          </cell>
          <cell r="AA187" t="str">
            <v>S-0</v>
          </cell>
          <cell r="AB187">
            <v>1320000</v>
          </cell>
          <cell r="AC187">
            <v>31600</v>
          </cell>
          <cell r="AD187">
            <v>28431708</v>
          </cell>
          <cell r="AE187">
            <v>1421585.4000000001</v>
          </cell>
          <cell r="AF187">
            <v>0</v>
          </cell>
          <cell r="AG187">
            <v>0</v>
          </cell>
          <cell r="AI187">
            <v>118465</v>
          </cell>
          <cell r="AJ187">
            <v>31600</v>
          </cell>
          <cell r="AK187">
            <v>150065</v>
          </cell>
          <cell r="AL187">
            <v>3557200</v>
          </cell>
          <cell r="AM187">
            <v>0</v>
          </cell>
          <cell r="AO187">
            <v>0</v>
          </cell>
          <cell r="AU187">
            <v>0</v>
          </cell>
          <cell r="AV187">
            <v>0</v>
          </cell>
          <cell r="AW187">
            <v>3557200</v>
          </cell>
        </row>
        <row r="188">
          <cell r="A188">
            <v>181</v>
          </cell>
          <cell r="B188" t="str">
            <v>SM2-KJA0447</v>
          </cell>
          <cell r="C188" t="str">
            <v>ABDUL MALIK</v>
          </cell>
          <cell r="D188" t="str">
            <v>Helper Blending</v>
          </cell>
          <cell r="E188" t="str">
            <v>Quality Control</v>
          </cell>
          <cell r="F188">
            <v>40087</v>
          </cell>
          <cell r="G188" t="str">
            <v>S-0</v>
          </cell>
          <cell r="H188" t="str">
            <v>1152056547</v>
          </cell>
          <cell r="I188">
            <v>1580000</v>
          </cell>
          <cell r="J188">
            <v>32000</v>
          </cell>
          <cell r="K188">
            <v>300000</v>
          </cell>
          <cell r="M188">
            <v>30</v>
          </cell>
          <cell r="N188">
            <v>28</v>
          </cell>
          <cell r="O188">
            <v>198.5</v>
          </cell>
          <cell r="P188">
            <v>0</v>
          </cell>
          <cell r="Q188">
            <v>1580000</v>
          </cell>
          <cell r="R188">
            <v>896000</v>
          </cell>
          <cell r="S188">
            <v>1812890</v>
          </cell>
          <cell r="T188">
            <v>4288890</v>
          </cell>
          <cell r="V188">
            <v>110000</v>
          </cell>
          <cell r="W188">
            <v>4698890</v>
          </cell>
          <cell r="X188">
            <v>121660</v>
          </cell>
          <cell r="Y188">
            <v>4820550</v>
          </cell>
          <cell r="Z188">
            <v>108000</v>
          </cell>
          <cell r="AA188" t="str">
            <v>S-0</v>
          </cell>
          <cell r="AB188">
            <v>1320000</v>
          </cell>
          <cell r="AC188">
            <v>31600</v>
          </cell>
          <cell r="AD188">
            <v>40331400</v>
          </cell>
          <cell r="AE188">
            <v>2016570</v>
          </cell>
          <cell r="AF188">
            <v>0</v>
          </cell>
          <cell r="AG188">
            <v>0</v>
          </cell>
          <cell r="AI188">
            <v>168047</v>
          </cell>
          <cell r="AJ188">
            <v>31600</v>
          </cell>
          <cell r="AK188">
            <v>199647</v>
          </cell>
          <cell r="AL188">
            <v>4499200</v>
          </cell>
          <cell r="AM188">
            <v>0</v>
          </cell>
          <cell r="AO188">
            <v>0</v>
          </cell>
          <cell r="AU188">
            <v>0</v>
          </cell>
          <cell r="AV188">
            <v>0</v>
          </cell>
          <cell r="AW188">
            <v>4499200</v>
          </cell>
        </row>
        <row r="189">
          <cell r="A189">
            <v>182</v>
          </cell>
          <cell r="B189" t="str">
            <v>SM2-KJA0448</v>
          </cell>
          <cell r="C189" t="str">
            <v>ZIADIS KEMAL</v>
          </cell>
          <cell r="D189" t="str">
            <v>Helper Blending</v>
          </cell>
          <cell r="E189" t="str">
            <v>Quality Control</v>
          </cell>
          <cell r="F189">
            <v>40087</v>
          </cell>
          <cell r="G189" t="str">
            <v>S-0</v>
          </cell>
          <cell r="H189" t="str">
            <v>1152059341</v>
          </cell>
          <cell r="I189">
            <v>1580000</v>
          </cell>
          <cell r="J189">
            <v>32000</v>
          </cell>
          <cell r="K189">
            <v>300000</v>
          </cell>
          <cell r="M189">
            <v>30</v>
          </cell>
          <cell r="N189">
            <v>27</v>
          </cell>
          <cell r="O189">
            <v>177.5</v>
          </cell>
          <cell r="P189">
            <v>0</v>
          </cell>
          <cell r="Q189">
            <v>1580000</v>
          </cell>
          <cell r="R189">
            <v>864000</v>
          </cell>
          <cell r="S189">
            <v>1621098</v>
          </cell>
          <cell r="T189">
            <v>4065098</v>
          </cell>
          <cell r="V189">
            <v>0</v>
          </cell>
          <cell r="W189">
            <v>4365098</v>
          </cell>
          <cell r="X189">
            <v>121660</v>
          </cell>
          <cell r="Y189">
            <v>4486758</v>
          </cell>
          <cell r="Z189">
            <v>108000</v>
          </cell>
          <cell r="AA189" t="str">
            <v>S-0</v>
          </cell>
          <cell r="AB189">
            <v>1320000</v>
          </cell>
          <cell r="AC189">
            <v>31600</v>
          </cell>
          <cell r="AD189">
            <v>36325896</v>
          </cell>
          <cell r="AE189">
            <v>1816294.8</v>
          </cell>
          <cell r="AF189">
            <v>0</v>
          </cell>
          <cell r="AG189">
            <v>0</v>
          </cell>
          <cell r="AI189">
            <v>151357</v>
          </cell>
          <cell r="AJ189">
            <v>31600</v>
          </cell>
          <cell r="AK189">
            <v>182957</v>
          </cell>
          <cell r="AL189">
            <v>4182100</v>
          </cell>
          <cell r="AM189">
            <v>0</v>
          </cell>
          <cell r="AO189">
            <v>25000</v>
          </cell>
          <cell r="AU189">
            <v>0</v>
          </cell>
          <cell r="AV189">
            <v>25000</v>
          </cell>
          <cell r="AW189">
            <v>4157100</v>
          </cell>
        </row>
        <row r="190">
          <cell r="A190">
            <v>183</v>
          </cell>
          <cell r="B190" t="str">
            <v>SM2-KJA0409</v>
          </cell>
          <cell r="C190" t="str">
            <v>SUPADLAN</v>
          </cell>
          <cell r="D190" t="str">
            <v>Helper Sampling</v>
          </cell>
          <cell r="E190" t="str">
            <v>Quality Control</v>
          </cell>
          <cell r="F190">
            <v>39904</v>
          </cell>
          <cell r="G190" t="str">
            <v>M-1</v>
          </cell>
          <cell r="H190" t="str">
            <v>1152066631</v>
          </cell>
          <cell r="I190">
            <v>1580000</v>
          </cell>
          <cell r="J190">
            <v>32000</v>
          </cell>
          <cell r="K190">
            <v>300000</v>
          </cell>
          <cell r="M190">
            <v>30</v>
          </cell>
          <cell r="N190">
            <v>28</v>
          </cell>
          <cell r="O190">
            <v>190.5</v>
          </cell>
          <cell r="P190">
            <v>0</v>
          </cell>
          <cell r="Q190">
            <v>1580000</v>
          </cell>
          <cell r="R190">
            <v>896000</v>
          </cell>
          <cell r="S190">
            <v>1739827</v>
          </cell>
          <cell r="T190">
            <v>4215827</v>
          </cell>
          <cell r="V190">
            <v>0</v>
          </cell>
          <cell r="W190">
            <v>4515827</v>
          </cell>
          <cell r="X190">
            <v>121660</v>
          </cell>
          <cell r="Y190">
            <v>4637487</v>
          </cell>
          <cell r="Z190">
            <v>108000</v>
          </cell>
          <cell r="AA190" t="str">
            <v>M-1</v>
          </cell>
          <cell r="AB190">
            <v>1540000</v>
          </cell>
          <cell r="AC190">
            <v>31600</v>
          </cell>
          <cell r="AD190">
            <v>35494644</v>
          </cell>
          <cell r="AE190">
            <v>1774732.2000000002</v>
          </cell>
          <cell r="AF190">
            <v>0</v>
          </cell>
          <cell r="AG190">
            <v>0</v>
          </cell>
          <cell r="AI190">
            <v>147894</v>
          </cell>
          <cell r="AJ190">
            <v>31600</v>
          </cell>
          <cell r="AK190">
            <v>179494</v>
          </cell>
          <cell r="AL190">
            <v>4336300</v>
          </cell>
          <cell r="AM190">
            <v>0</v>
          </cell>
          <cell r="AO190">
            <v>20000</v>
          </cell>
          <cell r="AU190">
            <v>0</v>
          </cell>
          <cell r="AV190">
            <v>20000</v>
          </cell>
          <cell r="AW190">
            <v>4316300</v>
          </cell>
        </row>
        <row r="191">
          <cell r="A191">
            <v>184</v>
          </cell>
          <cell r="B191" t="str">
            <v>SM2-KJA0411</v>
          </cell>
          <cell r="C191" t="str">
            <v>SUPARJO</v>
          </cell>
          <cell r="D191" t="str">
            <v>Helper Sampling</v>
          </cell>
          <cell r="E191" t="str">
            <v>Quality Control</v>
          </cell>
          <cell r="F191">
            <v>39916</v>
          </cell>
          <cell r="G191" t="str">
            <v>S-0</v>
          </cell>
          <cell r="H191" t="str">
            <v>1152052592</v>
          </cell>
          <cell r="I191">
            <v>1580000</v>
          </cell>
          <cell r="J191">
            <v>32000</v>
          </cell>
          <cell r="K191">
            <v>300000</v>
          </cell>
          <cell r="M191">
            <v>27</v>
          </cell>
          <cell r="N191">
            <v>25</v>
          </cell>
          <cell r="O191">
            <v>180</v>
          </cell>
          <cell r="P191">
            <v>3</v>
          </cell>
          <cell r="Q191">
            <v>1390400</v>
          </cell>
          <cell r="R191">
            <v>800000</v>
          </cell>
          <cell r="S191">
            <v>1643931</v>
          </cell>
          <cell r="T191">
            <v>3834331</v>
          </cell>
          <cell r="V191">
            <v>0</v>
          </cell>
          <cell r="W191">
            <v>4134331</v>
          </cell>
          <cell r="X191">
            <v>121660</v>
          </cell>
          <cell r="Y191">
            <v>4255991</v>
          </cell>
          <cell r="Z191">
            <v>108000</v>
          </cell>
          <cell r="AA191" t="str">
            <v>S-0</v>
          </cell>
          <cell r="AB191">
            <v>1320000</v>
          </cell>
          <cell r="AC191">
            <v>31600</v>
          </cell>
          <cell r="AD191">
            <v>33556692</v>
          </cell>
          <cell r="AE191">
            <v>1677834.6</v>
          </cell>
          <cell r="AF191">
            <v>0</v>
          </cell>
          <cell r="AG191">
            <v>0</v>
          </cell>
          <cell r="AI191">
            <v>139819</v>
          </cell>
          <cell r="AJ191">
            <v>31600</v>
          </cell>
          <cell r="AK191">
            <v>171419</v>
          </cell>
          <cell r="AL191">
            <v>3962900</v>
          </cell>
          <cell r="AM191">
            <v>0</v>
          </cell>
          <cell r="AO191">
            <v>60000</v>
          </cell>
          <cell r="AU191">
            <v>0</v>
          </cell>
          <cell r="AV191">
            <v>60000</v>
          </cell>
          <cell r="AW191">
            <v>3902900</v>
          </cell>
        </row>
        <row r="192">
          <cell r="A192">
            <v>185</v>
          </cell>
          <cell r="B192" t="str">
            <v>SM2-KJA0242</v>
          </cell>
          <cell r="C192" t="str">
            <v>EKO BUDIMAN</v>
          </cell>
          <cell r="D192" t="str">
            <v>Helper Sampling</v>
          </cell>
          <cell r="E192" t="str">
            <v>Quality Control</v>
          </cell>
          <cell r="F192">
            <v>39508</v>
          </cell>
          <cell r="G192" t="str">
            <v>S-0</v>
          </cell>
          <cell r="H192" t="str">
            <v>1152040705</v>
          </cell>
          <cell r="I192">
            <v>1580000</v>
          </cell>
          <cell r="J192">
            <v>32000</v>
          </cell>
          <cell r="K192">
            <v>300000</v>
          </cell>
          <cell r="M192">
            <v>30</v>
          </cell>
          <cell r="N192">
            <v>28</v>
          </cell>
          <cell r="O192">
            <v>198.5</v>
          </cell>
          <cell r="P192">
            <v>0</v>
          </cell>
          <cell r="Q192">
            <v>1580000</v>
          </cell>
          <cell r="R192">
            <v>896000</v>
          </cell>
          <cell r="S192">
            <v>1812890</v>
          </cell>
          <cell r="T192">
            <v>4288890</v>
          </cell>
          <cell r="V192">
            <v>110000</v>
          </cell>
          <cell r="W192">
            <v>4698890</v>
          </cell>
          <cell r="X192">
            <v>121660</v>
          </cell>
          <cell r="Y192">
            <v>4820550</v>
          </cell>
          <cell r="Z192">
            <v>108000</v>
          </cell>
          <cell r="AA192" t="str">
            <v>S-0</v>
          </cell>
          <cell r="AB192">
            <v>1320000</v>
          </cell>
          <cell r="AC192">
            <v>31600</v>
          </cell>
          <cell r="AD192">
            <v>40331400</v>
          </cell>
          <cell r="AE192">
            <v>2016570</v>
          </cell>
          <cell r="AF192">
            <v>0</v>
          </cell>
          <cell r="AG192">
            <v>0</v>
          </cell>
          <cell r="AI192">
            <v>168047</v>
          </cell>
          <cell r="AJ192">
            <v>31600</v>
          </cell>
          <cell r="AK192">
            <v>199647</v>
          </cell>
          <cell r="AL192">
            <v>4499200</v>
          </cell>
          <cell r="AM192">
            <v>430000</v>
          </cell>
          <cell r="AO192">
            <v>10000</v>
          </cell>
          <cell r="AU192">
            <v>0</v>
          </cell>
          <cell r="AV192">
            <v>440000</v>
          </cell>
          <cell r="AW192">
            <v>4059200</v>
          </cell>
        </row>
        <row r="193">
          <cell r="A193">
            <v>186</v>
          </cell>
          <cell r="B193" t="str">
            <v>SM2-KJA0260</v>
          </cell>
          <cell r="C193" t="str">
            <v>SUKRI PURWANTO</v>
          </cell>
          <cell r="D193" t="str">
            <v>Helper Sampling</v>
          </cell>
          <cell r="E193" t="str">
            <v>Quality Control</v>
          </cell>
          <cell r="F193">
            <v>39508</v>
          </cell>
          <cell r="G193" t="str">
            <v>M-0</v>
          </cell>
          <cell r="H193" t="str">
            <v>1152039979</v>
          </cell>
          <cell r="I193">
            <v>1580000</v>
          </cell>
          <cell r="J193">
            <v>32000</v>
          </cell>
          <cell r="K193">
            <v>300000</v>
          </cell>
          <cell r="M193">
            <v>27</v>
          </cell>
          <cell r="N193">
            <v>25</v>
          </cell>
          <cell r="O193">
            <v>196</v>
          </cell>
          <cell r="P193">
            <v>3</v>
          </cell>
          <cell r="Q193">
            <v>1390400</v>
          </cell>
          <cell r="R193">
            <v>800000</v>
          </cell>
          <cell r="S193">
            <v>1790058</v>
          </cell>
          <cell r="T193">
            <v>3980458</v>
          </cell>
          <cell r="V193">
            <v>0</v>
          </cell>
          <cell r="W193">
            <v>4280458</v>
          </cell>
          <cell r="X193">
            <v>121660</v>
          </cell>
          <cell r="Y193">
            <v>4402118</v>
          </cell>
          <cell r="Z193">
            <v>108000</v>
          </cell>
          <cell r="AA193" t="str">
            <v>M-0</v>
          </cell>
          <cell r="AB193">
            <v>1430000</v>
          </cell>
          <cell r="AC193">
            <v>31600</v>
          </cell>
          <cell r="AD193">
            <v>33990216</v>
          </cell>
          <cell r="AE193">
            <v>1699510.8</v>
          </cell>
          <cell r="AF193">
            <v>0</v>
          </cell>
          <cell r="AG193">
            <v>0</v>
          </cell>
          <cell r="AI193">
            <v>141625</v>
          </cell>
          <cell r="AJ193">
            <v>31600</v>
          </cell>
          <cell r="AK193">
            <v>173225</v>
          </cell>
          <cell r="AL193">
            <v>4107200</v>
          </cell>
          <cell r="AM193">
            <v>0</v>
          </cell>
          <cell r="AO193">
            <v>0</v>
          </cell>
          <cell r="AU193">
            <v>0</v>
          </cell>
          <cell r="AV193">
            <v>0</v>
          </cell>
          <cell r="AW193">
            <v>4107200</v>
          </cell>
        </row>
        <row r="194">
          <cell r="A194">
            <v>187</v>
          </cell>
          <cell r="B194" t="str">
            <v>SM1-KJA0031</v>
          </cell>
          <cell r="C194" t="str">
            <v>NUR SUSANTO</v>
          </cell>
          <cell r="D194" t="str">
            <v>Helper Sampling</v>
          </cell>
          <cell r="E194" t="str">
            <v>Quality Control</v>
          </cell>
          <cell r="F194">
            <v>39083</v>
          </cell>
          <cell r="G194" t="str">
            <v>M-1</v>
          </cell>
          <cell r="H194" t="str">
            <v>1152030793</v>
          </cell>
          <cell r="I194">
            <v>1580000</v>
          </cell>
          <cell r="J194">
            <v>32000</v>
          </cell>
          <cell r="K194">
            <v>300000</v>
          </cell>
          <cell r="M194">
            <v>30</v>
          </cell>
          <cell r="N194">
            <v>28</v>
          </cell>
          <cell r="O194">
            <v>190.5</v>
          </cell>
          <cell r="P194">
            <v>0</v>
          </cell>
          <cell r="Q194">
            <v>1580000</v>
          </cell>
          <cell r="R194">
            <v>896000</v>
          </cell>
          <cell r="S194">
            <v>1739827</v>
          </cell>
          <cell r="T194">
            <v>4215827</v>
          </cell>
          <cell r="V194">
            <v>0</v>
          </cell>
          <cell r="W194">
            <v>4515827</v>
          </cell>
          <cell r="X194">
            <v>121660</v>
          </cell>
          <cell r="Y194">
            <v>4637487</v>
          </cell>
          <cell r="Z194">
            <v>108000</v>
          </cell>
          <cell r="AA194" t="str">
            <v>M-1</v>
          </cell>
          <cell r="AB194">
            <v>1540000</v>
          </cell>
          <cell r="AC194">
            <v>31600</v>
          </cell>
          <cell r="AD194">
            <v>35494644</v>
          </cell>
          <cell r="AE194">
            <v>1774732.2000000002</v>
          </cell>
          <cell r="AF194">
            <v>0</v>
          </cell>
          <cell r="AG194">
            <v>0</v>
          </cell>
          <cell r="AI194">
            <v>147894</v>
          </cell>
          <cell r="AJ194">
            <v>31600</v>
          </cell>
          <cell r="AK194">
            <v>179494</v>
          </cell>
          <cell r="AL194">
            <v>4336300</v>
          </cell>
          <cell r="AM194">
            <v>0</v>
          </cell>
          <cell r="AO194">
            <v>0</v>
          </cell>
          <cell r="AU194">
            <v>0</v>
          </cell>
          <cell r="AV194">
            <v>0</v>
          </cell>
          <cell r="AW194">
            <v>4336300</v>
          </cell>
        </row>
        <row r="195">
          <cell r="A195">
            <v>188</v>
          </cell>
          <cell r="B195" t="str">
            <v>SM2-KJA0239</v>
          </cell>
          <cell r="C195" t="str">
            <v>JANDIANSYAH</v>
          </cell>
          <cell r="D195" t="str">
            <v>Helper Sampling</v>
          </cell>
          <cell r="E195" t="str">
            <v>Quality Control</v>
          </cell>
          <cell r="F195">
            <v>39508</v>
          </cell>
          <cell r="G195" t="str">
            <v>M-3</v>
          </cell>
          <cell r="H195" t="str">
            <v>1152043607</v>
          </cell>
          <cell r="I195">
            <v>1580000</v>
          </cell>
          <cell r="J195">
            <v>32000</v>
          </cell>
          <cell r="K195">
            <v>300000</v>
          </cell>
          <cell r="M195">
            <v>30</v>
          </cell>
          <cell r="N195">
            <v>29</v>
          </cell>
          <cell r="O195">
            <v>227.5</v>
          </cell>
          <cell r="P195">
            <v>0</v>
          </cell>
          <cell r="Q195">
            <v>1580000</v>
          </cell>
          <cell r="R195">
            <v>928000</v>
          </cell>
          <cell r="S195">
            <v>2077746</v>
          </cell>
          <cell r="T195">
            <v>4585746</v>
          </cell>
          <cell r="V195">
            <v>110000</v>
          </cell>
          <cell r="W195">
            <v>4995746</v>
          </cell>
          <cell r="X195">
            <v>121660</v>
          </cell>
          <cell r="Y195">
            <v>5117406</v>
          </cell>
          <cell r="Z195">
            <v>108000</v>
          </cell>
          <cell r="AA195" t="str">
            <v>M-3</v>
          </cell>
          <cell r="AB195">
            <v>1760000</v>
          </cell>
          <cell r="AC195">
            <v>31600</v>
          </cell>
          <cell r="AD195">
            <v>38613672</v>
          </cell>
          <cell r="AE195">
            <v>1930683.6</v>
          </cell>
          <cell r="AF195">
            <v>0</v>
          </cell>
          <cell r="AG195">
            <v>0</v>
          </cell>
          <cell r="AI195">
            <v>160890</v>
          </cell>
          <cell r="AJ195">
            <v>31600</v>
          </cell>
          <cell r="AK195">
            <v>192490</v>
          </cell>
          <cell r="AL195">
            <v>4803300</v>
          </cell>
          <cell r="AM195">
            <v>0</v>
          </cell>
          <cell r="AO195">
            <v>0</v>
          </cell>
          <cell r="AU195">
            <v>0</v>
          </cell>
          <cell r="AV195">
            <v>0</v>
          </cell>
          <cell r="AW195">
            <v>4803300</v>
          </cell>
        </row>
        <row r="196">
          <cell r="A196">
            <v>189</v>
          </cell>
          <cell r="B196" t="str">
            <v>SM2-KJA0240</v>
          </cell>
          <cell r="C196" t="str">
            <v>AAN SAPRIAN SAHUDI</v>
          </cell>
          <cell r="D196" t="str">
            <v>Helper Sampling</v>
          </cell>
          <cell r="E196" t="str">
            <v>Quality Control</v>
          </cell>
          <cell r="F196">
            <v>39508</v>
          </cell>
          <cell r="G196" t="str">
            <v>S-0</v>
          </cell>
          <cell r="H196" t="str">
            <v>1152040225</v>
          </cell>
          <cell r="I196">
            <v>1580000</v>
          </cell>
          <cell r="J196">
            <v>32000</v>
          </cell>
          <cell r="K196">
            <v>300000</v>
          </cell>
          <cell r="M196">
            <v>30</v>
          </cell>
          <cell r="N196">
            <v>18</v>
          </cell>
          <cell r="O196">
            <v>151.5</v>
          </cell>
          <cell r="P196">
            <v>0</v>
          </cell>
          <cell r="Q196">
            <v>1580000</v>
          </cell>
          <cell r="R196">
            <v>576000</v>
          </cell>
          <cell r="S196">
            <v>1383642</v>
          </cell>
          <cell r="T196">
            <v>3539642</v>
          </cell>
          <cell r="V196">
            <v>110000</v>
          </cell>
          <cell r="W196">
            <v>3949642</v>
          </cell>
          <cell r="X196">
            <v>121660</v>
          </cell>
          <cell r="Y196">
            <v>4071302</v>
          </cell>
          <cell r="Z196">
            <v>108000</v>
          </cell>
          <cell r="AA196" t="str">
            <v>S-0</v>
          </cell>
          <cell r="AB196">
            <v>1320000</v>
          </cell>
          <cell r="AC196">
            <v>31600</v>
          </cell>
          <cell r="AD196">
            <v>31340424</v>
          </cell>
          <cell r="AE196">
            <v>1567021.2000000002</v>
          </cell>
          <cell r="AF196">
            <v>0</v>
          </cell>
          <cell r="AG196">
            <v>0</v>
          </cell>
          <cell r="AI196">
            <v>130585</v>
          </cell>
          <cell r="AJ196">
            <v>31600</v>
          </cell>
          <cell r="AK196">
            <v>162185</v>
          </cell>
          <cell r="AL196">
            <v>3787500</v>
          </cell>
          <cell r="AM196">
            <v>0</v>
          </cell>
          <cell r="AO196">
            <v>0</v>
          </cell>
          <cell r="AU196">
            <v>0</v>
          </cell>
          <cell r="AV196">
            <v>0</v>
          </cell>
          <cell r="AW196">
            <v>3787500</v>
          </cell>
        </row>
        <row r="197">
          <cell r="A197">
            <v>190</v>
          </cell>
          <cell r="B197" t="str">
            <v>SM2-KJA0241</v>
          </cell>
          <cell r="C197" t="str">
            <v>ARIS SUPARDI</v>
          </cell>
          <cell r="D197" t="str">
            <v>Helper Sampling</v>
          </cell>
          <cell r="E197" t="str">
            <v>Quality Control</v>
          </cell>
          <cell r="F197">
            <v>39508</v>
          </cell>
          <cell r="G197" t="str">
            <v>S-0</v>
          </cell>
          <cell r="H197" t="str">
            <v>1152040217</v>
          </cell>
          <cell r="I197">
            <v>1580000</v>
          </cell>
          <cell r="J197">
            <v>32000</v>
          </cell>
          <cell r="K197">
            <v>300000</v>
          </cell>
          <cell r="M197">
            <v>30</v>
          </cell>
          <cell r="N197">
            <v>29</v>
          </cell>
          <cell r="O197">
            <v>211.5</v>
          </cell>
          <cell r="P197">
            <v>0</v>
          </cell>
          <cell r="Q197">
            <v>1580000</v>
          </cell>
          <cell r="R197">
            <v>928000</v>
          </cell>
          <cell r="S197">
            <v>1931618</v>
          </cell>
          <cell r="T197">
            <v>4439618</v>
          </cell>
          <cell r="V197">
            <v>110000</v>
          </cell>
          <cell r="W197">
            <v>4849618</v>
          </cell>
          <cell r="X197">
            <v>121660</v>
          </cell>
          <cell r="Y197">
            <v>4971278</v>
          </cell>
          <cell r="Z197">
            <v>108000</v>
          </cell>
          <cell r="AA197" t="str">
            <v>S-0</v>
          </cell>
          <cell r="AB197">
            <v>1320000</v>
          </cell>
          <cell r="AC197">
            <v>31600</v>
          </cell>
          <cell r="AD197">
            <v>42140136</v>
          </cell>
          <cell r="AE197">
            <v>2107006.8000000003</v>
          </cell>
          <cell r="AF197">
            <v>0</v>
          </cell>
          <cell r="AG197">
            <v>0</v>
          </cell>
          <cell r="AI197">
            <v>175583</v>
          </cell>
          <cell r="AJ197">
            <v>31600</v>
          </cell>
          <cell r="AK197">
            <v>207183</v>
          </cell>
          <cell r="AL197">
            <v>4642400</v>
          </cell>
          <cell r="AM197">
            <v>0</v>
          </cell>
          <cell r="AO197">
            <v>40000</v>
          </cell>
          <cell r="AU197">
            <v>0</v>
          </cell>
          <cell r="AV197">
            <v>40000</v>
          </cell>
          <cell r="AW197">
            <v>4602400</v>
          </cell>
        </row>
        <row r="198">
          <cell r="A198">
            <v>191</v>
          </cell>
          <cell r="B198" t="str">
            <v>SM2-KJA0243</v>
          </cell>
          <cell r="C198" t="str">
            <v>ANDY</v>
          </cell>
          <cell r="D198" t="str">
            <v>Helper Sampling</v>
          </cell>
          <cell r="E198" t="str">
            <v>Quality Control</v>
          </cell>
          <cell r="F198">
            <v>39508</v>
          </cell>
          <cell r="G198" t="str">
            <v>M-2</v>
          </cell>
          <cell r="H198" t="str">
            <v>1152040713</v>
          </cell>
          <cell r="I198">
            <v>1580000</v>
          </cell>
          <cell r="J198">
            <v>32000</v>
          </cell>
          <cell r="K198">
            <v>300000</v>
          </cell>
          <cell r="M198">
            <v>30</v>
          </cell>
          <cell r="N198">
            <v>27</v>
          </cell>
          <cell r="O198">
            <v>177.5</v>
          </cell>
          <cell r="P198">
            <v>0</v>
          </cell>
          <cell r="Q198">
            <v>1580000</v>
          </cell>
          <cell r="R198">
            <v>864000</v>
          </cell>
          <cell r="S198">
            <v>1621098</v>
          </cell>
          <cell r="T198">
            <v>4065098</v>
          </cell>
          <cell r="V198">
            <v>0</v>
          </cell>
          <cell r="W198">
            <v>4365098</v>
          </cell>
          <cell r="X198">
            <v>121660</v>
          </cell>
          <cell r="Y198">
            <v>4486758</v>
          </cell>
          <cell r="Z198">
            <v>108000</v>
          </cell>
          <cell r="AA198" t="str">
            <v>M-2</v>
          </cell>
          <cell r="AB198">
            <v>1650000</v>
          </cell>
          <cell r="AC198">
            <v>31600</v>
          </cell>
          <cell r="AD198">
            <v>32365896</v>
          </cell>
          <cell r="AE198">
            <v>1618294.8</v>
          </cell>
          <cell r="AF198">
            <v>0</v>
          </cell>
          <cell r="AG198">
            <v>0</v>
          </cell>
          <cell r="AI198">
            <v>134857</v>
          </cell>
          <cell r="AJ198">
            <v>31600</v>
          </cell>
          <cell r="AK198">
            <v>166457</v>
          </cell>
          <cell r="AL198">
            <v>4198600</v>
          </cell>
          <cell r="AM198">
            <v>0</v>
          </cell>
          <cell r="AO198">
            <v>26000</v>
          </cell>
          <cell r="AU198">
            <v>0</v>
          </cell>
          <cell r="AV198">
            <v>26000</v>
          </cell>
          <cell r="AW198">
            <v>4172600</v>
          </cell>
        </row>
        <row r="199">
          <cell r="A199">
            <v>192</v>
          </cell>
          <cell r="B199" t="str">
            <v>SM2-KJA0245</v>
          </cell>
          <cell r="C199" t="str">
            <v>ARIK YULIANTO</v>
          </cell>
          <cell r="D199" t="str">
            <v>Helper Sampling</v>
          </cell>
          <cell r="E199" t="str">
            <v>Quality Control</v>
          </cell>
          <cell r="F199">
            <v>39508</v>
          </cell>
          <cell r="G199" t="str">
            <v>M-1</v>
          </cell>
          <cell r="H199" t="str">
            <v>1152040233</v>
          </cell>
          <cell r="I199">
            <v>1580000</v>
          </cell>
          <cell r="J199">
            <v>32000</v>
          </cell>
          <cell r="K199">
            <v>300000</v>
          </cell>
          <cell r="M199">
            <v>29</v>
          </cell>
          <cell r="N199">
            <v>28</v>
          </cell>
          <cell r="O199">
            <v>224</v>
          </cell>
          <cell r="P199">
            <v>1</v>
          </cell>
          <cell r="Q199">
            <v>1516800</v>
          </cell>
          <cell r="R199">
            <v>896000</v>
          </cell>
          <cell r="S199">
            <v>2045780</v>
          </cell>
          <cell r="T199">
            <v>4458580</v>
          </cell>
          <cell r="U199">
            <v>900000</v>
          </cell>
          <cell r="V199">
            <v>110000</v>
          </cell>
          <cell r="W199">
            <v>5768580</v>
          </cell>
          <cell r="X199">
            <v>121660</v>
          </cell>
          <cell r="Y199">
            <v>5890240</v>
          </cell>
          <cell r="Z199">
            <v>108000</v>
          </cell>
          <cell r="AA199" t="str">
            <v>M-1</v>
          </cell>
          <cell r="AB199">
            <v>1540000</v>
          </cell>
          <cell r="AC199">
            <v>31600</v>
          </cell>
          <cell r="AD199">
            <v>50527680</v>
          </cell>
          <cell r="AE199">
            <v>2500000</v>
          </cell>
          <cell r="AF199">
            <v>79152</v>
          </cell>
          <cell r="AG199">
            <v>0</v>
          </cell>
          <cell r="AI199">
            <v>214929</v>
          </cell>
          <cell r="AJ199">
            <v>31600</v>
          </cell>
          <cell r="AK199">
            <v>246529</v>
          </cell>
          <cell r="AL199">
            <v>5522100</v>
          </cell>
          <cell r="AM199">
            <v>1508250</v>
          </cell>
          <cell r="AO199">
            <v>6000</v>
          </cell>
          <cell r="AU199">
            <v>0</v>
          </cell>
          <cell r="AV199">
            <v>1514250</v>
          </cell>
          <cell r="AW199">
            <v>4007900</v>
          </cell>
        </row>
        <row r="200">
          <cell r="A200">
            <v>193</v>
          </cell>
          <cell r="B200" t="str">
            <v>SM2-KJA0248</v>
          </cell>
          <cell r="C200" t="str">
            <v>RICHY SANDY</v>
          </cell>
          <cell r="D200" t="str">
            <v>Helper Sampling</v>
          </cell>
          <cell r="E200" t="str">
            <v>Quality Control</v>
          </cell>
          <cell r="F200">
            <v>39508</v>
          </cell>
          <cell r="G200" t="str">
            <v>M-1</v>
          </cell>
          <cell r="H200" t="str">
            <v>1152004695</v>
          </cell>
          <cell r="I200">
            <v>1580000</v>
          </cell>
          <cell r="J200">
            <v>32000</v>
          </cell>
          <cell r="K200">
            <v>300000</v>
          </cell>
          <cell r="M200">
            <v>30</v>
          </cell>
          <cell r="N200">
            <v>21</v>
          </cell>
          <cell r="O200">
            <v>144.5</v>
          </cell>
          <cell r="P200">
            <v>0</v>
          </cell>
          <cell r="Q200">
            <v>1580000</v>
          </cell>
          <cell r="R200">
            <v>672000</v>
          </cell>
          <cell r="S200">
            <v>1319711</v>
          </cell>
          <cell r="T200">
            <v>3571711</v>
          </cell>
          <cell r="V200">
            <v>0</v>
          </cell>
          <cell r="W200">
            <v>3871711</v>
          </cell>
          <cell r="X200">
            <v>121660</v>
          </cell>
          <cell r="Y200">
            <v>3993371</v>
          </cell>
          <cell r="Z200">
            <v>108000</v>
          </cell>
          <cell r="AA200" t="str">
            <v>M-1</v>
          </cell>
          <cell r="AB200">
            <v>1540000</v>
          </cell>
          <cell r="AC200">
            <v>31600</v>
          </cell>
          <cell r="AD200">
            <v>27765252</v>
          </cell>
          <cell r="AE200">
            <v>1388262.6</v>
          </cell>
          <cell r="AF200">
            <v>0</v>
          </cell>
          <cell r="AG200">
            <v>0</v>
          </cell>
          <cell r="AI200">
            <v>115688</v>
          </cell>
          <cell r="AJ200">
            <v>31600</v>
          </cell>
          <cell r="AK200">
            <v>147288</v>
          </cell>
          <cell r="AL200">
            <v>3724400</v>
          </cell>
          <cell r="AM200">
            <v>0</v>
          </cell>
          <cell r="AO200">
            <v>87000</v>
          </cell>
          <cell r="AU200">
            <v>0</v>
          </cell>
          <cell r="AV200">
            <v>87000</v>
          </cell>
          <cell r="AW200">
            <v>3637400</v>
          </cell>
        </row>
        <row r="201">
          <cell r="A201">
            <v>194</v>
          </cell>
          <cell r="B201" t="str">
            <v>SM2-KJA0246</v>
          </cell>
          <cell r="C201" t="str">
            <v>SABRANI</v>
          </cell>
          <cell r="D201" t="str">
            <v>Helper Sampling</v>
          </cell>
          <cell r="E201" t="str">
            <v>Quality Control</v>
          </cell>
          <cell r="F201">
            <v>39508</v>
          </cell>
          <cell r="G201" t="str">
            <v>M-1</v>
          </cell>
          <cell r="H201" t="str">
            <v>1152039961</v>
          </cell>
          <cell r="I201">
            <v>1580000</v>
          </cell>
          <cell r="J201">
            <v>32000</v>
          </cell>
          <cell r="K201">
            <v>300000</v>
          </cell>
          <cell r="M201">
            <v>27</v>
          </cell>
          <cell r="N201">
            <v>19</v>
          </cell>
          <cell r="O201">
            <v>143</v>
          </cell>
          <cell r="P201">
            <v>3</v>
          </cell>
          <cell r="Q201">
            <v>1390400</v>
          </cell>
          <cell r="R201">
            <v>608000</v>
          </cell>
          <cell r="S201">
            <v>1306012</v>
          </cell>
          <cell r="T201">
            <v>3304412</v>
          </cell>
          <cell r="V201">
            <v>110000</v>
          </cell>
          <cell r="W201">
            <v>3714412</v>
          </cell>
          <cell r="X201">
            <v>121660</v>
          </cell>
          <cell r="Y201">
            <v>3836072</v>
          </cell>
          <cell r="Z201">
            <v>108000</v>
          </cell>
          <cell r="AA201" t="str">
            <v>M-1</v>
          </cell>
          <cell r="AB201">
            <v>1540000</v>
          </cell>
          <cell r="AC201">
            <v>31600</v>
          </cell>
          <cell r="AD201">
            <v>25877664</v>
          </cell>
          <cell r="AE201">
            <v>1293883.2000000002</v>
          </cell>
          <cell r="AF201">
            <v>0</v>
          </cell>
          <cell r="AG201">
            <v>0</v>
          </cell>
          <cell r="AI201">
            <v>107823</v>
          </cell>
          <cell r="AJ201">
            <v>31600</v>
          </cell>
          <cell r="AK201">
            <v>139423</v>
          </cell>
          <cell r="AL201">
            <v>3575000</v>
          </cell>
          <cell r="AM201">
            <v>0</v>
          </cell>
          <cell r="AO201">
            <v>15000</v>
          </cell>
          <cell r="AU201">
            <v>0</v>
          </cell>
          <cell r="AV201">
            <v>15000</v>
          </cell>
          <cell r="AW201">
            <v>3560000</v>
          </cell>
        </row>
        <row r="202">
          <cell r="A202">
            <v>195</v>
          </cell>
          <cell r="B202" t="str">
            <v>SM2-KJA0515</v>
          </cell>
          <cell r="C202" t="str">
            <v>M. REJANI YANSYAH</v>
          </cell>
          <cell r="D202" t="str">
            <v>Helper Sampling</v>
          </cell>
          <cell r="E202" t="str">
            <v>Quality Control</v>
          </cell>
          <cell r="F202">
            <v>40626</v>
          </cell>
          <cell r="G202" t="str">
            <v>S-0</v>
          </cell>
          <cell r="H202" t="str">
            <v>1152074928</v>
          </cell>
          <cell r="I202">
            <v>1580000</v>
          </cell>
          <cell r="J202">
            <v>32000</v>
          </cell>
          <cell r="K202">
            <v>300000</v>
          </cell>
          <cell r="M202">
            <v>30</v>
          </cell>
          <cell r="N202">
            <v>28</v>
          </cell>
          <cell r="O202">
            <v>190.5</v>
          </cell>
          <cell r="P202">
            <v>0</v>
          </cell>
          <cell r="Q202">
            <v>1580000</v>
          </cell>
          <cell r="R202">
            <v>896000</v>
          </cell>
          <cell r="S202">
            <v>1739827</v>
          </cell>
          <cell r="T202">
            <v>4215827</v>
          </cell>
          <cell r="V202">
            <v>0</v>
          </cell>
          <cell r="W202">
            <v>4515827</v>
          </cell>
          <cell r="X202">
            <v>121660</v>
          </cell>
          <cell r="Y202">
            <v>4637487</v>
          </cell>
          <cell r="Z202">
            <v>108000</v>
          </cell>
          <cell r="AA202" t="str">
            <v>S-0</v>
          </cell>
          <cell r="AB202">
            <v>1320000</v>
          </cell>
          <cell r="AC202">
            <v>31600</v>
          </cell>
          <cell r="AD202">
            <v>38134644</v>
          </cell>
          <cell r="AE202">
            <v>1906732.2000000002</v>
          </cell>
          <cell r="AF202">
            <v>0</v>
          </cell>
          <cell r="AG202">
            <v>0</v>
          </cell>
          <cell r="AI202">
            <v>158894</v>
          </cell>
          <cell r="AJ202">
            <v>31600</v>
          </cell>
          <cell r="AK202">
            <v>190494</v>
          </cell>
          <cell r="AL202">
            <v>4325300</v>
          </cell>
          <cell r="AM202">
            <v>0</v>
          </cell>
          <cell r="AO202">
            <v>64000</v>
          </cell>
          <cell r="AU202">
            <v>0</v>
          </cell>
          <cell r="AV202">
            <v>64000</v>
          </cell>
          <cell r="AW202">
            <v>4261300</v>
          </cell>
        </row>
        <row r="203">
          <cell r="A203">
            <v>196</v>
          </cell>
          <cell r="B203" t="str">
            <v>SM2-KJA0432</v>
          </cell>
          <cell r="C203" t="str">
            <v>EDY KARTINI YADI</v>
          </cell>
          <cell r="D203" t="str">
            <v>Helper Handpicking</v>
          </cell>
          <cell r="E203" t="str">
            <v>Quality Control</v>
          </cell>
          <cell r="F203">
            <v>39997</v>
          </cell>
          <cell r="G203" t="str">
            <v>S-0</v>
          </cell>
          <cell r="H203" t="str">
            <v>1152052860</v>
          </cell>
          <cell r="I203">
            <v>1580000</v>
          </cell>
          <cell r="J203">
            <v>32000</v>
          </cell>
          <cell r="M203">
            <v>30</v>
          </cell>
          <cell r="N203">
            <v>28</v>
          </cell>
          <cell r="O203">
            <v>136.5</v>
          </cell>
          <cell r="P203">
            <v>0</v>
          </cell>
          <cell r="Q203">
            <v>1580000</v>
          </cell>
          <cell r="R203">
            <v>896000</v>
          </cell>
          <cell r="S203">
            <v>1246647</v>
          </cell>
          <cell r="T203">
            <v>3722647</v>
          </cell>
          <cell r="V203">
            <v>0</v>
          </cell>
          <cell r="W203">
            <v>3722647</v>
          </cell>
          <cell r="X203">
            <v>121660</v>
          </cell>
          <cell r="Y203">
            <v>3844307</v>
          </cell>
          <cell r="Z203">
            <v>108000</v>
          </cell>
          <cell r="AA203" t="str">
            <v>S-0</v>
          </cell>
          <cell r="AB203">
            <v>1320000</v>
          </cell>
          <cell r="AC203">
            <v>31600</v>
          </cell>
          <cell r="AD203">
            <v>28616484</v>
          </cell>
          <cell r="AE203">
            <v>1430824.2000000002</v>
          </cell>
          <cell r="AF203">
            <v>0</v>
          </cell>
          <cell r="AG203">
            <v>0</v>
          </cell>
          <cell r="AI203">
            <v>119235</v>
          </cell>
          <cell r="AJ203">
            <v>31600</v>
          </cell>
          <cell r="AK203">
            <v>150835</v>
          </cell>
          <cell r="AL203">
            <v>3571800</v>
          </cell>
          <cell r="AM203">
            <v>797000</v>
          </cell>
          <cell r="AO203">
            <v>0</v>
          </cell>
          <cell r="AU203">
            <v>0</v>
          </cell>
          <cell r="AV203">
            <v>797000</v>
          </cell>
          <cell r="AW203">
            <v>2774800</v>
          </cell>
        </row>
        <row r="204">
          <cell r="A204">
            <v>197</v>
          </cell>
          <cell r="B204" t="str">
            <v>SM2-KJA0433</v>
          </cell>
          <cell r="C204" t="str">
            <v>DARMAJI</v>
          </cell>
          <cell r="D204" t="str">
            <v>Helper Handpicking</v>
          </cell>
          <cell r="E204" t="str">
            <v>Quality Control</v>
          </cell>
          <cell r="F204">
            <v>39997</v>
          </cell>
          <cell r="G204" t="str">
            <v>M-1</v>
          </cell>
          <cell r="H204" t="str">
            <v>1152052622</v>
          </cell>
          <cell r="I204">
            <v>1580000</v>
          </cell>
          <cell r="J204">
            <v>32000</v>
          </cell>
          <cell r="M204">
            <v>29</v>
          </cell>
          <cell r="N204">
            <v>28</v>
          </cell>
          <cell r="O204">
            <v>153</v>
          </cell>
          <cell r="P204">
            <v>1</v>
          </cell>
          <cell r="Q204">
            <v>1516800</v>
          </cell>
          <cell r="R204">
            <v>896000</v>
          </cell>
          <cell r="S204">
            <v>1397341</v>
          </cell>
          <cell r="T204">
            <v>3810141</v>
          </cell>
          <cell r="V204">
            <v>110000</v>
          </cell>
          <cell r="W204">
            <v>3920141</v>
          </cell>
          <cell r="X204">
            <v>121660</v>
          </cell>
          <cell r="Y204">
            <v>4041801</v>
          </cell>
          <cell r="Z204">
            <v>108000</v>
          </cell>
          <cell r="AA204" t="str">
            <v>M-1</v>
          </cell>
          <cell r="AB204">
            <v>1540000</v>
          </cell>
          <cell r="AC204">
            <v>31600</v>
          </cell>
          <cell r="AD204">
            <v>28346412</v>
          </cell>
          <cell r="AE204">
            <v>1417320.6</v>
          </cell>
          <cell r="AF204">
            <v>0</v>
          </cell>
          <cell r="AG204">
            <v>0</v>
          </cell>
          <cell r="AI204">
            <v>118110</v>
          </cell>
          <cell r="AJ204">
            <v>31600</v>
          </cell>
          <cell r="AK204">
            <v>149710</v>
          </cell>
          <cell r="AL204">
            <v>3770400</v>
          </cell>
          <cell r="AM204">
            <v>0</v>
          </cell>
          <cell r="AO204">
            <v>0</v>
          </cell>
          <cell r="AU204">
            <v>0</v>
          </cell>
          <cell r="AV204">
            <v>0</v>
          </cell>
          <cell r="AW204">
            <v>3770400</v>
          </cell>
        </row>
        <row r="205">
          <cell r="A205">
            <v>198</v>
          </cell>
          <cell r="B205" t="str">
            <v>SM2-KJA0454</v>
          </cell>
          <cell r="C205" t="str">
            <v>ANWAR</v>
          </cell>
          <cell r="D205" t="str">
            <v>Helper Handpicking</v>
          </cell>
          <cell r="E205" t="str">
            <v>Quality Control</v>
          </cell>
          <cell r="F205">
            <v>40210</v>
          </cell>
          <cell r="G205" t="str">
            <v>S-0</v>
          </cell>
          <cell r="H205" t="str">
            <v>1152063942</v>
          </cell>
          <cell r="I205">
            <v>1580000</v>
          </cell>
          <cell r="J205">
            <v>32000</v>
          </cell>
          <cell r="M205">
            <v>30</v>
          </cell>
          <cell r="N205">
            <v>29</v>
          </cell>
          <cell r="O205">
            <v>151</v>
          </cell>
          <cell r="P205">
            <v>0</v>
          </cell>
          <cell r="Q205">
            <v>1580000</v>
          </cell>
          <cell r="R205">
            <v>928000</v>
          </cell>
          <cell r="S205">
            <v>1379075</v>
          </cell>
          <cell r="T205">
            <v>3887075</v>
          </cell>
          <cell r="V205">
            <v>110000</v>
          </cell>
          <cell r="W205">
            <v>3997075</v>
          </cell>
          <cell r="X205">
            <v>121660</v>
          </cell>
          <cell r="Y205">
            <v>4118735</v>
          </cell>
          <cell r="Z205">
            <v>108000</v>
          </cell>
          <cell r="AA205" t="str">
            <v>S-0</v>
          </cell>
          <cell r="AB205">
            <v>1320000</v>
          </cell>
          <cell r="AC205">
            <v>31600</v>
          </cell>
          <cell r="AD205">
            <v>31909620</v>
          </cell>
          <cell r="AE205">
            <v>1595481</v>
          </cell>
          <cell r="AF205">
            <v>0</v>
          </cell>
          <cell r="AG205">
            <v>0</v>
          </cell>
          <cell r="AI205">
            <v>132956</v>
          </cell>
          <cell r="AJ205">
            <v>31600</v>
          </cell>
          <cell r="AK205">
            <v>164556</v>
          </cell>
          <cell r="AL205">
            <v>3832500</v>
          </cell>
          <cell r="AM205">
            <v>0</v>
          </cell>
          <cell r="AO205">
            <v>0</v>
          </cell>
          <cell r="AU205">
            <v>0</v>
          </cell>
          <cell r="AV205">
            <v>0</v>
          </cell>
          <cell r="AW205">
            <v>3832500</v>
          </cell>
        </row>
        <row r="206">
          <cell r="A206">
            <v>199</v>
          </cell>
          <cell r="B206" t="str">
            <v>SM2-KJA0455</v>
          </cell>
          <cell r="C206" t="str">
            <v>AHMAD YANI</v>
          </cell>
          <cell r="D206" t="str">
            <v>Helper Handpicking</v>
          </cell>
          <cell r="E206" t="str">
            <v>Quality Control</v>
          </cell>
          <cell r="F206">
            <v>40210</v>
          </cell>
          <cell r="G206" t="str">
            <v>M-1</v>
          </cell>
          <cell r="H206" t="str">
            <v>1152066194</v>
          </cell>
          <cell r="I206">
            <v>1580000</v>
          </cell>
          <cell r="J206">
            <v>32000</v>
          </cell>
          <cell r="M206">
            <v>30</v>
          </cell>
          <cell r="N206">
            <v>28</v>
          </cell>
          <cell r="O206">
            <v>164</v>
          </cell>
          <cell r="P206">
            <v>0</v>
          </cell>
          <cell r="Q206">
            <v>1580000</v>
          </cell>
          <cell r="R206">
            <v>896000</v>
          </cell>
          <cell r="S206">
            <v>1497803</v>
          </cell>
          <cell r="T206">
            <v>3973803</v>
          </cell>
          <cell r="V206">
            <v>110000</v>
          </cell>
          <cell r="W206">
            <v>4083803</v>
          </cell>
          <cell r="X206">
            <v>121660</v>
          </cell>
          <cell r="Y206">
            <v>4205463</v>
          </cell>
          <cell r="Z206">
            <v>108000</v>
          </cell>
          <cell r="AA206" t="str">
            <v>M-1</v>
          </cell>
          <cell r="AB206">
            <v>1540000</v>
          </cell>
          <cell r="AC206">
            <v>31600</v>
          </cell>
          <cell r="AD206">
            <v>30310356</v>
          </cell>
          <cell r="AE206">
            <v>1515517.8</v>
          </cell>
          <cell r="AF206">
            <v>0</v>
          </cell>
          <cell r="AG206">
            <v>0</v>
          </cell>
          <cell r="AI206">
            <v>126293</v>
          </cell>
          <cell r="AJ206">
            <v>31600</v>
          </cell>
          <cell r="AK206">
            <v>157893</v>
          </cell>
          <cell r="AL206">
            <v>3925900</v>
          </cell>
          <cell r="AM206">
            <v>0</v>
          </cell>
          <cell r="AO206">
            <v>0</v>
          </cell>
          <cell r="AU206">
            <v>0</v>
          </cell>
          <cell r="AV206">
            <v>0</v>
          </cell>
          <cell r="AW206">
            <v>3925900</v>
          </cell>
        </row>
        <row r="207">
          <cell r="A207">
            <v>200</v>
          </cell>
          <cell r="B207" t="str">
            <v>SM2-KJA0456</v>
          </cell>
          <cell r="C207" t="str">
            <v>HERLIANSYAH</v>
          </cell>
          <cell r="D207" t="str">
            <v>Helper Handpicking</v>
          </cell>
          <cell r="E207" t="str">
            <v>Quality Control</v>
          </cell>
          <cell r="F207">
            <v>40210</v>
          </cell>
          <cell r="G207" t="str">
            <v>S-0</v>
          </cell>
          <cell r="H207" t="str">
            <v>1152066224</v>
          </cell>
          <cell r="I207">
            <v>1580000</v>
          </cell>
          <cell r="J207">
            <v>32000</v>
          </cell>
          <cell r="M207">
            <v>29</v>
          </cell>
          <cell r="N207">
            <v>28</v>
          </cell>
          <cell r="O207">
            <v>134</v>
          </cell>
          <cell r="P207">
            <v>1</v>
          </cell>
          <cell r="Q207">
            <v>1516800</v>
          </cell>
          <cell r="R207">
            <v>896000</v>
          </cell>
          <cell r="S207">
            <v>1223815</v>
          </cell>
          <cell r="T207">
            <v>3636615</v>
          </cell>
          <cell r="V207">
            <v>0</v>
          </cell>
          <cell r="W207">
            <v>3636615</v>
          </cell>
          <cell r="X207">
            <v>121660</v>
          </cell>
          <cell r="Y207">
            <v>3758275</v>
          </cell>
          <cell r="Z207">
            <v>108000</v>
          </cell>
          <cell r="AA207" t="str">
            <v>S-0</v>
          </cell>
          <cell r="AB207">
            <v>1320000</v>
          </cell>
          <cell r="AC207">
            <v>31600</v>
          </cell>
          <cell r="AD207">
            <v>27584100</v>
          </cell>
          <cell r="AE207">
            <v>1379205</v>
          </cell>
          <cell r="AF207">
            <v>0</v>
          </cell>
          <cell r="AG207">
            <v>0</v>
          </cell>
          <cell r="AI207">
            <v>114933</v>
          </cell>
          <cell r="AJ207">
            <v>31600</v>
          </cell>
          <cell r="AK207">
            <v>146533</v>
          </cell>
          <cell r="AL207">
            <v>3490100</v>
          </cell>
          <cell r="AM207">
            <v>0</v>
          </cell>
          <cell r="AO207">
            <v>0</v>
          </cell>
          <cell r="AU207">
            <v>0</v>
          </cell>
          <cell r="AV207">
            <v>0</v>
          </cell>
          <cell r="AW207">
            <v>3490100</v>
          </cell>
        </row>
        <row r="208">
          <cell r="A208">
            <v>201</v>
          </cell>
          <cell r="B208" t="str">
            <v>SM2-KJA0457</v>
          </cell>
          <cell r="C208" t="str">
            <v>IMAM FALAH</v>
          </cell>
          <cell r="D208" t="str">
            <v>Helper Handpicking</v>
          </cell>
          <cell r="E208" t="str">
            <v>Quality Control</v>
          </cell>
          <cell r="F208">
            <v>40210</v>
          </cell>
          <cell r="G208" t="str">
            <v>S-0</v>
          </cell>
          <cell r="H208" t="str">
            <v>1152062547</v>
          </cell>
          <cell r="I208">
            <v>1580000</v>
          </cell>
          <cell r="J208">
            <v>32000</v>
          </cell>
          <cell r="M208">
            <v>29</v>
          </cell>
          <cell r="N208">
            <v>28</v>
          </cell>
          <cell r="O208">
            <v>132</v>
          </cell>
          <cell r="P208">
            <v>1</v>
          </cell>
          <cell r="Q208">
            <v>1516800</v>
          </cell>
          <cell r="R208">
            <v>896000</v>
          </cell>
          <cell r="S208">
            <v>1205549</v>
          </cell>
          <cell r="T208">
            <v>3618349</v>
          </cell>
          <cell r="V208">
            <v>0</v>
          </cell>
          <cell r="W208">
            <v>3618349</v>
          </cell>
          <cell r="X208">
            <v>121660</v>
          </cell>
          <cell r="Y208">
            <v>3740009</v>
          </cell>
          <cell r="Z208">
            <v>108000</v>
          </cell>
          <cell r="AA208" t="str">
            <v>S-0</v>
          </cell>
          <cell r="AB208">
            <v>1320000</v>
          </cell>
          <cell r="AC208">
            <v>31600</v>
          </cell>
          <cell r="AD208">
            <v>27364908</v>
          </cell>
          <cell r="AE208">
            <v>1368245.4000000001</v>
          </cell>
          <cell r="AF208">
            <v>0</v>
          </cell>
          <cell r="AG208">
            <v>0</v>
          </cell>
          <cell r="AI208">
            <v>114020</v>
          </cell>
          <cell r="AJ208">
            <v>31600</v>
          </cell>
          <cell r="AK208">
            <v>145620</v>
          </cell>
          <cell r="AL208">
            <v>3472700</v>
          </cell>
          <cell r="AM208">
            <v>0</v>
          </cell>
          <cell r="AO208">
            <v>0</v>
          </cell>
          <cell r="AU208">
            <v>0</v>
          </cell>
          <cell r="AV208">
            <v>0</v>
          </cell>
          <cell r="AW208">
            <v>3472700</v>
          </cell>
        </row>
        <row r="209">
          <cell r="A209">
            <v>202</v>
          </cell>
          <cell r="B209" t="str">
            <v>SM2-KJA0458</v>
          </cell>
          <cell r="C209" t="str">
            <v>TAUFIK HADI</v>
          </cell>
          <cell r="D209" t="str">
            <v>Helper Handpicking</v>
          </cell>
          <cell r="E209" t="str">
            <v>Quality Control</v>
          </cell>
          <cell r="F209">
            <v>40210</v>
          </cell>
          <cell r="G209" t="str">
            <v>S-0</v>
          </cell>
          <cell r="H209" t="str">
            <v>1152066259</v>
          </cell>
          <cell r="I209">
            <v>1580000</v>
          </cell>
          <cell r="J209">
            <v>32000</v>
          </cell>
          <cell r="M209">
            <v>30</v>
          </cell>
          <cell r="N209">
            <v>29</v>
          </cell>
          <cell r="O209">
            <v>304.5</v>
          </cell>
          <cell r="P209">
            <v>0</v>
          </cell>
          <cell r="Q209">
            <v>1580000</v>
          </cell>
          <cell r="R209">
            <v>928000</v>
          </cell>
          <cell r="S209">
            <v>2780983</v>
          </cell>
          <cell r="T209">
            <v>5288983</v>
          </cell>
          <cell r="V209">
            <v>0</v>
          </cell>
          <cell r="W209">
            <v>5288983</v>
          </cell>
          <cell r="X209">
            <v>121660</v>
          </cell>
          <cell r="Y209">
            <v>5410643</v>
          </cell>
          <cell r="Z209">
            <v>108000</v>
          </cell>
          <cell r="AA209" t="str">
            <v>S-0</v>
          </cell>
          <cell r="AB209">
            <v>1320000</v>
          </cell>
          <cell r="AC209">
            <v>31600</v>
          </cell>
          <cell r="AD209">
            <v>47412516</v>
          </cell>
          <cell r="AE209">
            <v>2370625.8000000003</v>
          </cell>
          <cell r="AF209">
            <v>0</v>
          </cell>
          <cell r="AG209">
            <v>0</v>
          </cell>
          <cell r="AI209">
            <v>197552</v>
          </cell>
          <cell r="AJ209">
            <v>31600</v>
          </cell>
          <cell r="AK209">
            <v>229152</v>
          </cell>
          <cell r="AL209">
            <v>5059800</v>
          </cell>
          <cell r="AM209">
            <v>0</v>
          </cell>
          <cell r="AO209">
            <v>0</v>
          </cell>
          <cell r="AU209">
            <v>0</v>
          </cell>
          <cell r="AV209">
            <v>0</v>
          </cell>
          <cell r="AW209">
            <v>5059800</v>
          </cell>
        </row>
        <row r="210">
          <cell r="A210">
            <v>203</v>
          </cell>
          <cell r="B210" t="str">
            <v>SM2-KJA0459</v>
          </cell>
          <cell r="C210" t="str">
            <v>SURAHMAN</v>
          </cell>
          <cell r="D210" t="str">
            <v>Helper Handpicking</v>
          </cell>
          <cell r="E210" t="str">
            <v>Quality Control</v>
          </cell>
          <cell r="F210">
            <v>40210</v>
          </cell>
          <cell r="G210" t="str">
            <v>M-2</v>
          </cell>
          <cell r="H210" t="str">
            <v>1152066160</v>
          </cell>
          <cell r="I210">
            <v>1580000</v>
          </cell>
          <cell r="J210">
            <v>32000</v>
          </cell>
          <cell r="M210">
            <v>30</v>
          </cell>
          <cell r="N210">
            <v>22</v>
          </cell>
          <cell r="O210">
            <v>107</v>
          </cell>
          <cell r="P210">
            <v>0</v>
          </cell>
          <cell r="Q210">
            <v>1580000</v>
          </cell>
          <cell r="R210">
            <v>704000</v>
          </cell>
          <cell r="S210">
            <v>977225</v>
          </cell>
          <cell r="T210">
            <v>3261225</v>
          </cell>
          <cell r="U210">
            <v>40000</v>
          </cell>
          <cell r="V210">
            <v>0</v>
          </cell>
          <cell r="W210">
            <v>3301225</v>
          </cell>
          <cell r="X210">
            <v>121660</v>
          </cell>
          <cell r="Y210">
            <v>3422885</v>
          </cell>
          <cell r="Z210">
            <v>108000</v>
          </cell>
          <cell r="AA210" t="str">
            <v>M-2</v>
          </cell>
          <cell r="AB210">
            <v>1650000</v>
          </cell>
          <cell r="AC210">
            <v>31600</v>
          </cell>
          <cell r="AD210">
            <v>19599420</v>
          </cell>
          <cell r="AE210">
            <v>979971</v>
          </cell>
          <cell r="AF210">
            <v>0</v>
          </cell>
          <cell r="AG210">
            <v>0</v>
          </cell>
          <cell r="AI210">
            <v>81664</v>
          </cell>
          <cell r="AJ210">
            <v>31600</v>
          </cell>
          <cell r="AK210">
            <v>113264</v>
          </cell>
          <cell r="AL210">
            <v>3188000</v>
          </cell>
          <cell r="AM210">
            <v>0</v>
          </cell>
          <cell r="AO210">
            <v>0</v>
          </cell>
          <cell r="AU210">
            <v>0</v>
          </cell>
          <cell r="AV210">
            <v>0</v>
          </cell>
          <cell r="AW210">
            <v>3188000</v>
          </cell>
        </row>
        <row r="211">
          <cell r="A211">
            <v>204</v>
          </cell>
          <cell r="B211" t="str">
            <v>SM2-KJA0261</v>
          </cell>
          <cell r="C211" t="str">
            <v>MUHAMMAD SYAHRIANDY</v>
          </cell>
          <cell r="D211" t="str">
            <v>Office Clerk</v>
          </cell>
          <cell r="E211" t="str">
            <v>Quality Control</v>
          </cell>
          <cell r="F211">
            <v>39508</v>
          </cell>
          <cell r="G211" t="str">
            <v>M-2</v>
          </cell>
          <cell r="H211" t="str">
            <v>1152039995</v>
          </cell>
          <cell r="I211">
            <v>1880000</v>
          </cell>
          <cell r="J211">
            <v>32000</v>
          </cell>
          <cell r="M211">
            <v>30</v>
          </cell>
          <cell r="N211">
            <v>25</v>
          </cell>
          <cell r="O211">
            <v>132</v>
          </cell>
          <cell r="P211">
            <v>0</v>
          </cell>
          <cell r="Q211">
            <v>1880000</v>
          </cell>
          <cell r="R211">
            <v>800000</v>
          </cell>
          <cell r="S211">
            <v>1434451</v>
          </cell>
          <cell r="T211">
            <v>4114451</v>
          </cell>
          <cell r="U211">
            <v>285000</v>
          </cell>
          <cell r="V211">
            <v>0</v>
          </cell>
          <cell r="W211">
            <v>4399451</v>
          </cell>
          <cell r="X211">
            <v>144760</v>
          </cell>
          <cell r="Y211">
            <v>4544211</v>
          </cell>
          <cell r="Z211">
            <v>108000</v>
          </cell>
          <cell r="AA211" t="str">
            <v>M-2</v>
          </cell>
          <cell r="AB211">
            <v>1650000</v>
          </cell>
          <cell r="AC211">
            <v>37600</v>
          </cell>
          <cell r="AD211">
            <v>32983332</v>
          </cell>
          <cell r="AE211">
            <v>1649166.6</v>
          </cell>
          <cell r="AF211">
            <v>0</v>
          </cell>
          <cell r="AG211">
            <v>0</v>
          </cell>
          <cell r="AI211">
            <v>137430</v>
          </cell>
          <cell r="AJ211">
            <v>37600</v>
          </cell>
          <cell r="AK211">
            <v>175030</v>
          </cell>
          <cell r="AL211">
            <v>4224400</v>
          </cell>
          <cell r="AM211">
            <v>0</v>
          </cell>
          <cell r="AO211">
            <v>0</v>
          </cell>
          <cell r="AU211">
            <v>0</v>
          </cell>
          <cell r="AV211">
            <v>0</v>
          </cell>
          <cell r="AW211">
            <v>4224400</v>
          </cell>
        </row>
        <row r="212">
          <cell r="A212">
            <v>205</v>
          </cell>
          <cell r="B212" t="str">
            <v>SM2-KJA0453</v>
          </cell>
          <cell r="C212" t="str">
            <v>YAYAT JULIA PARAMITA</v>
          </cell>
          <cell r="D212" t="str">
            <v>Office Clerk</v>
          </cell>
          <cell r="E212" t="str">
            <v>Quality Control</v>
          </cell>
          <cell r="F212">
            <v>40182</v>
          </cell>
          <cell r="G212" t="str">
            <v>S-0</v>
          </cell>
          <cell r="H212" t="str">
            <v>1152063918</v>
          </cell>
          <cell r="I212">
            <v>1580000</v>
          </cell>
          <cell r="J212">
            <v>32000</v>
          </cell>
          <cell r="M212">
            <v>30</v>
          </cell>
          <cell r="N212">
            <v>25</v>
          </cell>
          <cell r="O212">
            <v>104.5</v>
          </cell>
          <cell r="P212">
            <v>0</v>
          </cell>
          <cell r="Q212">
            <v>1580000</v>
          </cell>
          <cell r="R212">
            <v>800000</v>
          </cell>
          <cell r="S212">
            <v>954393</v>
          </cell>
          <cell r="T212">
            <v>3334393</v>
          </cell>
          <cell r="V212">
            <v>0</v>
          </cell>
          <cell r="W212">
            <v>3334393</v>
          </cell>
          <cell r="X212">
            <v>121660</v>
          </cell>
          <cell r="Y212">
            <v>3456053</v>
          </cell>
          <cell r="Z212">
            <v>108000</v>
          </cell>
          <cell r="AA212" t="str">
            <v>S-0</v>
          </cell>
          <cell r="AB212">
            <v>1320000</v>
          </cell>
          <cell r="AC212">
            <v>31600</v>
          </cell>
          <cell r="AD212">
            <v>23957436</v>
          </cell>
          <cell r="AE212">
            <v>1197871.8</v>
          </cell>
          <cell r="AF212">
            <v>0</v>
          </cell>
          <cell r="AG212">
            <v>0</v>
          </cell>
          <cell r="AI212">
            <v>99822</v>
          </cell>
          <cell r="AJ212">
            <v>31600</v>
          </cell>
          <cell r="AK212">
            <v>131422</v>
          </cell>
          <cell r="AL212">
            <v>3203000</v>
          </cell>
          <cell r="AM212">
            <v>0</v>
          </cell>
          <cell r="AO212">
            <v>0</v>
          </cell>
          <cell r="AU212">
            <v>0</v>
          </cell>
          <cell r="AV212">
            <v>0</v>
          </cell>
          <cell r="AW212">
            <v>3203000</v>
          </cell>
        </row>
        <row r="213">
          <cell r="A213">
            <v>206</v>
          </cell>
          <cell r="B213" t="str">
            <v>SM2-KJA0077</v>
          </cell>
          <cell r="C213" t="str">
            <v>HARUN DAENG MARALA</v>
          </cell>
          <cell r="D213" t="str">
            <v>Driver</v>
          </cell>
          <cell r="E213" t="str">
            <v>Quality Control</v>
          </cell>
          <cell r="F213">
            <v>39083</v>
          </cell>
          <cell r="G213" t="str">
            <v>M-3</v>
          </cell>
          <cell r="H213" t="str">
            <v>1152030980</v>
          </cell>
          <cell r="I213">
            <v>1730000</v>
          </cell>
          <cell r="J213">
            <v>32000</v>
          </cell>
          <cell r="M213">
            <v>30</v>
          </cell>
          <cell r="N213">
            <v>29</v>
          </cell>
          <cell r="O213">
            <v>215</v>
          </cell>
          <cell r="P213">
            <v>0</v>
          </cell>
          <cell r="Q213">
            <v>1730000</v>
          </cell>
          <cell r="R213">
            <v>928000</v>
          </cell>
          <cell r="S213">
            <v>2150000</v>
          </cell>
          <cell r="T213">
            <v>4808000</v>
          </cell>
          <cell r="V213">
            <v>110000</v>
          </cell>
          <cell r="W213">
            <v>4918000</v>
          </cell>
          <cell r="X213">
            <v>133210</v>
          </cell>
          <cell r="Y213">
            <v>5051210</v>
          </cell>
          <cell r="Z213">
            <v>108000</v>
          </cell>
          <cell r="AA213" t="str">
            <v>M-3</v>
          </cell>
          <cell r="AB213">
            <v>1760000</v>
          </cell>
          <cell r="AC213">
            <v>34600</v>
          </cell>
          <cell r="AD213">
            <v>37783320</v>
          </cell>
          <cell r="AE213">
            <v>1889166</v>
          </cell>
          <cell r="AF213">
            <v>0</v>
          </cell>
          <cell r="AG213">
            <v>0</v>
          </cell>
          <cell r="AI213">
            <v>157430</v>
          </cell>
          <cell r="AJ213">
            <v>34600</v>
          </cell>
          <cell r="AK213">
            <v>192030</v>
          </cell>
          <cell r="AL213">
            <v>4726000</v>
          </cell>
          <cell r="AM213">
            <v>900000</v>
          </cell>
          <cell r="AO213">
            <v>272000</v>
          </cell>
          <cell r="AU213">
            <v>0</v>
          </cell>
          <cell r="AV213">
            <v>1172000</v>
          </cell>
          <cell r="AW213">
            <v>3554000</v>
          </cell>
        </row>
        <row r="214">
          <cell r="A214">
            <v>207</v>
          </cell>
          <cell r="B214" t="str">
            <v>SM2-KJA0439</v>
          </cell>
          <cell r="C214" t="str">
            <v>AHMAD SAIHAN</v>
          </cell>
          <cell r="D214" t="str">
            <v>Opt. FT (C)</v>
          </cell>
          <cell r="E214" t="str">
            <v>Support &amp; Logistic</v>
          </cell>
          <cell r="F214">
            <v>40068</v>
          </cell>
          <cell r="G214" t="str">
            <v>M-1</v>
          </cell>
          <cell r="H214" t="str">
            <v>1152039880</v>
          </cell>
          <cell r="I214">
            <v>2180000</v>
          </cell>
          <cell r="J214">
            <v>32000</v>
          </cell>
          <cell r="K214">
            <v>300000</v>
          </cell>
          <cell r="M214">
            <v>30</v>
          </cell>
          <cell r="N214">
            <v>28</v>
          </cell>
          <cell r="O214">
            <v>186.5</v>
          </cell>
          <cell r="P214">
            <v>0</v>
          </cell>
          <cell r="Q214">
            <v>2180000</v>
          </cell>
          <cell r="R214">
            <v>896000</v>
          </cell>
          <cell r="S214">
            <v>2350116</v>
          </cell>
          <cell r="T214">
            <v>5426116</v>
          </cell>
          <cell r="V214">
            <v>110000</v>
          </cell>
          <cell r="W214">
            <v>5836116</v>
          </cell>
          <cell r="X214">
            <v>167860</v>
          </cell>
          <cell r="Y214">
            <v>6003976</v>
          </cell>
          <cell r="Z214">
            <v>108000</v>
          </cell>
          <cell r="AA214" t="str">
            <v>M-1</v>
          </cell>
          <cell r="AB214">
            <v>1540000</v>
          </cell>
          <cell r="AC214">
            <v>43600</v>
          </cell>
          <cell r="AD214">
            <v>51748512</v>
          </cell>
          <cell r="AE214">
            <v>2500000</v>
          </cell>
          <cell r="AF214">
            <v>262276.8</v>
          </cell>
          <cell r="AG214">
            <v>0</v>
          </cell>
          <cell r="AI214">
            <v>230189</v>
          </cell>
          <cell r="AJ214">
            <v>43600</v>
          </cell>
          <cell r="AK214">
            <v>273789</v>
          </cell>
          <cell r="AL214">
            <v>5562300</v>
          </cell>
          <cell r="AM214">
            <v>0</v>
          </cell>
          <cell r="AO214">
            <v>0</v>
          </cell>
          <cell r="AU214">
            <v>0</v>
          </cell>
          <cell r="AV214">
            <v>0</v>
          </cell>
          <cell r="AW214">
            <v>5562300</v>
          </cell>
        </row>
        <row r="215">
          <cell r="A215">
            <v>208</v>
          </cell>
          <cell r="B215" t="str">
            <v>SM2-KJA0529</v>
          </cell>
          <cell r="C215" t="str">
            <v>PADIYONO</v>
          </cell>
          <cell r="D215" t="str">
            <v>Opt. FT (D)</v>
          </cell>
          <cell r="E215" t="str">
            <v>Support &amp; Logistic</v>
          </cell>
          <cell r="F215">
            <v>40688</v>
          </cell>
          <cell r="G215" t="str">
            <v>M-2</v>
          </cell>
          <cell r="H215" t="str">
            <v>1152076467</v>
          </cell>
          <cell r="I215">
            <v>2080000</v>
          </cell>
          <cell r="J215">
            <v>32000</v>
          </cell>
          <cell r="K215">
            <v>300000</v>
          </cell>
          <cell r="M215">
            <v>30</v>
          </cell>
          <cell r="N215">
            <v>28</v>
          </cell>
          <cell r="O215">
            <v>200.5</v>
          </cell>
          <cell r="P215">
            <v>0</v>
          </cell>
          <cell r="Q215">
            <v>2080000</v>
          </cell>
          <cell r="R215">
            <v>896000</v>
          </cell>
          <cell r="S215">
            <v>2410636</v>
          </cell>
          <cell r="T215">
            <v>5386636</v>
          </cell>
          <cell r="V215">
            <v>110000</v>
          </cell>
          <cell r="W215">
            <v>5796636</v>
          </cell>
          <cell r="X215">
            <v>160160</v>
          </cell>
          <cell r="Y215">
            <v>5956796</v>
          </cell>
          <cell r="Z215">
            <v>108000</v>
          </cell>
          <cell r="AA215" t="str">
            <v>M-2</v>
          </cell>
          <cell r="AB215">
            <v>1650000</v>
          </cell>
          <cell r="AC215">
            <v>41600</v>
          </cell>
          <cell r="AD215">
            <v>49886352</v>
          </cell>
          <cell r="AE215">
            <v>2494317.6</v>
          </cell>
          <cell r="AF215">
            <v>0</v>
          </cell>
          <cell r="AG215">
            <v>0</v>
          </cell>
          <cell r="AI215">
            <v>207859</v>
          </cell>
          <cell r="AJ215">
            <v>41600</v>
          </cell>
          <cell r="AK215">
            <v>249459</v>
          </cell>
          <cell r="AL215">
            <v>5547200</v>
          </cell>
          <cell r="AM215">
            <v>0</v>
          </cell>
          <cell r="AO215">
            <v>0</v>
          </cell>
          <cell r="AU215">
            <v>0</v>
          </cell>
          <cell r="AV215">
            <v>0</v>
          </cell>
          <cell r="AW215">
            <v>5547200</v>
          </cell>
        </row>
        <row r="216">
          <cell r="A216">
            <v>209</v>
          </cell>
          <cell r="B216" t="str">
            <v>SM2-KJA0530</v>
          </cell>
          <cell r="C216" t="str">
            <v>FAISHOL ANSHORI</v>
          </cell>
          <cell r="D216" t="str">
            <v>Opt. FT (D)</v>
          </cell>
          <cell r="E216" t="str">
            <v>Support &amp; Logistic</v>
          </cell>
          <cell r="F216">
            <v>40695</v>
          </cell>
          <cell r="G216" t="str">
            <v>M-1</v>
          </cell>
          <cell r="H216" t="str">
            <v>1152039871</v>
          </cell>
          <cell r="I216">
            <v>2080000</v>
          </cell>
          <cell r="J216">
            <v>32000</v>
          </cell>
          <cell r="K216">
            <v>300000</v>
          </cell>
          <cell r="M216">
            <v>30</v>
          </cell>
          <cell r="N216">
            <v>27</v>
          </cell>
          <cell r="O216">
            <v>187</v>
          </cell>
          <cell r="P216">
            <v>0</v>
          </cell>
          <cell r="Q216">
            <v>2080000</v>
          </cell>
          <cell r="R216">
            <v>864000</v>
          </cell>
          <cell r="S216">
            <v>2248324</v>
          </cell>
          <cell r="T216">
            <v>5192324</v>
          </cell>
          <cell r="V216">
            <v>110000</v>
          </cell>
          <cell r="W216">
            <v>5602324</v>
          </cell>
          <cell r="X216">
            <v>160160</v>
          </cell>
          <cell r="Y216">
            <v>5762484</v>
          </cell>
          <cell r="Z216">
            <v>108000</v>
          </cell>
          <cell r="AA216" t="str">
            <v>M-1</v>
          </cell>
          <cell r="AB216">
            <v>1540000</v>
          </cell>
          <cell r="AC216">
            <v>41600</v>
          </cell>
          <cell r="AD216">
            <v>48874608</v>
          </cell>
          <cell r="AE216">
            <v>2443730.4</v>
          </cell>
          <cell r="AF216">
            <v>0</v>
          </cell>
          <cell r="AG216">
            <v>0</v>
          </cell>
          <cell r="AI216">
            <v>203644</v>
          </cell>
          <cell r="AJ216">
            <v>41600</v>
          </cell>
          <cell r="AK216">
            <v>245244</v>
          </cell>
          <cell r="AL216">
            <v>5357100</v>
          </cell>
          <cell r="AM216">
            <v>0</v>
          </cell>
          <cell r="AO216">
            <v>0</v>
          </cell>
          <cell r="AU216">
            <v>0</v>
          </cell>
          <cell r="AV216">
            <v>0</v>
          </cell>
          <cell r="AW216">
            <v>5357100</v>
          </cell>
        </row>
        <row r="217">
          <cell r="A217">
            <v>210</v>
          </cell>
          <cell r="B217" t="str">
            <v>SM2-KJA0226</v>
          </cell>
          <cell r="C217" t="str">
            <v>SHALIHIN</v>
          </cell>
          <cell r="D217" t="str">
            <v>Helper Refueling BTKJ</v>
          </cell>
          <cell r="E217" t="str">
            <v>Support &amp; Logistic</v>
          </cell>
          <cell r="F217">
            <v>39508</v>
          </cell>
          <cell r="G217" t="str">
            <v>S-0</v>
          </cell>
          <cell r="H217" t="str">
            <v>1152040829</v>
          </cell>
          <cell r="I217">
            <v>1580000</v>
          </cell>
          <cell r="J217">
            <v>32000</v>
          </cell>
          <cell r="K217">
            <v>300000</v>
          </cell>
          <cell r="M217">
            <v>30</v>
          </cell>
          <cell r="N217">
            <v>29</v>
          </cell>
          <cell r="O217">
            <v>210.5</v>
          </cell>
          <cell r="P217">
            <v>0</v>
          </cell>
          <cell r="Q217">
            <v>1580000</v>
          </cell>
          <cell r="R217">
            <v>928000</v>
          </cell>
          <cell r="S217">
            <v>1922486</v>
          </cell>
          <cell r="T217">
            <v>4430486</v>
          </cell>
          <cell r="V217">
            <v>110000</v>
          </cell>
          <cell r="W217">
            <v>4840486</v>
          </cell>
          <cell r="X217">
            <v>121660</v>
          </cell>
          <cell r="Y217">
            <v>4962146</v>
          </cell>
          <cell r="Z217">
            <v>108000</v>
          </cell>
          <cell r="AA217" t="str">
            <v>S-0</v>
          </cell>
          <cell r="AB217">
            <v>1320000</v>
          </cell>
          <cell r="AC217">
            <v>31600</v>
          </cell>
          <cell r="AD217">
            <v>42030552</v>
          </cell>
          <cell r="AE217">
            <v>2101527.6</v>
          </cell>
          <cell r="AF217">
            <v>0</v>
          </cell>
          <cell r="AG217">
            <v>0</v>
          </cell>
          <cell r="AI217">
            <v>175127</v>
          </cell>
          <cell r="AJ217">
            <v>31600</v>
          </cell>
          <cell r="AK217">
            <v>206727</v>
          </cell>
          <cell r="AL217">
            <v>4633800</v>
          </cell>
          <cell r="AM217">
            <v>0</v>
          </cell>
          <cell r="AO217">
            <v>0</v>
          </cell>
          <cell r="AU217">
            <v>0</v>
          </cell>
          <cell r="AV217">
            <v>0</v>
          </cell>
          <cell r="AW217">
            <v>4633800</v>
          </cell>
        </row>
        <row r="218">
          <cell r="A218">
            <v>211</v>
          </cell>
          <cell r="B218" t="str">
            <v>SM2-KJA0228</v>
          </cell>
          <cell r="C218" t="str">
            <v>BAHRANI ISWANTO</v>
          </cell>
          <cell r="D218" t="str">
            <v>Helper Refueling BTKJ</v>
          </cell>
          <cell r="E218" t="str">
            <v>Support &amp; Logistic</v>
          </cell>
          <cell r="F218">
            <v>39508</v>
          </cell>
          <cell r="G218" t="str">
            <v>M-1</v>
          </cell>
          <cell r="H218" t="str">
            <v>1152041001</v>
          </cell>
          <cell r="I218">
            <v>1580000</v>
          </cell>
          <cell r="J218">
            <v>32000</v>
          </cell>
          <cell r="K218">
            <v>300000</v>
          </cell>
          <cell r="M218">
            <v>30</v>
          </cell>
          <cell r="N218">
            <v>28</v>
          </cell>
          <cell r="O218">
            <v>180</v>
          </cell>
          <cell r="P218">
            <v>0</v>
          </cell>
          <cell r="Q218">
            <v>1580000</v>
          </cell>
          <cell r="R218">
            <v>896000</v>
          </cell>
          <cell r="S218">
            <v>1643931</v>
          </cell>
          <cell r="T218">
            <v>4119931</v>
          </cell>
          <cell r="V218">
            <v>110000</v>
          </cell>
          <cell r="W218">
            <v>4529931</v>
          </cell>
          <cell r="X218">
            <v>121660</v>
          </cell>
          <cell r="Y218">
            <v>4651591</v>
          </cell>
          <cell r="Z218">
            <v>108000</v>
          </cell>
          <cell r="AA218" t="str">
            <v>M-1</v>
          </cell>
          <cell r="AB218">
            <v>1540000</v>
          </cell>
          <cell r="AC218">
            <v>31600</v>
          </cell>
          <cell r="AD218">
            <v>35663892</v>
          </cell>
          <cell r="AE218">
            <v>1783194.6</v>
          </cell>
          <cell r="AF218">
            <v>0</v>
          </cell>
          <cell r="AG218">
            <v>0</v>
          </cell>
          <cell r="AI218">
            <v>148599</v>
          </cell>
          <cell r="AJ218">
            <v>31600</v>
          </cell>
          <cell r="AK218">
            <v>180199</v>
          </cell>
          <cell r="AL218">
            <v>4349700</v>
          </cell>
          <cell r="AM218">
            <v>225000</v>
          </cell>
          <cell r="AO218">
            <v>25000</v>
          </cell>
          <cell r="AU218">
            <v>0</v>
          </cell>
          <cell r="AV218">
            <v>250000</v>
          </cell>
          <cell r="AW218">
            <v>4099700</v>
          </cell>
        </row>
        <row r="219">
          <cell r="A219">
            <v>212</v>
          </cell>
          <cell r="B219" t="str">
            <v>SM2-KJA0482</v>
          </cell>
          <cell r="C219" t="str">
            <v>MUHAMMAD SANUSI</v>
          </cell>
          <cell r="D219" t="str">
            <v>Helper Refueling BTKJ</v>
          </cell>
          <cell r="E219" t="str">
            <v>Support &amp; Logistic</v>
          </cell>
          <cell r="F219">
            <v>40354</v>
          </cell>
          <cell r="G219" t="str">
            <v>S-0</v>
          </cell>
          <cell r="H219" t="str">
            <v>1152065759</v>
          </cell>
          <cell r="I219">
            <v>1580000</v>
          </cell>
          <cell r="J219">
            <v>32000</v>
          </cell>
          <cell r="K219">
            <v>300000</v>
          </cell>
          <cell r="M219">
            <v>30</v>
          </cell>
          <cell r="N219">
            <v>27</v>
          </cell>
          <cell r="O219">
            <v>177.5</v>
          </cell>
          <cell r="P219">
            <v>0</v>
          </cell>
          <cell r="Q219">
            <v>1580000</v>
          </cell>
          <cell r="R219">
            <v>864000</v>
          </cell>
          <cell r="S219">
            <v>1621098</v>
          </cell>
          <cell r="T219">
            <v>4065098</v>
          </cell>
          <cell r="V219">
            <v>0</v>
          </cell>
          <cell r="W219">
            <v>4365098</v>
          </cell>
          <cell r="X219">
            <v>121660</v>
          </cell>
          <cell r="Y219">
            <v>4486758</v>
          </cell>
          <cell r="Z219">
            <v>108000</v>
          </cell>
          <cell r="AA219" t="str">
            <v>S-0</v>
          </cell>
          <cell r="AB219">
            <v>1320000</v>
          </cell>
          <cell r="AC219">
            <v>31600</v>
          </cell>
          <cell r="AD219">
            <v>36325896</v>
          </cell>
          <cell r="AE219">
            <v>1816294.8</v>
          </cell>
          <cell r="AF219">
            <v>0</v>
          </cell>
          <cell r="AG219">
            <v>0</v>
          </cell>
          <cell r="AI219">
            <v>151357</v>
          </cell>
          <cell r="AJ219">
            <v>31600</v>
          </cell>
          <cell r="AK219">
            <v>182957</v>
          </cell>
          <cell r="AL219">
            <v>4182100</v>
          </cell>
          <cell r="AM219">
            <v>0</v>
          </cell>
          <cell r="AO219">
            <v>0</v>
          </cell>
          <cell r="AU219">
            <v>0</v>
          </cell>
          <cell r="AV219">
            <v>0</v>
          </cell>
          <cell r="AW219">
            <v>4182100</v>
          </cell>
        </row>
        <row r="220">
          <cell r="A220">
            <v>213</v>
          </cell>
          <cell r="B220" t="str">
            <v>SM2-KJA0528</v>
          </cell>
          <cell r="C220" t="str">
            <v>TOMMY CHANDRA. S</v>
          </cell>
          <cell r="D220" t="str">
            <v>Helper Refueling BTKJ</v>
          </cell>
          <cell r="E220" t="str">
            <v>Support &amp; Logistic</v>
          </cell>
          <cell r="F220">
            <v>40683</v>
          </cell>
          <cell r="G220" t="str">
            <v>M-1</v>
          </cell>
          <cell r="H220" t="str">
            <v>1152077293</v>
          </cell>
          <cell r="I220">
            <v>1580000</v>
          </cell>
          <cell r="J220">
            <v>32000</v>
          </cell>
          <cell r="K220">
            <v>300000</v>
          </cell>
          <cell r="M220">
            <v>30</v>
          </cell>
          <cell r="N220">
            <v>27</v>
          </cell>
          <cell r="O220">
            <v>197</v>
          </cell>
          <cell r="P220">
            <v>0</v>
          </cell>
          <cell r="Q220">
            <v>1580000</v>
          </cell>
          <cell r="R220">
            <v>864000</v>
          </cell>
          <cell r="S220">
            <v>1799191</v>
          </cell>
          <cell r="T220">
            <v>4243191</v>
          </cell>
          <cell r="V220">
            <v>110000</v>
          </cell>
          <cell r="W220">
            <v>4653191</v>
          </cell>
          <cell r="X220">
            <v>121660</v>
          </cell>
          <cell r="Y220">
            <v>4774851</v>
          </cell>
          <cell r="Z220">
            <v>108000</v>
          </cell>
          <cell r="AA220" t="str">
            <v>M-1</v>
          </cell>
          <cell r="AB220">
            <v>1540000</v>
          </cell>
          <cell r="AC220">
            <v>31600</v>
          </cell>
          <cell r="AD220">
            <v>37143012</v>
          </cell>
          <cell r="AE220">
            <v>1857150.6</v>
          </cell>
          <cell r="AF220">
            <v>0</v>
          </cell>
          <cell r="AG220">
            <v>0</v>
          </cell>
          <cell r="AI220">
            <v>154762</v>
          </cell>
          <cell r="AJ220">
            <v>31600</v>
          </cell>
          <cell r="AK220">
            <v>186362</v>
          </cell>
          <cell r="AL220">
            <v>4466800</v>
          </cell>
          <cell r="AM220">
            <v>0</v>
          </cell>
          <cell r="AO220">
            <v>140000</v>
          </cell>
          <cell r="AU220">
            <v>0</v>
          </cell>
          <cell r="AV220">
            <v>140000</v>
          </cell>
          <cell r="AW220">
            <v>4326800</v>
          </cell>
        </row>
        <row r="221">
          <cell r="A221">
            <v>214</v>
          </cell>
          <cell r="B221" t="str">
            <v>SM2-KJA0117</v>
          </cell>
          <cell r="C221" t="str">
            <v>SUYANTO</v>
          </cell>
          <cell r="D221" t="str">
            <v>Helper Refueling TMCT</v>
          </cell>
          <cell r="E221" t="str">
            <v>Support &amp; Logistic</v>
          </cell>
          <cell r="F221">
            <v>39083</v>
          </cell>
          <cell r="G221" t="str">
            <v>M-1</v>
          </cell>
          <cell r="H221" t="str">
            <v>1152031145</v>
          </cell>
          <cell r="I221">
            <v>1580000</v>
          </cell>
          <cell r="J221">
            <v>32000</v>
          </cell>
          <cell r="K221">
            <v>300000</v>
          </cell>
          <cell r="M221">
            <v>30</v>
          </cell>
          <cell r="N221">
            <v>27</v>
          </cell>
          <cell r="O221">
            <v>189.5</v>
          </cell>
          <cell r="P221">
            <v>0</v>
          </cell>
          <cell r="Q221">
            <v>1580000</v>
          </cell>
          <cell r="R221">
            <v>864000</v>
          </cell>
          <cell r="S221">
            <v>1730694</v>
          </cell>
          <cell r="T221">
            <v>4174694</v>
          </cell>
          <cell r="V221">
            <v>0</v>
          </cell>
          <cell r="W221">
            <v>4474694</v>
          </cell>
          <cell r="X221">
            <v>121660</v>
          </cell>
          <cell r="Y221">
            <v>4596354</v>
          </cell>
          <cell r="Z221">
            <v>108000</v>
          </cell>
          <cell r="AA221" t="str">
            <v>M-1</v>
          </cell>
          <cell r="AB221">
            <v>1540000</v>
          </cell>
          <cell r="AC221">
            <v>31600</v>
          </cell>
          <cell r="AD221">
            <v>35001048</v>
          </cell>
          <cell r="AE221">
            <v>1750052.4000000001</v>
          </cell>
          <cell r="AF221">
            <v>0</v>
          </cell>
          <cell r="AG221">
            <v>0</v>
          </cell>
          <cell r="AI221">
            <v>145837</v>
          </cell>
          <cell r="AJ221">
            <v>31600</v>
          </cell>
          <cell r="AK221">
            <v>177437</v>
          </cell>
          <cell r="AL221">
            <v>4297300</v>
          </cell>
          <cell r="AM221">
            <v>0</v>
          </cell>
          <cell r="AO221">
            <v>0</v>
          </cell>
          <cell r="AU221">
            <v>0</v>
          </cell>
          <cell r="AV221">
            <v>0</v>
          </cell>
          <cell r="AW221">
            <v>4297300</v>
          </cell>
        </row>
        <row r="222">
          <cell r="A222">
            <v>215</v>
          </cell>
          <cell r="B222" t="str">
            <v>SM2-KJA0227</v>
          </cell>
          <cell r="C222" t="str">
            <v>HARYADI</v>
          </cell>
          <cell r="D222" t="str">
            <v>Helper Refueling TMCT</v>
          </cell>
          <cell r="E222" t="str">
            <v>Support &amp; Logistic</v>
          </cell>
          <cell r="F222">
            <v>39508</v>
          </cell>
          <cell r="G222" t="str">
            <v>S-0</v>
          </cell>
          <cell r="H222" t="str">
            <v>0022166956</v>
          </cell>
          <cell r="I222">
            <v>1580000</v>
          </cell>
          <cell r="J222">
            <v>32000</v>
          </cell>
          <cell r="K222">
            <v>300000</v>
          </cell>
          <cell r="M222">
            <v>30</v>
          </cell>
          <cell r="N222">
            <v>28</v>
          </cell>
          <cell r="O222">
            <v>198.5</v>
          </cell>
          <cell r="P222">
            <v>0</v>
          </cell>
          <cell r="Q222">
            <v>1580000</v>
          </cell>
          <cell r="R222">
            <v>896000</v>
          </cell>
          <cell r="S222">
            <v>1812890</v>
          </cell>
          <cell r="T222">
            <v>4288890</v>
          </cell>
          <cell r="V222">
            <v>110000</v>
          </cell>
          <cell r="W222">
            <v>4698890</v>
          </cell>
          <cell r="X222">
            <v>121660</v>
          </cell>
          <cell r="Y222">
            <v>4820550</v>
          </cell>
          <cell r="Z222">
            <v>108000</v>
          </cell>
          <cell r="AA222" t="str">
            <v>S-0</v>
          </cell>
          <cell r="AB222">
            <v>1320000</v>
          </cell>
          <cell r="AC222">
            <v>31600</v>
          </cell>
          <cell r="AD222">
            <v>40331400</v>
          </cell>
          <cell r="AE222">
            <v>2016570</v>
          </cell>
          <cell r="AF222">
            <v>0</v>
          </cell>
          <cell r="AG222">
            <v>0</v>
          </cell>
          <cell r="AI222">
            <v>168047</v>
          </cell>
          <cell r="AJ222">
            <v>31600</v>
          </cell>
          <cell r="AK222">
            <v>199647</v>
          </cell>
          <cell r="AL222">
            <v>4499200</v>
          </cell>
          <cell r="AM222">
            <v>0</v>
          </cell>
          <cell r="AO222">
            <v>0</v>
          </cell>
          <cell r="AU222">
            <v>0</v>
          </cell>
          <cell r="AV222">
            <v>0</v>
          </cell>
          <cell r="AW222">
            <v>4499200</v>
          </cell>
        </row>
        <row r="223">
          <cell r="A223">
            <v>216</v>
          </cell>
          <cell r="B223" t="str">
            <v>SM2-KJA0481</v>
          </cell>
          <cell r="C223" t="str">
            <v>M. AHMADI</v>
          </cell>
          <cell r="D223" t="str">
            <v>Helper Refueling TMCT</v>
          </cell>
          <cell r="E223" t="str">
            <v>Support &amp; Logistic</v>
          </cell>
          <cell r="F223">
            <v>40355</v>
          </cell>
          <cell r="G223" t="str">
            <v>S-0</v>
          </cell>
          <cell r="H223" t="str">
            <v>1152065783</v>
          </cell>
          <cell r="I223">
            <v>1580000</v>
          </cell>
          <cell r="J223">
            <v>32000</v>
          </cell>
          <cell r="K223">
            <v>300000</v>
          </cell>
          <cell r="M223">
            <v>28</v>
          </cell>
          <cell r="N223">
            <v>26</v>
          </cell>
          <cell r="O223">
            <v>191.5</v>
          </cell>
          <cell r="P223">
            <v>2</v>
          </cell>
          <cell r="Q223">
            <v>1453600</v>
          </cell>
          <cell r="R223">
            <v>832000</v>
          </cell>
          <cell r="S223">
            <v>1748960</v>
          </cell>
          <cell r="T223">
            <v>4034560</v>
          </cell>
          <cell r="V223">
            <v>110000</v>
          </cell>
          <cell r="W223">
            <v>4444560</v>
          </cell>
          <cell r="X223">
            <v>121660</v>
          </cell>
          <cell r="Y223">
            <v>4566220</v>
          </cell>
          <cell r="Z223">
            <v>108000</v>
          </cell>
          <cell r="AA223" t="str">
            <v>S-0</v>
          </cell>
          <cell r="AB223">
            <v>1320000</v>
          </cell>
          <cell r="AC223">
            <v>31600</v>
          </cell>
          <cell r="AD223">
            <v>37279440</v>
          </cell>
          <cell r="AE223">
            <v>1863972</v>
          </cell>
          <cell r="AF223">
            <v>0</v>
          </cell>
          <cell r="AG223">
            <v>0</v>
          </cell>
          <cell r="AI223">
            <v>155331</v>
          </cell>
          <cell r="AJ223">
            <v>31600</v>
          </cell>
          <cell r="AK223">
            <v>186931</v>
          </cell>
          <cell r="AL223">
            <v>4257600</v>
          </cell>
          <cell r="AM223">
            <v>0</v>
          </cell>
          <cell r="AO223">
            <v>0</v>
          </cell>
          <cell r="AU223">
            <v>0</v>
          </cell>
          <cell r="AV223">
            <v>0</v>
          </cell>
          <cell r="AW223">
            <v>4257600</v>
          </cell>
        </row>
        <row r="224">
          <cell r="A224">
            <v>217</v>
          </cell>
          <cell r="B224" t="str">
            <v>SM2-KJA0494</v>
          </cell>
          <cell r="C224" t="str">
            <v>FADLIAN NOOR</v>
          </cell>
          <cell r="D224" t="str">
            <v>Helper W/House Keeping</v>
          </cell>
          <cell r="E224" t="str">
            <v>Support &amp; Logistic</v>
          </cell>
          <cell r="F224">
            <v>40372</v>
          </cell>
          <cell r="G224" t="str">
            <v>S-0</v>
          </cell>
          <cell r="H224" t="str">
            <v>1152066135</v>
          </cell>
          <cell r="I224">
            <v>1580000</v>
          </cell>
          <cell r="J224">
            <v>32000</v>
          </cell>
          <cell r="K224">
            <v>300000</v>
          </cell>
          <cell r="M224">
            <v>29</v>
          </cell>
          <cell r="N224">
            <v>26</v>
          </cell>
          <cell r="O224">
            <v>146</v>
          </cell>
          <cell r="P224">
            <v>1</v>
          </cell>
          <cell r="Q224">
            <v>1516800</v>
          </cell>
          <cell r="R224">
            <v>832000</v>
          </cell>
          <cell r="S224">
            <v>1333410</v>
          </cell>
          <cell r="T224">
            <v>3682210</v>
          </cell>
          <cell r="V224">
            <v>110000</v>
          </cell>
          <cell r="W224">
            <v>4092210</v>
          </cell>
          <cell r="X224">
            <v>121660</v>
          </cell>
          <cell r="Y224">
            <v>4213870</v>
          </cell>
          <cell r="Z224">
            <v>108000</v>
          </cell>
          <cell r="AA224" t="str">
            <v>S-0</v>
          </cell>
          <cell r="AB224">
            <v>1320000</v>
          </cell>
          <cell r="AC224">
            <v>31600</v>
          </cell>
          <cell r="AD224">
            <v>33051240</v>
          </cell>
          <cell r="AE224">
            <v>1652562</v>
          </cell>
          <cell r="AF224">
            <v>0</v>
          </cell>
          <cell r="AG224">
            <v>0</v>
          </cell>
          <cell r="AI224">
            <v>137713</v>
          </cell>
          <cell r="AJ224">
            <v>31600</v>
          </cell>
          <cell r="AK224">
            <v>169313</v>
          </cell>
          <cell r="AL224">
            <v>3922900</v>
          </cell>
          <cell r="AM224">
            <v>0</v>
          </cell>
          <cell r="AO224">
            <v>13000</v>
          </cell>
          <cell r="AU224">
            <v>0</v>
          </cell>
          <cell r="AV224">
            <v>13000</v>
          </cell>
          <cell r="AW224">
            <v>3909900</v>
          </cell>
        </row>
        <row r="225">
          <cell r="A225">
            <v>218</v>
          </cell>
          <cell r="B225" t="str">
            <v>SM2-KJA0498</v>
          </cell>
          <cell r="C225" t="str">
            <v>BARUDIN</v>
          </cell>
          <cell r="D225" t="str">
            <v>Helper W/House Keeping</v>
          </cell>
          <cell r="E225" t="str">
            <v>Support &amp; Logistic</v>
          </cell>
          <cell r="F225">
            <v>40392</v>
          </cell>
          <cell r="G225" t="str">
            <v>S-0</v>
          </cell>
          <cell r="H225" t="str">
            <v>0022221329</v>
          </cell>
          <cell r="I225">
            <v>1580000</v>
          </cell>
          <cell r="J225">
            <v>32000</v>
          </cell>
          <cell r="K225">
            <v>300000</v>
          </cell>
          <cell r="M225">
            <v>30</v>
          </cell>
          <cell r="N225">
            <v>26</v>
          </cell>
          <cell r="O225">
            <v>79</v>
          </cell>
          <cell r="P225">
            <v>0</v>
          </cell>
          <cell r="Q225">
            <v>1580000</v>
          </cell>
          <cell r="R225">
            <v>832000</v>
          </cell>
          <cell r="S225">
            <v>721503</v>
          </cell>
          <cell r="T225">
            <v>3133503</v>
          </cell>
          <cell r="V225">
            <v>0</v>
          </cell>
          <cell r="W225">
            <v>3433503</v>
          </cell>
          <cell r="X225">
            <v>121660</v>
          </cell>
          <cell r="Y225">
            <v>3555163</v>
          </cell>
          <cell r="Z225">
            <v>108000</v>
          </cell>
          <cell r="AA225" t="str">
            <v>S-0</v>
          </cell>
          <cell r="AB225">
            <v>1320000</v>
          </cell>
          <cell r="AC225">
            <v>31600</v>
          </cell>
          <cell r="AD225">
            <v>25146756</v>
          </cell>
          <cell r="AE225">
            <v>1257337.8</v>
          </cell>
          <cell r="AF225">
            <v>0</v>
          </cell>
          <cell r="AG225">
            <v>0</v>
          </cell>
          <cell r="AI225">
            <v>104778</v>
          </cell>
          <cell r="AJ225">
            <v>31600</v>
          </cell>
          <cell r="AK225">
            <v>136378</v>
          </cell>
          <cell r="AL225">
            <v>3297100</v>
          </cell>
          <cell r="AM225">
            <v>0</v>
          </cell>
          <cell r="AO225">
            <v>25000</v>
          </cell>
          <cell r="AU225">
            <v>0</v>
          </cell>
          <cell r="AV225">
            <v>25000</v>
          </cell>
          <cell r="AW225">
            <v>3272100</v>
          </cell>
        </row>
        <row r="226">
          <cell r="A226">
            <v>219</v>
          </cell>
          <cell r="B226" t="str">
            <v>SM2-KJA0438</v>
          </cell>
          <cell r="C226" t="str">
            <v>ERNAWATI</v>
          </cell>
          <cell r="D226" t="str">
            <v>Office Clerk F/House</v>
          </cell>
          <cell r="E226" t="str">
            <v>Support &amp; Logistic</v>
          </cell>
          <cell r="F226">
            <v>40071</v>
          </cell>
          <cell r="G226" t="str">
            <v>S-0</v>
          </cell>
          <cell r="H226" t="str">
            <v>1152055672</v>
          </cell>
          <cell r="I226">
            <v>1680000</v>
          </cell>
          <cell r="J226">
            <v>32000</v>
          </cell>
          <cell r="M226">
            <v>30</v>
          </cell>
          <cell r="N226">
            <v>25</v>
          </cell>
          <cell r="O226">
            <v>63.5</v>
          </cell>
          <cell r="P226">
            <v>0</v>
          </cell>
          <cell r="Q226">
            <v>1680000</v>
          </cell>
          <cell r="R226">
            <v>800000</v>
          </cell>
          <cell r="S226">
            <v>616647</v>
          </cell>
          <cell r="T226">
            <v>3096647</v>
          </cell>
          <cell r="U226">
            <v>182000</v>
          </cell>
          <cell r="V226">
            <v>0</v>
          </cell>
          <cell r="W226">
            <v>3278647</v>
          </cell>
          <cell r="X226">
            <v>129360</v>
          </cell>
          <cell r="Y226">
            <v>3408007</v>
          </cell>
          <cell r="Z226">
            <v>108000</v>
          </cell>
          <cell r="AA226" t="str">
            <v>S-0</v>
          </cell>
          <cell r="AB226">
            <v>1320000</v>
          </cell>
          <cell r="AC226">
            <v>33600</v>
          </cell>
          <cell r="AD226">
            <v>23356884</v>
          </cell>
          <cell r="AE226">
            <v>1167844.2</v>
          </cell>
          <cell r="AF226">
            <v>0</v>
          </cell>
          <cell r="AG226">
            <v>0</v>
          </cell>
          <cell r="AI226">
            <v>97320</v>
          </cell>
          <cell r="AJ226">
            <v>33600</v>
          </cell>
          <cell r="AK226">
            <v>130920</v>
          </cell>
          <cell r="AL226">
            <v>3147700</v>
          </cell>
          <cell r="AM226">
            <v>0</v>
          </cell>
          <cell r="AO226">
            <v>0</v>
          </cell>
          <cell r="AU226">
            <v>0</v>
          </cell>
          <cell r="AV226">
            <v>0</v>
          </cell>
          <cell r="AW226">
            <v>3147700</v>
          </cell>
        </row>
        <row r="227">
          <cell r="A227">
            <v>220</v>
          </cell>
          <cell r="B227" t="str">
            <v>SM2-KJA0497</v>
          </cell>
          <cell r="C227" t="str">
            <v>TEGUH IMAN. C. T, A.MD</v>
          </cell>
          <cell r="D227" t="str">
            <v>Office Clerk W/House</v>
          </cell>
          <cell r="E227" t="str">
            <v>Support &amp; Logistic</v>
          </cell>
          <cell r="F227">
            <v>40392</v>
          </cell>
          <cell r="G227" t="str">
            <v>M-1</v>
          </cell>
          <cell r="H227" t="str">
            <v>0022221841</v>
          </cell>
          <cell r="I227">
            <v>1680000</v>
          </cell>
          <cell r="J227">
            <v>32000</v>
          </cell>
          <cell r="M227">
            <v>30</v>
          </cell>
          <cell r="N227">
            <v>24</v>
          </cell>
          <cell r="O227">
            <v>76</v>
          </cell>
          <cell r="P227">
            <v>0</v>
          </cell>
          <cell r="Q227">
            <v>1680000</v>
          </cell>
          <cell r="R227">
            <v>768000</v>
          </cell>
          <cell r="S227">
            <v>738035</v>
          </cell>
          <cell r="T227">
            <v>3186035</v>
          </cell>
          <cell r="U227">
            <v>85000</v>
          </cell>
          <cell r="V227">
            <v>0</v>
          </cell>
          <cell r="W227">
            <v>3271035</v>
          </cell>
          <cell r="X227">
            <v>129360</v>
          </cell>
          <cell r="Y227">
            <v>3400395</v>
          </cell>
          <cell r="Z227">
            <v>108000</v>
          </cell>
          <cell r="AA227" t="str">
            <v>M-1</v>
          </cell>
          <cell r="AB227">
            <v>1540000</v>
          </cell>
          <cell r="AC227">
            <v>33600</v>
          </cell>
          <cell r="AD227">
            <v>20625540</v>
          </cell>
          <cell r="AE227">
            <v>1031277</v>
          </cell>
          <cell r="AF227">
            <v>0</v>
          </cell>
          <cell r="AG227">
            <v>0</v>
          </cell>
          <cell r="AI227">
            <v>85939</v>
          </cell>
          <cell r="AJ227">
            <v>33600</v>
          </cell>
          <cell r="AK227">
            <v>119539</v>
          </cell>
          <cell r="AL227">
            <v>3151500</v>
          </cell>
          <cell r="AM227">
            <v>0</v>
          </cell>
          <cell r="AO227">
            <v>0</v>
          </cell>
          <cell r="AU227">
            <v>0</v>
          </cell>
          <cell r="AV227">
            <v>0</v>
          </cell>
          <cell r="AW227">
            <v>3151500</v>
          </cell>
        </row>
        <row r="228">
          <cell r="A228">
            <v>221</v>
          </cell>
          <cell r="B228" t="str">
            <v>SM2-KJA0508</v>
          </cell>
          <cell r="C228" t="str">
            <v>MATIUS TAMPANG</v>
          </cell>
          <cell r="D228" t="str">
            <v>Opt. Forklift (D)</v>
          </cell>
          <cell r="E228" t="str">
            <v>Workshop</v>
          </cell>
          <cell r="F228">
            <v>40513</v>
          </cell>
          <cell r="G228" t="str">
            <v>M-3</v>
          </cell>
          <cell r="H228" t="str">
            <v>1152070566</v>
          </cell>
          <cell r="I228">
            <v>2080000</v>
          </cell>
          <cell r="J228">
            <v>32000</v>
          </cell>
          <cell r="M228">
            <v>30</v>
          </cell>
          <cell r="N228">
            <v>28</v>
          </cell>
          <cell r="O228">
            <v>167.5</v>
          </cell>
          <cell r="P228">
            <v>0</v>
          </cell>
          <cell r="Q228">
            <v>2080000</v>
          </cell>
          <cell r="R228">
            <v>896000</v>
          </cell>
          <cell r="S228">
            <v>2013873</v>
          </cell>
          <cell r="T228">
            <v>4989873</v>
          </cell>
          <cell r="V228">
            <v>110000</v>
          </cell>
          <cell r="W228">
            <v>5099873</v>
          </cell>
          <cell r="X228">
            <v>160160</v>
          </cell>
          <cell r="Y228">
            <v>5260033</v>
          </cell>
          <cell r="Z228">
            <v>108000</v>
          </cell>
          <cell r="AA228" t="str">
            <v>M-3</v>
          </cell>
          <cell r="AB228">
            <v>1760000</v>
          </cell>
          <cell r="AC228">
            <v>41600</v>
          </cell>
          <cell r="AD228">
            <v>40205196</v>
          </cell>
          <cell r="AE228">
            <v>2010259.8</v>
          </cell>
          <cell r="AF228">
            <v>0</v>
          </cell>
          <cell r="AG228">
            <v>0</v>
          </cell>
          <cell r="AI228">
            <v>167521</v>
          </cell>
          <cell r="AJ228">
            <v>41600</v>
          </cell>
          <cell r="AK228">
            <v>209121</v>
          </cell>
          <cell r="AL228">
            <v>4890800</v>
          </cell>
          <cell r="AM228">
            <v>0</v>
          </cell>
          <cell r="AO228">
            <v>0</v>
          </cell>
          <cell r="AU228">
            <v>0</v>
          </cell>
          <cell r="AV228">
            <v>0</v>
          </cell>
          <cell r="AW228">
            <v>4890800</v>
          </cell>
        </row>
        <row r="229">
          <cell r="A229">
            <v>222</v>
          </cell>
          <cell r="B229" t="str">
            <v>SM2-KJA0499</v>
          </cell>
          <cell r="C229" t="str">
            <v>M. NOLVIN DOTULU</v>
          </cell>
          <cell r="D229" t="str">
            <v>Opt. Maintenance (D)</v>
          </cell>
          <cell r="E229" t="str">
            <v>Workshop</v>
          </cell>
          <cell r="F229">
            <v>40452</v>
          </cell>
          <cell r="G229" t="str">
            <v>M-1</v>
          </cell>
          <cell r="H229" t="str">
            <v>1152069151</v>
          </cell>
          <cell r="I229">
            <v>2080000</v>
          </cell>
          <cell r="J229">
            <v>32000</v>
          </cell>
          <cell r="M229">
            <v>30</v>
          </cell>
          <cell r="N229">
            <v>28</v>
          </cell>
          <cell r="O229">
            <v>216</v>
          </cell>
          <cell r="P229">
            <v>0</v>
          </cell>
          <cell r="Q229">
            <v>2080000</v>
          </cell>
          <cell r="R229">
            <v>896000</v>
          </cell>
          <cell r="S229">
            <v>2596994</v>
          </cell>
          <cell r="T229">
            <v>5572994</v>
          </cell>
          <cell r="V229">
            <v>0</v>
          </cell>
          <cell r="W229">
            <v>5572994</v>
          </cell>
          <cell r="X229">
            <v>160160</v>
          </cell>
          <cell r="Y229">
            <v>5733154</v>
          </cell>
          <cell r="Z229">
            <v>108000</v>
          </cell>
          <cell r="AA229" t="str">
            <v>M-1</v>
          </cell>
          <cell r="AB229">
            <v>1540000</v>
          </cell>
          <cell r="AC229">
            <v>41600</v>
          </cell>
          <cell r="AD229">
            <v>48522648</v>
          </cell>
          <cell r="AE229">
            <v>2426132.4</v>
          </cell>
          <cell r="AF229">
            <v>0</v>
          </cell>
          <cell r="AG229">
            <v>0</v>
          </cell>
          <cell r="AI229">
            <v>202177</v>
          </cell>
          <cell r="AJ229">
            <v>41600</v>
          </cell>
          <cell r="AK229">
            <v>243777</v>
          </cell>
          <cell r="AL229">
            <v>5329200</v>
          </cell>
          <cell r="AM229">
            <v>0</v>
          </cell>
          <cell r="AO229">
            <v>271000</v>
          </cell>
          <cell r="AU229">
            <v>0</v>
          </cell>
          <cell r="AV229">
            <v>271000</v>
          </cell>
          <cell r="AW229">
            <v>5058200</v>
          </cell>
        </row>
        <row r="230">
          <cell r="A230">
            <v>223</v>
          </cell>
          <cell r="B230" t="str">
            <v>SM2-KJA0192</v>
          </cell>
          <cell r="C230" t="str">
            <v>M. GUSNANDI FAISAL</v>
          </cell>
          <cell r="D230" t="str">
            <v>Mechanic ( C )</v>
          </cell>
          <cell r="E230" t="str">
            <v>Workshop</v>
          </cell>
          <cell r="F230">
            <v>39422</v>
          </cell>
          <cell r="G230" t="str">
            <v>M-1</v>
          </cell>
          <cell r="H230" t="str">
            <v>1152038425</v>
          </cell>
          <cell r="I230">
            <v>2280000</v>
          </cell>
          <cell r="J230">
            <v>32000</v>
          </cell>
          <cell r="K230">
            <v>300000</v>
          </cell>
          <cell r="M230">
            <v>30</v>
          </cell>
          <cell r="N230">
            <v>24</v>
          </cell>
          <cell r="O230">
            <v>140.5</v>
          </cell>
          <cell r="P230">
            <v>0</v>
          </cell>
          <cell r="Q230">
            <v>2280000</v>
          </cell>
          <cell r="R230">
            <v>768000</v>
          </cell>
          <cell r="S230">
            <v>1851676</v>
          </cell>
          <cell r="T230">
            <v>4899676</v>
          </cell>
          <cell r="U230">
            <v>105000</v>
          </cell>
          <cell r="V230">
            <v>0</v>
          </cell>
          <cell r="W230">
            <v>5304676</v>
          </cell>
          <cell r="X230">
            <v>175560</v>
          </cell>
          <cell r="Y230">
            <v>5480236</v>
          </cell>
          <cell r="Z230">
            <v>108000</v>
          </cell>
          <cell r="AA230" t="str">
            <v>M-1</v>
          </cell>
          <cell r="AB230">
            <v>1540000</v>
          </cell>
          <cell r="AC230">
            <v>45600</v>
          </cell>
          <cell r="AD230">
            <v>45439632</v>
          </cell>
          <cell r="AE230">
            <v>2271981.6</v>
          </cell>
          <cell r="AF230">
            <v>0</v>
          </cell>
          <cell r="AG230">
            <v>0</v>
          </cell>
          <cell r="AI230">
            <v>189331</v>
          </cell>
          <cell r="AJ230">
            <v>45600</v>
          </cell>
          <cell r="AK230">
            <v>234931</v>
          </cell>
          <cell r="AL230">
            <v>5069700</v>
          </cell>
          <cell r="AM230">
            <v>0</v>
          </cell>
          <cell r="AO230">
            <v>25000</v>
          </cell>
          <cell r="AU230">
            <v>0</v>
          </cell>
          <cell r="AV230">
            <v>25000</v>
          </cell>
          <cell r="AW230">
            <v>5044700</v>
          </cell>
        </row>
        <row r="231">
          <cell r="A231">
            <v>224</v>
          </cell>
          <cell r="B231" t="str">
            <v>SM2-KJA0230</v>
          </cell>
          <cell r="C231" t="str">
            <v>YUNUS PAENDE</v>
          </cell>
          <cell r="D231" t="str">
            <v>Mechanic ( C )</v>
          </cell>
          <cell r="E231" t="str">
            <v>Workshop</v>
          </cell>
          <cell r="F231">
            <v>39508</v>
          </cell>
          <cell r="G231" t="str">
            <v>M-2</v>
          </cell>
          <cell r="H231" t="str">
            <v>1152040144</v>
          </cell>
          <cell r="I231">
            <v>2280000</v>
          </cell>
          <cell r="J231">
            <v>32000</v>
          </cell>
          <cell r="K231">
            <v>300000</v>
          </cell>
          <cell r="M231">
            <v>30</v>
          </cell>
          <cell r="N231">
            <v>26</v>
          </cell>
          <cell r="O231">
            <v>161.5</v>
          </cell>
          <cell r="P231">
            <v>0</v>
          </cell>
          <cell r="Q231">
            <v>2280000</v>
          </cell>
          <cell r="R231">
            <v>832000</v>
          </cell>
          <cell r="S231">
            <v>2128439</v>
          </cell>
          <cell r="T231">
            <v>5240439</v>
          </cell>
          <cell r="V231">
            <v>110000</v>
          </cell>
          <cell r="W231">
            <v>5650439</v>
          </cell>
          <cell r="X231">
            <v>175560</v>
          </cell>
          <cell r="Y231">
            <v>5825999</v>
          </cell>
          <cell r="Z231">
            <v>108000</v>
          </cell>
          <cell r="AA231" t="str">
            <v>M-2</v>
          </cell>
          <cell r="AB231">
            <v>1650000</v>
          </cell>
          <cell r="AC231">
            <v>45600</v>
          </cell>
          <cell r="AD231">
            <v>48268788</v>
          </cell>
          <cell r="AE231">
            <v>2413439.4</v>
          </cell>
          <cell r="AF231">
            <v>0</v>
          </cell>
          <cell r="AG231">
            <v>0</v>
          </cell>
          <cell r="AI231">
            <v>201119</v>
          </cell>
          <cell r="AJ231">
            <v>45600</v>
          </cell>
          <cell r="AK231">
            <v>246719</v>
          </cell>
          <cell r="AL231">
            <v>5403700</v>
          </cell>
          <cell r="AM231">
            <v>0</v>
          </cell>
          <cell r="AO231">
            <v>0</v>
          </cell>
          <cell r="AU231">
            <v>0</v>
          </cell>
          <cell r="AV231">
            <v>0</v>
          </cell>
          <cell r="AW231">
            <v>5403700</v>
          </cell>
        </row>
        <row r="232">
          <cell r="A232">
            <v>225</v>
          </cell>
          <cell r="B232" t="str">
            <v>SM2-KJA0295</v>
          </cell>
          <cell r="C232" t="str">
            <v>DEDI IRAWAN</v>
          </cell>
          <cell r="D232" t="str">
            <v>Mechanic ( C )</v>
          </cell>
          <cell r="E232" t="str">
            <v>Workshop</v>
          </cell>
          <cell r="F232">
            <v>39636</v>
          </cell>
          <cell r="G232" t="str">
            <v>S-0</v>
          </cell>
          <cell r="H232" t="str">
            <v>1152041540</v>
          </cell>
          <cell r="I232">
            <v>2280000</v>
          </cell>
          <cell r="J232">
            <v>32000</v>
          </cell>
          <cell r="K232">
            <v>300000</v>
          </cell>
          <cell r="M232">
            <v>30</v>
          </cell>
          <cell r="N232">
            <v>25</v>
          </cell>
          <cell r="O232">
            <v>132</v>
          </cell>
          <cell r="P232">
            <v>0</v>
          </cell>
          <cell r="Q232">
            <v>2280000</v>
          </cell>
          <cell r="R232">
            <v>800000</v>
          </cell>
          <cell r="S232">
            <v>1739653</v>
          </cell>
          <cell r="T232">
            <v>4819653</v>
          </cell>
          <cell r="V232">
            <v>0</v>
          </cell>
          <cell r="W232">
            <v>5119653</v>
          </cell>
          <cell r="X232">
            <v>175560</v>
          </cell>
          <cell r="Y232">
            <v>5295213</v>
          </cell>
          <cell r="Z232">
            <v>108000</v>
          </cell>
          <cell r="AA232" t="str">
            <v>S-0</v>
          </cell>
          <cell r="AB232">
            <v>1320000</v>
          </cell>
          <cell r="AC232">
            <v>45600</v>
          </cell>
          <cell r="AD232">
            <v>45859356</v>
          </cell>
          <cell r="AE232">
            <v>2292967.8000000003</v>
          </cell>
          <cell r="AF232">
            <v>0</v>
          </cell>
          <cell r="AG232">
            <v>0</v>
          </cell>
          <cell r="AI232">
            <v>191080</v>
          </cell>
          <cell r="AJ232">
            <v>45600</v>
          </cell>
          <cell r="AK232">
            <v>236680</v>
          </cell>
          <cell r="AL232">
            <v>4883000</v>
          </cell>
          <cell r="AM232">
            <v>0</v>
          </cell>
          <cell r="AO232">
            <v>15000</v>
          </cell>
          <cell r="AU232">
            <v>0</v>
          </cell>
          <cell r="AV232">
            <v>15000</v>
          </cell>
          <cell r="AW232">
            <v>4868000</v>
          </cell>
        </row>
        <row r="233">
          <cell r="A233">
            <v>226</v>
          </cell>
          <cell r="B233" t="str">
            <v>SM2-KJA0213</v>
          </cell>
          <cell r="C233" t="str">
            <v>M. IQBAL SAAD</v>
          </cell>
          <cell r="D233" t="str">
            <v>Mechanic ( D )</v>
          </cell>
          <cell r="E233" t="str">
            <v>Workshop</v>
          </cell>
          <cell r="F233">
            <v>39498</v>
          </cell>
          <cell r="G233" t="str">
            <v>M-1</v>
          </cell>
          <cell r="H233" t="str">
            <v>1152040152</v>
          </cell>
          <cell r="I233">
            <v>2180000</v>
          </cell>
          <cell r="J233">
            <v>32000</v>
          </cell>
          <cell r="K233">
            <v>300000</v>
          </cell>
          <cell r="M233">
            <v>29</v>
          </cell>
          <cell r="N233">
            <v>23</v>
          </cell>
          <cell r="O233">
            <v>107.5</v>
          </cell>
          <cell r="P233">
            <v>1</v>
          </cell>
          <cell r="Q233">
            <v>2092800</v>
          </cell>
          <cell r="R233">
            <v>736000</v>
          </cell>
          <cell r="S233">
            <v>1354624</v>
          </cell>
          <cell r="T233">
            <v>4183424</v>
          </cell>
          <cell r="V233">
            <v>0</v>
          </cell>
          <cell r="W233">
            <v>4483424</v>
          </cell>
          <cell r="X233">
            <v>167860</v>
          </cell>
          <cell r="Y233">
            <v>4651284</v>
          </cell>
          <cell r="Z233">
            <v>108000</v>
          </cell>
          <cell r="AA233" t="str">
            <v>M-1</v>
          </cell>
          <cell r="AB233">
            <v>1540000</v>
          </cell>
          <cell r="AC233">
            <v>43600</v>
          </cell>
          <cell r="AD233">
            <v>35516208</v>
          </cell>
          <cell r="AE233">
            <v>1775810.4000000001</v>
          </cell>
          <cell r="AF233">
            <v>0</v>
          </cell>
          <cell r="AG233">
            <v>0</v>
          </cell>
          <cell r="AI233">
            <v>147984</v>
          </cell>
          <cell r="AJ233">
            <v>43600</v>
          </cell>
          <cell r="AK233">
            <v>191584</v>
          </cell>
          <cell r="AL233">
            <v>4291800</v>
          </cell>
          <cell r="AM233">
            <v>0</v>
          </cell>
          <cell r="AO233">
            <v>92000</v>
          </cell>
          <cell r="AU233">
            <v>0</v>
          </cell>
          <cell r="AV233">
            <v>92000</v>
          </cell>
          <cell r="AW233">
            <v>4199800</v>
          </cell>
        </row>
        <row r="234">
          <cell r="A234">
            <v>227</v>
          </cell>
          <cell r="B234" t="str">
            <v>SM2-KJA0119</v>
          </cell>
          <cell r="C234" t="str">
            <v>DARYANTO</v>
          </cell>
          <cell r="D234" t="str">
            <v>Mechanic ( D )</v>
          </cell>
          <cell r="E234" t="str">
            <v>Workshop</v>
          </cell>
          <cell r="F234">
            <v>39083</v>
          </cell>
          <cell r="G234" t="str">
            <v>M-1</v>
          </cell>
          <cell r="H234" t="str">
            <v>1152032826</v>
          </cell>
          <cell r="I234">
            <v>2180000</v>
          </cell>
          <cell r="J234">
            <v>32000</v>
          </cell>
          <cell r="K234">
            <v>300000</v>
          </cell>
          <cell r="M234">
            <v>30</v>
          </cell>
          <cell r="N234">
            <v>26</v>
          </cell>
          <cell r="O234">
            <v>127.5</v>
          </cell>
          <cell r="P234">
            <v>0</v>
          </cell>
          <cell r="Q234">
            <v>2180000</v>
          </cell>
          <cell r="R234">
            <v>832000</v>
          </cell>
          <cell r="S234">
            <v>1606647</v>
          </cell>
          <cell r="T234">
            <v>4618647</v>
          </cell>
          <cell r="V234">
            <v>0</v>
          </cell>
          <cell r="W234">
            <v>4918647</v>
          </cell>
          <cell r="X234">
            <v>167860</v>
          </cell>
          <cell r="Y234">
            <v>5086507</v>
          </cell>
          <cell r="Z234">
            <v>108000</v>
          </cell>
          <cell r="AA234" t="str">
            <v>M-1</v>
          </cell>
          <cell r="AB234">
            <v>1540000</v>
          </cell>
          <cell r="AC234">
            <v>43600</v>
          </cell>
          <cell r="AD234">
            <v>40738884</v>
          </cell>
          <cell r="AE234">
            <v>2036944.2000000002</v>
          </cell>
          <cell r="AF234">
            <v>0</v>
          </cell>
          <cell r="AG234">
            <v>0</v>
          </cell>
          <cell r="AI234">
            <v>169745</v>
          </cell>
          <cell r="AJ234">
            <v>43600</v>
          </cell>
          <cell r="AK234">
            <v>213345</v>
          </cell>
          <cell r="AL234">
            <v>4705300</v>
          </cell>
          <cell r="AM234">
            <v>0</v>
          </cell>
          <cell r="AO234">
            <v>15000</v>
          </cell>
          <cell r="AU234">
            <v>0</v>
          </cell>
          <cell r="AV234">
            <v>15000</v>
          </cell>
          <cell r="AW234">
            <v>4690300</v>
          </cell>
        </row>
        <row r="235">
          <cell r="A235">
            <v>228</v>
          </cell>
          <cell r="B235" t="str">
            <v>SM2-KJA0376</v>
          </cell>
          <cell r="C235" t="str">
            <v>WINARNO</v>
          </cell>
          <cell r="D235" t="str">
            <v>Mechanic ( E )</v>
          </cell>
          <cell r="E235" t="str">
            <v>Workshop</v>
          </cell>
          <cell r="F235">
            <v>39833</v>
          </cell>
          <cell r="G235" t="str">
            <v>S-0</v>
          </cell>
          <cell r="H235" t="str">
            <v>1152052509</v>
          </cell>
          <cell r="I235">
            <v>2080000</v>
          </cell>
          <cell r="J235">
            <v>32000</v>
          </cell>
          <cell r="K235">
            <v>300000</v>
          </cell>
          <cell r="M235">
            <v>30</v>
          </cell>
          <cell r="N235">
            <v>22</v>
          </cell>
          <cell r="O235">
            <v>106</v>
          </cell>
          <cell r="P235">
            <v>0</v>
          </cell>
          <cell r="Q235">
            <v>2080000</v>
          </cell>
          <cell r="R235">
            <v>704000</v>
          </cell>
          <cell r="S235">
            <v>1274451</v>
          </cell>
          <cell r="T235">
            <v>4058451</v>
          </cell>
          <cell r="V235">
            <v>0</v>
          </cell>
          <cell r="W235">
            <v>4358451</v>
          </cell>
          <cell r="X235">
            <v>160160</v>
          </cell>
          <cell r="Y235">
            <v>4518611</v>
          </cell>
          <cell r="Z235">
            <v>108000</v>
          </cell>
          <cell r="AA235" t="str">
            <v>S-0</v>
          </cell>
          <cell r="AB235">
            <v>1320000</v>
          </cell>
          <cell r="AC235">
            <v>41600</v>
          </cell>
          <cell r="AD235">
            <v>36588132</v>
          </cell>
          <cell r="AE235">
            <v>1829406.6</v>
          </cell>
          <cell r="AF235">
            <v>0</v>
          </cell>
          <cell r="AG235">
            <v>0</v>
          </cell>
          <cell r="AI235">
            <v>152450</v>
          </cell>
          <cell r="AJ235">
            <v>41600</v>
          </cell>
          <cell r="AK235">
            <v>194050</v>
          </cell>
          <cell r="AL235">
            <v>4164400</v>
          </cell>
          <cell r="AM235">
            <v>0</v>
          </cell>
          <cell r="AO235">
            <v>195000</v>
          </cell>
          <cell r="AU235">
            <v>0</v>
          </cell>
          <cell r="AV235">
            <v>195000</v>
          </cell>
          <cell r="AW235">
            <v>3969400</v>
          </cell>
        </row>
        <row r="236">
          <cell r="A236">
            <v>229</v>
          </cell>
          <cell r="B236" t="str">
            <v>SM2-KJA0118</v>
          </cell>
          <cell r="C236" t="str">
            <v>SAMSUL ANWAR</v>
          </cell>
          <cell r="D236" t="str">
            <v>Mechanic ( C )</v>
          </cell>
          <cell r="E236" t="str">
            <v>Workshop</v>
          </cell>
          <cell r="F236">
            <v>39083</v>
          </cell>
          <cell r="G236" t="str">
            <v>M-1</v>
          </cell>
          <cell r="H236" t="str">
            <v>1152031358</v>
          </cell>
          <cell r="I236">
            <v>2280000</v>
          </cell>
          <cell r="J236">
            <v>32000</v>
          </cell>
          <cell r="M236">
            <v>30</v>
          </cell>
          <cell r="N236">
            <v>28</v>
          </cell>
          <cell r="O236">
            <v>147.5</v>
          </cell>
          <cell r="P236">
            <v>0</v>
          </cell>
          <cell r="Q236">
            <v>2280000</v>
          </cell>
          <cell r="R236">
            <v>896000</v>
          </cell>
          <cell r="S236">
            <v>1943931</v>
          </cell>
          <cell r="T236">
            <v>5119931</v>
          </cell>
          <cell r="V236">
            <v>110000</v>
          </cell>
          <cell r="W236">
            <v>5229931</v>
          </cell>
          <cell r="X236">
            <v>175560</v>
          </cell>
          <cell r="Y236">
            <v>5405491</v>
          </cell>
          <cell r="Z236">
            <v>108000</v>
          </cell>
          <cell r="AA236" t="str">
            <v>M-1</v>
          </cell>
          <cell r="AB236">
            <v>1540000</v>
          </cell>
          <cell r="AC236">
            <v>45600</v>
          </cell>
          <cell r="AD236">
            <v>44542692</v>
          </cell>
          <cell r="AE236">
            <v>2227134.6</v>
          </cell>
          <cell r="AF236">
            <v>0</v>
          </cell>
          <cell r="AG236">
            <v>0</v>
          </cell>
          <cell r="AI236">
            <v>185594</v>
          </cell>
          <cell r="AJ236">
            <v>45600</v>
          </cell>
          <cell r="AK236">
            <v>231194</v>
          </cell>
          <cell r="AL236">
            <v>4998700</v>
          </cell>
          <cell r="AM236">
            <v>0</v>
          </cell>
          <cell r="AO236">
            <v>0</v>
          </cell>
          <cell r="AU236">
            <v>0</v>
          </cell>
          <cell r="AV236">
            <v>0</v>
          </cell>
          <cell r="AW236">
            <v>4998700</v>
          </cell>
        </row>
        <row r="237">
          <cell r="A237">
            <v>230</v>
          </cell>
          <cell r="B237" t="str">
            <v>SM2-KJA0153</v>
          </cell>
          <cell r="C237" t="str">
            <v>SYARIFUDIN</v>
          </cell>
          <cell r="D237" t="str">
            <v>Mechanic ( C )</v>
          </cell>
          <cell r="E237" t="str">
            <v>Workshop</v>
          </cell>
          <cell r="F237">
            <v>39177</v>
          </cell>
          <cell r="G237" t="str">
            <v>M-1</v>
          </cell>
          <cell r="H237" t="str">
            <v>1152036619</v>
          </cell>
          <cell r="I237">
            <v>2280000</v>
          </cell>
          <cell r="J237">
            <v>32000</v>
          </cell>
          <cell r="M237">
            <v>30</v>
          </cell>
          <cell r="N237">
            <v>24</v>
          </cell>
          <cell r="O237">
            <v>112.5</v>
          </cell>
          <cell r="P237">
            <v>0</v>
          </cell>
          <cell r="Q237">
            <v>2280000</v>
          </cell>
          <cell r="R237">
            <v>768000</v>
          </cell>
          <cell r="S237">
            <v>1482659</v>
          </cell>
          <cell r="T237">
            <v>4530659</v>
          </cell>
          <cell r="V237">
            <v>0</v>
          </cell>
          <cell r="W237">
            <v>4530659</v>
          </cell>
          <cell r="X237">
            <v>175560</v>
          </cell>
          <cell r="Y237">
            <v>4706219</v>
          </cell>
          <cell r="Z237">
            <v>108000</v>
          </cell>
          <cell r="AA237" t="str">
            <v>M-1</v>
          </cell>
          <cell r="AB237">
            <v>1540000</v>
          </cell>
          <cell r="AC237">
            <v>45600</v>
          </cell>
          <cell r="AD237">
            <v>36151428</v>
          </cell>
          <cell r="AE237">
            <v>1807571.4000000001</v>
          </cell>
          <cell r="AF237">
            <v>0</v>
          </cell>
          <cell r="AG237">
            <v>0</v>
          </cell>
          <cell r="AI237">
            <v>150630</v>
          </cell>
          <cell r="AJ237">
            <v>45600</v>
          </cell>
          <cell r="AK237">
            <v>196230</v>
          </cell>
          <cell r="AL237">
            <v>4334400</v>
          </cell>
          <cell r="AM237">
            <v>0</v>
          </cell>
          <cell r="AO237">
            <v>15000</v>
          </cell>
          <cell r="AU237">
            <v>0</v>
          </cell>
          <cell r="AV237">
            <v>15000</v>
          </cell>
          <cell r="AW237">
            <v>4319400</v>
          </cell>
        </row>
        <row r="238">
          <cell r="A238">
            <v>231</v>
          </cell>
          <cell r="B238" t="str">
            <v>SM2-KJA0177</v>
          </cell>
          <cell r="C238" t="str">
            <v>EKO SETIAWAN</v>
          </cell>
          <cell r="D238" t="str">
            <v>Mechanic ( C )</v>
          </cell>
          <cell r="E238" t="str">
            <v>Workshop</v>
          </cell>
          <cell r="F238">
            <v>39335</v>
          </cell>
          <cell r="G238" t="str">
            <v>M-2</v>
          </cell>
          <cell r="H238" t="str">
            <v>1152036741</v>
          </cell>
          <cell r="I238">
            <v>2280000</v>
          </cell>
          <cell r="J238">
            <v>32000</v>
          </cell>
          <cell r="M238">
            <v>30</v>
          </cell>
          <cell r="N238">
            <v>15</v>
          </cell>
          <cell r="O238">
            <v>67.5</v>
          </cell>
          <cell r="P238">
            <v>0</v>
          </cell>
          <cell r="Q238">
            <v>2280000</v>
          </cell>
          <cell r="R238">
            <v>480000</v>
          </cell>
          <cell r="S238">
            <v>889595</v>
          </cell>
          <cell r="T238">
            <v>3649595</v>
          </cell>
          <cell r="V238">
            <v>0</v>
          </cell>
          <cell r="W238">
            <v>3649595</v>
          </cell>
          <cell r="X238">
            <v>175560</v>
          </cell>
          <cell r="Y238">
            <v>3825155</v>
          </cell>
          <cell r="Z238">
            <v>108000</v>
          </cell>
          <cell r="AA238" t="str">
            <v>M-2</v>
          </cell>
          <cell r="AB238">
            <v>1650000</v>
          </cell>
          <cell r="AC238">
            <v>45600</v>
          </cell>
          <cell r="AD238">
            <v>24258660</v>
          </cell>
          <cell r="AE238">
            <v>1212933</v>
          </cell>
          <cell r="AF238">
            <v>0</v>
          </cell>
          <cell r="AG238">
            <v>0</v>
          </cell>
          <cell r="AI238">
            <v>101077</v>
          </cell>
          <cell r="AJ238">
            <v>45600</v>
          </cell>
          <cell r="AK238">
            <v>146677</v>
          </cell>
          <cell r="AL238">
            <v>3502900</v>
          </cell>
          <cell r="AM238">
            <v>0</v>
          </cell>
          <cell r="AO238">
            <v>0</v>
          </cell>
          <cell r="AU238">
            <v>0</v>
          </cell>
          <cell r="AV238">
            <v>0</v>
          </cell>
          <cell r="AW238">
            <v>3502900</v>
          </cell>
        </row>
        <row r="239">
          <cell r="A239">
            <v>232</v>
          </cell>
          <cell r="B239" t="str">
            <v>SM2-KJA0185</v>
          </cell>
          <cell r="C239" t="str">
            <v>NAZIRIN</v>
          </cell>
          <cell r="D239" t="str">
            <v>Mechanic ( C )</v>
          </cell>
          <cell r="E239" t="str">
            <v>Workshop</v>
          </cell>
          <cell r="F239">
            <v>39356</v>
          </cell>
          <cell r="G239" t="str">
            <v>M-2</v>
          </cell>
          <cell r="H239" t="str">
            <v>1152036716</v>
          </cell>
          <cell r="I239">
            <v>2280000</v>
          </cell>
          <cell r="J239">
            <v>32000</v>
          </cell>
          <cell r="M239">
            <v>30</v>
          </cell>
          <cell r="N239">
            <v>26</v>
          </cell>
          <cell r="O239">
            <v>129</v>
          </cell>
          <cell r="P239">
            <v>0</v>
          </cell>
          <cell r="Q239">
            <v>2280000</v>
          </cell>
          <cell r="R239">
            <v>832000</v>
          </cell>
          <cell r="S239">
            <v>1700116</v>
          </cell>
          <cell r="T239">
            <v>4812116</v>
          </cell>
          <cell r="V239">
            <v>0</v>
          </cell>
          <cell r="W239">
            <v>4812116</v>
          </cell>
          <cell r="X239">
            <v>175560</v>
          </cell>
          <cell r="Y239">
            <v>4987676</v>
          </cell>
          <cell r="Z239">
            <v>108000</v>
          </cell>
          <cell r="AA239" t="str">
            <v>M-2</v>
          </cell>
          <cell r="AB239">
            <v>1650000</v>
          </cell>
          <cell r="AC239">
            <v>45600</v>
          </cell>
          <cell r="AD239">
            <v>38208912</v>
          </cell>
          <cell r="AE239">
            <v>1910445.6</v>
          </cell>
          <cell r="AF239">
            <v>0</v>
          </cell>
          <cell r="AG239">
            <v>0</v>
          </cell>
          <cell r="AI239">
            <v>159203</v>
          </cell>
          <cell r="AJ239">
            <v>45600</v>
          </cell>
          <cell r="AK239">
            <v>204803</v>
          </cell>
          <cell r="AL239">
            <v>4607300</v>
          </cell>
          <cell r="AM239">
            <v>0</v>
          </cell>
          <cell r="AO239">
            <v>0</v>
          </cell>
          <cell r="AU239">
            <v>0</v>
          </cell>
          <cell r="AV239">
            <v>0</v>
          </cell>
          <cell r="AW239">
            <v>4607300</v>
          </cell>
        </row>
        <row r="240">
          <cell r="A240">
            <v>233</v>
          </cell>
          <cell r="B240" t="str">
            <v>SM2-KJA0229</v>
          </cell>
          <cell r="C240" t="str">
            <v>BADAR</v>
          </cell>
          <cell r="D240" t="str">
            <v>Mechanic ( D )</v>
          </cell>
          <cell r="E240" t="str">
            <v>Workshop</v>
          </cell>
          <cell r="F240">
            <v>39508</v>
          </cell>
          <cell r="G240" t="str">
            <v>M-2</v>
          </cell>
          <cell r="H240" t="str">
            <v>1152040195</v>
          </cell>
          <cell r="I240">
            <v>2180000</v>
          </cell>
          <cell r="J240">
            <v>32000</v>
          </cell>
          <cell r="M240">
            <v>30</v>
          </cell>
          <cell r="N240">
            <v>25</v>
          </cell>
          <cell r="O240">
            <v>127.5</v>
          </cell>
          <cell r="P240">
            <v>0</v>
          </cell>
          <cell r="Q240">
            <v>2180000</v>
          </cell>
          <cell r="R240">
            <v>800000</v>
          </cell>
          <cell r="S240">
            <v>1606647</v>
          </cell>
          <cell r="T240">
            <v>4586647</v>
          </cell>
          <cell r="V240">
            <v>0</v>
          </cell>
          <cell r="W240">
            <v>4586647</v>
          </cell>
          <cell r="X240">
            <v>167860</v>
          </cell>
          <cell r="Y240">
            <v>4754507</v>
          </cell>
          <cell r="Z240">
            <v>108000</v>
          </cell>
          <cell r="AA240" t="str">
            <v>M-2</v>
          </cell>
          <cell r="AB240">
            <v>1650000</v>
          </cell>
          <cell r="AC240">
            <v>43600</v>
          </cell>
          <cell r="AD240">
            <v>35434884</v>
          </cell>
          <cell r="AE240">
            <v>1771744.2000000002</v>
          </cell>
          <cell r="AF240">
            <v>0</v>
          </cell>
          <cell r="AG240">
            <v>0</v>
          </cell>
          <cell r="AI240">
            <v>147645</v>
          </cell>
          <cell r="AJ240">
            <v>43600</v>
          </cell>
          <cell r="AK240">
            <v>191245</v>
          </cell>
          <cell r="AL240">
            <v>4395400</v>
          </cell>
          <cell r="AM240">
            <v>0</v>
          </cell>
          <cell r="AO240">
            <v>0</v>
          </cell>
          <cell r="AU240">
            <v>0</v>
          </cell>
          <cell r="AV240">
            <v>0</v>
          </cell>
          <cell r="AW240">
            <v>4395400</v>
          </cell>
        </row>
        <row r="241">
          <cell r="A241">
            <v>234</v>
          </cell>
          <cell r="B241" t="str">
            <v>SM2-KJA0212</v>
          </cell>
          <cell r="C241" t="str">
            <v>ARDIANSYAH RUDIN</v>
          </cell>
          <cell r="D241" t="str">
            <v>Mechanic ( D )</v>
          </cell>
          <cell r="E241" t="str">
            <v>Workshop</v>
          </cell>
          <cell r="F241">
            <v>39498</v>
          </cell>
          <cell r="G241" t="str">
            <v>S-0</v>
          </cell>
          <cell r="H241" t="str">
            <v>1152040179</v>
          </cell>
          <cell r="I241">
            <v>2180000</v>
          </cell>
          <cell r="J241">
            <v>32000</v>
          </cell>
          <cell r="M241">
            <v>30</v>
          </cell>
          <cell r="N241">
            <v>27</v>
          </cell>
          <cell r="O241">
            <v>126.5</v>
          </cell>
          <cell r="P241">
            <v>0</v>
          </cell>
          <cell r="Q241">
            <v>2180000</v>
          </cell>
          <cell r="R241">
            <v>864000</v>
          </cell>
          <cell r="S241">
            <v>1594046</v>
          </cell>
          <cell r="T241">
            <v>4638046</v>
          </cell>
          <cell r="V241">
            <v>0</v>
          </cell>
          <cell r="W241">
            <v>4638046</v>
          </cell>
          <cell r="X241">
            <v>167860</v>
          </cell>
          <cell r="Y241">
            <v>4805906</v>
          </cell>
          <cell r="Z241">
            <v>108000</v>
          </cell>
          <cell r="AA241" t="str">
            <v>S-0</v>
          </cell>
          <cell r="AB241">
            <v>1320000</v>
          </cell>
          <cell r="AC241">
            <v>43600</v>
          </cell>
          <cell r="AD241">
            <v>40011672</v>
          </cell>
          <cell r="AE241">
            <v>2000583.6</v>
          </cell>
          <cell r="AF241">
            <v>0</v>
          </cell>
          <cell r="AG241">
            <v>0</v>
          </cell>
          <cell r="AI241">
            <v>166715</v>
          </cell>
          <cell r="AJ241">
            <v>43600</v>
          </cell>
          <cell r="AK241">
            <v>210315</v>
          </cell>
          <cell r="AL241">
            <v>4427700</v>
          </cell>
          <cell r="AM241">
            <v>0</v>
          </cell>
          <cell r="AO241">
            <v>0</v>
          </cell>
          <cell r="AU241">
            <v>0</v>
          </cell>
          <cell r="AV241">
            <v>0</v>
          </cell>
          <cell r="AW241">
            <v>4427700</v>
          </cell>
        </row>
        <row r="242">
          <cell r="A242">
            <v>235</v>
          </cell>
          <cell r="B242" t="str">
            <v>SM2-KJA0176</v>
          </cell>
          <cell r="C242" t="str">
            <v>URIE WELYANTO</v>
          </cell>
          <cell r="D242" t="str">
            <v>Mechanic ( D )</v>
          </cell>
          <cell r="E242" t="str">
            <v>Workshop</v>
          </cell>
          <cell r="F242">
            <v>39335</v>
          </cell>
          <cell r="G242" t="str">
            <v>M-1</v>
          </cell>
          <cell r="H242" t="str">
            <v>1152036724</v>
          </cell>
          <cell r="I242">
            <v>2180000</v>
          </cell>
          <cell r="J242">
            <v>32000</v>
          </cell>
          <cell r="M242">
            <v>30</v>
          </cell>
          <cell r="N242">
            <v>21</v>
          </cell>
          <cell r="O242">
            <v>96</v>
          </cell>
          <cell r="P242">
            <v>0</v>
          </cell>
          <cell r="Q242">
            <v>2180000</v>
          </cell>
          <cell r="R242">
            <v>672000</v>
          </cell>
          <cell r="S242">
            <v>1209711</v>
          </cell>
          <cell r="T242">
            <v>4061711</v>
          </cell>
          <cell r="V242">
            <v>0</v>
          </cell>
          <cell r="W242">
            <v>4061711</v>
          </cell>
          <cell r="X242">
            <v>167860</v>
          </cell>
          <cell r="Y242">
            <v>4229571</v>
          </cell>
          <cell r="Z242">
            <v>108000</v>
          </cell>
          <cell r="AA242" t="str">
            <v>M-1</v>
          </cell>
          <cell r="AB242">
            <v>1540000</v>
          </cell>
          <cell r="AC242">
            <v>43600</v>
          </cell>
          <cell r="AD242">
            <v>30455652</v>
          </cell>
          <cell r="AE242">
            <v>1522782.6</v>
          </cell>
          <cell r="AF242">
            <v>0</v>
          </cell>
          <cell r="AG242">
            <v>0</v>
          </cell>
          <cell r="AI242">
            <v>126898</v>
          </cell>
          <cell r="AJ242">
            <v>43600</v>
          </cell>
          <cell r="AK242">
            <v>170498</v>
          </cell>
          <cell r="AL242">
            <v>3891200</v>
          </cell>
          <cell r="AM242">
            <v>0</v>
          </cell>
          <cell r="AO242">
            <v>0</v>
          </cell>
          <cell r="AU242">
            <v>0</v>
          </cell>
          <cell r="AV242">
            <v>0</v>
          </cell>
          <cell r="AW242">
            <v>3891200</v>
          </cell>
        </row>
        <row r="243">
          <cell r="A243">
            <v>236</v>
          </cell>
          <cell r="B243" t="str">
            <v>SM2-KJA0337</v>
          </cell>
          <cell r="C243" t="str">
            <v>AGUS SALIM</v>
          </cell>
          <cell r="D243" t="str">
            <v>Mechanic ( D )</v>
          </cell>
          <cell r="E243" t="str">
            <v>Workshop</v>
          </cell>
          <cell r="F243">
            <v>39785</v>
          </cell>
          <cell r="G243" t="str">
            <v>M-3</v>
          </cell>
          <cell r="H243" t="str">
            <v>1152052479</v>
          </cell>
          <cell r="I243">
            <v>2180000</v>
          </cell>
          <cell r="J243">
            <v>32000</v>
          </cell>
          <cell r="M243">
            <v>30</v>
          </cell>
          <cell r="N243">
            <v>26</v>
          </cell>
          <cell r="O243">
            <v>125</v>
          </cell>
          <cell r="P243">
            <v>0</v>
          </cell>
          <cell r="Q243">
            <v>2180000</v>
          </cell>
          <cell r="R243">
            <v>832000</v>
          </cell>
          <cell r="S243">
            <v>1575145</v>
          </cell>
          <cell r="T243">
            <v>4587145</v>
          </cell>
          <cell r="V243">
            <v>0</v>
          </cell>
          <cell r="W243">
            <v>4587145</v>
          </cell>
          <cell r="X243">
            <v>167860</v>
          </cell>
          <cell r="Y243">
            <v>4755005</v>
          </cell>
          <cell r="Z243">
            <v>108000</v>
          </cell>
          <cell r="AA243" t="str">
            <v>M-3</v>
          </cell>
          <cell r="AB243">
            <v>1760000</v>
          </cell>
          <cell r="AC243">
            <v>43600</v>
          </cell>
          <cell r="AD243">
            <v>34120860</v>
          </cell>
          <cell r="AE243">
            <v>1706043</v>
          </cell>
          <cell r="AF243">
            <v>0</v>
          </cell>
          <cell r="AG243">
            <v>0</v>
          </cell>
          <cell r="AI243">
            <v>142170</v>
          </cell>
          <cell r="AJ243">
            <v>43600</v>
          </cell>
          <cell r="AK243">
            <v>185770</v>
          </cell>
          <cell r="AL243">
            <v>4401400</v>
          </cell>
          <cell r="AM243">
            <v>0</v>
          </cell>
          <cell r="AO243">
            <v>0</v>
          </cell>
          <cell r="AU243">
            <v>0</v>
          </cell>
          <cell r="AV243">
            <v>0</v>
          </cell>
          <cell r="AW243">
            <v>4401400</v>
          </cell>
        </row>
        <row r="244">
          <cell r="A244">
            <v>237</v>
          </cell>
          <cell r="B244" t="str">
            <v>SM2-KJA0416</v>
          </cell>
          <cell r="C244" t="str">
            <v>ALPIAN NOOR</v>
          </cell>
          <cell r="D244" t="str">
            <v>Mechanic ( E )</v>
          </cell>
          <cell r="E244" t="str">
            <v>Workshop</v>
          </cell>
          <cell r="F244">
            <v>39931</v>
          </cell>
          <cell r="G244" t="str">
            <v>M-1</v>
          </cell>
          <cell r="H244" t="str">
            <v>1152052533</v>
          </cell>
          <cell r="I244">
            <v>2080000</v>
          </cell>
          <cell r="J244">
            <v>32000</v>
          </cell>
          <cell r="K244">
            <v>300000</v>
          </cell>
          <cell r="M244">
            <v>30</v>
          </cell>
          <cell r="N244">
            <v>22</v>
          </cell>
          <cell r="O244">
            <v>107.5</v>
          </cell>
          <cell r="P244">
            <v>0</v>
          </cell>
          <cell r="Q244">
            <v>2080000</v>
          </cell>
          <cell r="R244">
            <v>704000</v>
          </cell>
          <cell r="S244">
            <v>1292486</v>
          </cell>
          <cell r="T244">
            <v>4076486</v>
          </cell>
          <cell r="V244">
            <v>0</v>
          </cell>
          <cell r="W244">
            <v>4376486</v>
          </cell>
          <cell r="X244">
            <v>160160</v>
          </cell>
          <cell r="Y244">
            <v>4536646</v>
          </cell>
          <cell r="Z244">
            <v>108000</v>
          </cell>
          <cell r="AA244" t="str">
            <v>M-1</v>
          </cell>
          <cell r="AB244">
            <v>1540000</v>
          </cell>
          <cell r="AC244">
            <v>41600</v>
          </cell>
          <cell r="AD244">
            <v>34164552</v>
          </cell>
          <cell r="AE244">
            <v>1708227.6</v>
          </cell>
          <cell r="AF244">
            <v>0</v>
          </cell>
          <cell r="AG244">
            <v>0</v>
          </cell>
          <cell r="AI244">
            <v>142352</v>
          </cell>
          <cell r="AJ244">
            <v>41600</v>
          </cell>
          <cell r="AK244">
            <v>183952</v>
          </cell>
          <cell r="AL244">
            <v>4192500</v>
          </cell>
          <cell r="AM244">
            <v>0</v>
          </cell>
          <cell r="AO244">
            <v>0</v>
          </cell>
          <cell r="AU244">
            <v>0</v>
          </cell>
          <cell r="AV244">
            <v>0</v>
          </cell>
          <cell r="AW244">
            <v>4192500</v>
          </cell>
        </row>
        <row r="245">
          <cell r="A245">
            <v>238</v>
          </cell>
          <cell r="B245" t="str">
            <v>SM2-KJA0210</v>
          </cell>
          <cell r="C245" t="str">
            <v>MOHAMMAD SALEH</v>
          </cell>
          <cell r="D245" t="str">
            <v>Helper Mekanik</v>
          </cell>
          <cell r="E245" t="str">
            <v>Workshop</v>
          </cell>
          <cell r="F245">
            <v>39498</v>
          </cell>
          <cell r="G245" t="str">
            <v>M-1</v>
          </cell>
          <cell r="H245" t="str">
            <v>1152040209</v>
          </cell>
          <cell r="I245">
            <v>1580000</v>
          </cell>
          <cell r="J245">
            <v>32000</v>
          </cell>
          <cell r="K245">
            <v>300000</v>
          </cell>
          <cell r="M245">
            <v>30</v>
          </cell>
          <cell r="N245">
            <v>26</v>
          </cell>
          <cell r="O245">
            <v>133.5</v>
          </cell>
          <cell r="P245">
            <v>0</v>
          </cell>
          <cell r="Q245">
            <v>1580000</v>
          </cell>
          <cell r="R245">
            <v>832000</v>
          </cell>
          <cell r="S245">
            <v>1219249</v>
          </cell>
          <cell r="T245">
            <v>3631249</v>
          </cell>
          <cell r="V245">
            <v>0</v>
          </cell>
          <cell r="W245">
            <v>3931249</v>
          </cell>
          <cell r="X245">
            <v>121660</v>
          </cell>
          <cell r="Y245">
            <v>4052909</v>
          </cell>
          <cell r="Z245">
            <v>108000</v>
          </cell>
          <cell r="AA245" t="str">
            <v>M-1</v>
          </cell>
          <cell r="AB245">
            <v>1540000</v>
          </cell>
          <cell r="AC245">
            <v>31600</v>
          </cell>
          <cell r="AD245">
            <v>28479708</v>
          </cell>
          <cell r="AE245">
            <v>1423985.4000000001</v>
          </cell>
          <cell r="AF245">
            <v>0</v>
          </cell>
          <cell r="AG245">
            <v>0</v>
          </cell>
          <cell r="AI245">
            <v>118665</v>
          </cell>
          <cell r="AJ245">
            <v>31600</v>
          </cell>
          <cell r="AK245">
            <v>150265</v>
          </cell>
          <cell r="AL245">
            <v>3781000</v>
          </cell>
          <cell r="AM245">
            <v>0</v>
          </cell>
          <cell r="AO245">
            <v>15000</v>
          </cell>
          <cell r="AU245">
            <v>0</v>
          </cell>
          <cell r="AV245">
            <v>15000</v>
          </cell>
          <cell r="AW245">
            <v>3766000</v>
          </cell>
        </row>
        <row r="246">
          <cell r="A246">
            <v>239</v>
          </cell>
          <cell r="B246" t="str">
            <v>SM2-KJA0449</v>
          </cell>
          <cell r="C246" t="str">
            <v>TANNIS BATUBARA</v>
          </cell>
          <cell r="D246" t="str">
            <v>Helper Mekanik</v>
          </cell>
          <cell r="E246" t="str">
            <v>Workshop</v>
          </cell>
          <cell r="F246">
            <v>40101</v>
          </cell>
          <cell r="G246" t="str">
            <v>M-3</v>
          </cell>
          <cell r="H246" t="str">
            <v>1152061206</v>
          </cell>
          <cell r="I246">
            <v>1580000</v>
          </cell>
          <cell r="J246">
            <v>32000</v>
          </cell>
          <cell r="K246">
            <v>300000</v>
          </cell>
          <cell r="M246">
            <v>30</v>
          </cell>
          <cell r="N246">
            <v>27</v>
          </cell>
          <cell r="O246">
            <v>143</v>
          </cell>
          <cell r="P246">
            <v>0</v>
          </cell>
          <cell r="Q246">
            <v>1580000</v>
          </cell>
          <cell r="R246">
            <v>864000</v>
          </cell>
          <cell r="S246">
            <v>1306012</v>
          </cell>
          <cell r="T246">
            <v>3750012</v>
          </cell>
          <cell r="V246">
            <v>110000</v>
          </cell>
          <cell r="W246">
            <v>4160012</v>
          </cell>
          <cell r="X246">
            <v>121660</v>
          </cell>
          <cell r="Y246">
            <v>4281672</v>
          </cell>
          <cell r="Z246">
            <v>108000</v>
          </cell>
          <cell r="AA246" t="str">
            <v>M-3</v>
          </cell>
          <cell r="AB246">
            <v>1760000</v>
          </cell>
          <cell r="AC246">
            <v>31600</v>
          </cell>
          <cell r="AD246">
            <v>28584864</v>
          </cell>
          <cell r="AE246">
            <v>1429243.2000000002</v>
          </cell>
          <cell r="AF246">
            <v>0</v>
          </cell>
          <cell r="AG246">
            <v>0</v>
          </cell>
          <cell r="AI246">
            <v>119103</v>
          </cell>
          <cell r="AJ246">
            <v>31600</v>
          </cell>
          <cell r="AK246">
            <v>150703</v>
          </cell>
          <cell r="AL246">
            <v>4009300</v>
          </cell>
          <cell r="AM246">
            <v>0</v>
          </cell>
          <cell r="AO246">
            <v>0</v>
          </cell>
          <cell r="AU246">
            <v>0</v>
          </cell>
          <cell r="AV246">
            <v>0</v>
          </cell>
          <cell r="AW246">
            <v>4009300</v>
          </cell>
        </row>
        <row r="247">
          <cell r="A247">
            <v>240</v>
          </cell>
          <cell r="B247" t="str">
            <v>SM2-KJA0450</v>
          </cell>
          <cell r="C247" t="str">
            <v>SANIANSYAH HERIYADI</v>
          </cell>
          <cell r="D247" t="str">
            <v>Helper Mekanik</v>
          </cell>
          <cell r="E247" t="str">
            <v>Workshop</v>
          </cell>
          <cell r="F247">
            <v>40101</v>
          </cell>
          <cell r="G247" t="str">
            <v>M-0</v>
          </cell>
          <cell r="H247" t="str">
            <v>1152061176</v>
          </cell>
          <cell r="I247">
            <v>1580000</v>
          </cell>
          <cell r="J247">
            <v>32000</v>
          </cell>
          <cell r="K247">
            <v>300000</v>
          </cell>
          <cell r="M247">
            <v>28</v>
          </cell>
          <cell r="N247">
            <v>19</v>
          </cell>
          <cell r="O247">
            <v>87.5</v>
          </cell>
          <cell r="P247">
            <v>2</v>
          </cell>
          <cell r="Q247">
            <v>1453600</v>
          </cell>
          <cell r="R247">
            <v>608000</v>
          </cell>
          <cell r="S247">
            <v>799133</v>
          </cell>
          <cell r="T247">
            <v>2860733</v>
          </cell>
          <cell r="V247">
            <v>0</v>
          </cell>
          <cell r="W247">
            <v>3160733</v>
          </cell>
          <cell r="X247">
            <v>121660</v>
          </cell>
          <cell r="Y247">
            <v>3282393</v>
          </cell>
          <cell r="Z247">
            <v>108000</v>
          </cell>
          <cell r="AA247" t="str">
            <v>M-0</v>
          </cell>
          <cell r="AB247">
            <v>1430000</v>
          </cell>
          <cell r="AC247">
            <v>31600</v>
          </cell>
          <cell r="AD247">
            <v>20553516</v>
          </cell>
          <cell r="AE247">
            <v>1027675.8</v>
          </cell>
          <cell r="AF247">
            <v>0</v>
          </cell>
          <cell r="AG247">
            <v>0</v>
          </cell>
          <cell r="AI247">
            <v>85639</v>
          </cell>
          <cell r="AJ247">
            <v>31600</v>
          </cell>
          <cell r="AK247">
            <v>117239</v>
          </cell>
          <cell r="AL247">
            <v>3043500</v>
          </cell>
          <cell r="AM247">
            <v>0</v>
          </cell>
          <cell r="AO247">
            <v>6000</v>
          </cell>
          <cell r="AU247">
            <v>0</v>
          </cell>
          <cell r="AV247">
            <v>6000</v>
          </cell>
          <cell r="AW247">
            <v>3037500</v>
          </cell>
        </row>
        <row r="248">
          <cell r="A248">
            <v>241</v>
          </cell>
          <cell r="B248" t="str">
            <v>SM2-KJA0451</v>
          </cell>
          <cell r="C248" t="str">
            <v>TRI PEBRIYANTO</v>
          </cell>
          <cell r="D248" t="str">
            <v>Helper Mekanik</v>
          </cell>
          <cell r="E248" t="str">
            <v>Workshop</v>
          </cell>
          <cell r="F248">
            <v>40101</v>
          </cell>
          <cell r="G248" t="str">
            <v>S-0</v>
          </cell>
          <cell r="H248" t="str">
            <v>1152061141</v>
          </cell>
          <cell r="I248">
            <v>1580000</v>
          </cell>
          <cell r="J248">
            <v>32000</v>
          </cell>
          <cell r="K248">
            <v>300000</v>
          </cell>
          <cell r="M248">
            <v>30</v>
          </cell>
          <cell r="N248">
            <v>24</v>
          </cell>
          <cell r="O248">
            <v>146.5</v>
          </cell>
          <cell r="P248">
            <v>0</v>
          </cell>
          <cell r="Q248">
            <v>1580000</v>
          </cell>
          <cell r="R248">
            <v>768000</v>
          </cell>
          <cell r="S248">
            <v>1337977</v>
          </cell>
          <cell r="T248">
            <v>3685977</v>
          </cell>
          <cell r="V248">
            <v>0</v>
          </cell>
          <cell r="W248">
            <v>3985977</v>
          </cell>
          <cell r="X248">
            <v>121660</v>
          </cell>
          <cell r="Y248">
            <v>4107637</v>
          </cell>
          <cell r="Z248">
            <v>108000</v>
          </cell>
          <cell r="AA248" t="str">
            <v>S-0</v>
          </cell>
          <cell r="AB248">
            <v>1320000</v>
          </cell>
          <cell r="AC248">
            <v>31600</v>
          </cell>
          <cell r="AD248">
            <v>31776444</v>
          </cell>
          <cell r="AE248">
            <v>1588822.2000000002</v>
          </cell>
          <cell r="AF248">
            <v>0</v>
          </cell>
          <cell r="AG248">
            <v>0</v>
          </cell>
          <cell r="AI248">
            <v>132401</v>
          </cell>
          <cell r="AJ248">
            <v>31600</v>
          </cell>
          <cell r="AK248">
            <v>164001</v>
          </cell>
          <cell r="AL248">
            <v>3822000</v>
          </cell>
          <cell r="AM248">
            <v>0</v>
          </cell>
          <cell r="AO248">
            <v>132000</v>
          </cell>
          <cell r="AU248">
            <v>0</v>
          </cell>
          <cell r="AV248">
            <v>132000</v>
          </cell>
          <cell r="AW248">
            <v>3690000</v>
          </cell>
        </row>
        <row r="249">
          <cell r="A249">
            <v>242</v>
          </cell>
          <cell r="B249" t="str">
            <v>SM2-KJA0211</v>
          </cell>
          <cell r="C249" t="str">
            <v>SURIANSYAH</v>
          </cell>
          <cell r="D249" t="str">
            <v>Helper Mekanik</v>
          </cell>
          <cell r="E249" t="str">
            <v>Workshop</v>
          </cell>
          <cell r="F249">
            <v>39498</v>
          </cell>
          <cell r="G249" t="str">
            <v>S-0</v>
          </cell>
          <cell r="H249" t="str">
            <v>1152040187</v>
          </cell>
          <cell r="I249">
            <v>1580000</v>
          </cell>
          <cell r="J249">
            <v>32000</v>
          </cell>
          <cell r="M249">
            <v>30</v>
          </cell>
          <cell r="N249">
            <v>26</v>
          </cell>
          <cell r="O249">
            <v>163.5</v>
          </cell>
          <cell r="P249">
            <v>0</v>
          </cell>
          <cell r="Q249">
            <v>1580000</v>
          </cell>
          <cell r="R249">
            <v>832000</v>
          </cell>
          <cell r="S249">
            <v>1493237</v>
          </cell>
          <cell r="T249">
            <v>3905237</v>
          </cell>
          <cell r="V249">
            <v>0</v>
          </cell>
          <cell r="W249">
            <v>3905237</v>
          </cell>
          <cell r="X249">
            <v>121660</v>
          </cell>
          <cell r="Y249">
            <v>4026897</v>
          </cell>
          <cell r="Z249">
            <v>108000</v>
          </cell>
          <cell r="AA249" t="str">
            <v>S-0</v>
          </cell>
          <cell r="AB249">
            <v>1320000</v>
          </cell>
          <cell r="AC249">
            <v>31600</v>
          </cell>
          <cell r="AD249">
            <v>30807564</v>
          </cell>
          <cell r="AE249">
            <v>1540378.2000000002</v>
          </cell>
          <cell r="AF249">
            <v>0</v>
          </cell>
          <cell r="AG249">
            <v>0</v>
          </cell>
          <cell r="AI249">
            <v>128364</v>
          </cell>
          <cell r="AJ249">
            <v>31600</v>
          </cell>
          <cell r="AK249">
            <v>159964</v>
          </cell>
          <cell r="AL249">
            <v>3745300</v>
          </cell>
          <cell r="AM249">
            <v>45000</v>
          </cell>
          <cell r="AO249">
            <v>0</v>
          </cell>
          <cell r="AU249">
            <v>0</v>
          </cell>
          <cell r="AV249">
            <v>45000</v>
          </cell>
          <cell r="AW249">
            <v>3700300</v>
          </cell>
        </row>
        <row r="250">
          <cell r="A250">
            <v>243</v>
          </cell>
          <cell r="B250" t="str">
            <v>SM2-KJA0500</v>
          </cell>
          <cell r="C250" t="str">
            <v>EKO HARYANTO</v>
          </cell>
          <cell r="D250" t="str">
            <v>Helper Mekanik</v>
          </cell>
          <cell r="E250" t="str">
            <v>Workshop</v>
          </cell>
          <cell r="F250">
            <v>40452</v>
          </cell>
          <cell r="G250" t="str">
            <v>M-2</v>
          </cell>
          <cell r="H250" t="str">
            <v>1152069185</v>
          </cell>
          <cell r="I250">
            <v>1580000</v>
          </cell>
          <cell r="J250">
            <v>32000</v>
          </cell>
          <cell r="M250">
            <v>30</v>
          </cell>
          <cell r="N250">
            <v>27</v>
          </cell>
          <cell r="O250">
            <v>194.5</v>
          </cell>
          <cell r="P250">
            <v>0</v>
          </cell>
          <cell r="Q250">
            <v>1580000</v>
          </cell>
          <cell r="R250">
            <v>864000</v>
          </cell>
          <cell r="S250">
            <v>1776358</v>
          </cell>
          <cell r="T250">
            <v>4220358</v>
          </cell>
          <cell r="V250">
            <v>0</v>
          </cell>
          <cell r="W250">
            <v>4220358</v>
          </cell>
          <cell r="X250">
            <v>121660</v>
          </cell>
          <cell r="Y250">
            <v>4342018</v>
          </cell>
          <cell r="Z250">
            <v>108000</v>
          </cell>
          <cell r="AA250" t="str">
            <v>M-2</v>
          </cell>
          <cell r="AB250">
            <v>1650000</v>
          </cell>
          <cell r="AC250">
            <v>31600</v>
          </cell>
          <cell r="AD250">
            <v>30629016</v>
          </cell>
          <cell r="AE250">
            <v>1531450.8</v>
          </cell>
          <cell r="AF250">
            <v>0</v>
          </cell>
          <cell r="AG250">
            <v>0</v>
          </cell>
          <cell r="AI250">
            <v>127620</v>
          </cell>
          <cell r="AJ250">
            <v>31600</v>
          </cell>
          <cell r="AK250">
            <v>159220</v>
          </cell>
          <cell r="AL250">
            <v>4061100</v>
          </cell>
          <cell r="AM250">
            <v>0</v>
          </cell>
          <cell r="AO250">
            <v>0</v>
          </cell>
          <cell r="AU250">
            <v>0</v>
          </cell>
          <cell r="AV250">
            <v>0</v>
          </cell>
          <cell r="AW250">
            <v>4061100</v>
          </cell>
        </row>
        <row r="251">
          <cell r="A251">
            <v>244</v>
          </cell>
          <cell r="B251" t="str">
            <v>SM2-KJA0501</v>
          </cell>
          <cell r="C251" t="str">
            <v>ADIANTO</v>
          </cell>
          <cell r="D251" t="str">
            <v>Helper Mekanik</v>
          </cell>
          <cell r="E251" t="str">
            <v>Workshop</v>
          </cell>
          <cell r="F251">
            <v>40452</v>
          </cell>
          <cell r="G251" t="str">
            <v>S-0</v>
          </cell>
          <cell r="H251" t="str">
            <v>1152069215</v>
          </cell>
          <cell r="I251">
            <v>1580000</v>
          </cell>
          <cell r="J251">
            <v>32000</v>
          </cell>
          <cell r="M251">
            <v>30</v>
          </cell>
          <cell r="N251">
            <v>25</v>
          </cell>
          <cell r="O251">
            <v>133.5</v>
          </cell>
          <cell r="P251">
            <v>0</v>
          </cell>
          <cell r="Q251">
            <v>1580000</v>
          </cell>
          <cell r="R251">
            <v>800000</v>
          </cell>
          <cell r="S251">
            <v>1219249</v>
          </cell>
          <cell r="T251">
            <v>3599249</v>
          </cell>
          <cell r="V251">
            <v>0</v>
          </cell>
          <cell r="W251">
            <v>3599249</v>
          </cell>
          <cell r="X251">
            <v>121660</v>
          </cell>
          <cell r="Y251">
            <v>3720909</v>
          </cell>
          <cell r="Z251">
            <v>108000</v>
          </cell>
          <cell r="AA251" t="str">
            <v>S-0</v>
          </cell>
          <cell r="AB251">
            <v>1320000</v>
          </cell>
          <cell r="AC251">
            <v>31600</v>
          </cell>
          <cell r="AD251">
            <v>27135708</v>
          </cell>
          <cell r="AE251">
            <v>1356785.4000000001</v>
          </cell>
          <cell r="AF251">
            <v>0</v>
          </cell>
          <cell r="AG251">
            <v>0</v>
          </cell>
          <cell r="AI251">
            <v>113065</v>
          </cell>
          <cell r="AJ251">
            <v>31600</v>
          </cell>
          <cell r="AK251">
            <v>144665</v>
          </cell>
          <cell r="AL251">
            <v>3454600</v>
          </cell>
          <cell r="AM251">
            <v>0</v>
          </cell>
          <cell r="AO251">
            <v>0</v>
          </cell>
          <cell r="AU251">
            <v>0</v>
          </cell>
          <cell r="AV251">
            <v>0</v>
          </cell>
          <cell r="AW251">
            <v>3454600</v>
          </cell>
        </row>
        <row r="252">
          <cell r="A252">
            <v>245</v>
          </cell>
          <cell r="B252" t="str">
            <v>SM2-KJA0502</v>
          </cell>
          <cell r="C252" t="str">
            <v>SUGIANTO</v>
          </cell>
          <cell r="D252" t="str">
            <v>Helper Mekanik</v>
          </cell>
          <cell r="E252" t="str">
            <v>Workshop</v>
          </cell>
          <cell r="F252">
            <v>40452</v>
          </cell>
          <cell r="G252" t="str">
            <v>S-0</v>
          </cell>
          <cell r="H252" t="str">
            <v>1152069240</v>
          </cell>
          <cell r="I252">
            <v>1580000</v>
          </cell>
          <cell r="J252">
            <v>32000</v>
          </cell>
          <cell r="M252">
            <v>30</v>
          </cell>
          <cell r="N252">
            <v>27</v>
          </cell>
          <cell r="O252">
            <v>192.5</v>
          </cell>
          <cell r="P252">
            <v>0</v>
          </cell>
          <cell r="Q252">
            <v>1580000</v>
          </cell>
          <cell r="R252">
            <v>864000</v>
          </cell>
          <cell r="S252">
            <v>1758092</v>
          </cell>
          <cell r="T252">
            <v>4202092</v>
          </cell>
          <cell r="V252">
            <v>0</v>
          </cell>
          <cell r="W252">
            <v>4202092</v>
          </cell>
          <cell r="X252">
            <v>121660</v>
          </cell>
          <cell r="Y252">
            <v>4323752</v>
          </cell>
          <cell r="Z252">
            <v>108000</v>
          </cell>
          <cell r="AA252" t="str">
            <v>S-0</v>
          </cell>
          <cell r="AB252">
            <v>1320000</v>
          </cell>
          <cell r="AC252">
            <v>31600</v>
          </cell>
          <cell r="AD252">
            <v>34369824</v>
          </cell>
          <cell r="AE252">
            <v>1718491.2000000002</v>
          </cell>
          <cell r="AF252">
            <v>0</v>
          </cell>
          <cell r="AG252">
            <v>0</v>
          </cell>
          <cell r="AI252">
            <v>143207</v>
          </cell>
          <cell r="AJ252">
            <v>31600</v>
          </cell>
          <cell r="AK252">
            <v>174807</v>
          </cell>
          <cell r="AL252">
            <v>4027300</v>
          </cell>
          <cell r="AM252">
            <v>0</v>
          </cell>
          <cell r="AO252">
            <v>0</v>
          </cell>
          <cell r="AU252">
            <v>0</v>
          </cell>
          <cell r="AV252">
            <v>0</v>
          </cell>
          <cell r="AW252">
            <v>4027300</v>
          </cell>
        </row>
        <row r="253">
          <cell r="A253">
            <v>246</v>
          </cell>
          <cell r="B253" t="str">
            <v>SM2-KJA0503</v>
          </cell>
          <cell r="C253" t="str">
            <v>MACHFI YUDINATA</v>
          </cell>
          <cell r="D253" t="str">
            <v>Helper Mekanik</v>
          </cell>
          <cell r="E253" t="str">
            <v>Workshop</v>
          </cell>
          <cell r="F253">
            <v>40452</v>
          </cell>
          <cell r="G253" t="str">
            <v>M-1</v>
          </cell>
          <cell r="H253" t="str">
            <v>1152069274</v>
          </cell>
          <cell r="I253">
            <v>1580000</v>
          </cell>
          <cell r="J253">
            <v>32000</v>
          </cell>
          <cell r="M253">
            <v>30</v>
          </cell>
          <cell r="N253">
            <v>25</v>
          </cell>
          <cell r="O253">
            <v>164</v>
          </cell>
          <cell r="P253">
            <v>0</v>
          </cell>
          <cell r="Q253">
            <v>1580000</v>
          </cell>
          <cell r="R253">
            <v>800000</v>
          </cell>
          <cell r="S253">
            <v>1497803</v>
          </cell>
          <cell r="T253">
            <v>3877803</v>
          </cell>
          <cell r="V253">
            <v>0</v>
          </cell>
          <cell r="W253">
            <v>3877803</v>
          </cell>
          <cell r="X253">
            <v>121660</v>
          </cell>
          <cell r="Y253">
            <v>3999463</v>
          </cell>
          <cell r="Z253">
            <v>108000</v>
          </cell>
          <cell r="AA253" t="str">
            <v>M-1</v>
          </cell>
          <cell r="AB253">
            <v>1540000</v>
          </cell>
          <cell r="AC253">
            <v>31600</v>
          </cell>
          <cell r="AD253">
            <v>27838356</v>
          </cell>
          <cell r="AE253">
            <v>1391917.8</v>
          </cell>
          <cell r="AF253">
            <v>0</v>
          </cell>
          <cell r="AG253">
            <v>0</v>
          </cell>
          <cell r="AI253">
            <v>115993</v>
          </cell>
          <cell r="AJ253">
            <v>31600</v>
          </cell>
          <cell r="AK253">
            <v>147593</v>
          </cell>
          <cell r="AL253">
            <v>3730200</v>
          </cell>
          <cell r="AM253">
            <v>0</v>
          </cell>
          <cell r="AO253">
            <v>22000</v>
          </cell>
          <cell r="AU253">
            <v>0</v>
          </cell>
          <cell r="AV253">
            <v>22000</v>
          </cell>
          <cell r="AW253">
            <v>3708200</v>
          </cell>
        </row>
        <row r="254">
          <cell r="A254">
            <v>247</v>
          </cell>
          <cell r="B254" t="str">
            <v>SM2-KJA0514</v>
          </cell>
          <cell r="C254" t="str">
            <v>JEFRI WIYADI</v>
          </cell>
          <cell r="D254" t="str">
            <v>Helper Mekanik</v>
          </cell>
          <cell r="E254" t="str">
            <v>Workshop</v>
          </cell>
          <cell r="F254">
            <v>40609</v>
          </cell>
          <cell r="G254" t="str">
            <v>S-0</v>
          </cell>
          <cell r="H254" t="str">
            <v>1152074952</v>
          </cell>
          <cell r="I254">
            <v>1580000</v>
          </cell>
          <cell r="J254">
            <v>32000</v>
          </cell>
          <cell r="M254">
            <v>30</v>
          </cell>
          <cell r="N254">
            <v>26</v>
          </cell>
          <cell r="O254">
            <v>133</v>
          </cell>
          <cell r="P254">
            <v>0</v>
          </cell>
          <cell r="Q254">
            <v>1580000</v>
          </cell>
          <cell r="R254">
            <v>832000</v>
          </cell>
          <cell r="S254">
            <v>1214682</v>
          </cell>
          <cell r="T254">
            <v>3626682</v>
          </cell>
          <cell r="V254">
            <v>0</v>
          </cell>
          <cell r="W254">
            <v>3626682</v>
          </cell>
          <cell r="X254">
            <v>121660</v>
          </cell>
          <cell r="Y254">
            <v>3748342</v>
          </cell>
          <cell r="Z254">
            <v>108000</v>
          </cell>
          <cell r="AA254" t="str">
            <v>S-0</v>
          </cell>
          <cell r="AB254">
            <v>1320000</v>
          </cell>
          <cell r="AC254">
            <v>31600</v>
          </cell>
          <cell r="AD254">
            <v>27464904</v>
          </cell>
          <cell r="AE254">
            <v>1373245.2000000002</v>
          </cell>
          <cell r="AF254">
            <v>0</v>
          </cell>
          <cell r="AG254">
            <v>0</v>
          </cell>
          <cell r="AI254">
            <v>114437</v>
          </cell>
          <cell r="AJ254">
            <v>31600</v>
          </cell>
          <cell r="AK254">
            <v>146037</v>
          </cell>
          <cell r="AL254">
            <v>3480600</v>
          </cell>
          <cell r="AM254">
            <v>0</v>
          </cell>
          <cell r="AO254">
            <v>0</v>
          </cell>
          <cell r="AU254">
            <v>0</v>
          </cell>
          <cell r="AV254">
            <v>0</v>
          </cell>
          <cell r="AW254">
            <v>3480600</v>
          </cell>
        </row>
        <row r="255">
          <cell r="A255">
            <v>248</v>
          </cell>
          <cell r="B255" t="str">
            <v>SM2-KJA0154</v>
          </cell>
          <cell r="C255" t="str">
            <v>ABDUL KHOLIC</v>
          </cell>
          <cell r="D255" t="str">
            <v>Helper Mekanik</v>
          </cell>
          <cell r="E255" t="str">
            <v>Workshop</v>
          </cell>
          <cell r="F255">
            <v>39196</v>
          </cell>
          <cell r="G255" t="str">
            <v>M-1</v>
          </cell>
          <cell r="H255" t="str">
            <v>1152038417</v>
          </cell>
          <cell r="I255">
            <v>1580000</v>
          </cell>
          <cell r="J255">
            <v>32000</v>
          </cell>
          <cell r="M255">
            <v>30</v>
          </cell>
          <cell r="N255">
            <v>22</v>
          </cell>
          <cell r="O255">
            <v>101.5</v>
          </cell>
          <cell r="P255">
            <v>0</v>
          </cell>
          <cell r="Q255">
            <v>1580000</v>
          </cell>
          <cell r="R255">
            <v>704000</v>
          </cell>
          <cell r="S255">
            <v>926994</v>
          </cell>
          <cell r="T255">
            <v>3210994</v>
          </cell>
          <cell r="U255">
            <v>312771</v>
          </cell>
          <cell r="V255">
            <v>0</v>
          </cell>
          <cell r="W255">
            <v>3523765</v>
          </cell>
          <cell r="X255">
            <v>121660</v>
          </cell>
          <cell r="Y255">
            <v>3645425</v>
          </cell>
          <cell r="Z255">
            <v>108000</v>
          </cell>
          <cell r="AA255" t="str">
            <v>M-1</v>
          </cell>
          <cell r="AB255">
            <v>1540000</v>
          </cell>
          <cell r="AC255">
            <v>31600</v>
          </cell>
          <cell r="AD255">
            <v>23589900</v>
          </cell>
          <cell r="AE255">
            <v>1179495</v>
          </cell>
          <cell r="AF255">
            <v>0</v>
          </cell>
          <cell r="AG255">
            <v>0</v>
          </cell>
          <cell r="AI255">
            <v>98291</v>
          </cell>
          <cell r="AJ255">
            <v>31600</v>
          </cell>
          <cell r="AK255">
            <v>129891</v>
          </cell>
          <cell r="AL255">
            <v>3393900</v>
          </cell>
          <cell r="AM255">
            <v>0</v>
          </cell>
          <cell r="AO255">
            <v>0</v>
          </cell>
          <cell r="AU255">
            <v>0</v>
          </cell>
          <cell r="AV255">
            <v>0</v>
          </cell>
          <cell r="AW255">
            <v>3393900</v>
          </cell>
        </row>
        <row r="256">
          <cell r="A256">
            <v>249</v>
          </cell>
          <cell r="B256" t="str">
            <v>SM2-KJA0474</v>
          </cell>
          <cell r="C256" t="str">
            <v>JONI PAKAMBA</v>
          </cell>
          <cell r="D256" t="str">
            <v>Welder</v>
          </cell>
          <cell r="E256" t="str">
            <v>Workshop</v>
          </cell>
          <cell r="F256">
            <v>40255</v>
          </cell>
          <cell r="G256" t="str">
            <v>S-0</v>
          </cell>
          <cell r="H256" t="str">
            <v>1152066607</v>
          </cell>
          <cell r="I256">
            <v>1580000</v>
          </cell>
          <cell r="J256">
            <v>32000</v>
          </cell>
          <cell r="M256">
            <v>30</v>
          </cell>
          <cell r="N256">
            <v>27</v>
          </cell>
          <cell r="O256">
            <v>120.5</v>
          </cell>
          <cell r="P256">
            <v>0</v>
          </cell>
          <cell r="Q256">
            <v>1580000</v>
          </cell>
          <cell r="R256">
            <v>864000</v>
          </cell>
          <cell r="S256">
            <v>1100520</v>
          </cell>
          <cell r="T256">
            <v>3544520</v>
          </cell>
          <cell r="V256">
            <v>110000</v>
          </cell>
          <cell r="W256">
            <v>3654520</v>
          </cell>
          <cell r="X256">
            <v>121660</v>
          </cell>
          <cell r="Y256">
            <v>3776180</v>
          </cell>
          <cell r="Z256">
            <v>108000</v>
          </cell>
          <cell r="AA256" t="str">
            <v>S-0</v>
          </cell>
          <cell r="AB256">
            <v>1320000</v>
          </cell>
          <cell r="AC256">
            <v>31600</v>
          </cell>
          <cell r="AD256">
            <v>27798960</v>
          </cell>
          <cell r="AE256">
            <v>1389948</v>
          </cell>
          <cell r="AF256">
            <v>0</v>
          </cell>
          <cell r="AG256">
            <v>0</v>
          </cell>
          <cell r="AI256">
            <v>115829</v>
          </cell>
          <cell r="AJ256">
            <v>31600</v>
          </cell>
          <cell r="AK256">
            <v>147429</v>
          </cell>
          <cell r="AL256">
            <v>3507100</v>
          </cell>
          <cell r="AM256">
            <v>0</v>
          </cell>
          <cell r="AO256">
            <v>0</v>
          </cell>
          <cell r="AU256">
            <v>0</v>
          </cell>
          <cell r="AV256">
            <v>0</v>
          </cell>
          <cell r="AW256">
            <v>3507100</v>
          </cell>
        </row>
        <row r="257">
          <cell r="A257">
            <v>250</v>
          </cell>
          <cell r="B257" t="str">
            <v>SM2-KJA0475</v>
          </cell>
          <cell r="C257" t="str">
            <v>JAJA JAENUDIN</v>
          </cell>
          <cell r="D257" t="str">
            <v>Welder</v>
          </cell>
          <cell r="E257" t="str">
            <v>Workshop</v>
          </cell>
          <cell r="F257">
            <v>40255</v>
          </cell>
          <cell r="G257" t="str">
            <v>M-3</v>
          </cell>
          <cell r="H257" t="str">
            <v>1152067191</v>
          </cell>
          <cell r="I257">
            <v>1580000</v>
          </cell>
          <cell r="J257">
            <v>32000</v>
          </cell>
          <cell r="M257">
            <v>30</v>
          </cell>
          <cell r="N257">
            <v>23</v>
          </cell>
          <cell r="O257">
            <v>93</v>
          </cell>
          <cell r="P257">
            <v>0</v>
          </cell>
          <cell r="Q257">
            <v>1580000</v>
          </cell>
          <cell r="R257">
            <v>736000</v>
          </cell>
          <cell r="S257">
            <v>849364</v>
          </cell>
          <cell r="T257">
            <v>3165364</v>
          </cell>
          <cell r="V257">
            <v>0</v>
          </cell>
          <cell r="W257">
            <v>3165364</v>
          </cell>
          <cell r="X257">
            <v>121660</v>
          </cell>
          <cell r="Y257">
            <v>3287024</v>
          </cell>
          <cell r="Z257">
            <v>108000</v>
          </cell>
          <cell r="AA257" t="str">
            <v>M-3</v>
          </cell>
          <cell r="AB257">
            <v>1760000</v>
          </cell>
          <cell r="AC257">
            <v>31600</v>
          </cell>
          <cell r="AD257">
            <v>16649088</v>
          </cell>
          <cell r="AE257">
            <v>832454.4</v>
          </cell>
          <cell r="AF257">
            <v>0</v>
          </cell>
          <cell r="AG257">
            <v>0</v>
          </cell>
          <cell r="AI257">
            <v>69371</v>
          </cell>
          <cell r="AJ257">
            <v>31600</v>
          </cell>
          <cell r="AK257">
            <v>100971</v>
          </cell>
          <cell r="AL257">
            <v>3064400</v>
          </cell>
          <cell r="AM257">
            <v>0</v>
          </cell>
          <cell r="AN257">
            <v>250000</v>
          </cell>
          <cell r="AO257">
            <v>0</v>
          </cell>
          <cell r="AU257">
            <v>0</v>
          </cell>
          <cell r="AV257">
            <v>250000</v>
          </cell>
          <cell r="AW257">
            <v>2814400</v>
          </cell>
        </row>
        <row r="258">
          <cell r="A258">
            <v>251</v>
          </cell>
          <cell r="B258" t="str">
            <v>SM2-KJA0340</v>
          </cell>
          <cell r="C258" t="str">
            <v>ZAILANI</v>
          </cell>
          <cell r="D258" t="str">
            <v>Helper Temporary Work</v>
          </cell>
          <cell r="E258" t="str">
            <v>Workshop</v>
          </cell>
          <cell r="F258">
            <v>39784</v>
          </cell>
          <cell r="G258" t="str">
            <v>S-0</v>
          </cell>
          <cell r="H258" t="str">
            <v>1152061265</v>
          </cell>
          <cell r="I258">
            <v>1580000</v>
          </cell>
          <cell r="J258">
            <v>32000</v>
          </cell>
          <cell r="M258">
            <v>30</v>
          </cell>
          <cell r="N258">
            <v>26</v>
          </cell>
          <cell r="O258">
            <v>137</v>
          </cell>
          <cell r="P258">
            <v>0</v>
          </cell>
          <cell r="Q258">
            <v>1580000</v>
          </cell>
          <cell r="R258">
            <v>832000</v>
          </cell>
          <cell r="S258">
            <v>1251214</v>
          </cell>
          <cell r="T258">
            <v>3663214</v>
          </cell>
          <cell r="V258">
            <v>0</v>
          </cell>
          <cell r="W258">
            <v>3663214</v>
          </cell>
          <cell r="X258">
            <v>121660</v>
          </cell>
          <cell r="Y258">
            <v>3784874</v>
          </cell>
          <cell r="Z258">
            <v>108000</v>
          </cell>
          <cell r="AA258" t="str">
            <v>S-0</v>
          </cell>
          <cell r="AB258">
            <v>1320000</v>
          </cell>
          <cell r="AC258">
            <v>31600</v>
          </cell>
          <cell r="AD258">
            <v>27903288</v>
          </cell>
          <cell r="AE258">
            <v>1395164.4000000001</v>
          </cell>
          <cell r="AF258">
            <v>0</v>
          </cell>
          <cell r="AG258">
            <v>0</v>
          </cell>
          <cell r="AI258">
            <v>116263</v>
          </cell>
          <cell r="AJ258">
            <v>31600</v>
          </cell>
          <cell r="AK258">
            <v>147863</v>
          </cell>
          <cell r="AL258">
            <v>3515400</v>
          </cell>
          <cell r="AM258">
            <v>0</v>
          </cell>
          <cell r="AO258">
            <v>0</v>
          </cell>
          <cell r="AU258">
            <v>0</v>
          </cell>
          <cell r="AV258">
            <v>0</v>
          </cell>
          <cell r="AW258">
            <v>3515400</v>
          </cell>
        </row>
        <row r="259">
          <cell r="A259">
            <v>252</v>
          </cell>
          <cell r="B259" t="str">
            <v>SM2-KJA0509</v>
          </cell>
          <cell r="C259" t="str">
            <v>M. ARGA SUGIHARTO</v>
          </cell>
          <cell r="D259" t="str">
            <v>Helper Temporary Work</v>
          </cell>
          <cell r="E259" t="str">
            <v>Workshop</v>
          </cell>
          <cell r="F259">
            <v>40514</v>
          </cell>
          <cell r="G259" t="str">
            <v>S-0</v>
          </cell>
          <cell r="H259" t="str">
            <v>1152070591</v>
          </cell>
          <cell r="I259">
            <v>1580000</v>
          </cell>
          <cell r="J259">
            <v>32000</v>
          </cell>
          <cell r="M259">
            <v>29</v>
          </cell>
          <cell r="N259">
            <v>24</v>
          </cell>
          <cell r="O259">
            <v>109</v>
          </cell>
          <cell r="P259">
            <v>1</v>
          </cell>
          <cell r="Q259">
            <v>1516800</v>
          </cell>
          <cell r="R259">
            <v>768000</v>
          </cell>
          <cell r="S259">
            <v>995491</v>
          </cell>
          <cell r="T259">
            <v>3280291</v>
          </cell>
          <cell r="V259">
            <v>0</v>
          </cell>
          <cell r="W259">
            <v>3280291</v>
          </cell>
          <cell r="X259">
            <v>121660</v>
          </cell>
          <cell r="Y259">
            <v>3401951</v>
          </cell>
          <cell r="Z259">
            <v>108000</v>
          </cell>
          <cell r="AA259" t="str">
            <v>S-0</v>
          </cell>
          <cell r="AB259">
            <v>1320000</v>
          </cell>
          <cell r="AC259">
            <v>31600</v>
          </cell>
          <cell r="AD259">
            <v>23308212</v>
          </cell>
          <cell r="AE259">
            <v>1165410.6000000001</v>
          </cell>
          <cell r="AF259">
            <v>0</v>
          </cell>
          <cell r="AG259">
            <v>0</v>
          </cell>
          <cell r="AI259">
            <v>97117</v>
          </cell>
          <cell r="AJ259">
            <v>31600</v>
          </cell>
          <cell r="AK259">
            <v>128717</v>
          </cell>
          <cell r="AL259">
            <v>3151600</v>
          </cell>
          <cell r="AM259">
            <v>457000</v>
          </cell>
          <cell r="AO259">
            <v>0</v>
          </cell>
          <cell r="AU259">
            <v>0</v>
          </cell>
          <cell r="AV259">
            <v>457000</v>
          </cell>
          <cell r="AW259">
            <v>2694600</v>
          </cell>
        </row>
        <row r="260">
          <cell r="A260">
            <v>253</v>
          </cell>
          <cell r="B260" t="str">
            <v>SM2-KJA0296</v>
          </cell>
          <cell r="C260" t="str">
            <v>RAHMIWATI</v>
          </cell>
          <cell r="D260" t="str">
            <v>Office Clerk</v>
          </cell>
          <cell r="E260" t="str">
            <v>Workshop</v>
          </cell>
          <cell r="F260">
            <v>39636</v>
          </cell>
          <cell r="G260" t="str">
            <v>M-0</v>
          </cell>
          <cell r="H260" t="str">
            <v>1152042902</v>
          </cell>
          <cell r="I260">
            <v>1730000</v>
          </cell>
          <cell r="J260">
            <v>32000</v>
          </cell>
          <cell r="M260">
            <v>30</v>
          </cell>
          <cell r="N260">
            <v>25</v>
          </cell>
          <cell r="O260">
            <v>62.5</v>
          </cell>
          <cell r="P260">
            <v>0</v>
          </cell>
          <cell r="Q260">
            <v>1730000</v>
          </cell>
          <cell r="R260">
            <v>800000</v>
          </cell>
          <cell r="S260">
            <v>625000</v>
          </cell>
          <cell r="T260">
            <v>3155000</v>
          </cell>
          <cell r="V260">
            <v>0</v>
          </cell>
          <cell r="W260">
            <v>3155000</v>
          </cell>
          <cell r="X260">
            <v>133210</v>
          </cell>
          <cell r="Y260">
            <v>3288210</v>
          </cell>
          <cell r="Z260">
            <v>108000</v>
          </cell>
          <cell r="AA260" t="str">
            <v>M-0</v>
          </cell>
          <cell r="AB260">
            <v>1430000</v>
          </cell>
          <cell r="AC260">
            <v>34600</v>
          </cell>
          <cell r="AD260">
            <v>20587320</v>
          </cell>
          <cell r="AE260">
            <v>1029366</v>
          </cell>
          <cell r="AF260">
            <v>0</v>
          </cell>
          <cell r="AG260">
            <v>0</v>
          </cell>
          <cell r="AI260">
            <v>85780</v>
          </cell>
          <cell r="AJ260">
            <v>34600</v>
          </cell>
          <cell r="AK260">
            <v>120380</v>
          </cell>
          <cell r="AL260">
            <v>3034600</v>
          </cell>
          <cell r="AM260">
            <v>0</v>
          </cell>
          <cell r="AO260">
            <v>346000</v>
          </cell>
          <cell r="AU260">
            <v>0</v>
          </cell>
          <cell r="AV260">
            <v>346000</v>
          </cell>
          <cell r="AW260">
            <v>2688600</v>
          </cell>
        </row>
        <row r="261">
          <cell r="A261">
            <v>254</v>
          </cell>
          <cell r="B261" t="str">
            <v>SM2-KJA0170</v>
          </cell>
          <cell r="C261" t="str">
            <v>LASAN</v>
          </cell>
          <cell r="D261" t="str">
            <v>Office Helper</v>
          </cell>
          <cell r="E261" t="str">
            <v>Workshop</v>
          </cell>
          <cell r="F261">
            <v>39295</v>
          </cell>
          <cell r="G261" t="str">
            <v>M-1</v>
          </cell>
          <cell r="H261" t="str">
            <v>1152036708</v>
          </cell>
          <cell r="I261">
            <v>1580000</v>
          </cell>
          <cell r="J261">
            <v>32000</v>
          </cell>
          <cell r="M261">
            <v>30</v>
          </cell>
          <cell r="N261">
            <v>29</v>
          </cell>
          <cell r="O261">
            <v>209</v>
          </cell>
          <cell r="P261">
            <v>0</v>
          </cell>
          <cell r="Q261">
            <v>1580000</v>
          </cell>
          <cell r="R261">
            <v>928000</v>
          </cell>
          <cell r="S261">
            <v>1908786</v>
          </cell>
          <cell r="T261">
            <v>4416786</v>
          </cell>
          <cell r="U261">
            <v>65000</v>
          </cell>
          <cell r="V261">
            <v>110000</v>
          </cell>
          <cell r="W261">
            <v>4591786</v>
          </cell>
          <cell r="X261">
            <v>121660</v>
          </cell>
          <cell r="Y261">
            <v>4713446</v>
          </cell>
          <cell r="Z261">
            <v>108000</v>
          </cell>
          <cell r="AA261" t="str">
            <v>M-1</v>
          </cell>
          <cell r="AB261">
            <v>1540000</v>
          </cell>
          <cell r="AC261">
            <v>31600</v>
          </cell>
          <cell r="AD261">
            <v>36406152</v>
          </cell>
          <cell r="AE261">
            <v>1820307.6</v>
          </cell>
          <cell r="AF261">
            <v>0</v>
          </cell>
          <cell r="AG261">
            <v>0</v>
          </cell>
          <cell r="AI261">
            <v>151692</v>
          </cell>
          <cell r="AJ261">
            <v>31600</v>
          </cell>
          <cell r="AK261">
            <v>183292</v>
          </cell>
          <cell r="AL261">
            <v>4408500</v>
          </cell>
          <cell r="AM261">
            <v>128000</v>
          </cell>
          <cell r="AO261">
            <v>49000</v>
          </cell>
          <cell r="AU261">
            <v>0</v>
          </cell>
          <cell r="AV261">
            <v>177000</v>
          </cell>
          <cell r="AW261">
            <v>4231500</v>
          </cell>
        </row>
        <row r="262">
          <cell r="A262">
            <v>255</v>
          </cell>
          <cell r="B262" t="str">
            <v>SM2-KJA0413</v>
          </cell>
          <cell r="C262" t="str">
            <v>IRIANTO</v>
          </cell>
          <cell r="D262" t="str">
            <v>Office Clerk</v>
          </cell>
          <cell r="E262" t="str">
            <v>Administrasi</v>
          </cell>
          <cell r="F262">
            <v>39904</v>
          </cell>
          <cell r="G262" t="str">
            <v>S-0</v>
          </cell>
          <cell r="H262" t="str">
            <v>1152052444</v>
          </cell>
          <cell r="I262">
            <v>1780000</v>
          </cell>
          <cell r="J262">
            <v>32000</v>
          </cell>
          <cell r="M262">
            <v>30</v>
          </cell>
          <cell r="N262">
            <v>22</v>
          </cell>
          <cell r="O262">
            <v>180</v>
          </cell>
          <cell r="P262">
            <v>0</v>
          </cell>
          <cell r="Q262">
            <v>1780000</v>
          </cell>
          <cell r="R262">
            <v>704000</v>
          </cell>
          <cell r="S262">
            <v>1852023</v>
          </cell>
          <cell r="T262">
            <v>4336023</v>
          </cell>
          <cell r="V262">
            <v>0</v>
          </cell>
          <cell r="W262">
            <v>4336023</v>
          </cell>
          <cell r="X262">
            <v>137060</v>
          </cell>
          <cell r="Y262">
            <v>4473083</v>
          </cell>
          <cell r="Z262">
            <v>108000</v>
          </cell>
          <cell r="AA262" t="str">
            <v>S-0</v>
          </cell>
          <cell r="AB262">
            <v>1320000</v>
          </cell>
          <cell r="AC262">
            <v>35600</v>
          </cell>
          <cell r="AD262">
            <v>36113796</v>
          </cell>
          <cell r="AE262">
            <v>1805689.8</v>
          </cell>
          <cell r="AF262">
            <v>0</v>
          </cell>
          <cell r="AG262">
            <v>0</v>
          </cell>
          <cell r="AI262">
            <v>150474</v>
          </cell>
          <cell r="AJ262">
            <v>35600</v>
          </cell>
          <cell r="AK262">
            <v>186074</v>
          </cell>
          <cell r="AL262">
            <v>4149900</v>
          </cell>
          <cell r="AM262">
            <v>0</v>
          </cell>
          <cell r="AO262">
            <v>0</v>
          </cell>
          <cell r="AU262">
            <v>0</v>
          </cell>
          <cell r="AV262">
            <v>0</v>
          </cell>
          <cell r="AW262">
            <v>4149900</v>
          </cell>
        </row>
        <row r="263">
          <cell r="A263">
            <v>256</v>
          </cell>
          <cell r="B263" t="str">
            <v>SM2-KJA0512</v>
          </cell>
          <cell r="C263" t="str">
            <v>YUDI PRABOWO</v>
          </cell>
          <cell r="D263" t="str">
            <v>Office Clerk</v>
          </cell>
          <cell r="E263" t="str">
            <v>Accounting</v>
          </cell>
          <cell r="F263">
            <v>40595</v>
          </cell>
          <cell r="G263" t="str">
            <v>S-0</v>
          </cell>
          <cell r="H263" t="str">
            <v>1152073221</v>
          </cell>
          <cell r="I263">
            <v>1580000</v>
          </cell>
          <cell r="J263">
            <v>32000</v>
          </cell>
          <cell r="M263">
            <v>30</v>
          </cell>
          <cell r="N263">
            <v>27</v>
          </cell>
          <cell r="O263">
            <v>142</v>
          </cell>
          <cell r="P263">
            <v>0</v>
          </cell>
          <cell r="Q263">
            <v>1580000</v>
          </cell>
          <cell r="R263">
            <v>864000</v>
          </cell>
          <cell r="S263">
            <v>1296879</v>
          </cell>
          <cell r="T263">
            <v>3740879</v>
          </cell>
          <cell r="V263">
            <v>0</v>
          </cell>
          <cell r="W263">
            <v>3740879</v>
          </cell>
          <cell r="X263">
            <v>121660</v>
          </cell>
          <cell r="Y263">
            <v>3862539</v>
          </cell>
          <cell r="Z263">
            <v>108000</v>
          </cell>
          <cell r="AA263" t="str">
            <v>S-0</v>
          </cell>
          <cell r="AB263">
            <v>1320000</v>
          </cell>
          <cell r="AC263">
            <v>31600</v>
          </cell>
          <cell r="AD263">
            <v>28835268</v>
          </cell>
          <cell r="AE263">
            <v>1441763.4000000001</v>
          </cell>
          <cell r="AF263">
            <v>0</v>
          </cell>
          <cell r="AG263">
            <v>0</v>
          </cell>
          <cell r="AI263">
            <v>120146</v>
          </cell>
          <cell r="AJ263">
            <v>31600</v>
          </cell>
          <cell r="AK263">
            <v>151746</v>
          </cell>
          <cell r="AL263">
            <v>3589100</v>
          </cell>
          <cell r="AM263">
            <v>0</v>
          </cell>
          <cell r="AO263">
            <v>0</v>
          </cell>
          <cell r="AU263">
            <v>0</v>
          </cell>
          <cell r="AV263">
            <v>0</v>
          </cell>
          <cell r="AW263">
            <v>3589100</v>
          </cell>
        </row>
      </sheetData>
      <sheetData sheetId="1">
        <row r="5">
          <cell r="E5">
            <v>256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Sheet3"/>
      <sheetName val="편성지침"/>
      <sheetName val="생산판매"/>
      <sheetName val="손익계획"/>
      <sheetName val="투자계획"/>
      <sheetName val="월별"/>
      <sheetName val="KIDECO요약"/>
      <sheetName val="임차도급"/>
      <sheetName val="인원계획"/>
      <sheetName val="원가계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ODATA"/>
      <sheetName val="DATA BASE"/>
    </sheetNames>
    <sheetDataSet>
      <sheetData sheetId="0">
        <row r="1">
          <cell r="A1" t="str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</row>
        <row r="2">
          <cell r="A2" t="str">
            <v>BULAN APRIL 2012</v>
          </cell>
        </row>
        <row r="3">
          <cell r="A3" t="str">
            <v>NIK</v>
          </cell>
          <cell r="B3" t="str">
            <v>NAMA KARYAWAN</v>
          </cell>
          <cell r="C3" t="str">
            <v>PERUSAHAAN</v>
          </cell>
          <cell r="D3" t="str">
            <v>POSISI/JABATAN</v>
          </cell>
          <cell r="E3" t="str">
            <v>BASIC</v>
          </cell>
          <cell r="F3" t="str">
            <v>HARI</v>
          </cell>
          <cell r="G3" t="str">
            <v>PERMIT</v>
          </cell>
          <cell r="I3" t="str">
            <v>SICK</v>
          </cell>
          <cell r="K3" t="str">
            <v>CUTI</v>
          </cell>
          <cell r="L3" t="str">
            <v>OFF</v>
          </cell>
          <cell r="M3" t="str">
            <v>A</v>
          </cell>
          <cell r="N3" t="str">
            <v>RIT</v>
          </cell>
          <cell r="O3" t="str">
            <v>OVER</v>
          </cell>
          <cell r="P3" t="str">
            <v>BASIC</v>
          </cell>
          <cell r="Q3" t="str">
            <v>OVERTIME</v>
          </cell>
          <cell r="R3" t="str">
            <v>UANG</v>
          </cell>
          <cell r="S3" t="str">
            <v>INSENTIVE</v>
          </cell>
          <cell r="T3" t="str">
            <v>TALIASIH</v>
          </cell>
          <cell r="U3" t="str">
            <v>ADJUST</v>
          </cell>
          <cell r="V3" t="str">
            <v>GROSS</v>
          </cell>
          <cell r="W3" t="str">
            <v>BY</v>
          </cell>
          <cell r="X3" t="str">
            <v>P' NETTO</v>
          </cell>
          <cell r="Y3" t="str">
            <v>DISTHN'KAN</v>
          </cell>
          <cell r="Z3" t="str">
            <v>PTKP</v>
          </cell>
          <cell r="AB3" t="str">
            <v>PKP</v>
          </cell>
          <cell r="AC3" t="str">
            <v>TARIF PAJAK</v>
          </cell>
          <cell r="AG3" t="str">
            <v>PPH 21</v>
          </cell>
          <cell r="AH3" t="str">
            <v>PPH 21</v>
          </cell>
          <cell r="AI3" t="str">
            <v>JAMSOSTEK</v>
          </cell>
          <cell r="AJ3" t="str">
            <v>PINALTY</v>
          </cell>
          <cell r="AK3" t="str">
            <v>KOPERASI</v>
          </cell>
          <cell r="AL3" t="str">
            <v>KANTIN</v>
          </cell>
          <cell r="AM3" t="str">
            <v>TOKO BINTANG</v>
          </cell>
          <cell r="AN3" t="str">
            <v>PINJAMAN</v>
          </cell>
          <cell r="AO3" t="str">
            <v>GAJI BERSIH</v>
          </cell>
          <cell r="AQ3" t="str">
            <v>GAJI BERSIH</v>
          </cell>
        </row>
        <row r="4">
          <cell r="F4" t="str">
            <v>KERJA</v>
          </cell>
          <cell r="G4" t="str">
            <v>I1</v>
          </cell>
          <cell r="H4" t="str">
            <v>I2</v>
          </cell>
          <cell r="I4" t="str">
            <v>S1</v>
          </cell>
          <cell r="J4" t="str">
            <v>S2</v>
          </cell>
          <cell r="O4" t="str">
            <v>TIME</v>
          </cell>
          <cell r="Q4" t="str">
            <v>AMOUT</v>
          </cell>
          <cell r="R4" t="str">
            <v>MAKAN</v>
          </cell>
          <cell r="V4" t="str">
            <v>SALARY</v>
          </cell>
          <cell r="W4" t="str">
            <v>JABATAN</v>
          </cell>
          <cell r="Z4" t="str">
            <v>STATUS</v>
          </cell>
          <cell r="AA4" t="str">
            <v>S'THN</v>
          </cell>
          <cell r="AC4">
            <v>0.05</v>
          </cell>
          <cell r="AD4">
            <v>0.15</v>
          </cell>
          <cell r="AE4">
            <v>0.2</v>
          </cell>
          <cell r="AF4">
            <v>0.25</v>
          </cell>
          <cell r="AG4" t="str">
            <v>SETAHUN</v>
          </cell>
          <cell r="AH4" t="str">
            <v>SEBULAN</v>
          </cell>
          <cell r="AI4">
            <v>0.02</v>
          </cell>
        </row>
        <row r="5">
          <cell r="A5" t="str">
            <v>SMB-001</v>
          </cell>
          <cell r="B5" t="str">
            <v>SYAFARUDDIN YASIN ST</v>
          </cell>
          <cell r="C5" t="str">
            <v>PT. SIEMBA</v>
          </cell>
          <cell r="D5" t="str">
            <v>SITE MANAGER</v>
          </cell>
          <cell r="E5">
            <v>6700000</v>
          </cell>
          <cell r="F5">
            <v>29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2</v>
          </cell>
          <cell r="M5">
            <v>0</v>
          </cell>
          <cell r="N5">
            <v>0</v>
          </cell>
          <cell r="O5">
            <v>0</v>
          </cell>
          <cell r="P5">
            <v>6700000</v>
          </cell>
          <cell r="Q5">
            <v>0</v>
          </cell>
          <cell r="R5">
            <v>1160000</v>
          </cell>
          <cell r="U5">
            <v>1384000</v>
          </cell>
          <cell r="V5">
            <v>9244000</v>
          </cell>
          <cell r="W5">
            <v>462200</v>
          </cell>
          <cell r="X5">
            <v>8647800</v>
          </cell>
          <cell r="Y5">
            <v>103773600</v>
          </cell>
          <cell r="Z5" t="str">
            <v>M-1</v>
          </cell>
          <cell r="AA5">
            <v>18480000</v>
          </cell>
          <cell r="AB5">
            <v>85293600</v>
          </cell>
          <cell r="AC5">
            <v>2500000</v>
          </cell>
          <cell r="AD5">
            <v>5294040</v>
          </cell>
          <cell r="AG5">
            <v>7794040</v>
          </cell>
          <cell r="AH5">
            <v>649503.33333333337</v>
          </cell>
          <cell r="AI5">
            <v>134000</v>
          </cell>
          <cell r="AJ5">
            <v>0</v>
          </cell>
          <cell r="AO5">
            <v>8460496.666666666</v>
          </cell>
          <cell r="AQ5">
            <v>7273716.666666667</v>
          </cell>
          <cell r="AS5">
            <v>1186779.9999999991</v>
          </cell>
          <cell r="AU5" t="e">
            <v>#REF!</v>
          </cell>
        </row>
        <row r="6">
          <cell r="A6" t="str">
            <v>SMB-006</v>
          </cell>
          <cell r="B6" t="str">
            <v>ROYADI</v>
          </cell>
          <cell r="C6" t="str">
            <v>PT. SIEMBA</v>
          </cell>
          <cell r="D6" t="str">
            <v>SUPERVISOR</v>
          </cell>
          <cell r="E6">
            <v>3450000</v>
          </cell>
          <cell r="F6">
            <v>29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</v>
          </cell>
          <cell r="M6">
            <v>0</v>
          </cell>
          <cell r="N6">
            <v>0</v>
          </cell>
          <cell r="O6">
            <v>0</v>
          </cell>
          <cell r="P6">
            <v>3450000</v>
          </cell>
          <cell r="Q6">
            <v>0</v>
          </cell>
          <cell r="R6">
            <v>1160000</v>
          </cell>
          <cell r="U6">
            <v>1287724.1379310344</v>
          </cell>
          <cell r="V6">
            <v>5897724.137931034</v>
          </cell>
          <cell r="W6">
            <v>294886.20689655171</v>
          </cell>
          <cell r="X6">
            <v>5533837.9310344821</v>
          </cell>
          <cell r="Y6">
            <v>66406055.172413781</v>
          </cell>
          <cell r="Z6" t="str">
            <v>M-2</v>
          </cell>
          <cell r="AA6">
            <v>19800000</v>
          </cell>
          <cell r="AB6">
            <v>46606055.172413781</v>
          </cell>
          <cell r="AC6">
            <v>2330302.7586206892</v>
          </cell>
          <cell r="AD6">
            <v>0</v>
          </cell>
          <cell r="AG6">
            <v>2330302.7586206892</v>
          </cell>
          <cell r="AH6">
            <v>194191.89655172409</v>
          </cell>
          <cell r="AI6">
            <v>69000</v>
          </cell>
          <cell r="AJ6">
            <v>0</v>
          </cell>
          <cell r="AM6">
            <v>420000</v>
          </cell>
          <cell r="AO6">
            <v>3987975</v>
          </cell>
          <cell r="AQ6">
            <v>3987975</v>
          </cell>
          <cell r="AS6">
            <v>1226557.2413793094</v>
          </cell>
          <cell r="AU6" t="e">
            <v>#REF!</v>
          </cell>
        </row>
        <row r="7">
          <cell r="A7" t="str">
            <v>SMB-002</v>
          </cell>
          <cell r="B7" t="str">
            <v>AGUSLIADI</v>
          </cell>
          <cell r="C7" t="str">
            <v>PT. SIEMBA</v>
          </cell>
          <cell r="D7" t="str">
            <v>SAFETY OFFICER</v>
          </cell>
          <cell r="E7">
            <v>4200000</v>
          </cell>
          <cell r="F7">
            <v>29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2</v>
          </cell>
          <cell r="M7">
            <v>0</v>
          </cell>
          <cell r="N7">
            <v>0</v>
          </cell>
          <cell r="O7">
            <v>0</v>
          </cell>
          <cell r="P7">
            <v>4200000</v>
          </cell>
          <cell r="Q7">
            <v>0</v>
          </cell>
          <cell r="R7">
            <v>1160000</v>
          </cell>
          <cell r="U7">
            <v>1384000</v>
          </cell>
          <cell r="V7">
            <v>6744000</v>
          </cell>
          <cell r="W7">
            <v>337200</v>
          </cell>
          <cell r="X7">
            <v>6322800</v>
          </cell>
          <cell r="Y7">
            <v>75873600</v>
          </cell>
          <cell r="Z7" t="str">
            <v>M-1</v>
          </cell>
          <cell r="AA7">
            <v>18480000</v>
          </cell>
          <cell r="AB7">
            <v>57393600</v>
          </cell>
          <cell r="AC7">
            <v>2500000</v>
          </cell>
          <cell r="AD7">
            <v>1109040</v>
          </cell>
          <cell r="AG7">
            <v>3609040</v>
          </cell>
          <cell r="AH7">
            <v>300753.33333333331</v>
          </cell>
          <cell r="AI7">
            <v>84000</v>
          </cell>
          <cell r="AJ7">
            <v>0</v>
          </cell>
          <cell r="AO7">
            <v>6359246.666666667</v>
          </cell>
          <cell r="AQ7">
            <v>5102600</v>
          </cell>
          <cell r="AS7">
            <v>1256646.666666667</v>
          </cell>
          <cell r="AU7" t="e">
            <v>#REF!</v>
          </cell>
        </row>
        <row r="8">
          <cell r="A8" t="str">
            <v>SMB-003</v>
          </cell>
          <cell r="B8" t="str">
            <v>JUNAIDI</v>
          </cell>
          <cell r="D8" t="str">
            <v>ACCOUNTING</v>
          </cell>
          <cell r="E8">
            <v>1700000</v>
          </cell>
          <cell r="F8">
            <v>29</v>
          </cell>
          <cell r="L8">
            <v>2</v>
          </cell>
          <cell r="P8">
            <v>1700000</v>
          </cell>
          <cell r="Q8">
            <v>0</v>
          </cell>
          <cell r="R8">
            <v>1160000</v>
          </cell>
          <cell r="V8">
            <v>2860000</v>
          </cell>
          <cell r="W8">
            <v>143000</v>
          </cell>
          <cell r="X8">
            <v>2683000</v>
          </cell>
          <cell r="Y8">
            <v>32196000</v>
          </cell>
          <cell r="Z8" t="str">
            <v>M-2</v>
          </cell>
          <cell r="AA8">
            <v>19800000</v>
          </cell>
          <cell r="AB8">
            <v>12396000</v>
          </cell>
          <cell r="AC8">
            <v>619800</v>
          </cell>
          <cell r="AD8">
            <v>0</v>
          </cell>
          <cell r="AG8">
            <v>619800</v>
          </cell>
          <cell r="AH8">
            <v>51650</v>
          </cell>
          <cell r="AI8">
            <v>34000</v>
          </cell>
          <cell r="AJ8">
            <v>0</v>
          </cell>
          <cell r="AO8">
            <v>2774350</v>
          </cell>
          <cell r="AQ8">
            <v>2774350</v>
          </cell>
          <cell r="AS8">
            <v>0</v>
          </cell>
          <cell r="AU8" t="e">
            <v>#REF!</v>
          </cell>
        </row>
        <row r="9">
          <cell r="A9" t="str">
            <v>SMB-007</v>
          </cell>
          <cell r="B9" t="str">
            <v>RATMIATI BAROKAH</v>
          </cell>
          <cell r="C9" t="str">
            <v>PT. SIEMBA</v>
          </cell>
          <cell r="D9" t="str">
            <v>ADMINISTRASI</v>
          </cell>
          <cell r="E9">
            <v>1700000</v>
          </cell>
          <cell r="F9">
            <v>28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3</v>
          </cell>
          <cell r="M9">
            <v>0</v>
          </cell>
          <cell r="N9">
            <v>0</v>
          </cell>
          <cell r="O9">
            <v>67.000000000000043</v>
          </cell>
          <cell r="P9">
            <v>1700000</v>
          </cell>
          <cell r="Q9">
            <v>658381.50289017381</v>
          </cell>
          <cell r="R9">
            <v>1120000</v>
          </cell>
          <cell r="U9">
            <v>1419559.9949419282</v>
          </cell>
          <cell r="V9">
            <v>4897941.4978321018</v>
          </cell>
          <cell r="W9">
            <v>244897.07489160509</v>
          </cell>
          <cell r="X9">
            <v>4619044.4229404964</v>
          </cell>
          <cell r="Y9">
            <v>55428533.075285956</v>
          </cell>
          <cell r="Z9" t="str">
            <v>S-0</v>
          </cell>
          <cell r="AA9">
            <v>15840000</v>
          </cell>
          <cell r="AB9">
            <v>39588533.075285956</v>
          </cell>
          <cell r="AC9">
            <v>1979426.653764298</v>
          </cell>
          <cell r="AD9">
            <v>0</v>
          </cell>
          <cell r="AG9">
            <v>1979426.653764298</v>
          </cell>
          <cell r="AH9">
            <v>164952.22114702483</v>
          </cell>
          <cell r="AI9">
            <v>34000</v>
          </cell>
          <cell r="AJ9">
            <v>0</v>
          </cell>
          <cell r="AL9">
            <v>37000</v>
          </cell>
          <cell r="AO9">
            <v>4661989.2766850768</v>
          </cell>
          <cell r="AQ9">
            <v>3309858.3815028905</v>
          </cell>
          <cell r="AS9">
            <v>1352130.8951821863</v>
          </cell>
          <cell r="AU9" t="e">
            <v>#REF!</v>
          </cell>
        </row>
        <row r="10">
          <cell r="A10" t="str">
            <v>SMB-014</v>
          </cell>
          <cell r="B10" t="str">
            <v>DZUROTUN NAVISAH</v>
          </cell>
          <cell r="C10" t="str">
            <v>PT. SIEMBA</v>
          </cell>
          <cell r="D10" t="str">
            <v>ADMINISTRASI</v>
          </cell>
          <cell r="E10">
            <v>1700000</v>
          </cell>
          <cell r="F10">
            <v>29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2</v>
          </cell>
          <cell r="M10">
            <v>0</v>
          </cell>
          <cell r="N10">
            <v>0</v>
          </cell>
          <cell r="O10">
            <v>84.000000000000043</v>
          </cell>
          <cell r="P10">
            <v>1700000</v>
          </cell>
          <cell r="Q10">
            <v>825433.52601156116</v>
          </cell>
          <cell r="R10">
            <v>1160000</v>
          </cell>
          <cell r="U10">
            <v>1529644.8076539766</v>
          </cell>
          <cell r="V10">
            <v>5215078.3336655376</v>
          </cell>
          <cell r="W10">
            <v>260753.91668327688</v>
          </cell>
          <cell r="X10">
            <v>4920324.4169822605</v>
          </cell>
          <cell r="Y10">
            <v>59043893.00378713</v>
          </cell>
          <cell r="Z10" t="str">
            <v>S-0</v>
          </cell>
          <cell r="AA10">
            <v>15840000</v>
          </cell>
          <cell r="AB10">
            <v>43203893.00378713</v>
          </cell>
          <cell r="AC10">
            <v>2160194.6501893564</v>
          </cell>
          <cell r="AD10">
            <v>0</v>
          </cell>
          <cell r="AG10">
            <v>2160194.6501893564</v>
          </cell>
          <cell r="AH10">
            <v>180016.22084911304</v>
          </cell>
          <cell r="AI10">
            <v>34000</v>
          </cell>
          <cell r="AJ10">
            <v>0</v>
          </cell>
          <cell r="AO10">
            <v>5001062.112816425</v>
          </cell>
          <cell r="AQ10">
            <v>3544075.4335260116</v>
          </cell>
          <cell r="AS10">
            <v>1456986.6792904134</v>
          </cell>
          <cell r="AU10" t="e">
            <v>#REF!</v>
          </cell>
        </row>
        <row r="11">
          <cell r="A11" t="str">
            <v>SMB-010</v>
          </cell>
          <cell r="B11" t="str">
            <v>YULIS KOCI</v>
          </cell>
          <cell r="C11" t="str">
            <v>PT. SIEMBA</v>
          </cell>
          <cell r="D11" t="str">
            <v>DRIVER LV</v>
          </cell>
          <cell r="E11">
            <v>1700000</v>
          </cell>
          <cell r="F11">
            <v>30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</v>
          </cell>
          <cell r="M11">
            <v>0</v>
          </cell>
          <cell r="N11">
            <v>0</v>
          </cell>
          <cell r="O11">
            <v>254</v>
          </cell>
          <cell r="P11">
            <v>1700000</v>
          </cell>
          <cell r="Q11">
            <v>2495953.7572254338</v>
          </cell>
          <cell r="R11">
            <v>1200000</v>
          </cell>
          <cell r="U11">
            <v>1918946.1122506056</v>
          </cell>
          <cell r="V11">
            <v>7314899.869476039</v>
          </cell>
          <cell r="W11">
            <v>365744.99347380199</v>
          </cell>
          <cell r="X11">
            <v>6915154.8760022372</v>
          </cell>
          <cell r="Y11">
            <v>82981858.512026846</v>
          </cell>
          <cell r="Z11" t="str">
            <v>M-1</v>
          </cell>
          <cell r="AA11">
            <v>18480000</v>
          </cell>
          <cell r="AB11">
            <v>64501858.512026846</v>
          </cell>
          <cell r="AC11">
            <v>2500000</v>
          </cell>
          <cell r="AD11">
            <v>2175278.7768040267</v>
          </cell>
          <cell r="AG11">
            <v>4675278.7768040262</v>
          </cell>
          <cell r="AH11">
            <v>389606.56473366887</v>
          </cell>
          <cell r="AI11">
            <v>34000</v>
          </cell>
          <cell r="AJ11">
            <v>0</v>
          </cell>
          <cell r="AO11">
            <v>6891293.3047423698</v>
          </cell>
          <cell r="AQ11">
            <v>5184345.9537572255</v>
          </cell>
          <cell r="AS11">
            <v>1706947.3509851443</v>
          </cell>
          <cell r="AU11" t="e">
            <v>#REF!</v>
          </cell>
        </row>
        <row r="12">
          <cell r="A12" t="str">
            <v>SMB-011</v>
          </cell>
          <cell r="B12" t="str">
            <v>AHMAD DAWAH</v>
          </cell>
          <cell r="C12" t="str">
            <v>PT. SIEMBA</v>
          </cell>
          <cell r="D12" t="str">
            <v>DRIVER LV</v>
          </cell>
          <cell r="E12">
            <v>1700000</v>
          </cell>
          <cell r="F12">
            <v>31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274</v>
          </cell>
          <cell r="P12">
            <v>1700000</v>
          </cell>
          <cell r="Q12">
            <v>2692485.5491329478</v>
          </cell>
          <cell r="R12">
            <v>1240000</v>
          </cell>
          <cell r="U12">
            <v>2116880.601653303</v>
          </cell>
          <cell r="V12">
            <v>7749366.1507862508</v>
          </cell>
          <cell r="W12">
            <v>387468.30753931258</v>
          </cell>
          <cell r="X12">
            <v>7327897.8432469387</v>
          </cell>
          <cell r="Y12">
            <v>87934774.118963271</v>
          </cell>
          <cell r="Z12" t="str">
            <v>M-2</v>
          </cell>
          <cell r="AA12">
            <v>19800000</v>
          </cell>
          <cell r="AB12">
            <v>68134774.118963271</v>
          </cell>
          <cell r="AC12">
            <v>2500000</v>
          </cell>
          <cell r="AD12">
            <v>2720216.1178444908</v>
          </cell>
          <cell r="AG12">
            <v>5220216.1178444903</v>
          </cell>
          <cell r="AH12">
            <v>435018.00982037419</v>
          </cell>
          <cell r="AI12">
            <v>34000</v>
          </cell>
          <cell r="AJ12">
            <v>0</v>
          </cell>
          <cell r="AO12">
            <v>7280348.1409658771</v>
          </cell>
          <cell r="AQ12">
            <v>5415142.4855491333</v>
          </cell>
          <cell r="AS12">
            <v>1865205.6554167438</v>
          </cell>
          <cell r="AU12" t="e">
            <v>#REF!</v>
          </cell>
        </row>
        <row r="13">
          <cell r="A13" t="str">
            <v>SMB-016</v>
          </cell>
          <cell r="B13" t="str">
            <v>RAMLI</v>
          </cell>
          <cell r="C13" t="str">
            <v>PT. SIEMBA</v>
          </cell>
          <cell r="D13" t="str">
            <v>OFFICE BOY</v>
          </cell>
          <cell r="E13">
            <v>1700000</v>
          </cell>
          <cell r="F13">
            <v>23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6</v>
          </cell>
          <cell r="L13">
            <v>2</v>
          </cell>
          <cell r="M13">
            <v>0</v>
          </cell>
          <cell r="N13">
            <v>0</v>
          </cell>
          <cell r="O13">
            <v>65.000000000000028</v>
          </cell>
          <cell r="P13">
            <v>1700000</v>
          </cell>
          <cell r="Q13">
            <v>638728.32369942218</v>
          </cell>
          <cell r="R13">
            <v>920000</v>
          </cell>
          <cell r="U13">
            <v>1561874.624127428</v>
          </cell>
          <cell r="V13">
            <v>4820602.9478268502</v>
          </cell>
          <cell r="W13">
            <v>241030.14739134253</v>
          </cell>
          <cell r="X13">
            <v>4545572.8004355077</v>
          </cell>
          <cell r="Y13">
            <v>54546873.605226092</v>
          </cell>
          <cell r="Z13" t="str">
            <v>M-3</v>
          </cell>
          <cell r="AA13">
            <v>21120000</v>
          </cell>
          <cell r="AB13">
            <v>33426873.605226092</v>
          </cell>
          <cell r="AC13">
            <v>1671343.6802613046</v>
          </cell>
          <cell r="AD13">
            <v>0</v>
          </cell>
          <cell r="AG13">
            <v>1671343.6802613046</v>
          </cell>
          <cell r="AH13">
            <v>139278.64002177538</v>
          </cell>
          <cell r="AI13">
            <v>34000</v>
          </cell>
          <cell r="AJ13">
            <v>0</v>
          </cell>
          <cell r="AO13">
            <v>4647324.3078050744</v>
          </cell>
          <cell r="AQ13">
            <v>3159638.7283236994</v>
          </cell>
          <cell r="AS13">
            <v>1487685.5794813749</v>
          </cell>
          <cell r="AU13" t="e">
            <v>#REF!</v>
          </cell>
        </row>
        <row r="14">
          <cell r="A14" t="str">
            <v>SMB-008</v>
          </cell>
          <cell r="B14" t="str">
            <v>SAHRUNI</v>
          </cell>
          <cell r="C14" t="str">
            <v>PT. SIEMBA</v>
          </cell>
          <cell r="D14" t="str">
            <v>CAMP CONTROL</v>
          </cell>
          <cell r="E14">
            <v>1700000</v>
          </cell>
          <cell r="F14">
            <v>29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</v>
          </cell>
          <cell r="M14">
            <v>0</v>
          </cell>
          <cell r="N14">
            <v>0</v>
          </cell>
          <cell r="O14">
            <v>84.000000000000043</v>
          </cell>
          <cell r="P14">
            <v>1700000</v>
          </cell>
          <cell r="Q14">
            <v>825433.52601156116</v>
          </cell>
          <cell r="R14">
            <v>1160000</v>
          </cell>
          <cell r="U14">
            <v>1521597.9647692461</v>
          </cell>
          <cell r="V14">
            <v>5207031.4907808071</v>
          </cell>
          <cell r="W14">
            <v>260351.57453904036</v>
          </cell>
          <cell r="X14">
            <v>4912679.9162417669</v>
          </cell>
          <cell r="Y14">
            <v>58952158.994901203</v>
          </cell>
          <cell r="Z14" t="str">
            <v>S-0</v>
          </cell>
          <cell r="AA14">
            <v>15840000</v>
          </cell>
          <cell r="AB14">
            <v>43112158.994901203</v>
          </cell>
          <cell r="AC14">
            <v>2155607.9497450604</v>
          </cell>
          <cell r="AD14">
            <v>0</v>
          </cell>
          <cell r="AG14">
            <v>2155607.9497450604</v>
          </cell>
          <cell r="AH14">
            <v>179633.99581208837</v>
          </cell>
          <cell r="AI14">
            <v>34000</v>
          </cell>
          <cell r="AJ14">
            <v>0</v>
          </cell>
          <cell r="AO14">
            <v>4993397.4949687188</v>
          </cell>
          <cell r="AQ14">
            <v>3544075.4335260116</v>
          </cell>
          <cell r="AS14">
            <v>1449322.0614427072</v>
          </cell>
          <cell r="AU14" t="e">
            <v>#REF!</v>
          </cell>
        </row>
        <row r="15">
          <cell r="A15" t="str">
            <v>SMB-009</v>
          </cell>
          <cell r="B15" t="str">
            <v>SUTARMAN</v>
          </cell>
          <cell r="C15" t="str">
            <v>PT. SIEMBA</v>
          </cell>
          <cell r="D15" t="str">
            <v>CAMP CONTROL</v>
          </cell>
          <cell r="E15">
            <v>1700000</v>
          </cell>
          <cell r="F15">
            <v>29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</v>
          </cell>
          <cell r="M15">
            <v>0</v>
          </cell>
          <cell r="N15">
            <v>0</v>
          </cell>
          <cell r="O15">
            <v>85.500000000000043</v>
          </cell>
          <cell r="P15">
            <v>1700000</v>
          </cell>
          <cell r="Q15">
            <v>840173.41040462465</v>
          </cell>
          <cell r="R15">
            <v>1160000</v>
          </cell>
          <cell r="U15">
            <v>1604879.4100059792</v>
          </cell>
          <cell r="V15">
            <v>5305052.8204106037</v>
          </cell>
          <cell r="W15">
            <v>265252.64102053019</v>
          </cell>
          <cell r="X15">
            <v>5005800.1793900738</v>
          </cell>
          <cell r="Y15">
            <v>60069602.152680889</v>
          </cell>
          <cell r="Z15" t="str">
            <v>M-1</v>
          </cell>
          <cell r="AA15">
            <v>18480000</v>
          </cell>
          <cell r="AB15">
            <v>41589602.152680889</v>
          </cell>
          <cell r="AC15">
            <v>2079480.1076340445</v>
          </cell>
          <cell r="AD15">
            <v>0</v>
          </cell>
          <cell r="AG15">
            <v>2079480.1076340445</v>
          </cell>
          <cell r="AH15">
            <v>173290.00896950372</v>
          </cell>
          <cell r="AI15">
            <v>34000</v>
          </cell>
          <cell r="AJ15">
            <v>0</v>
          </cell>
          <cell r="AO15">
            <v>3569115.1734104049</v>
          </cell>
          <cell r="AQ15">
            <v>3569115.1734104049</v>
          </cell>
          <cell r="AS15">
            <v>1528647.6380306953</v>
          </cell>
          <cell r="AU15" t="e">
            <v>#REF!</v>
          </cell>
        </row>
        <row r="16">
          <cell r="A16" t="str">
            <v>SMB-017</v>
          </cell>
          <cell r="B16" t="str">
            <v>M. TAHER</v>
          </cell>
          <cell r="C16" t="str">
            <v>PT. SIEMBA</v>
          </cell>
          <cell r="D16" t="str">
            <v>CLEANING MASJID</v>
          </cell>
          <cell r="E16">
            <v>1700000</v>
          </cell>
          <cell r="F16">
            <v>27</v>
          </cell>
          <cell r="G16">
            <v>2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</v>
          </cell>
          <cell r="M16">
            <v>0</v>
          </cell>
          <cell r="N16">
            <v>0</v>
          </cell>
          <cell r="O16">
            <v>81.000000000000043</v>
          </cell>
          <cell r="P16">
            <v>1700000</v>
          </cell>
          <cell r="Q16">
            <v>795953.75722543395</v>
          </cell>
          <cell r="R16">
            <v>1080000</v>
          </cell>
          <cell r="U16">
            <v>1560983.9534828891</v>
          </cell>
          <cell r="V16">
            <v>5136937.7107083229</v>
          </cell>
          <cell r="W16">
            <v>256846.88553541616</v>
          </cell>
          <cell r="X16">
            <v>4846090.8251729067</v>
          </cell>
          <cell r="Y16">
            <v>58153089.902074881</v>
          </cell>
          <cell r="Z16" t="str">
            <v>M-1</v>
          </cell>
          <cell r="AA16">
            <v>18480000</v>
          </cell>
          <cell r="AB16">
            <v>39673089.902074881</v>
          </cell>
          <cell r="AC16">
            <v>1983654.4951037441</v>
          </cell>
          <cell r="AD16">
            <v>0</v>
          </cell>
          <cell r="AG16">
            <v>1983654.4951037441</v>
          </cell>
          <cell r="AH16">
            <v>165304.54125864533</v>
          </cell>
          <cell r="AI16">
            <v>34000</v>
          </cell>
          <cell r="AJ16">
            <v>113333.33333333333</v>
          </cell>
          <cell r="AO16">
            <v>4824299.8361163447</v>
          </cell>
          <cell r="AQ16">
            <v>3341118.5344023868</v>
          </cell>
          <cell r="AS16">
            <v>1483181.3017139579</v>
          </cell>
          <cell r="AU16" t="e">
            <v>#REF!</v>
          </cell>
        </row>
        <row r="17">
          <cell r="A17" t="str">
            <v>SMB-015</v>
          </cell>
          <cell r="B17" t="str">
            <v>WARDIANTO</v>
          </cell>
          <cell r="C17" t="str">
            <v>PT. SIEMBA</v>
          </cell>
          <cell r="D17" t="str">
            <v>CLEANING KM 10</v>
          </cell>
          <cell r="E17">
            <v>1700000</v>
          </cell>
          <cell r="F17">
            <v>29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</v>
          </cell>
          <cell r="M17">
            <v>0</v>
          </cell>
          <cell r="N17">
            <v>0</v>
          </cell>
          <cell r="O17">
            <v>84.000000000000043</v>
          </cell>
          <cell r="P17">
            <v>1700000</v>
          </cell>
          <cell r="Q17">
            <v>825433.52601156116</v>
          </cell>
          <cell r="R17">
            <v>1160000</v>
          </cell>
          <cell r="U17">
            <v>1623653.1791907516</v>
          </cell>
          <cell r="V17">
            <v>5309086.7052023131</v>
          </cell>
          <cell r="W17">
            <v>265454.33526011568</v>
          </cell>
          <cell r="X17">
            <v>5009632.3699421976</v>
          </cell>
          <cell r="Y17">
            <v>60115588.439306371</v>
          </cell>
          <cell r="Z17" t="str">
            <v>M-2</v>
          </cell>
          <cell r="AA17">
            <v>19800000</v>
          </cell>
          <cell r="AB17">
            <v>40315588.439306371</v>
          </cell>
          <cell r="AC17">
            <v>2015779.4219653187</v>
          </cell>
          <cell r="AD17">
            <v>0</v>
          </cell>
          <cell r="AG17">
            <v>2015779.4219653187</v>
          </cell>
          <cell r="AH17">
            <v>167981.61849710988</v>
          </cell>
          <cell r="AI17">
            <v>34000</v>
          </cell>
          <cell r="AJ17">
            <v>0</v>
          </cell>
          <cell r="AO17">
            <v>3560575.4335260116</v>
          </cell>
          <cell r="AQ17">
            <v>3560575.4335260116</v>
          </cell>
          <cell r="AS17">
            <v>1546529.6531791915</v>
          </cell>
          <cell r="AU17" t="e">
            <v>#REF!</v>
          </cell>
        </row>
        <row r="18">
          <cell r="A18" t="str">
            <v>SMB-013</v>
          </cell>
          <cell r="B18" t="str">
            <v>YOSEFINA FELIUM</v>
          </cell>
          <cell r="C18" t="str">
            <v>PT. SIEMBA</v>
          </cell>
          <cell r="D18" t="str">
            <v>CAMP EXPERT</v>
          </cell>
          <cell r="E18">
            <v>2000000</v>
          </cell>
          <cell r="P18">
            <v>2000000</v>
          </cell>
          <cell r="Q18">
            <v>0</v>
          </cell>
          <cell r="R18">
            <v>0</v>
          </cell>
          <cell r="U18">
            <v>487741.93548387126</v>
          </cell>
          <cell r="V18">
            <v>2487741.935483871</v>
          </cell>
          <cell r="W18">
            <v>124387.09677419356</v>
          </cell>
          <cell r="X18">
            <v>2323354.8387096776</v>
          </cell>
          <cell r="Y18">
            <v>27880258.064516131</v>
          </cell>
          <cell r="Z18" t="str">
            <v>S-0</v>
          </cell>
          <cell r="AA18">
            <v>15840000</v>
          </cell>
          <cell r="AB18">
            <v>12040258.064516131</v>
          </cell>
          <cell r="AC18">
            <v>602012.90322580654</v>
          </cell>
          <cell r="AD18">
            <v>0</v>
          </cell>
          <cell r="AG18">
            <v>602012.90322580654</v>
          </cell>
          <cell r="AH18">
            <v>50167.741935483878</v>
          </cell>
          <cell r="AI18">
            <v>40000</v>
          </cell>
          <cell r="AJ18">
            <v>0</v>
          </cell>
          <cell r="AO18">
            <v>1933000</v>
          </cell>
          <cell r="AQ18">
            <v>1933000</v>
          </cell>
          <cell r="AS18">
            <v>464574.19354838692</v>
          </cell>
          <cell r="AU18" t="e">
            <v>#REF!</v>
          </cell>
        </row>
        <row r="19">
          <cell r="A19" t="str">
            <v>SMB-012</v>
          </cell>
          <cell r="B19" t="str">
            <v>RENI AGUSTINA</v>
          </cell>
          <cell r="C19" t="str">
            <v>PT. SIEMBA</v>
          </cell>
          <cell r="D19" t="str">
            <v>CAMP EXPERT</v>
          </cell>
          <cell r="E19">
            <v>2000000</v>
          </cell>
          <cell r="P19">
            <v>2000000</v>
          </cell>
          <cell r="Q19">
            <v>0</v>
          </cell>
          <cell r="R19">
            <v>0</v>
          </cell>
          <cell r="U19">
            <v>487741.93548387126</v>
          </cell>
          <cell r="V19">
            <v>2487741.935483871</v>
          </cell>
          <cell r="W19">
            <v>124387.09677419356</v>
          </cell>
          <cell r="X19">
            <v>2323354.8387096776</v>
          </cell>
          <cell r="Y19">
            <v>27880258.064516131</v>
          </cell>
          <cell r="Z19" t="str">
            <v>S-0</v>
          </cell>
          <cell r="AA19">
            <v>15840000</v>
          </cell>
          <cell r="AB19">
            <v>12040258.064516131</v>
          </cell>
          <cell r="AC19">
            <v>602012.90322580654</v>
          </cell>
          <cell r="AD19">
            <v>0</v>
          </cell>
          <cell r="AG19">
            <v>602012.90322580654</v>
          </cell>
          <cell r="AH19">
            <v>50167.741935483878</v>
          </cell>
          <cell r="AI19">
            <v>40000</v>
          </cell>
          <cell r="AJ19">
            <v>0</v>
          </cell>
          <cell r="AO19">
            <v>2397574.1935483869</v>
          </cell>
          <cell r="AQ19">
            <v>1933000</v>
          </cell>
          <cell r="AS19">
            <v>464574.19354838692</v>
          </cell>
          <cell r="AU19" t="e">
            <v>#REF!</v>
          </cell>
        </row>
        <row r="20">
          <cell r="A20" t="str">
            <v>SMB-032</v>
          </cell>
          <cell r="B20" t="str">
            <v>LESLIE</v>
          </cell>
          <cell r="C20" t="str">
            <v>PT. SIEMBA</v>
          </cell>
          <cell r="D20" t="str">
            <v>CAMP EXPERT</v>
          </cell>
          <cell r="E20">
            <v>2000000</v>
          </cell>
          <cell r="P20">
            <v>2000000</v>
          </cell>
          <cell r="Q20">
            <v>0</v>
          </cell>
          <cell r="R20">
            <v>0</v>
          </cell>
          <cell r="U20">
            <v>487741.93548387126</v>
          </cell>
          <cell r="V20">
            <v>2487741.935483871</v>
          </cell>
          <cell r="W20">
            <v>124387.09677419356</v>
          </cell>
          <cell r="X20">
            <v>2323354.8387096776</v>
          </cell>
          <cell r="Y20">
            <v>27880258.064516131</v>
          </cell>
          <cell r="Z20" t="str">
            <v>S-0</v>
          </cell>
          <cell r="AA20">
            <v>15840000</v>
          </cell>
          <cell r="AB20">
            <v>12040258.064516131</v>
          </cell>
          <cell r="AC20">
            <v>602012.90322580654</v>
          </cell>
          <cell r="AD20">
            <v>0</v>
          </cell>
          <cell r="AG20">
            <v>602012.90322580654</v>
          </cell>
          <cell r="AH20">
            <v>50167.741935483878</v>
          </cell>
          <cell r="AI20">
            <v>40000</v>
          </cell>
          <cell r="AJ20">
            <v>0</v>
          </cell>
          <cell r="AO20">
            <v>1933000</v>
          </cell>
          <cell r="AQ20">
            <v>1933000</v>
          </cell>
          <cell r="AS20">
            <v>464574.19354838692</v>
          </cell>
          <cell r="AU20" t="e">
            <v>#REF!</v>
          </cell>
        </row>
        <row r="21">
          <cell r="A21" t="str">
            <v>SMB-112</v>
          </cell>
          <cell r="B21" t="str">
            <v>M. RAHIM</v>
          </cell>
          <cell r="C21" t="str">
            <v>PT. SIEMBA</v>
          </cell>
          <cell r="D21" t="str">
            <v xml:space="preserve">DRIVER </v>
          </cell>
          <cell r="E21">
            <v>1700000</v>
          </cell>
          <cell r="F21">
            <v>29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</v>
          </cell>
          <cell r="M21">
            <v>0</v>
          </cell>
          <cell r="N21">
            <v>0</v>
          </cell>
          <cell r="O21">
            <v>240</v>
          </cell>
          <cell r="P21">
            <v>1700000</v>
          </cell>
          <cell r="Q21">
            <v>2358381.5028901733</v>
          </cell>
          <cell r="R21">
            <v>1160000</v>
          </cell>
          <cell r="U21">
            <v>1555286.6233301405</v>
          </cell>
          <cell r="V21">
            <v>6773668.1262203138</v>
          </cell>
          <cell r="W21">
            <v>338683.40631101571</v>
          </cell>
          <cell r="X21">
            <v>6400984.7199092982</v>
          </cell>
          <cell r="Y21">
            <v>76811816.638911575</v>
          </cell>
          <cell r="Z21" t="str">
            <v>M-1</v>
          </cell>
          <cell r="AA21">
            <v>18480000</v>
          </cell>
          <cell r="AB21">
            <v>58331816.638911575</v>
          </cell>
          <cell r="AC21">
            <v>2500000</v>
          </cell>
          <cell r="AD21">
            <v>1249772.4958367362</v>
          </cell>
          <cell r="AG21">
            <v>3749772.4958367362</v>
          </cell>
          <cell r="AH21">
            <v>312481.04131972801</v>
          </cell>
          <cell r="AI21">
            <v>34000</v>
          </cell>
          <cell r="AJ21">
            <v>0</v>
          </cell>
          <cell r="AO21">
            <v>6427187.0849005859</v>
          </cell>
          <cell r="AQ21">
            <v>3718872.398843931</v>
          </cell>
          <cell r="AS21">
            <v>2708314.6860566549</v>
          </cell>
          <cell r="AU21" t="e">
            <v>#REF!</v>
          </cell>
        </row>
        <row r="22">
          <cell r="A22" t="str">
            <v>SMB-069</v>
          </cell>
          <cell r="B22" t="str">
            <v>YOSTRIALDI</v>
          </cell>
          <cell r="C22" t="str">
            <v>PT. SIEMBA</v>
          </cell>
          <cell r="D22" t="str">
            <v>TRUCK SCALE</v>
          </cell>
          <cell r="E22">
            <v>1700000</v>
          </cell>
          <cell r="F22">
            <v>15</v>
          </cell>
          <cell r="G22">
            <v>13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3</v>
          </cell>
          <cell r="M22">
            <v>0</v>
          </cell>
          <cell r="N22">
            <v>0</v>
          </cell>
          <cell r="O22">
            <v>50.500000000000028</v>
          </cell>
          <cell r="P22">
            <v>1700000</v>
          </cell>
          <cell r="Q22">
            <v>496242.77456647425</v>
          </cell>
          <cell r="R22">
            <v>600000</v>
          </cell>
          <cell r="U22">
            <v>1156266.1402843231</v>
          </cell>
          <cell r="V22">
            <v>3952508.9148507975</v>
          </cell>
          <cell r="W22">
            <v>197625.44574253989</v>
          </cell>
          <cell r="X22">
            <v>3720883.4691082574</v>
          </cell>
          <cell r="Y22">
            <v>44650601.629299089</v>
          </cell>
          <cell r="Z22" t="str">
            <v>S-0</v>
          </cell>
          <cell r="AA22">
            <v>15840000</v>
          </cell>
          <cell r="AB22">
            <v>28810601.629299089</v>
          </cell>
          <cell r="AC22">
            <v>1440530.0814649547</v>
          </cell>
          <cell r="AD22">
            <v>0</v>
          </cell>
          <cell r="AG22">
            <v>1440530.0814649547</v>
          </cell>
          <cell r="AH22">
            <v>120044.17345541289</v>
          </cell>
          <cell r="AI22">
            <v>34000</v>
          </cell>
          <cell r="AJ22">
            <v>736666.66666666663</v>
          </cell>
          <cell r="AO22">
            <v>3061798.074728718</v>
          </cell>
          <cell r="AQ22">
            <v>1984218.016968115</v>
          </cell>
          <cell r="AS22">
            <v>1077580.057760603</v>
          </cell>
          <cell r="AU22" t="e">
            <v>#REF!</v>
          </cell>
        </row>
        <row r="23">
          <cell r="A23" t="str">
            <v>CLEANING SERVICE</v>
          </cell>
          <cell r="R23">
            <v>0</v>
          </cell>
          <cell r="AJ23">
            <v>0</v>
          </cell>
          <cell r="AO23">
            <v>0</v>
          </cell>
          <cell r="AU23" t="e">
            <v>#REF!</v>
          </cell>
        </row>
        <row r="24">
          <cell r="A24" t="str">
            <v>SMB-040</v>
          </cell>
          <cell r="B24" t="str">
            <v>MULYONO</v>
          </cell>
          <cell r="C24" t="str">
            <v>PT. SIEMBA</v>
          </cell>
          <cell r="D24" t="str">
            <v>CLEANING SERVICES</v>
          </cell>
          <cell r="E24">
            <v>1700000</v>
          </cell>
          <cell r="F24">
            <v>29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</v>
          </cell>
          <cell r="M24">
            <v>0</v>
          </cell>
          <cell r="N24">
            <v>0</v>
          </cell>
          <cell r="O24">
            <v>84.000000000000028</v>
          </cell>
          <cell r="P24">
            <v>1700000</v>
          </cell>
          <cell r="Q24">
            <v>825433.52601156093</v>
          </cell>
          <cell r="R24">
            <v>1160000</v>
          </cell>
          <cell r="U24">
            <v>1599873.3296040772</v>
          </cell>
          <cell r="V24">
            <v>5285306.8556156382</v>
          </cell>
          <cell r="W24">
            <v>264265.34278078191</v>
          </cell>
          <cell r="X24">
            <v>4987041.5128348563</v>
          </cell>
          <cell r="Y24">
            <v>59844498.154018275</v>
          </cell>
          <cell r="Z24" t="str">
            <v>M-2</v>
          </cell>
          <cell r="AA24">
            <v>19800000</v>
          </cell>
          <cell r="AB24">
            <v>40044498.154018275</v>
          </cell>
          <cell r="AC24">
            <v>2002224.907700914</v>
          </cell>
          <cell r="AD24">
            <v>0</v>
          </cell>
          <cell r="AG24">
            <v>2002224.907700914</v>
          </cell>
          <cell r="AH24">
            <v>166852.07564174282</v>
          </cell>
          <cell r="AI24">
            <v>34000</v>
          </cell>
          <cell r="AJ24">
            <v>0</v>
          </cell>
          <cell r="AO24">
            <v>5084454.7799738953</v>
          </cell>
          <cell r="AQ24">
            <v>3560575.4335260116</v>
          </cell>
          <cell r="AS24">
            <v>1523879.3464478836</v>
          </cell>
          <cell r="AU24" t="e">
            <v>#REF!</v>
          </cell>
        </row>
        <row r="25">
          <cell r="A25" t="str">
            <v>SMB-020</v>
          </cell>
          <cell r="B25" t="str">
            <v>AMIRUDIN</v>
          </cell>
          <cell r="C25" t="str">
            <v>PT. SIEMBA</v>
          </cell>
          <cell r="D25" t="str">
            <v>CLEANING SERVICES</v>
          </cell>
          <cell r="E25">
            <v>1700000</v>
          </cell>
          <cell r="F25">
            <v>29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</v>
          </cell>
          <cell r="M25">
            <v>0</v>
          </cell>
          <cell r="N25">
            <v>0</v>
          </cell>
          <cell r="O25">
            <v>93.500000000000028</v>
          </cell>
          <cell r="P25">
            <v>1700000</v>
          </cell>
          <cell r="Q25">
            <v>918786.12716763036</v>
          </cell>
          <cell r="R25">
            <v>1160000</v>
          </cell>
          <cell r="U25">
            <v>1556766.7864743741</v>
          </cell>
          <cell r="V25">
            <v>5335552.9136420041</v>
          </cell>
          <cell r="W25">
            <v>266777.64568210021</v>
          </cell>
          <cell r="X25">
            <v>5034775.2679599039</v>
          </cell>
          <cell r="Y25">
            <v>60417303.215518847</v>
          </cell>
          <cell r="Z25" t="str">
            <v>M-1</v>
          </cell>
          <cell r="AA25">
            <v>18480000</v>
          </cell>
          <cell r="AB25">
            <v>41937303.215518847</v>
          </cell>
          <cell r="AC25">
            <v>2096865.1607759425</v>
          </cell>
          <cell r="AD25">
            <v>0</v>
          </cell>
          <cell r="AG25">
            <v>2096865.1607759425</v>
          </cell>
          <cell r="AH25">
            <v>174738.76339799521</v>
          </cell>
          <cell r="AI25">
            <v>34000</v>
          </cell>
          <cell r="AJ25">
            <v>0</v>
          </cell>
          <cell r="AO25">
            <v>3643993.7861271682</v>
          </cell>
          <cell r="AQ25">
            <v>3643993.7861271682</v>
          </cell>
          <cell r="AS25">
            <v>1482820.3641168405</v>
          </cell>
          <cell r="AU25" t="e">
            <v>#REF!</v>
          </cell>
        </row>
        <row r="26">
          <cell r="A26" t="str">
            <v>SMB-021</v>
          </cell>
          <cell r="B26" t="str">
            <v>SUKARNO</v>
          </cell>
          <cell r="C26" t="str">
            <v>PT. SIEMBA</v>
          </cell>
          <cell r="D26" t="str">
            <v>CLEANING SERVICES</v>
          </cell>
          <cell r="E26">
            <v>1700000</v>
          </cell>
          <cell r="F26">
            <v>28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102.50000000000001</v>
          </cell>
          <cell r="P26">
            <v>1700000</v>
          </cell>
          <cell r="Q26">
            <v>1007225.4335260116</v>
          </cell>
          <cell r="R26">
            <v>1120000</v>
          </cell>
          <cell r="U26">
            <v>1510777.3526997445</v>
          </cell>
          <cell r="V26">
            <v>5338002.7862257566</v>
          </cell>
          <cell r="W26">
            <v>266900.13931128784</v>
          </cell>
          <cell r="X26">
            <v>5037102.6469144691</v>
          </cell>
          <cell r="Y26">
            <v>60445231.762973629</v>
          </cell>
          <cell r="Z26" t="str">
            <v>M-1</v>
          </cell>
          <cell r="AA26">
            <v>18480000</v>
          </cell>
          <cell r="AB26">
            <v>41965231.762973629</v>
          </cell>
          <cell r="AC26">
            <v>2098261.5881486814</v>
          </cell>
          <cell r="AD26">
            <v>0</v>
          </cell>
          <cell r="AG26">
            <v>2098261.5881486814</v>
          </cell>
          <cell r="AH26">
            <v>174855.13234572345</v>
          </cell>
          <cell r="AI26">
            <v>34000</v>
          </cell>
          <cell r="AJ26">
            <v>0</v>
          </cell>
          <cell r="AO26">
            <v>5129147.6538800336</v>
          </cell>
          <cell r="AQ26">
            <v>3690132.2254335261</v>
          </cell>
          <cell r="AS26">
            <v>1439015.4284465075</v>
          </cell>
          <cell r="AU26" t="e">
            <v>#REF!</v>
          </cell>
        </row>
        <row r="27">
          <cell r="A27" t="str">
            <v>SMB-022</v>
          </cell>
          <cell r="B27" t="str">
            <v>PAITONI</v>
          </cell>
          <cell r="C27" t="str">
            <v>PT. SIEMBA</v>
          </cell>
          <cell r="D27" t="str">
            <v>CLEANING SERVICES</v>
          </cell>
          <cell r="E27">
            <v>1700000</v>
          </cell>
          <cell r="F27">
            <v>29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</v>
          </cell>
          <cell r="M27">
            <v>0</v>
          </cell>
          <cell r="N27">
            <v>0</v>
          </cell>
          <cell r="O27">
            <v>84.000000000000043</v>
          </cell>
          <cell r="P27">
            <v>1700000</v>
          </cell>
          <cell r="Q27">
            <v>825433.52601156116</v>
          </cell>
          <cell r="R27">
            <v>1160000</v>
          </cell>
          <cell r="U27">
            <v>1630163.341413388</v>
          </cell>
          <cell r="V27">
            <v>5315596.8674249491</v>
          </cell>
          <cell r="W27">
            <v>265779.84337124747</v>
          </cell>
          <cell r="X27">
            <v>5015817.0240537012</v>
          </cell>
          <cell r="Y27">
            <v>60189804.288644418</v>
          </cell>
          <cell r="Z27" t="str">
            <v>M-2</v>
          </cell>
          <cell r="AA27">
            <v>19800000</v>
          </cell>
          <cell r="AB27">
            <v>40389804.288644418</v>
          </cell>
          <cell r="AC27">
            <v>2019490.2144322209</v>
          </cell>
          <cell r="AD27">
            <v>0</v>
          </cell>
          <cell r="AG27">
            <v>2019490.2144322209</v>
          </cell>
          <cell r="AH27">
            <v>168290.85120268507</v>
          </cell>
          <cell r="AI27">
            <v>34000</v>
          </cell>
          <cell r="AJ27">
            <v>0</v>
          </cell>
          <cell r="AO27">
            <v>3560575.4335260116</v>
          </cell>
          <cell r="AQ27">
            <v>3560575.4335260116</v>
          </cell>
          <cell r="AS27">
            <v>1552730.582696252</v>
          </cell>
          <cell r="AU27" t="e">
            <v>#REF!</v>
          </cell>
        </row>
        <row r="28">
          <cell r="A28" t="str">
            <v>SMB-023</v>
          </cell>
          <cell r="B28" t="str">
            <v>SYAHRANI</v>
          </cell>
          <cell r="C28" t="str">
            <v>PT. SIEMBA</v>
          </cell>
          <cell r="D28" t="str">
            <v>CLEANING SERVICES</v>
          </cell>
          <cell r="E28">
            <v>1700000</v>
          </cell>
          <cell r="F28">
            <v>27</v>
          </cell>
          <cell r="H28">
            <v>0</v>
          </cell>
          <cell r="I28">
            <v>0</v>
          </cell>
          <cell r="J28">
            <v>2</v>
          </cell>
          <cell r="K28">
            <v>0</v>
          </cell>
          <cell r="L28">
            <v>2</v>
          </cell>
          <cell r="M28">
            <v>0</v>
          </cell>
          <cell r="N28">
            <v>0</v>
          </cell>
          <cell r="O28">
            <v>97.000000000000014</v>
          </cell>
          <cell r="P28">
            <v>1700000</v>
          </cell>
          <cell r="Q28">
            <v>953179.19075144525</v>
          </cell>
          <cell r="R28">
            <v>1080000</v>
          </cell>
          <cell r="U28">
            <v>1480595.6650613733</v>
          </cell>
          <cell r="V28">
            <v>5213774.8558128187</v>
          </cell>
          <cell r="W28">
            <v>260688.74279064094</v>
          </cell>
          <cell r="X28">
            <v>4919086.1130221775</v>
          </cell>
          <cell r="Y28">
            <v>59029033.356266126</v>
          </cell>
          <cell r="Z28" t="str">
            <v>M-1</v>
          </cell>
          <cell r="AA28">
            <v>18480000</v>
          </cell>
          <cell r="AB28">
            <v>40549033.356266126</v>
          </cell>
          <cell r="AC28">
            <v>2027451.6678133064</v>
          </cell>
          <cell r="AD28">
            <v>0</v>
          </cell>
          <cell r="AG28">
            <v>2027451.6678133064</v>
          </cell>
          <cell r="AH28">
            <v>168954.30565110888</v>
          </cell>
          <cell r="AI28">
            <v>34000</v>
          </cell>
          <cell r="AJ28">
            <v>0</v>
          </cell>
          <cell r="AO28">
            <v>3600553.1791907516</v>
          </cell>
          <cell r="AQ28">
            <v>3600553.1791907516</v>
          </cell>
          <cell r="AS28">
            <v>1410267.3709709584</v>
          </cell>
          <cell r="AU28" t="e">
            <v>#REF!</v>
          </cell>
        </row>
        <row r="29">
          <cell r="A29" t="str">
            <v>SMB-024</v>
          </cell>
          <cell r="B29" t="str">
            <v>HASRISAL</v>
          </cell>
          <cell r="C29" t="str">
            <v>PT. SIEMBA</v>
          </cell>
          <cell r="D29" t="str">
            <v>CLEANING SERVICES</v>
          </cell>
          <cell r="E29">
            <v>1700000</v>
          </cell>
          <cell r="F29">
            <v>21</v>
          </cell>
          <cell r="G29">
            <v>4</v>
          </cell>
          <cell r="H29">
            <v>2</v>
          </cell>
          <cell r="I29">
            <v>0</v>
          </cell>
          <cell r="J29">
            <v>2</v>
          </cell>
          <cell r="K29">
            <v>0</v>
          </cell>
          <cell r="L29">
            <v>2</v>
          </cell>
          <cell r="M29">
            <v>0</v>
          </cell>
          <cell r="N29">
            <v>0</v>
          </cell>
          <cell r="O29">
            <v>72.000000000000028</v>
          </cell>
          <cell r="P29">
            <v>1700000</v>
          </cell>
          <cell r="Q29">
            <v>707514.45086705231</v>
          </cell>
          <cell r="R29">
            <v>840000</v>
          </cell>
          <cell r="U29">
            <v>1336736.5880736676</v>
          </cell>
          <cell r="V29">
            <v>4584251.0389407203</v>
          </cell>
          <cell r="W29">
            <v>229212.55194703603</v>
          </cell>
          <cell r="X29">
            <v>4321038.4869936844</v>
          </cell>
          <cell r="Y29">
            <v>51852461.843924209</v>
          </cell>
          <cell r="Z29" t="str">
            <v>M-0</v>
          </cell>
          <cell r="AA29">
            <v>17160000</v>
          </cell>
          <cell r="AB29">
            <v>34692461.843924209</v>
          </cell>
          <cell r="AC29">
            <v>1734623.0921962105</v>
          </cell>
          <cell r="AD29">
            <v>0</v>
          </cell>
          <cell r="AG29">
            <v>1734623.0921962105</v>
          </cell>
          <cell r="AH29">
            <v>144551.92434968421</v>
          </cell>
          <cell r="AI29">
            <v>34000</v>
          </cell>
          <cell r="AJ29">
            <v>219354.83870967742</v>
          </cell>
          <cell r="AO29">
            <v>4186344.2758813584</v>
          </cell>
          <cell r="AQ29">
            <v>2913102.6757411896</v>
          </cell>
          <cell r="AS29">
            <v>1273241.6001401688</v>
          </cell>
          <cell r="AU29" t="e">
            <v>#REF!</v>
          </cell>
        </row>
        <row r="30">
          <cell r="A30" t="str">
            <v>SMB-025</v>
          </cell>
          <cell r="B30" t="str">
            <v>RAHMAN</v>
          </cell>
          <cell r="C30" t="str">
            <v>PT. SIEMBA</v>
          </cell>
          <cell r="D30" t="str">
            <v>CLEANING SERVICES</v>
          </cell>
          <cell r="E30">
            <v>1700000</v>
          </cell>
          <cell r="F30">
            <v>28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2</v>
          </cell>
          <cell r="M30">
            <v>0</v>
          </cell>
          <cell r="N30">
            <v>0</v>
          </cell>
          <cell r="O30">
            <v>100.50000000000001</v>
          </cell>
          <cell r="P30">
            <v>1700000</v>
          </cell>
          <cell r="Q30">
            <v>987572.25433526025</v>
          </cell>
          <cell r="R30">
            <v>1120000</v>
          </cell>
          <cell r="U30">
            <v>1601772.8668762767</v>
          </cell>
          <cell r="V30">
            <v>5409345.1212115362</v>
          </cell>
          <cell r="W30">
            <v>270467.25606057682</v>
          </cell>
          <cell r="X30">
            <v>5104877.8651509592</v>
          </cell>
          <cell r="Y30">
            <v>61258534.381811514</v>
          </cell>
          <cell r="Z30" t="str">
            <v>S-0</v>
          </cell>
          <cell r="AA30">
            <v>15840000</v>
          </cell>
          <cell r="AB30">
            <v>45418534.381811514</v>
          </cell>
          <cell r="AC30">
            <v>2270926.7190905758</v>
          </cell>
          <cell r="AD30">
            <v>0</v>
          </cell>
          <cell r="AG30">
            <v>2270926.7190905758</v>
          </cell>
          <cell r="AH30">
            <v>189243.89325754798</v>
          </cell>
          <cell r="AI30">
            <v>34000</v>
          </cell>
          <cell r="AJ30">
            <v>54838.709677419356</v>
          </cell>
          <cell r="AO30">
            <v>3605573.8625769159</v>
          </cell>
          <cell r="AQ30">
            <v>3605573.8625769159</v>
          </cell>
          <cell r="AS30">
            <v>1525688.6556996526</v>
          </cell>
          <cell r="AU30" t="e">
            <v>#REF!</v>
          </cell>
        </row>
        <row r="31">
          <cell r="A31" t="str">
            <v>SMB-026</v>
          </cell>
          <cell r="B31" t="str">
            <v>MULYADI</v>
          </cell>
          <cell r="C31" t="str">
            <v>PT. SIEMBA</v>
          </cell>
          <cell r="D31" t="str">
            <v>CLEANING SERVICES</v>
          </cell>
          <cell r="E31">
            <v>1700000</v>
          </cell>
          <cell r="F31">
            <v>24</v>
          </cell>
          <cell r="G31">
            <v>3</v>
          </cell>
          <cell r="H31">
            <v>2</v>
          </cell>
          <cell r="I31">
            <v>0</v>
          </cell>
          <cell r="J31">
            <v>0</v>
          </cell>
          <cell r="K31">
            <v>0</v>
          </cell>
          <cell r="L31">
            <v>2</v>
          </cell>
          <cell r="M31">
            <v>0</v>
          </cell>
          <cell r="N31">
            <v>0</v>
          </cell>
          <cell r="O31">
            <v>99.500000000000014</v>
          </cell>
          <cell r="P31">
            <v>1700000</v>
          </cell>
          <cell r="Q31">
            <v>977745.66473988467</v>
          </cell>
          <cell r="R31">
            <v>960000</v>
          </cell>
          <cell r="U31">
            <v>1402723.4328015931</v>
          </cell>
          <cell r="V31">
            <v>5040469.0975414775</v>
          </cell>
          <cell r="W31">
            <v>252023.45487707388</v>
          </cell>
          <cell r="X31">
            <v>4754445.6426644037</v>
          </cell>
          <cell r="Y31">
            <v>57053347.711972848</v>
          </cell>
          <cell r="Z31" t="str">
            <v>M-1</v>
          </cell>
          <cell r="AA31">
            <v>18480000</v>
          </cell>
          <cell r="AB31">
            <v>38573347.711972848</v>
          </cell>
          <cell r="AC31">
            <v>1928667.3855986425</v>
          </cell>
          <cell r="AD31">
            <v>0</v>
          </cell>
          <cell r="AG31">
            <v>1928667.3855986425</v>
          </cell>
          <cell r="AH31">
            <v>160722.2821332202</v>
          </cell>
          <cell r="AI31">
            <v>34000</v>
          </cell>
          <cell r="AJ31">
            <v>164516.12903225806</v>
          </cell>
          <cell r="AO31">
            <v>3345136.616632482</v>
          </cell>
          <cell r="AQ31">
            <v>3345136.616632482</v>
          </cell>
          <cell r="AS31">
            <v>1336094.0697435178</v>
          </cell>
          <cell r="AU31" t="e">
            <v>#REF!</v>
          </cell>
        </row>
        <row r="32">
          <cell r="A32" t="str">
            <v>SMB-027</v>
          </cell>
          <cell r="B32" t="str">
            <v>KADRI SALEH</v>
          </cell>
          <cell r="C32" t="str">
            <v>PT. SIEMBA</v>
          </cell>
          <cell r="D32" t="str">
            <v>CLEANING SERVICES</v>
          </cell>
          <cell r="E32">
            <v>1700000</v>
          </cell>
          <cell r="F32">
            <v>28</v>
          </cell>
          <cell r="H32">
            <v>1</v>
          </cell>
          <cell r="I32">
            <v>0</v>
          </cell>
          <cell r="J32">
            <v>0</v>
          </cell>
          <cell r="K32">
            <v>0</v>
          </cell>
          <cell r="L32">
            <v>2</v>
          </cell>
          <cell r="M32">
            <v>0</v>
          </cell>
          <cell r="N32">
            <v>0</v>
          </cell>
          <cell r="O32">
            <v>82.500000000000043</v>
          </cell>
          <cell r="P32">
            <v>1700000</v>
          </cell>
          <cell r="Q32">
            <v>810693.64161849755</v>
          </cell>
          <cell r="R32">
            <v>1120000</v>
          </cell>
          <cell r="U32">
            <v>1634404.6242774567</v>
          </cell>
          <cell r="V32">
            <v>5265098.2658959543</v>
          </cell>
          <cell r="W32">
            <v>263254.91329479771</v>
          </cell>
          <cell r="X32">
            <v>4967843.3526011566</v>
          </cell>
          <cell r="Y32">
            <v>59614120.231213883</v>
          </cell>
          <cell r="Z32" t="str">
            <v>S-0</v>
          </cell>
          <cell r="AA32">
            <v>15840000</v>
          </cell>
          <cell r="AB32">
            <v>43774120.231213883</v>
          </cell>
          <cell r="AC32">
            <v>2188706.0115606943</v>
          </cell>
          <cell r="AD32">
            <v>0</v>
          </cell>
          <cell r="AG32">
            <v>2188706.0115606943</v>
          </cell>
          <cell r="AH32">
            <v>182392.16763005787</v>
          </cell>
          <cell r="AI32">
            <v>34000</v>
          </cell>
          <cell r="AJ32">
            <v>0</v>
          </cell>
          <cell r="AO32">
            <v>3491935.6936416188</v>
          </cell>
          <cell r="AQ32">
            <v>3491935.6936416188</v>
          </cell>
          <cell r="AS32">
            <v>1556770.4046242777</v>
          </cell>
          <cell r="AU32" t="e">
            <v>#REF!</v>
          </cell>
        </row>
        <row r="33">
          <cell r="A33" t="str">
            <v>SMB-028</v>
          </cell>
          <cell r="B33" t="str">
            <v>Y.KURNIAWAN</v>
          </cell>
          <cell r="C33" t="str">
            <v>PT. SIEMBA</v>
          </cell>
          <cell r="D33" t="str">
            <v>CLEANING SERVICES</v>
          </cell>
          <cell r="E33">
            <v>1700000</v>
          </cell>
          <cell r="F33">
            <v>28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2</v>
          </cell>
          <cell r="M33">
            <v>0</v>
          </cell>
          <cell r="N33">
            <v>0</v>
          </cell>
          <cell r="O33">
            <v>100.00000000000001</v>
          </cell>
          <cell r="P33">
            <v>1700000</v>
          </cell>
          <cell r="Q33">
            <v>982658.95953757234</v>
          </cell>
          <cell r="R33">
            <v>1120000</v>
          </cell>
          <cell r="U33">
            <v>1455555.6055647358</v>
          </cell>
          <cell r="V33">
            <v>5258214.5651023081</v>
          </cell>
          <cell r="W33">
            <v>262910.72825511539</v>
          </cell>
          <cell r="X33">
            <v>4961303.8368471926</v>
          </cell>
          <cell r="Y33">
            <v>59535646.042166308</v>
          </cell>
          <cell r="Z33" t="str">
            <v>M-1</v>
          </cell>
          <cell r="AA33">
            <v>18480000</v>
          </cell>
          <cell r="AB33">
            <v>41055646.042166308</v>
          </cell>
          <cell r="AC33">
            <v>2052782.3021083155</v>
          </cell>
          <cell r="AD33">
            <v>0</v>
          </cell>
          <cell r="AG33">
            <v>2052782.3021083155</v>
          </cell>
          <cell r="AH33">
            <v>171065.19184235964</v>
          </cell>
          <cell r="AI33">
            <v>34000</v>
          </cell>
          <cell r="AJ33">
            <v>0</v>
          </cell>
          <cell r="AO33">
            <v>3666732.6589595377</v>
          </cell>
          <cell r="AQ33">
            <v>3666732.6589595377</v>
          </cell>
          <cell r="AS33">
            <v>1386416.7143004108</v>
          </cell>
          <cell r="AU33" t="e">
            <v>#REF!</v>
          </cell>
        </row>
        <row r="34">
          <cell r="A34" t="str">
            <v>SMB-029</v>
          </cell>
          <cell r="B34" t="str">
            <v>DAHRUN APEK</v>
          </cell>
          <cell r="C34" t="str">
            <v>PT. SIEMBA</v>
          </cell>
          <cell r="D34" t="str">
            <v>CLEANING SERVICES</v>
          </cell>
          <cell r="E34">
            <v>1700000</v>
          </cell>
          <cell r="F34">
            <v>28</v>
          </cell>
          <cell r="H34">
            <v>1</v>
          </cell>
          <cell r="I34">
            <v>0</v>
          </cell>
          <cell r="J34">
            <v>0</v>
          </cell>
          <cell r="K34">
            <v>0</v>
          </cell>
          <cell r="L34">
            <v>2</v>
          </cell>
          <cell r="M34">
            <v>0</v>
          </cell>
          <cell r="N34">
            <v>0</v>
          </cell>
          <cell r="O34">
            <v>98.500000000000014</v>
          </cell>
          <cell r="P34">
            <v>1700000</v>
          </cell>
          <cell r="Q34">
            <v>967919.07514450885</v>
          </cell>
          <cell r="R34">
            <v>1120000</v>
          </cell>
          <cell r="U34">
            <v>1468119.9877406075</v>
          </cell>
          <cell r="V34">
            <v>5256039.0628851168</v>
          </cell>
          <cell r="W34">
            <v>262801.95314425585</v>
          </cell>
          <cell r="X34">
            <v>4959237.1097408608</v>
          </cell>
          <cell r="Y34">
            <v>59510845.316890329</v>
          </cell>
          <cell r="Z34" t="str">
            <v>M-3</v>
          </cell>
          <cell r="AA34">
            <v>21120000</v>
          </cell>
          <cell r="AB34">
            <v>38390845.316890329</v>
          </cell>
          <cell r="AC34">
            <v>1919542.2658445165</v>
          </cell>
          <cell r="AD34">
            <v>0</v>
          </cell>
          <cell r="AG34">
            <v>1919542.2658445165</v>
          </cell>
          <cell r="AH34">
            <v>159961.85548704304</v>
          </cell>
          <cell r="AI34">
            <v>34000</v>
          </cell>
          <cell r="AJ34">
            <v>0</v>
          </cell>
          <cell r="AO34">
            <v>5062077.2073980737</v>
          </cell>
          <cell r="AQ34">
            <v>3663692.9190751449</v>
          </cell>
          <cell r="AS34">
            <v>1398384.2883229288</v>
          </cell>
          <cell r="AU34" t="e">
            <v>#REF!</v>
          </cell>
        </row>
        <row r="35">
          <cell r="A35" t="str">
            <v>SMB-031</v>
          </cell>
          <cell r="B35" t="str">
            <v>AMIN</v>
          </cell>
          <cell r="C35" t="str">
            <v>PT. SIEMBA</v>
          </cell>
          <cell r="D35" t="str">
            <v>CLEANING SERVICES</v>
          </cell>
          <cell r="E35">
            <v>1700000</v>
          </cell>
          <cell r="F35">
            <v>27</v>
          </cell>
          <cell r="G35">
            <v>1</v>
          </cell>
          <cell r="H35">
            <v>0</v>
          </cell>
          <cell r="I35">
            <v>0</v>
          </cell>
          <cell r="J35">
            <v>1</v>
          </cell>
          <cell r="K35">
            <v>0</v>
          </cell>
          <cell r="L35">
            <v>2</v>
          </cell>
          <cell r="M35">
            <v>0</v>
          </cell>
          <cell r="N35">
            <v>0</v>
          </cell>
          <cell r="O35">
            <v>98.500000000000014</v>
          </cell>
          <cell r="P35">
            <v>1700000</v>
          </cell>
          <cell r="Q35">
            <v>967919.07514450885</v>
          </cell>
          <cell r="R35">
            <v>1080000</v>
          </cell>
          <cell r="U35">
            <v>1509427.2377143516</v>
          </cell>
          <cell r="V35">
            <v>5257346.3128588609</v>
          </cell>
          <cell r="W35">
            <v>262867.31564294308</v>
          </cell>
          <cell r="X35">
            <v>4960478.9972159183</v>
          </cell>
          <cell r="Y35">
            <v>59525747.966591015</v>
          </cell>
          <cell r="Z35" t="str">
            <v>M-1</v>
          </cell>
          <cell r="AA35">
            <v>18480000</v>
          </cell>
          <cell r="AB35">
            <v>41045747.966591015</v>
          </cell>
          <cell r="AC35">
            <v>2052287.3983295509</v>
          </cell>
          <cell r="AD35">
            <v>0</v>
          </cell>
          <cell r="AG35">
            <v>2052287.3983295509</v>
          </cell>
          <cell r="AH35">
            <v>171023.9498607959</v>
          </cell>
          <cell r="AI35">
            <v>34000</v>
          </cell>
          <cell r="AJ35">
            <v>54838.709677419356</v>
          </cell>
          <cell r="AO35">
            <v>3559754.2093977258</v>
          </cell>
          <cell r="AQ35">
            <v>3559754.2093977258</v>
          </cell>
          <cell r="AS35">
            <v>1437729.4439229192</v>
          </cell>
          <cell r="AU35" t="e">
            <v>#REF!</v>
          </cell>
        </row>
        <row r="36">
          <cell r="A36" t="str">
            <v>SMB-042</v>
          </cell>
          <cell r="B36" t="str">
            <v>AHMAD RIDUAN</v>
          </cell>
          <cell r="C36" t="str">
            <v>PT. SIEMBA</v>
          </cell>
          <cell r="D36" t="str">
            <v>CLEANING SERVICES</v>
          </cell>
          <cell r="E36">
            <v>1700000</v>
          </cell>
          <cell r="F36">
            <v>30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1</v>
          </cell>
          <cell r="M36">
            <v>0</v>
          </cell>
          <cell r="N36">
            <v>0</v>
          </cell>
          <cell r="O36">
            <v>117.00000000000001</v>
          </cell>
          <cell r="P36">
            <v>1700000</v>
          </cell>
          <cell r="Q36">
            <v>1149710.9826589597</v>
          </cell>
          <cell r="R36">
            <v>1200000</v>
          </cell>
          <cell r="U36">
            <v>1480628.0581506747</v>
          </cell>
          <cell r="V36">
            <v>5530339.0408096351</v>
          </cell>
          <cell r="W36">
            <v>276516.95204048179</v>
          </cell>
          <cell r="X36">
            <v>5219822.0887691537</v>
          </cell>
          <cell r="Y36">
            <v>62637865.065229848</v>
          </cell>
          <cell r="Z36" t="str">
            <v>M-1</v>
          </cell>
          <cell r="AA36">
            <v>18480000</v>
          </cell>
          <cell r="AB36">
            <v>44157865.065229848</v>
          </cell>
          <cell r="AC36">
            <v>2207893.2532614926</v>
          </cell>
          <cell r="AD36">
            <v>0</v>
          </cell>
          <cell r="AG36">
            <v>2207893.2532614926</v>
          </cell>
          <cell r="AH36">
            <v>183991.10443845773</v>
          </cell>
          <cell r="AI36">
            <v>34000</v>
          </cell>
          <cell r="AJ36">
            <v>0</v>
          </cell>
          <cell r="AO36">
            <v>3902049.7109826594</v>
          </cell>
          <cell r="AQ36">
            <v>3902049.7109826594</v>
          </cell>
          <cell r="AS36">
            <v>1410298.2253885181</v>
          </cell>
          <cell r="AU36" t="e">
            <v>#REF!</v>
          </cell>
        </row>
        <row r="37">
          <cell r="A37" t="str">
            <v>SMB-034</v>
          </cell>
          <cell r="B37" t="str">
            <v>SUPRIYANTO</v>
          </cell>
          <cell r="C37" t="str">
            <v>PT. SIEMBA</v>
          </cell>
          <cell r="D37" t="str">
            <v>CLEANING SERVICES</v>
          </cell>
          <cell r="E37">
            <v>1700000</v>
          </cell>
          <cell r="F37">
            <v>29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2</v>
          </cell>
          <cell r="M37">
            <v>0</v>
          </cell>
          <cell r="N37">
            <v>0</v>
          </cell>
          <cell r="O37">
            <v>102.00000000000003</v>
          </cell>
          <cell r="P37">
            <v>1700000</v>
          </cell>
          <cell r="Q37">
            <v>1002312.138728324</v>
          </cell>
          <cell r="R37">
            <v>1160000</v>
          </cell>
          <cell r="U37">
            <v>1522291.8035667967</v>
          </cell>
          <cell r="V37">
            <v>5384603.942295121</v>
          </cell>
          <cell r="W37">
            <v>269230.19711475604</v>
          </cell>
          <cell r="X37">
            <v>5081373.7451803647</v>
          </cell>
          <cell r="Y37">
            <v>60976484.942164376</v>
          </cell>
          <cell r="Z37" t="str">
            <v>M-2</v>
          </cell>
          <cell r="AA37">
            <v>19800000</v>
          </cell>
          <cell r="AB37">
            <v>41176484.942164376</v>
          </cell>
          <cell r="AC37">
            <v>2058824.247108219</v>
          </cell>
          <cell r="AD37">
            <v>0</v>
          </cell>
          <cell r="AG37">
            <v>2058824.247108219</v>
          </cell>
          <cell r="AH37">
            <v>171568.68725901825</v>
          </cell>
          <cell r="AI37">
            <v>34000</v>
          </cell>
          <cell r="AJ37">
            <v>0</v>
          </cell>
          <cell r="AO37">
            <v>5179035.2550361026</v>
          </cell>
          <cell r="AQ37">
            <v>3729052.3121387283</v>
          </cell>
          <cell r="AS37">
            <v>1449982.9428973743</v>
          </cell>
          <cell r="AU37" t="e">
            <v>#REF!</v>
          </cell>
        </row>
        <row r="38">
          <cell r="A38" t="str">
            <v>SMB-035</v>
          </cell>
          <cell r="B38" t="str">
            <v>M.YUNUS</v>
          </cell>
          <cell r="C38" t="str">
            <v>PT. SIEMBA</v>
          </cell>
          <cell r="D38" t="str">
            <v>CLEANING SERVICES</v>
          </cell>
          <cell r="E38">
            <v>1700000</v>
          </cell>
          <cell r="F38">
            <v>25</v>
          </cell>
          <cell r="G38">
            <v>2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  <cell r="L38">
            <v>2</v>
          </cell>
          <cell r="M38">
            <v>0</v>
          </cell>
          <cell r="N38">
            <v>0</v>
          </cell>
          <cell r="O38">
            <v>94.000000000000014</v>
          </cell>
          <cell r="P38">
            <v>1700000</v>
          </cell>
          <cell r="Q38">
            <v>923699.42196531803</v>
          </cell>
          <cell r="R38">
            <v>1000000</v>
          </cell>
          <cell r="U38">
            <v>1433508.4626249243</v>
          </cell>
          <cell r="V38">
            <v>5057207.8845902421</v>
          </cell>
          <cell r="W38">
            <v>252860.39422951211</v>
          </cell>
          <cell r="X38">
            <v>4770347.4903607303</v>
          </cell>
          <cell r="Y38">
            <v>57244169.884328768</v>
          </cell>
          <cell r="Z38" t="str">
            <v>M-3</v>
          </cell>
          <cell r="AA38">
            <v>21120000</v>
          </cell>
          <cell r="AB38">
            <v>36124169.884328768</v>
          </cell>
          <cell r="AC38">
            <v>1806208.4942164384</v>
          </cell>
          <cell r="AD38">
            <v>0</v>
          </cell>
          <cell r="AG38">
            <v>1806208.4942164384</v>
          </cell>
          <cell r="AH38">
            <v>150517.37451803652</v>
          </cell>
          <cell r="AI38">
            <v>34000</v>
          </cell>
          <cell r="AJ38">
            <v>109677.41935483871</v>
          </cell>
          <cell r="AO38">
            <v>3397596.2800671263</v>
          </cell>
          <cell r="AQ38">
            <v>3397596.2800671263</v>
          </cell>
          <cell r="AS38">
            <v>1365416.8106502406</v>
          </cell>
          <cell r="AU38" t="e">
            <v>#REF!</v>
          </cell>
        </row>
        <row r="39">
          <cell r="A39" t="str">
            <v>SMB-036</v>
          </cell>
          <cell r="B39" t="str">
            <v>HERMAN</v>
          </cell>
          <cell r="C39" t="str">
            <v>PT. SIEMBA</v>
          </cell>
          <cell r="D39" t="str">
            <v>CLEANING SERVICES</v>
          </cell>
          <cell r="E39">
            <v>1700000</v>
          </cell>
          <cell r="F39">
            <v>26</v>
          </cell>
          <cell r="G39">
            <v>1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93.000000000000028</v>
          </cell>
          <cell r="P39">
            <v>1700000</v>
          </cell>
          <cell r="Q39">
            <v>913872.83236994245</v>
          </cell>
          <cell r="R39">
            <v>1040000</v>
          </cell>
          <cell r="U39">
            <v>1375166.5198540017</v>
          </cell>
          <cell r="V39">
            <v>5029039.3522239439</v>
          </cell>
          <cell r="W39">
            <v>251451.96761119721</v>
          </cell>
          <cell r="X39">
            <v>4743587.3846127465</v>
          </cell>
          <cell r="Y39">
            <v>56923048.615352958</v>
          </cell>
          <cell r="Z39" t="str">
            <v>M-3</v>
          </cell>
          <cell r="AA39">
            <v>21120000</v>
          </cell>
          <cell r="AB39">
            <v>35803048.615352958</v>
          </cell>
          <cell r="AC39">
            <v>1790152.4307676479</v>
          </cell>
          <cell r="AD39">
            <v>0</v>
          </cell>
          <cell r="AG39">
            <v>1790152.4307676479</v>
          </cell>
          <cell r="AH39">
            <v>149179.36923063733</v>
          </cell>
          <cell r="AI39">
            <v>34000</v>
          </cell>
          <cell r="AJ39">
            <v>54838.709677419356</v>
          </cell>
          <cell r="AO39">
            <v>3481175.1631549508</v>
          </cell>
          <cell r="AQ39">
            <v>3481175.1631549508</v>
          </cell>
          <cell r="AS39">
            <v>1309846.1101609361</v>
          </cell>
          <cell r="AU39" t="e">
            <v>#REF!</v>
          </cell>
        </row>
        <row r="40">
          <cell r="A40" t="str">
            <v>SMB-033</v>
          </cell>
          <cell r="B40" t="str">
            <v>SYAFRUL</v>
          </cell>
          <cell r="C40" t="str">
            <v>PT. SIEMBA</v>
          </cell>
          <cell r="D40" t="str">
            <v>CLEANING SERVICES</v>
          </cell>
          <cell r="E40">
            <v>1700000</v>
          </cell>
          <cell r="F40">
            <v>9</v>
          </cell>
          <cell r="G40">
            <v>2</v>
          </cell>
          <cell r="H40">
            <v>0</v>
          </cell>
          <cell r="I40">
            <v>6</v>
          </cell>
          <cell r="J40">
            <v>6</v>
          </cell>
          <cell r="K40">
            <v>6</v>
          </cell>
          <cell r="L40">
            <v>2</v>
          </cell>
          <cell r="M40">
            <v>0</v>
          </cell>
          <cell r="N40">
            <v>0</v>
          </cell>
          <cell r="O40">
            <v>43.000000000000021</v>
          </cell>
          <cell r="P40">
            <v>1700000</v>
          </cell>
          <cell r="Q40">
            <v>422543.35260115628</v>
          </cell>
          <cell r="R40">
            <v>360000</v>
          </cell>
          <cell r="U40">
            <v>1220309.7125686645</v>
          </cell>
          <cell r="V40">
            <v>3702853.0651698206</v>
          </cell>
          <cell r="W40">
            <v>185142.65325849105</v>
          </cell>
          <cell r="X40">
            <v>3483710.4119113297</v>
          </cell>
          <cell r="Y40">
            <v>41804524.942935959</v>
          </cell>
          <cell r="Z40" t="str">
            <v>S-0</v>
          </cell>
          <cell r="AA40">
            <v>15840000</v>
          </cell>
          <cell r="AB40">
            <v>25964524.942935959</v>
          </cell>
          <cell r="AC40">
            <v>1298226.2471467981</v>
          </cell>
          <cell r="AD40">
            <v>0</v>
          </cell>
          <cell r="AG40">
            <v>1298226.2471467981</v>
          </cell>
          <cell r="AH40">
            <v>108185.5205955665</v>
          </cell>
          <cell r="AI40">
            <v>34000</v>
          </cell>
          <cell r="AJ40">
            <v>438709.67741935485</v>
          </cell>
          <cell r="AO40">
            <v>3121957.8671548995</v>
          </cell>
          <cell r="AQ40">
            <v>1959612.8659332462</v>
          </cell>
          <cell r="AS40">
            <v>1162345.0012216533</v>
          </cell>
          <cell r="AU40" t="e">
            <v>#REF!</v>
          </cell>
        </row>
        <row r="41">
          <cell r="A41" t="str">
            <v>SMB-037</v>
          </cell>
          <cell r="B41" t="str">
            <v>ABIDIN</v>
          </cell>
          <cell r="C41" t="str">
            <v>PT. SIEMBA</v>
          </cell>
          <cell r="D41" t="str">
            <v>CLEANING SERVICES</v>
          </cell>
          <cell r="E41">
            <v>1700000</v>
          </cell>
          <cell r="F41">
            <v>29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2</v>
          </cell>
          <cell r="M41">
            <v>0</v>
          </cell>
          <cell r="N41">
            <v>0</v>
          </cell>
          <cell r="O41">
            <v>100.00000000000001</v>
          </cell>
          <cell r="P41">
            <v>1700000</v>
          </cell>
          <cell r="Q41">
            <v>982658.95953757234</v>
          </cell>
          <cell r="R41">
            <v>1160000</v>
          </cell>
          <cell r="U41">
            <v>253053.5148237925</v>
          </cell>
          <cell r="V41">
            <v>4095712.4743613647</v>
          </cell>
          <cell r="W41">
            <v>204785.62371806824</v>
          </cell>
          <cell r="X41">
            <v>3856926.8506432967</v>
          </cell>
          <cell r="Y41">
            <v>46283122.207719564</v>
          </cell>
          <cell r="Z41" t="str">
            <v>S-0</v>
          </cell>
          <cell r="AA41">
            <v>15840000</v>
          </cell>
          <cell r="AB41">
            <v>30443122.207719564</v>
          </cell>
          <cell r="AC41">
            <v>1522156.1103859784</v>
          </cell>
          <cell r="AD41">
            <v>0</v>
          </cell>
          <cell r="AG41">
            <v>1522156.1103859784</v>
          </cell>
          <cell r="AH41">
            <v>126846.34253216487</v>
          </cell>
          <cell r="AI41">
            <v>34000</v>
          </cell>
          <cell r="AJ41">
            <v>0</v>
          </cell>
          <cell r="AO41">
            <v>3693832.6589595377</v>
          </cell>
          <cell r="AQ41">
            <v>3693832.6589595377</v>
          </cell>
          <cell r="AS41">
            <v>241033.4728696621</v>
          </cell>
          <cell r="AU41" t="e">
            <v>#REF!</v>
          </cell>
        </row>
        <row r="42">
          <cell r="A42" t="str">
            <v>SMB-038</v>
          </cell>
          <cell r="B42" t="str">
            <v>SUTOIB</v>
          </cell>
          <cell r="C42" t="str">
            <v>PT. SIEMBA</v>
          </cell>
          <cell r="D42" t="str">
            <v>CLEANING SERVICES</v>
          </cell>
          <cell r="E42">
            <v>1700000</v>
          </cell>
          <cell r="F42">
            <v>27</v>
          </cell>
          <cell r="H42">
            <v>1</v>
          </cell>
          <cell r="I42">
            <v>0</v>
          </cell>
          <cell r="J42">
            <v>0</v>
          </cell>
          <cell r="K42">
            <v>1</v>
          </cell>
          <cell r="L42">
            <v>2</v>
          </cell>
          <cell r="M42">
            <v>0</v>
          </cell>
          <cell r="N42">
            <v>0</v>
          </cell>
          <cell r="O42">
            <v>92.500000000000028</v>
          </cell>
          <cell r="P42">
            <v>1700000</v>
          </cell>
          <cell r="Q42">
            <v>908959.53757225466</v>
          </cell>
          <cell r="R42">
            <v>1080000</v>
          </cell>
          <cell r="U42">
            <v>1519415.479841657</v>
          </cell>
          <cell r="V42">
            <v>5208375.0174139114</v>
          </cell>
          <cell r="W42">
            <v>260418.75087069557</v>
          </cell>
          <cell r="X42">
            <v>4913956.2665432161</v>
          </cell>
          <cell r="Y42">
            <v>58967475.198518589</v>
          </cell>
          <cell r="Z42" t="str">
            <v>M-1</v>
          </cell>
          <cell r="AA42">
            <v>18480000</v>
          </cell>
          <cell r="AB42">
            <v>40487475.198518589</v>
          </cell>
          <cell r="AC42">
            <v>2024373.7599259296</v>
          </cell>
          <cell r="AD42">
            <v>0</v>
          </cell>
          <cell r="AG42">
            <v>2024373.7599259296</v>
          </cell>
          <cell r="AH42">
            <v>168697.81332716081</v>
          </cell>
          <cell r="AI42">
            <v>34000</v>
          </cell>
          <cell r="AJ42">
            <v>0</v>
          </cell>
          <cell r="AO42">
            <v>3558433.9595375722</v>
          </cell>
          <cell r="AQ42">
            <v>3558433.9595375722</v>
          </cell>
          <cell r="AS42">
            <v>1447243.2445491785</v>
          </cell>
          <cell r="AU42" t="e">
            <v>#REF!</v>
          </cell>
        </row>
        <row r="43">
          <cell r="A43" t="str">
            <v>SMB-039</v>
          </cell>
          <cell r="B43" t="str">
            <v>LUKMAN HAKIM</v>
          </cell>
          <cell r="C43" t="str">
            <v>PT. SIEMBA</v>
          </cell>
          <cell r="D43" t="str">
            <v>CLEANING SERVICES</v>
          </cell>
          <cell r="E43">
            <v>1700000</v>
          </cell>
          <cell r="F43">
            <v>19</v>
          </cell>
          <cell r="G43">
            <v>2</v>
          </cell>
          <cell r="H43">
            <v>0</v>
          </cell>
          <cell r="I43">
            <v>1</v>
          </cell>
          <cell r="J43">
            <v>1</v>
          </cell>
          <cell r="K43">
            <v>6</v>
          </cell>
          <cell r="L43">
            <v>2</v>
          </cell>
          <cell r="M43">
            <v>0</v>
          </cell>
          <cell r="N43">
            <v>0</v>
          </cell>
          <cell r="O43">
            <v>86.500000000000014</v>
          </cell>
          <cell r="P43">
            <v>1700000</v>
          </cell>
          <cell r="Q43">
            <v>850000.00000000023</v>
          </cell>
          <cell r="R43">
            <v>760000</v>
          </cell>
          <cell r="U43">
            <v>1408225.3285067338</v>
          </cell>
          <cell r="V43">
            <v>4718225.3285067342</v>
          </cell>
          <cell r="W43">
            <v>235911.26642533671</v>
          </cell>
          <cell r="X43">
            <v>4448314.0620813975</v>
          </cell>
          <cell r="Y43">
            <v>53379768.744976774</v>
          </cell>
          <cell r="Z43" t="str">
            <v>S-0</v>
          </cell>
          <cell r="AA43">
            <v>15840000</v>
          </cell>
          <cell r="AB43">
            <v>37539768.744976774</v>
          </cell>
          <cell r="AC43">
            <v>1876988.4372488388</v>
          </cell>
          <cell r="AD43">
            <v>0</v>
          </cell>
          <cell r="AG43">
            <v>1876988.4372488388</v>
          </cell>
          <cell r="AH43">
            <v>156415.70310406989</v>
          </cell>
          <cell r="AI43">
            <v>34000</v>
          </cell>
          <cell r="AJ43">
            <v>164516.12903225806</v>
          </cell>
          <cell r="AO43">
            <v>3021958.8709677421</v>
          </cell>
          <cell r="AQ43">
            <v>3021958.8709677421</v>
          </cell>
          <cell r="AS43">
            <v>1341334.6254026648</v>
          </cell>
          <cell r="AU43" t="e">
            <v>#REF!</v>
          </cell>
        </row>
        <row r="44">
          <cell r="A44" t="str">
            <v>SMB-030</v>
          </cell>
          <cell r="B44" t="str">
            <v>JAMIAN</v>
          </cell>
          <cell r="C44" t="str">
            <v>PT. SIEMBA</v>
          </cell>
          <cell r="D44" t="str">
            <v>CLEANING SERVICES</v>
          </cell>
          <cell r="E44">
            <v>1700000</v>
          </cell>
          <cell r="F44">
            <v>27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>
            <v>98.500000000000028</v>
          </cell>
          <cell r="P44">
            <v>1700000</v>
          </cell>
          <cell r="Q44">
            <v>967919.07514450897</v>
          </cell>
          <cell r="R44">
            <v>1080000</v>
          </cell>
          <cell r="U44">
            <v>1606164.1387026035</v>
          </cell>
          <cell r="V44">
            <v>5354083.2138471119</v>
          </cell>
          <cell r="W44">
            <v>267704.1606923556</v>
          </cell>
          <cell r="X44">
            <v>5052379.0531547563</v>
          </cell>
          <cell r="Y44">
            <v>60628548.63785708</v>
          </cell>
          <cell r="Z44" t="str">
            <v>M-1</v>
          </cell>
          <cell r="AA44">
            <v>18480000</v>
          </cell>
          <cell r="AB44">
            <v>42148548.63785708</v>
          </cell>
          <cell r="AC44">
            <v>2107427.4318928542</v>
          </cell>
          <cell r="AD44">
            <v>0</v>
          </cell>
          <cell r="AG44">
            <v>2107427.4318928542</v>
          </cell>
          <cell r="AH44">
            <v>175618.95265773786</v>
          </cell>
          <cell r="AI44">
            <v>34000</v>
          </cell>
          <cell r="AJ44">
            <v>54838.709677419356</v>
          </cell>
          <cell r="AO44">
            <v>3559754.2093977258</v>
          </cell>
          <cell r="AQ44">
            <v>3559754.2093977258</v>
          </cell>
          <cell r="AS44">
            <v>1529871.3421142288</v>
          </cell>
          <cell r="AU44" t="e">
            <v>#REF!</v>
          </cell>
        </row>
        <row r="45">
          <cell r="A45" t="str">
            <v>SMB-018</v>
          </cell>
          <cell r="B45" t="str">
            <v>HASIM</v>
          </cell>
          <cell r="C45" t="str">
            <v>PT. SIEMBA</v>
          </cell>
          <cell r="D45" t="str">
            <v>CLEANING SERVICES</v>
          </cell>
          <cell r="E45">
            <v>1700000</v>
          </cell>
          <cell r="F45">
            <v>27</v>
          </cell>
          <cell r="G45">
            <v>1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0</v>
          </cell>
          <cell r="N45">
            <v>0</v>
          </cell>
          <cell r="O45">
            <v>81.000000000000028</v>
          </cell>
          <cell r="P45">
            <v>1700000</v>
          </cell>
          <cell r="Q45">
            <v>795953.75722543383</v>
          </cell>
          <cell r="R45">
            <v>1080000</v>
          </cell>
          <cell r="U45">
            <v>1488146.2897117534</v>
          </cell>
          <cell r="V45">
            <v>5064100.0469371872</v>
          </cell>
          <cell r="W45">
            <v>253205.00234685937</v>
          </cell>
          <cell r="X45">
            <v>4776895.0445903279</v>
          </cell>
          <cell r="Y45">
            <v>57322740.535083935</v>
          </cell>
          <cell r="Z45" t="str">
            <v>M-1</v>
          </cell>
          <cell r="AA45">
            <v>18480000</v>
          </cell>
          <cell r="AB45">
            <v>38842740.535083935</v>
          </cell>
          <cell r="AC45">
            <v>1942137.0267541967</v>
          </cell>
          <cell r="AD45">
            <v>0</v>
          </cell>
          <cell r="AG45">
            <v>1942137.0267541967</v>
          </cell>
          <cell r="AH45">
            <v>161844.75222951639</v>
          </cell>
          <cell r="AI45">
            <v>34000</v>
          </cell>
          <cell r="AJ45">
            <v>54838.709677419356</v>
          </cell>
          <cell r="AO45">
            <v>4813416.5850302512</v>
          </cell>
          <cell r="AQ45">
            <v>3395957.2440798064</v>
          </cell>
          <cell r="AS45">
            <v>1417459.3409504448</v>
          </cell>
          <cell r="AU45" t="e">
            <v>#REF!</v>
          </cell>
        </row>
        <row r="46">
          <cell r="A46" t="str">
            <v>SMB-073</v>
          </cell>
          <cell r="B46" t="str">
            <v>SYARFIN</v>
          </cell>
          <cell r="C46" t="str">
            <v>PT. SIEMBA</v>
          </cell>
          <cell r="D46" t="str">
            <v>CLEANING SERVICES</v>
          </cell>
          <cell r="E46">
            <v>1700000</v>
          </cell>
          <cell r="F46">
            <v>25</v>
          </cell>
          <cell r="G46">
            <v>2</v>
          </cell>
          <cell r="H46">
            <v>0</v>
          </cell>
          <cell r="J46">
            <v>2</v>
          </cell>
          <cell r="K46">
            <v>0</v>
          </cell>
          <cell r="L46">
            <v>2</v>
          </cell>
          <cell r="M46">
            <v>0</v>
          </cell>
          <cell r="N46">
            <v>0</v>
          </cell>
          <cell r="O46">
            <v>109.50000000000001</v>
          </cell>
          <cell r="P46">
            <v>1700000</v>
          </cell>
          <cell r="Q46">
            <v>1076011.5606936419</v>
          </cell>
          <cell r="R46">
            <v>1000000</v>
          </cell>
          <cell r="U46">
            <v>1390388.6699201199</v>
          </cell>
          <cell r="V46">
            <v>5166400.2306137625</v>
          </cell>
          <cell r="W46">
            <v>258320.01153068815</v>
          </cell>
          <cell r="X46">
            <v>4874080.2190830745</v>
          </cell>
          <cell r="Y46">
            <v>58488962.628996894</v>
          </cell>
          <cell r="Z46" t="str">
            <v>M-3</v>
          </cell>
          <cell r="AA46">
            <v>21120000</v>
          </cell>
          <cell r="AB46">
            <v>37368962.628996894</v>
          </cell>
          <cell r="AC46">
            <v>1868448.1314498447</v>
          </cell>
          <cell r="AD46">
            <v>0</v>
          </cell>
          <cell r="AG46">
            <v>1868448.1314498447</v>
          </cell>
          <cell r="AH46">
            <v>155704.01095415372</v>
          </cell>
          <cell r="AI46">
            <v>34000</v>
          </cell>
          <cell r="AJ46">
            <v>109677.41935483871</v>
          </cell>
          <cell r="AO46">
            <v>3542673.5922058555</v>
          </cell>
          <cell r="AQ46">
            <v>3542673.5922058555</v>
          </cell>
          <cell r="AS46">
            <v>1324345.2080989149</v>
          </cell>
          <cell r="AU46" t="e">
            <v>#REF!</v>
          </cell>
        </row>
        <row r="47">
          <cell r="A47" t="str">
            <v>SMB-019</v>
          </cell>
          <cell r="B47" t="str">
            <v>SURYA DARMA</v>
          </cell>
          <cell r="C47" t="str">
            <v>PT. SIEMBA</v>
          </cell>
          <cell r="D47" t="str">
            <v>CLEANING SERVICES</v>
          </cell>
          <cell r="E47">
            <v>1700000</v>
          </cell>
          <cell r="F47">
            <v>28</v>
          </cell>
          <cell r="H47">
            <v>1</v>
          </cell>
          <cell r="I47">
            <v>0</v>
          </cell>
          <cell r="J47">
            <v>0</v>
          </cell>
          <cell r="K47">
            <v>0</v>
          </cell>
          <cell r="L47">
            <v>2</v>
          </cell>
          <cell r="M47">
            <v>0</v>
          </cell>
          <cell r="N47">
            <v>0</v>
          </cell>
          <cell r="O47">
            <v>82.500000000000043</v>
          </cell>
          <cell r="P47">
            <v>1700000</v>
          </cell>
          <cell r="Q47">
            <v>810693.64161849755</v>
          </cell>
          <cell r="R47">
            <v>1120000</v>
          </cell>
          <cell r="U47">
            <v>1390977.3651305987</v>
          </cell>
          <cell r="V47">
            <v>5021671.0067490963</v>
          </cell>
          <cell r="W47">
            <v>251083.55033745483</v>
          </cell>
          <cell r="X47">
            <v>4736587.4564116411</v>
          </cell>
          <cell r="Y47">
            <v>56839049.476939693</v>
          </cell>
          <cell r="Z47" t="str">
            <v>M-2</v>
          </cell>
          <cell r="AA47">
            <v>19800000</v>
          </cell>
          <cell r="AB47">
            <v>37039049.476939693</v>
          </cell>
          <cell r="AC47">
            <v>1851952.4738469848</v>
          </cell>
          <cell r="AD47">
            <v>0</v>
          </cell>
          <cell r="AG47">
            <v>1851952.4738469848</v>
          </cell>
          <cell r="AH47">
            <v>154329.37282058207</v>
          </cell>
          <cell r="AI47">
            <v>34000</v>
          </cell>
          <cell r="AJ47">
            <v>0</v>
          </cell>
          <cell r="AO47">
            <v>4833341.6339285141</v>
          </cell>
          <cell r="AQ47">
            <v>3508435.6936416188</v>
          </cell>
          <cell r="AS47">
            <v>1324905.9402868953</v>
          </cell>
          <cell r="AU47" t="e">
            <v>#REF!</v>
          </cell>
        </row>
        <row r="48">
          <cell r="A48" t="str">
            <v>SHIFT A</v>
          </cell>
          <cell r="R48">
            <v>0</v>
          </cell>
          <cell r="AJ48">
            <v>0</v>
          </cell>
          <cell r="AS48">
            <v>0</v>
          </cell>
          <cell r="AU48" t="e">
            <v>#REF!</v>
          </cell>
        </row>
        <row r="49">
          <cell r="A49" t="str">
            <v>SMB-043</v>
          </cell>
          <cell r="B49" t="str">
            <v>DHENY HS</v>
          </cell>
          <cell r="C49" t="str">
            <v>PT. SIEMBA</v>
          </cell>
          <cell r="D49" t="str">
            <v>OPERATION</v>
          </cell>
          <cell r="E49">
            <v>1700000</v>
          </cell>
          <cell r="F49">
            <v>29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2</v>
          </cell>
          <cell r="M49">
            <v>0</v>
          </cell>
          <cell r="N49">
            <v>0</v>
          </cell>
          <cell r="O49">
            <v>138</v>
          </cell>
          <cell r="P49">
            <v>1700000</v>
          </cell>
          <cell r="Q49">
            <v>1356069.3641618497</v>
          </cell>
          <cell r="R49">
            <v>1160000</v>
          </cell>
          <cell r="S49">
            <v>300000</v>
          </cell>
          <cell r="U49">
            <v>1701075.6417428046</v>
          </cell>
          <cell r="V49">
            <v>6217145.005904654</v>
          </cell>
          <cell r="W49">
            <v>310857.25029523269</v>
          </cell>
          <cell r="X49">
            <v>5872287.7556094211</v>
          </cell>
          <cell r="Y49">
            <v>70467453.067313045</v>
          </cell>
          <cell r="Z49" t="str">
            <v>M-3</v>
          </cell>
          <cell r="AA49">
            <v>21120000</v>
          </cell>
          <cell r="AB49">
            <v>49347453.067313045</v>
          </cell>
          <cell r="AC49">
            <v>2467372.6533656525</v>
          </cell>
          <cell r="AD49">
            <v>0</v>
          </cell>
          <cell r="AG49">
            <v>2467372.6533656525</v>
          </cell>
          <cell r="AH49">
            <v>205614.38778047104</v>
          </cell>
          <cell r="AI49">
            <v>34000</v>
          </cell>
          <cell r="AJ49">
            <v>0</v>
          </cell>
          <cell r="AO49">
            <v>5977530.6181241833</v>
          </cell>
          <cell r="AQ49">
            <v>4357256.0693641622</v>
          </cell>
          <cell r="AS49">
            <v>1620274.5487600211</v>
          </cell>
          <cell r="AU49" t="e">
            <v>#REF!</v>
          </cell>
        </row>
        <row r="50">
          <cell r="A50" t="str">
            <v>SMB-048</v>
          </cell>
          <cell r="B50" t="str">
            <v>A YAMANI</v>
          </cell>
          <cell r="C50" t="str">
            <v>PT. SIEMBA</v>
          </cell>
          <cell r="D50" t="str">
            <v>OPERATION</v>
          </cell>
          <cell r="E50">
            <v>1700000</v>
          </cell>
          <cell r="F50">
            <v>29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2</v>
          </cell>
          <cell r="M50">
            <v>0</v>
          </cell>
          <cell r="N50">
            <v>0</v>
          </cell>
          <cell r="O50">
            <v>138</v>
          </cell>
          <cell r="P50">
            <v>1700000</v>
          </cell>
          <cell r="Q50">
            <v>1356069.3641618497</v>
          </cell>
          <cell r="R50">
            <v>1160000</v>
          </cell>
          <cell r="S50">
            <v>300000</v>
          </cell>
          <cell r="U50">
            <v>1738174.4048728901</v>
          </cell>
          <cell r="V50">
            <v>6254243.7690347396</v>
          </cell>
          <cell r="W50">
            <v>312712.18845173699</v>
          </cell>
          <cell r="X50">
            <v>5907531.5805830024</v>
          </cell>
          <cell r="Y50">
            <v>70890378.966996029</v>
          </cell>
          <cell r="Z50" t="str">
            <v>M-2</v>
          </cell>
          <cell r="AA50">
            <v>19800000</v>
          </cell>
          <cell r="AB50">
            <v>51090378.966996029</v>
          </cell>
          <cell r="AC50">
            <v>2500000</v>
          </cell>
          <cell r="AD50">
            <v>163556.84504940434</v>
          </cell>
          <cell r="AG50">
            <v>2663556.8450494045</v>
          </cell>
          <cell r="AH50">
            <v>221963.07042078371</v>
          </cell>
          <cell r="AI50">
            <v>34000</v>
          </cell>
          <cell r="AJ50">
            <v>0</v>
          </cell>
          <cell r="AO50">
            <v>5998280.6986139556</v>
          </cell>
          <cell r="AQ50">
            <v>4351756.0693641622</v>
          </cell>
          <cell r="AS50">
            <v>1646524.6292497935</v>
          </cell>
          <cell r="AU50" t="e">
            <v>#REF!</v>
          </cell>
        </row>
        <row r="51">
          <cell r="A51" t="str">
            <v>SMB-047</v>
          </cell>
          <cell r="B51" t="str">
            <v>BUDI AMIN</v>
          </cell>
          <cell r="C51" t="str">
            <v>PT. SIEMBA</v>
          </cell>
          <cell r="D51" t="str">
            <v>OPERATION</v>
          </cell>
          <cell r="E51">
            <v>1700000</v>
          </cell>
          <cell r="F51">
            <v>27</v>
          </cell>
          <cell r="G51">
            <v>2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  <cell r="M51">
            <v>0</v>
          </cell>
          <cell r="N51">
            <v>0</v>
          </cell>
          <cell r="O51">
            <v>135</v>
          </cell>
          <cell r="P51">
            <v>1700000</v>
          </cell>
          <cell r="Q51">
            <v>1326589.5953757225</v>
          </cell>
          <cell r="R51">
            <v>1080000</v>
          </cell>
          <cell r="S51">
            <v>300000</v>
          </cell>
          <cell r="U51">
            <v>1813387.2832369925</v>
          </cell>
          <cell r="V51">
            <v>6219976.8786127148</v>
          </cell>
          <cell r="W51">
            <v>310998.84393063578</v>
          </cell>
          <cell r="X51">
            <v>5874978.0346820792</v>
          </cell>
          <cell r="Y51">
            <v>70499736.416184947</v>
          </cell>
          <cell r="Z51" t="str">
            <v>M-1</v>
          </cell>
          <cell r="AA51">
            <v>18480000</v>
          </cell>
          <cell r="AB51">
            <v>52019736.416184947</v>
          </cell>
          <cell r="AC51">
            <v>2500000</v>
          </cell>
          <cell r="AD51">
            <v>302960.46242774202</v>
          </cell>
          <cell r="AG51">
            <v>2802960.4624277418</v>
          </cell>
          <cell r="AH51">
            <v>233580.03853564514</v>
          </cell>
          <cell r="AI51">
            <v>34000</v>
          </cell>
          <cell r="AJ51">
            <v>109677.41935483871</v>
          </cell>
          <cell r="AO51">
            <v>5842719.4207222313</v>
          </cell>
          <cell r="AQ51">
            <v>4132299.1702405368</v>
          </cell>
          <cell r="AS51">
            <v>1710420.2504816945</v>
          </cell>
          <cell r="AU51" t="e">
            <v>#REF!</v>
          </cell>
        </row>
        <row r="52">
          <cell r="A52" t="str">
            <v>SMB-045</v>
          </cell>
          <cell r="B52" t="str">
            <v>ISMAN NAWAWI</v>
          </cell>
          <cell r="C52" t="str">
            <v>PT. SIEMBA</v>
          </cell>
          <cell r="D52" t="str">
            <v>OPERATION</v>
          </cell>
          <cell r="E52">
            <v>1700000</v>
          </cell>
          <cell r="F52">
            <v>28</v>
          </cell>
          <cell r="G52">
            <v>0</v>
          </cell>
          <cell r="H52">
            <v>0</v>
          </cell>
          <cell r="I52">
            <v>0</v>
          </cell>
          <cell r="J52">
            <v>1</v>
          </cell>
          <cell r="K52">
            <v>0</v>
          </cell>
          <cell r="L52">
            <v>2</v>
          </cell>
          <cell r="M52">
            <v>0</v>
          </cell>
          <cell r="N52">
            <v>0</v>
          </cell>
          <cell r="O52">
            <v>136.5</v>
          </cell>
          <cell r="P52">
            <v>1700000</v>
          </cell>
          <cell r="Q52">
            <v>1341329.4797687861</v>
          </cell>
          <cell r="R52">
            <v>1120000</v>
          </cell>
          <cell r="S52">
            <v>300000</v>
          </cell>
          <cell r="U52">
            <v>1813387.283236993</v>
          </cell>
          <cell r="V52">
            <v>6274716.7630057801</v>
          </cell>
          <cell r="W52">
            <v>313735.83815028903</v>
          </cell>
          <cell r="X52">
            <v>5926980.9248554911</v>
          </cell>
          <cell r="Y52">
            <v>71123771.098265886</v>
          </cell>
          <cell r="Z52" t="str">
            <v>M-1</v>
          </cell>
          <cell r="AA52">
            <v>18480000</v>
          </cell>
          <cell r="AB52">
            <v>52643771.098265886</v>
          </cell>
          <cell r="AC52">
            <v>2500000</v>
          </cell>
          <cell r="AD52">
            <v>396565.66473988292</v>
          </cell>
          <cell r="AG52">
            <v>2896565.664739883</v>
          </cell>
          <cell r="AH52">
            <v>241380.47206165691</v>
          </cell>
          <cell r="AI52">
            <v>34000</v>
          </cell>
          <cell r="AJ52">
            <v>0</v>
          </cell>
          <cell r="AO52">
            <v>5999336.2909441227</v>
          </cell>
          <cell r="AQ52">
            <v>4294116.3294797689</v>
          </cell>
          <cell r="AS52">
            <v>1705219.9614643538</v>
          </cell>
          <cell r="AU52" t="e">
            <v>#REF!</v>
          </cell>
        </row>
        <row r="53">
          <cell r="A53" t="str">
            <v>SMB-046</v>
          </cell>
          <cell r="B53" t="str">
            <v>HENDRA JAYA</v>
          </cell>
          <cell r="C53" t="str">
            <v>PT. SIEMBA</v>
          </cell>
          <cell r="D53" t="str">
            <v>OPERATION</v>
          </cell>
          <cell r="E53">
            <v>1700000</v>
          </cell>
          <cell r="F53">
            <v>28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0</v>
          </cell>
          <cell r="L53">
            <v>2</v>
          </cell>
          <cell r="M53">
            <v>0</v>
          </cell>
          <cell r="N53">
            <v>0</v>
          </cell>
          <cell r="O53">
            <v>136.5</v>
          </cell>
          <cell r="P53">
            <v>1700000</v>
          </cell>
          <cell r="Q53">
            <v>1341329.4797687861</v>
          </cell>
          <cell r="R53">
            <v>1120000</v>
          </cell>
          <cell r="S53">
            <v>300000</v>
          </cell>
          <cell r="U53">
            <v>1804346.8208092479</v>
          </cell>
          <cell r="V53">
            <v>6265676.3005780345</v>
          </cell>
          <cell r="W53">
            <v>313283.81502890174</v>
          </cell>
          <cell r="X53">
            <v>5918392.4855491323</v>
          </cell>
          <cell r="Y53">
            <v>71020709.826589584</v>
          </cell>
          <cell r="Z53" t="str">
            <v>M-1</v>
          </cell>
          <cell r="AA53">
            <v>18480000</v>
          </cell>
          <cell r="AB53">
            <v>52540709.826589584</v>
          </cell>
          <cell r="AC53">
            <v>2500000</v>
          </cell>
          <cell r="AD53">
            <v>381106.47398843762</v>
          </cell>
          <cell r="AG53">
            <v>2881106.4739884376</v>
          </cell>
          <cell r="AH53">
            <v>240092.20616570313</v>
          </cell>
          <cell r="AI53">
            <v>34000</v>
          </cell>
          <cell r="AJ53">
            <v>54838.709677419356</v>
          </cell>
          <cell r="AO53">
            <v>5936745.3847349118</v>
          </cell>
          <cell r="AQ53">
            <v>4239277.6198023492</v>
          </cell>
          <cell r="AS53">
            <v>1697467.7649325626</v>
          </cell>
          <cell r="AU53" t="e">
            <v>#REF!</v>
          </cell>
        </row>
        <row r="54">
          <cell r="A54" t="str">
            <v>SMB-050</v>
          </cell>
          <cell r="B54" t="str">
            <v>AIDIR</v>
          </cell>
          <cell r="C54" t="str">
            <v>PT. SIEMBA</v>
          </cell>
          <cell r="D54" t="str">
            <v>OPERATION</v>
          </cell>
          <cell r="E54">
            <v>1700000</v>
          </cell>
          <cell r="F54">
            <v>29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0</v>
          </cell>
          <cell r="N54">
            <v>0</v>
          </cell>
          <cell r="O54">
            <v>138</v>
          </cell>
          <cell r="P54">
            <v>1700000</v>
          </cell>
          <cell r="Q54">
            <v>1356069.3641618497</v>
          </cell>
          <cell r="R54">
            <v>1160000</v>
          </cell>
          <cell r="S54">
            <v>300000</v>
          </cell>
          <cell r="U54">
            <v>1782118.0931070913</v>
          </cell>
          <cell r="V54">
            <v>6298187.4572689412</v>
          </cell>
          <cell r="W54">
            <v>314909.37286344706</v>
          </cell>
          <cell r="X54">
            <v>5949278.0844054939</v>
          </cell>
          <cell r="Y54">
            <v>71391337.012865931</v>
          </cell>
          <cell r="Z54" t="str">
            <v>M-1</v>
          </cell>
          <cell r="AA54">
            <v>18480000</v>
          </cell>
          <cell r="AB54">
            <v>52911337.012865931</v>
          </cell>
          <cell r="AC54">
            <v>2500000</v>
          </cell>
          <cell r="AD54">
            <v>436700.5519298896</v>
          </cell>
          <cell r="AG54">
            <v>2936700.5519298897</v>
          </cell>
          <cell r="AH54">
            <v>244725.04599415747</v>
          </cell>
          <cell r="AI54">
            <v>34000</v>
          </cell>
          <cell r="AJ54">
            <v>0</v>
          </cell>
          <cell r="AO54">
            <v>6019462.4112747833</v>
          </cell>
          <cell r="AQ54">
            <v>4346256.0693641622</v>
          </cell>
          <cell r="AS54">
            <v>1673206.3419106212</v>
          </cell>
          <cell r="AU54" t="e">
            <v>#REF!</v>
          </cell>
        </row>
        <row r="55">
          <cell r="A55" t="str">
            <v>SMB-049</v>
          </cell>
          <cell r="B55" t="str">
            <v>SETRI HELMI ANDI</v>
          </cell>
          <cell r="C55" t="str">
            <v>PT. SIEMBA</v>
          </cell>
          <cell r="D55" t="str">
            <v>OPERATION</v>
          </cell>
          <cell r="E55">
            <v>1700000</v>
          </cell>
          <cell r="F55">
            <v>28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</v>
          </cell>
          <cell r="M55">
            <v>0</v>
          </cell>
          <cell r="N55">
            <v>0</v>
          </cell>
          <cell r="O55">
            <v>136.5</v>
          </cell>
          <cell r="P55">
            <v>1700000</v>
          </cell>
          <cell r="Q55">
            <v>1341329.4797687861</v>
          </cell>
          <cell r="R55">
            <v>1120000</v>
          </cell>
          <cell r="S55">
            <v>300000</v>
          </cell>
          <cell r="U55">
            <v>1798647.8960780641</v>
          </cell>
          <cell r="V55">
            <v>6259977.3758468507</v>
          </cell>
          <cell r="W55">
            <v>312998.86879234255</v>
          </cell>
          <cell r="X55">
            <v>5912978.5070545077</v>
          </cell>
          <cell r="Y55">
            <v>70955742.084654093</v>
          </cell>
          <cell r="Z55" t="str">
            <v>M-1</v>
          </cell>
          <cell r="AA55">
            <v>18480000</v>
          </cell>
          <cell r="AB55">
            <v>52475742.084654093</v>
          </cell>
          <cell r="AC55">
            <v>2500000</v>
          </cell>
          <cell r="AD55">
            <v>371361.31269811391</v>
          </cell>
          <cell r="AG55">
            <v>2871361.3126981137</v>
          </cell>
          <cell r="AH55">
            <v>239280.10939150947</v>
          </cell>
          <cell r="AI55">
            <v>34000</v>
          </cell>
          <cell r="AJ55">
            <v>0</v>
          </cell>
          <cell r="AO55">
            <v>5986697.2664553411</v>
          </cell>
          <cell r="AQ55">
            <v>4294116.3294797689</v>
          </cell>
          <cell r="AS55">
            <v>1692580.9369755723</v>
          </cell>
          <cell r="AU55" t="e">
            <v>#REF!</v>
          </cell>
        </row>
        <row r="56">
          <cell r="A56" t="str">
            <v>SMB-126</v>
          </cell>
          <cell r="B56" t="str">
            <v>HAMDAN</v>
          </cell>
          <cell r="C56" t="str">
            <v>PT. SIEMBA</v>
          </cell>
          <cell r="D56" t="str">
            <v>OPERATION</v>
          </cell>
          <cell r="E56">
            <v>1700000</v>
          </cell>
          <cell r="F56">
            <v>28</v>
          </cell>
          <cell r="G56">
            <v>1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2</v>
          </cell>
          <cell r="M56">
            <v>0</v>
          </cell>
          <cell r="N56">
            <v>0</v>
          </cell>
          <cell r="O56">
            <v>136.5</v>
          </cell>
          <cell r="P56">
            <v>1700000</v>
          </cell>
          <cell r="Q56">
            <v>1341329.4797687861</v>
          </cell>
          <cell r="R56">
            <v>1120000</v>
          </cell>
          <cell r="S56">
            <v>300000</v>
          </cell>
          <cell r="U56">
            <v>1676129.6538007339</v>
          </cell>
          <cell r="V56">
            <v>6137459.13356952</v>
          </cell>
          <cell r="W56">
            <v>306872.95667847601</v>
          </cell>
          <cell r="X56">
            <v>5796586.1768910438</v>
          </cell>
          <cell r="Y56">
            <v>69559034.122692525</v>
          </cell>
          <cell r="Z56" t="str">
            <v>S-0</v>
          </cell>
          <cell r="AA56">
            <v>15840000</v>
          </cell>
          <cell r="AB56">
            <v>53719034.122692525</v>
          </cell>
          <cell r="AC56">
            <v>2500000</v>
          </cell>
          <cell r="AD56">
            <v>557855.11840387876</v>
          </cell>
          <cell r="AG56">
            <v>3057855.118403879</v>
          </cell>
          <cell r="AH56">
            <v>254821.25986698992</v>
          </cell>
          <cell r="AI56">
            <v>34000</v>
          </cell>
          <cell r="AJ56">
            <v>54838.709677419356</v>
          </cell>
          <cell r="AO56">
            <v>5793799.1640251102</v>
          </cell>
          <cell r="AQ56">
            <v>4228277.6198023492</v>
          </cell>
          <cell r="AS56">
            <v>1565521.5442227609</v>
          </cell>
          <cell r="AU56" t="e">
            <v>#REF!</v>
          </cell>
        </row>
        <row r="57">
          <cell r="A57" t="str">
            <v>SMB-128</v>
          </cell>
          <cell r="B57" t="str">
            <v>ALAN RISKY K</v>
          </cell>
          <cell r="C57" t="str">
            <v>PT. SIEMBA</v>
          </cell>
          <cell r="D57" t="str">
            <v>OPERATION</v>
          </cell>
          <cell r="E57">
            <v>1700000</v>
          </cell>
          <cell r="F57">
            <v>29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2</v>
          </cell>
          <cell r="M57">
            <v>0</v>
          </cell>
          <cell r="N57">
            <v>0</v>
          </cell>
          <cell r="O57">
            <v>138</v>
          </cell>
          <cell r="P57">
            <v>1700000</v>
          </cell>
          <cell r="Q57">
            <v>1356069.3641618497</v>
          </cell>
          <cell r="R57">
            <v>1160000</v>
          </cell>
          <cell r="S57">
            <v>300000</v>
          </cell>
          <cell r="U57">
            <v>1738626.566448268</v>
          </cell>
          <cell r="V57">
            <v>6254695.9306101184</v>
          </cell>
          <cell r="W57">
            <v>312734.79653050593</v>
          </cell>
          <cell r="X57">
            <v>5907961.1340796128</v>
          </cell>
          <cell r="Y57">
            <v>70895533.608955353</v>
          </cell>
          <cell r="Z57" t="str">
            <v>S-0</v>
          </cell>
          <cell r="AA57">
            <v>15840000</v>
          </cell>
          <cell r="AB57">
            <v>55055533.608955353</v>
          </cell>
          <cell r="AC57">
            <v>2500000</v>
          </cell>
          <cell r="AD57">
            <v>758330.04134330305</v>
          </cell>
          <cell r="AG57">
            <v>3258330.0413433029</v>
          </cell>
          <cell r="AH57">
            <v>271527.50344527524</v>
          </cell>
          <cell r="AI57">
            <v>34000</v>
          </cell>
          <cell r="AJ57">
            <v>0</v>
          </cell>
          <cell r="AO57">
            <v>5949168.4271648433</v>
          </cell>
          <cell r="AQ57">
            <v>4335256.0693641622</v>
          </cell>
          <cell r="AS57">
            <v>1613912.3578006811</v>
          </cell>
          <cell r="AU57" t="e">
            <v>#REF!</v>
          </cell>
        </row>
        <row r="58">
          <cell r="A58" t="str">
            <v>SMB-127</v>
          </cell>
          <cell r="B58" t="str">
            <v>SYAHRUDIN</v>
          </cell>
          <cell r="C58" t="str">
            <v>PT. SIEMBA</v>
          </cell>
          <cell r="D58" t="str">
            <v>OPERATION</v>
          </cell>
          <cell r="E58">
            <v>1700000</v>
          </cell>
          <cell r="F58">
            <v>26</v>
          </cell>
          <cell r="G58">
            <v>0</v>
          </cell>
          <cell r="H58">
            <v>3</v>
          </cell>
          <cell r="I58">
            <v>0</v>
          </cell>
          <cell r="J58">
            <v>0</v>
          </cell>
          <cell r="K58">
            <v>0</v>
          </cell>
          <cell r="L58">
            <v>2</v>
          </cell>
          <cell r="M58">
            <v>0</v>
          </cell>
          <cell r="N58">
            <v>0</v>
          </cell>
          <cell r="O58">
            <v>131</v>
          </cell>
          <cell r="P58">
            <v>1700000</v>
          </cell>
          <cell r="Q58">
            <v>1287283.2369942197</v>
          </cell>
          <cell r="R58">
            <v>1040000</v>
          </cell>
          <cell r="S58">
            <v>300000</v>
          </cell>
          <cell r="U58">
            <v>1668152.7751880158</v>
          </cell>
          <cell r="V58">
            <v>5995436.0121822357</v>
          </cell>
          <cell r="W58">
            <v>299771.80060911179</v>
          </cell>
          <cell r="X58">
            <v>5661664.2115731239</v>
          </cell>
          <cell r="Y58">
            <v>67939970.538877487</v>
          </cell>
          <cell r="Z58" t="str">
            <v>M-0</v>
          </cell>
          <cell r="AA58">
            <v>17160000</v>
          </cell>
          <cell r="AB58">
            <v>50779970.538877487</v>
          </cell>
          <cell r="AC58">
            <v>2500000</v>
          </cell>
          <cell r="AD58">
            <v>116995.58083162307</v>
          </cell>
          <cell r="AG58">
            <v>2616995.5808316232</v>
          </cell>
          <cell r="AH58">
            <v>218082.96506930192</v>
          </cell>
          <cell r="AI58">
            <v>34000</v>
          </cell>
          <cell r="AJ58">
            <v>0</v>
          </cell>
          <cell r="AO58">
            <v>5743353.0471129334</v>
          </cell>
          <cell r="AQ58">
            <v>4160937.2832369944</v>
          </cell>
          <cell r="AS58">
            <v>1582415.763875939</v>
          </cell>
          <cell r="AU58" t="e">
            <v>#REF!</v>
          </cell>
        </row>
        <row r="59">
          <cell r="A59" t="str">
            <v>SMB-051</v>
          </cell>
          <cell r="B59" t="str">
            <v>PARTONO</v>
          </cell>
          <cell r="C59" t="str">
            <v>PT. SIEMBA</v>
          </cell>
          <cell r="D59" t="str">
            <v>OPERATION</v>
          </cell>
          <cell r="E59">
            <v>1700000</v>
          </cell>
          <cell r="F59">
            <v>29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2</v>
          </cell>
          <cell r="M59">
            <v>0</v>
          </cell>
          <cell r="N59">
            <v>0</v>
          </cell>
          <cell r="O59">
            <v>138</v>
          </cell>
          <cell r="P59">
            <v>1700000</v>
          </cell>
          <cell r="Q59">
            <v>1356069.3641618497</v>
          </cell>
          <cell r="R59">
            <v>1160000</v>
          </cell>
          <cell r="S59">
            <v>300000</v>
          </cell>
          <cell r="U59">
            <v>1777225.4335260112</v>
          </cell>
          <cell r="V59">
            <v>6293294.7976878611</v>
          </cell>
          <cell r="W59">
            <v>314664.73988439306</v>
          </cell>
          <cell r="X59">
            <v>5944630.0578034678</v>
          </cell>
          <cell r="Y59">
            <v>71335560.693641618</v>
          </cell>
          <cell r="Z59" t="str">
            <v>M-2</v>
          </cell>
          <cell r="AA59">
            <v>19800000</v>
          </cell>
          <cell r="AB59">
            <v>51535560.693641618</v>
          </cell>
          <cell r="AC59">
            <v>2500000</v>
          </cell>
          <cell r="AD59">
            <v>230334.10404624269</v>
          </cell>
          <cell r="AG59">
            <v>2730334.1040462428</v>
          </cell>
          <cell r="AH59">
            <v>227527.84200385356</v>
          </cell>
          <cell r="AI59">
            <v>34000</v>
          </cell>
          <cell r="AJ59">
            <v>0</v>
          </cell>
          <cell r="AO59">
            <v>6031766.9556840071</v>
          </cell>
          <cell r="AQ59">
            <v>4351756.0693641622</v>
          </cell>
          <cell r="AS59">
            <v>1680010.886319845</v>
          </cell>
          <cell r="AU59" t="e">
            <v>#REF!</v>
          </cell>
        </row>
        <row r="60">
          <cell r="A60" t="str">
            <v>SMB-135</v>
          </cell>
          <cell r="B60" t="str">
            <v>FARID SUDRAJAT</v>
          </cell>
          <cell r="C60" t="str">
            <v>PT. SIEMBA</v>
          </cell>
          <cell r="D60" t="str">
            <v>OPERATION</v>
          </cell>
          <cell r="E60">
            <v>1700000</v>
          </cell>
          <cell r="F60">
            <v>29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2</v>
          </cell>
          <cell r="M60">
            <v>0</v>
          </cell>
          <cell r="N60">
            <v>0</v>
          </cell>
          <cell r="O60">
            <v>138</v>
          </cell>
          <cell r="P60">
            <v>1700000</v>
          </cell>
          <cell r="Q60">
            <v>1356069.3641618497</v>
          </cell>
          <cell r="R60">
            <v>1160000</v>
          </cell>
          <cell r="S60">
            <v>300000</v>
          </cell>
          <cell r="U60">
            <v>1739273.1680029836</v>
          </cell>
          <cell r="V60">
            <v>6255342.5321648335</v>
          </cell>
          <cell r="W60">
            <v>312767.1266082417</v>
          </cell>
          <cell r="X60">
            <v>5908575.4055565922</v>
          </cell>
          <cell r="Y60">
            <v>70902904.866679102</v>
          </cell>
          <cell r="Z60" t="str">
            <v>S-0</v>
          </cell>
          <cell r="AA60">
            <v>15840000</v>
          </cell>
          <cell r="AB60">
            <v>55062904.866679102</v>
          </cell>
          <cell r="AC60">
            <v>2500000</v>
          </cell>
          <cell r="AD60">
            <v>759435.7300018653</v>
          </cell>
          <cell r="AG60">
            <v>3259435.7300018654</v>
          </cell>
          <cell r="AH60">
            <v>271619.64416682214</v>
          </cell>
          <cell r="AI60">
            <v>34000</v>
          </cell>
          <cell r="AJ60">
            <v>0</v>
          </cell>
          <cell r="AO60">
            <v>4335256.0693641622</v>
          </cell>
          <cell r="AQ60">
            <v>4335256.0693641622</v>
          </cell>
          <cell r="AS60">
            <v>1614466.8186338488</v>
          </cell>
          <cell r="AU60" t="e">
            <v>#REF!</v>
          </cell>
        </row>
        <row r="61">
          <cell r="A61" t="str">
            <v>SMB-044</v>
          </cell>
          <cell r="B61" t="str">
            <v>NORMANSYAH</v>
          </cell>
          <cell r="C61" t="str">
            <v>PT. SIEMBA</v>
          </cell>
          <cell r="D61" t="str">
            <v>OPERATION</v>
          </cell>
          <cell r="E61">
            <v>1700000</v>
          </cell>
          <cell r="F61">
            <v>29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</v>
          </cell>
          <cell r="M61">
            <v>0</v>
          </cell>
          <cell r="N61">
            <v>0</v>
          </cell>
          <cell r="O61">
            <v>138</v>
          </cell>
          <cell r="P61">
            <v>1700000</v>
          </cell>
          <cell r="Q61">
            <v>1356069.3641618497</v>
          </cell>
          <cell r="R61">
            <v>1160000</v>
          </cell>
          <cell r="S61">
            <v>300000</v>
          </cell>
          <cell r="U61">
            <v>725989.64229216997</v>
          </cell>
          <cell r="V61">
            <v>5242059.0064540198</v>
          </cell>
          <cell r="W61">
            <v>262102.95032270101</v>
          </cell>
          <cell r="X61">
            <v>4945956.0561313191</v>
          </cell>
          <cell r="Y61">
            <v>59351472.673575833</v>
          </cell>
          <cell r="Z61" t="str">
            <v>S-0</v>
          </cell>
          <cell r="AA61">
            <v>15840000</v>
          </cell>
          <cell r="AB61">
            <v>43511472.673575833</v>
          </cell>
          <cell r="AC61">
            <v>2175573.6336787916</v>
          </cell>
          <cell r="AD61">
            <v>0</v>
          </cell>
          <cell r="AG61">
            <v>2175573.6336787916</v>
          </cell>
          <cell r="AH61">
            <v>181297.80280656597</v>
          </cell>
          <cell r="AI61">
            <v>34000</v>
          </cell>
          <cell r="AJ61">
            <v>0</v>
          </cell>
          <cell r="AO61">
            <v>4335256.0693641622</v>
          </cell>
          <cell r="AQ61">
            <v>4335256.0693641622</v>
          </cell>
          <cell r="AS61">
            <v>691505.13428329211</v>
          </cell>
          <cell r="AU61" t="e">
            <v>#REF!</v>
          </cell>
        </row>
        <row r="62">
          <cell r="A62" t="str">
            <v>SMB-071</v>
          </cell>
          <cell r="B62" t="str">
            <v>MARSUDIYANTO</v>
          </cell>
          <cell r="C62" t="str">
            <v>PT. SIEMBA</v>
          </cell>
          <cell r="D62" t="str">
            <v>TRUCK SCALE</v>
          </cell>
          <cell r="E62">
            <v>1700000</v>
          </cell>
          <cell r="F62">
            <v>28</v>
          </cell>
          <cell r="G62">
            <v>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</v>
          </cell>
          <cell r="M62">
            <v>0</v>
          </cell>
          <cell r="N62">
            <v>0</v>
          </cell>
          <cell r="O62">
            <v>136.5</v>
          </cell>
          <cell r="P62">
            <v>1700000</v>
          </cell>
          <cell r="Q62">
            <v>1341329.4797687861</v>
          </cell>
          <cell r="R62">
            <v>1120000</v>
          </cell>
          <cell r="S62">
            <v>300000</v>
          </cell>
          <cell r="U62">
            <v>1776925.8499595989</v>
          </cell>
          <cell r="V62">
            <v>6238255.3297283854</v>
          </cell>
          <cell r="W62">
            <v>311912.76648641931</v>
          </cell>
          <cell r="X62">
            <v>5892342.5632419661</v>
          </cell>
          <cell r="Y62">
            <v>70708110.758903593</v>
          </cell>
          <cell r="Z62" t="str">
            <v>S-0</v>
          </cell>
          <cell r="AA62">
            <v>15840000</v>
          </cell>
          <cell r="AB62">
            <v>54868110.758903593</v>
          </cell>
          <cell r="AC62">
            <v>2500000</v>
          </cell>
          <cell r="AD62">
            <v>730216.61383553885</v>
          </cell>
          <cell r="AG62">
            <v>3230216.6138355387</v>
          </cell>
          <cell r="AH62">
            <v>269184.71781962825</v>
          </cell>
          <cell r="AI62">
            <v>34000</v>
          </cell>
          <cell r="AJ62">
            <v>54838.709677419356</v>
          </cell>
          <cell r="AO62">
            <v>5880231.9022313375</v>
          </cell>
          <cell r="AQ62">
            <v>4228277.6198023492</v>
          </cell>
          <cell r="AS62">
            <v>1651954.2824289883</v>
          </cell>
          <cell r="AU62" t="e">
            <v>#REF!</v>
          </cell>
        </row>
        <row r="63">
          <cell r="A63" t="str">
            <v>SHIFT B</v>
          </cell>
          <cell r="R63">
            <v>0</v>
          </cell>
          <cell r="AJ63">
            <v>0</v>
          </cell>
          <cell r="AS63">
            <v>0</v>
          </cell>
          <cell r="AU63" t="e">
            <v>#REF!</v>
          </cell>
        </row>
        <row r="64">
          <cell r="A64" t="str">
            <v>SMB-134</v>
          </cell>
          <cell r="B64" t="str">
            <v>SABARIANOR</v>
          </cell>
          <cell r="C64" t="str">
            <v>PT. SIEMBA</v>
          </cell>
          <cell r="D64" t="str">
            <v>OPERATION</v>
          </cell>
          <cell r="E64">
            <v>1700000</v>
          </cell>
          <cell r="F64">
            <v>27</v>
          </cell>
          <cell r="G64">
            <v>3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1</v>
          </cell>
          <cell r="M64">
            <v>0</v>
          </cell>
          <cell r="N64">
            <v>0</v>
          </cell>
          <cell r="O64">
            <v>143</v>
          </cell>
          <cell r="P64">
            <v>1700000</v>
          </cell>
          <cell r="Q64">
            <v>1405202.3121387283</v>
          </cell>
          <cell r="R64">
            <v>1080000</v>
          </cell>
          <cell r="S64">
            <v>300000</v>
          </cell>
          <cell r="U64">
            <v>1692895.0514487303</v>
          </cell>
          <cell r="V64">
            <v>6178097.3635874595</v>
          </cell>
          <cell r="W64">
            <v>308904.86817937298</v>
          </cell>
          <cell r="X64">
            <v>5835192.4954080861</v>
          </cell>
          <cell r="Y64">
            <v>70022309.944897026</v>
          </cell>
          <cell r="Z64" t="str">
            <v>S-0</v>
          </cell>
          <cell r="AA64">
            <v>15840000</v>
          </cell>
          <cell r="AB64">
            <v>54182309.944897026</v>
          </cell>
          <cell r="AC64">
            <v>2500000</v>
          </cell>
          <cell r="AD64">
            <v>627346.49173455383</v>
          </cell>
          <cell r="AG64">
            <v>3127346.4917345541</v>
          </cell>
          <cell r="AH64">
            <v>260612.20764454617</v>
          </cell>
          <cell r="AI64">
            <v>34000</v>
          </cell>
          <cell r="AJ64">
            <v>164516.12903225806</v>
          </cell>
          <cell r="AO64">
            <v>5718969.0269106552</v>
          </cell>
          <cell r="AQ64">
            <v>4141339.0732798809</v>
          </cell>
          <cell r="AS64">
            <v>1577629.9536307743</v>
          </cell>
          <cell r="AU64" t="e">
            <v>#REF!</v>
          </cell>
        </row>
        <row r="65">
          <cell r="A65" t="str">
            <v>SMB-052</v>
          </cell>
          <cell r="B65" t="str">
            <v>HAMILUDIN</v>
          </cell>
          <cell r="C65" t="str">
            <v>PT. SIEMBA</v>
          </cell>
          <cell r="D65" t="str">
            <v>OPERATION</v>
          </cell>
          <cell r="E65">
            <v>1700000</v>
          </cell>
          <cell r="F65">
            <v>29</v>
          </cell>
          <cell r="G65">
            <v>0</v>
          </cell>
          <cell r="H65">
            <v>0</v>
          </cell>
          <cell r="I65">
            <v>1</v>
          </cell>
          <cell r="J65">
            <v>0</v>
          </cell>
          <cell r="K65">
            <v>0</v>
          </cell>
          <cell r="L65">
            <v>1</v>
          </cell>
          <cell r="M65">
            <v>0</v>
          </cell>
          <cell r="N65">
            <v>0</v>
          </cell>
          <cell r="O65">
            <v>161.5</v>
          </cell>
          <cell r="P65">
            <v>1700000</v>
          </cell>
          <cell r="Q65">
            <v>1586994.2196531792</v>
          </cell>
          <cell r="R65">
            <v>1160000</v>
          </cell>
          <cell r="S65">
            <v>300000</v>
          </cell>
          <cell r="U65">
            <v>1729436.3122373167</v>
          </cell>
          <cell r="V65">
            <v>6476430.5318904957</v>
          </cell>
          <cell r="W65">
            <v>323821.5265945248</v>
          </cell>
          <cell r="X65">
            <v>6118609.0052959705</v>
          </cell>
          <cell r="Y65">
            <v>73423308.063551649</v>
          </cell>
          <cell r="Z65" t="str">
            <v>M-1</v>
          </cell>
          <cell r="AA65">
            <v>18480000</v>
          </cell>
          <cell r="AB65">
            <v>54943308.063551649</v>
          </cell>
          <cell r="AC65">
            <v>2500000</v>
          </cell>
          <cell r="AD65">
            <v>741496.20953274739</v>
          </cell>
          <cell r="AG65">
            <v>3241496.2095327475</v>
          </cell>
          <cell r="AH65">
            <v>270124.68412772898</v>
          </cell>
          <cell r="AI65">
            <v>34000</v>
          </cell>
          <cell r="AJ65">
            <v>54838.709677419356</v>
          </cell>
          <cell r="AO65">
            <v>6117467.1380853467</v>
          </cell>
          <cell r="AQ65">
            <v>4511373.2845422337</v>
          </cell>
          <cell r="AS65">
            <v>1606093.853543113</v>
          </cell>
          <cell r="AU65" t="e">
            <v>#REF!</v>
          </cell>
        </row>
        <row r="66">
          <cell r="A66" t="str">
            <v>SMB-053</v>
          </cell>
          <cell r="B66" t="str">
            <v>NOPIANSYAH</v>
          </cell>
          <cell r="C66" t="str">
            <v>PT. SIEMBA</v>
          </cell>
          <cell r="D66" t="str">
            <v>OPERATION</v>
          </cell>
          <cell r="E66">
            <v>1700000</v>
          </cell>
          <cell r="F66">
            <v>28</v>
          </cell>
          <cell r="G66">
            <v>1</v>
          </cell>
          <cell r="H66">
            <v>0</v>
          </cell>
          <cell r="I66">
            <v>1</v>
          </cell>
          <cell r="J66">
            <v>0</v>
          </cell>
          <cell r="K66">
            <v>0</v>
          </cell>
          <cell r="L66">
            <v>1</v>
          </cell>
          <cell r="M66">
            <v>0</v>
          </cell>
          <cell r="N66">
            <v>0</v>
          </cell>
          <cell r="O66">
            <v>160</v>
          </cell>
          <cell r="P66">
            <v>1700000</v>
          </cell>
          <cell r="Q66">
            <v>1572254.3352601156</v>
          </cell>
          <cell r="R66">
            <v>1120000</v>
          </cell>
          <cell r="S66">
            <v>300000</v>
          </cell>
          <cell r="U66">
            <v>1642442.9927493799</v>
          </cell>
          <cell r="V66">
            <v>6334697.3280094955</v>
          </cell>
          <cell r="W66">
            <v>316734.8664004748</v>
          </cell>
          <cell r="X66">
            <v>5983962.4616090208</v>
          </cell>
          <cell r="Y66">
            <v>71807549.53930825</v>
          </cell>
          <cell r="Z66" t="str">
            <v>M-2</v>
          </cell>
          <cell r="AA66">
            <v>19800000</v>
          </cell>
          <cell r="AB66">
            <v>52007549.53930825</v>
          </cell>
          <cell r="AC66">
            <v>2500000</v>
          </cell>
          <cell r="AD66">
            <v>301132.43089623749</v>
          </cell>
          <cell r="AG66">
            <v>2801132.4308962375</v>
          </cell>
          <cell r="AH66">
            <v>233427.70257468647</v>
          </cell>
          <cell r="AI66">
            <v>34000</v>
          </cell>
          <cell r="AJ66">
            <v>109677.41935483871</v>
          </cell>
          <cell r="AK66">
            <v>455000</v>
          </cell>
          <cell r="AL66">
            <v>98000</v>
          </cell>
          <cell r="AM66">
            <v>268000</v>
          </cell>
          <cell r="AO66">
            <v>5136592.206079971</v>
          </cell>
          <cell r="AQ66">
            <v>3588894.8349804217</v>
          </cell>
          <cell r="AS66">
            <v>1547697.3710995493</v>
          </cell>
          <cell r="AU66" t="e">
            <v>#REF!</v>
          </cell>
        </row>
        <row r="67">
          <cell r="A67" t="str">
            <v>SMB-054</v>
          </cell>
          <cell r="B67" t="str">
            <v>IRFAN</v>
          </cell>
          <cell r="C67" t="str">
            <v>PT. SIEMBA</v>
          </cell>
          <cell r="D67" t="str">
            <v>OPERATION</v>
          </cell>
          <cell r="E67">
            <v>1700000</v>
          </cell>
          <cell r="F67">
            <v>27</v>
          </cell>
          <cell r="G67">
            <v>0</v>
          </cell>
          <cell r="H67">
            <v>0</v>
          </cell>
          <cell r="I67">
            <v>0</v>
          </cell>
          <cell r="J67">
            <v>3</v>
          </cell>
          <cell r="K67">
            <v>0</v>
          </cell>
          <cell r="L67">
            <v>1</v>
          </cell>
          <cell r="M67">
            <v>0</v>
          </cell>
          <cell r="N67">
            <v>0</v>
          </cell>
          <cell r="O67">
            <v>154.5</v>
          </cell>
          <cell r="P67">
            <v>1700000</v>
          </cell>
          <cell r="Q67">
            <v>1518208.0924855492</v>
          </cell>
          <cell r="R67">
            <v>1080000</v>
          </cell>
          <cell r="S67">
            <v>300000</v>
          </cell>
          <cell r="U67">
            <v>1555844.9229608574</v>
          </cell>
          <cell r="V67">
            <v>6154053.0154464059</v>
          </cell>
          <cell r="W67">
            <v>307702.65077232028</v>
          </cell>
          <cell r="X67">
            <v>5812350.3646740858</v>
          </cell>
          <cell r="Y67">
            <v>69748204.376089036</v>
          </cell>
          <cell r="Z67" t="str">
            <v>M-1</v>
          </cell>
          <cell r="AA67">
            <v>18480000</v>
          </cell>
          <cell r="AB67">
            <v>51268204.376089036</v>
          </cell>
          <cell r="AC67">
            <v>2500000</v>
          </cell>
          <cell r="AD67">
            <v>190230.65641335546</v>
          </cell>
          <cell r="AG67">
            <v>2690230.6564133554</v>
          </cell>
          <cell r="AH67">
            <v>224185.88803444628</v>
          </cell>
          <cell r="AI67">
            <v>34000</v>
          </cell>
          <cell r="AJ67">
            <v>0</v>
          </cell>
          <cell r="AL67">
            <v>243000</v>
          </cell>
          <cell r="AM67">
            <v>1397000</v>
          </cell>
          <cell r="AO67">
            <v>4255867.1274119597</v>
          </cell>
          <cell r="AQ67">
            <v>2784493.2080924856</v>
          </cell>
          <cell r="AS67">
            <v>1471373.9193194741</v>
          </cell>
          <cell r="AU67" t="e">
            <v>#REF!</v>
          </cell>
        </row>
        <row r="68">
          <cell r="A68" t="str">
            <v>SMB-055</v>
          </cell>
          <cell r="B68" t="str">
            <v>JAINUR</v>
          </cell>
          <cell r="C68" t="str">
            <v>PT. SIEMBA</v>
          </cell>
          <cell r="D68" t="str">
            <v>OPERATION</v>
          </cell>
          <cell r="E68">
            <v>1700000</v>
          </cell>
          <cell r="F68">
            <v>25</v>
          </cell>
          <cell r="G68">
            <v>1</v>
          </cell>
          <cell r="H68">
            <v>0</v>
          </cell>
          <cell r="I68">
            <v>0</v>
          </cell>
          <cell r="J68">
            <v>0</v>
          </cell>
          <cell r="K68">
            <v>4</v>
          </cell>
          <cell r="L68">
            <v>1</v>
          </cell>
          <cell r="M68">
            <v>0</v>
          </cell>
          <cell r="N68">
            <v>0</v>
          </cell>
          <cell r="O68">
            <v>155.5</v>
          </cell>
          <cell r="P68">
            <v>1700000</v>
          </cell>
          <cell r="Q68">
            <v>1528034.6820809247</v>
          </cell>
          <cell r="R68">
            <v>1000000</v>
          </cell>
          <cell r="S68">
            <v>300000</v>
          </cell>
          <cell r="U68">
            <v>1739321.0053559816</v>
          </cell>
          <cell r="V68">
            <v>6267355.6874369066</v>
          </cell>
          <cell r="W68">
            <v>313367.78437184537</v>
          </cell>
          <cell r="X68">
            <v>5919987.9030650612</v>
          </cell>
          <cell r="Y68">
            <v>71039854.836780727</v>
          </cell>
          <cell r="Z68" t="str">
            <v>S-0</v>
          </cell>
          <cell r="AA68">
            <v>15840000</v>
          </cell>
          <cell r="AB68">
            <v>55199854.836780727</v>
          </cell>
          <cell r="AC68">
            <v>2500000</v>
          </cell>
          <cell r="AD68">
            <v>779978.22551710904</v>
          </cell>
          <cell r="AG68">
            <v>3279978.225517109</v>
          </cell>
          <cell r="AH68">
            <v>273331.5187930924</v>
          </cell>
          <cell r="AI68">
            <v>34000</v>
          </cell>
          <cell r="AJ68">
            <v>54838.709677419356</v>
          </cell>
          <cell r="AO68">
            <v>5905185.4589663949</v>
          </cell>
          <cell r="AQ68">
            <v>4291814.3250046605</v>
          </cell>
          <cell r="AS68">
            <v>1613371.1339617344</v>
          </cell>
          <cell r="AU68" t="e">
            <v>#REF!</v>
          </cell>
        </row>
        <row r="69">
          <cell r="A69" t="str">
            <v>SMB-058</v>
          </cell>
          <cell r="B69" t="str">
            <v>ROSADI</v>
          </cell>
          <cell r="C69" t="str">
            <v>PT. SIEMBA</v>
          </cell>
          <cell r="D69" t="str">
            <v>OPERATION</v>
          </cell>
          <cell r="E69">
            <v>1700000</v>
          </cell>
          <cell r="F69">
            <v>28</v>
          </cell>
          <cell r="G69">
            <v>1</v>
          </cell>
          <cell r="H69">
            <v>0</v>
          </cell>
          <cell r="I69">
            <v>1</v>
          </cell>
          <cell r="J69">
            <v>0</v>
          </cell>
          <cell r="K69">
            <v>0</v>
          </cell>
          <cell r="L69">
            <v>1</v>
          </cell>
          <cell r="M69">
            <v>0</v>
          </cell>
          <cell r="N69">
            <v>0</v>
          </cell>
          <cell r="O69">
            <v>128.5</v>
          </cell>
          <cell r="P69">
            <v>1700000</v>
          </cell>
          <cell r="Q69">
            <v>1262716.7630057803</v>
          </cell>
          <cell r="R69">
            <v>1120000</v>
          </cell>
          <cell r="S69">
            <v>300000</v>
          </cell>
          <cell r="U69">
            <v>1759144.7358550825</v>
          </cell>
          <cell r="V69">
            <v>6141861.4988608621</v>
          </cell>
          <cell r="W69">
            <v>307093.07494304312</v>
          </cell>
          <cell r="X69">
            <v>5800768.4239178188</v>
          </cell>
          <cell r="Y69">
            <v>69609221.087013826</v>
          </cell>
          <cell r="Z69" t="str">
            <v>S-0</v>
          </cell>
          <cell r="AA69">
            <v>15840000</v>
          </cell>
          <cell r="AB69">
            <v>53769221.087013826</v>
          </cell>
          <cell r="AC69">
            <v>2500000</v>
          </cell>
          <cell r="AD69">
            <v>565383.1630520738</v>
          </cell>
          <cell r="AG69">
            <v>3065383.1630520737</v>
          </cell>
          <cell r="AH69">
            <v>255448.59692100613</v>
          </cell>
          <cell r="AI69">
            <v>34000</v>
          </cell>
          <cell r="AJ69">
            <v>109677.41935483871</v>
          </cell>
          <cell r="AO69">
            <v>5742735.4825850176</v>
          </cell>
          <cell r="AQ69">
            <v>4098560.2974081668</v>
          </cell>
          <cell r="AS69">
            <v>1644175.1851768508</v>
          </cell>
          <cell r="AU69" t="e">
            <v>#REF!</v>
          </cell>
        </row>
        <row r="70">
          <cell r="A70" t="str">
            <v>SMB-057</v>
          </cell>
          <cell r="B70" t="str">
            <v>SANDI OVI ARISTA</v>
          </cell>
          <cell r="C70" t="str">
            <v>PT. SIEMBA</v>
          </cell>
          <cell r="D70" t="str">
            <v>OPERATION</v>
          </cell>
          <cell r="E70">
            <v>1700000</v>
          </cell>
          <cell r="F70">
            <v>30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1</v>
          </cell>
          <cell r="M70">
            <v>0</v>
          </cell>
          <cell r="N70">
            <v>0</v>
          </cell>
          <cell r="O70">
            <v>163</v>
          </cell>
          <cell r="P70">
            <v>1700000</v>
          </cell>
          <cell r="Q70">
            <v>1601734.1040462428</v>
          </cell>
          <cell r="R70">
            <v>1200000</v>
          </cell>
          <cell r="S70">
            <v>300000</v>
          </cell>
          <cell r="U70">
            <v>716868.75224306714</v>
          </cell>
          <cell r="V70">
            <v>5518602.8562893094</v>
          </cell>
          <cell r="W70">
            <v>275930.14281446551</v>
          </cell>
          <cell r="X70">
            <v>5208672.7134748437</v>
          </cell>
          <cell r="Y70">
            <v>62504072.561698124</v>
          </cell>
          <cell r="Z70" t="str">
            <v>S-0</v>
          </cell>
          <cell r="AA70">
            <v>15840000</v>
          </cell>
          <cell r="AB70">
            <v>46664072.561698124</v>
          </cell>
          <cell r="AC70">
            <v>2333203.6280849064</v>
          </cell>
          <cell r="AD70">
            <v>0</v>
          </cell>
          <cell r="AG70">
            <v>2333203.6280849064</v>
          </cell>
          <cell r="AH70">
            <v>194433.63567374219</v>
          </cell>
          <cell r="AI70">
            <v>34000</v>
          </cell>
          <cell r="AJ70">
            <v>0</v>
          </cell>
          <cell r="AO70">
            <v>5290169.2206155676</v>
          </cell>
          <cell r="AQ70">
            <v>4607351.7341040457</v>
          </cell>
          <cell r="AS70">
            <v>682817.48651152197</v>
          </cell>
          <cell r="AU70" t="e">
            <v>#REF!</v>
          </cell>
        </row>
        <row r="71">
          <cell r="A71" t="str">
            <v>SMB-125</v>
          </cell>
          <cell r="B71" t="str">
            <v>ILHAMSYAH</v>
          </cell>
          <cell r="C71" t="str">
            <v>PT. SIEMBA</v>
          </cell>
          <cell r="D71" t="str">
            <v>OPERATION</v>
          </cell>
          <cell r="E71">
            <v>1700000</v>
          </cell>
          <cell r="F71">
            <v>28</v>
          </cell>
          <cell r="G71">
            <v>2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1</v>
          </cell>
          <cell r="M71">
            <v>0</v>
          </cell>
          <cell r="N71">
            <v>0</v>
          </cell>
          <cell r="O71">
            <v>144.5</v>
          </cell>
          <cell r="P71">
            <v>1700000</v>
          </cell>
          <cell r="Q71">
            <v>1419942.1965317919</v>
          </cell>
          <cell r="R71">
            <v>1120000</v>
          </cell>
          <cell r="S71">
            <v>300000</v>
          </cell>
          <cell r="U71">
            <v>1746233.3056854005</v>
          </cell>
          <cell r="V71">
            <v>6286175.5022171922</v>
          </cell>
          <cell r="W71">
            <v>314308.7751108596</v>
          </cell>
          <cell r="X71">
            <v>5937866.7271063328</v>
          </cell>
          <cell r="Y71">
            <v>71254400.725275993</v>
          </cell>
          <cell r="Z71" t="str">
            <v>S-0</v>
          </cell>
          <cell r="AA71">
            <v>15840000</v>
          </cell>
          <cell r="AB71">
            <v>55414400.725275993</v>
          </cell>
          <cell r="AC71">
            <v>2500000</v>
          </cell>
          <cell r="AD71">
            <v>812160.10879139893</v>
          </cell>
          <cell r="AG71">
            <v>3312160.1087913988</v>
          </cell>
          <cell r="AH71">
            <v>276013.34239928325</v>
          </cell>
          <cell r="AI71">
            <v>34000</v>
          </cell>
          <cell r="AJ71">
            <v>109677.41935483871</v>
          </cell>
          <cell r="AO71">
            <v>5866484.7404630706</v>
          </cell>
          <cell r="AQ71">
            <v>4248317.5228416938</v>
          </cell>
          <cell r="AS71">
            <v>1618167.2176213767</v>
          </cell>
          <cell r="AU71" t="e">
            <v>#REF!</v>
          </cell>
        </row>
        <row r="72">
          <cell r="A72" t="str">
            <v>SMB-131</v>
          </cell>
          <cell r="B72" t="str">
            <v>EFFENDI</v>
          </cell>
          <cell r="C72" t="str">
            <v>PT. SIEMBA</v>
          </cell>
          <cell r="D72" t="str">
            <v>OPERATION</v>
          </cell>
          <cell r="E72">
            <v>1700000</v>
          </cell>
          <cell r="F72">
            <v>29</v>
          </cell>
          <cell r="G72">
            <v>0</v>
          </cell>
          <cell r="H72">
            <v>0</v>
          </cell>
          <cell r="I72">
            <v>1</v>
          </cell>
          <cell r="J72">
            <v>0</v>
          </cell>
          <cell r="K72">
            <v>0</v>
          </cell>
          <cell r="L72">
            <v>1</v>
          </cell>
          <cell r="M72">
            <v>0</v>
          </cell>
          <cell r="N72">
            <v>0</v>
          </cell>
          <cell r="O72">
            <v>161.5</v>
          </cell>
          <cell r="P72">
            <v>1700000</v>
          </cell>
          <cell r="Q72">
            <v>1586994.2196531792</v>
          </cell>
          <cell r="R72">
            <v>1160000</v>
          </cell>
          <cell r="S72">
            <v>300000</v>
          </cell>
          <cell r="U72">
            <v>1806854.4239906901</v>
          </cell>
          <cell r="V72">
            <v>6553848.6436438691</v>
          </cell>
          <cell r="W72">
            <v>327692.4321821935</v>
          </cell>
          <cell r="X72">
            <v>6192156.2114616754</v>
          </cell>
          <cell r="Y72">
            <v>74305874.537540108</v>
          </cell>
          <cell r="Z72" t="str">
            <v>S-0</v>
          </cell>
          <cell r="AA72">
            <v>15840000</v>
          </cell>
          <cell r="AB72">
            <v>58465874.537540108</v>
          </cell>
          <cell r="AC72">
            <v>2500000</v>
          </cell>
          <cell r="AD72">
            <v>1269881.1806310161</v>
          </cell>
          <cell r="AG72">
            <v>3769881.1806310164</v>
          </cell>
          <cell r="AH72">
            <v>314156.7650525847</v>
          </cell>
          <cell r="AI72">
            <v>34000</v>
          </cell>
          <cell r="AJ72">
            <v>54838.709677419356</v>
          </cell>
          <cell r="AO72">
            <v>6150853.1689138645</v>
          </cell>
          <cell r="AQ72">
            <v>4500373.2845422337</v>
          </cell>
          <cell r="AS72">
            <v>1650479.8843716308</v>
          </cell>
          <cell r="AU72" t="e">
            <v>#REF!</v>
          </cell>
        </row>
        <row r="73">
          <cell r="A73" t="str">
            <v>SMB-129</v>
          </cell>
          <cell r="B73" t="str">
            <v>ASEP SUSILO</v>
          </cell>
          <cell r="C73" t="str">
            <v>PT. SIEMBA</v>
          </cell>
          <cell r="D73" t="str">
            <v>OPERATION</v>
          </cell>
          <cell r="E73">
            <v>1700000</v>
          </cell>
          <cell r="F73">
            <v>30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1</v>
          </cell>
          <cell r="M73">
            <v>0</v>
          </cell>
          <cell r="N73">
            <v>0</v>
          </cell>
          <cell r="O73">
            <v>163</v>
          </cell>
          <cell r="P73">
            <v>1700000</v>
          </cell>
          <cell r="Q73">
            <v>1601734.1040462428</v>
          </cell>
          <cell r="R73">
            <v>1200000</v>
          </cell>
          <cell r="S73">
            <v>300000</v>
          </cell>
          <cell r="U73">
            <v>1760625.2719249167</v>
          </cell>
          <cell r="V73">
            <v>6562359.375971159</v>
          </cell>
          <cell r="W73">
            <v>328117.96879855799</v>
          </cell>
          <cell r="X73">
            <v>6200241.4071726007</v>
          </cell>
          <cell r="Y73">
            <v>74402896.886071205</v>
          </cell>
          <cell r="Z73" t="str">
            <v>M-1</v>
          </cell>
          <cell r="AA73">
            <v>18480000</v>
          </cell>
          <cell r="AB73">
            <v>55922896.886071205</v>
          </cell>
          <cell r="AC73">
            <v>2500000</v>
          </cell>
          <cell r="AD73">
            <v>888434.53291068075</v>
          </cell>
          <cell r="AG73">
            <v>3388434.5329106809</v>
          </cell>
          <cell r="AH73">
            <v>282369.54440922342</v>
          </cell>
          <cell r="AI73">
            <v>34000</v>
          </cell>
          <cell r="AJ73">
            <v>0</v>
          </cell>
          <cell r="AO73">
            <v>6245989.8315619351</v>
          </cell>
          <cell r="AQ73">
            <v>4618351.7341040457</v>
          </cell>
          <cell r="AS73">
            <v>1627638.0974578895</v>
          </cell>
          <cell r="AU73" t="e">
            <v>#REF!</v>
          </cell>
        </row>
        <row r="74">
          <cell r="A74" t="str">
            <v>SMB-130</v>
          </cell>
          <cell r="B74" t="str">
            <v>SADRIANSYAH</v>
          </cell>
          <cell r="C74" t="str">
            <v>PT. SIEMBA</v>
          </cell>
          <cell r="D74" t="str">
            <v>OPERATION</v>
          </cell>
          <cell r="E74">
            <v>1700000</v>
          </cell>
          <cell r="F74">
            <v>29</v>
          </cell>
          <cell r="G74">
            <v>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</v>
          </cell>
          <cell r="M74">
            <v>0</v>
          </cell>
          <cell r="N74">
            <v>0</v>
          </cell>
          <cell r="O74">
            <v>161.5</v>
          </cell>
          <cell r="P74">
            <v>1700000</v>
          </cell>
          <cell r="Q74">
            <v>1586994.2196531792</v>
          </cell>
          <cell r="R74">
            <v>1160000</v>
          </cell>
          <cell r="S74">
            <v>300000</v>
          </cell>
          <cell r="U74">
            <v>1755423.7570754057</v>
          </cell>
          <cell r="V74">
            <v>6502417.9767285846</v>
          </cell>
          <cell r="W74">
            <v>325120.89883642923</v>
          </cell>
          <cell r="X74">
            <v>6143297.0778921554</v>
          </cell>
          <cell r="Y74">
            <v>73719564.934705868</v>
          </cell>
          <cell r="Z74" t="str">
            <v>S-0</v>
          </cell>
          <cell r="AA74">
            <v>15840000</v>
          </cell>
          <cell r="AB74">
            <v>57879564.934705868</v>
          </cell>
          <cell r="AC74">
            <v>2500000</v>
          </cell>
          <cell r="AD74">
            <v>1181934.7402058803</v>
          </cell>
          <cell r="AG74">
            <v>3681934.7402058803</v>
          </cell>
          <cell r="AH74">
            <v>306827.89501715667</v>
          </cell>
          <cell r="AI74">
            <v>34000</v>
          </cell>
          <cell r="AJ74">
            <v>54838.709677419356</v>
          </cell>
          <cell r="AO74">
            <v>6106751.3720340086</v>
          </cell>
          <cell r="AQ74">
            <v>4500373.2845422337</v>
          </cell>
          <cell r="AS74">
            <v>1606378.0874917749</v>
          </cell>
          <cell r="AU74" t="e">
            <v>#REF!</v>
          </cell>
        </row>
        <row r="75">
          <cell r="A75" t="str">
            <v>SMB-056</v>
          </cell>
          <cell r="B75" t="str">
            <v>SADDAM HUSEIN</v>
          </cell>
          <cell r="C75" t="str">
            <v>PT. SIEMBA</v>
          </cell>
          <cell r="D75" t="str">
            <v>OPERATION</v>
          </cell>
          <cell r="E75">
            <v>1700000</v>
          </cell>
          <cell r="F75">
            <v>30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</v>
          </cell>
          <cell r="M75">
            <v>0</v>
          </cell>
          <cell r="N75">
            <v>0</v>
          </cell>
          <cell r="O75">
            <v>163</v>
          </cell>
          <cell r="P75">
            <v>1700000</v>
          </cell>
          <cell r="Q75">
            <v>1601734.1040462428</v>
          </cell>
          <cell r="R75">
            <v>1200000</v>
          </cell>
          <cell r="S75">
            <v>300000</v>
          </cell>
          <cell r="U75">
            <v>409541.05289328098</v>
          </cell>
          <cell r="V75">
            <v>5211275.1569395233</v>
          </cell>
          <cell r="W75">
            <v>260563.75784697616</v>
          </cell>
          <cell r="X75">
            <v>4916711.3990925476</v>
          </cell>
          <cell r="Y75">
            <v>59000536.789110571</v>
          </cell>
          <cell r="Z75" t="str">
            <v>M-0</v>
          </cell>
          <cell r="AA75">
            <v>17160000</v>
          </cell>
          <cell r="AB75">
            <v>41840536.789110571</v>
          </cell>
          <cell r="AC75">
            <v>2092026.8394555287</v>
          </cell>
          <cell r="AD75">
            <v>0</v>
          </cell>
          <cell r="AG75">
            <v>2092026.8394555287</v>
          </cell>
          <cell r="AH75">
            <v>174335.5699546274</v>
          </cell>
          <cell r="AI75">
            <v>34000</v>
          </cell>
          <cell r="AJ75">
            <v>0</v>
          </cell>
          <cell r="AO75">
            <v>5002939.5869848961</v>
          </cell>
          <cell r="AQ75">
            <v>4612851.7341040457</v>
          </cell>
          <cell r="AS75">
            <v>390087.85288085043</v>
          </cell>
          <cell r="AU75" t="e">
            <v>#REF!</v>
          </cell>
        </row>
        <row r="76">
          <cell r="A76" t="str">
            <v>SMB-070</v>
          </cell>
          <cell r="B76" t="str">
            <v>AGUS HERMAWANTO</v>
          </cell>
          <cell r="C76" t="str">
            <v>PT. SIEMBA</v>
          </cell>
          <cell r="D76" t="str">
            <v>TRUCK SCALE</v>
          </cell>
          <cell r="E76">
            <v>1700000</v>
          </cell>
          <cell r="F76">
            <v>28</v>
          </cell>
          <cell r="G76">
            <v>0</v>
          </cell>
          <cell r="H76">
            <v>0</v>
          </cell>
          <cell r="I76">
            <v>2</v>
          </cell>
          <cell r="J76">
            <v>0</v>
          </cell>
          <cell r="K76">
            <v>0</v>
          </cell>
          <cell r="L76">
            <v>1</v>
          </cell>
          <cell r="M76">
            <v>0</v>
          </cell>
          <cell r="N76">
            <v>0</v>
          </cell>
          <cell r="O76">
            <v>160</v>
          </cell>
          <cell r="P76">
            <v>1700000</v>
          </cell>
          <cell r="Q76">
            <v>1572254.3352601156</v>
          </cell>
          <cell r="R76">
            <v>1120000</v>
          </cell>
          <cell r="S76">
            <v>300000</v>
          </cell>
          <cell r="U76">
            <v>1680962.0237429286</v>
          </cell>
          <cell r="V76">
            <v>6373216.3590030447</v>
          </cell>
          <cell r="W76">
            <v>318660.81795015227</v>
          </cell>
          <cell r="X76">
            <v>6020555.5410528928</v>
          </cell>
          <cell r="Y76">
            <v>72246666.492634714</v>
          </cell>
          <cell r="Z76" t="str">
            <v>M-0</v>
          </cell>
          <cell r="AA76">
            <v>17160000</v>
          </cell>
          <cell r="AB76">
            <v>55086666.492634714</v>
          </cell>
          <cell r="AC76">
            <v>2500000</v>
          </cell>
          <cell r="AD76">
            <v>762999.97389520705</v>
          </cell>
          <cell r="AG76">
            <v>3262999.973895207</v>
          </cell>
          <cell r="AH76">
            <v>271916.66449126723</v>
          </cell>
          <cell r="AI76">
            <v>34000</v>
          </cell>
          <cell r="AJ76">
            <v>109677.41935483871</v>
          </cell>
          <cell r="AO76">
            <v>5957622.2751569394</v>
          </cell>
          <cell r="AP76">
            <v>5827014.6161974007</v>
          </cell>
          <cell r="AQ76">
            <v>4253817.5228416938</v>
          </cell>
          <cell r="AS76">
            <v>1703804.7523152456</v>
          </cell>
          <cell r="AU76" t="e">
            <v>#REF!</v>
          </cell>
        </row>
        <row r="77">
          <cell r="A77" t="str">
            <v>SMB-072</v>
          </cell>
          <cell r="B77" t="str">
            <v>FAISAL AKBAR</v>
          </cell>
          <cell r="C77" t="str">
            <v>PT. SIEMBA</v>
          </cell>
          <cell r="D77" t="str">
            <v>TRUCK SCALE</v>
          </cell>
          <cell r="E77">
            <v>1700000</v>
          </cell>
          <cell r="F77">
            <v>24</v>
          </cell>
          <cell r="G77">
            <v>5</v>
          </cell>
          <cell r="H77">
            <v>0</v>
          </cell>
          <cell r="I77">
            <v>1</v>
          </cell>
          <cell r="J77">
            <v>0</v>
          </cell>
          <cell r="K77">
            <v>0</v>
          </cell>
          <cell r="L77">
            <v>1</v>
          </cell>
          <cell r="M77">
            <v>0</v>
          </cell>
          <cell r="N77">
            <v>0</v>
          </cell>
          <cell r="O77">
            <v>154</v>
          </cell>
          <cell r="P77">
            <v>1700000</v>
          </cell>
          <cell r="Q77">
            <v>1513294.7976878614</v>
          </cell>
          <cell r="R77">
            <v>960000</v>
          </cell>
          <cell r="S77">
            <v>300000</v>
          </cell>
          <cell r="U77">
            <v>1451873.2224415485</v>
          </cell>
          <cell r="V77">
            <v>5925168.0201294096</v>
          </cell>
          <cell r="W77">
            <v>296258.40100647049</v>
          </cell>
          <cell r="X77">
            <v>5594909.6191229392</v>
          </cell>
          <cell r="Y77">
            <v>67138915.429475278</v>
          </cell>
          <cell r="Z77" t="str">
            <v>M-1</v>
          </cell>
          <cell r="AA77">
            <v>18480000</v>
          </cell>
          <cell r="AB77">
            <v>48658915.429475278</v>
          </cell>
          <cell r="AC77">
            <v>2432945.771473764</v>
          </cell>
          <cell r="AD77">
            <v>0</v>
          </cell>
          <cell r="AG77">
            <v>2432945.771473764</v>
          </cell>
          <cell r="AH77">
            <v>202745.48095614699</v>
          </cell>
          <cell r="AI77">
            <v>34000</v>
          </cell>
          <cell r="AJ77">
            <v>329032.25806451612</v>
          </cell>
          <cell r="AK77">
            <v>2955000</v>
          </cell>
          <cell r="AL77">
            <v>190000</v>
          </cell>
          <cell r="AM77">
            <v>1339500</v>
          </cell>
          <cell r="AO77">
            <v>874890.28110874631</v>
          </cell>
          <cell r="AQ77">
            <v>-508018.9632668281</v>
          </cell>
          <cell r="AS77">
            <v>1382909.2443755744</v>
          </cell>
          <cell r="AU77" t="e">
            <v>#REF!</v>
          </cell>
        </row>
        <row r="78">
          <cell r="A78" t="str">
            <v>SHIFT C</v>
          </cell>
          <cell r="R78">
            <v>0</v>
          </cell>
          <cell r="AJ78">
            <v>0</v>
          </cell>
          <cell r="AP78">
            <v>130607.65895953868</v>
          </cell>
          <cell r="AS78">
            <v>0</v>
          </cell>
          <cell r="AU78" t="e">
            <v>#REF!</v>
          </cell>
        </row>
        <row r="79">
          <cell r="A79" t="str">
            <v>SMB-064</v>
          </cell>
          <cell r="B79" t="str">
            <v>MUHAMMAD SALEH</v>
          </cell>
          <cell r="C79" t="str">
            <v>PT. SIEMBA</v>
          </cell>
          <cell r="D79" t="str">
            <v>OPERATION</v>
          </cell>
          <cell r="E79">
            <v>1700000</v>
          </cell>
          <cell r="F79">
            <v>28</v>
          </cell>
          <cell r="G79">
            <v>2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1</v>
          </cell>
          <cell r="M79">
            <v>0</v>
          </cell>
          <cell r="N79">
            <v>0</v>
          </cell>
          <cell r="O79">
            <v>144</v>
          </cell>
          <cell r="P79">
            <v>1700000</v>
          </cell>
          <cell r="Q79">
            <v>1415028.9017341041</v>
          </cell>
          <cell r="R79">
            <v>1120000</v>
          </cell>
          <cell r="S79">
            <v>300000</v>
          </cell>
          <cell r="U79">
            <v>1679550.4274713281</v>
          </cell>
          <cell r="V79">
            <v>6214579.3292054329</v>
          </cell>
          <cell r="W79">
            <v>310728.96646027168</v>
          </cell>
          <cell r="X79">
            <v>5869850.3627451612</v>
          </cell>
          <cell r="Y79">
            <v>70438204.35294193</v>
          </cell>
          <cell r="Z79" t="str">
            <v>M-3</v>
          </cell>
          <cell r="AA79">
            <v>21120000</v>
          </cell>
          <cell r="AB79">
            <v>49318204.35294193</v>
          </cell>
          <cell r="AC79">
            <v>2465910.2176470966</v>
          </cell>
          <cell r="AD79">
            <v>0</v>
          </cell>
          <cell r="AG79">
            <v>2465910.2176470966</v>
          </cell>
          <cell r="AH79">
            <v>205492.51813725804</v>
          </cell>
          <cell r="AI79">
            <v>34000</v>
          </cell>
          <cell r="AJ79">
            <v>109677.41935483871</v>
          </cell>
          <cell r="AO79">
            <v>5865409.3917133361</v>
          </cell>
          <cell r="AQ79">
            <v>4265637.6095468961</v>
          </cell>
          <cell r="AS79">
            <v>1599771.78216644</v>
          </cell>
          <cell r="AU79" t="e">
            <v>#REF!</v>
          </cell>
        </row>
        <row r="80">
          <cell r="A80" t="str">
            <v>SMB-060</v>
          </cell>
          <cell r="B80" t="str">
            <v>ARDIANSYAH KASMAN</v>
          </cell>
          <cell r="C80" t="str">
            <v>PT. SIEMBA</v>
          </cell>
          <cell r="D80" t="str">
            <v>OPERATION</v>
          </cell>
          <cell r="E80">
            <v>1700000</v>
          </cell>
          <cell r="F80">
            <v>28</v>
          </cell>
          <cell r="G80">
            <v>0</v>
          </cell>
          <cell r="H80">
            <v>0</v>
          </cell>
          <cell r="I80">
            <v>0</v>
          </cell>
          <cell r="J80">
            <v>2</v>
          </cell>
          <cell r="K80">
            <v>0</v>
          </cell>
          <cell r="L80">
            <v>1</v>
          </cell>
          <cell r="M80">
            <v>0</v>
          </cell>
          <cell r="N80">
            <v>0</v>
          </cell>
          <cell r="O80">
            <v>144</v>
          </cell>
          <cell r="P80">
            <v>1700000</v>
          </cell>
          <cell r="Q80">
            <v>1415028.9017341041</v>
          </cell>
          <cell r="R80">
            <v>1120000</v>
          </cell>
          <cell r="S80">
            <v>300000</v>
          </cell>
          <cell r="U80">
            <v>1630628.1610267018</v>
          </cell>
          <cell r="V80">
            <v>6165657.0627608057</v>
          </cell>
          <cell r="W80">
            <v>308282.85313804029</v>
          </cell>
          <cell r="X80">
            <v>5823374.209622765</v>
          </cell>
          <cell r="Y80">
            <v>69880490.515473187</v>
          </cell>
          <cell r="Z80" t="str">
            <v>S-0</v>
          </cell>
          <cell r="AA80">
            <v>15840000</v>
          </cell>
          <cell r="AB80">
            <v>54040490.515473187</v>
          </cell>
          <cell r="AC80">
            <v>2500000</v>
          </cell>
          <cell r="AD80">
            <v>606073.57732097805</v>
          </cell>
          <cell r="AG80">
            <v>3106073.577320978</v>
          </cell>
          <cell r="AH80">
            <v>258839.46477674818</v>
          </cell>
          <cell r="AI80">
            <v>34000</v>
          </cell>
          <cell r="AJ80">
            <v>0</v>
          </cell>
          <cell r="AO80">
            <v>5872817.5979840579</v>
          </cell>
          <cell r="AQ80">
            <v>4353315.0289017344</v>
          </cell>
          <cell r="AS80">
            <v>1519502.5690823235</v>
          </cell>
          <cell r="AU80" t="e">
            <v>#REF!</v>
          </cell>
        </row>
        <row r="81">
          <cell r="A81" t="str">
            <v>SMB-059</v>
          </cell>
          <cell r="B81" t="str">
            <v>JANUAR ISHAK</v>
          </cell>
          <cell r="C81" t="str">
            <v>PT. SIEMBA</v>
          </cell>
          <cell r="D81" t="str">
            <v>OPERATION</v>
          </cell>
          <cell r="E81">
            <v>1700000</v>
          </cell>
          <cell r="F81">
            <v>26</v>
          </cell>
          <cell r="G81">
            <v>1</v>
          </cell>
          <cell r="H81">
            <v>0</v>
          </cell>
          <cell r="I81">
            <v>0</v>
          </cell>
          <cell r="J81">
            <v>0</v>
          </cell>
          <cell r="K81">
            <v>3</v>
          </cell>
          <cell r="L81">
            <v>1</v>
          </cell>
          <cell r="M81">
            <v>0</v>
          </cell>
          <cell r="N81">
            <v>0</v>
          </cell>
          <cell r="O81">
            <v>141</v>
          </cell>
          <cell r="P81">
            <v>1700000</v>
          </cell>
          <cell r="Q81">
            <v>1385549.1329479769</v>
          </cell>
          <cell r="R81">
            <v>1040000</v>
          </cell>
          <cell r="S81">
            <v>300000</v>
          </cell>
          <cell r="U81">
            <v>1722036.2766593588</v>
          </cell>
          <cell r="V81">
            <v>6147585.4096073359</v>
          </cell>
          <cell r="W81">
            <v>307379.27048036683</v>
          </cell>
          <cell r="X81">
            <v>5806206.1391269695</v>
          </cell>
          <cell r="Y81">
            <v>69674473.669523627</v>
          </cell>
          <cell r="Z81" t="str">
            <v>M-1</v>
          </cell>
          <cell r="AA81">
            <v>18480000</v>
          </cell>
          <cell r="AB81">
            <v>51194473.669523627</v>
          </cell>
          <cell r="AC81">
            <v>2500000</v>
          </cell>
          <cell r="AD81">
            <v>179171.05042854397</v>
          </cell>
          <cell r="AG81">
            <v>2679171.0504285442</v>
          </cell>
          <cell r="AH81">
            <v>223264.25420237868</v>
          </cell>
          <cell r="AI81">
            <v>34000</v>
          </cell>
          <cell r="AJ81">
            <v>54838.709677419356</v>
          </cell>
          <cell r="AM81">
            <v>326500</v>
          </cell>
          <cell r="AO81">
            <v>5508982.4457275374</v>
          </cell>
          <cell r="AQ81">
            <v>3878696.8394555282</v>
          </cell>
          <cell r="AS81">
            <v>1630285.6062720092</v>
          </cell>
          <cell r="AU81" t="e">
            <v>#REF!</v>
          </cell>
        </row>
        <row r="82">
          <cell r="A82" t="str">
            <v>SMB-061</v>
          </cell>
          <cell r="B82" t="str">
            <v>HERLIANSYAH</v>
          </cell>
          <cell r="C82" t="str">
            <v>PT. SIEMBA</v>
          </cell>
          <cell r="D82" t="str">
            <v>OPERATION</v>
          </cell>
          <cell r="E82">
            <v>1700000</v>
          </cell>
          <cell r="F82">
            <v>27</v>
          </cell>
          <cell r="G82">
            <v>3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</v>
          </cell>
          <cell r="M82">
            <v>0</v>
          </cell>
          <cell r="N82">
            <v>0</v>
          </cell>
          <cell r="O82">
            <v>130.5</v>
          </cell>
          <cell r="P82">
            <v>1700000</v>
          </cell>
          <cell r="Q82">
            <v>1282369.9421965317</v>
          </cell>
          <cell r="R82">
            <v>1080000</v>
          </cell>
          <cell r="S82">
            <v>300000</v>
          </cell>
          <cell r="U82">
            <v>1574711.7692319248</v>
          </cell>
          <cell r="V82">
            <v>5937081.711428456</v>
          </cell>
          <cell r="W82">
            <v>296854.08557142282</v>
          </cell>
          <cell r="X82">
            <v>5606227.6258570328</v>
          </cell>
          <cell r="Y82">
            <v>67274731.510284394</v>
          </cell>
          <cell r="Z82" t="str">
            <v>S-0</v>
          </cell>
          <cell r="AA82">
            <v>15840000</v>
          </cell>
          <cell r="AB82">
            <v>51434731.510284394</v>
          </cell>
          <cell r="AC82">
            <v>2500000</v>
          </cell>
          <cell r="AD82">
            <v>215209.7265426591</v>
          </cell>
          <cell r="AG82">
            <v>2715209.7265426591</v>
          </cell>
          <cell r="AH82">
            <v>226267.47721188827</v>
          </cell>
          <cell r="AI82">
            <v>34000</v>
          </cell>
          <cell r="AJ82">
            <v>164516.12903225806</v>
          </cell>
          <cell r="AM82">
            <v>604000</v>
          </cell>
          <cell r="AO82">
            <v>4908298.1051843101</v>
          </cell>
          <cell r="AQ82">
            <v>3420341.2409099378</v>
          </cell>
          <cell r="AS82">
            <v>1487956.8642743723</v>
          </cell>
          <cell r="AU82" t="e">
            <v>#REF!</v>
          </cell>
        </row>
        <row r="83">
          <cell r="A83" t="str">
            <v>SMB-062</v>
          </cell>
          <cell r="B83" t="str">
            <v>SUGENG</v>
          </cell>
          <cell r="C83" t="str">
            <v>PT. SIEMBA</v>
          </cell>
          <cell r="D83" t="str">
            <v>OPERATION</v>
          </cell>
          <cell r="E83">
            <v>1700000</v>
          </cell>
          <cell r="F83">
            <v>30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1</v>
          </cell>
          <cell r="M83">
            <v>0</v>
          </cell>
          <cell r="N83">
            <v>0</v>
          </cell>
          <cell r="O83">
            <v>147</v>
          </cell>
          <cell r="P83">
            <v>1700000</v>
          </cell>
          <cell r="Q83">
            <v>1444508.6705202311</v>
          </cell>
          <cell r="R83">
            <v>1200000</v>
          </cell>
          <cell r="S83">
            <v>300000</v>
          </cell>
          <cell r="U83">
            <v>1795156.5665982976</v>
          </cell>
          <cell r="V83">
            <v>6439665.2371185292</v>
          </cell>
          <cell r="W83">
            <v>321983.26185592648</v>
          </cell>
          <cell r="X83">
            <v>6083681.9752626028</v>
          </cell>
          <cell r="Y83">
            <v>73004183.703151226</v>
          </cell>
          <cell r="Z83" t="str">
            <v>M-2</v>
          </cell>
          <cell r="AA83">
            <v>19800000</v>
          </cell>
          <cell r="AB83">
            <v>53204183.703151226</v>
          </cell>
          <cell r="AC83">
            <v>2500000</v>
          </cell>
          <cell r="AD83">
            <v>480627.55547268386</v>
          </cell>
          <cell r="AG83">
            <v>2980627.5554726841</v>
          </cell>
          <cell r="AH83">
            <v>248385.62962272367</v>
          </cell>
          <cell r="AI83">
            <v>34000</v>
          </cell>
          <cell r="AJ83">
            <v>0</v>
          </cell>
          <cell r="AO83">
            <v>6157279.6074958052</v>
          </cell>
          <cell r="AQ83">
            <v>4474094.50867052</v>
          </cell>
          <cell r="AS83">
            <v>1683185.0988252852</v>
          </cell>
          <cell r="AU83" t="e">
            <v>#REF!</v>
          </cell>
        </row>
        <row r="84">
          <cell r="A84" t="str">
            <v>SMB-063</v>
          </cell>
          <cell r="B84" t="str">
            <v>ANDRIS MAHMUDIN</v>
          </cell>
          <cell r="C84" t="str">
            <v>PT. SIEMBA</v>
          </cell>
          <cell r="D84" t="str">
            <v>OPERATION</v>
          </cell>
          <cell r="E84">
            <v>1700000</v>
          </cell>
          <cell r="F84">
            <v>28</v>
          </cell>
          <cell r="G84">
            <v>2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0</v>
          </cell>
          <cell r="O84">
            <v>140</v>
          </cell>
          <cell r="P84">
            <v>1700000</v>
          </cell>
          <cell r="Q84">
            <v>1375722.5433526011</v>
          </cell>
          <cell r="R84">
            <v>1120000</v>
          </cell>
          <cell r="S84">
            <v>300000</v>
          </cell>
          <cell r="U84">
            <v>1758914.8893761211</v>
          </cell>
          <cell r="V84">
            <v>6254637.4327287227</v>
          </cell>
          <cell r="W84">
            <v>312731.87163643615</v>
          </cell>
          <cell r="X84">
            <v>5907905.5610922864</v>
          </cell>
          <cell r="Y84">
            <v>70894866.733107433</v>
          </cell>
          <cell r="Z84" t="str">
            <v>M-1</v>
          </cell>
          <cell r="AA84">
            <v>18480000</v>
          </cell>
          <cell r="AB84">
            <v>52414866.733107433</v>
          </cell>
          <cell r="AC84">
            <v>2500000</v>
          </cell>
          <cell r="AD84">
            <v>362230.00996611489</v>
          </cell>
          <cell r="AG84">
            <v>2862230.009966115</v>
          </cell>
          <cell r="AH84">
            <v>238519.16749717624</v>
          </cell>
          <cell r="AI84">
            <v>34000</v>
          </cell>
          <cell r="AJ84">
            <v>109677.41935483871</v>
          </cell>
          <cell r="AO84">
            <v>5872440.8458767077</v>
          </cell>
          <cell r="AQ84">
            <v>4217198.303188514</v>
          </cell>
          <cell r="AS84">
            <v>1655242.5426881937</v>
          </cell>
          <cell r="AU84" t="e">
            <v>#REF!</v>
          </cell>
        </row>
        <row r="85">
          <cell r="A85" t="str">
            <v>SMB-066</v>
          </cell>
          <cell r="B85" t="str">
            <v>M . SYAFRANI</v>
          </cell>
          <cell r="C85" t="str">
            <v>PT. SIEMBA</v>
          </cell>
          <cell r="D85" t="str">
            <v>OPERATION</v>
          </cell>
          <cell r="E85">
            <v>1700000</v>
          </cell>
          <cell r="F85">
            <v>30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1</v>
          </cell>
          <cell r="M85">
            <v>0</v>
          </cell>
          <cell r="N85">
            <v>0</v>
          </cell>
          <cell r="O85">
            <v>147</v>
          </cell>
          <cell r="P85">
            <v>1700000</v>
          </cell>
          <cell r="Q85">
            <v>1444508.6705202311</v>
          </cell>
          <cell r="R85">
            <v>1200000</v>
          </cell>
          <cell r="S85">
            <v>300000</v>
          </cell>
          <cell r="U85">
            <v>1827976.8786127167</v>
          </cell>
          <cell r="V85">
            <v>6472485.5491329478</v>
          </cell>
          <cell r="W85">
            <v>323624.27745664743</v>
          </cell>
          <cell r="X85">
            <v>6114861.2716763001</v>
          </cell>
          <cell r="Y85">
            <v>73378335.260115594</v>
          </cell>
          <cell r="Z85" t="str">
            <v>M-1</v>
          </cell>
          <cell r="AA85">
            <v>18480000</v>
          </cell>
          <cell r="AB85">
            <v>54898335.260115594</v>
          </cell>
          <cell r="AC85">
            <v>2500000</v>
          </cell>
          <cell r="AD85">
            <v>734750.289017339</v>
          </cell>
          <cell r="AG85">
            <v>3234750.2890173392</v>
          </cell>
          <cell r="AH85">
            <v>269562.52408477827</v>
          </cell>
          <cell r="AI85">
            <v>34000</v>
          </cell>
          <cell r="AJ85">
            <v>0</v>
          </cell>
          <cell r="AM85">
            <v>187500</v>
          </cell>
          <cell r="AO85">
            <v>5981423.0250481693</v>
          </cell>
          <cell r="AQ85">
            <v>4281094.50867052</v>
          </cell>
          <cell r="AS85">
            <v>1700328.5163776493</v>
          </cell>
          <cell r="AU85" t="e">
            <v>#REF!</v>
          </cell>
        </row>
        <row r="86">
          <cell r="A86" t="str">
            <v>SMB-065</v>
          </cell>
          <cell r="B86" t="str">
            <v>IWAN</v>
          </cell>
          <cell r="C86" t="str">
            <v>PT. SIEMBA</v>
          </cell>
          <cell r="D86" t="str">
            <v>OPERATION</v>
          </cell>
          <cell r="E86">
            <v>1700000</v>
          </cell>
          <cell r="F86">
            <v>30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1</v>
          </cell>
          <cell r="M86">
            <v>0</v>
          </cell>
          <cell r="N86">
            <v>0</v>
          </cell>
          <cell r="O86">
            <v>147</v>
          </cell>
          <cell r="P86">
            <v>1700000</v>
          </cell>
          <cell r="Q86">
            <v>1444508.6705202311</v>
          </cell>
          <cell r="R86">
            <v>1200000</v>
          </cell>
          <cell r="S86">
            <v>300000</v>
          </cell>
          <cell r="U86">
            <v>1671055.6066363612</v>
          </cell>
          <cell r="V86">
            <v>6315564.2771565923</v>
          </cell>
          <cell r="W86">
            <v>315778.21385782963</v>
          </cell>
          <cell r="X86">
            <v>5965786.0632987628</v>
          </cell>
          <cell r="Y86">
            <v>71589432.759585157</v>
          </cell>
          <cell r="Z86" t="str">
            <v>M-0</v>
          </cell>
          <cell r="AA86">
            <v>17160000</v>
          </cell>
          <cell r="AB86">
            <v>54429432.759585157</v>
          </cell>
          <cell r="AC86">
            <v>2500000</v>
          </cell>
          <cell r="AD86">
            <v>664414.91393777356</v>
          </cell>
          <cell r="AG86">
            <v>3164414.9139377736</v>
          </cell>
          <cell r="AH86">
            <v>263701.24282814778</v>
          </cell>
          <cell r="AI86">
            <v>34000</v>
          </cell>
          <cell r="AJ86">
            <v>0</v>
          </cell>
          <cell r="AM86">
            <v>57500</v>
          </cell>
          <cell r="AO86">
            <v>5960363.0343284449</v>
          </cell>
          <cell r="AQ86">
            <v>4405594.50867052</v>
          </cell>
          <cell r="AS86">
            <v>1554768.5256579248</v>
          </cell>
          <cell r="AU86" t="e">
            <v>#REF!</v>
          </cell>
        </row>
        <row r="87">
          <cell r="A87" t="str">
            <v>SMB-133</v>
          </cell>
          <cell r="B87" t="str">
            <v>FAHRIJAL</v>
          </cell>
          <cell r="C87" t="str">
            <v>PT. SIEMBA</v>
          </cell>
          <cell r="D87" t="str">
            <v>OPERATION</v>
          </cell>
          <cell r="E87">
            <v>1700000</v>
          </cell>
          <cell r="F87">
            <v>26</v>
          </cell>
          <cell r="G87">
            <v>4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1</v>
          </cell>
          <cell r="M87">
            <v>0</v>
          </cell>
          <cell r="N87">
            <v>0</v>
          </cell>
          <cell r="O87">
            <v>141</v>
          </cell>
          <cell r="P87">
            <v>1700000</v>
          </cell>
          <cell r="Q87">
            <v>1385549.1329479769</v>
          </cell>
          <cell r="R87">
            <v>1040000</v>
          </cell>
          <cell r="S87">
            <v>300000</v>
          </cell>
          <cell r="U87">
            <v>1631220.6455042111</v>
          </cell>
          <cell r="V87">
            <v>6056769.7784521878</v>
          </cell>
          <cell r="W87">
            <v>302838.48892260942</v>
          </cell>
          <cell r="X87">
            <v>5719931.2895295788</v>
          </cell>
          <cell r="Y87">
            <v>68639175.474354953</v>
          </cell>
          <cell r="Z87" t="str">
            <v>S-0</v>
          </cell>
          <cell r="AA87">
            <v>15840000</v>
          </cell>
          <cell r="AB87">
            <v>52799175.474354953</v>
          </cell>
          <cell r="AC87">
            <v>2500000</v>
          </cell>
          <cell r="AD87">
            <v>419876.3211532429</v>
          </cell>
          <cell r="AG87">
            <v>2919876.3211532431</v>
          </cell>
          <cell r="AH87">
            <v>243323.02676277026</v>
          </cell>
          <cell r="AI87">
            <v>34000</v>
          </cell>
          <cell r="AJ87">
            <v>219354.83870967742</v>
          </cell>
          <cell r="AO87">
            <v>5560091.9129797397</v>
          </cell>
          <cell r="AQ87">
            <v>4029680.7104232702</v>
          </cell>
          <cell r="AS87">
            <v>1530411.2025564695</v>
          </cell>
          <cell r="AU87" t="e">
            <v>#REF!</v>
          </cell>
        </row>
        <row r="88">
          <cell r="A88" t="str">
            <v>SMB-124</v>
          </cell>
          <cell r="B88" t="str">
            <v>FATHAHULLAH MUGHNEY</v>
          </cell>
          <cell r="C88" t="str">
            <v>PT. SIEMBA</v>
          </cell>
          <cell r="D88" t="str">
            <v>OPERATION</v>
          </cell>
          <cell r="E88">
            <v>1700000</v>
          </cell>
          <cell r="F88">
            <v>26</v>
          </cell>
          <cell r="G88">
            <v>4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1</v>
          </cell>
          <cell r="M88">
            <v>0</v>
          </cell>
          <cell r="N88">
            <v>0</v>
          </cell>
          <cell r="O88">
            <v>141</v>
          </cell>
          <cell r="P88">
            <v>1700000</v>
          </cell>
          <cell r="Q88">
            <v>1385549.1329479769</v>
          </cell>
          <cell r="R88">
            <v>1040000</v>
          </cell>
          <cell r="S88">
            <v>300000</v>
          </cell>
          <cell r="U88">
            <v>1686607.4315070696</v>
          </cell>
          <cell r="V88">
            <v>6112156.5644550463</v>
          </cell>
          <cell r="W88">
            <v>305607.82822275232</v>
          </cell>
          <cell r="X88">
            <v>5772548.7362322938</v>
          </cell>
          <cell r="Y88">
            <v>69270584.834787518</v>
          </cell>
          <cell r="Z88" t="str">
            <v>M-0</v>
          </cell>
          <cell r="AA88">
            <v>17160000</v>
          </cell>
          <cell r="AB88">
            <v>52110584.834787518</v>
          </cell>
          <cell r="AC88">
            <v>2500000</v>
          </cell>
          <cell r="AD88">
            <v>316587.72521812766</v>
          </cell>
          <cell r="AG88">
            <v>2816587.7252181275</v>
          </cell>
          <cell r="AH88">
            <v>234715.64376817728</v>
          </cell>
          <cell r="AI88">
            <v>34000</v>
          </cell>
          <cell r="AJ88">
            <v>219354.83870967742</v>
          </cell>
          <cell r="AO88">
            <v>5624086.0819771914</v>
          </cell>
          <cell r="AQ88">
            <v>4035180.7104232702</v>
          </cell>
          <cell r="AS88">
            <v>1588905.3715539211</v>
          </cell>
          <cell r="AU88" t="e">
            <v>#REF!</v>
          </cell>
        </row>
        <row r="89">
          <cell r="A89" t="str">
            <v>SMB-132</v>
          </cell>
          <cell r="B89" t="str">
            <v>HUSNUL MUBARAK</v>
          </cell>
          <cell r="C89" t="str">
            <v>PT. SIEMBA</v>
          </cell>
          <cell r="D89" t="str">
            <v>OPERATION</v>
          </cell>
          <cell r="E89">
            <v>1700000</v>
          </cell>
          <cell r="F89">
            <v>28</v>
          </cell>
          <cell r="G89">
            <v>2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1</v>
          </cell>
          <cell r="M89">
            <v>0</v>
          </cell>
          <cell r="N89">
            <v>0</v>
          </cell>
          <cell r="O89">
            <v>144</v>
          </cell>
          <cell r="P89">
            <v>1700000</v>
          </cell>
          <cell r="Q89">
            <v>1415028.9017341041</v>
          </cell>
          <cell r="R89">
            <v>1120000</v>
          </cell>
          <cell r="S89">
            <v>300000</v>
          </cell>
          <cell r="U89">
            <v>1771376.7170116236</v>
          </cell>
          <cell r="V89">
            <v>6306405.6187457275</v>
          </cell>
          <cell r="W89">
            <v>315320.28093728638</v>
          </cell>
          <cell r="X89">
            <v>5957085.3378084414</v>
          </cell>
          <cell r="Y89">
            <v>71485024.053701296</v>
          </cell>
          <cell r="Z89" t="str">
            <v>S-0</v>
          </cell>
          <cell r="AA89">
            <v>15840000</v>
          </cell>
          <cell r="AB89">
            <v>55645024.053701296</v>
          </cell>
          <cell r="AC89">
            <v>2500000</v>
          </cell>
          <cell r="AD89">
            <v>846753.60805519449</v>
          </cell>
          <cell r="AG89">
            <v>3346753.6080551944</v>
          </cell>
          <cell r="AH89">
            <v>278896.13400459953</v>
          </cell>
          <cell r="AI89">
            <v>34000</v>
          </cell>
          <cell r="AJ89">
            <v>109677.41935483871</v>
          </cell>
          <cell r="AL89">
            <v>40000</v>
          </cell>
          <cell r="AO89">
            <v>5843832.0653862897</v>
          </cell>
          <cell r="AQ89">
            <v>4203637.6095468961</v>
          </cell>
          <cell r="AS89">
            <v>1640194.4558393937</v>
          </cell>
          <cell r="AU89" t="e">
            <v>#REF!</v>
          </cell>
        </row>
        <row r="90">
          <cell r="A90" t="str">
            <v>SMB-067</v>
          </cell>
          <cell r="B90" t="str">
            <v xml:space="preserve">SAHRUL RAJI </v>
          </cell>
          <cell r="C90" t="str">
            <v>PT. SIEMBA</v>
          </cell>
          <cell r="D90" t="str">
            <v>TRUCK SCALE</v>
          </cell>
          <cell r="E90">
            <v>1700000</v>
          </cell>
          <cell r="F90">
            <v>30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147</v>
          </cell>
          <cell r="P90">
            <v>1700000</v>
          </cell>
          <cell r="Q90">
            <v>1444508.6705202311</v>
          </cell>
          <cell r="R90">
            <v>1200000</v>
          </cell>
          <cell r="S90">
            <v>300000</v>
          </cell>
          <cell r="U90">
            <v>1481860.2557755248</v>
          </cell>
          <cell r="V90">
            <v>6126368.9262957554</v>
          </cell>
          <cell r="W90">
            <v>306318.44631478778</v>
          </cell>
          <cell r="X90">
            <v>5786050.4799809679</v>
          </cell>
          <cell r="Y90">
            <v>69432605.759771615</v>
          </cell>
          <cell r="Z90" t="str">
            <v>S-0</v>
          </cell>
          <cell r="AA90">
            <v>15840000</v>
          </cell>
          <cell r="AB90">
            <v>53592605.759771615</v>
          </cell>
          <cell r="AC90">
            <v>2500000</v>
          </cell>
          <cell r="AD90">
            <v>538890.86396574229</v>
          </cell>
          <cell r="AG90">
            <v>3038890.8639657423</v>
          </cell>
          <cell r="AH90">
            <v>253240.90533047853</v>
          </cell>
          <cell r="AI90">
            <v>34000</v>
          </cell>
          <cell r="AJ90">
            <v>0</v>
          </cell>
          <cell r="AO90">
            <v>5839128.0209652772</v>
          </cell>
          <cell r="AQ90">
            <v>4457594.50867052</v>
          </cell>
          <cell r="AS90">
            <v>1381533.5122947572</v>
          </cell>
          <cell r="AU90" t="e">
            <v>#REF!</v>
          </cell>
        </row>
        <row r="91">
          <cell r="A91" t="str">
            <v>SMB-068</v>
          </cell>
          <cell r="B91" t="str">
            <v>ERWIN PRASETYA</v>
          </cell>
          <cell r="C91" t="str">
            <v>PT. SIEMBA</v>
          </cell>
          <cell r="D91" t="str">
            <v>TRUCK SCALE</v>
          </cell>
          <cell r="E91">
            <v>1700000</v>
          </cell>
          <cell r="F91">
            <v>29</v>
          </cell>
          <cell r="G91">
            <v>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1</v>
          </cell>
          <cell r="M91">
            <v>0</v>
          </cell>
          <cell r="N91">
            <v>0</v>
          </cell>
          <cell r="O91">
            <v>145.5</v>
          </cell>
          <cell r="P91">
            <v>1700000</v>
          </cell>
          <cell r="Q91">
            <v>1429768.7861271675</v>
          </cell>
          <cell r="R91">
            <v>1160000</v>
          </cell>
          <cell r="S91">
            <v>300000</v>
          </cell>
          <cell r="U91">
            <v>1512839.5369721451</v>
          </cell>
          <cell r="V91">
            <v>6102608.3230993133</v>
          </cell>
          <cell r="W91">
            <v>305130.4161549657</v>
          </cell>
          <cell r="X91">
            <v>5763477.9069443475</v>
          </cell>
          <cell r="Y91">
            <v>69161734.883332163</v>
          </cell>
          <cell r="Z91" t="str">
            <v>S-0</v>
          </cell>
          <cell r="AA91">
            <v>15840000</v>
          </cell>
          <cell r="AB91">
            <v>53321734.883332163</v>
          </cell>
          <cell r="AC91">
            <v>2500000</v>
          </cell>
          <cell r="AD91">
            <v>498260.23249982443</v>
          </cell>
          <cell r="AG91">
            <v>2998260.2324998244</v>
          </cell>
          <cell r="AH91">
            <v>249855.01937498536</v>
          </cell>
          <cell r="AI91">
            <v>34000</v>
          </cell>
          <cell r="AJ91">
            <v>54838.709677419356</v>
          </cell>
          <cell r="AO91">
            <v>4350616.0591087081</v>
          </cell>
          <cell r="AQ91">
            <v>4350616.0591087081</v>
          </cell>
          <cell r="AS91">
            <v>1413298.5349382004</v>
          </cell>
          <cell r="AU91" t="e">
            <v>#REF!</v>
          </cell>
        </row>
        <row r="92">
          <cell r="A92" t="str">
            <v>SPEED BOAD</v>
          </cell>
          <cell r="R92">
            <v>0</v>
          </cell>
          <cell r="AJ92">
            <v>0</v>
          </cell>
          <cell r="AO92">
            <v>0</v>
          </cell>
          <cell r="AQ92">
            <v>0</v>
          </cell>
          <cell r="AS92">
            <v>0</v>
          </cell>
          <cell r="AU92" t="e">
            <v>#REF!</v>
          </cell>
        </row>
        <row r="93">
          <cell r="A93" t="str">
            <v>SMB-101</v>
          </cell>
          <cell r="B93" t="str">
            <v>M . FADLI</v>
          </cell>
          <cell r="C93" t="str">
            <v>PT. SIEMBA</v>
          </cell>
          <cell r="D93" t="str">
            <v>SPEED BOAD</v>
          </cell>
          <cell r="E93">
            <v>2200000</v>
          </cell>
          <cell r="F93">
            <v>31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220</v>
          </cell>
          <cell r="P93">
            <v>2200000</v>
          </cell>
          <cell r="Q93">
            <v>2797687.8612716761</v>
          </cell>
          <cell r="R93">
            <v>1240000</v>
          </cell>
          <cell r="S93">
            <v>300000</v>
          </cell>
          <cell r="U93">
            <v>1852235.4403629806</v>
          </cell>
          <cell r="V93">
            <v>8389923.3016346563</v>
          </cell>
          <cell r="W93">
            <v>419496.16508173285</v>
          </cell>
          <cell r="X93">
            <v>7926427.1365529234</v>
          </cell>
          <cell r="Y93">
            <v>95117125.638635084</v>
          </cell>
          <cell r="Z93" t="str">
            <v>M-2</v>
          </cell>
          <cell r="AA93">
            <v>19800000</v>
          </cell>
          <cell r="AB93">
            <v>75317125.638635084</v>
          </cell>
          <cell r="AC93">
            <v>2500000</v>
          </cell>
          <cell r="AD93">
            <v>3797568.8457952626</v>
          </cell>
          <cell r="AG93">
            <v>6297568.8457952626</v>
          </cell>
          <cell r="AH93">
            <v>524797.40381627192</v>
          </cell>
          <cell r="AI93">
            <v>44000</v>
          </cell>
          <cell r="AJ93">
            <v>0</v>
          </cell>
          <cell r="AO93">
            <v>7821125.8978183847</v>
          </cell>
          <cell r="AQ93">
            <v>6232834.0077071283</v>
          </cell>
          <cell r="AS93">
            <v>1588291.8901112564</v>
          </cell>
          <cell r="AU93" t="e">
            <v>#REF!</v>
          </cell>
        </row>
        <row r="94">
          <cell r="A94" t="str">
            <v>SMB-098</v>
          </cell>
          <cell r="B94" t="str">
            <v>HARIS N</v>
          </cell>
          <cell r="C94" t="str">
            <v>PT. SIEMBA</v>
          </cell>
          <cell r="D94" t="str">
            <v>SPEED BOAD</v>
          </cell>
          <cell r="E94">
            <v>2200000</v>
          </cell>
          <cell r="F94">
            <v>31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220</v>
          </cell>
          <cell r="P94">
            <v>2200000</v>
          </cell>
          <cell r="Q94">
            <v>2797687.8612716761</v>
          </cell>
          <cell r="R94">
            <v>1240000</v>
          </cell>
          <cell r="S94">
            <v>300000</v>
          </cell>
          <cell r="U94">
            <v>1959640.4997203052</v>
          </cell>
          <cell r="V94">
            <v>8497328.3609919809</v>
          </cell>
          <cell r="W94">
            <v>424866.41804959904</v>
          </cell>
          <cell r="X94">
            <v>8028461.9429423818</v>
          </cell>
          <cell r="Y94">
            <v>96341543.315308586</v>
          </cell>
          <cell r="Z94" t="str">
            <v>M-3</v>
          </cell>
          <cell r="AA94">
            <v>21120000</v>
          </cell>
          <cell r="AB94">
            <v>75221543.315308586</v>
          </cell>
          <cell r="AC94">
            <v>2500000</v>
          </cell>
          <cell r="AD94">
            <v>3783231.4972962877</v>
          </cell>
          <cell r="AG94">
            <v>6283231.4972962877</v>
          </cell>
          <cell r="AH94">
            <v>523602.62477469066</v>
          </cell>
          <cell r="AI94">
            <v>44000</v>
          </cell>
          <cell r="AJ94">
            <v>0</v>
          </cell>
          <cell r="AL94">
            <v>20000</v>
          </cell>
          <cell r="AN94">
            <v>200000</v>
          </cell>
          <cell r="AO94">
            <v>7709725.7362172902</v>
          </cell>
          <cell r="AQ94">
            <v>6029334.0077071283</v>
          </cell>
          <cell r="AS94">
            <v>1680391.7285101619</v>
          </cell>
          <cell r="AU94" t="e">
            <v>#REF!</v>
          </cell>
        </row>
        <row r="95">
          <cell r="A95" t="str">
            <v>SMB-099</v>
          </cell>
          <cell r="B95" t="str">
            <v>SUARDI</v>
          </cell>
          <cell r="C95" t="str">
            <v>PT. SIEMBA</v>
          </cell>
          <cell r="D95" t="str">
            <v>SPEED BOAD</v>
          </cell>
          <cell r="E95">
            <v>2200000</v>
          </cell>
          <cell r="F95">
            <v>31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224</v>
          </cell>
          <cell r="P95">
            <v>2200000</v>
          </cell>
          <cell r="Q95">
            <v>2848554.9132947978</v>
          </cell>
          <cell r="R95">
            <v>1240000</v>
          </cell>
          <cell r="S95">
            <v>300000</v>
          </cell>
          <cell r="U95">
            <v>1922030.9528249111</v>
          </cell>
          <cell r="V95">
            <v>8510585.8661197089</v>
          </cell>
          <cell r="W95">
            <v>425529.29330598545</v>
          </cell>
          <cell r="X95">
            <v>8041056.5728137232</v>
          </cell>
          <cell r="Y95">
            <v>96492678.873764679</v>
          </cell>
          <cell r="Z95" t="str">
            <v>M-3</v>
          </cell>
          <cell r="AA95">
            <v>21120000</v>
          </cell>
          <cell r="AB95">
            <v>75372678.873764679</v>
          </cell>
          <cell r="AC95">
            <v>2500000</v>
          </cell>
          <cell r="AD95">
            <v>3805901.8310647015</v>
          </cell>
          <cell r="AG95">
            <v>6305901.8310647011</v>
          </cell>
          <cell r="AH95">
            <v>525491.81925539172</v>
          </cell>
          <cell r="AI95">
            <v>44000</v>
          </cell>
          <cell r="AJ95">
            <v>0</v>
          </cell>
          <cell r="AO95">
            <v>7941094.0468643168</v>
          </cell>
          <cell r="AQ95">
            <v>6292952.5048169559</v>
          </cell>
          <cell r="AS95">
            <v>1648141.5420473609</v>
          </cell>
          <cell r="AU95" t="e">
            <v>#REF!</v>
          </cell>
        </row>
        <row r="96">
          <cell r="A96" t="str">
            <v>SMB-100</v>
          </cell>
          <cell r="B96" t="str">
            <v>ANTO K</v>
          </cell>
          <cell r="C96" t="str">
            <v>PT. SIEMBA</v>
          </cell>
          <cell r="D96" t="str">
            <v>SPEED BOAD</v>
          </cell>
          <cell r="E96">
            <v>2300000</v>
          </cell>
          <cell r="F96">
            <v>31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224</v>
          </cell>
          <cell r="P96">
            <v>2300000</v>
          </cell>
          <cell r="Q96">
            <v>2978034.682080925</v>
          </cell>
          <cell r="R96">
            <v>1240000</v>
          </cell>
          <cell r="S96">
            <v>300000</v>
          </cell>
          <cell r="U96">
            <v>1966169.6811486101</v>
          </cell>
          <cell r="V96">
            <v>8784204.3632295355</v>
          </cell>
          <cell r="W96">
            <v>439210.21816147678</v>
          </cell>
          <cell r="X96">
            <v>8298994.1450680587</v>
          </cell>
          <cell r="Y96">
            <v>99587929.740816712</v>
          </cell>
          <cell r="Z96" t="str">
            <v>M-3</v>
          </cell>
          <cell r="AA96">
            <v>21120000</v>
          </cell>
          <cell r="AB96">
            <v>78467929.740816712</v>
          </cell>
          <cell r="AC96">
            <v>2500000</v>
          </cell>
          <cell r="AD96">
            <v>4270189.4611225063</v>
          </cell>
          <cell r="AG96">
            <v>6770189.4611225063</v>
          </cell>
          <cell r="AH96">
            <v>564182.45509354223</v>
          </cell>
          <cell r="AI96">
            <v>46000</v>
          </cell>
          <cell r="AJ96">
            <v>0</v>
          </cell>
          <cell r="AM96">
            <v>282500</v>
          </cell>
          <cell r="AN96">
            <v>300000</v>
          </cell>
          <cell r="AO96">
            <v>7591521.9081359934</v>
          </cell>
          <cell r="AQ96">
            <v>5905531.4065510593</v>
          </cell>
          <cell r="AS96">
            <v>1685990.5015849341</v>
          </cell>
          <cell r="AU96" t="e">
            <v>#REF!</v>
          </cell>
        </row>
        <row r="97">
          <cell r="A97" t="str">
            <v>SMB-102</v>
          </cell>
          <cell r="B97" t="str">
            <v>AGUS</v>
          </cell>
          <cell r="C97" t="str">
            <v>PT. SIEMBA</v>
          </cell>
          <cell r="D97" t="str">
            <v>SPEED BOAD</v>
          </cell>
          <cell r="E97">
            <v>2300000</v>
          </cell>
          <cell r="F97">
            <v>31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O97">
            <v>242</v>
          </cell>
          <cell r="P97">
            <v>2300000</v>
          </cell>
          <cell r="Q97">
            <v>3217341.0404624278</v>
          </cell>
          <cell r="R97">
            <v>1240000</v>
          </cell>
          <cell r="S97">
            <v>300000</v>
          </cell>
          <cell r="U97">
            <v>1950936.6733750394</v>
          </cell>
          <cell r="V97">
            <v>9008277.7138374671</v>
          </cell>
          <cell r="W97">
            <v>450413.88569187338</v>
          </cell>
          <cell r="X97">
            <v>8511863.8281455934</v>
          </cell>
          <cell r="Y97">
            <v>102142365.93774712</v>
          </cell>
          <cell r="Z97" t="str">
            <v>M-2</v>
          </cell>
          <cell r="AA97">
            <v>19800000</v>
          </cell>
          <cell r="AB97">
            <v>82342365.937747121</v>
          </cell>
          <cell r="AC97">
            <v>2500000</v>
          </cell>
          <cell r="AD97">
            <v>4851354.8906620676</v>
          </cell>
          <cell r="AG97">
            <v>7351354.8906620676</v>
          </cell>
          <cell r="AH97">
            <v>612612.90755517234</v>
          </cell>
          <cell r="AI97">
            <v>46000</v>
          </cell>
          <cell r="AJ97">
            <v>0</v>
          </cell>
          <cell r="AO97">
            <v>8349664.8062822949</v>
          </cell>
          <cell r="AQ97">
            <v>6676736.6088631982</v>
          </cell>
          <cell r="AS97">
            <v>1672928.1974190967</v>
          </cell>
          <cell r="AU97" t="e">
            <v>#REF!</v>
          </cell>
        </row>
        <row r="98">
          <cell r="A98" t="str">
            <v>SMB-144</v>
          </cell>
          <cell r="B98" t="str">
            <v>ABDURACHMAN</v>
          </cell>
          <cell r="C98" t="str">
            <v>PT. SIEMBA</v>
          </cell>
          <cell r="D98" t="str">
            <v>MEKANIK SPEED BOAD</v>
          </cell>
          <cell r="E98">
            <v>2300000</v>
          </cell>
          <cell r="F98">
            <v>31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O98">
            <v>242</v>
          </cell>
          <cell r="P98">
            <v>2300000</v>
          </cell>
          <cell r="Q98">
            <v>3217341.0404624278</v>
          </cell>
          <cell r="R98">
            <v>1240000</v>
          </cell>
          <cell r="S98">
            <v>300000</v>
          </cell>
          <cell r="U98">
            <v>2001221.7042699987</v>
          </cell>
          <cell r="V98">
            <v>9058562.7447324265</v>
          </cell>
          <cell r="W98">
            <v>452928.13723662135</v>
          </cell>
          <cell r="X98">
            <v>8559634.6074958052</v>
          </cell>
          <cell r="Y98">
            <v>102715615.28994966</v>
          </cell>
          <cell r="Z98" t="str">
            <v>M-2</v>
          </cell>
          <cell r="AA98">
            <v>19800000</v>
          </cell>
          <cell r="AB98">
            <v>82915615.289949656</v>
          </cell>
          <cell r="AC98">
            <v>2500000</v>
          </cell>
          <cell r="AD98">
            <v>4937342.2934924485</v>
          </cell>
          <cell r="AG98">
            <v>7437342.2934924485</v>
          </cell>
          <cell r="AH98">
            <v>619778.52445770404</v>
          </cell>
          <cell r="AI98">
            <v>46000</v>
          </cell>
          <cell r="AJ98">
            <v>0</v>
          </cell>
          <cell r="AO98">
            <v>8392784.2202747222</v>
          </cell>
          <cell r="AQ98">
            <v>6676736.6088631982</v>
          </cell>
          <cell r="AS98">
            <v>1716047.611411524</v>
          </cell>
          <cell r="AU98" t="e">
            <v>#REF!</v>
          </cell>
        </row>
        <row r="99">
          <cell r="A99" t="str">
            <v>SMB-139</v>
          </cell>
          <cell r="B99" t="str">
            <v>ARIS PRASETYO</v>
          </cell>
          <cell r="C99" t="str">
            <v>PT. SIEMBA</v>
          </cell>
          <cell r="D99" t="str">
            <v>JURU MUAT</v>
          </cell>
          <cell r="E99">
            <v>2200000</v>
          </cell>
          <cell r="F99">
            <v>31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138</v>
          </cell>
          <cell r="P99">
            <v>2200000</v>
          </cell>
          <cell r="Q99">
            <v>1754913.294797688</v>
          </cell>
          <cell r="R99">
            <v>1240000</v>
          </cell>
          <cell r="S99">
            <v>300000</v>
          </cell>
          <cell r="U99">
            <v>1753317.9190751445</v>
          </cell>
          <cell r="V99">
            <v>7248231.2138728322</v>
          </cell>
          <cell r="W99">
            <v>362411.56069364166</v>
          </cell>
          <cell r="X99">
            <v>6841819.6531791911</v>
          </cell>
          <cell r="Y99">
            <v>82101835.838150293</v>
          </cell>
          <cell r="Z99" t="str">
            <v>M-1</v>
          </cell>
          <cell r="AA99">
            <v>18480000</v>
          </cell>
          <cell r="AB99">
            <v>63621835.838150293</v>
          </cell>
          <cell r="AC99">
            <v>2500000</v>
          </cell>
          <cell r="AD99">
            <v>2043275.3757225438</v>
          </cell>
          <cell r="AG99">
            <v>4543275.3757225443</v>
          </cell>
          <cell r="AH99">
            <v>378606.28131021204</v>
          </cell>
          <cell r="AI99">
            <v>44000</v>
          </cell>
          <cell r="AJ99">
            <v>0</v>
          </cell>
          <cell r="AO99">
            <v>6825624.9325626204</v>
          </cell>
          <cell r="AQ99">
            <v>5269104.9132947978</v>
          </cell>
          <cell r="AS99">
            <v>1556520.0192678226</v>
          </cell>
          <cell r="AU99" t="e">
            <v>#REF!</v>
          </cell>
        </row>
        <row r="100">
          <cell r="A100" t="str">
            <v>SMB-141</v>
          </cell>
          <cell r="B100" t="str">
            <v>BENNY GURNING</v>
          </cell>
          <cell r="C100" t="str">
            <v>PT. SIEMBA</v>
          </cell>
          <cell r="D100" t="str">
            <v>JURU MUAT</v>
          </cell>
          <cell r="E100">
            <v>2200000</v>
          </cell>
          <cell r="F100">
            <v>31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147</v>
          </cell>
          <cell r="P100">
            <v>2200000</v>
          </cell>
          <cell r="Q100">
            <v>1869364.1618497109</v>
          </cell>
          <cell r="R100">
            <v>1240000</v>
          </cell>
          <cell r="S100">
            <v>300000</v>
          </cell>
          <cell r="U100">
            <v>1842589.5953757213</v>
          </cell>
          <cell r="V100">
            <v>7451953.7572254324</v>
          </cell>
          <cell r="W100">
            <v>372597.68786127167</v>
          </cell>
          <cell r="X100">
            <v>7035356.0693641603</v>
          </cell>
          <cell r="Y100">
            <v>84424272.832369924</v>
          </cell>
          <cell r="Z100" t="str">
            <v>S-0</v>
          </cell>
          <cell r="AA100">
            <v>15840000</v>
          </cell>
          <cell r="AB100">
            <v>68584272.832369924</v>
          </cell>
          <cell r="AC100">
            <v>2500000</v>
          </cell>
          <cell r="AD100">
            <v>2787640.9248554884</v>
          </cell>
          <cell r="AG100">
            <v>5287640.9248554884</v>
          </cell>
          <cell r="AH100">
            <v>440636.74373795738</v>
          </cell>
          <cell r="AI100">
            <v>44000</v>
          </cell>
          <cell r="AJ100">
            <v>0</v>
          </cell>
          <cell r="AO100">
            <v>6967317.013487475</v>
          </cell>
          <cell r="AQ100">
            <v>5367119.36416185</v>
          </cell>
          <cell r="AS100">
            <v>1600197.649325625</v>
          </cell>
          <cell r="AU100" t="e">
            <v>#REF!</v>
          </cell>
        </row>
        <row r="101">
          <cell r="A101" t="str">
            <v>SMB-140</v>
          </cell>
          <cell r="B101" t="str">
            <v>BUDI NUR EFFENDI</v>
          </cell>
          <cell r="C101" t="str">
            <v>PT. SIEMBA</v>
          </cell>
          <cell r="D101" t="str">
            <v>JURU MUAT</v>
          </cell>
          <cell r="E101">
            <v>2200000</v>
          </cell>
          <cell r="F101">
            <v>31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163</v>
          </cell>
          <cell r="P101">
            <v>2200000</v>
          </cell>
          <cell r="Q101">
            <v>2072832.3699421966</v>
          </cell>
          <cell r="R101">
            <v>1240000</v>
          </cell>
          <cell r="S101">
            <v>300000</v>
          </cell>
          <cell r="U101">
            <v>1871880.66380757</v>
          </cell>
          <cell r="V101">
            <v>7684713.0337497666</v>
          </cell>
          <cell r="W101">
            <v>384235.65168748837</v>
          </cell>
          <cell r="X101">
            <v>7256477.3820622787</v>
          </cell>
          <cell r="Y101">
            <v>87077728.584747344</v>
          </cell>
          <cell r="Z101" t="str">
            <v>M-1</v>
          </cell>
          <cell r="AA101">
            <v>18480000</v>
          </cell>
          <cell r="AB101">
            <v>68597728.584747344</v>
          </cell>
          <cell r="AC101">
            <v>2500000</v>
          </cell>
          <cell r="AD101">
            <v>2789659.2877121014</v>
          </cell>
          <cell r="AG101">
            <v>5289659.2877121009</v>
          </cell>
          <cell r="AH101">
            <v>440804.94064267509</v>
          </cell>
          <cell r="AI101">
            <v>44000</v>
          </cell>
          <cell r="AJ101">
            <v>0</v>
          </cell>
          <cell r="AO101">
            <v>7199908.0931070913</v>
          </cell>
          <cell r="AQ101">
            <v>5571922.8323699422</v>
          </cell>
          <cell r="AS101">
            <v>1627985.260737149</v>
          </cell>
          <cell r="AU101" t="e">
            <v>#REF!</v>
          </cell>
        </row>
        <row r="102">
          <cell r="E102">
            <v>171350000</v>
          </cell>
          <cell r="F102">
            <v>2475</v>
          </cell>
          <cell r="G102">
            <v>72</v>
          </cell>
          <cell r="H102">
            <v>14</v>
          </cell>
          <cell r="I102">
            <v>15</v>
          </cell>
          <cell r="J102">
            <v>25</v>
          </cell>
          <cell r="K102">
            <v>26</v>
          </cell>
          <cell r="L102">
            <v>131</v>
          </cell>
          <cell r="M102">
            <v>0</v>
          </cell>
          <cell r="N102">
            <v>0</v>
          </cell>
          <cell r="O102">
            <v>11348</v>
          </cell>
          <cell r="P102">
            <v>171350000</v>
          </cell>
          <cell r="Q102">
            <v>117181502.89017341</v>
          </cell>
          <cell r="R102">
            <v>99000000</v>
          </cell>
          <cell r="S102">
            <v>15000000</v>
          </cell>
          <cell r="T102">
            <v>0</v>
          </cell>
          <cell r="U102">
            <v>141228601.15302727</v>
          </cell>
          <cell r="V102">
            <v>543760104.04320049</v>
          </cell>
          <cell r="W102">
            <v>27188005.202160046</v>
          </cell>
          <cell r="X102">
            <v>513145098.84104067</v>
          </cell>
          <cell r="Y102">
            <v>6157741186.0924864</v>
          </cell>
          <cell r="Z102">
            <v>0</v>
          </cell>
          <cell r="AA102">
            <v>1656600000</v>
          </cell>
          <cell r="AB102">
            <v>4501141186.0924883</v>
          </cell>
          <cell r="AC102">
            <v>203455808.00973678</v>
          </cell>
          <cell r="AD102">
            <v>64803753.884663068</v>
          </cell>
          <cell r="AE102">
            <v>0</v>
          </cell>
          <cell r="AF102">
            <v>0</v>
          </cell>
          <cell r="AG102">
            <v>268259561.89439988</v>
          </cell>
          <cell r="AH102">
            <v>22354963.491199989</v>
          </cell>
          <cell r="AI102">
            <v>3427000</v>
          </cell>
          <cell r="AJ102">
            <v>4798387.0967741916</v>
          </cell>
          <cell r="AK102">
            <v>3410000</v>
          </cell>
          <cell r="AL102">
            <v>628000</v>
          </cell>
          <cell r="AM102">
            <v>4882500</v>
          </cell>
          <cell r="AN102">
            <v>500000</v>
          </cell>
          <cell r="AO102">
            <v>495298756.78855985</v>
          </cell>
          <cell r="AQ102">
            <v>363682193.96326679</v>
          </cell>
          <cell r="AS102">
            <v>132803342.82529305</v>
          </cell>
        </row>
        <row r="106">
          <cell r="A106" t="str">
            <v>QUALITY</v>
          </cell>
          <cell r="AO106">
            <v>0</v>
          </cell>
          <cell r="AQ106">
            <v>0</v>
          </cell>
        </row>
        <row r="107">
          <cell r="A107" t="str">
            <v>SMB-001-QC</v>
          </cell>
          <cell r="B107" t="str">
            <v>RUSLI</v>
          </cell>
          <cell r="C107" t="str">
            <v>PT. SIEMBA</v>
          </cell>
          <cell r="D107" t="str">
            <v>WATERSPRAY</v>
          </cell>
          <cell r="E107">
            <v>1580000</v>
          </cell>
          <cell r="P107">
            <v>1580000</v>
          </cell>
          <cell r="Q107">
            <v>0</v>
          </cell>
          <cell r="R107">
            <v>0</v>
          </cell>
          <cell r="S107">
            <v>300000</v>
          </cell>
          <cell r="V107">
            <v>1880000</v>
          </cell>
          <cell r="W107">
            <v>94000</v>
          </cell>
          <cell r="X107">
            <v>1754400</v>
          </cell>
          <cell r="Y107">
            <v>21052800</v>
          </cell>
          <cell r="Z107" t="str">
            <v>M-2</v>
          </cell>
          <cell r="AA107">
            <v>19800000</v>
          </cell>
          <cell r="AB107">
            <v>1252800</v>
          </cell>
          <cell r="AC107">
            <v>62640</v>
          </cell>
          <cell r="AD107">
            <v>0</v>
          </cell>
          <cell r="AG107">
            <v>62640</v>
          </cell>
          <cell r="AH107">
            <v>5220</v>
          </cell>
          <cell r="AI107">
            <v>31600</v>
          </cell>
          <cell r="AJ107">
            <v>0</v>
          </cell>
          <cell r="AO107">
            <v>1843180</v>
          </cell>
          <cell r="AQ107">
            <v>1843180</v>
          </cell>
        </row>
        <row r="108">
          <cell r="A108" t="str">
            <v>SMB-002-QC</v>
          </cell>
          <cell r="B108" t="str">
            <v>RAHMAN</v>
          </cell>
          <cell r="C108" t="str">
            <v>PT. SIEMBA</v>
          </cell>
          <cell r="D108" t="str">
            <v>WATERSPRAY</v>
          </cell>
          <cell r="E108">
            <v>1580000</v>
          </cell>
          <cell r="P108">
            <v>1580000</v>
          </cell>
          <cell r="Q108">
            <v>0</v>
          </cell>
          <cell r="R108">
            <v>0</v>
          </cell>
          <cell r="S108">
            <v>300000</v>
          </cell>
          <cell r="V108">
            <v>1880000</v>
          </cell>
          <cell r="W108">
            <v>94000</v>
          </cell>
          <cell r="X108">
            <v>1754400</v>
          </cell>
          <cell r="Y108">
            <v>21052800</v>
          </cell>
          <cell r="Z108" t="str">
            <v>M-2</v>
          </cell>
          <cell r="AA108">
            <v>19800000</v>
          </cell>
          <cell r="AB108">
            <v>1252800</v>
          </cell>
          <cell r="AC108">
            <v>62640</v>
          </cell>
          <cell r="AD108">
            <v>0</v>
          </cell>
          <cell r="AG108">
            <v>62640</v>
          </cell>
          <cell r="AH108">
            <v>5220</v>
          </cell>
          <cell r="AI108">
            <v>31600</v>
          </cell>
          <cell r="AJ108">
            <v>0</v>
          </cell>
          <cell r="AO108">
            <v>1843180</v>
          </cell>
          <cell r="AQ108">
            <v>1843180</v>
          </cell>
        </row>
        <row r="109">
          <cell r="A109" t="str">
            <v>SMB-003-QC</v>
          </cell>
          <cell r="B109" t="str">
            <v>UDIN . S</v>
          </cell>
          <cell r="C109" t="str">
            <v>PT. SIEMBA</v>
          </cell>
          <cell r="D109" t="str">
            <v>WATERSPRAY</v>
          </cell>
          <cell r="E109">
            <v>1580000</v>
          </cell>
          <cell r="P109">
            <v>1580000</v>
          </cell>
          <cell r="Q109">
            <v>0</v>
          </cell>
          <cell r="R109">
            <v>0</v>
          </cell>
          <cell r="S109">
            <v>300000</v>
          </cell>
          <cell r="V109">
            <v>1880000</v>
          </cell>
          <cell r="W109">
            <v>94000</v>
          </cell>
          <cell r="X109">
            <v>1754400</v>
          </cell>
          <cell r="Y109">
            <v>21052800</v>
          </cell>
          <cell r="Z109" t="str">
            <v>S-0</v>
          </cell>
          <cell r="AA109">
            <v>15840000</v>
          </cell>
          <cell r="AB109">
            <v>5212800</v>
          </cell>
          <cell r="AC109">
            <v>260640</v>
          </cell>
          <cell r="AD109">
            <v>0</v>
          </cell>
          <cell r="AG109">
            <v>260640</v>
          </cell>
          <cell r="AH109">
            <v>21720</v>
          </cell>
          <cell r="AI109">
            <v>31600</v>
          </cell>
          <cell r="AJ109">
            <v>0</v>
          </cell>
          <cell r="AO109">
            <v>1826680</v>
          </cell>
          <cell r="AQ109">
            <v>1826680</v>
          </cell>
        </row>
        <row r="110">
          <cell r="A110" t="str">
            <v>SMB-004-QC</v>
          </cell>
          <cell r="B110" t="str">
            <v>RULI EFFENDI</v>
          </cell>
          <cell r="C110" t="str">
            <v>PT. SIEMBA</v>
          </cell>
          <cell r="D110" t="str">
            <v>WATERSPRAY</v>
          </cell>
          <cell r="E110">
            <v>1580000</v>
          </cell>
          <cell r="P110">
            <v>1580000</v>
          </cell>
          <cell r="Q110">
            <v>0</v>
          </cell>
          <cell r="R110">
            <v>0</v>
          </cell>
          <cell r="S110">
            <v>300000</v>
          </cell>
          <cell r="V110">
            <v>1880000</v>
          </cell>
          <cell r="W110">
            <v>94000</v>
          </cell>
          <cell r="X110">
            <v>1754400</v>
          </cell>
          <cell r="Y110">
            <v>21052800</v>
          </cell>
          <cell r="Z110" t="str">
            <v>M-1</v>
          </cell>
          <cell r="AA110">
            <v>18480000</v>
          </cell>
          <cell r="AB110">
            <v>2572800</v>
          </cell>
          <cell r="AC110">
            <v>128640</v>
          </cell>
          <cell r="AD110">
            <v>0</v>
          </cell>
          <cell r="AG110">
            <v>128640</v>
          </cell>
          <cell r="AH110">
            <v>10720</v>
          </cell>
          <cell r="AI110">
            <v>31600</v>
          </cell>
          <cell r="AJ110">
            <v>0</v>
          </cell>
          <cell r="AO110">
            <v>1837680</v>
          </cell>
          <cell r="AQ110">
            <v>1837680</v>
          </cell>
        </row>
        <row r="111">
          <cell r="A111" t="str">
            <v>SMB-005-QC</v>
          </cell>
          <cell r="B111" t="str">
            <v>JEMMY P. S</v>
          </cell>
          <cell r="C111" t="str">
            <v>PT. SIEMBA</v>
          </cell>
          <cell r="D111" t="str">
            <v>WATERSPRAY</v>
          </cell>
          <cell r="E111">
            <v>1580000</v>
          </cell>
          <cell r="P111">
            <v>1580000</v>
          </cell>
          <cell r="Q111">
            <v>0</v>
          </cell>
          <cell r="R111">
            <v>0</v>
          </cell>
          <cell r="S111">
            <v>300000</v>
          </cell>
          <cell r="V111">
            <v>1880000</v>
          </cell>
          <cell r="W111">
            <v>94000</v>
          </cell>
          <cell r="X111">
            <v>1754400</v>
          </cell>
          <cell r="Y111">
            <v>21052800</v>
          </cell>
          <cell r="Z111" t="str">
            <v>M-3</v>
          </cell>
          <cell r="AA111">
            <v>21120000</v>
          </cell>
          <cell r="AB111">
            <v>-67200</v>
          </cell>
          <cell r="AC111">
            <v>-3360</v>
          </cell>
          <cell r="AD111">
            <v>0</v>
          </cell>
          <cell r="AG111">
            <v>-3360</v>
          </cell>
          <cell r="AH111">
            <v>-280</v>
          </cell>
          <cell r="AI111">
            <v>31600</v>
          </cell>
          <cell r="AJ111">
            <v>0</v>
          </cell>
          <cell r="AO111">
            <v>1848680</v>
          </cell>
          <cell r="AQ111">
            <v>1848680</v>
          </cell>
        </row>
        <row r="112">
          <cell r="A112" t="str">
            <v>SMB-007-QC</v>
          </cell>
          <cell r="B112" t="str">
            <v>MULYADI</v>
          </cell>
          <cell r="C112" t="str">
            <v>PT. SIEMBA</v>
          </cell>
          <cell r="D112" t="str">
            <v>WATERSPRAY</v>
          </cell>
          <cell r="E112">
            <v>1580000</v>
          </cell>
          <cell r="P112">
            <v>1580000</v>
          </cell>
          <cell r="Q112">
            <v>0</v>
          </cell>
          <cell r="R112">
            <v>0</v>
          </cell>
          <cell r="S112">
            <v>300000</v>
          </cell>
          <cell r="V112">
            <v>1880000</v>
          </cell>
          <cell r="W112">
            <v>94000</v>
          </cell>
          <cell r="X112">
            <v>1754400</v>
          </cell>
          <cell r="Y112">
            <v>21052800</v>
          </cell>
          <cell r="Z112" t="str">
            <v>M-1</v>
          </cell>
          <cell r="AA112">
            <v>18480000</v>
          </cell>
          <cell r="AB112">
            <v>2572800</v>
          </cell>
          <cell r="AC112">
            <v>128640</v>
          </cell>
          <cell r="AD112">
            <v>0</v>
          </cell>
          <cell r="AG112">
            <v>128640</v>
          </cell>
          <cell r="AH112">
            <v>10720</v>
          </cell>
          <cell r="AI112">
            <v>31600</v>
          </cell>
          <cell r="AJ112">
            <v>0</v>
          </cell>
          <cell r="AO112">
            <v>1837680</v>
          </cell>
          <cell r="AQ112">
            <v>1837680</v>
          </cell>
        </row>
        <row r="113">
          <cell r="A113" t="str">
            <v>SMB-008-QC</v>
          </cell>
          <cell r="B113" t="str">
            <v>SAYUTI</v>
          </cell>
          <cell r="C113" t="str">
            <v>PT. SIEMBA</v>
          </cell>
          <cell r="D113" t="str">
            <v>WATERSPRAY</v>
          </cell>
          <cell r="E113">
            <v>1580000</v>
          </cell>
          <cell r="P113">
            <v>1580000</v>
          </cell>
          <cell r="Q113">
            <v>0</v>
          </cell>
          <cell r="R113">
            <v>0</v>
          </cell>
          <cell r="S113">
            <v>300000</v>
          </cell>
          <cell r="V113">
            <v>1880000</v>
          </cell>
          <cell r="W113">
            <v>94000</v>
          </cell>
          <cell r="X113">
            <v>1754400</v>
          </cell>
          <cell r="Y113">
            <v>21052800</v>
          </cell>
          <cell r="Z113" t="str">
            <v>S-0</v>
          </cell>
          <cell r="AA113">
            <v>15840000</v>
          </cell>
          <cell r="AB113">
            <v>5212800</v>
          </cell>
          <cell r="AC113">
            <v>260640</v>
          </cell>
          <cell r="AD113">
            <v>0</v>
          </cell>
          <cell r="AG113">
            <v>260640</v>
          </cell>
          <cell r="AH113">
            <v>21720</v>
          </cell>
          <cell r="AI113">
            <v>31600</v>
          </cell>
          <cell r="AJ113">
            <v>0</v>
          </cell>
          <cell r="AO113">
            <v>1826680</v>
          </cell>
          <cell r="AQ113">
            <v>1826680</v>
          </cell>
        </row>
        <row r="114">
          <cell r="A114" t="str">
            <v>SMB-009-QC</v>
          </cell>
          <cell r="B114" t="str">
            <v>RUBI RIANDI</v>
          </cell>
          <cell r="C114" t="str">
            <v>PT. SIEMBA</v>
          </cell>
          <cell r="D114" t="str">
            <v>WATERSPRAY</v>
          </cell>
          <cell r="E114">
            <v>1580000</v>
          </cell>
          <cell r="P114">
            <v>1580000</v>
          </cell>
          <cell r="Q114">
            <v>0</v>
          </cell>
          <cell r="R114">
            <v>0</v>
          </cell>
          <cell r="S114">
            <v>300000</v>
          </cell>
          <cell r="V114">
            <v>1880000</v>
          </cell>
          <cell r="W114">
            <v>94000</v>
          </cell>
          <cell r="X114">
            <v>1754400</v>
          </cell>
          <cell r="Y114">
            <v>21052800</v>
          </cell>
          <cell r="Z114" t="str">
            <v>M-1</v>
          </cell>
          <cell r="AA114">
            <v>18480000</v>
          </cell>
          <cell r="AB114">
            <v>2572800</v>
          </cell>
          <cell r="AC114">
            <v>128640</v>
          </cell>
          <cell r="AD114">
            <v>0</v>
          </cell>
          <cell r="AG114">
            <v>128640</v>
          </cell>
          <cell r="AH114">
            <v>10720</v>
          </cell>
          <cell r="AI114">
            <v>31600</v>
          </cell>
          <cell r="AJ114">
            <v>0</v>
          </cell>
          <cell r="AO114">
            <v>1837680</v>
          </cell>
          <cell r="AQ114">
            <v>1837680</v>
          </cell>
        </row>
        <row r="115">
          <cell r="A115" t="str">
            <v>SMB-010-QC</v>
          </cell>
          <cell r="B115" t="str">
            <v>RAHMAT</v>
          </cell>
          <cell r="C115" t="str">
            <v>PT. SIEMBA</v>
          </cell>
          <cell r="D115" t="str">
            <v>WATERSPRAY</v>
          </cell>
          <cell r="E115">
            <v>1580000</v>
          </cell>
          <cell r="P115">
            <v>1580000</v>
          </cell>
          <cell r="Q115">
            <v>0</v>
          </cell>
          <cell r="R115">
            <v>0</v>
          </cell>
          <cell r="S115">
            <v>300000</v>
          </cell>
          <cell r="V115">
            <v>1880000</v>
          </cell>
          <cell r="W115">
            <v>94000</v>
          </cell>
          <cell r="X115">
            <v>1754400</v>
          </cell>
          <cell r="Y115">
            <v>21052800</v>
          </cell>
          <cell r="Z115" t="str">
            <v>M-2</v>
          </cell>
          <cell r="AA115">
            <v>19800000</v>
          </cell>
          <cell r="AB115">
            <v>1252800</v>
          </cell>
          <cell r="AC115">
            <v>62640</v>
          </cell>
          <cell r="AD115">
            <v>0</v>
          </cell>
          <cell r="AG115">
            <v>62640</v>
          </cell>
          <cell r="AH115">
            <v>5220</v>
          </cell>
          <cell r="AI115">
            <v>31600</v>
          </cell>
          <cell r="AJ115">
            <v>0</v>
          </cell>
          <cell r="AO115">
            <v>1843180</v>
          </cell>
          <cell r="AQ115">
            <v>1843180</v>
          </cell>
        </row>
        <row r="116">
          <cell r="A116" t="str">
            <v>SMB-011-QC</v>
          </cell>
          <cell r="B116" t="str">
            <v>BAHRUDIN</v>
          </cell>
          <cell r="C116" t="str">
            <v>PT. SIEMBA</v>
          </cell>
          <cell r="D116" t="str">
            <v>WATERSPRAY</v>
          </cell>
          <cell r="E116">
            <v>1580000</v>
          </cell>
          <cell r="P116">
            <v>1580000</v>
          </cell>
          <cell r="Q116">
            <v>0</v>
          </cell>
          <cell r="R116">
            <v>0</v>
          </cell>
          <cell r="S116">
            <v>300000</v>
          </cell>
          <cell r="V116">
            <v>1880000</v>
          </cell>
          <cell r="W116">
            <v>94000</v>
          </cell>
          <cell r="X116">
            <v>1754400</v>
          </cell>
          <cell r="Y116">
            <v>21052800</v>
          </cell>
          <cell r="Z116" t="str">
            <v>M-1</v>
          </cell>
          <cell r="AA116">
            <v>18480000</v>
          </cell>
          <cell r="AB116">
            <v>2572800</v>
          </cell>
          <cell r="AC116">
            <v>128640</v>
          </cell>
          <cell r="AD116">
            <v>0</v>
          </cell>
          <cell r="AG116">
            <v>128640</v>
          </cell>
          <cell r="AH116">
            <v>10720</v>
          </cell>
          <cell r="AI116">
            <v>31600</v>
          </cell>
          <cell r="AJ116">
            <v>0</v>
          </cell>
          <cell r="AO116">
            <v>1837680</v>
          </cell>
          <cell r="AQ116">
            <v>1837680</v>
          </cell>
        </row>
        <row r="117">
          <cell r="A117" t="str">
            <v>SMB-012-QC</v>
          </cell>
          <cell r="B117" t="str">
            <v>KHAERUL</v>
          </cell>
          <cell r="C117" t="str">
            <v>PT. SIEMBA</v>
          </cell>
          <cell r="D117" t="str">
            <v>WATERSPRAY</v>
          </cell>
          <cell r="E117">
            <v>1580000</v>
          </cell>
          <cell r="P117">
            <v>1580000</v>
          </cell>
          <cell r="Q117">
            <v>0</v>
          </cell>
          <cell r="R117">
            <v>0</v>
          </cell>
          <cell r="S117">
            <v>300000</v>
          </cell>
          <cell r="V117">
            <v>1880000</v>
          </cell>
          <cell r="W117">
            <v>94000</v>
          </cell>
          <cell r="X117">
            <v>1754400</v>
          </cell>
          <cell r="Y117">
            <v>21052800</v>
          </cell>
          <cell r="Z117" t="str">
            <v>M-2</v>
          </cell>
          <cell r="AA117">
            <v>19800000</v>
          </cell>
          <cell r="AB117">
            <v>1252800</v>
          </cell>
          <cell r="AC117">
            <v>62640</v>
          </cell>
          <cell r="AD117">
            <v>0</v>
          </cell>
          <cell r="AG117">
            <v>62640</v>
          </cell>
          <cell r="AH117">
            <v>5220</v>
          </cell>
          <cell r="AI117">
            <v>31600</v>
          </cell>
          <cell r="AJ117">
            <v>0</v>
          </cell>
          <cell r="AO117">
            <v>1843180</v>
          </cell>
          <cell r="AQ117">
            <v>1843180</v>
          </cell>
        </row>
        <row r="118">
          <cell r="A118" t="str">
            <v>SMB-013-QC</v>
          </cell>
          <cell r="B118" t="str">
            <v>M . HILMI</v>
          </cell>
          <cell r="C118" t="str">
            <v>PT. SIEMBA</v>
          </cell>
          <cell r="D118" t="str">
            <v>WATERSPRAY</v>
          </cell>
          <cell r="E118">
            <v>1580000</v>
          </cell>
          <cell r="P118">
            <v>1580000</v>
          </cell>
          <cell r="Q118">
            <v>0</v>
          </cell>
          <cell r="R118">
            <v>0</v>
          </cell>
          <cell r="S118">
            <v>300000</v>
          </cell>
          <cell r="V118">
            <v>1880000</v>
          </cell>
          <cell r="W118">
            <v>94000</v>
          </cell>
          <cell r="X118">
            <v>1754400</v>
          </cell>
          <cell r="Y118">
            <v>21052800</v>
          </cell>
          <cell r="Z118" t="str">
            <v>M-2</v>
          </cell>
          <cell r="AA118">
            <v>19800000</v>
          </cell>
          <cell r="AB118">
            <v>1252800</v>
          </cell>
          <cell r="AC118">
            <v>62640</v>
          </cell>
          <cell r="AD118">
            <v>0</v>
          </cell>
          <cell r="AG118">
            <v>62640</v>
          </cell>
          <cell r="AH118">
            <v>5220</v>
          </cell>
          <cell r="AI118">
            <v>31600</v>
          </cell>
          <cell r="AJ118">
            <v>0</v>
          </cell>
          <cell r="AO118">
            <v>1843180</v>
          </cell>
          <cell r="AQ118">
            <v>1843180</v>
          </cell>
        </row>
        <row r="119">
          <cell r="A119" t="str">
            <v>SMB-006-QC</v>
          </cell>
          <cell r="B119" t="str">
            <v>ARDIANSYAH</v>
          </cell>
          <cell r="C119" t="str">
            <v>PT. SIEMBA</v>
          </cell>
          <cell r="D119" t="str">
            <v>HELPER TRUCK HOPPER</v>
          </cell>
          <cell r="E119">
            <v>1580000</v>
          </cell>
          <cell r="P119">
            <v>1580000</v>
          </cell>
          <cell r="Q119">
            <v>0</v>
          </cell>
          <cell r="R119">
            <v>0</v>
          </cell>
          <cell r="S119">
            <v>300000</v>
          </cell>
          <cell r="V119">
            <v>1880000</v>
          </cell>
          <cell r="W119">
            <v>94000</v>
          </cell>
          <cell r="X119">
            <v>1754400</v>
          </cell>
          <cell r="Y119">
            <v>21052800</v>
          </cell>
          <cell r="Z119" t="str">
            <v>M-1</v>
          </cell>
          <cell r="AA119">
            <v>18480000</v>
          </cell>
          <cell r="AB119">
            <v>2572800</v>
          </cell>
          <cell r="AC119">
            <v>128640</v>
          </cell>
          <cell r="AD119">
            <v>0</v>
          </cell>
          <cell r="AG119">
            <v>128640</v>
          </cell>
          <cell r="AH119">
            <v>10720</v>
          </cell>
          <cell r="AI119">
            <v>31600</v>
          </cell>
          <cell r="AJ119">
            <v>0</v>
          </cell>
          <cell r="AO119">
            <v>1837680</v>
          </cell>
          <cell r="AQ119">
            <v>1837680</v>
          </cell>
        </row>
        <row r="120">
          <cell r="A120" t="str">
            <v>SMB-014-QC</v>
          </cell>
          <cell r="B120" t="str">
            <v>IWAN</v>
          </cell>
          <cell r="C120" t="str">
            <v>PT. SIEMBA</v>
          </cell>
          <cell r="D120" t="str">
            <v>HELPER TRUCK HOPPER</v>
          </cell>
          <cell r="E120">
            <v>1580000</v>
          </cell>
          <cell r="P120">
            <v>1580000</v>
          </cell>
          <cell r="Q120">
            <v>0</v>
          </cell>
          <cell r="R120">
            <v>0</v>
          </cell>
          <cell r="S120">
            <v>300000</v>
          </cell>
          <cell r="V120">
            <v>1880000</v>
          </cell>
          <cell r="W120">
            <v>94000</v>
          </cell>
          <cell r="X120">
            <v>1754400</v>
          </cell>
          <cell r="Y120">
            <v>21052800</v>
          </cell>
          <cell r="Z120" t="str">
            <v>M-0</v>
          </cell>
          <cell r="AA120">
            <v>17160000</v>
          </cell>
          <cell r="AB120">
            <v>3892800</v>
          </cell>
          <cell r="AC120">
            <v>194640</v>
          </cell>
          <cell r="AD120">
            <v>0</v>
          </cell>
          <cell r="AG120">
            <v>194640</v>
          </cell>
          <cell r="AH120">
            <v>16220</v>
          </cell>
          <cell r="AI120">
            <v>31600</v>
          </cell>
          <cell r="AJ120">
            <v>0</v>
          </cell>
          <cell r="AO120">
            <v>1832180</v>
          </cell>
          <cell r="AQ120">
            <v>1832180</v>
          </cell>
        </row>
        <row r="121">
          <cell r="A121" t="str">
            <v>SMB-015-QC</v>
          </cell>
          <cell r="B121" t="str">
            <v>M . ARSYAD</v>
          </cell>
          <cell r="C121" t="str">
            <v>PT. SIEMBA</v>
          </cell>
          <cell r="D121" t="str">
            <v>HELPER TRUCK HOPPER</v>
          </cell>
          <cell r="E121">
            <v>1580000</v>
          </cell>
          <cell r="P121">
            <v>1580000</v>
          </cell>
          <cell r="Q121">
            <v>0</v>
          </cell>
          <cell r="R121">
            <v>0</v>
          </cell>
          <cell r="S121">
            <v>300000</v>
          </cell>
          <cell r="V121">
            <v>1880000</v>
          </cell>
          <cell r="W121">
            <v>94000</v>
          </cell>
          <cell r="X121">
            <v>1754400</v>
          </cell>
          <cell r="Y121">
            <v>21052800</v>
          </cell>
          <cell r="Z121" t="str">
            <v>M-2</v>
          </cell>
          <cell r="AA121">
            <v>19800000</v>
          </cell>
          <cell r="AB121">
            <v>1252800</v>
          </cell>
          <cell r="AC121">
            <v>62640</v>
          </cell>
          <cell r="AD121">
            <v>0</v>
          </cell>
          <cell r="AG121">
            <v>62640</v>
          </cell>
          <cell r="AH121">
            <v>5220</v>
          </cell>
          <cell r="AI121">
            <v>31600</v>
          </cell>
          <cell r="AJ121">
            <v>0</v>
          </cell>
          <cell r="AO121">
            <v>1843180</v>
          </cell>
          <cell r="AQ121">
            <v>1843180</v>
          </cell>
        </row>
        <row r="122">
          <cell r="A122" t="str">
            <v>SMB-016-QC</v>
          </cell>
          <cell r="B122" t="str">
            <v>M . SALEH</v>
          </cell>
          <cell r="C122" t="str">
            <v>PT. SIEMBA</v>
          </cell>
          <cell r="D122" t="str">
            <v>HELPER TRUCK HOPPER</v>
          </cell>
          <cell r="E122">
            <v>1580000</v>
          </cell>
          <cell r="P122">
            <v>1580000</v>
          </cell>
          <cell r="Q122">
            <v>0</v>
          </cell>
          <cell r="R122">
            <v>0</v>
          </cell>
          <cell r="S122">
            <v>300000</v>
          </cell>
          <cell r="V122">
            <v>1880000</v>
          </cell>
          <cell r="W122">
            <v>94000</v>
          </cell>
          <cell r="X122">
            <v>1754400</v>
          </cell>
          <cell r="Y122">
            <v>21052800</v>
          </cell>
          <cell r="Z122" t="str">
            <v>M-2</v>
          </cell>
          <cell r="AA122">
            <v>19800000</v>
          </cell>
          <cell r="AB122">
            <v>1252800</v>
          </cell>
          <cell r="AC122">
            <v>62640</v>
          </cell>
          <cell r="AD122">
            <v>0</v>
          </cell>
          <cell r="AG122">
            <v>62640</v>
          </cell>
          <cell r="AH122">
            <v>5220</v>
          </cell>
          <cell r="AI122">
            <v>31600</v>
          </cell>
          <cell r="AJ122">
            <v>0</v>
          </cell>
          <cell r="AO122">
            <v>1843180</v>
          </cell>
          <cell r="AQ122">
            <v>1843180</v>
          </cell>
        </row>
        <row r="123">
          <cell r="A123" t="str">
            <v>SMB-017-QC</v>
          </cell>
          <cell r="B123" t="str">
            <v>RAHMAT</v>
          </cell>
          <cell r="C123" t="str">
            <v>PT. SIEMBA</v>
          </cell>
          <cell r="D123" t="str">
            <v>HELPER TRUCK HOPPER</v>
          </cell>
          <cell r="E123">
            <v>1580000</v>
          </cell>
          <cell r="P123">
            <v>1580000</v>
          </cell>
          <cell r="Q123">
            <v>0</v>
          </cell>
          <cell r="R123">
            <v>0</v>
          </cell>
          <cell r="S123">
            <v>300000</v>
          </cell>
          <cell r="V123">
            <v>1880000</v>
          </cell>
          <cell r="W123">
            <v>94000</v>
          </cell>
          <cell r="X123">
            <v>1754400</v>
          </cell>
          <cell r="Y123">
            <v>21052800</v>
          </cell>
          <cell r="Z123" t="str">
            <v>S-0</v>
          </cell>
          <cell r="AA123">
            <v>15840000</v>
          </cell>
          <cell r="AB123">
            <v>5212800</v>
          </cell>
          <cell r="AC123">
            <v>260640</v>
          </cell>
          <cell r="AD123">
            <v>0</v>
          </cell>
          <cell r="AG123">
            <v>260640</v>
          </cell>
          <cell r="AH123">
            <v>21720</v>
          </cell>
          <cell r="AI123">
            <v>31600</v>
          </cell>
          <cell r="AJ123">
            <v>0</v>
          </cell>
          <cell r="AO123">
            <v>1826680</v>
          </cell>
          <cell r="AQ123">
            <v>1826680</v>
          </cell>
        </row>
        <row r="124">
          <cell r="A124" t="str">
            <v>SMB-018-QC</v>
          </cell>
          <cell r="B124" t="str">
            <v>M . PAJRIANSYAH</v>
          </cell>
          <cell r="C124" t="str">
            <v>PT. SIEMBA</v>
          </cell>
          <cell r="D124" t="str">
            <v>HELPER TRUCK HOPPER</v>
          </cell>
          <cell r="E124">
            <v>1580000</v>
          </cell>
          <cell r="P124">
            <v>1580000</v>
          </cell>
          <cell r="Q124">
            <v>0</v>
          </cell>
          <cell r="R124">
            <v>0</v>
          </cell>
          <cell r="S124">
            <v>300000</v>
          </cell>
          <cell r="V124">
            <v>1880000</v>
          </cell>
          <cell r="W124">
            <v>94000</v>
          </cell>
          <cell r="X124">
            <v>1754400</v>
          </cell>
          <cell r="Y124">
            <v>21052800</v>
          </cell>
          <cell r="Z124" t="str">
            <v>M-1</v>
          </cell>
          <cell r="AA124">
            <v>18480000</v>
          </cell>
          <cell r="AB124">
            <v>2572800</v>
          </cell>
          <cell r="AC124">
            <v>128640</v>
          </cell>
          <cell r="AD124">
            <v>0</v>
          </cell>
          <cell r="AG124">
            <v>128640</v>
          </cell>
          <cell r="AH124">
            <v>10720</v>
          </cell>
          <cell r="AI124">
            <v>31600</v>
          </cell>
          <cell r="AJ124">
            <v>0</v>
          </cell>
          <cell r="AO124">
            <v>1837680</v>
          </cell>
          <cell r="AQ124">
            <v>1837680</v>
          </cell>
        </row>
        <row r="125">
          <cell r="A125" t="str">
            <v>SMB-019-QC</v>
          </cell>
          <cell r="B125" t="str">
            <v>HAMRULLAH</v>
          </cell>
          <cell r="C125" t="str">
            <v>PT. SIEMBA</v>
          </cell>
          <cell r="D125" t="str">
            <v>CCR</v>
          </cell>
          <cell r="E125">
            <v>1580000</v>
          </cell>
          <cell r="P125">
            <v>1580000</v>
          </cell>
          <cell r="Q125">
            <v>0</v>
          </cell>
          <cell r="R125">
            <v>0</v>
          </cell>
          <cell r="S125">
            <v>300000</v>
          </cell>
          <cell r="V125">
            <v>1880000</v>
          </cell>
          <cell r="W125">
            <v>94000</v>
          </cell>
          <cell r="X125">
            <v>1754400</v>
          </cell>
          <cell r="Y125">
            <v>21052800</v>
          </cell>
          <cell r="Z125" t="str">
            <v>S-0</v>
          </cell>
          <cell r="AA125">
            <v>15840000</v>
          </cell>
          <cell r="AB125">
            <v>5212800</v>
          </cell>
          <cell r="AC125">
            <v>260640</v>
          </cell>
          <cell r="AD125">
            <v>0</v>
          </cell>
          <cell r="AG125">
            <v>260640</v>
          </cell>
          <cell r="AH125">
            <v>21720</v>
          </cell>
          <cell r="AI125">
            <v>31600</v>
          </cell>
          <cell r="AJ125">
            <v>0</v>
          </cell>
          <cell r="AO125">
            <v>1826680</v>
          </cell>
          <cell r="AQ125">
            <v>1826680</v>
          </cell>
        </row>
        <row r="126">
          <cell r="A126" t="str">
            <v>SMB-020-QC</v>
          </cell>
          <cell r="B126" t="str">
            <v>M . SAPARUDDIN</v>
          </cell>
          <cell r="C126" t="str">
            <v>PT. SIEMBA</v>
          </cell>
          <cell r="D126" t="str">
            <v>CCR</v>
          </cell>
          <cell r="E126">
            <v>1580000</v>
          </cell>
          <cell r="P126">
            <v>1580000</v>
          </cell>
          <cell r="Q126">
            <v>0</v>
          </cell>
          <cell r="R126">
            <v>0</v>
          </cell>
          <cell r="S126">
            <v>300000</v>
          </cell>
          <cell r="V126">
            <v>1880000</v>
          </cell>
          <cell r="W126">
            <v>94000</v>
          </cell>
          <cell r="X126">
            <v>1754400</v>
          </cell>
          <cell r="Y126">
            <v>21052800</v>
          </cell>
          <cell r="Z126" t="str">
            <v>S-0</v>
          </cell>
          <cell r="AA126">
            <v>15840000</v>
          </cell>
          <cell r="AB126">
            <v>5212800</v>
          </cell>
          <cell r="AC126">
            <v>260640</v>
          </cell>
          <cell r="AD126">
            <v>0</v>
          </cell>
          <cell r="AG126">
            <v>260640</v>
          </cell>
          <cell r="AH126">
            <v>21720</v>
          </cell>
          <cell r="AI126">
            <v>31600</v>
          </cell>
          <cell r="AJ126">
            <v>0</v>
          </cell>
          <cell r="AO126">
            <v>1826680</v>
          </cell>
          <cell r="AQ126">
            <v>1826680</v>
          </cell>
        </row>
        <row r="127">
          <cell r="A127" t="str">
            <v>SMB-021-QC</v>
          </cell>
          <cell r="B127" t="str">
            <v>ANDRIE</v>
          </cell>
          <cell r="C127" t="str">
            <v>PT. SIEMBA</v>
          </cell>
          <cell r="D127" t="str">
            <v>CCR</v>
          </cell>
          <cell r="E127">
            <v>1580000</v>
          </cell>
          <cell r="P127">
            <v>1580000</v>
          </cell>
          <cell r="Q127">
            <v>0</v>
          </cell>
          <cell r="R127">
            <v>0</v>
          </cell>
          <cell r="S127">
            <v>300000</v>
          </cell>
          <cell r="V127">
            <v>1880000</v>
          </cell>
          <cell r="W127">
            <v>94000</v>
          </cell>
          <cell r="X127">
            <v>1754400</v>
          </cell>
          <cell r="Y127">
            <v>21052800</v>
          </cell>
          <cell r="Z127" t="str">
            <v>M-0</v>
          </cell>
          <cell r="AA127">
            <v>17160000</v>
          </cell>
          <cell r="AB127">
            <v>3892800</v>
          </cell>
          <cell r="AC127">
            <v>194640</v>
          </cell>
          <cell r="AD127">
            <v>0</v>
          </cell>
          <cell r="AG127">
            <v>194640</v>
          </cell>
          <cell r="AH127">
            <v>16220</v>
          </cell>
          <cell r="AI127">
            <v>31600</v>
          </cell>
          <cell r="AJ127">
            <v>0</v>
          </cell>
          <cell r="AO127">
            <v>1832180</v>
          </cell>
          <cell r="AQ127">
            <v>1832180</v>
          </cell>
        </row>
        <row r="128">
          <cell r="A128" t="str">
            <v>SMB-022-QC</v>
          </cell>
          <cell r="B128" t="str">
            <v>IRWAN ADI SAPUTRA</v>
          </cell>
          <cell r="C128" t="str">
            <v>PT. SIEMBA</v>
          </cell>
          <cell r="D128" t="str">
            <v>HANDPICKER</v>
          </cell>
          <cell r="E128">
            <v>1580000</v>
          </cell>
          <cell r="P128">
            <v>1580000</v>
          </cell>
          <cell r="Q128">
            <v>0</v>
          </cell>
          <cell r="R128">
            <v>0</v>
          </cell>
          <cell r="V128">
            <v>1580000</v>
          </cell>
          <cell r="W128">
            <v>79000</v>
          </cell>
          <cell r="X128">
            <v>1469400</v>
          </cell>
          <cell r="Y128">
            <v>17632800</v>
          </cell>
          <cell r="Z128" t="str">
            <v>M-1</v>
          </cell>
          <cell r="AA128">
            <v>18480000</v>
          </cell>
          <cell r="AB128">
            <v>-847200</v>
          </cell>
          <cell r="AC128">
            <v>-42360</v>
          </cell>
          <cell r="AD128">
            <v>0</v>
          </cell>
          <cell r="AG128">
            <v>-42360</v>
          </cell>
          <cell r="AH128">
            <v>-3530</v>
          </cell>
          <cell r="AI128">
            <v>31600</v>
          </cell>
          <cell r="AJ128">
            <v>0</v>
          </cell>
          <cell r="AO128">
            <v>1551930</v>
          </cell>
          <cell r="AQ128">
            <v>1551930</v>
          </cell>
        </row>
        <row r="129">
          <cell r="A129" t="str">
            <v>SMB-027-QC</v>
          </cell>
          <cell r="B129" t="str">
            <v>M . DALLE</v>
          </cell>
          <cell r="C129" t="str">
            <v>PT. SIEMBA</v>
          </cell>
          <cell r="D129" t="str">
            <v>HANDPICKER</v>
          </cell>
          <cell r="E129">
            <v>1580000</v>
          </cell>
          <cell r="P129">
            <v>1580000</v>
          </cell>
          <cell r="Q129">
            <v>0</v>
          </cell>
          <cell r="R129">
            <v>0</v>
          </cell>
          <cell r="V129">
            <v>1580000</v>
          </cell>
          <cell r="W129">
            <v>79000</v>
          </cell>
          <cell r="X129">
            <v>1469400</v>
          </cell>
          <cell r="Y129">
            <v>17632800</v>
          </cell>
          <cell r="Z129" t="str">
            <v>M-2</v>
          </cell>
          <cell r="AA129">
            <v>19800000</v>
          </cell>
          <cell r="AB129">
            <v>-2167200</v>
          </cell>
          <cell r="AC129">
            <v>-108360</v>
          </cell>
          <cell r="AD129">
            <v>0</v>
          </cell>
          <cell r="AG129">
            <v>-108360</v>
          </cell>
          <cell r="AH129">
            <v>-9030</v>
          </cell>
          <cell r="AI129">
            <v>31600</v>
          </cell>
          <cell r="AJ129">
            <v>0</v>
          </cell>
          <cell r="AO129">
            <v>1557430</v>
          </cell>
          <cell r="AQ129">
            <v>1557430</v>
          </cell>
        </row>
        <row r="130">
          <cell r="A130" t="str">
            <v>SMB-025-QC</v>
          </cell>
          <cell r="B130" t="str">
            <v>BOBI HARTONO</v>
          </cell>
          <cell r="C130" t="str">
            <v>PT. SIEMBA</v>
          </cell>
          <cell r="D130" t="str">
            <v>HANDPICKER</v>
          </cell>
          <cell r="E130">
            <v>1580000</v>
          </cell>
          <cell r="P130">
            <v>1580000</v>
          </cell>
          <cell r="Q130">
            <v>0</v>
          </cell>
          <cell r="R130">
            <v>0</v>
          </cell>
          <cell r="V130">
            <v>1580000</v>
          </cell>
          <cell r="W130">
            <v>79000</v>
          </cell>
          <cell r="X130">
            <v>1469400</v>
          </cell>
          <cell r="Y130">
            <v>17632800</v>
          </cell>
          <cell r="Z130" t="str">
            <v>S-0</v>
          </cell>
          <cell r="AA130">
            <v>15840000</v>
          </cell>
          <cell r="AB130">
            <v>1792800</v>
          </cell>
          <cell r="AC130">
            <v>89640</v>
          </cell>
          <cell r="AD130">
            <v>0</v>
          </cell>
          <cell r="AG130">
            <v>89640</v>
          </cell>
          <cell r="AH130">
            <v>7470</v>
          </cell>
          <cell r="AI130">
            <v>31600</v>
          </cell>
          <cell r="AJ130">
            <v>0</v>
          </cell>
          <cell r="AO130">
            <v>1540930</v>
          </cell>
          <cell r="AQ130">
            <v>1540930</v>
          </cell>
        </row>
        <row r="131">
          <cell r="A131" t="str">
            <v>SMB-030-QC</v>
          </cell>
          <cell r="B131" t="str">
            <v>BURHANUDIN ASYARI.A</v>
          </cell>
          <cell r="C131" t="str">
            <v>PT. SIEMBA</v>
          </cell>
          <cell r="D131" t="str">
            <v>HANDPICKER</v>
          </cell>
          <cell r="E131">
            <v>1580000</v>
          </cell>
          <cell r="P131">
            <v>1580000</v>
          </cell>
          <cell r="Q131">
            <v>0</v>
          </cell>
          <cell r="R131">
            <v>0</v>
          </cell>
          <cell r="V131">
            <v>1580000</v>
          </cell>
          <cell r="W131">
            <v>79000</v>
          </cell>
          <cell r="X131">
            <v>1469400</v>
          </cell>
          <cell r="Y131">
            <v>17632800</v>
          </cell>
          <cell r="Z131" t="str">
            <v>M-1</v>
          </cell>
          <cell r="AA131">
            <v>18480000</v>
          </cell>
          <cell r="AB131">
            <v>-847200</v>
          </cell>
          <cell r="AC131">
            <v>-42360</v>
          </cell>
          <cell r="AD131">
            <v>0</v>
          </cell>
          <cell r="AG131">
            <v>-42360</v>
          </cell>
          <cell r="AH131">
            <v>-3530</v>
          </cell>
          <cell r="AI131">
            <v>31600</v>
          </cell>
          <cell r="AJ131">
            <v>0</v>
          </cell>
          <cell r="AO131">
            <v>1551930</v>
          </cell>
          <cell r="AQ131">
            <v>1551930</v>
          </cell>
        </row>
        <row r="132">
          <cell r="A132" t="str">
            <v>SMB-032-QC</v>
          </cell>
          <cell r="B132" t="str">
            <v>RAHMADI</v>
          </cell>
          <cell r="C132" t="str">
            <v>PT. SIEMBA</v>
          </cell>
          <cell r="D132" t="str">
            <v>HANDPICKER</v>
          </cell>
          <cell r="E132">
            <v>1580000</v>
          </cell>
          <cell r="P132">
            <v>1580000</v>
          </cell>
          <cell r="Q132">
            <v>0</v>
          </cell>
          <cell r="R132">
            <v>0</v>
          </cell>
          <cell r="V132">
            <v>1580000</v>
          </cell>
          <cell r="W132">
            <v>79000</v>
          </cell>
          <cell r="X132">
            <v>1469400</v>
          </cell>
          <cell r="Y132">
            <v>17632800</v>
          </cell>
          <cell r="Z132" t="str">
            <v>S-0</v>
          </cell>
          <cell r="AA132">
            <v>15840000</v>
          </cell>
          <cell r="AB132">
            <v>1792800</v>
          </cell>
          <cell r="AC132">
            <v>89640</v>
          </cell>
          <cell r="AD132">
            <v>0</v>
          </cell>
          <cell r="AG132">
            <v>89640</v>
          </cell>
          <cell r="AH132">
            <v>7470</v>
          </cell>
          <cell r="AI132">
            <v>31600</v>
          </cell>
          <cell r="AJ132">
            <v>0</v>
          </cell>
          <cell r="AO132">
            <v>1540930</v>
          </cell>
          <cell r="AQ132">
            <v>1540930</v>
          </cell>
        </row>
        <row r="133">
          <cell r="A133" t="str">
            <v>SMB-031-QC</v>
          </cell>
          <cell r="B133" t="str">
            <v>FADLI</v>
          </cell>
          <cell r="C133" t="str">
            <v>PT. SIEMBA</v>
          </cell>
          <cell r="D133" t="str">
            <v>HANDPICKER</v>
          </cell>
          <cell r="E133">
            <v>1580000</v>
          </cell>
          <cell r="P133">
            <v>1580000</v>
          </cell>
          <cell r="Q133">
            <v>0</v>
          </cell>
          <cell r="R133">
            <v>0</v>
          </cell>
          <cell r="V133">
            <v>1580000</v>
          </cell>
          <cell r="W133">
            <v>79000</v>
          </cell>
          <cell r="X133">
            <v>1469400</v>
          </cell>
          <cell r="Y133">
            <v>17632800</v>
          </cell>
          <cell r="Z133" t="str">
            <v>S-0</v>
          </cell>
          <cell r="AA133">
            <v>15840000</v>
          </cell>
          <cell r="AB133">
            <v>1792800</v>
          </cell>
          <cell r="AC133">
            <v>89640</v>
          </cell>
          <cell r="AD133">
            <v>0</v>
          </cell>
          <cell r="AG133">
            <v>89640</v>
          </cell>
          <cell r="AH133">
            <v>7470</v>
          </cell>
          <cell r="AI133">
            <v>31600</v>
          </cell>
          <cell r="AJ133">
            <v>0</v>
          </cell>
          <cell r="AO133">
            <v>1540930</v>
          </cell>
          <cell r="AQ133">
            <v>1540930</v>
          </cell>
        </row>
        <row r="134">
          <cell r="A134" t="str">
            <v>SMB-029-QC</v>
          </cell>
          <cell r="B134" t="str">
            <v>AGUS HARIYANTO</v>
          </cell>
          <cell r="C134" t="str">
            <v>PT. SIEMBA</v>
          </cell>
          <cell r="D134" t="str">
            <v>HANDPICKER</v>
          </cell>
          <cell r="E134">
            <v>1580000</v>
          </cell>
          <cell r="P134">
            <v>1580000</v>
          </cell>
          <cell r="Q134">
            <v>0</v>
          </cell>
          <cell r="R134">
            <v>0</v>
          </cell>
          <cell r="V134">
            <v>1580000</v>
          </cell>
          <cell r="W134">
            <v>79000</v>
          </cell>
          <cell r="X134">
            <v>1469400</v>
          </cell>
          <cell r="Y134">
            <v>17632800</v>
          </cell>
          <cell r="Z134" t="str">
            <v>M-1</v>
          </cell>
          <cell r="AA134">
            <v>18480000</v>
          </cell>
          <cell r="AB134">
            <v>-847200</v>
          </cell>
          <cell r="AC134">
            <v>-42360</v>
          </cell>
          <cell r="AD134">
            <v>0</v>
          </cell>
          <cell r="AG134">
            <v>-42360</v>
          </cell>
          <cell r="AH134">
            <v>-3530</v>
          </cell>
          <cell r="AI134">
            <v>31600</v>
          </cell>
          <cell r="AJ134">
            <v>0</v>
          </cell>
          <cell r="AO134">
            <v>1551930</v>
          </cell>
          <cell r="AQ134">
            <v>1551930</v>
          </cell>
        </row>
        <row r="135">
          <cell r="A135" t="str">
            <v>SMB-024-QC</v>
          </cell>
          <cell r="B135" t="str">
            <v>DARMAWANSYAH</v>
          </cell>
          <cell r="C135" t="str">
            <v>PT. SIEMBA</v>
          </cell>
          <cell r="D135" t="str">
            <v>HANDPICKER</v>
          </cell>
          <cell r="E135">
            <v>1580000</v>
          </cell>
          <cell r="P135">
            <v>1580000</v>
          </cell>
          <cell r="Q135">
            <v>0</v>
          </cell>
          <cell r="R135">
            <v>0</v>
          </cell>
          <cell r="V135">
            <v>1580000</v>
          </cell>
          <cell r="W135">
            <v>79000</v>
          </cell>
          <cell r="X135">
            <v>1469400</v>
          </cell>
          <cell r="Y135">
            <v>17632800</v>
          </cell>
          <cell r="Z135" t="str">
            <v>M-1</v>
          </cell>
          <cell r="AA135">
            <v>18480000</v>
          </cell>
          <cell r="AB135">
            <v>-847200</v>
          </cell>
          <cell r="AC135">
            <v>-42360</v>
          </cell>
          <cell r="AD135">
            <v>0</v>
          </cell>
          <cell r="AG135">
            <v>-42360</v>
          </cell>
          <cell r="AH135">
            <v>-3530</v>
          </cell>
          <cell r="AI135">
            <v>31600</v>
          </cell>
          <cell r="AJ135">
            <v>0</v>
          </cell>
          <cell r="AO135">
            <v>1551930</v>
          </cell>
          <cell r="AQ135">
            <v>1551930</v>
          </cell>
        </row>
        <row r="136">
          <cell r="A136" t="str">
            <v>SMB-028-QC</v>
          </cell>
          <cell r="B136" t="str">
            <v>SUPARDIANSYAH</v>
          </cell>
          <cell r="C136" t="str">
            <v>PT. SIEMBA</v>
          </cell>
          <cell r="D136" t="str">
            <v>HANDPICKER</v>
          </cell>
          <cell r="E136">
            <v>1580000</v>
          </cell>
          <cell r="P136">
            <v>1580000</v>
          </cell>
          <cell r="Q136">
            <v>0</v>
          </cell>
          <cell r="R136">
            <v>0</v>
          </cell>
          <cell r="V136">
            <v>1580000</v>
          </cell>
          <cell r="W136">
            <v>79000</v>
          </cell>
          <cell r="X136">
            <v>1469400</v>
          </cell>
          <cell r="Y136">
            <v>17632800</v>
          </cell>
          <cell r="Z136" t="str">
            <v>S-0</v>
          </cell>
          <cell r="AA136">
            <v>15840000</v>
          </cell>
          <cell r="AB136">
            <v>1792800</v>
          </cell>
          <cell r="AC136">
            <v>89640</v>
          </cell>
          <cell r="AD136">
            <v>0</v>
          </cell>
          <cell r="AG136">
            <v>89640</v>
          </cell>
          <cell r="AH136">
            <v>7470</v>
          </cell>
          <cell r="AI136">
            <v>31600</v>
          </cell>
          <cell r="AJ136">
            <v>0</v>
          </cell>
          <cell r="AO136">
            <v>1540930</v>
          </cell>
          <cell r="AQ136">
            <v>1540930</v>
          </cell>
        </row>
        <row r="137">
          <cell r="A137" t="str">
            <v>SMB-026-QC</v>
          </cell>
          <cell r="B137" t="str">
            <v>DARMIN</v>
          </cell>
          <cell r="C137" t="str">
            <v>PT. SIEMBA</v>
          </cell>
          <cell r="D137" t="str">
            <v>HANDPICKER</v>
          </cell>
          <cell r="E137">
            <v>1580000</v>
          </cell>
          <cell r="P137">
            <v>1580000</v>
          </cell>
          <cell r="Q137">
            <v>0</v>
          </cell>
          <cell r="R137">
            <v>0</v>
          </cell>
          <cell r="V137">
            <v>1580000</v>
          </cell>
          <cell r="W137">
            <v>79000</v>
          </cell>
          <cell r="X137">
            <v>1469400</v>
          </cell>
          <cell r="Y137">
            <v>17632800</v>
          </cell>
          <cell r="Z137" t="str">
            <v>S-0</v>
          </cell>
          <cell r="AA137">
            <v>15840000</v>
          </cell>
          <cell r="AB137">
            <v>1792800</v>
          </cell>
          <cell r="AC137">
            <v>89640</v>
          </cell>
          <cell r="AD137">
            <v>0</v>
          </cell>
          <cell r="AG137">
            <v>89640</v>
          </cell>
          <cell r="AH137">
            <v>7470</v>
          </cell>
          <cell r="AI137">
            <v>31600</v>
          </cell>
          <cell r="AJ137">
            <v>0</v>
          </cell>
          <cell r="AO137">
            <v>1540930</v>
          </cell>
          <cell r="AQ137">
            <v>1540930</v>
          </cell>
        </row>
        <row r="138">
          <cell r="A138" t="str">
            <v>SMB-033-QC</v>
          </cell>
          <cell r="B138" t="str">
            <v>ANDRI SUHARDI</v>
          </cell>
          <cell r="C138" t="str">
            <v>PT. SIEMBA</v>
          </cell>
          <cell r="D138" t="str">
            <v>HANDPICKER</v>
          </cell>
          <cell r="E138">
            <v>1580000</v>
          </cell>
          <cell r="P138">
            <v>1580000</v>
          </cell>
          <cell r="Q138">
            <v>0</v>
          </cell>
          <cell r="R138">
            <v>0</v>
          </cell>
          <cell r="V138">
            <v>1580000</v>
          </cell>
          <cell r="W138">
            <v>79000</v>
          </cell>
          <cell r="X138">
            <v>1469400</v>
          </cell>
          <cell r="Y138">
            <v>17632800</v>
          </cell>
          <cell r="Z138" t="str">
            <v>M-1</v>
          </cell>
          <cell r="AA138">
            <v>18480000</v>
          </cell>
          <cell r="AB138">
            <v>-847200</v>
          </cell>
          <cell r="AC138">
            <v>-42360</v>
          </cell>
          <cell r="AD138">
            <v>0</v>
          </cell>
          <cell r="AG138">
            <v>-42360</v>
          </cell>
          <cell r="AH138">
            <v>-3530</v>
          </cell>
          <cell r="AI138">
            <v>31600</v>
          </cell>
          <cell r="AJ138">
            <v>0</v>
          </cell>
          <cell r="AO138">
            <v>1551930</v>
          </cell>
          <cell r="AQ138">
            <v>1551930</v>
          </cell>
        </row>
        <row r="139">
          <cell r="A139" t="str">
            <v>SMB-023-QC</v>
          </cell>
          <cell r="B139" t="str">
            <v>SADRAN</v>
          </cell>
          <cell r="C139" t="str">
            <v>PT. SIEMBA</v>
          </cell>
          <cell r="D139" t="str">
            <v>HANDPICKER</v>
          </cell>
          <cell r="E139">
            <v>1580000</v>
          </cell>
          <cell r="P139">
            <v>1580000</v>
          </cell>
          <cell r="Q139">
            <v>0</v>
          </cell>
          <cell r="R139">
            <v>0</v>
          </cell>
          <cell r="V139">
            <v>1580000</v>
          </cell>
          <cell r="W139">
            <v>79000</v>
          </cell>
          <cell r="X139">
            <v>1469400</v>
          </cell>
          <cell r="Y139">
            <v>17632800</v>
          </cell>
          <cell r="Z139" t="str">
            <v>M-3</v>
          </cell>
          <cell r="AA139">
            <v>21120000</v>
          </cell>
          <cell r="AB139">
            <v>-3487200</v>
          </cell>
          <cell r="AC139">
            <v>-174360</v>
          </cell>
          <cell r="AD139">
            <v>0</v>
          </cell>
          <cell r="AG139">
            <v>-174360</v>
          </cell>
          <cell r="AH139">
            <v>-14530</v>
          </cell>
          <cell r="AI139">
            <v>31600</v>
          </cell>
          <cell r="AJ139">
            <v>0</v>
          </cell>
          <cell r="AO139">
            <v>1562930</v>
          </cell>
          <cell r="AQ139">
            <v>1562930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52140000</v>
          </cell>
          <cell r="Q140">
            <v>0</v>
          </cell>
          <cell r="R140">
            <v>0</v>
          </cell>
          <cell r="S140">
            <v>6300000</v>
          </cell>
          <cell r="T140">
            <v>0</v>
          </cell>
          <cell r="U140">
            <v>0</v>
          </cell>
          <cell r="V140">
            <v>58440000</v>
          </cell>
          <cell r="W140">
            <v>2922000</v>
          </cell>
          <cell r="X140">
            <v>54475200</v>
          </cell>
          <cell r="Y140">
            <v>653702400</v>
          </cell>
          <cell r="Z140">
            <v>0</v>
          </cell>
          <cell r="AA140">
            <v>596640000</v>
          </cell>
          <cell r="AB140">
            <v>57062400</v>
          </cell>
          <cell r="AC140">
            <v>2853120</v>
          </cell>
          <cell r="AD140">
            <v>0</v>
          </cell>
          <cell r="AE140">
            <v>0</v>
          </cell>
          <cell r="AF140">
            <v>0</v>
          </cell>
          <cell r="AG140">
            <v>2853120</v>
          </cell>
          <cell r="AH140">
            <v>237760</v>
          </cell>
          <cell r="AI140">
            <v>1042800</v>
          </cell>
          <cell r="AO140">
            <v>57159440</v>
          </cell>
          <cell r="AQ140">
            <v>57159440</v>
          </cell>
        </row>
        <row r="142">
          <cell r="A142" t="str">
            <v>CLEANING CONTRUCTION</v>
          </cell>
          <cell r="AO142">
            <v>0</v>
          </cell>
          <cell r="AQ142">
            <v>0</v>
          </cell>
        </row>
        <row r="143">
          <cell r="A143" t="str">
            <v>SMB-001-COST</v>
          </cell>
          <cell r="B143" t="str">
            <v>M . EDISON . H</v>
          </cell>
          <cell r="C143" t="str">
            <v>PT. SIEMBA</v>
          </cell>
          <cell r="D143" t="str">
            <v>CONTROLER</v>
          </cell>
          <cell r="E143">
            <v>1750000</v>
          </cell>
          <cell r="F143">
            <v>29</v>
          </cell>
          <cell r="O143">
            <v>220.5</v>
          </cell>
          <cell r="P143">
            <v>1750000</v>
          </cell>
          <cell r="Q143">
            <v>2230491.3294797689</v>
          </cell>
          <cell r="R143">
            <v>1160000</v>
          </cell>
          <cell r="U143">
            <v>1661780.6242774571</v>
          </cell>
          <cell r="V143">
            <v>6802271.9537572265</v>
          </cell>
          <cell r="W143">
            <v>340113.59768786136</v>
          </cell>
          <cell r="X143">
            <v>6427158.3560693655</v>
          </cell>
          <cell r="Y143">
            <v>77125900.272832394</v>
          </cell>
          <cell r="Z143" t="str">
            <v>M-3</v>
          </cell>
          <cell r="AA143">
            <v>21120000</v>
          </cell>
          <cell r="AB143">
            <v>56005900.272832394</v>
          </cell>
          <cell r="AC143">
            <v>2500000</v>
          </cell>
          <cell r="AD143">
            <v>900885.040924859</v>
          </cell>
          <cell r="AG143">
            <v>3400885.0409248592</v>
          </cell>
          <cell r="AH143">
            <v>283407.08674373827</v>
          </cell>
          <cell r="AI143">
            <v>35000</v>
          </cell>
          <cell r="AJ143">
            <v>0</v>
          </cell>
          <cell r="AO143">
            <v>6483864.867013488</v>
          </cell>
          <cell r="AQ143">
            <v>4951067.99132948</v>
          </cell>
          <cell r="AS143">
            <v>1532796.875684008</v>
          </cell>
          <cell r="AU143" t="e">
            <v>#REF!</v>
          </cell>
        </row>
        <row r="144">
          <cell r="A144" t="str">
            <v>SMB-002-COST</v>
          </cell>
          <cell r="B144" t="str">
            <v>JUMRIANUR</v>
          </cell>
          <cell r="C144" t="str">
            <v>PT. SIEMBA</v>
          </cell>
          <cell r="D144" t="str">
            <v>CLEANING CONTRUCTION</v>
          </cell>
          <cell r="E144">
            <v>1700000</v>
          </cell>
          <cell r="F144">
            <v>29</v>
          </cell>
          <cell r="O144">
            <v>198.5</v>
          </cell>
          <cell r="P144">
            <v>1700000</v>
          </cell>
          <cell r="Q144">
            <v>1950578.0346820808</v>
          </cell>
          <cell r="R144">
            <v>1160000</v>
          </cell>
          <cell r="U144">
            <v>1600184.6647398849</v>
          </cell>
          <cell r="V144">
            <v>6410762.6994219664</v>
          </cell>
          <cell r="W144">
            <v>320538.13497109833</v>
          </cell>
          <cell r="X144">
            <v>6056224.5644508684</v>
          </cell>
          <cell r="Y144">
            <v>72674694.773410425</v>
          </cell>
          <cell r="Z144" t="str">
            <v>S-0</v>
          </cell>
          <cell r="AA144">
            <v>15840000</v>
          </cell>
          <cell r="AB144">
            <v>56834694.773410425</v>
          </cell>
          <cell r="AC144">
            <v>2500000</v>
          </cell>
          <cell r="AD144">
            <v>1025204.2160115637</v>
          </cell>
          <cell r="AG144">
            <v>3525204.2160115638</v>
          </cell>
          <cell r="AH144">
            <v>293767.01800096367</v>
          </cell>
          <cell r="AI144">
            <v>34000</v>
          </cell>
          <cell r="AJ144">
            <v>0</v>
          </cell>
          <cell r="AO144">
            <v>6082995.6814210024</v>
          </cell>
          <cell r="AQ144">
            <v>4615775.5780346822</v>
          </cell>
          <cell r="AS144">
            <v>1467220.1033863202</v>
          </cell>
          <cell r="AU144" t="e">
            <v>#REF!</v>
          </cell>
        </row>
        <row r="145">
          <cell r="A145" t="str">
            <v>SMB-003-COST</v>
          </cell>
          <cell r="B145" t="str">
            <v>MUHAMMAD YUSRAN</v>
          </cell>
          <cell r="C145" t="str">
            <v>PT. SIEMBA</v>
          </cell>
          <cell r="D145" t="str">
            <v>CLEANING CONTRUCTION</v>
          </cell>
          <cell r="E145">
            <v>1700000</v>
          </cell>
          <cell r="F145">
            <v>21</v>
          </cell>
          <cell r="O145">
            <v>58</v>
          </cell>
          <cell r="P145">
            <v>1700000</v>
          </cell>
          <cell r="Q145">
            <v>569942.19653179194</v>
          </cell>
          <cell r="R145">
            <v>840000</v>
          </cell>
          <cell r="U145">
            <v>1463375.1541425828</v>
          </cell>
          <cell r="V145">
            <v>4573317.350674375</v>
          </cell>
          <cell r="W145">
            <v>228665.86753371876</v>
          </cell>
          <cell r="X145">
            <v>4310651.4831406558</v>
          </cell>
          <cell r="Y145">
            <v>51727817.797687873</v>
          </cell>
          <cell r="Z145" t="str">
            <v>M-1</v>
          </cell>
          <cell r="AA145">
            <v>18480000</v>
          </cell>
          <cell r="AB145">
            <v>33247817.797687873</v>
          </cell>
          <cell r="AC145">
            <v>1662390.8898843937</v>
          </cell>
          <cell r="AD145">
            <v>0</v>
          </cell>
          <cell r="AG145">
            <v>1662390.8898843937</v>
          </cell>
          <cell r="AH145">
            <v>138532.5741570328</v>
          </cell>
          <cell r="AI145">
            <v>34000</v>
          </cell>
          <cell r="AJ145">
            <v>0</v>
          </cell>
          <cell r="AO145">
            <v>4400784.7765173418</v>
          </cell>
          <cell r="AQ145">
            <v>3006919.9421965322</v>
          </cell>
          <cell r="AS145">
            <v>1393864.8343208097</v>
          </cell>
          <cell r="AU145" t="e">
            <v>#REF!</v>
          </cell>
        </row>
        <row r="146">
          <cell r="A146" t="str">
            <v>SMB-004-COST</v>
          </cell>
          <cell r="B146" t="str">
            <v>MULYADI</v>
          </cell>
          <cell r="C146" t="str">
            <v>PT. SIEMBA</v>
          </cell>
          <cell r="D146" t="str">
            <v>CLEANING CONTRUCTION</v>
          </cell>
          <cell r="E146">
            <v>1700000</v>
          </cell>
          <cell r="F146">
            <v>29</v>
          </cell>
          <cell r="O146">
            <v>233</v>
          </cell>
          <cell r="P146">
            <v>1700000</v>
          </cell>
          <cell r="Q146">
            <v>2289595.3757225433</v>
          </cell>
          <cell r="R146">
            <v>1160000</v>
          </cell>
          <cell r="U146">
            <v>1652069.5664739893</v>
          </cell>
          <cell r="V146">
            <v>6801664.9421965331</v>
          </cell>
          <cell r="W146">
            <v>340083.24710982665</v>
          </cell>
          <cell r="X146">
            <v>6427581.6950867064</v>
          </cell>
          <cell r="Y146">
            <v>77130980.341040477</v>
          </cell>
          <cell r="Z146" t="str">
            <v>S-0</v>
          </cell>
          <cell r="AA146">
            <v>15840000</v>
          </cell>
          <cell r="AB146">
            <v>61290980.341040477</v>
          </cell>
          <cell r="AC146">
            <v>2500000</v>
          </cell>
          <cell r="AD146">
            <v>1693647.0511560715</v>
          </cell>
          <cell r="AG146">
            <v>4193647.0511560715</v>
          </cell>
          <cell r="AH146">
            <v>349470.58759633929</v>
          </cell>
          <cell r="AI146">
            <v>34000</v>
          </cell>
          <cell r="AJ146">
            <v>0</v>
          </cell>
          <cell r="AO146">
            <v>6418194.3546001939</v>
          </cell>
          <cell r="AQ146">
            <v>4938689.5953757223</v>
          </cell>
          <cell r="AS146">
            <v>1479504.7592244716</v>
          </cell>
          <cell r="AU146" t="e">
            <v>#REF!</v>
          </cell>
        </row>
        <row r="147">
          <cell r="A147" t="str">
            <v>SMB-005-COST</v>
          </cell>
          <cell r="B147" t="str">
            <v>BUDIANSYAH</v>
          </cell>
          <cell r="C147" t="str">
            <v>PT. SIEMBA</v>
          </cell>
          <cell r="D147" t="str">
            <v>CLEANING CONTRUCTION</v>
          </cell>
          <cell r="E147">
            <v>1700000</v>
          </cell>
          <cell r="F147">
            <v>21</v>
          </cell>
          <cell r="G147">
            <v>2</v>
          </cell>
          <cell r="O147">
            <v>89</v>
          </cell>
          <cell r="P147">
            <v>1700000</v>
          </cell>
          <cell r="Q147">
            <v>874566.47398843931</v>
          </cell>
          <cell r="R147">
            <v>840000</v>
          </cell>
          <cell r="U147">
            <v>1468577.6589595373</v>
          </cell>
          <cell r="V147">
            <v>4883144.1329479767</v>
          </cell>
          <cell r="W147">
            <v>244157.20664739885</v>
          </cell>
          <cell r="X147">
            <v>4604986.9263005778</v>
          </cell>
          <cell r="Y147">
            <v>55259843.115606934</v>
          </cell>
          <cell r="Z147" t="str">
            <v>S-0</v>
          </cell>
          <cell r="AA147">
            <v>15840000</v>
          </cell>
          <cell r="AB147">
            <v>39419843.115606934</v>
          </cell>
          <cell r="AC147">
            <v>1970992.1557803468</v>
          </cell>
          <cell r="AD147">
            <v>0</v>
          </cell>
          <cell r="AG147">
            <v>1970992.1557803468</v>
          </cell>
          <cell r="AH147">
            <v>164249.3463150289</v>
          </cell>
          <cell r="AI147">
            <v>34000</v>
          </cell>
          <cell r="AJ147">
            <v>113333.33333333333</v>
          </cell>
          <cell r="AO147">
            <v>4571561.4532996146</v>
          </cell>
          <cell r="AQ147">
            <v>3172741.2331406549</v>
          </cell>
          <cell r="AS147">
            <v>1398820.2201589597</v>
          </cell>
          <cell r="AU147" t="e">
            <v>#REF!</v>
          </cell>
        </row>
        <row r="148">
          <cell r="A148" t="str">
            <v>SMB-006-COST</v>
          </cell>
          <cell r="B148" t="str">
            <v>GUNTUR INTEN S</v>
          </cell>
          <cell r="C148" t="str">
            <v>PT. SIEMBA</v>
          </cell>
          <cell r="D148" t="str">
            <v>CLEANING CONTRUCTION</v>
          </cell>
          <cell r="E148">
            <v>1700000</v>
          </cell>
          <cell r="F148">
            <v>27</v>
          </cell>
          <cell r="G148">
            <v>1</v>
          </cell>
          <cell r="O148">
            <v>144</v>
          </cell>
          <cell r="P148">
            <v>1700000</v>
          </cell>
          <cell r="Q148">
            <v>1415028.9017341041</v>
          </cell>
          <cell r="R148">
            <v>1080000</v>
          </cell>
          <cell r="U148">
            <v>1530728.5414258181</v>
          </cell>
          <cell r="V148">
            <v>5725757.443159923</v>
          </cell>
          <cell r="W148">
            <v>286287.87215799617</v>
          </cell>
          <cell r="X148">
            <v>5405469.5710019264</v>
          </cell>
          <cell r="Y148">
            <v>64865634.852023117</v>
          </cell>
          <cell r="Z148" t="str">
            <v>S-0</v>
          </cell>
          <cell r="AA148">
            <v>15840000</v>
          </cell>
          <cell r="AB148">
            <v>49025634.852023117</v>
          </cell>
          <cell r="AC148">
            <v>2451281.7426011558</v>
          </cell>
          <cell r="AD148">
            <v>0</v>
          </cell>
          <cell r="AG148">
            <v>2451281.7426011558</v>
          </cell>
          <cell r="AH148">
            <v>204273.4785500963</v>
          </cell>
          <cell r="AI148">
            <v>34000</v>
          </cell>
          <cell r="AJ148">
            <v>56666.666666666664</v>
          </cell>
          <cell r="AO148">
            <v>5430817.2979431599</v>
          </cell>
          <cell r="AQ148">
            <v>3972798.3622350679</v>
          </cell>
          <cell r="AS148">
            <v>1458018.9357080921</v>
          </cell>
          <cell r="AU148" t="e">
            <v>#REF!</v>
          </cell>
        </row>
        <row r="149">
          <cell r="A149" t="str">
            <v>SMB-007-COST</v>
          </cell>
          <cell r="B149" t="str">
            <v>ADI PERMANA GINANJAR</v>
          </cell>
          <cell r="C149" t="str">
            <v>PT. SIEMBA</v>
          </cell>
          <cell r="D149" t="str">
            <v>CLEANING CONTRUCTION</v>
          </cell>
          <cell r="E149">
            <v>1700000</v>
          </cell>
          <cell r="F149">
            <v>29</v>
          </cell>
          <cell r="O149">
            <v>169</v>
          </cell>
          <cell r="P149">
            <v>1700000</v>
          </cell>
          <cell r="Q149">
            <v>1660693.6416184972</v>
          </cell>
          <cell r="R149">
            <v>1160000</v>
          </cell>
          <cell r="U149">
            <v>1696785.7919075144</v>
          </cell>
          <cell r="V149">
            <v>6217479.4335260121</v>
          </cell>
          <cell r="W149">
            <v>310873.97167630063</v>
          </cell>
          <cell r="X149">
            <v>5872605.4618497118</v>
          </cell>
          <cell r="Y149">
            <v>70471265.542196542</v>
          </cell>
          <cell r="Z149" t="str">
            <v>S-0</v>
          </cell>
          <cell r="AA149">
            <v>15840000</v>
          </cell>
          <cell r="AB149">
            <v>54631265.542196542</v>
          </cell>
          <cell r="AC149">
            <v>2500000</v>
          </cell>
          <cell r="AD149">
            <v>694689.83132948133</v>
          </cell>
          <cell r="AG149">
            <v>3194689.8313294812</v>
          </cell>
          <cell r="AH149">
            <v>266224.1526107901</v>
          </cell>
          <cell r="AI149">
            <v>34000</v>
          </cell>
          <cell r="AJ149">
            <v>0</v>
          </cell>
          <cell r="AO149">
            <v>5917255.2809152221</v>
          </cell>
          <cell r="AQ149">
            <v>4339660.6936416188</v>
          </cell>
          <cell r="AS149">
            <v>1577594.5872736033</v>
          </cell>
          <cell r="AU149" t="e">
            <v>#REF!</v>
          </cell>
        </row>
        <row r="150">
          <cell r="A150" t="str">
            <v>SMB-008-COST</v>
          </cell>
          <cell r="B150" t="str">
            <v>BURHAN</v>
          </cell>
          <cell r="C150" t="str">
            <v>PT. SIEMBA</v>
          </cell>
          <cell r="D150" t="str">
            <v>CLEANING CONTRUCTION</v>
          </cell>
          <cell r="E150">
            <v>1700000</v>
          </cell>
          <cell r="F150">
            <v>27</v>
          </cell>
          <cell r="O150">
            <v>96.5</v>
          </cell>
          <cell r="P150">
            <v>1700000</v>
          </cell>
          <cell r="Q150">
            <v>948265.89595375722</v>
          </cell>
          <cell r="R150">
            <v>1080000</v>
          </cell>
          <cell r="U150">
            <v>1598451.0982658966</v>
          </cell>
          <cell r="V150">
            <v>5326716.9942196533</v>
          </cell>
          <cell r="W150">
            <v>266335.8497109827</v>
          </cell>
          <cell r="X150">
            <v>5026381.144508671</v>
          </cell>
          <cell r="Y150">
            <v>60316573.734104052</v>
          </cell>
          <cell r="Z150" t="str">
            <v>M-1</v>
          </cell>
          <cell r="AA150">
            <v>18480000</v>
          </cell>
          <cell r="AB150">
            <v>41836573.734104052</v>
          </cell>
          <cell r="AC150">
            <v>2091828.6867052028</v>
          </cell>
          <cell r="AD150">
            <v>0</v>
          </cell>
          <cell r="AG150">
            <v>2091828.6867052028</v>
          </cell>
          <cell r="AH150">
            <v>174319.05722543356</v>
          </cell>
          <cell r="AI150">
            <v>34000</v>
          </cell>
          <cell r="AJ150">
            <v>0</v>
          </cell>
          <cell r="AO150">
            <v>5118397.9369942201</v>
          </cell>
          <cell r="AQ150">
            <v>3595873.2658959539</v>
          </cell>
          <cell r="AS150">
            <v>1522524.6710982663</v>
          </cell>
          <cell r="AU150" t="e">
            <v>#REF!</v>
          </cell>
        </row>
        <row r="151">
          <cell r="A151" t="str">
            <v>SMB-009-COST</v>
          </cell>
          <cell r="B151" t="str">
            <v>DEDI</v>
          </cell>
          <cell r="C151" t="str">
            <v>PT. SIEMBA</v>
          </cell>
          <cell r="D151" t="str">
            <v>CLEANING CONTRUCTION</v>
          </cell>
          <cell r="E151">
            <v>1700000</v>
          </cell>
          <cell r="F151">
            <v>27</v>
          </cell>
          <cell r="O151">
            <v>96.5</v>
          </cell>
          <cell r="P151">
            <v>1700000</v>
          </cell>
          <cell r="Q151">
            <v>948265.89595375722</v>
          </cell>
          <cell r="R151">
            <v>1080000</v>
          </cell>
          <cell r="U151">
            <v>1603144.7803468215</v>
          </cell>
          <cell r="V151">
            <v>5331410.6763005788</v>
          </cell>
          <cell r="W151">
            <v>266570.53381502896</v>
          </cell>
          <cell r="X151">
            <v>5030840.1424855497</v>
          </cell>
          <cell r="Y151">
            <v>60370081.709826596</v>
          </cell>
          <cell r="Z151" t="str">
            <v>M-3</v>
          </cell>
          <cell r="AA151">
            <v>21120000</v>
          </cell>
          <cell r="AB151">
            <v>39250081.709826596</v>
          </cell>
          <cell r="AC151">
            <v>1962504.0854913299</v>
          </cell>
          <cell r="AD151">
            <v>0</v>
          </cell>
          <cell r="AG151">
            <v>1962504.0854913299</v>
          </cell>
          <cell r="AH151">
            <v>163542.0071242775</v>
          </cell>
          <cell r="AI151">
            <v>34000</v>
          </cell>
          <cell r="AJ151">
            <v>0</v>
          </cell>
          <cell r="AO151">
            <v>5133868.669176301</v>
          </cell>
          <cell r="AQ151">
            <v>3606873.2658959539</v>
          </cell>
          <cell r="AS151">
            <v>1526995.4032803471</v>
          </cell>
          <cell r="AU151" t="e">
            <v>#REF!</v>
          </cell>
        </row>
        <row r="152">
          <cell r="A152" t="str">
            <v>SMB-010-COST</v>
          </cell>
          <cell r="B152" t="str">
            <v>AMBO TUWO</v>
          </cell>
          <cell r="C152" t="str">
            <v>PT. SIEMBA</v>
          </cell>
          <cell r="D152" t="str">
            <v>CLEANING CONTRUCTION</v>
          </cell>
          <cell r="E152">
            <v>1700000</v>
          </cell>
          <cell r="F152">
            <v>28</v>
          </cell>
          <cell r="G152">
            <v>1</v>
          </cell>
          <cell r="O152">
            <v>175</v>
          </cell>
          <cell r="P152">
            <v>1700000</v>
          </cell>
          <cell r="Q152">
            <v>1719653.1791907516</v>
          </cell>
          <cell r="R152">
            <v>1120000</v>
          </cell>
          <cell r="U152">
            <v>1612045.982658959</v>
          </cell>
          <cell r="V152">
            <v>6151699.1618497102</v>
          </cell>
          <cell r="W152">
            <v>307584.9580924855</v>
          </cell>
          <cell r="X152">
            <v>5810114.2037572246</v>
          </cell>
          <cell r="Y152">
            <v>69721370.445086688</v>
          </cell>
          <cell r="Z152" t="str">
            <v>S-0</v>
          </cell>
          <cell r="AA152">
            <v>15840000</v>
          </cell>
          <cell r="AB152">
            <v>53881370.445086688</v>
          </cell>
          <cell r="AC152">
            <v>2500000</v>
          </cell>
          <cell r="AD152">
            <v>582205.56676300312</v>
          </cell>
          <cell r="AG152">
            <v>3082205.5667630034</v>
          </cell>
          <cell r="AH152">
            <v>256850.46389691695</v>
          </cell>
          <cell r="AI152">
            <v>34000</v>
          </cell>
          <cell r="AJ152">
            <v>56666.666666666664</v>
          </cell>
          <cell r="AO152">
            <v>5804182.031286126</v>
          </cell>
          <cell r="AQ152">
            <v>4301052.9865125231</v>
          </cell>
          <cell r="AS152">
            <v>1503129.0447736029</v>
          </cell>
          <cell r="AU152" t="e">
            <v>#REF!</v>
          </cell>
        </row>
        <row r="153">
          <cell r="A153" t="str">
            <v>SMB-011-COST</v>
          </cell>
          <cell r="B153" t="str">
            <v>MASKUR</v>
          </cell>
          <cell r="C153" t="str">
            <v>PT. SIEMBA</v>
          </cell>
          <cell r="D153" t="str">
            <v>CLEANING CONTRUCTION</v>
          </cell>
          <cell r="E153">
            <v>1700000</v>
          </cell>
          <cell r="F153">
            <v>29</v>
          </cell>
          <cell r="O153">
            <v>99.5</v>
          </cell>
          <cell r="P153">
            <v>1700000</v>
          </cell>
          <cell r="Q153">
            <v>977745.66473988444</v>
          </cell>
          <cell r="R153">
            <v>1160000</v>
          </cell>
          <cell r="U153">
            <v>1701110.0346820815</v>
          </cell>
          <cell r="V153">
            <v>5538855.6994219664</v>
          </cell>
          <cell r="W153">
            <v>276942.78497109836</v>
          </cell>
          <cell r="X153">
            <v>5227912.914450868</v>
          </cell>
          <cell r="Y153">
            <v>62734954.973410413</v>
          </cell>
          <cell r="Z153" t="str">
            <v>S-0</v>
          </cell>
          <cell r="AA153">
            <v>15840000</v>
          </cell>
          <cell r="AB153">
            <v>46894954.973410413</v>
          </cell>
          <cell r="AC153">
            <v>2344747.7486705207</v>
          </cell>
          <cell r="AD153">
            <v>0</v>
          </cell>
          <cell r="AG153">
            <v>2344747.7486705207</v>
          </cell>
          <cell r="AH153">
            <v>195395.64572254338</v>
          </cell>
          <cell r="AI153">
            <v>34000</v>
          </cell>
          <cell r="AJ153">
            <v>0</v>
          </cell>
          <cell r="AO153">
            <v>5309460.0536994226</v>
          </cell>
          <cell r="AQ153">
            <v>3689152.74566474</v>
          </cell>
          <cell r="AS153">
            <v>1620307.3080346826</v>
          </cell>
          <cell r="AU153" t="e">
            <v>#REF!</v>
          </cell>
        </row>
        <row r="154">
          <cell r="A154" t="str">
            <v>SMB-012-COST</v>
          </cell>
          <cell r="B154" t="str">
            <v>SAWALUDDIN</v>
          </cell>
          <cell r="C154" t="str">
            <v>PT. SIEMBA</v>
          </cell>
          <cell r="D154" t="str">
            <v>CLEANING CONTRUCTION</v>
          </cell>
          <cell r="E154">
            <v>1700000</v>
          </cell>
          <cell r="F154">
            <v>24</v>
          </cell>
          <cell r="O154">
            <v>93.5</v>
          </cell>
          <cell r="P154">
            <v>1700000</v>
          </cell>
          <cell r="Q154">
            <v>918786.12716763013</v>
          </cell>
          <cell r="R154">
            <v>960000</v>
          </cell>
          <cell r="U154">
            <v>1673156.4566473984</v>
          </cell>
          <cell r="V154">
            <v>5251942.5838150289</v>
          </cell>
          <cell r="W154">
            <v>262597.12919075147</v>
          </cell>
          <cell r="X154">
            <v>4955345.4546242775</v>
          </cell>
          <cell r="Y154">
            <v>59464145.455491334</v>
          </cell>
          <cell r="Z154" t="str">
            <v>M-2</v>
          </cell>
          <cell r="AA154">
            <v>19800000</v>
          </cell>
          <cell r="AB154">
            <v>39664145.455491334</v>
          </cell>
          <cell r="AC154">
            <v>1983207.2727745669</v>
          </cell>
          <cell r="AD154">
            <v>0</v>
          </cell>
          <cell r="AG154">
            <v>1983207.2727745669</v>
          </cell>
          <cell r="AH154">
            <v>165267.27273121392</v>
          </cell>
          <cell r="AI154">
            <v>34000</v>
          </cell>
          <cell r="AJ154">
            <v>0</v>
          </cell>
          <cell r="AO154">
            <v>5052675.3110838151</v>
          </cell>
          <cell r="AQ154">
            <v>3458993.7861271678</v>
          </cell>
          <cell r="AS154">
            <v>1593681.5249566473</v>
          </cell>
          <cell r="AU154" t="e">
            <v>#REF!</v>
          </cell>
        </row>
        <row r="155">
          <cell r="A155" t="str">
            <v>SMB-013-COST</v>
          </cell>
          <cell r="B155" t="str">
            <v>SURYADI</v>
          </cell>
          <cell r="C155" t="str">
            <v>PT. SIEMBA</v>
          </cell>
          <cell r="D155" t="str">
            <v>CLEANING CONTRUCTION</v>
          </cell>
          <cell r="E155">
            <v>1700000</v>
          </cell>
          <cell r="F155">
            <v>29</v>
          </cell>
          <cell r="O155">
            <v>99.5</v>
          </cell>
          <cell r="P155">
            <v>1700000</v>
          </cell>
          <cell r="Q155">
            <v>977745.66473988444</v>
          </cell>
          <cell r="R155">
            <v>1160000</v>
          </cell>
          <cell r="U155">
            <v>1681480.0809248565</v>
          </cell>
          <cell r="V155">
            <v>5519225.7456647409</v>
          </cell>
          <cell r="W155">
            <v>275961.28728323703</v>
          </cell>
          <cell r="X155">
            <v>5209264.4583815038</v>
          </cell>
          <cell r="Y155">
            <v>62511173.500578046</v>
          </cell>
          <cell r="Z155" t="str">
            <v>M-3</v>
          </cell>
          <cell r="AA155">
            <v>21120000</v>
          </cell>
          <cell r="AB155">
            <v>41391173.500578046</v>
          </cell>
          <cell r="AC155">
            <v>2069558.6750289025</v>
          </cell>
          <cell r="AD155">
            <v>0</v>
          </cell>
          <cell r="AG155">
            <v>2069558.6750289025</v>
          </cell>
          <cell r="AH155">
            <v>172463.2229190752</v>
          </cell>
          <cell r="AI155">
            <v>34000</v>
          </cell>
          <cell r="AJ155">
            <v>0</v>
          </cell>
          <cell r="AO155">
            <v>5312762.5227456661</v>
          </cell>
          <cell r="AQ155">
            <v>3711152.74566474</v>
          </cell>
          <cell r="AS155">
            <v>1601609.7770809261</v>
          </cell>
          <cell r="AU155" t="e">
            <v>#REF!</v>
          </cell>
        </row>
        <row r="156">
          <cell r="A156" t="str">
            <v>SMB-014-COST</v>
          </cell>
          <cell r="B156" t="str">
            <v>SUYATNO</v>
          </cell>
          <cell r="C156" t="str">
            <v>PT. SIEMBA</v>
          </cell>
          <cell r="D156" t="str">
            <v>CLEANING CONTRUCTION</v>
          </cell>
          <cell r="E156">
            <v>1700000</v>
          </cell>
          <cell r="F156">
            <v>29</v>
          </cell>
          <cell r="O156">
            <v>99.5</v>
          </cell>
          <cell r="P156">
            <v>1700000</v>
          </cell>
          <cell r="Q156">
            <v>977745.66473988444</v>
          </cell>
          <cell r="R156">
            <v>1160000</v>
          </cell>
          <cell r="U156">
            <v>1689803.6763005778</v>
          </cell>
          <cell r="V156">
            <v>5527549.3410404623</v>
          </cell>
          <cell r="W156">
            <v>276377.4670520231</v>
          </cell>
          <cell r="X156">
            <v>5217171.8739884393</v>
          </cell>
          <cell r="Y156">
            <v>62606062.487861276</v>
          </cell>
          <cell r="Z156" t="str">
            <v>M-2</v>
          </cell>
          <cell r="AA156">
            <v>19800000</v>
          </cell>
          <cell r="AB156">
            <v>42806062.487861276</v>
          </cell>
          <cell r="AC156">
            <v>2140303.1243930641</v>
          </cell>
          <cell r="AD156">
            <v>0</v>
          </cell>
          <cell r="AG156">
            <v>2140303.1243930641</v>
          </cell>
          <cell r="AH156">
            <v>178358.593699422</v>
          </cell>
          <cell r="AI156">
            <v>34000</v>
          </cell>
          <cell r="AJ156">
            <v>0</v>
          </cell>
          <cell r="AO156">
            <v>5315190.7473410405</v>
          </cell>
          <cell r="AQ156">
            <v>3705652.74566474</v>
          </cell>
          <cell r="AS156">
            <v>1609538.0016763005</v>
          </cell>
          <cell r="AU156" t="e">
            <v>#REF!</v>
          </cell>
        </row>
        <row r="157">
          <cell r="A157" t="str">
            <v>SMB-015-COST</v>
          </cell>
          <cell r="B157" t="str">
            <v>AULIA RAHMAN</v>
          </cell>
          <cell r="C157" t="str">
            <v>PT. SIEMBA</v>
          </cell>
          <cell r="D157" t="str">
            <v>CLEANING CONTRUCTION</v>
          </cell>
          <cell r="E157">
            <v>1700000</v>
          </cell>
          <cell r="F157">
            <v>29</v>
          </cell>
          <cell r="O157">
            <v>109</v>
          </cell>
          <cell r="P157">
            <v>1700000</v>
          </cell>
          <cell r="Q157">
            <v>1071098.2658959536</v>
          </cell>
          <cell r="R157">
            <v>1160000</v>
          </cell>
          <cell r="U157">
            <v>1663768.7186897891</v>
          </cell>
          <cell r="V157">
            <v>5594866.9845857425</v>
          </cell>
          <cell r="W157">
            <v>279743.34922928712</v>
          </cell>
          <cell r="X157">
            <v>5281123.6353564551</v>
          </cell>
          <cell r="Y157">
            <v>63373483.624277458</v>
          </cell>
          <cell r="Z157" t="str">
            <v>M-1</v>
          </cell>
          <cell r="AA157">
            <v>18480000</v>
          </cell>
          <cell r="AB157">
            <v>44893483.624277458</v>
          </cell>
          <cell r="AC157">
            <v>2244674.181213873</v>
          </cell>
          <cell r="AD157">
            <v>0</v>
          </cell>
          <cell r="AG157">
            <v>2244674.181213873</v>
          </cell>
          <cell r="AH157">
            <v>187056.18176782274</v>
          </cell>
          <cell r="AI157">
            <v>34000</v>
          </cell>
          <cell r="AJ157">
            <v>0</v>
          </cell>
          <cell r="AO157">
            <v>5373810.8028179193</v>
          </cell>
          <cell r="AQ157">
            <v>3789071.0982658956</v>
          </cell>
          <cell r="AS157">
            <v>1584739.7045520237</v>
          </cell>
          <cell r="AU157" t="e">
            <v>#REF!</v>
          </cell>
        </row>
        <row r="158">
          <cell r="A158" t="str">
            <v>SMB-016-COST</v>
          </cell>
          <cell r="B158" t="str">
            <v>SUCI LESTARI</v>
          </cell>
          <cell r="C158" t="str">
            <v>PT. SIEMBA</v>
          </cell>
          <cell r="D158" t="str">
            <v>OFFICE CLERK</v>
          </cell>
          <cell r="E158">
            <v>1700000</v>
          </cell>
          <cell r="F158">
            <v>29</v>
          </cell>
          <cell r="O158">
            <v>99.5</v>
          </cell>
          <cell r="P158">
            <v>1700000</v>
          </cell>
          <cell r="Q158">
            <v>977745.66473988444</v>
          </cell>
          <cell r="R158">
            <v>1160000</v>
          </cell>
          <cell r="U158">
            <v>1614959.7514450871</v>
          </cell>
          <cell r="V158">
            <v>5452705.4161849711</v>
          </cell>
          <cell r="W158">
            <v>272635.27080924856</v>
          </cell>
          <cell r="X158">
            <v>5146070.145375723</v>
          </cell>
          <cell r="Y158">
            <v>61752841.744508676</v>
          </cell>
          <cell r="Z158" t="str">
            <v>S-0</v>
          </cell>
          <cell r="AA158">
            <v>15840000</v>
          </cell>
          <cell r="AB158">
            <v>45912841.744508676</v>
          </cell>
          <cell r="AC158">
            <v>2295642.0872254339</v>
          </cell>
          <cell r="AD158">
            <v>0</v>
          </cell>
          <cell r="AG158">
            <v>2295642.0872254339</v>
          </cell>
          <cell r="AH158">
            <v>191303.50726878617</v>
          </cell>
          <cell r="AI158">
            <v>34000</v>
          </cell>
          <cell r="AJ158">
            <v>0</v>
          </cell>
          <cell r="AO158">
            <v>5227401.9089161847</v>
          </cell>
          <cell r="AQ158">
            <v>3689152.74566474</v>
          </cell>
          <cell r="AS158">
            <v>1538249.1632514447</v>
          </cell>
          <cell r="AU158" t="e">
            <v>#REF!</v>
          </cell>
        </row>
        <row r="159">
          <cell r="A159" t="str">
            <v>SMB-017-COST</v>
          </cell>
          <cell r="B159" t="str">
            <v>MULYADI</v>
          </cell>
          <cell r="C159" t="str">
            <v>PT. SIEMBA</v>
          </cell>
          <cell r="D159" t="str">
            <v>OFFICE BOY</v>
          </cell>
          <cell r="E159">
            <v>1700000</v>
          </cell>
          <cell r="F159">
            <v>27</v>
          </cell>
          <cell r="G159">
            <v>2</v>
          </cell>
          <cell r="O159">
            <v>96.5</v>
          </cell>
          <cell r="P159">
            <v>1700000</v>
          </cell>
          <cell r="Q159">
            <v>948265.89595375722</v>
          </cell>
          <cell r="R159">
            <v>1080000</v>
          </cell>
          <cell r="U159">
            <v>1598450.3680154141</v>
          </cell>
          <cell r="V159">
            <v>5326716.2639691718</v>
          </cell>
          <cell r="W159">
            <v>266335.81319845858</v>
          </cell>
          <cell r="X159">
            <v>5026380.4507707134</v>
          </cell>
          <cell r="Y159">
            <v>60316565.409248561</v>
          </cell>
          <cell r="Z159" t="str">
            <v>S-0</v>
          </cell>
          <cell r="AA159">
            <v>15840000</v>
          </cell>
          <cell r="AB159">
            <v>44476565.409248561</v>
          </cell>
          <cell r="AC159">
            <v>2223828.2704624282</v>
          </cell>
          <cell r="AD159">
            <v>0</v>
          </cell>
          <cell r="AG159">
            <v>2223828.2704624282</v>
          </cell>
          <cell r="AH159">
            <v>185319.02253853568</v>
          </cell>
          <cell r="AI159">
            <v>34000</v>
          </cell>
          <cell r="AJ159">
            <v>113333.33333333333</v>
          </cell>
          <cell r="AO159">
            <v>4994063.9080973035</v>
          </cell>
          <cell r="AQ159">
            <v>3471539.9325626204</v>
          </cell>
          <cell r="AS159">
            <v>1522523.9755346831</v>
          </cell>
          <cell r="AU159" t="e">
            <v>#REF!</v>
          </cell>
        </row>
        <row r="160">
          <cell r="A160" t="str">
            <v>SMB-018-COST</v>
          </cell>
          <cell r="B160" t="str">
            <v>DWI MARWANTO</v>
          </cell>
          <cell r="C160" t="str">
            <v>PT. SIEMBA</v>
          </cell>
          <cell r="D160" t="str">
            <v>DRIVER LV</v>
          </cell>
          <cell r="E160">
            <v>1700000</v>
          </cell>
          <cell r="F160">
            <v>23</v>
          </cell>
          <cell r="O160">
            <v>188.5</v>
          </cell>
          <cell r="P160">
            <v>1700000</v>
          </cell>
          <cell r="Q160">
            <v>1852312.1387283239</v>
          </cell>
          <cell r="R160">
            <v>920000</v>
          </cell>
          <cell r="U160">
            <v>1998405.1194605003</v>
          </cell>
          <cell r="V160">
            <v>6470717.2581888251</v>
          </cell>
          <cell r="W160">
            <v>323535.86290944129</v>
          </cell>
          <cell r="X160">
            <v>6113181.3952793842</v>
          </cell>
          <cell r="Y160">
            <v>73358176.743352607</v>
          </cell>
          <cell r="Z160" t="str">
            <v>M-1</v>
          </cell>
          <cell r="AA160">
            <v>18480000</v>
          </cell>
          <cell r="AB160">
            <v>54878176.743352607</v>
          </cell>
          <cell r="AC160">
            <v>2500000</v>
          </cell>
          <cell r="AD160">
            <v>731726.51150289096</v>
          </cell>
          <cell r="AG160">
            <v>3231726.5115028908</v>
          </cell>
          <cell r="AH160">
            <v>269310.54262524092</v>
          </cell>
          <cell r="AI160">
            <v>34000</v>
          </cell>
          <cell r="AJ160">
            <v>0</v>
          </cell>
          <cell r="AO160">
            <v>6167406.7155635841</v>
          </cell>
          <cell r="AQ160">
            <v>4304577.3121387288</v>
          </cell>
          <cell r="AS160">
            <v>1862829.4034248553</v>
          </cell>
          <cell r="AU160" t="e">
            <v>#REF!</v>
          </cell>
        </row>
        <row r="161">
          <cell r="A161" t="str">
            <v>SMB-019-COST</v>
          </cell>
          <cell r="B161" t="str">
            <v>ABDULLAH GAFUR</v>
          </cell>
          <cell r="C161" t="str">
            <v>PT. SIEMBA</v>
          </cell>
          <cell r="D161" t="str">
            <v>DRIVER LV</v>
          </cell>
          <cell r="E161">
            <v>1700000</v>
          </cell>
          <cell r="F161">
            <v>31</v>
          </cell>
          <cell r="O161">
            <v>473</v>
          </cell>
          <cell r="P161">
            <v>1700000</v>
          </cell>
          <cell r="Q161">
            <v>4647976.8786127167</v>
          </cell>
          <cell r="R161">
            <v>1240000</v>
          </cell>
          <cell r="U161">
            <v>2063768.8612716775</v>
          </cell>
          <cell r="V161">
            <v>9651745.7398843952</v>
          </cell>
          <cell r="W161">
            <v>482587.28699421976</v>
          </cell>
          <cell r="X161">
            <v>9135158.4528901763</v>
          </cell>
          <cell r="Y161">
            <v>109621901.43468212</v>
          </cell>
          <cell r="Z161" t="str">
            <v>M-1</v>
          </cell>
          <cell r="AA161">
            <v>18480000</v>
          </cell>
          <cell r="AB161">
            <v>91141901.434682116</v>
          </cell>
          <cell r="AC161">
            <v>2500000</v>
          </cell>
          <cell r="AD161">
            <v>6171285.2152023176</v>
          </cell>
          <cell r="AG161">
            <v>8671285.2152023166</v>
          </cell>
          <cell r="AH161">
            <v>722607.10126685968</v>
          </cell>
          <cell r="AI161">
            <v>34000</v>
          </cell>
          <cell r="AJ161">
            <v>0</v>
          </cell>
          <cell r="AO161">
            <v>8895138.6386175361</v>
          </cell>
          <cell r="AQ161">
            <v>7125456.8400770715</v>
          </cell>
          <cell r="AS161">
            <v>1769681.7985404646</v>
          </cell>
          <cell r="AU161" t="e">
            <v>#REF!</v>
          </cell>
        </row>
        <row r="162">
          <cell r="A162" t="str">
            <v>SMB-020-COST</v>
          </cell>
          <cell r="B162" t="str">
            <v>R GURUH ASMORO</v>
          </cell>
          <cell r="C162" t="str">
            <v>PT. SIEMBA</v>
          </cell>
          <cell r="D162" t="str">
            <v>LEADER (SURVEOR)</v>
          </cell>
          <cell r="E162">
            <v>4450000</v>
          </cell>
          <cell r="F162">
            <v>27</v>
          </cell>
          <cell r="P162">
            <v>4450000</v>
          </cell>
          <cell r="Q162">
            <v>0</v>
          </cell>
          <cell r="R162">
            <v>1080000</v>
          </cell>
          <cell r="U162">
            <v>88000.240173410159</v>
          </cell>
          <cell r="V162">
            <v>5618000.2401734106</v>
          </cell>
          <cell r="W162">
            <v>280900.01200867054</v>
          </cell>
          <cell r="X162">
            <v>5248100.2281647399</v>
          </cell>
          <cell r="Y162">
            <v>62977202.737976879</v>
          </cell>
          <cell r="Z162" t="str">
            <v>M-2</v>
          </cell>
          <cell r="AA162">
            <v>19800000</v>
          </cell>
          <cell r="AB162">
            <v>43177202.737976879</v>
          </cell>
          <cell r="AC162">
            <v>2158860.136898844</v>
          </cell>
          <cell r="AD162">
            <v>0</v>
          </cell>
          <cell r="AG162">
            <v>2158860.136898844</v>
          </cell>
          <cell r="AH162">
            <v>179905.01140823701</v>
          </cell>
          <cell r="AI162">
            <v>89000</v>
          </cell>
          <cell r="AJ162">
            <v>0</v>
          </cell>
          <cell r="AO162">
            <v>5349095.2287651738</v>
          </cell>
          <cell r="AQ162">
            <v>5265275</v>
          </cell>
          <cell r="AS162">
            <v>83820.228765173815</v>
          </cell>
          <cell r="AU162" t="e">
            <v>#REF!</v>
          </cell>
        </row>
        <row r="163">
          <cell r="A163" t="str">
            <v>SMB-021-COST</v>
          </cell>
          <cell r="B163" t="str">
            <v>FAJRI SIDIQ</v>
          </cell>
          <cell r="C163" t="str">
            <v>PT. SIEMBA</v>
          </cell>
          <cell r="D163" t="str">
            <v>A. LEADER (SURVEOR)</v>
          </cell>
          <cell r="E163">
            <v>1700000</v>
          </cell>
          <cell r="F163">
            <v>29</v>
          </cell>
          <cell r="O163">
            <v>118.5</v>
          </cell>
          <cell r="P163">
            <v>1700000</v>
          </cell>
          <cell r="Q163">
            <v>1164450.8670520231</v>
          </cell>
          <cell r="R163">
            <v>1160000</v>
          </cell>
          <cell r="U163">
            <v>98704.724724470056</v>
          </cell>
          <cell r="V163">
            <v>4123155.5917764935</v>
          </cell>
          <cell r="W163">
            <v>206157.77958882469</v>
          </cell>
          <cell r="X163">
            <v>3882997.8121876689</v>
          </cell>
          <cell r="Y163">
            <v>46595973.74625203</v>
          </cell>
          <cell r="Z163" t="str">
            <v>S-0</v>
          </cell>
          <cell r="AA163">
            <v>15840000</v>
          </cell>
          <cell r="AB163">
            <v>30755973.74625203</v>
          </cell>
          <cell r="AC163">
            <v>1537798.6873126016</v>
          </cell>
          <cell r="AD163">
            <v>0</v>
          </cell>
          <cell r="AG163">
            <v>1537798.6873126016</v>
          </cell>
          <cell r="AH163">
            <v>128149.89060938347</v>
          </cell>
          <cell r="AI163">
            <v>34000</v>
          </cell>
          <cell r="AJ163">
            <v>0</v>
          </cell>
          <cell r="AO163">
            <v>3961005.7011671099</v>
          </cell>
          <cell r="AQ163">
            <v>3866989.4508670522</v>
          </cell>
          <cell r="AS163">
            <v>94016.250300057698</v>
          </cell>
          <cell r="AU163" t="e">
            <v>#REF!</v>
          </cell>
        </row>
        <row r="165">
          <cell r="F165">
            <v>573</v>
          </cell>
          <cell r="G165">
            <v>6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2957</v>
          </cell>
          <cell r="P165">
            <v>38500000</v>
          </cell>
          <cell r="Q165">
            <v>29120953.757225435</v>
          </cell>
          <cell r="R165">
            <v>22920000</v>
          </cell>
          <cell r="S165">
            <v>0</v>
          </cell>
          <cell r="T165">
            <v>0</v>
          </cell>
          <cell r="U165">
            <v>31758751.895533729</v>
          </cell>
          <cell r="V165">
            <v>122299705.65275916</v>
          </cell>
          <cell r="W165">
            <v>6114985.2826379584</v>
          </cell>
          <cell r="X165">
            <v>115414720.37012121</v>
          </cell>
          <cell r="Y165">
            <v>1384976644.4414544</v>
          </cell>
          <cell r="Z165">
            <v>0</v>
          </cell>
          <cell r="AA165">
            <v>373560000</v>
          </cell>
          <cell r="AB165">
            <v>1011416644.4414546</v>
          </cell>
          <cell r="AC165">
            <v>46637617.744442672</v>
          </cell>
          <cell r="AD165">
            <v>11799643.432890188</v>
          </cell>
          <cell r="AE165">
            <v>0</v>
          </cell>
          <cell r="AF165">
            <v>0</v>
          </cell>
          <cell r="AG165">
            <v>58437261.177332856</v>
          </cell>
          <cell r="AH165">
            <v>4869771.7647777377</v>
          </cell>
          <cell r="AI165">
            <v>770000</v>
          </cell>
          <cell r="AO165">
            <v>116659933.88798143</v>
          </cell>
          <cell r="AQ165">
            <v>29478345</v>
          </cell>
        </row>
        <row r="167">
          <cell r="A167" t="str">
            <v>SECURITY SIMS</v>
          </cell>
          <cell r="AO167">
            <v>0</v>
          </cell>
          <cell r="AQ167">
            <v>0</v>
          </cell>
        </row>
        <row r="168">
          <cell r="A168" t="str">
            <v>SMB-001-STP-SIMS</v>
          </cell>
          <cell r="B168" t="str">
            <v>MARZUKI</v>
          </cell>
          <cell r="C168" t="str">
            <v>PT. SIEMBA</v>
          </cell>
          <cell r="D168" t="str">
            <v>SECURITY SIMS</v>
          </cell>
          <cell r="E168">
            <v>1670000</v>
          </cell>
          <cell r="F168">
            <v>20</v>
          </cell>
          <cell r="P168">
            <v>1670000</v>
          </cell>
          <cell r="Q168">
            <v>0</v>
          </cell>
          <cell r="R168">
            <v>527000</v>
          </cell>
          <cell r="S168">
            <v>200000</v>
          </cell>
          <cell r="V168">
            <v>2397000</v>
          </cell>
          <cell r="W168">
            <v>119850</v>
          </cell>
          <cell r="X168">
            <v>2243750</v>
          </cell>
          <cell r="Y168">
            <v>26925000</v>
          </cell>
          <cell r="Z168" t="str">
            <v>M-0</v>
          </cell>
          <cell r="AA168">
            <v>17160000</v>
          </cell>
          <cell r="AB168">
            <v>9765000</v>
          </cell>
          <cell r="AC168">
            <v>488250</v>
          </cell>
          <cell r="AD168">
            <v>0</v>
          </cell>
          <cell r="AG168">
            <v>488250</v>
          </cell>
          <cell r="AH168">
            <v>40687.5</v>
          </cell>
          <cell r="AI168">
            <v>33400</v>
          </cell>
          <cell r="AJ168">
            <v>0</v>
          </cell>
          <cell r="AO168">
            <v>2322912.5</v>
          </cell>
          <cell r="AQ168">
            <v>2322912.5</v>
          </cell>
        </row>
        <row r="169">
          <cell r="A169" t="str">
            <v>SMB-002-STP-SIMS</v>
          </cell>
          <cell r="B169" t="str">
            <v>IRWAN S</v>
          </cell>
          <cell r="C169" t="str">
            <v>PT. SIEMBA</v>
          </cell>
          <cell r="D169" t="str">
            <v>SECURITY SIMS</v>
          </cell>
          <cell r="E169">
            <v>1670000</v>
          </cell>
          <cell r="F169">
            <v>20</v>
          </cell>
          <cell r="P169">
            <v>1670000</v>
          </cell>
          <cell r="Q169">
            <v>0</v>
          </cell>
          <cell r="R169">
            <v>527000</v>
          </cell>
          <cell r="S169">
            <v>200000</v>
          </cell>
          <cell r="V169">
            <v>2397000</v>
          </cell>
          <cell r="W169">
            <v>119850</v>
          </cell>
          <cell r="X169">
            <v>2243750</v>
          </cell>
          <cell r="Y169">
            <v>26925000</v>
          </cell>
          <cell r="Z169" t="str">
            <v>M-1</v>
          </cell>
          <cell r="AA169">
            <v>18480000</v>
          </cell>
          <cell r="AB169">
            <v>8445000</v>
          </cell>
          <cell r="AC169">
            <v>422250</v>
          </cell>
          <cell r="AD169">
            <v>0</v>
          </cell>
          <cell r="AG169">
            <v>422250</v>
          </cell>
          <cell r="AH169">
            <v>35187.5</v>
          </cell>
          <cell r="AI169">
            <v>33400</v>
          </cell>
          <cell r="AJ169">
            <v>0</v>
          </cell>
          <cell r="AO169">
            <v>2328412.5</v>
          </cell>
          <cell r="AQ169">
            <v>2328412.5</v>
          </cell>
        </row>
        <row r="170">
          <cell r="A170" t="str">
            <v>SMB-003-STP-SIMS</v>
          </cell>
          <cell r="B170" t="str">
            <v>HERAMSYAH</v>
          </cell>
          <cell r="C170" t="str">
            <v>PT. SIEMBA</v>
          </cell>
          <cell r="D170" t="str">
            <v>SECURITY SIMS</v>
          </cell>
          <cell r="E170">
            <v>1670000</v>
          </cell>
          <cell r="F170">
            <v>20</v>
          </cell>
          <cell r="P170">
            <v>1670000</v>
          </cell>
          <cell r="Q170">
            <v>0</v>
          </cell>
          <cell r="R170">
            <v>527000</v>
          </cell>
          <cell r="S170">
            <v>200000</v>
          </cell>
          <cell r="V170">
            <v>2397000</v>
          </cell>
          <cell r="W170">
            <v>119850</v>
          </cell>
          <cell r="X170">
            <v>2243750</v>
          </cell>
          <cell r="Y170">
            <v>26925000</v>
          </cell>
          <cell r="Z170" t="str">
            <v>S-0</v>
          </cell>
          <cell r="AA170">
            <v>15840000</v>
          </cell>
          <cell r="AB170">
            <v>11085000</v>
          </cell>
          <cell r="AC170">
            <v>554250</v>
          </cell>
          <cell r="AD170">
            <v>0</v>
          </cell>
          <cell r="AG170">
            <v>554250</v>
          </cell>
          <cell r="AH170">
            <v>46187.5</v>
          </cell>
          <cell r="AI170">
            <v>33400</v>
          </cell>
          <cell r="AJ170">
            <v>0</v>
          </cell>
          <cell r="AO170">
            <v>2317412.5</v>
          </cell>
          <cell r="AQ170">
            <v>2317412.5</v>
          </cell>
        </row>
        <row r="171">
          <cell r="A171" t="str">
            <v>SMB-004-STP-SIMS</v>
          </cell>
          <cell r="B171" t="str">
            <v>JUMARDIN</v>
          </cell>
          <cell r="C171" t="str">
            <v>PT. SIEMBA</v>
          </cell>
          <cell r="D171" t="str">
            <v>SECURITY SIMS</v>
          </cell>
          <cell r="E171">
            <v>1670000</v>
          </cell>
          <cell r="F171">
            <v>20</v>
          </cell>
          <cell r="P171">
            <v>1670000</v>
          </cell>
          <cell r="Q171">
            <v>0</v>
          </cell>
          <cell r="R171">
            <v>527000</v>
          </cell>
          <cell r="S171">
            <v>200000</v>
          </cell>
          <cell r="V171">
            <v>2397000</v>
          </cell>
          <cell r="W171">
            <v>119850</v>
          </cell>
          <cell r="X171">
            <v>2243750</v>
          </cell>
          <cell r="Y171">
            <v>26925000</v>
          </cell>
          <cell r="Z171" t="str">
            <v>M-0</v>
          </cell>
          <cell r="AA171">
            <v>17160000</v>
          </cell>
          <cell r="AB171">
            <v>9765000</v>
          </cell>
          <cell r="AC171">
            <v>488250</v>
          </cell>
          <cell r="AD171">
            <v>0</v>
          </cell>
          <cell r="AG171">
            <v>488250</v>
          </cell>
          <cell r="AH171">
            <v>40687.5</v>
          </cell>
          <cell r="AI171">
            <v>33400</v>
          </cell>
          <cell r="AJ171">
            <v>0</v>
          </cell>
          <cell r="AO171">
            <v>2322912.5</v>
          </cell>
          <cell r="AQ171">
            <v>2322912.5</v>
          </cell>
        </row>
        <row r="172">
          <cell r="A172" t="str">
            <v>SMB-005-STP-SIMS</v>
          </cell>
          <cell r="B172" t="str">
            <v>KHARISMA DINUR WARDANI</v>
          </cell>
          <cell r="C172" t="str">
            <v>PT. SIEMBA</v>
          </cell>
          <cell r="D172" t="str">
            <v>SECURITY SIMS</v>
          </cell>
          <cell r="E172">
            <v>1670000</v>
          </cell>
          <cell r="F172">
            <v>20</v>
          </cell>
          <cell r="P172">
            <v>1670000</v>
          </cell>
          <cell r="Q172">
            <v>0</v>
          </cell>
          <cell r="R172">
            <v>527000</v>
          </cell>
          <cell r="S172">
            <v>200000</v>
          </cell>
          <cell r="V172">
            <v>2397000</v>
          </cell>
          <cell r="W172">
            <v>119850</v>
          </cell>
          <cell r="X172">
            <v>2243750</v>
          </cell>
          <cell r="Y172">
            <v>26925000</v>
          </cell>
          <cell r="Z172" t="str">
            <v>S-0</v>
          </cell>
          <cell r="AA172">
            <v>15840000</v>
          </cell>
          <cell r="AB172">
            <v>11085000</v>
          </cell>
          <cell r="AC172">
            <v>554250</v>
          </cell>
          <cell r="AD172">
            <v>0</v>
          </cell>
          <cell r="AG172">
            <v>554250</v>
          </cell>
          <cell r="AH172">
            <v>46187.5</v>
          </cell>
          <cell r="AI172">
            <v>33400</v>
          </cell>
          <cell r="AJ172">
            <v>0</v>
          </cell>
          <cell r="AO172">
            <v>2317412.5</v>
          </cell>
          <cell r="AQ172">
            <v>2317412.5</v>
          </cell>
        </row>
        <row r="173">
          <cell r="A173" t="str">
            <v>SMB-006-STP-SIMS</v>
          </cell>
          <cell r="B173" t="str">
            <v>DEDY FIRDAUS</v>
          </cell>
          <cell r="C173" t="str">
            <v>PT. SIEMBA</v>
          </cell>
          <cell r="D173" t="str">
            <v>SECURITY SIMS</v>
          </cell>
          <cell r="E173">
            <v>1670000</v>
          </cell>
          <cell r="F173">
            <v>20</v>
          </cell>
          <cell r="P173">
            <v>1670000</v>
          </cell>
          <cell r="Q173">
            <v>0</v>
          </cell>
          <cell r="R173">
            <v>527000</v>
          </cell>
          <cell r="S173">
            <v>200000</v>
          </cell>
          <cell r="V173">
            <v>2397000</v>
          </cell>
          <cell r="W173">
            <v>119850</v>
          </cell>
          <cell r="X173">
            <v>2243750</v>
          </cell>
          <cell r="Y173">
            <v>26925000</v>
          </cell>
          <cell r="Z173" t="str">
            <v>M-1</v>
          </cell>
          <cell r="AA173">
            <v>18480000</v>
          </cell>
          <cell r="AB173">
            <v>8445000</v>
          </cell>
          <cell r="AC173">
            <v>422250</v>
          </cell>
          <cell r="AD173">
            <v>0</v>
          </cell>
          <cell r="AG173">
            <v>422250</v>
          </cell>
          <cell r="AH173">
            <v>35187.5</v>
          </cell>
          <cell r="AI173">
            <v>33400</v>
          </cell>
          <cell r="AJ173">
            <v>0</v>
          </cell>
          <cell r="AO173">
            <v>2328412.5</v>
          </cell>
          <cell r="AQ173">
            <v>2328412.5</v>
          </cell>
        </row>
        <row r="174">
          <cell r="A174" t="str">
            <v>SMB-007-STP-SIMS</v>
          </cell>
          <cell r="B174" t="str">
            <v>M. NURUL ARIFIIN</v>
          </cell>
          <cell r="C174" t="str">
            <v>PT. SIEMBA</v>
          </cell>
          <cell r="D174" t="str">
            <v>SECURITY SIMS</v>
          </cell>
          <cell r="E174">
            <v>1670000</v>
          </cell>
          <cell r="F174">
            <v>20</v>
          </cell>
          <cell r="P174">
            <v>1670000</v>
          </cell>
          <cell r="Q174">
            <v>0</v>
          </cell>
          <cell r="R174">
            <v>527000</v>
          </cell>
          <cell r="S174">
            <v>200000</v>
          </cell>
          <cell r="V174">
            <v>2397000</v>
          </cell>
          <cell r="W174">
            <v>119850</v>
          </cell>
          <cell r="X174">
            <v>2243750</v>
          </cell>
          <cell r="Y174">
            <v>26925000</v>
          </cell>
          <cell r="Z174" t="str">
            <v>M-1</v>
          </cell>
          <cell r="AA174">
            <v>18480000</v>
          </cell>
          <cell r="AB174">
            <v>8445000</v>
          </cell>
          <cell r="AC174">
            <v>422250</v>
          </cell>
          <cell r="AD174">
            <v>0</v>
          </cell>
          <cell r="AG174">
            <v>422250</v>
          </cell>
          <cell r="AH174">
            <v>35187.5</v>
          </cell>
          <cell r="AI174">
            <v>33400</v>
          </cell>
          <cell r="AJ174">
            <v>0</v>
          </cell>
          <cell r="AO174">
            <v>2328412.5</v>
          </cell>
          <cell r="AQ174">
            <v>2328412.5</v>
          </cell>
        </row>
        <row r="175">
          <cell r="A175" t="str">
            <v>SMB-008-STP-SIMS</v>
          </cell>
          <cell r="B175" t="str">
            <v>SYAMSUL HADI</v>
          </cell>
          <cell r="C175" t="str">
            <v>PT. SIEMBA</v>
          </cell>
          <cell r="D175" t="str">
            <v>SECURITY SIMS</v>
          </cell>
          <cell r="E175">
            <v>1670000</v>
          </cell>
          <cell r="F175">
            <v>20</v>
          </cell>
          <cell r="P175">
            <v>1670000</v>
          </cell>
          <cell r="Q175">
            <v>0</v>
          </cell>
          <cell r="R175">
            <v>527000</v>
          </cell>
          <cell r="S175">
            <v>200000</v>
          </cell>
          <cell r="V175">
            <v>2397000</v>
          </cell>
          <cell r="W175">
            <v>119850</v>
          </cell>
          <cell r="X175">
            <v>2243750</v>
          </cell>
          <cell r="Y175">
            <v>26925000</v>
          </cell>
          <cell r="Z175" t="str">
            <v>M-1</v>
          </cell>
          <cell r="AA175">
            <v>18480000</v>
          </cell>
          <cell r="AB175">
            <v>8445000</v>
          </cell>
          <cell r="AC175">
            <v>422250</v>
          </cell>
          <cell r="AD175">
            <v>0</v>
          </cell>
          <cell r="AG175">
            <v>422250</v>
          </cell>
          <cell r="AH175">
            <v>35187.5</v>
          </cell>
          <cell r="AI175">
            <v>33400</v>
          </cell>
          <cell r="AJ175">
            <v>0</v>
          </cell>
          <cell r="AO175">
            <v>2328412.5</v>
          </cell>
          <cell r="AQ175">
            <v>2328412.5</v>
          </cell>
        </row>
        <row r="176">
          <cell r="A176" t="str">
            <v>SMB-009-STP-SIMS</v>
          </cell>
          <cell r="B176" t="str">
            <v>AMIRUDDIN</v>
          </cell>
          <cell r="C176" t="str">
            <v>PT. SIEMBA</v>
          </cell>
          <cell r="D176" t="str">
            <v>SECURITY SIMS</v>
          </cell>
          <cell r="E176">
            <v>1670000</v>
          </cell>
          <cell r="F176">
            <v>20</v>
          </cell>
          <cell r="P176">
            <v>1670000</v>
          </cell>
          <cell r="Q176">
            <v>0</v>
          </cell>
          <cell r="R176">
            <v>527000</v>
          </cell>
          <cell r="S176">
            <v>200000</v>
          </cell>
          <cell r="V176">
            <v>2397000</v>
          </cell>
          <cell r="W176">
            <v>119850</v>
          </cell>
          <cell r="X176">
            <v>2243750</v>
          </cell>
          <cell r="Y176">
            <v>26925000</v>
          </cell>
          <cell r="Z176" t="str">
            <v>M-2</v>
          </cell>
          <cell r="AA176">
            <v>19800000</v>
          </cell>
          <cell r="AB176">
            <v>7125000</v>
          </cell>
          <cell r="AC176">
            <v>356250</v>
          </cell>
          <cell r="AD176">
            <v>0</v>
          </cell>
          <cell r="AG176">
            <v>356250</v>
          </cell>
          <cell r="AH176">
            <v>29687.5</v>
          </cell>
          <cell r="AI176">
            <v>33400</v>
          </cell>
          <cell r="AJ176">
            <v>0</v>
          </cell>
          <cell r="AO176">
            <v>2333912.5</v>
          </cell>
          <cell r="AQ176">
            <v>2333912.5</v>
          </cell>
        </row>
        <row r="177">
          <cell r="A177" t="str">
            <v>SMB-010-STP-SIMS</v>
          </cell>
          <cell r="B177" t="str">
            <v>IBRAHIM EKO CHANDRA</v>
          </cell>
          <cell r="C177" t="str">
            <v>PT. SIEMBA</v>
          </cell>
          <cell r="D177" t="str">
            <v>SECURITY SIMS</v>
          </cell>
          <cell r="E177">
            <v>1670000</v>
          </cell>
          <cell r="F177">
            <v>20</v>
          </cell>
          <cell r="P177">
            <v>1670000</v>
          </cell>
          <cell r="Q177">
            <v>0</v>
          </cell>
          <cell r="R177">
            <v>527000</v>
          </cell>
          <cell r="S177">
            <v>200000</v>
          </cell>
          <cell r="V177">
            <v>2397000</v>
          </cell>
          <cell r="W177">
            <v>119850</v>
          </cell>
          <cell r="X177">
            <v>2243750</v>
          </cell>
          <cell r="Y177">
            <v>26925000</v>
          </cell>
          <cell r="Z177" t="str">
            <v>S-0</v>
          </cell>
          <cell r="AA177">
            <v>15840000</v>
          </cell>
          <cell r="AB177">
            <v>11085000</v>
          </cell>
          <cell r="AC177">
            <v>554250</v>
          </cell>
          <cell r="AD177">
            <v>0</v>
          </cell>
          <cell r="AG177">
            <v>554250</v>
          </cell>
          <cell r="AH177">
            <v>46187.5</v>
          </cell>
          <cell r="AI177">
            <v>33400</v>
          </cell>
          <cell r="AJ177">
            <v>0</v>
          </cell>
          <cell r="AO177">
            <v>2317412.5</v>
          </cell>
          <cell r="AQ177">
            <v>2317412.5</v>
          </cell>
        </row>
        <row r="178">
          <cell r="A178" t="str">
            <v>SMB-011-STP-SIMS</v>
          </cell>
          <cell r="B178" t="str">
            <v>WAWAN SETIAWAN</v>
          </cell>
          <cell r="C178" t="str">
            <v>PT. SIEMBA</v>
          </cell>
          <cell r="D178" t="str">
            <v>SECURITY SIMS</v>
          </cell>
          <cell r="E178">
            <v>1670000</v>
          </cell>
          <cell r="F178">
            <v>20</v>
          </cell>
          <cell r="P178">
            <v>1670000</v>
          </cell>
          <cell r="Q178">
            <v>0</v>
          </cell>
          <cell r="R178">
            <v>527000</v>
          </cell>
          <cell r="S178">
            <v>200000</v>
          </cell>
          <cell r="V178">
            <v>2397000</v>
          </cell>
          <cell r="W178">
            <v>119850</v>
          </cell>
          <cell r="X178">
            <v>2243750</v>
          </cell>
          <cell r="Y178">
            <v>26925000</v>
          </cell>
          <cell r="Z178" t="str">
            <v>M-1</v>
          </cell>
          <cell r="AA178">
            <v>18480000</v>
          </cell>
          <cell r="AB178">
            <v>8445000</v>
          </cell>
          <cell r="AC178">
            <v>422250</v>
          </cell>
          <cell r="AD178">
            <v>0</v>
          </cell>
          <cell r="AG178">
            <v>422250</v>
          </cell>
          <cell r="AH178">
            <v>35187.5</v>
          </cell>
          <cell r="AI178">
            <v>33400</v>
          </cell>
          <cell r="AJ178">
            <v>0</v>
          </cell>
          <cell r="AO178">
            <v>2328412.5</v>
          </cell>
          <cell r="AQ178">
            <v>2328412.5</v>
          </cell>
        </row>
        <row r="179">
          <cell r="A179" t="str">
            <v>SMB-012-STP-SIMS</v>
          </cell>
          <cell r="B179" t="str">
            <v>AHMAD SYARWANI</v>
          </cell>
          <cell r="C179" t="str">
            <v>PT. SIEMBA</v>
          </cell>
          <cell r="D179" t="str">
            <v>SECURITY SIMS</v>
          </cell>
          <cell r="E179">
            <v>1670000</v>
          </cell>
          <cell r="F179">
            <v>20</v>
          </cell>
          <cell r="P179">
            <v>1670000</v>
          </cell>
          <cell r="Q179">
            <v>0</v>
          </cell>
          <cell r="R179">
            <v>527000</v>
          </cell>
          <cell r="S179">
            <v>200000</v>
          </cell>
          <cell r="V179">
            <v>2397000</v>
          </cell>
          <cell r="W179">
            <v>119850</v>
          </cell>
          <cell r="X179">
            <v>2243750</v>
          </cell>
          <cell r="Y179">
            <v>26925000</v>
          </cell>
          <cell r="Z179" t="str">
            <v>S-0</v>
          </cell>
          <cell r="AA179">
            <v>15840000</v>
          </cell>
          <cell r="AB179">
            <v>11085000</v>
          </cell>
          <cell r="AC179">
            <v>554250</v>
          </cell>
          <cell r="AD179">
            <v>0</v>
          </cell>
          <cell r="AG179">
            <v>554250</v>
          </cell>
          <cell r="AH179">
            <v>46187.5</v>
          </cell>
          <cell r="AI179">
            <v>33400</v>
          </cell>
          <cell r="AJ179">
            <v>0</v>
          </cell>
          <cell r="AO179">
            <v>2317412.5</v>
          </cell>
          <cell r="AQ179">
            <v>2317412.5</v>
          </cell>
        </row>
        <row r="180">
          <cell r="A180" t="str">
            <v>SMB-013-STP-SIMS</v>
          </cell>
          <cell r="B180" t="str">
            <v>DEDI IRAWAN</v>
          </cell>
          <cell r="C180" t="str">
            <v>PT. SIEMBA</v>
          </cell>
          <cell r="D180" t="str">
            <v>SECURITY SIMS</v>
          </cell>
          <cell r="E180">
            <v>1670000</v>
          </cell>
          <cell r="F180">
            <v>20</v>
          </cell>
          <cell r="P180">
            <v>1670000</v>
          </cell>
          <cell r="Q180">
            <v>0</v>
          </cell>
          <cell r="R180">
            <v>527000</v>
          </cell>
          <cell r="S180">
            <v>200000</v>
          </cell>
          <cell r="V180">
            <v>2397000</v>
          </cell>
          <cell r="W180">
            <v>119850</v>
          </cell>
          <cell r="X180">
            <v>2243750</v>
          </cell>
          <cell r="Y180">
            <v>26925000</v>
          </cell>
          <cell r="Z180" t="str">
            <v>S-0</v>
          </cell>
          <cell r="AA180">
            <v>15840000</v>
          </cell>
          <cell r="AB180">
            <v>11085000</v>
          </cell>
          <cell r="AC180">
            <v>554250</v>
          </cell>
          <cell r="AD180">
            <v>0</v>
          </cell>
          <cell r="AG180">
            <v>554250</v>
          </cell>
          <cell r="AH180">
            <v>46187.5</v>
          </cell>
          <cell r="AI180">
            <v>33400</v>
          </cell>
          <cell r="AJ180">
            <v>0</v>
          </cell>
          <cell r="AO180">
            <v>2317412.5</v>
          </cell>
          <cell r="AQ180">
            <v>2317412.5</v>
          </cell>
        </row>
        <row r="181">
          <cell r="A181" t="str">
            <v>SMB-014-STP-SIMS</v>
          </cell>
          <cell r="B181" t="str">
            <v>JUNAIDI</v>
          </cell>
          <cell r="C181" t="str">
            <v>PT. SIEMBA</v>
          </cell>
          <cell r="D181" t="str">
            <v>SECURITY SIMS</v>
          </cell>
          <cell r="E181">
            <v>1670000</v>
          </cell>
          <cell r="F181">
            <v>20</v>
          </cell>
          <cell r="P181">
            <v>1670000</v>
          </cell>
          <cell r="Q181">
            <v>0</v>
          </cell>
          <cell r="R181">
            <v>527000</v>
          </cell>
          <cell r="S181">
            <v>200000</v>
          </cell>
          <cell r="V181">
            <v>2397000</v>
          </cell>
          <cell r="W181">
            <v>119850</v>
          </cell>
          <cell r="X181">
            <v>2243750</v>
          </cell>
          <cell r="Y181">
            <v>26925000</v>
          </cell>
          <cell r="Z181" t="str">
            <v>S-0</v>
          </cell>
          <cell r="AA181">
            <v>15840000</v>
          </cell>
          <cell r="AB181">
            <v>11085000</v>
          </cell>
          <cell r="AC181">
            <v>554250</v>
          </cell>
          <cell r="AD181">
            <v>0</v>
          </cell>
          <cell r="AG181">
            <v>554250</v>
          </cell>
          <cell r="AH181">
            <v>46187.5</v>
          </cell>
          <cell r="AI181">
            <v>33400</v>
          </cell>
          <cell r="AJ181">
            <v>0</v>
          </cell>
          <cell r="AO181">
            <v>2317412.5</v>
          </cell>
          <cell r="AQ181">
            <v>2317412.5</v>
          </cell>
        </row>
        <row r="182">
          <cell r="A182" t="str">
            <v>SMB-015-STP-SIMS</v>
          </cell>
          <cell r="B182" t="str">
            <v>HERMANSYAH</v>
          </cell>
          <cell r="C182" t="str">
            <v>PT. SIEMBA</v>
          </cell>
          <cell r="D182" t="str">
            <v>SECURITY SIMS</v>
          </cell>
          <cell r="E182">
            <v>1670000</v>
          </cell>
          <cell r="F182">
            <v>20</v>
          </cell>
          <cell r="P182">
            <v>1670000</v>
          </cell>
          <cell r="Q182">
            <v>0</v>
          </cell>
          <cell r="R182">
            <v>527000</v>
          </cell>
          <cell r="S182">
            <v>200000</v>
          </cell>
          <cell r="V182">
            <v>2397000</v>
          </cell>
          <cell r="W182">
            <v>119850</v>
          </cell>
          <cell r="X182">
            <v>2243750</v>
          </cell>
          <cell r="Y182">
            <v>26925000</v>
          </cell>
          <cell r="Z182" t="str">
            <v>S-0</v>
          </cell>
          <cell r="AA182">
            <v>15840000</v>
          </cell>
          <cell r="AB182">
            <v>11085000</v>
          </cell>
          <cell r="AC182">
            <v>554250</v>
          </cell>
          <cell r="AD182">
            <v>0</v>
          </cell>
          <cell r="AG182">
            <v>554250</v>
          </cell>
          <cell r="AH182">
            <v>46187.5</v>
          </cell>
          <cell r="AI182">
            <v>33400</v>
          </cell>
          <cell r="AJ182">
            <v>0</v>
          </cell>
          <cell r="AO182">
            <v>2317412.5</v>
          </cell>
          <cell r="AQ182">
            <v>2317412.5</v>
          </cell>
        </row>
        <row r="183">
          <cell r="A183" t="str">
            <v>SMB-016-STP-SIMS</v>
          </cell>
          <cell r="B183" t="str">
            <v>SYAIFUL ANWAR</v>
          </cell>
          <cell r="C183" t="str">
            <v>PT. SIEMBA</v>
          </cell>
          <cell r="D183" t="str">
            <v>SECURITY SIMS</v>
          </cell>
          <cell r="E183">
            <v>1670000</v>
          </cell>
          <cell r="F183">
            <v>20</v>
          </cell>
          <cell r="P183">
            <v>1670000</v>
          </cell>
          <cell r="Q183">
            <v>0</v>
          </cell>
          <cell r="R183">
            <v>527000</v>
          </cell>
          <cell r="S183">
            <v>200000</v>
          </cell>
          <cell r="V183">
            <v>2397000</v>
          </cell>
          <cell r="W183">
            <v>119850</v>
          </cell>
          <cell r="X183">
            <v>2243750</v>
          </cell>
          <cell r="Y183">
            <v>26925000</v>
          </cell>
          <cell r="Z183" t="str">
            <v>S-0</v>
          </cell>
          <cell r="AA183">
            <v>15840000</v>
          </cell>
          <cell r="AB183">
            <v>11085000</v>
          </cell>
          <cell r="AC183">
            <v>554250</v>
          </cell>
          <cell r="AD183">
            <v>0</v>
          </cell>
          <cell r="AG183">
            <v>554250</v>
          </cell>
          <cell r="AH183">
            <v>46187.5</v>
          </cell>
          <cell r="AI183">
            <v>33400</v>
          </cell>
          <cell r="AJ183">
            <v>0</v>
          </cell>
          <cell r="AO183">
            <v>2317412.5</v>
          </cell>
          <cell r="AQ183">
            <v>2317412.5</v>
          </cell>
        </row>
        <row r="184">
          <cell r="A184" t="str">
            <v>SMB-017-STP-SIMS</v>
          </cell>
          <cell r="B184" t="str">
            <v>LUKMAN HAKIM</v>
          </cell>
          <cell r="C184" t="str">
            <v>PT. SIEMBA</v>
          </cell>
          <cell r="D184" t="str">
            <v>SECURITY SIMS</v>
          </cell>
          <cell r="E184">
            <v>1670000</v>
          </cell>
          <cell r="F184">
            <v>20</v>
          </cell>
          <cell r="P184">
            <v>1670000</v>
          </cell>
          <cell r="Q184">
            <v>0</v>
          </cell>
          <cell r="R184">
            <v>527000</v>
          </cell>
          <cell r="S184">
            <v>200000</v>
          </cell>
          <cell r="V184">
            <v>2397000</v>
          </cell>
          <cell r="W184">
            <v>119850</v>
          </cell>
          <cell r="X184">
            <v>2243750</v>
          </cell>
          <cell r="Y184">
            <v>26925000</v>
          </cell>
          <cell r="Z184" t="str">
            <v>S-0</v>
          </cell>
          <cell r="AA184">
            <v>15840000</v>
          </cell>
          <cell r="AB184">
            <v>11085000</v>
          </cell>
          <cell r="AC184">
            <v>554250</v>
          </cell>
          <cell r="AD184">
            <v>0</v>
          </cell>
          <cell r="AG184">
            <v>554250</v>
          </cell>
          <cell r="AH184">
            <v>46187.5</v>
          </cell>
          <cell r="AI184">
            <v>33400</v>
          </cell>
          <cell r="AJ184">
            <v>0</v>
          </cell>
          <cell r="AO184">
            <v>2317412.5</v>
          </cell>
          <cell r="AQ184">
            <v>2317412.5</v>
          </cell>
        </row>
        <row r="185">
          <cell r="A185" t="str">
            <v>SMB-018-STP-SIMS</v>
          </cell>
          <cell r="B185" t="str">
            <v>JAINUDIN</v>
          </cell>
          <cell r="C185" t="str">
            <v>PT. SIEMBA</v>
          </cell>
          <cell r="D185" t="str">
            <v>SECURITY SIMS</v>
          </cell>
          <cell r="E185">
            <v>1670000</v>
          </cell>
          <cell r="F185">
            <v>20</v>
          </cell>
          <cell r="P185">
            <v>1670000</v>
          </cell>
          <cell r="Q185">
            <v>0</v>
          </cell>
          <cell r="R185">
            <v>527000</v>
          </cell>
          <cell r="S185">
            <v>200000</v>
          </cell>
          <cell r="V185">
            <v>2397000</v>
          </cell>
          <cell r="W185">
            <v>119850</v>
          </cell>
          <cell r="X185">
            <v>2243750</v>
          </cell>
          <cell r="Y185">
            <v>26925000</v>
          </cell>
          <cell r="Z185" t="str">
            <v>M-1</v>
          </cell>
          <cell r="AA185">
            <v>18480000</v>
          </cell>
          <cell r="AB185">
            <v>8445000</v>
          </cell>
          <cell r="AC185">
            <v>422250</v>
          </cell>
          <cell r="AD185">
            <v>0</v>
          </cell>
          <cell r="AG185">
            <v>422250</v>
          </cell>
          <cell r="AH185">
            <v>35187.5</v>
          </cell>
          <cell r="AI185">
            <v>33400</v>
          </cell>
          <cell r="AJ185">
            <v>0</v>
          </cell>
          <cell r="AO185">
            <v>2328412.5</v>
          </cell>
          <cell r="AQ185">
            <v>2328412.5</v>
          </cell>
        </row>
        <row r="186">
          <cell r="AG186">
            <v>8854500</v>
          </cell>
          <cell r="AI186">
            <v>601200</v>
          </cell>
          <cell r="AO186">
            <v>41806925</v>
          </cell>
          <cell r="AQ186">
            <v>41806925</v>
          </cell>
        </row>
        <row r="188">
          <cell r="A188" t="str">
            <v>SECURITY SAMINDO</v>
          </cell>
          <cell r="AO188">
            <v>0</v>
          </cell>
          <cell r="AQ188">
            <v>0</v>
          </cell>
        </row>
        <row r="189">
          <cell r="A189" t="str">
            <v>SMB-001-STP-SMD</v>
          </cell>
          <cell r="B189" t="str">
            <v>ALIMUDDIN</v>
          </cell>
          <cell r="C189" t="str">
            <v>PT. SIEMBA</v>
          </cell>
          <cell r="D189" t="str">
            <v>SECURITY SAMINDO</v>
          </cell>
          <cell r="E189">
            <v>1670000</v>
          </cell>
          <cell r="F189">
            <v>20</v>
          </cell>
          <cell r="P189">
            <v>1670000</v>
          </cell>
          <cell r="Q189">
            <v>0</v>
          </cell>
          <cell r="R189">
            <v>562000</v>
          </cell>
          <cell r="S189">
            <v>200000</v>
          </cell>
          <cell r="V189">
            <v>2432000</v>
          </cell>
          <cell r="W189">
            <v>121600</v>
          </cell>
          <cell r="X189">
            <v>2277000</v>
          </cell>
          <cell r="Y189">
            <v>27324000</v>
          </cell>
          <cell r="Z189" t="str">
            <v>S-0</v>
          </cell>
          <cell r="AA189">
            <v>15840000</v>
          </cell>
          <cell r="AB189">
            <v>11484000</v>
          </cell>
          <cell r="AC189">
            <v>574200</v>
          </cell>
          <cell r="AD189">
            <v>0</v>
          </cell>
          <cell r="AG189">
            <v>574200</v>
          </cell>
          <cell r="AH189">
            <v>47850</v>
          </cell>
          <cell r="AI189">
            <v>33400</v>
          </cell>
          <cell r="AJ189">
            <v>0</v>
          </cell>
          <cell r="AO189">
            <v>2350750</v>
          </cell>
          <cell r="AQ189">
            <v>2350750</v>
          </cell>
        </row>
        <row r="190">
          <cell r="A190" t="str">
            <v>SMB-002-STP-SMD</v>
          </cell>
          <cell r="B190" t="str">
            <v>M. ARISKA ZAINAL</v>
          </cell>
          <cell r="C190" t="str">
            <v>PT. SIEMBA</v>
          </cell>
          <cell r="D190" t="str">
            <v>SECURITY SAMINDO</v>
          </cell>
          <cell r="E190">
            <v>1670000</v>
          </cell>
          <cell r="F190">
            <v>20</v>
          </cell>
          <cell r="P190">
            <v>1670000</v>
          </cell>
          <cell r="Q190">
            <v>0</v>
          </cell>
          <cell r="R190">
            <v>562000</v>
          </cell>
          <cell r="S190">
            <v>200000</v>
          </cell>
          <cell r="V190">
            <v>2432000</v>
          </cell>
          <cell r="W190">
            <v>121600</v>
          </cell>
          <cell r="X190">
            <v>2277000</v>
          </cell>
          <cell r="Y190">
            <v>27324000</v>
          </cell>
          <cell r="Z190" t="str">
            <v>S-0</v>
          </cell>
          <cell r="AA190">
            <v>15840000</v>
          </cell>
          <cell r="AB190">
            <v>11484000</v>
          </cell>
          <cell r="AC190">
            <v>574200</v>
          </cell>
          <cell r="AD190">
            <v>0</v>
          </cell>
          <cell r="AG190">
            <v>574200</v>
          </cell>
          <cell r="AH190">
            <v>47850</v>
          </cell>
          <cell r="AI190">
            <v>33400</v>
          </cell>
          <cell r="AJ190">
            <v>0</v>
          </cell>
          <cell r="AO190">
            <v>2350750</v>
          </cell>
          <cell r="AQ190">
            <v>2350750</v>
          </cell>
        </row>
        <row r="191">
          <cell r="A191" t="str">
            <v>SMB-003-STP-SMD</v>
          </cell>
          <cell r="B191" t="str">
            <v>USMAN</v>
          </cell>
          <cell r="C191" t="str">
            <v>PT. SIEMBA</v>
          </cell>
          <cell r="D191" t="str">
            <v>SECURITY SAMINDO</v>
          </cell>
          <cell r="E191">
            <v>1670000</v>
          </cell>
          <cell r="F191">
            <v>20</v>
          </cell>
          <cell r="P191">
            <v>1670000</v>
          </cell>
          <cell r="Q191">
            <v>0</v>
          </cell>
          <cell r="R191">
            <v>562000</v>
          </cell>
          <cell r="S191">
            <v>200000</v>
          </cell>
          <cell r="V191">
            <v>2432000</v>
          </cell>
          <cell r="W191">
            <v>121600</v>
          </cell>
          <cell r="X191">
            <v>2277000</v>
          </cell>
          <cell r="Y191">
            <v>27324000</v>
          </cell>
          <cell r="Z191" t="str">
            <v>S-0</v>
          </cell>
          <cell r="AA191">
            <v>15840000</v>
          </cell>
          <cell r="AB191">
            <v>11484000</v>
          </cell>
          <cell r="AC191">
            <v>574200</v>
          </cell>
          <cell r="AD191">
            <v>0</v>
          </cell>
          <cell r="AG191">
            <v>574200</v>
          </cell>
          <cell r="AH191">
            <v>47850</v>
          </cell>
          <cell r="AI191">
            <v>33400</v>
          </cell>
          <cell r="AJ191">
            <v>0</v>
          </cell>
          <cell r="AO191">
            <v>2350750</v>
          </cell>
          <cell r="AQ191">
            <v>2350750</v>
          </cell>
        </row>
        <row r="192">
          <cell r="A192" t="str">
            <v>SMB-004-STP-SMD</v>
          </cell>
          <cell r="B192" t="str">
            <v>ASNAN</v>
          </cell>
          <cell r="C192" t="str">
            <v>PT. SIEMBA</v>
          </cell>
          <cell r="D192" t="str">
            <v>SECURITY SAMINDO</v>
          </cell>
          <cell r="E192">
            <v>1670000</v>
          </cell>
          <cell r="F192">
            <v>20</v>
          </cell>
          <cell r="P192">
            <v>1670000</v>
          </cell>
          <cell r="Q192">
            <v>0</v>
          </cell>
          <cell r="R192">
            <v>562000</v>
          </cell>
          <cell r="S192">
            <v>200000</v>
          </cell>
          <cell r="V192">
            <v>2432000</v>
          </cell>
          <cell r="W192">
            <v>121600</v>
          </cell>
          <cell r="X192">
            <v>2277000</v>
          </cell>
          <cell r="Y192">
            <v>27324000</v>
          </cell>
          <cell r="Z192" t="str">
            <v>M-3</v>
          </cell>
          <cell r="AA192">
            <v>21120000</v>
          </cell>
          <cell r="AB192">
            <v>6204000</v>
          </cell>
          <cell r="AC192">
            <v>310200</v>
          </cell>
          <cell r="AD192">
            <v>0</v>
          </cell>
          <cell r="AG192">
            <v>310200</v>
          </cell>
          <cell r="AH192">
            <v>25850</v>
          </cell>
          <cell r="AI192">
            <v>33400</v>
          </cell>
          <cell r="AJ192">
            <v>0</v>
          </cell>
          <cell r="AO192">
            <v>2372750</v>
          </cell>
          <cell r="AQ192">
            <v>2372750</v>
          </cell>
        </row>
        <row r="193">
          <cell r="A193" t="str">
            <v>SMB-005-STP-SMD</v>
          </cell>
          <cell r="B193" t="str">
            <v>KURNIAWAN</v>
          </cell>
          <cell r="C193" t="str">
            <v>PT. SIEMBA</v>
          </cell>
          <cell r="D193" t="str">
            <v>SECURITY SAMINDO</v>
          </cell>
          <cell r="E193">
            <v>1670000</v>
          </cell>
          <cell r="F193">
            <v>20</v>
          </cell>
          <cell r="P193">
            <v>1670000</v>
          </cell>
          <cell r="Q193">
            <v>0</v>
          </cell>
          <cell r="R193">
            <v>562000</v>
          </cell>
          <cell r="S193">
            <v>200000</v>
          </cell>
          <cell r="V193">
            <v>2432000</v>
          </cell>
          <cell r="W193">
            <v>121600</v>
          </cell>
          <cell r="X193">
            <v>2277000</v>
          </cell>
          <cell r="Y193">
            <v>27324000</v>
          </cell>
          <cell r="Z193" t="str">
            <v>M-0</v>
          </cell>
          <cell r="AA193">
            <v>17160000</v>
          </cell>
          <cell r="AB193">
            <v>10164000</v>
          </cell>
          <cell r="AC193">
            <v>508200</v>
          </cell>
          <cell r="AD193">
            <v>0</v>
          </cell>
          <cell r="AG193">
            <v>508200</v>
          </cell>
          <cell r="AH193">
            <v>42350</v>
          </cell>
          <cell r="AI193">
            <v>33400</v>
          </cell>
          <cell r="AJ193">
            <v>0</v>
          </cell>
          <cell r="AO193">
            <v>2356250</v>
          </cell>
          <cell r="AQ193">
            <v>2356250</v>
          </cell>
        </row>
        <row r="194">
          <cell r="A194" t="str">
            <v>SMB-006-STP-SMD</v>
          </cell>
          <cell r="B194" t="str">
            <v>SYAHRIAL</v>
          </cell>
          <cell r="C194" t="str">
            <v>PT. SIEMBA</v>
          </cell>
          <cell r="D194" t="str">
            <v>SECURITY SAMINDO</v>
          </cell>
          <cell r="E194">
            <v>1670000</v>
          </cell>
          <cell r="F194">
            <v>20</v>
          </cell>
          <cell r="P194">
            <v>1670000</v>
          </cell>
          <cell r="Q194">
            <v>0</v>
          </cell>
          <cell r="R194">
            <v>562000</v>
          </cell>
          <cell r="S194">
            <v>200000</v>
          </cell>
          <cell r="V194">
            <v>2432000</v>
          </cell>
          <cell r="W194">
            <v>121600</v>
          </cell>
          <cell r="X194">
            <v>2277000</v>
          </cell>
          <cell r="Y194">
            <v>27324000</v>
          </cell>
          <cell r="Z194" t="str">
            <v>S-0</v>
          </cell>
          <cell r="AA194">
            <v>15840000</v>
          </cell>
          <cell r="AB194">
            <v>11484000</v>
          </cell>
          <cell r="AC194">
            <v>574200</v>
          </cell>
          <cell r="AD194">
            <v>0</v>
          </cell>
          <cell r="AG194">
            <v>574200</v>
          </cell>
          <cell r="AH194">
            <v>47850</v>
          </cell>
          <cell r="AI194">
            <v>33400</v>
          </cell>
          <cell r="AJ194">
            <v>0</v>
          </cell>
          <cell r="AO194">
            <v>2350750</v>
          </cell>
          <cell r="AQ194">
            <v>2350750</v>
          </cell>
        </row>
        <row r="195">
          <cell r="A195" t="str">
            <v>SMB-007-STP-SMD</v>
          </cell>
          <cell r="B195" t="str">
            <v>RAHIMIN</v>
          </cell>
          <cell r="C195" t="str">
            <v>PT. SIEMBA</v>
          </cell>
          <cell r="D195" t="str">
            <v>SECURITY SAMINDO</v>
          </cell>
          <cell r="E195">
            <v>1670000</v>
          </cell>
          <cell r="F195">
            <v>20</v>
          </cell>
          <cell r="P195">
            <v>1670000</v>
          </cell>
          <cell r="Q195">
            <v>0</v>
          </cell>
          <cell r="R195">
            <v>562000</v>
          </cell>
          <cell r="S195">
            <v>200000</v>
          </cell>
          <cell r="V195">
            <v>2432000</v>
          </cell>
          <cell r="W195">
            <v>121600</v>
          </cell>
          <cell r="X195">
            <v>2277000</v>
          </cell>
          <cell r="Y195">
            <v>27324000</v>
          </cell>
          <cell r="Z195" t="str">
            <v>S-0</v>
          </cell>
          <cell r="AA195">
            <v>15840000</v>
          </cell>
          <cell r="AB195">
            <v>11484000</v>
          </cell>
          <cell r="AC195">
            <v>574200</v>
          </cell>
          <cell r="AD195">
            <v>0</v>
          </cell>
          <cell r="AG195">
            <v>574200</v>
          </cell>
          <cell r="AH195">
            <v>47850</v>
          </cell>
          <cell r="AI195">
            <v>33400</v>
          </cell>
          <cell r="AJ195">
            <v>0</v>
          </cell>
          <cell r="AO195">
            <v>2350750</v>
          </cell>
          <cell r="AQ195">
            <v>2350750</v>
          </cell>
        </row>
        <row r="196">
          <cell r="A196" t="str">
            <v>SMB-008-STP-SMD</v>
          </cell>
          <cell r="B196" t="str">
            <v>SANUDDIN</v>
          </cell>
          <cell r="C196" t="str">
            <v>PT. SIEMBA</v>
          </cell>
          <cell r="D196" t="str">
            <v>SECURITY SAMINDO</v>
          </cell>
          <cell r="E196">
            <v>1670000</v>
          </cell>
          <cell r="F196">
            <v>20</v>
          </cell>
          <cell r="P196">
            <v>1670000</v>
          </cell>
          <cell r="Q196">
            <v>0</v>
          </cell>
          <cell r="R196">
            <v>562000</v>
          </cell>
          <cell r="S196">
            <v>200000</v>
          </cell>
          <cell r="V196">
            <v>2432000</v>
          </cell>
          <cell r="W196">
            <v>121600</v>
          </cell>
          <cell r="X196">
            <v>2277000</v>
          </cell>
          <cell r="Y196">
            <v>27324000</v>
          </cell>
          <cell r="Z196" t="str">
            <v>M-2</v>
          </cell>
          <cell r="AA196">
            <v>19800000</v>
          </cell>
          <cell r="AB196">
            <v>7524000</v>
          </cell>
          <cell r="AC196">
            <v>376200</v>
          </cell>
          <cell r="AD196">
            <v>0</v>
          </cell>
          <cell r="AG196">
            <v>376200</v>
          </cell>
          <cell r="AH196">
            <v>31350</v>
          </cell>
          <cell r="AI196">
            <v>33400</v>
          </cell>
          <cell r="AJ196">
            <v>0</v>
          </cell>
          <cell r="AO196">
            <v>2367250</v>
          </cell>
          <cell r="AQ196">
            <v>2367250</v>
          </cell>
        </row>
        <row r="197">
          <cell r="A197" t="str">
            <v>SMB-009-STP-SMD</v>
          </cell>
          <cell r="B197" t="str">
            <v>M. SALEH</v>
          </cell>
          <cell r="C197" t="str">
            <v>PT. SIEMBA</v>
          </cell>
          <cell r="D197" t="str">
            <v>SECURITY SAMINDO</v>
          </cell>
          <cell r="E197">
            <v>1670000</v>
          </cell>
          <cell r="F197">
            <v>20</v>
          </cell>
          <cell r="P197">
            <v>1670000</v>
          </cell>
          <cell r="Q197">
            <v>0</v>
          </cell>
          <cell r="R197">
            <v>562000</v>
          </cell>
          <cell r="S197">
            <v>200000</v>
          </cell>
          <cell r="V197">
            <v>2432000</v>
          </cell>
          <cell r="W197">
            <v>121600</v>
          </cell>
          <cell r="X197">
            <v>2277000</v>
          </cell>
          <cell r="Y197">
            <v>27324000</v>
          </cell>
          <cell r="Z197" t="str">
            <v>S-0</v>
          </cell>
          <cell r="AA197">
            <v>15840000</v>
          </cell>
          <cell r="AB197">
            <v>11484000</v>
          </cell>
          <cell r="AC197">
            <v>574200</v>
          </cell>
          <cell r="AD197">
            <v>0</v>
          </cell>
          <cell r="AG197">
            <v>574200</v>
          </cell>
          <cell r="AH197">
            <v>47850</v>
          </cell>
          <cell r="AI197">
            <v>33400</v>
          </cell>
          <cell r="AJ197">
            <v>0</v>
          </cell>
          <cell r="AO197">
            <v>2350750</v>
          </cell>
          <cell r="AQ197">
            <v>2350750</v>
          </cell>
        </row>
        <row r="198">
          <cell r="AG198">
            <v>4639800</v>
          </cell>
          <cell r="AI198">
            <v>300600</v>
          </cell>
          <cell r="AO198">
            <v>21200750</v>
          </cell>
          <cell r="AQ198">
            <v>21200750</v>
          </cell>
        </row>
        <row r="200">
          <cell r="AM200">
            <v>63007675</v>
          </cell>
          <cell r="AO200">
            <v>63007675</v>
          </cell>
          <cell r="AQ200">
            <v>63007675</v>
          </cell>
        </row>
      </sheetData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$WTIMODSTRIP TEXAS CASE"/>
      <sheetName val="SUMMARY"/>
      <sheetName val="STATS (2)"/>
      <sheetName val="AHCNI (2)"/>
      <sheetName val="CAPITAL"/>
      <sheetName val="AHCcf (2)"/>
      <sheetName val="AHCBALYR2"/>
      <sheetName val="debt sch"/>
      <sheetName val="debt sch (2)"/>
      <sheetName val="shares"/>
      <sheetName val="DEBTTEST2001CLOSING$2522"/>
      <sheetName val="OEI"/>
      <sheetName val="AHCBALYR2 (2)"/>
      <sheetName val="AHCBALYR2 (3)"/>
      <sheetName val="AHCBALYR2 (4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N5" t="str">
            <v>AMERADA HESS CORPORATION</v>
          </cell>
        </row>
        <row r="6">
          <cell r="N6" t="str">
            <v>CONSOLIDATED BALANCE SHEET (Year End December)</v>
          </cell>
        </row>
        <row r="7">
          <cell r="N7" t="str">
            <v>($-MILLIONS)</v>
          </cell>
        </row>
        <row r="8">
          <cell r="B8" t="str">
            <v>AHC/TEXAS/TSUNAMI COMBINED</v>
          </cell>
          <cell r="Z8" t="str">
            <v>$ WTI MODSTRIP</v>
          </cell>
        </row>
        <row r="10">
          <cell r="S10" t="str">
            <v xml:space="preserve">PRO-FORMA </v>
          </cell>
        </row>
        <row r="11">
          <cell r="I11" t="str">
            <v>FORECAST - 12/31/01</v>
          </cell>
          <cell r="P11" t="str">
            <v>TEXAS</v>
          </cell>
          <cell r="R11" t="str">
            <v>USE</v>
          </cell>
          <cell r="T11" t="str">
            <v>PRO-</v>
          </cell>
        </row>
        <row r="12">
          <cell r="B12" t="str">
            <v>LINE</v>
          </cell>
          <cell r="J12" t="str">
            <v>MERGER</v>
          </cell>
          <cell r="L12" t="str">
            <v>PROFORMA</v>
          </cell>
          <cell r="P12" t="str">
            <v>PURCHASE</v>
          </cell>
          <cell r="R12" t="str">
            <v>OF AHC</v>
          </cell>
          <cell r="T12" t="str">
            <v>FORMA</v>
          </cell>
          <cell r="Z12" t="str">
            <v xml:space="preserve">PLAN </v>
          </cell>
        </row>
        <row r="13">
          <cell r="B13" t="str">
            <v>NO.</v>
          </cell>
          <cell r="F13" t="str">
            <v>AHC</v>
          </cell>
          <cell r="H13" t="str">
            <v>TSUNAMI</v>
          </cell>
          <cell r="J13" t="str">
            <v>ADJ'S</v>
          </cell>
          <cell r="L13" t="str">
            <v>AHC</v>
          </cell>
          <cell r="N13" t="str">
            <v>TEXAS</v>
          </cell>
          <cell r="P13" t="str">
            <v>GOODWILL</v>
          </cell>
          <cell r="R13" t="str">
            <v>CASH (a)</v>
          </cell>
          <cell r="T13" t="str">
            <v>12/31/01</v>
          </cell>
          <cell r="W13" t="str">
            <v>2002</v>
          </cell>
          <cell r="Y13" t="str">
            <v>2003</v>
          </cell>
          <cell r="AA13" t="str">
            <v>2004</v>
          </cell>
          <cell r="AC13" t="str">
            <v>2005</v>
          </cell>
        </row>
        <row r="14">
          <cell r="F14" t="str">
            <v>(A)</v>
          </cell>
          <cell r="H14" t="str">
            <v>(B)</v>
          </cell>
          <cell r="J14" t="str">
            <v>(C)</v>
          </cell>
          <cell r="L14" t="str">
            <v>(D)</v>
          </cell>
          <cell r="N14" t="str">
            <v>(E)</v>
          </cell>
          <cell r="P14" t="str">
            <v>(F)</v>
          </cell>
          <cell r="R14" t="str">
            <v>(G)</v>
          </cell>
          <cell r="T14" t="str">
            <v>(H)</v>
          </cell>
          <cell r="W14" t="str">
            <v>(I)</v>
          </cell>
          <cell r="Y14" t="str">
            <v>(J)</v>
          </cell>
          <cell r="AA14" t="str">
            <v>(K)</v>
          </cell>
          <cell r="AC14" t="str">
            <v>(L)</v>
          </cell>
        </row>
        <row r="16">
          <cell r="D16" t="str">
            <v>ASSETS:</v>
          </cell>
        </row>
        <row r="17">
          <cell r="B17" t="str">
            <v>1</v>
          </cell>
          <cell r="D17" t="str">
            <v xml:space="preserve">   CASH </v>
          </cell>
          <cell r="F17">
            <v>440</v>
          </cell>
          <cell r="H17">
            <v>35</v>
          </cell>
          <cell r="J17">
            <v>-177</v>
          </cell>
          <cell r="L17">
            <v>298</v>
          </cell>
          <cell r="N17">
            <v>110</v>
          </cell>
          <cell r="P17">
            <v>0</v>
          </cell>
          <cell r="R17">
            <v>-358</v>
          </cell>
          <cell r="T17">
            <v>50</v>
          </cell>
          <cell r="W17">
            <v>50</v>
          </cell>
          <cell r="Y17">
            <v>193</v>
          </cell>
          <cell r="AA17">
            <v>1318</v>
          </cell>
          <cell r="AC17">
            <v>2249</v>
          </cell>
        </row>
        <row r="18">
          <cell r="B18">
            <v>2</v>
          </cell>
          <cell r="D18" t="str">
            <v xml:space="preserve">   INVENTORY</v>
          </cell>
          <cell r="F18">
            <v>325</v>
          </cell>
          <cell r="H18">
            <v>70</v>
          </cell>
          <cell r="J18">
            <v>0</v>
          </cell>
          <cell r="L18">
            <v>395</v>
          </cell>
          <cell r="N18">
            <v>15</v>
          </cell>
          <cell r="P18">
            <v>0</v>
          </cell>
          <cell r="R18">
            <v>0</v>
          </cell>
          <cell r="T18">
            <v>410</v>
          </cell>
          <cell r="W18">
            <v>410</v>
          </cell>
          <cell r="Y18">
            <v>410</v>
          </cell>
          <cell r="AA18">
            <v>410</v>
          </cell>
          <cell r="AC18">
            <v>410</v>
          </cell>
        </row>
        <row r="19">
          <cell r="B19">
            <v>3</v>
          </cell>
          <cell r="D19" t="str">
            <v xml:space="preserve">   CURRENT PORTION NOTE REC. - PDVSA</v>
          </cell>
          <cell r="F19">
            <v>54</v>
          </cell>
          <cell r="H19">
            <v>0</v>
          </cell>
          <cell r="J19">
            <v>0</v>
          </cell>
          <cell r="L19">
            <v>54</v>
          </cell>
          <cell r="N19">
            <v>0</v>
          </cell>
          <cell r="P19">
            <v>0</v>
          </cell>
          <cell r="R19">
            <v>0</v>
          </cell>
          <cell r="T19">
            <v>54</v>
          </cell>
          <cell r="W19">
            <v>60</v>
          </cell>
          <cell r="Y19">
            <v>60</v>
          </cell>
          <cell r="AA19">
            <v>60</v>
          </cell>
          <cell r="AC19">
            <v>60</v>
          </cell>
        </row>
        <row r="20">
          <cell r="B20">
            <v>4</v>
          </cell>
          <cell r="D20" t="str">
            <v xml:space="preserve">   OTHER CURRENT ASSETS</v>
          </cell>
          <cell r="F20">
            <v>3255</v>
          </cell>
          <cell r="H20">
            <v>210</v>
          </cell>
          <cell r="J20">
            <v>0</v>
          </cell>
          <cell r="L20">
            <v>3465</v>
          </cell>
          <cell r="N20">
            <v>45</v>
          </cell>
          <cell r="P20">
            <v>0</v>
          </cell>
          <cell r="R20">
            <v>0</v>
          </cell>
          <cell r="T20">
            <v>3510</v>
          </cell>
          <cell r="W20">
            <v>3510</v>
          </cell>
          <cell r="Y20">
            <v>3510</v>
          </cell>
          <cell r="AA20">
            <v>3510</v>
          </cell>
          <cell r="AC20">
            <v>3510</v>
          </cell>
        </row>
        <row r="21">
          <cell r="B21">
            <v>5</v>
          </cell>
          <cell r="D21" t="str">
            <v xml:space="preserve">       TOTAL CURRENT ASSETS</v>
          </cell>
          <cell r="F21">
            <v>4074</v>
          </cell>
          <cell r="H21">
            <v>315</v>
          </cell>
          <cell r="J21">
            <v>-177</v>
          </cell>
          <cell r="L21">
            <v>4212</v>
          </cell>
          <cell r="N21">
            <v>170</v>
          </cell>
          <cell r="P21">
            <v>0</v>
          </cell>
          <cell r="R21">
            <v>-358</v>
          </cell>
          <cell r="T21">
            <v>4024</v>
          </cell>
          <cell r="W21">
            <v>4030</v>
          </cell>
          <cell r="Y21">
            <v>4173</v>
          </cell>
          <cell r="AA21">
            <v>5298</v>
          </cell>
          <cell r="AC21">
            <v>6229</v>
          </cell>
        </row>
        <row r="22">
          <cell r="B22">
            <v>6</v>
          </cell>
          <cell r="D22" t="str">
            <v xml:space="preserve">   NET FIXED ASSETS</v>
          </cell>
          <cell r="F22">
            <v>5275</v>
          </cell>
          <cell r="H22">
            <v>2123</v>
          </cell>
          <cell r="J22">
            <v>0</v>
          </cell>
          <cell r="L22">
            <v>7398</v>
          </cell>
          <cell r="N22">
            <v>2181</v>
          </cell>
          <cell r="P22">
            <v>0</v>
          </cell>
          <cell r="R22">
            <v>0</v>
          </cell>
          <cell r="T22">
            <v>9579</v>
          </cell>
          <cell r="W22" t="e">
            <v>#REF!</v>
          </cell>
          <cell r="Y22" t="e">
            <v>#REF!</v>
          </cell>
          <cell r="AA22" t="e">
            <v>#REF!</v>
          </cell>
          <cell r="AC22" t="e">
            <v>#REF!</v>
          </cell>
        </row>
        <row r="23">
          <cell r="B23">
            <v>7</v>
          </cell>
          <cell r="D23" t="str">
            <v xml:space="preserve">   INVESTMENT IN HOVENSA</v>
          </cell>
          <cell r="F23">
            <v>940</v>
          </cell>
          <cell r="H23">
            <v>0</v>
          </cell>
          <cell r="J23">
            <v>0</v>
          </cell>
          <cell r="L23">
            <v>940</v>
          </cell>
          <cell r="N23">
            <v>0</v>
          </cell>
          <cell r="P23">
            <v>0</v>
          </cell>
          <cell r="R23">
            <v>0</v>
          </cell>
          <cell r="T23">
            <v>940</v>
          </cell>
          <cell r="W23">
            <v>727</v>
          </cell>
          <cell r="Y23">
            <v>764</v>
          </cell>
          <cell r="AA23">
            <v>823</v>
          </cell>
          <cell r="AC23">
            <v>877.5</v>
          </cell>
        </row>
        <row r="24">
          <cell r="B24">
            <v>8</v>
          </cell>
          <cell r="D24" t="str">
            <v xml:space="preserve">   LONG TERM NOTE RECEIVABLE - PDVSA</v>
          </cell>
          <cell r="F24">
            <v>388</v>
          </cell>
          <cell r="H24">
            <v>0</v>
          </cell>
          <cell r="J24">
            <v>0</v>
          </cell>
          <cell r="L24">
            <v>388</v>
          </cell>
          <cell r="N24">
            <v>0</v>
          </cell>
          <cell r="P24">
            <v>0</v>
          </cell>
          <cell r="R24">
            <v>0</v>
          </cell>
          <cell r="T24">
            <v>388</v>
          </cell>
          <cell r="W24">
            <v>329</v>
          </cell>
          <cell r="Y24">
            <v>269</v>
          </cell>
          <cell r="AA24">
            <v>209</v>
          </cell>
          <cell r="AC24">
            <v>149</v>
          </cell>
        </row>
        <row r="25">
          <cell r="B25">
            <v>9</v>
          </cell>
          <cell r="D25" t="str">
            <v xml:space="preserve">   INVESTMENTS,ADVANCES &amp; OTHER  ASSETS</v>
          </cell>
          <cell r="F25">
            <v>616</v>
          </cell>
          <cell r="H25">
            <v>414</v>
          </cell>
          <cell r="J25">
            <v>0</v>
          </cell>
          <cell r="L25">
            <v>1030</v>
          </cell>
          <cell r="N25">
            <v>15</v>
          </cell>
          <cell r="P25">
            <v>860.89000000000033</v>
          </cell>
          <cell r="R25">
            <v>0</v>
          </cell>
          <cell r="T25">
            <v>1905.8900000000003</v>
          </cell>
          <cell r="W25" t="e">
            <v>#REF!</v>
          </cell>
          <cell r="Y25" t="e">
            <v>#REF!</v>
          </cell>
          <cell r="AA25" t="e">
            <v>#REF!</v>
          </cell>
          <cell r="AC25" t="e">
            <v>#REF!</v>
          </cell>
        </row>
        <row r="26">
          <cell r="B26">
            <v>10</v>
          </cell>
          <cell r="D26" t="str">
            <v xml:space="preserve">       TOTAL  ASSETS</v>
          </cell>
          <cell r="F26">
            <v>11293</v>
          </cell>
          <cell r="H26">
            <v>2852</v>
          </cell>
          <cell r="J26">
            <v>-177</v>
          </cell>
          <cell r="L26">
            <v>13968</v>
          </cell>
          <cell r="N26">
            <v>2366</v>
          </cell>
          <cell r="P26">
            <v>860.89000000000033</v>
          </cell>
          <cell r="R26">
            <v>-358</v>
          </cell>
          <cell r="T26">
            <v>16836.89</v>
          </cell>
          <cell r="W26" t="e">
            <v>#REF!</v>
          </cell>
          <cell r="Y26" t="e">
            <v>#REF!</v>
          </cell>
          <cell r="AA26" t="e">
            <v>#REF!</v>
          </cell>
          <cell r="AC26" t="e">
            <v>#REF!</v>
          </cell>
        </row>
        <row r="28">
          <cell r="D28" t="str">
            <v>LIABILITIES:</v>
          </cell>
        </row>
        <row r="29">
          <cell r="B29">
            <v>11</v>
          </cell>
          <cell r="D29" t="str">
            <v xml:space="preserve">   ACCOUNTS PAYABLE</v>
          </cell>
          <cell r="F29">
            <v>1700</v>
          </cell>
          <cell r="H29">
            <v>265</v>
          </cell>
          <cell r="J29">
            <v>0</v>
          </cell>
          <cell r="L29">
            <v>1965</v>
          </cell>
          <cell r="N29">
            <v>110</v>
          </cell>
          <cell r="P29">
            <v>0</v>
          </cell>
          <cell r="R29">
            <v>0</v>
          </cell>
          <cell r="T29">
            <v>2075</v>
          </cell>
          <cell r="W29">
            <v>2075</v>
          </cell>
          <cell r="Y29">
            <v>2075</v>
          </cell>
          <cell r="AA29">
            <v>2075</v>
          </cell>
          <cell r="AC29">
            <v>2075</v>
          </cell>
        </row>
        <row r="30">
          <cell r="B30">
            <v>12</v>
          </cell>
          <cell r="D30" t="str">
            <v xml:space="preserve">   PREPAID FORWARD</v>
          </cell>
          <cell r="F30">
            <v>0</v>
          </cell>
          <cell r="H30">
            <v>0</v>
          </cell>
          <cell r="J30">
            <v>0</v>
          </cell>
          <cell r="L30">
            <v>0</v>
          </cell>
          <cell r="N30">
            <v>0</v>
          </cell>
          <cell r="P30">
            <v>0</v>
          </cell>
          <cell r="R30">
            <v>0</v>
          </cell>
          <cell r="T30">
            <v>0</v>
          </cell>
          <cell r="W30">
            <v>0</v>
          </cell>
          <cell r="Y30">
            <v>0</v>
          </cell>
          <cell r="AA30">
            <v>0</v>
          </cell>
          <cell r="AC30">
            <v>0</v>
          </cell>
        </row>
        <row r="31">
          <cell r="B31">
            <v>13</v>
          </cell>
          <cell r="D31" t="str">
            <v xml:space="preserve">   OTHER CURRENT LIABILITIES</v>
          </cell>
          <cell r="F31">
            <v>1655</v>
          </cell>
          <cell r="H31">
            <v>85</v>
          </cell>
          <cell r="J31">
            <v>0</v>
          </cell>
          <cell r="L31">
            <v>1740</v>
          </cell>
          <cell r="N31">
            <v>0</v>
          </cell>
          <cell r="P31">
            <v>0</v>
          </cell>
          <cell r="R31">
            <v>0</v>
          </cell>
          <cell r="T31">
            <v>1740</v>
          </cell>
          <cell r="W31">
            <v>1740</v>
          </cell>
          <cell r="Y31">
            <v>1740</v>
          </cell>
          <cell r="AA31">
            <v>1740</v>
          </cell>
          <cell r="AC31">
            <v>1740</v>
          </cell>
        </row>
        <row r="32">
          <cell r="B32">
            <v>14</v>
          </cell>
          <cell r="D32" t="str">
            <v xml:space="preserve">   CURRENT PORTION LEASES/NOTES</v>
          </cell>
          <cell r="F32">
            <v>1</v>
          </cell>
          <cell r="H32">
            <v>0</v>
          </cell>
          <cell r="J32">
            <v>0</v>
          </cell>
          <cell r="L32">
            <v>1</v>
          </cell>
          <cell r="N32">
            <v>0</v>
          </cell>
          <cell r="P32">
            <v>0</v>
          </cell>
          <cell r="R32">
            <v>0</v>
          </cell>
          <cell r="T32">
            <v>1</v>
          </cell>
          <cell r="W32">
            <v>1</v>
          </cell>
          <cell r="Y32">
            <v>1</v>
          </cell>
          <cell r="AA32">
            <v>1</v>
          </cell>
          <cell r="AC32">
            <v>1</v>
          </cell>
        </row>
        <row r="33">
          <cell r="B33">
            <v>15</v>
          </cell>
          <cell r="D33" t="str">
            <v xml:space="preserve">   CURRENT PORTION DEBT</v>
          </cell>
          <cell r="F33">
            <v>276</v>
          </cell>
          <cell r="H33">
            <v>0</v>
          </cell>
          <cell r="J33">
            <v>0</v>
          </cell>
          <cell r="L33">
            <v>276</v>
          </cell>
          <cell r="N33">
            <v>0</v>
          </cell>
          <cell r="P33">
            <v>0</v>
          </cell>
          <cell r="R33">
            <v>0</v>
          </cell>
          <cell r="T33">
            <v>276</v>
          </cell>
          <cell r="W33">
            <v>27</v>
          </cell>
          <cell r="Y33">
            <v>9</v>
          </cell>
          <cell r="AA33">
            <v>224</v>
          </cell>
          <cell r="AC33">
            <v>24</v>
          </cell>
        </row>
        <row r="34">
          <cell r="B34">
            <v>16</v>
          </cell>
          <cell r="D34" t="str">
            <v xml:space="preserve">       TOTAL CURRENT LIABILITIES</v>
          </cell>
          <cell r="F34">
            <v>3632</v>
          </cell>
          <cell r="H34">
            <v>350</v>
          </cell>
          <cell r="J34">
            <v>0</v>
          </cell>
          <cell r="L34">
            <v>3982</v>
          </cell>
          <cell r="N34">
            <v>110</v>
          </cell>
          <cell r="P34">
            <v>0</v>
          </cell>
          <cell r="R34">
            <v>0</v>
          </cell>
          <cell r="T34">
            <v>4092</v>
          </cell>
          <cell r="W34">
            <v>3843</v>
          </cell>
          <cell r="Y34">
            <v>3825</v>
          </cell>
          <cell r="AA34">
            <v>4040</v>
          </cell>
          <cell r="AC34">
            <v>3840</v>
          </cell>
        </row>
        <row r="35">
          <cell r="B35">
            <v>17</v>
          </cell>
          <cell r="D35" t="str">
            <v xml:space="preserve">   LONG TERM DEBT</v>
          </cell>
          <cell r="F35">
            <v>1707</v>
          </cell>
          <cell r="H35">
            <v>1136</v>
          </cell>
          <cell r="J35">
            <v>-103</v>
          </cell>
          <cell r="L35">
            <v>2740</v>
          </cell>
          <cell r="N35">
            <v>1874</v>
          </cell>
          <cell r="P35">
            <v>860.89000000000033</v>
          </cell>
          <cell r="R35">
            <v>-358</v>
          </cell>
          <cell r="T35">
            <v>5116.8900000000003</v>
          </cell>
          <cell r="W35">
            <v>2895</v>
          </cell>
          <cell r="Y35">
            <v>2172</v>
          </cell>
          <cell r="AA35">
            <v>1948</v>
          </cell>
          <cell r="AC35">
            <v>1924</v>
          </cell>
        </row>
        <row r="36">
          <cell r="B36">
            <v>18</v>
          </cell>
          <cell r="D36" t="str">
            <v xml:space="preserve">   CAPITALIZED LEASES</v>
          </cell>
          <cell r="F36">
            <v>6</v>
          </cell>
          <cell r="H36">
            <v>0</v>
          </cell>
          <cell r="J36">
            <v>0</v>
          </cell>
          <cell r="L36">
            <v>6</v>
          </cell>
          <cell r="N36">
            <v>0</v>
          </cell>
          <cell r="P36">
            <v>0</v>
          </cell>
          <cell r="R36">
            <v>0</v>
          </cell>
          <cell r="T36">
            <v>6</v>
          </cell>
          <cell r="W36">
            <v>5</v>
          </cell>
          <cell r="Y36">
            <v>4</v>
          </cell>
          <cell r="AA36">
            <v>4</v>
          </cell>
          <cell r="AC36">
            <v>3</v>
          </cell>
        </row>
        <row r="37">
          <cell r="B37">
            <v>19</v>
          </cell>
          <cell r="D37" t="str">
            <v xml:space="preserve">   DEFERRED TAXES</v>
          </cell>
          <cell r="F37">
            <v>490</v>
          </cell>
          <cell r="H37">
            <v>190</v>
          </cell>
          <cell r="J37">
            <v>0</v>
          </cell>
          <cell r="L37">
            <v>680</v>
          </cell>
          <cell r="N37">
            <v>382</v>
          </cell>
          <cell r="P37">
            <v>0</v>
          </cell>
          <cell r="R37">
            <v>0</v>
          </cell>
          <cell r="T37">
            <v>1062</v>
          </cell>
          <cell r="W37">
            <v>1007</v>
          </cell>
          <cell r="Y37">
            <v>1031</v>
          </cell>
          <cell r="AA37">
            <v>1023</v>
          </cell>
          <cell r="AC37">
            <v>1040</v>
          </cell>
        </row>
        <row r="38">
          <cell r="B38">
            <v>20</v>
          </cell>
          <cell r="D38" t="str">
            <v xml:space="preserve">   DEFERRED LIABILITIES</v>
          </cell>
          <cell r="F38">
            <v>350</v>
          </cell>
          <cell r="H38">
            <v>230</v>
          </cell>
          <cell r="J38">
            <v>0</v>
          </cell>
          <cell r="L38">
            <v>580</v>
          </cell>
          <cell r="N38">
            <v>0</v>
          </cell>
          <cell r="P38">
            <v>0</v>
          </cell>
          <cell r="R38">
            <v>0</v>
          </cell>
          <cell r="T38">
            <v>580</v>
          </cell>
          <cell r="W38">
            <v>580</v>
          </cell>
          <cell r="Y38">
            <v>580</v>
          </cell>
          <cell r="AA38">
            <v>580</v>
          </cell>
          <cell r="AC38">
            <v>580</v>
          </cell>
        </row>
        <row r="39">
          <cell r="B39">
            <v>21</v>
          </cell>
          <cell r="D39" t="str">
            <v xml:space="preserve">   MINORITY PREFERRED SHARES</v>
          </cell>
          <cell r="F39">
            <v>0</v>
          </cell>
          <cell r="H39">
            <v>0</v>
          </cell>
          <cell r="J39">
            <v>0</v>
          </cell>
          <cell r="L39">
            <v>0</v>
          </cell>
          <cell r="N39">
            <v>0</v>
          </cell>
          <cell r="P39">
            <v>0</v>
          </cell>
          <cell r="R39">
            <v>0</v>
          </cell>
          <cell r="T39">
            <v>0</v>
          </cell>
          <cell r="W39" t="e">
            <v>#REF!</v>
          </cell>
          <cell r="Y39" t="e">
            <v>#REF!</v>
          </cell>
          <cell r="AA39" t="e">
            <v>#REF!</v>
          </cell>
          <cell r="AC39" t="e">
            <v>#REF!</v>
          </cell>
        </row>
        <row r="40">
          <cell r="B40">
            <v>22</v>
          </cell>
          <cell r="D40" t="str">
            <v xml:space="preserve">   STOCKHOLDERS EQUITY</v>
          </cell>
          <cell r="F40">
            <v>5108</v>
          </cell>
          <cell r="H40">
            <v>946</v>
          </cell>
          <cell r="J40">
            <v>-74</v>
          </cell>
          <cell r="L40">
            <v>5980</v>
          </cell>
          <cell r="N40">
            <v>0</v>
          </cell>
          <cell r="P40">
            <v>0</v>
          </cell>
          <cell r="R40">
            <v>0</v>
          </cell>
          <cell r="T40">
            <v>5980</v>
          </cell>
          <cell r="W40">
            <v>6826.0147220833333</v>
          </cell>
          <cell r="Y40">
            <v>7772.7874679166671</v>
          </cell>
          <cell r="AA40">
            <v>8810.3993386000002</v>
          </cell>
          <cell r="AC40">
            <v>9993.105321633333</v>
          </cell>
        </row>
        <row r="41">
          <cell r="B41">
            <v>23</v>
          </cell>
          <cell r="D41" t="str">
            <v xml:space="preserve">       TOTAL  LIABILITIES AND EQUITY</v>
          </cell>
          <cell r="F41">
            <v>11293</v>
          </cell>
          <cell r="H41">
            <v>2852</v>
          </cell>
          <cell r="J41">
            <v>-177</v>
          </cell>
          <cell r="L41">
            <v>13968</v>
          </cell>
          <cell r="N41">
            <v>2366</v>
          </cell>
          <cell r="P41">
            <v>860.89000000000033</v>
          </cell>
          <cell r="R41">
            <v>-358</v>
          </cell>
          <cell r="T41">
            <v>16836.89</v>
          </cell>
          <cell r="W41" t="e">
            <v>#REF!</v>
          </cell>
          <cell r="Y41" t="e">
            <v>#REF!</v>
          </cell>
          <cell r="AA41" t="e">
            <v>#REF!</v>
          </cell>
          <cell r="AC41" t="e">
            <v>#REF!</v>
          </cell>
        </row>
        <row r="43">
          <cell r="D43" t="str">
            <v>FINANCIAL INDICATORS:</v>
          </cell>
        </row>
        <row r="44">
          <cell r="B44">
            <v>24</v>
          </cell>
          <cell r="D44" t="str">
            <v>WORKING CAPITAL</v>
          </cell>
          <cell r="F44">
            <v>442</v>
          </cell>
          <cell r="L44">
            <v>230</v>
          </cell>
          <cell r="T44">
            <v>-68</v>
          </cell>
          <cell r="W44">
            <v>187</v>
          </cell>
          <cell r="Y44">
            <v>348</v>
          </cell>
          <cell r="AA44">
            <v>1258</v>
          </cell>
          <cell r="AC44">
            <v>2389</v>
          </cell>
        </row>
        <row r="45">
          <cell r="B45">
            <v>25</v>
          </cell>
          <cell r="D45" t="str">
            <v>ADJUSTED WORKING CAPITAL</v>
          </cell>
          <cell r="F45">
            <v>3442</v>
          </cell>
          <cell r="L45">
            <v>3230</v>
          </cell>
          <cell r="T45">
            <v>1054.8099999999995</v>
          </cell>
          <cell r="W45">
            <v>1473</v>
          </cell>
          <cell r="Y45">
            <v>1848</v>
          </cell>
          <cell r="AA45">
            <v>2758</v>
          </cell>
          <cell r="AC45">
            <v>3889</v>
          </cell>
        </row>
        <row r="46">
          <cell r="B46">
            <v>26</v>
          </cell>
          <cell r="D46" t="str">
            <v xml:space="preserve">TOTAL DEBT </v>
          </cell>
          <cell r="F46">
            <v>1990</v>
          </cell>
          <cell r="L46">
            <v>3023</v>
          </cell>
          <cell r="T46">
            <v>5399.89</v>
          </cell>
          <cell r="W46">
            <v>2928</v>
          </cell>
          <cell r="Y46">
            <v>2186</v>
          </cell>
          <cell r="AA46">
            <v>2177</v>
          </cell>
          <cell r="AC46">
            <v>1952</v>
          </cell>
        </row>
        <row r="47">
          <cell r="B47">
            <v>27</v>
          </cell>
          <cell r="D47" t="str">
            <v>TOTAL  DEBT / DEBT &amp; EQUITY</v>
          </cell>
          <cell r="F47">
            <v>0.28036066497604961</v>
          </cell>
          <cell r="L47">
            <v>0.33577696323447742</v>
          </cell>
          <cell r="T47">
            <v>0.47451161654462393</v>
          </cell>
          <cell r="W47">
            <v>0.30018408659676665</v>
          </cell>
          <cell r="Y47">
            <v>0.21950463417784949</v>
          </cell>
          <cell r="AA47">
            <v>0.19813605867149545</v>
          </cell>
          <cell r="AC47">
            <v>0.1634142142275469</v>
          </cell>
        </row>
        <row r="48">
          <cell r="D48" t="str">
            <v>ADDITIONAL CAPACITY TO ACQUIRE ASSETS:</v>
          </cell>
        </row>
        <row r="49">
          <cell r="B49">
            <v>28</v>
          </cell>
          <cell r="D49" t="str">
            <v xml:space="preserve">  NEW FACILITY TEST @ 62.5%</v>
          </cell>
          <cell r="F49">
            <v>6523.333333333333</v>
          </cell>
          <cell r="L49">
            <v>6943.666666666667</v>
          </cell>
          <cell r="T49">
            <v>4566.7766666666648</v>
          </cell>
          <cell r="W49">
            <v>8448.6912034722209</v>
          </cell>
          <cell r="Y49">
            <v>10768.645779861114</v>
          </cell>
          <cell r="AA49">
            <v>12506.998897666666</v>
          </cell>
          <cell r="AC49">
            <v>14703.175536055554</v>
          </cell>
        </row>
        <row r="50">
          <cell r="B50">
            <v>29</v>
          </cell>
          <cell r="D50" t="str">
            <v xml:space="preserve">  PRIVATE PLACEMENT</v>
          </cell>
          <cell r="F50" t="str">
            <v>N/A</v>
          </cell>
        </row>
        <row r="52">
          <cell r="D52" t="str">
            <v>ROCE:</v>
          </cell>
        </row>
        <row r="53">
          <cell r="B53">
            <v>30</v>
          </cell>
          <cell r="D53" t="str">
            <v xml:space="preserve"> INCOME BEFORE INTEREST</v>
          </cell>
          <cell r="F53">
            <v>1432</v>
          </cell>
          <cell r="L53">
            <v>1724</v>
          </cell>
          <cell r="T53">
            <v>1724</v>
          </cell>
          <cell r="W53">
            <v>1235.4270733333333</v>
          </cell>
          <cell r="Y53">
            <v>1263.3589458333333</v>
          </cell>
          <cell r="AA53">
            <v>1336.6194596833332</v>
          </cell>
          <cell r="AC53">
            <v>1474.7757110333332</v>
          </cell>
        </row>
        <row r="54">
          <cell r="B54">
            <v>31</v>
          </cell>
          <cell r="D54" t="str">
            <v xml:space="preserve"> CAPITAL EMPLOYED</v>
          </cell>
          <cell r="F54">
            <v>7098</v>
          </cell>
          <cell r="L54">
            <v>9003</v>
          </cell>
          <cell r="T54">
            <v>11379.89</v>
          </cell>
          <cell r="W54">
            <v>9754.0147220833333</v>
          </cell>
          <cell r="Y54">
            <v>9958.7874679166671</v>
          </cell>
          <cell r="AA54">
            <v>10987.3993386</v>
          </cell>
          <cell r="AC54">
            <v>11945.105321633333</v>
          </cell>
        </row>
        <row r="55">
          <cell r="B55">
            <v>32</v>
          </cell>
          <cell r="D55" t="str">
            <v>AVERAGE CAPITAL EMPLOYED (b)</v>
          </cell>
          <cell r="F55">
            <v>6515.5</v>
          </cell>
          <cell r="L55" t="str">
            <v>N/A</v>
          </cell>
          <cell r="T55" t="str">
            <v>N/A</v>
          </cell>
          <cell r="W55" t="e">
            <v>#REF!</v>
          </cell>
          <cell r="Y55">
            <v>9856.4010950000011</v>
          </cell>
          <cell r="AA55">
            <v>10473.093403258334</v>
          </cell>
          <cell r="AC55">
            <v>11466.252330116666</v>
          </cell>
        </row>
        <row r="56">
          <cell r="B56">
            <v>33</v>
          </cell>
          <cell r="D56" t="str">
            <v xml:space="preserve">ROCE  </v>
          </cell>
          <cell r="F56">
            <v>0.21978359297060854</v>
          </cell>
          <cell r="L56" t="str">
            <v>N/A</v>
          </cell>
          <cell r="T56" t="str">
            <v>N/A</v>
          </cell>
          <cell r="W56" t="e">
            <v>#REF!</v>
          </cell>
          <cell r="Y56">
            <v>0.12817649501644324</v>
          </cell>
          <cell r="AA56">
            <v>0.1276241324523556</v>
          </cell>
          <cell r="AC56">
            <v>0.12861880835813838</v>
          </cell>
        </row>
        <row r="59">
          <cell r="L59" t="str">
            <v>AHC Standalone ROCE</v>
          </cell>
          <cell r="W59">
            <v>0.17299999999999999</v>
          </cell>
          <cell r="Y59">
            <v>0.14199999999999999</v>
          </cell>
          <cell r="AA59">
            <v>0.13600000000000001</v>
          </cell>
          <cell r="AC59">
            <v>0.13500000000000001</v>
          </cell>
        </row>
        <row r="60">
          <cell r="L60" t="str">
            <v>AHC Standalone Debt / Debt + Equity</v>
          </cell>
          <cell r="W60">
            <v>0.222</v>
          </cell>
          <cell r="Y60">
            <v>0.19500000000000001</v>
          </cell>
          <cell r="AA60">
            <v>0.17399999999999999</v>
          </cell>
          <cell r="AC60">
            <v>0.153</v>
          </cell>
        </row>
        <row r="64">
          <cell r="R64" t="str">
            <v>AHC AVG. DEBT</v>
          </cell>
          <cell r="W64" t="e">
            <v>#REF!</v>
          </cell>
          <cell r="Y64">
            <v>2557</v>
          </cell>
          <cell r="AA64">
            <v>2181.5</v>
          </cell>
          <cell r="AC64">
            <v>2064.5</v>
          </cell>
        </row>
        <row r="65">
          <cell r="R65" t="str">
            <v>AHC AVG. EQUITY</v>
          </cell>
          <cell r="W65">
            <v>5967.0073610416666</v>
          </cell>
          <cell r="Y65">
            <v>7299.4010950000002</v>
          </cell>
          <cell r="AA65">
            <v>8291.5934032583336</v>
          </cell>
          <cell r="AC65">
            <v>9401.7523301166657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"/>
      <sheetName val="bpd(rp)"/>
      <sheetName val="bni(rp)"/>
      <sheetName val="kebd(rp)"/>
      <sheetName val="bni($)"/>
      <sheetName val="kebd($)"/>
      <sheetName val="Actual"/>
      <sheetName val="Creteria"/>
      <sheetName val="Bank Manager(0704)-Monthly"/>
      <sheetName val="28_Detail2"/>
      <sheetName val="2102"/>
      <sheetName val="Test Depre"/>
    </sheetNames>
    <sheetDataSet>
      <sheetData sheetId="0" refreshError="1">
        <row r="4">
          <cell r="A4" t="str">
            <v>Date</v>
          </cell>
          <cell r="B4" t="str">
            <v>Category</v>
          </cell>
          <cell r="C4" t="str">
            <v>Payee</v>
          </cell>
          <cell r="D4" t="str">
            <v>Description</v>
          </cell>
          <cell r="E4" t="str">
            <v>DEPOSIT</v>
          </cell>
          <cell r="F4" t="str">
            <v>Withdrawal</v>
          </cell>
        </row>
        <row r="5">
          <cell r="A5" t="str">
            <v>Forwarded from previous month</v>
          </cell>
          <cell r="E5">
            <v>204052086</v>
          </cell>
        </row>
        <row r="6">
          <cell r="A6">
            <v>39173</v>
          </cell>
          <cell r="B6" t="str">
            <v>General exp-Others-Others</v>
          </cell>
          <cell r="F6">
            <v>42000</v>
          </cell>
        </row>
        <row r="7">
          <cell r="A7">
            <v>39176</v>
          </cell>
          <cell r="B7" t="str">
            <v>Labour-Wage</v>
          </cell>
          <cell r="D7" t="str">
            <v>SALARY ON MARCH</v>
          </cell>
          <cell r="F7">
            <v>63244518</v>
          </cell>
        </row>
        <row r="8">
          <cell r="A8">
            <v>39176</v>
          </cell>
          <cell r="B8" t="str">
            <v>Labour-Wage</v>
          </cell>
          <cell r="D8" t="str">
            <v>Wage &amp; Salary</v>
          </cell>
          <cell r="F8">
            <v>910000</v>
          </cell>
        </row>
        <row r="9">
          <cell r="A9">
            <v>39176</v>
          </cell>
          <cell r="B9" t="str">
            <v>Labour-Others</v>
          </cell>
          <cell r="D9" t="str">
            <v>MISCELLANEOUS SALARY</v>
          </cell>
          <cell r="F9">
            <v>1290000</v>
          </cell>
        </row>
        <row r="10">
          <cell r="A10">
            <v>39176</v>
          </cell>
          <cell r="B10" t="str">
            <v>Overhead-Others-Others</v>
          </cell>
          <cell r="D10" t="str">
            <v>Employee benefits</v>
          </cell>
          <cell r="F10">
            <v>866000</v>
          </cell>
        </row>
        <row r="11">
          <cell r="A11">
            <v>39176</v>
          </cell>
          <cell r="B11" t="str">
            <v>Overhead-Others-Others</v>
          </cell>
          <cell r="D11" t="str">
            <v>STATIONERY</v>
          </cell>
          <cell r="F11">
            <v>150000</v>
          </cell>
        </row>
        <row r="12">
          <cell r="A12">
            <v>39176</v>
          </cell>
          <cell r="B12" t="str">
            <v>Overhead-Others-Others</v>
          </cell>
          <cell r="D12" t="str">
            <v>SUPPLIES</v>
          </cell>
          <cell r="F12">
            <v>630142</v>
          </cell>
        </row>
        <row r="13">
          <cell r="A13">
            <v>39176</v>
          </cell>
          <cell r="B13" t="str">
            <v>Overhead-Others-Others</v>
          </cell>
          <cell r="D13" t="str">
            <v>Employee benefits</v>
          </cell>
          <cell r="F13">
            <v>1500000</v>
          </cell>
        </row>
        <row r="14">
          <cell r="A14">
            <v>39177</v>
          </cell>
          <cell r="B14" t="str">
            <v>General exp-Others-Others</v>
          </cell>
          <cell r="D14" t="str">
            <v>PUBLIC RELATIONSHIP</v>
          </cell>
          <cell r="F14">
            <v>2000000</v>
          </cell>
        </row>
        <row r="15">
          <cell r="A15">
            <v>39181</v>
          </cell>
          <cell r="B15" t="str">
            <v>Labour-Others</v>
          </cell>
          <cell r="D15" t="str">
            <v>MISCELLANEOUS SALARY</v>
          </cell>
          <cell r="F15">
            <v>2026500</v>
          </cell>
        </row>
        <row r="16">
          <cell r="A16">
            <v>39181</v>
          </cell>
          <cell r="B16" t="str">
            <v>Labour-Others</v>
          </cell>
          <cell r="D16" t="str">
            <v>MISCELLANEOUS SALARY</v>
          </cell>
          <cell r="F16">
            <v>1560750</v>
          </cell>
        </row>
        <row r="17">
          <cell r="A17">
            <v>39181</v>
          </cell>
          <cell r="B17" t="str">
            <v>Overhead-Others-Others</v>
          </cell>
          <cell r="D17" t="str">
            <v>Employee benefits</v>
          </cell>
          <cell r="F17">
            <v>500000</v>
          </cell>
        </row>
        <row r="18">
          <cell r="A18">
            <v>39181</v>
          </cell>
          <cell r="B18" t="str">
            <v>Overhead-Others-Others</v>
          </cell>
          <cell r="D18" t="str">
            <v>Employee benefits</v>
          </cell>
          <cell r="F18">
            <v>612000</v>
          </cell>
        </row>
        <row r="19">
          <cell r="A19">
            <v>39181</v>
          </cell>
          <cell r="B19" t="str">
            <v>General exp-Others-Others</v>
          </cell>
          <cell r="C19" t="str">
            <v>YASIN</v>
          </cell>
          <cell r="D19" t="str">
            <v>CONSULTING FEE</v>
          </cell>
          <cell r="F19">
            <v>2000000</v>
          </cell>
        </row>
        <row r="20">
          <cell r="A20">
            <v>39181</v>
          </cell>
          <cell r="B20" t="str">
            <v>General exp-Others-Others</v>
          </cell>
          <cell r="D20" t="str">
            <v>Commission</v>
          </cell>
          <cell r="F20">
            <v>500000</v>
          </cell>
        </row>
        <row r="21">
          <cell r="A21">
            <v>39184</v>
          </cell>
          <cell r="D21" t="str">
            <v>CASH (BNI)</v>
          </cell>
          <cell r="E21">
            <v>199880000</v>
          </cell>
        </row>
        <row r="22">
          <cell r="A22">
            <v>39185</v>
          </cell>
          <cell r="B22" t="str">
            <v>Labour-Salaries(Ind)</v>
          </cell>
          <cell r="D22" t="str">
            <v>Wage &amp; Salary</v>
          </cell>
          <cell r="F22">
            <v>2431703</v>
          </cell>
        </row>
        <row r="23">
          <cell r="A23">
            <v>39185</v>
          </cell>
          <cell r="B23" t="str">
            <v>Labour-Others</v>
          </cell>
          <cell r="D23" t="str">
            <v>MISCELLANEOUS SALARY</v>
          </cell>
          <cell r="F23">
            <v>1310000</v>
          </cell>
        </row>
        <row r="24">
          <cell r="A24">
            <v>39185</v>
          </cell>
          <cell r="B24" t="str">
            <v>Overhead-Others-Others</v>
          </cell>
          <cell r="D24" t="str">
            <v>SUPPLIES</v>
          </cell>
          <cell r="F24">
            <v>136000</v>
          </cell>
        </row>
        <row r="25">
          <cell r="A25">
            <v>39185</v>
          </cell>
          <cell r="B25" t="str">
            <v>General exp-Others-Others</v>
          </cell>
          <cell r="C25" t="str">
            <v>SISWANTO</v>
          </cell>
          <cell r="D25" t="str">
            <v>TRAVEL EXPENSES</v>
          </cell>
          <cell r="F25">
            <v>465000</v>
          </cell>
        </row>
        <row r="26">
          <cell r="A26">
            <v>39185</v>
          </cell>
          <cell r="B26" t="str">
            <v>General exp-Others-Others</v>
          </cell>
          <cell r="D26" t="str">
            <v>STATIONANRY</v>
          </cell>
          <cell r="F26">
            <v>287436</v>
          </cell>
        </row>
        <row r="27">
          <cell r="A27">
            <v>39185</v>
          </cell>
          <cell r="B27" t="str">
            <v>General exp-Others-Others</v>
          </cell>
          <cell r="C27" t="str">
            <v>KIM.Y.C</v>
          </cell>
          <cell r="D27" t="str">
            <v>ENTERTAINMENT</v>
          </cell>
          <cell r="F27">
            <v>3653595</v>
          </cell>
        </row>
        <row r="28">
          <cell r="A28">
            <v>39185</v>
          </cell>
          <cell r="B28" t="str">
            <v>General exp-Others-Others</v>
          </cell>
          <cell r="C28" t="str">
            <v>KIM.Y.C</v>
          </cell>
          <cell r="D28" t="str">
            <v>MANAGERIAL ALLWOANCE</v>
          </cell>
          <cell r="F28">
            <v>2735400</v>
          </cell>
        </row>
        <row r="29">
          <cell r="A29">
            <v>39186</v>
          </cell>
          <cell r="B29" t="str">
            <v>In-Others Others</v>
          </cell>
          <cell r="C29" t="str">
            <v>KOP.AMANAH</v>
          </cell>
          <cell r="D29" t="str">
            <v>MISCELLANEOUS INCOME</v>
          </cell>
          <cell r="E29">
            <v>1100000</v>
          </cell>
        </row>
        <row r="30">
          <cell r="A30">
            <v>39188</v>
          </cell>
          <cell r="B30" t="str">
            <v>General exp-Others-Others</v>
          </cell>
          <cell r="D30" t="str">
            <v>Commission</v>
          </cell>
          <cell r="F30">
            <v>2303000</v>
          </cell>
        </row>
        <row r="31">
          <cell r="A31">
            <v>39188</v>
          </cell>
          <cell r="B31" t="str">
            <v>General exp-Others-Others</v>
          </cell>
          <cell r="D31" t="str">
            <v>Commission</v>
          </cell>
          <cell r="F31">
            <v>150000</v>
          </cell>
        </row>
        <row r="32">
          <cell r="A32">
            <v>39188</v>
          </cell>
          <cell r="B32" t="str">
            <v>General exp-Others-Others</v>
          </cell>
          <cell r="D32" t="str">
            <v>STATIONANRY</v>
          </cell>
          <cell r="F32">
            <v>500000</v>
          </cell>
        </row>
        <row r="33">
          <cell r="A33">
            <v>39188</v>
          </cell>
          <cell r="B33" t="str">
            <v>Labour-Others</v>
          </cell>
          <cell r="D33" t="str">
            <v>MISCELLANEOUS SALARY</v>
          </cell>
          <cell r="F33">
            <v>1500000</v>
          </cell>
        </row>
        <row r="34">
          <cell r="A34">
            <v>39188</v>
          </cell>
          <cell r="B34" t="str">
            <v>Labour-Others</v>
          </cell>
          <cell r="D34" t="str">
            <v>MISCELLANEOUS SALARY</v>
          </cell>
          <cell r="F34">
            <v>1305000</v>
          </cell>
        </row>
        <row r="35">
          <cell r="A35">
            <v>39188</v>
          </cell>
          <cell r="B35" t="str">
            <v>Labour-Others</v>
          </cell>
          <cell r="D35" t="str">
            <v>MISCELLANEOUS SALARY</v>
          </cell>
          <cell r="F35">
            <v>500000</v>
          </cell>
        </row>
        <row r="36">
          <cell r="A36">
            <v>39188</v>
          </cell>
          <cell r="B36" t="str">
            <v>Overhead-Others-Others</v>
          </cell>
          <cell r="D36" t="str">
            <v>MEAL</v>
          </cell>
          <cell r="F36">
            <v>577500</v>
          </cell>
        </row>
        <row r="37">
          <cell r="A37">
            <v>39188</v>
          </cell>
          <cell r="B37" t="str">
            <v>Overhead-Others-Others</v>
          </cell>
          <cell r="D37" t="str">
            <v>MEAL</v>
          </cell>
          <cell r="F37">
            <v>276000</v>
          </cell>
        </row>
        <row r="38">
          <cell r="A38">
            <v>39188</v>
          </cell>
          <cell r="B38" t="str">
            <v>Labour-Salaries(Korean)</v>
          </cell>
          <cell r="C38" t="str">
            <v>KOREAN</v>
          </cell>
          <cell r="D38" t="str">
            <v>SALARY ($1000)</v>
          </cell>
          <cell r="F38">
            <v>9118000</v>
          </cell>
        </row>
        <row r="39">
          <cell r="A39">
            <v>39188</v>
          </cell>
          <cell r="B39" t="str">
            <v>Labour-Salaries(Korean)</v>
          </cell>
          <cell r="C39" t="str">
            <v>KOREAN</v>
          </cell>
          <cell r="D39" t="str">
            <v>SALARY</v>
          </cell>
          <cell r="F39">
            <v>36584839</v>
          </cell>
        </row>
        <row r="40">
          <cell r="A40">
            <v>39190</v>
          </cell>
          <cell r="B40" t="str">
            <v>General exp-Others-Others</v>
          </cell>
          <cell r="D40" t="str">
            <v>STATIONANRY(MATERAI)</v>
          </cell>
          <cell r="F40">
            <v>300000</v>
          </cell>
        </row>
        <row r="41">
          <cell r="A41">
            <v>39190</v>
          </cell>
          <cell r="B41" t="str">
            <v>General exp-Others-Others</v>
          </cell>
          <cell r="D41" t="str">
            <v>STATIONERY(MAUSE)</v>
          </cell>
          <cell r="F41">
            <v>140000</v>
          </cell>
        </row>
        <row r="42">
          <cell r="A42">
            <v>39190</v>
          </cell>
          <cell r="B42" t="str">
            <v>Overhead-Others-Others</v>
          </cell>
          <cell r="C42" t="str">
            <v>UD.RIZKA</v>
          </cell>
          <cell r="D42" t="str">
            <v>MEAL</v>
          </cell>
          <cell r="F42">
            <v>592000</v>
          </cell>
        </row>
        <row r="43">
          <cell r="A43">
            <v>39190</v>
          </cell>
          <cell r="B43" t="str">
            <v>Overhead-Others-Others</v>
          </cell>
          <cell r="C43" t="str">
            <v>UD.RIZKA</v>
          </cell>
          <cell r="D43" t="str">
            <v>MEAL</v>
          </cell>
          <cell r="F43">
            <v>276000</v>
          </cell>
        </row>
        <row r="44">
          <cell r="A44">
            <v>39190</v>
          </cell>
          <cell r="B44" t="str">
            <v>Payable-Others</v>
          </cell>
          <cell r="D44" t="str">
            <v>solar 150,000 pph22</v>
          </cell>
          <cell r="F44">
            <v>2273000</v>
          </cell>
        </row>
        <row r="45">
          <cell r="A45">
            <v>39193</v>
          </cell>
          <cell r="B45" t="str">
            <v>In-Others Others</v>
          </cell>
          <cell r="C45" t="str">
            <v>CV.NAZAR</v>
          </cell>
          <cell r="D45" t="str">
            <v>BESI TUA</v>
          </cell>
          <cell r="E45">
            <v>41812000</v>
          </cell>
        </row>
        <row r="46">
          <cell r="A46">
            <v>39196</v>
          </cell>
          <cell r="B46" t="str">
            <v>Labour-Others</v>
          </cell>
          <cell r="C46" t="str">
            <v>TEMPORARY</v>
          </cell>
          <cell r="D46" t="str">
            <v>SALARIES</v>
          </cell>
          <cell r="F46">
            <v>600000</v>
          </cell>
        </row>
        <row r="47">
          <cell r="A47">
            <v>39196</v>
          </cell>
          <cell r="B47" t="str">
            <v>Overhead-Others-Others</v>
          </cell>
          <cell r="C47" t="str">
            <v>KIDECO</v>
          </cell>
          <cell r="D47" t="str">
            <v>REST AREA</v>
          </cell>
          <cell r="F47">
            <v>1706842</v>
          </cell>
        </row>
        <row r="48">
          <cell r="A48">
            <v>39196</v>
          </cell>
          <cell r="B48" t="str">
            <v>Overhead-Others-Maintenance</v>
          </cell>
          <cell r="D48" t="str">
            <v>MESS RENOVATION</v>
          </cell>
          <cell r="F48">
            <v>500000</v>
          </cell>
        </row>
        <row r="49">
          <cell r="A49">
            <v>39196</v>
          </cell>
          <cell r="B49" t="str">
            <v>Labour-Salaries(Ind)</v>
          </cell>
          <cell r="C49" t="str">
            <v>AGUS RAPA</v>
          </cell>
          <cell r="D49" t="str">
            <v>SALARIES</v>
          </cell>
          <cell r="F49">
            <v>1043000</v>
          </cell>
        </row>
        <row r="50">
          <cell r="A50">
            <v>39196</v>
          </cell>
          <cell r="B50" t="str">
            <v>Labour-Others</v>
          </cell>
          <cell r="C50" t="str">
            <v>TEMPORARY</v>
          </cell>
          <cell r="D50" t="str">
            <v>SALARIES</v>
          </cell>
          <cell r="F50">
            <v>1660000</v>
          </cell>
        </row>
        <row r="51">
          <cell r="A51">
            <v>39198</v>
          </cell>
          <cell r="B51" t="str">
            <v>Overhead-Others-Others</v>
          </cell>
          <cell r="C51" t="str">
            <v>UD.RIZKA</v>
          </cell>
          <cell r="D51" t="str">
            <v>MEAL</v>
          </cell>
          <cell r="F51">
            <v>590000</v>
          </cell>
        </row>
        <row r="52">
          <cell r="A52">
            <v>39198</v>
          </cell>
          <cell r="B52" t="str">
            <v>Overhead-Others-Others</v>
          </cell>
          <cell r="C52" t="str">
            <v>UD.RIZKA</v>
          </cell>
          <cell r="D52" t="str">
            <v>MEAL</v>
          </cell>
          <cell r="F52">
            <v>184000</v>
          </cell>
        </row>
        <row r="53">
          <cell r="A53">
            <v>39198</v>
          </cell>
          <cell r="B53" t="str">
            <v>General exp-Others-Others</v>
          </cell>
          <cell r="C53" t="str">
            <v>IPK</v>
          </cell>
          <cell r="D53" t="str">
            <v>PUBLIC RELATIONSHIP</v>
          </cell>
          <cell r="F53">
            <v>2000000</v>
          </cell>
        </row>
        <row r="54">
          <cell r="A54">
            <v>39198</v>
          </cell>
          <cell r="B54" t="str">
            <v>Overhead-Others-Others</v>
          </cell>
          <cell r="D54" t="str">
            <v>REPAIR JOK</v>
          </cell>
          <cell r="F54">
            <v>675000</v>
          </cell>
        </row>
        <row r="55">
          <cell r="A55">
            <v>39198</v>
          </cell>
          <cell r="B55" t="str">
            <v>General exp-Others-Communication</v>
          </cell>
          <cell r="C55" t="str">
            <v>SIMPATI</v>
          </cell>
          <cell r="D55" t="str">
            <v>VOUCHER</v>
          </cell>
          <cell r="F55">
            <v>52000</v>
          </cell>
        </row>
        <row r="56">
          <cell r="A56">
            <v>39198</v>
          </cell>
          <cell r="B56" t="str">
            <v>General exp-Others-Others</v>
          </cell>
          <cell r="C56" t="str">
            <v>POLRES</v>
          </cell>
          <cell r="D56" t="str">
            <v>Commission</v>
          </cell>
          <cell r="F56">
            <v>100000</v>
          </cell>
        </row>
        <row r="57">
          <cell r="A57">
            <v>39198</v>
          </cell>
          <cell r="B57" t="str">
            <v>General exp-Others-Others</v>
          </cell>
          <cell r="C57" t="str">
            <v>JANJU</v>
          </cell>
          <cell r="D57" t="str">
            <v>PUBLIC RELATIONSHIP</v>
          </cell>
          <cell r="F57">
            <v>150000</v>
          </cell>
        </row>
        <row r="58">
          <cell r="A58">
            <v>39198</v>
          </cell>
          <cell r="B58" t="str">
            <v>General exp-Others-Others</v>
          </cell>
          <cell r="D58" t="str">
            <v>PKB TRAILER</v>
          </cell>
          <cell r="F58">
            <v>20000000</v>
          </cell>
        </row>
        <row r="59">
          <cell r="A59">
            <v>39200</v>
          </cell>
          <cell r="B59" t="str">
            <v>In-Others Others</v>
          </cell>
          <cell r="C59" t="str">
            <v>CV.NAZAR</v>
          </cell>
          <cell r="D59" t="str">
            <v>BAN DALAM BEKAS</v>
          </cell>
          <cell r="E59">
            <v>4700000</v>
          </cell>
        </row>
      </sheetData>
      <sheetData sheetId="1" refreshError="1">
        <row r="4">
          <cell r="A4" t="str">
            <v>Date</v>
          </cell>
          <cell r="B4" t="str">
            <v>Category</v>
          </cell>
          <cell r="C4" t="str">
            <v>Payee</v>
          </cell>
          <cell r="D4" t="str">
            <v>Description</v>
          </cell>
          <cell r="E4" t="str">
            <v>DEPOSIT</v>
          </cell>
          <cell r="F4" t="str">
            <v>Withdrawal</v>
          </cell>
        </row>
        <row r="5">
          <cell r="A5" t="str">
            <v>Forwarded from previous month</v>
          </cell>
          <cell r="E5">
            <v>216155685.71000001</v>
          </cell>
        </row>
        <row r="6">
          <cell r="A6">
            <v>39174</v>
          </cell>
          <cell r="B6" t="str">
            <v>In-Others Interest Income</v>
          </cell>
          <cell r="D6" t="str">
            <v>interest</v>
          </cell>
          <cell r="E6">
            <v>18191.3</v>
          </cell>
        </row>
        <row r="7">
          <cell r="A7">
            <v>39176</v>
          </cell>
          <cell r="B7" t="str">
            <v>Labour-Wage</v>
          </cell>
          <cell r="D7" t="str">
            <v>SALARY ON MARCH</v>
          </cell>
          <cell r="F7">
            <v>211110923</v>
          </cell>
        </row>
        <row r="8">
          <cell r="A8">
            <v>39195</v>
          </cell>
          <cell r="B8" t="str">
            <v>General exp-Others-Others</v>
          </cell>
          <cell r="D8" t="str">
            <v>Bank Fee</v>
          </cell>
          <cell r="F8">
            <v>10000</v>
          </cell>
        </row>
        <row r="9">
          <cell r="A9">
            <v>39195</v>
          </cell>
          <cell r="C9" t="str">
            <v>BNI</v>
          </cell>
          <cell r="D9" t="str">
            <v>TRANSFER</v>
          </cell>
          <cell r="E9">
            <v>450000000</v>
          </cell>
        </row>
      </sheetData>
      <sheetData sheetId="2" refreshError="1">
        <row r="4">
          <cell r="A4" t="str">
            <v>Date</v>
          </cell>
          <cell r="B4" t="str">
            <v>Category</v>
          </cell>
          <cell r="C4" t="str">
            <v>Payee</v>
          </cell>
          <cell r="D4" t="str">
            <v>Description</v>
          </cell>
          <cell r="E4" t="str">
            <v>DEPOSIT</v>
          </cell>
          <cell r="F4" t="str">
            <v>Withdrawal</v>
          </cell>
        </row>
        <row r="5">
          <cell r="A5" t="str">
            <v>Forwarded from previous month</v>
          </cell>
          <cell r="E5">
            <v>1396725180</v>
          </cell>
        </row>
        <row r="6">
          <cell r="A6">
            <v>39176</v>
          </cell>
          <cell r="B6" t="str">
            <v>Labour-Salaries(Ind)</v>
          </cell>
          <cell r="D6" t="str">
            <v>Salary on March</v>
          </cell>
          <cell r="F6">
            <v>61656901</v>
          </cell>
        </row>
        <row r="7">
          <cell r="A7">
            <v>39176</v>
          </cell>
          <cell r="B7" t="str">
            <v>Overhead-Others-Others</v>
          </cell>
          <cell r="C7" t="str">
            <v>RAHMAT</v>
          </cell>
          <cell r="D7" t="str">
            <v>RENT</v>
          </cell>
          <cell r="F7">
            <v>15515000</v>
          </cell>
        </row>
        <row r="8">
          <cell r="A8">
            <v>39182</v>
          </cell>
          <cell r="B8" t="str">
            <v>General exp-Others-Astek</v>
          </cell>
          <cell r="C8" t="str">
            <v>ASTEK</v>
          </cell>
          <cell r="D8" t="str">
            <v>JAMSOSTEK</v>
          </cell>
          <cell r="F8">
            <v>6682084</v>
          </cell>
        </row>
        <row r="9">
          <cell r="A9">
            <v>39182</v>
          </cell>
          <cell r="B9" t="str">
            <v>Witholding-PPH25</v>
          </cell>
          <cell r="D9" t="str">
            <v>PPH25</v>
          </cell>
          <cell r="F9">
            <v>289717708</v>
          </cell>
        </row>
        <row r="10">
          <cell r="A10">
            <v>39182</v>
          </cell>
          <cell r="B10" t="str">
            <v>Witholding-PPH23</v>
          </cell>
          <cell r="D10" t="str">
            <v>PPH23</v>
          </cell>
          <cell r="F10">
            <v>18079383</v>
          </cell>
        </row>
        <row r="11">
          <cell r="A11">
            <v>39182</v>
          </cell>
          <cell r="B11" t="str">
            <v>Witholding-PPH21</v>
          </cell>
          <cell r="D11" t="str">
            <v>PPH21</v>
          </cell>
          <cell r="F11">
            <v>191617629</v>
          </cell>
        </row>
        <row r="12">
          <cell r="A12">
            <v>39183</v>
          </cell>
          <cell r="B12" t="str">
            <v>In-Others Interest Income</v>
          </cell>
          <cell r="D12" t="str">
            <v>Interest</v>
          </cell>
          <cell r="E12">
            <v>5511111</v>
          </cell>
        </row>
        <row r="13">
          <cell r="A13">
            <v>39183</v>
          </cell>
          <cell r="D13" t="str">
            <v>FROM DEPOSIT</v>
          </cell>
          <cell r="E13">
            <v>1000000000</v>
          </cell>
        </row>
        <row r="14">
          <cell r="A14">
            <v>39184</v>
          </cell>
          <cell r="B14" t="str">
            <v>In-Sales Coal Houling</v>
          </cell>
          <cell r="C14" t="str">
            <v>KIDECO</v>
          </cell>
          <cell r="D14" t="str">
            <v>COLLECTION</v>
          </cell>
          <cell r="E14">
            <v>3545134133</v>
          </cell>
        </row>
        <row r="15">
          <cell r="A15">
            <v>39184</v>
          </cell>
          <cell r="D15" t="str">
            <v>DOC</v>
          </cell>
          <cell r="F15">
            <v>1000000000</v>
          </cell>
        </row>
        <row r="16">
          <cell r="A16">
            <v>39184</v>
          </cell>
          <cell r="B16" t="str">
            <v>General exp-Others-Health Insurance</v>
          </cell>
          <cell r="C16" t="str">
            <v>ASKES</v>
          </cell>
          <cell r="D16" t="str">
            <v>INSURANCE</v>
          </cell>
          <cell r="F16">
            <v>13885000</v>
          </cell>
        </row>
        <row r="17">
          <cell r="A17">
            <v>39184</v>
          </cell>
          <cell r="D17" t="str">
            <v>CASH</v>
          </cell>
          <cell r="F17">
            <v>200000000</v>
          </cell>
        </row>
        <row r="18">
          <cell r="A18">
            <v>39185</v>
          </cell>
          <cell r="B18" t="str">
            <v>In-Others Interest Income</v>
          </cell>
          <cell r="D18" t="str">
            <v>Interest</v>
          </cell>
          <cell r="E18">
            <v>5511111</v>
          </cell>
        </row>
        <row r="19">
          <cell r="A19">
            <v>39185</v>
          </cell>
          <cell r="D19" t="str">
            <v>FROM DEPOSIT</v>
          </cell>
          <cell r="E19">
            <v>1000000000</v>
          </cell>
        </row>
        <row r="20">
          <cell r="A20">
            <v>39188</v>
          </cell>
          <cell r="D20" t="str">
            <v>DOC</v>
          </cell>
          <cell r="F20">
            <v>1000000000</v>
          </cell>
        </row>
        <row r="21">
          <cell r="A21">
            <v>39188</v>
          </cell>
          <cell r="C21" t="str">
            <v>KEBD</v>
          </cell>
          <cell r="D21" t="str">
            <v>TRASFER</v>
          </cell>
          <cell r="F21">
            <v>500000000</v>
          </cell>
        </row>
        <row r="22">
          <cell r="A22">
            <v>39188</v>
          </cell>
          <cell r="B22" t="str">
            <v>General exp-Others-Others</v>
          </cell>
          <cell r="D22" t="str">
            <v>BANK FEE</v>
          </cell>
          <cell r="F22">
            <v>50000</v>
          </cell>
        </row>
        <row r="23">
          <cell r="A23">
            <v>39188</v>
          </cell>
          <cell r="B23" t="str">
            <v>General exp-Others-Others</v>
          </cell>
          <cell r="D23" t="str">
            <v>BANK FEE(CEK)</v>
          </cell>
          <cell r="F23">
            <v>125000</v>
          </cell>
        </row>
        <row r="24">
          <cell r="A24">
            <v>39190</v>
          </cell>
          <cell r="B24" t="str">
            <v>General exp-Others-Communication</v>
          </cell>
          <cell r="C24" t="str">
            <v>TELKOM</v>
          </cell>
          <cell r="D24" t="str">
            <v>TELEPHONE</v>
          </cell>
          <cell r="F24">
            <v>4178817</v>
          </cell>
        </row>
        <row r="25">
          <cell r="A25">
            <v>39190</v>
          </cell>
          <cell r="B25" t="str">
            <v>General exp-Others-Others</v>
          </cell>
          <cell r="D25" t="str">
            <v>Bank Charge</v>
          </cell>
          <cell r="F25">
            <v>4500</v>
          </cell>
        </row>
        <row r="26">
          <cell r="A26">
            <v>39192</v>
          </cell>
          <cell r="B26" t="str">
            <v>Payable-Pertamina</v>
          </cell>
          <cell r="D26" t="str">
            <v>PERTAMINA</v>
          </cell>
          <cell r="F26">
            <v>757761000</v>
          </cell>
        </row>
        <row r="27">
          <cell r="A27">
            <v>39192</v>
          </cell>
          <cell r="B27" t="str">
            <v>General exp-Others-Others</v>
          </cell>
          <cell r="D27" t="str">
            <v>Bank Charge</v>
          </cell>
          <cell r="F27">
            <v>5000</v>
          </cell>
        </row>
        <row r="28">
          <cell r="A28">
            <v>39192</v>
          </cell>
          <cell r="C28" t="str">
            <v>KEBD</v>
          </cell>
          <cell r="D28" t="str">
            <v>TRASFER</v>
          </cell>
          <cell r="F28">
            <v>1000000000</v>
          </cell>
        </row>
        <row r="29">
          <cell r="A29">
            <v>39192</v>
          </cell>
          <cell r="B29" t="str">
            <v>General exp-Others-Others</v>
          </cell>
          <cell r="D29" t="str">
            <v>Bank Charge</v>
          </cell>
          <cell r="F29">
            <v>50000</v>
          </cell>
        </row>
        <row r="30">
          <cell r="A30">
            <v>39195</v>
          </cell>
          <cell r="B30" t="str">
            <v>In-Others Interest Income</v>
          </cell>
          <cell r="C30" t="str">
            <v>T/Deposit</v>
          </cell>
          <cell r="D30" t="str">
            <v>Interest</v>
          </cell>
          <cell r="E30">
            <v>5511111</v>
          </cell>
        </row>
        <row r="31">
          <cell r="A31">
            <v>39195</v>
          </cell>
          <cell r="B31" t="str">
            <v>In-Others Interest Income</v>
          </cell>
          <cell r="C31" t="str">
            <v>T/Deposit</v>
          </cell>
          <cell r="D31" t="str">
            <v>Interest</v>
          </cell>
          <cell r="E31">
            <v>166666</v>
          </cell>
        </row>
        <row r="32">
          <cell r="A32">
            <v>39195</v>
          </cell>
          <cell r="B32" t="str">
            <v>General exp-Others-Communication</v>
          </cell>
          <cell r="C32" t="str">
            <v>TELKOM</v>
          </cell>
          <cell r="D32" t="str">
            <v>Less Payment</v>
          </cell>
          <cell r="F32">
            <v>351717</v>
          </cell>
        </row>
        <row r="33">
          <cell r="A33">
            <v>39195</v>
          </cell>
          <cell r="D33" t="str">
            <v>FROM/DEPOSIT</v>
          </cell>
          <cell r="E33">
            <v>1000000000</v>
          </cell>
        </row>
        <row r="34">
          <cell r="A34">
            <v>39196</v>
          </cell>
          <cell r="B34" t="str">
            <v>Overhead-Others-Others</v>
          </cell>
          <cell r="C34" t="str">
            <v>HANINDO</v>
          </cell>
          <cell r="D34" t="str">
            <v>SHIPPING(TRACTOR)</v>
          </cell>
          <cell r="F34">
            <v>68500000</v>
          </cell>
        </row>
        <row r="35">
          <cell r="A35">
            <v>39196</v>
          </cell>
          <cell r="B35" t="str">
            <v>General exp-Others-Others</v>
          </cell>
          <cell r="C35" t="str">
            <v>HANINDO</v>
          </cell>
          <cell r="D35" t="str">
            <v>Bank Charge</v>
          </cell>
          <cell r="F35">
            <v>15000</v>
          </cell>
        </row>
        <row r="36">
          <cell r="A36">
            <v>39196</v>
          </cell>
          <cell r="B36" t="str">
            <v>General exp-Others-Others</v>
          </cell>
          <cell r="C36" t="str">
            <v>SEOKYUNG</v>
          </cell>
          <cell r="D36" t="str">
            <v>STATIONERY</v>
          </cell>
          <cell r="F36">
            <v>5280000</v>
          </cell>
        </row>
        <row r="37">
          <cell r="A37">
            <v>39196</v>
          </cell>
          <cell r="B37" t="str">
            <v>General exp-Others-Others</v>
          </cell>
          <cell r="C37" t="str">
            <v>SEOKYUNG</v>
          </cell>
          <cell r="D37" t="str">
            <v>Bank Charge</v>
          </cell>
          <cell r="F37">
            <v>15000</v>
          </cell>
        </row>
        <row r="38">
          <cell r="A38">
            <v>39198</v>
          </cell>
          <cell r="C38" t="str">
            <v>BPD</v>
          </cell>
          <cell r="D38" t="str">
            <v>TRASFER</v>
          </cell>
          <cell r="F38">
            <v>450000000</v>
          </cell>
        </row>
        <row r="39">
          <cell r="A39">
            <v>39198</v>
          </cell>
          <cell r="B39" t="str">
            <v>General exp-Others-Others</v>
          </cell>
          <cell r="C39" t="str">
            <v>BPD</v>
          </cell>
          <cell r="D39" t="str">
            <v>BANK CHARGE</v>
          </cell>
          <cell r="F39">
            <v>50000</v>
          </cell>
        </row>
        <row r="40">
          <cell r="A40">
            <v>39198</v>
          </cell>
          <cell r="B40" t="str">
            <v>In-Others Others</v>
          </cell>
          <cell r="C40" t="str">
            <v>TELKOMSEL</v>
          </cell>
          <cell r="D40" t="str">
            <v>REFUND</v>
          </cell>
          <cell r="E40">
            <v>580975</v>
          </cell>
        </row>
        <row r="41">
          <cell r="A41">
            <v>39198</v>
          </cell>
          <cell r="B41" t="str">
            <v>Payable-Altrak</v>
          </cell>
          <cell r="C41" t="str">
            <v>ALTRAK</v>
          </cell>
          <cell r="D41" t="str">
            <v>PAYMENT</v>
          </cell>
          <cell r="F41">
            <v>12991117</v>
          </cell>
        </row>
        <row r="42">
          <cell r="A42">
            <v>39198</v>
          </cell>
          <cell r="B42" t="str">
            <v>Payable-Bima Rodeta</v>
          </cell>
          <cell r="C42" t="str">
            <v>BIMA RODETA</v>
          </cell>
          <cell r="D42" t="str">
            <v>PAYMENT</v>
          </cell>
          <cell r="F42">
            <v>3300000</v>
          </cell>
        </row>
        <row r="43">
          <cell r="A43">
            <v>39198</v>
          </cell>
          <cell r="B43" t="str">
            <v>Payable-Bintang Kutai Motor</v>
          </cell>
          <cell r="C43" t="str">
            <v>BINTANG KUTAI</v>
          </cell>
          <cell r="D43" t="str">
            <v>PAYMENT</v>
          </cell>
          <cell r="F43">
            <v>1089000</v>
          </cell>
        </row>
        <row r="44">
          <cell r="A44">
            <v>39198</v>
          </cell>
          <cell r="B44" t="str">
            <v>Payable-Central daya hutama</v>
          </cell>
          <cell r="C44" t="str">
            <v>CENTRAL D.H</v>
          </cell>
          <cell r="D44" t="str">
            <v>PAYMENT</v>
          </cell>
          <cell r="F44">
            <v>9057400</v>
          </cell>
        </row>
        <row r="45">
          <cell r="A45">
            <v>39198</v>
          </cell>
          <cell r="B45" t="str">
            <v>Payable-Chakra Jawara</v>
          </cell>
          <cell r="C45" t="str">
            <v>CHAKRA JAWARA</v>
          </cell>
          <cell r="D45" t="str">
            <v>PAYMENT</v>
          </cell>
          <cell r="F45">
            <v>777696</v>
          </cell>
        </row>
        <row r="46">
          <cell r="A46">
            <v>39198</v>
          </cell>
          <cell r="B46" t="str">
            <v>Payable-Chevron</v>
          </cell>
          <cell r="C46" t="str">
            <v>CHEVRON</v>
          </cell>
          <cell r="D46" t="str">
            <v>PAYMENT</v>
          </cell>
          <cell r="F46">
            <v>17253501</v>
          </cell>
        </row>
        <row r="47">
          <cell r="A47">
            <v>39198</v>
          </cell>
          <cell r="B47" t="str">
            <v>Payable-Others</v>
          </cell>
          <cell r="C47" t="str">
            <v>DETAIL COMPUTER</v>
          </cell>
          <cell r="D47" t="str">
            <v>PAYMENT</v>
          </cell>
          <cell r="F47">
            <v>465000</v>
          </cell>
        </row>
        <row r="48">
          <cell r="A48">
            <v>39198</v>
          </cell>
          <cell r="B48" t="str">
            <v>Payable-Dwisa</v>
          </cell>
          <cell r="C48" t="str">
            <v>EMKL DWISA</v>
          </cell>
          <cell r="D48" t="str">
            <v>PAYMENT</v>
          </cell>
          <cell r="F48">
            <v>20916050</v>
          </cell>
        </row>
        <row r="49">
          <cell r="A49">
            <v>39198</v>
          </cell>
          <cell r="B49" t="str">
            <v>Payable-Others</v>
          </cell>
          <cell r="C49" t="str">
            <v>FAJAR TIMUR</v>
          </cell>
          <cell r="D49" t="str">
            <v>PAYMENT</v>
          </cell>
          <cell r="F49">
            <v>4979000</v>
          </cell>
        </row>
        <row r="50">
          <cell r="A50">
            <v>39198</v>
          </cell>
          <cell r="B50" t="str">
            <v>Payable-Global Indospareparts</v>
          </cell>
          <cell r="C50" t="str">
            <v>GLOBAL IND.</v>
          </cell>
          <cell r="D50" t="str">
            <v>PAYMENT</v>
          </cell>
          <cell r="F50">
            <v>4587440</v>
          </cell>
        </row>
        <row r="51">
          <cell r="A51">
            <v>39198</v>
          </cell>
          <cell r="B51" t="str">
            <v>Payable-Hanindo</v>
          </cell>
          <cell r="C51" t="str">
            <v>HANINDO</v>
          </cell>
          <cell r="D51" t="str">
            <v>PAYMENT</v>
          </cell>
          <cell r="F51">
            <v>6877145</v>
          </cell>
        </row>
        <row r="52">
          <cell r="A52">
            <v>39198</v>
          </cell>
          <cell r="B52" t="str">
            <v>Payable-Intiprima</v>
          </cell>
          <cell r="C52" t="str">
            <v>INTIPRIMA</v>
          </cell>
          <cell r="D52" t="str">
            <v>PAYMENT</v>
          </cell>
          <cell r="F52">
            <v>2200000</v>
          </cell>
        </row>
        <row r="53">
          <cell r="A53">
            <v>39198</v>
          </cell>
          <cell r="B53" t="str">
            <v>Payable-Others</v>
          </cell>
          <cell r="C53" t="str">
            <v>JAYA LESTARI</v>
          </cell>
          <cell r="D53" t="str">
            <v>PAYMENT</v>
          </cell>
          <cell r="F53">
            <v>3300000</v>
          </cell>
        </row>
        <row r="54">
          <cell r="A54">
            <v>39198</v>
          </cell>
          <cell r="B54" t="str">
            <v>Payable-Kideco Jaya Agung</v>
          </cell>
          <cell r="C54" t="str">
            <v>KIDECO</v>
          </cell>
          <cell r="D54" t="str">
            <v>PAYMENT</v>
          </cell>
          <cell r="F54">
            <v>14930750</v>
          </cell>
        </row>
        <row r="55">
          <cell r="A55">
            <v>39198</v>
          </cell>
          <cell r="B55" t="str">
            <v>Payable-Mekasindo</v>
          </cell>
          <cell r="C55" t="str">
            <v>MEKASINDO</v>
          </cell>
          <cell r="D55" t="str">
            <v>PAYMENT</v>
          </cell>
          <cell r="F55">
            <v>4664000</v>
          </cell>
        </row>
        <row r="56">
          <cell r="A56">
            <v>39198</v>
          </cell>
          <cell r="B56" t="str">
            <v>Payable-Others</v>
          </cell>
          <cell r="C56" t="str">
            <v>MITRA KITA TOKO</v>
          </cell>
          <cell r="D56" t="str">
            <v>PAYMENT</v>
          </cell>
          <cell r="F56">
            <v>9215000</v>
          </cell>
        </row>
        <row r="57">
          <cell r="A57">
            <v>39198</v>
          </cell>
          <cell r="B57" t="str">
            <v>Payable-Others</v>
          </cell>
          <cell r="C57" t="str">
            <v>PANDU GALANG</v>
          </cell>
          <cell r="D57" t="str">
            <v>PAYMENT</v>
          </cell>
          <cell r="F57">
            <v>2282500</v>
          </cell>
        </row>
        <row r="58">
          <cell r="A58">
            <v>39198</v>
          </cell>
          <cell r="B58" t="str">
            <v>Payable-Pasific Diesel</v>
          </cell>
          <cell r="C58" t="str">
            <v>PASIFIC DIESEL</v>
          </cell>
          <cell r="D58" t="str">
            <v>PAYMENT</v>
          </cell>
          <cell r="F58">
            <v>5964310</v>
          </cell>
        </row>
        <row r="59">
          <cell r="A59">
            <v>39198</v>
          </cell>
          <cell r="B59" t="str">
            <v>Payable-Others</v>
          </cell>
          <cell r="C59" t="str">
            <v>PASIR JAYA ABADI</v>
          </cell>
          <cell r="D59" t="str">
            <v>PAYMENT</v>
          </cell>
          <cell r="F59">
            <v>10281000</v>
          </cell>
        </row>
        <row r="60">
          <cell r="A60">
            <v>39198</v>
          </cell>
          <cell r="B60" t="str">
            <v>Payable-Others</v>
          </cell>
          <cell r="C60" t="str">
            <v>PERDANA MITRA</v>
          </cell>
          <cell r="D60" t="str">
            <v>PAYMENT</v>
          </cell>
          <cell r="F60">
            <v>2185820</v>
          </cell>
        </row>
        <row r="61">
          <cell r="A61">
            <v>39198</v>
          </cell>
          <cell r="B61" t="str">
            <v>Payable-Others</v>
          </cell>
          <cell r="C61" t="str">
            <v>ROY TAILOR</v>
          </cell>
          <cell r="D61" t="str">
            <v>PAYMENT</v>
          </cell>
          <cell r="F61">
            <v>1200000</v>
          </cell>
        </row>
        <row r="62">
          <cell r="A62">
            <v>39198</v>
          </cell>
          <cell r="B62" t="str">
            <v>Payable-Samator</v>
          </cell>
          <cell r="C62" t="str">
            <v>SAMATOR</v>
          </cell>
          <cell r="D62" t="str">
            <v>PAYMENT</v>
          </cell>
          <cell r="F62">
            <v>7425000</v>
          </cell>
        </row>
        <row r="63">
          <cell r="A63">
            <v>39198</v>
          </cell>
          <cell r="B63" t="str">
            <v>Payable-Sarana Daya</v>
          </cell>
          <cell r="C63" t="str">
            <v>SARANA D.H</v>
          </cell>
          <cell r="D63" t="str">
            <v>PAYMENT</v>
          </cell>
          <cell r="F63">
            <v>14348000</v>
          </cell>
        </row>
        <row r="64">
          <cell r="A64">
            <v>39198</v>
          </cell>
          <cell r="B64" t="str">
            <v>Payable-Skren</v>
          </cell>
          <cell r="C64" t="str">
            <v>SKREN SARANA</v>
          </cell>
          <cell r="D64" t="str">
            <v>PAYMENT</v>
          </cell>
          <cell r="F64">
            <v>14300000</v>
          </cell>
        </row>
        <row r="65">
          <cell r="A65">
            <v>39198</v>
          </cell>
          <cell r="B65" t="str">
            <v>Payable-Supercool</v>
          </cell>
          <cell r="C65" t="str">
            <v>SUPERCOOL</v>
          </cell>
          <cell r="D65" t="str">
            <v>PAYMENT</v>
          </cell>
          <cell r="F65">
            <v>27919852</v>
          </cell>
        </row>
        <row r="66">
          <cell r="A66">
            <v>39198</v>
          </cell>
          <cell r="B66" t="str">
            <v>Payable-Teguh Perkasa</v>
          </cell>
          <cell r="C66" t="str">
            <v>TEGUH PERKASA</v>
          </cell>
          <cell r="D66" t="str">
            <v>PAYMENT</v>
          </cell>
          <cell r="F66">
            <v>2442000</v>
          </cell>
        </row>
        <row r="67">
          <cell r="A67">
            <v>39198</v>
          </cell>
          <cell r="B67" t="str">
            <v>Payable-Trakindo Utama</v>
          </cell>
          <cell r="C67" t="str">
            <v>TRAKINDO</v>
          </cell>
          <cell r="D67" t="str">
            <v>PAYMENT</v>
          </cell>
          <cell r="F67">
            <v>19112519</v>
          </cell>
        </row>
        <row r="68">
          <cell r="A68">
            <v>39198</v>
          </cell>
          <cell r="B68" t="str">
            <v>Payable-Trijaya Rukun Abadi</v>
          </cell>
          <cell r="C68" t="str">
            <v>TRIJAYA</v>
          </cell>
          <cell r="D68" t="str">
            <v>PAYMENT</v>
          </cell>
          <cell r="F68">
            <v>35501876</v>
          </cell>
        </row>
        <row r="69">
          <cell r="A69">
            <v>39199</v>
          </cell>
          <cell r="B69" t="str">
            <v>General exp-Others-Communication</v>
          </cell>
          <cell r="C69" t="str">
            <v>TELKOMSEL</v>
          </cell>
          <cell r="D69">
            <v>8125422552</v>
          </cell>
          <cell r="F69">
            <v>556677</v>
          </cell>
        </row>
        <row r="70">
          <cell r="A70">
            <v>39199</v>
          </cell>
          <cell r="B70" t="str">
            <v>General exp-Others-Communication</v>
          </cell>
          <cell r="C70" t="str">
            <v>TELKOMSEL</v>
          </cell>
          <cell r="D70">
            <v>8125422622</v>
          </cell>
          <cell r="F70">
            <v>354236</v>
          </cell>
        </row>
        <row r="71">
          <cell r="A71">
            <v>39199</v>
          </cell>
          <cell r="B71" t="str">
            <v>General exp-Others-Communication</v>
          </cell>
          <cell r="C71" t="str">
            <v>TELKOMSEL</v>
          </cell>
          <cell r="D71">
            <v>8125422551</v>
          </cell>
          <cell r="F71">
            <v>82364</v>
          </cell>
        </row>
        <row r="72">
          <cell r="A72">
            <v>39202</v>
          </cell>
          <cell r="B72" t="str">
            <v>In-Others Interest Income</v>
          </cell>
          <cell r="D72" t="str">
            <v>Interest</v>
          </cell>
          <cell r="E72">
            <v>4898836</v>
          </cell>
        </row>
      </sheetData>
      <sheetData sheetId="3" refreshError="1">
        <row r="4">
          <cell r="A4" t="str">
            <v>Date</v>
          </cell>
          <cell r="B4" t="str">
            <v>Category</v>
          </cell>
          <cell r="C4" t="str">
            <v>Payee</v>
          </cell>
          <cell r="D4" t="str">
            <v>Description</v>
          </cell>
          <cell r="E4" t="str">
            <v>DEPOSIT</v>
          </cell>
          <cell r="F4" t="str">
            <v>Withdrawal</v>
          </cell>
        </row>
        <row r="5">
          <cell r="A5" t="str">
            <v>Forwarded from previous month</v>
          </cell>
          <cell r="E5">
            <v>410092464.98000002</v>
          </cell>
        </row>
        <row r="6">
          <cell r="A6">
            <v>39176</v>
          </cell>
          <cell r="B6" t="str">
            <v>General exp-PIB-PPH22</v>
          </cell>
          <cell r="C6" t="str">
            <v>PPH</v>
          </cell>
          <cell r="D6" t="str">
            <v>PIB PROCESSING</v>
          </cell>
          <cell r="F6">
            <v>357302</v>
          </cell>
        </row>
        <row r="7">
          <cell r="A7">
            <v>39176</v>
          </cell>
          <cell r="B7" t="str">
            <v>General exp-PIB-PPN</v>
          </cell>
          <cell r="C7" t="str">
            <v>PPN</v>
          </cell>
          <cell r="D7" t="str">
            <v>PIB PROCESSING</v>
          </cell>
          <cell r="F7">
            <v>1429208</v>
          </cell>
        </row>
        <row r="8">
          <cell r="A8">
            <v>39176</v>
          </cell>
          <cell r="B8" t="str">
            <v>General exp-Others-Others</v>
          </cell>
          <cell r="C8" t="str">
            <v>PNBP</v>
          </cell>
          <cell r="D8" t="str">
            <v>PIB PROCESSING</v>
          </cell>
          <cell r="F8">
            <v>100000</v>
          </cell>
        </row>
        <row r="9">
          <cell r="A9">
            <v>39176</v>
          </cell>
          <cell r="B9" t="str">
            <v>General exp-PIB-BM</v>
          </cell>
          <cell r="C9" t="str">
            <v>BM</v>
          </cell>
          <cell r="D9" t="str">
            <v>PIB PROCESSING</v>
          </cell>
          <cell r="F9">
            <v>1864185</v>
          </cell>
        </row>
        <row r="10">
          <cell r="A10">
            <v>39176</v>
          </cell>
          <cell r="B10" t="str">
            <v>General exp-Others-Others</v>
          </cell>
          <cell r="C10" t="str">
            <v>PIB</v>
          </cell>
          <cell r="D10" t="str">
            <v>PIB PROCESSING</v>
          </cell>
          <cell r="F10">
            <v>91900</v>
          </cell>
        </row>
        <row r="11">
          <cell r="A11">
            <v>39188</v>
          </cell>
          <cell r="D11" t="str">
            <v>TRANSFER</v>
          </cell>
          <cell r="E11">
            <v>500000000</v>
          </cell>
        </row>
        <row r="12">
          <cell r="A12">
            <v>39188</v>
          </cell>
          <cell r="B12" t="str">
            <v>General exp-PIB-PPH22</v>
          </cell>
          <cell r="C12" t="str">
            <v>PPH</v>
          </cell>
          <cell r="D12" t="str">
            <v>PIB PROCESSING</v>
          </cell>
          <cell r="F12">
            <v>50987794</v>
          </cell>
        </row>
        <row r="13">
          <cell r="A13">
            <v>39188</v>
          </cell>
          <cell r="B13" t="str">
            <v>General exp-PIB-PPN</v>
          </cell>
          <cell r="C13" t="str">
            <v>PPN</v>
          </cell>
          <cell r="D13" t="str">
            <v>PIB PROCESSING</v>
          </cell>
          <cell r="F13">
            <v>203951179</v>
          </cell>
        </row>
        <row r="14">
          <cell r="A14">
            <v>39188</v>
          </cell>
          <cell r="B14" t="str">
            <v>General exp-Others-Others</v>
          </cell>
          <cell r="C14" t="str">
            <v>PNBP</v>
          </cell>
          <cell r="D14" t="str">
            <v>PIB PROCESSING</v>
          </cell>
          <cell r="F14">
            <v>100000</v>
          </cell>
        </row>
        <row r="15">
          <cell r="A15">
            <v>39188</v>
          </cell>
          <cell r="B15" t="str">
            <v>General exp-PIB-BM</v>
          </cell>
          <cell r="C15" t="str">
            <v>BM</v>
          </cell>
          <cell r="D15" t="str">
            <v>PIB PROCESSING</v>
          </cell>
          <cell r="F15">
            <v>97119609</v>
          </cell>
        </row>
        <row r="16">
          <cell r="A16">
            <v>39188</v>
          </cell>
          <cell r="B16" t="str">
            <v>General exp-Others-Others</v>
          </cell>
          <cell r="C16" t="str">
            <v>PIB</v>
          </cell>
          <cell r="D16" t="str">
            <v>PIB PROCESSING</v>
          </cell>
          <cell r="F16">
            <v>91850</v>
          </cell>
        </row>
        <row r="17">
          <cell r="A17">
            <v>39192</v>
          </cell>
          <cell r="D17" t="str">
            <v>FROM BNI</v>
          </cell>
          <cell r="E17">
            <v>1000000000</v>
          </cell>
        </row>
        <row r="18">
          <cell r="A18">
            <v>39196</v>
          </cell>
          <cell r="D18" t="str">
            <v>TO USD</v>
          </cell>
          <cell r="F18">
            <v>910000000</v>
          </cell>
        </row>
        <row r="19">
          <cell r="A19">
            <v>39196</v>
          </cell>
          <cell r="B19" t="str">
            <v>General exp-PIB-PPH22</v>
          </cell>
          <cell r="C19" t="str">
            <v>PPH</v>
          </cell>
          <cell r="D19" t="str">
            <v>PIB PROCESSING</v>
          </cell>
          <cell r="F19">
            <v>8601448</v>
          </cell>
        </row>
        <row r="20">
          <cell r="A20">
            <v>39196</v>
          </cell>
          <cell r="B20" t="str">
            <v>General exp-PIB-PPN</v>
          </cell>
          <cell r="C20" t="str">
            <v>PPN</v>
          </cell>
          <cell r="D20" t="str">
            <v>PIB PROCESSING</v>
          </cell>
          <cell r="F20">
            <v>34405797</v>
          </cell>
        </row>
        <row r="21">
          <cell r="A21">
            <v>39196</v>
          </cell>
          <cell r="B21" t="str">
            <v>General exp-Others-Others</v>
          </cell>
          <cell r="C21" t="str">
            <v>PNBP</v>
          </cell>
          <cell r="D21" t="str">
            <v>PIB PROCESSING</v>
          </cell>
          <cell r="F21">
            <v>100000</v>
          </cell>
        </row>
        <row r="22">
          <cell r="A22">
            <v>39196</v>
          </cell>
          <cell r="B22" t="str">
            <v>General exp-PIB-BM</v>
          </cell>
          <cell r="C22" t="str">
            <v>BM</v>
          </cell>
          <cell r="D22" t="str">
            <v>PIB PROCESSING</v>
          </cell>
          <cell r="F22">
            <v>38228663</v>
          </cell>
        </row>
        <row r="23">
          <cell r="A23">
            <v>39196</v>
          </cell>
          <cell r="B23" t="str">
            <v>General exp-Others-Others</v>
          </cell>
          <cell r="C23" t="str">
            <v>PIB</v>
          </cell>
          <cell r="D23" t="str">
            <v>PIB PROCESSING</v>
          </cell>
          <cell r="F23">
            <v>91850</v>
          </cell>
        </row>
        <row r="24">
          <cell r="A24">
            <v>39197</v>
          </cell>
          <cell r="B24" t="str">
            <v>General exp-PIB-PPH22</v>
          </cell>
          <cell r="C24" t="str">
            <v>PPH</v>
          </cell>
          <cell r="D24" t="str">
            <v>PIB PROCESSING</v>
          </cell>
          <cell r="F24">
            <v>33815062</v>
          </cell>
        </row>
        <row r="25">
          <cell r="A25">
            <v>39197</v>
          </cell>
          <cell r="B25" t="str">
            <v>General exp-PIB-PPN</v>
          </cell>
          <cell r="C25" t="str">
            <v>PPN</v>
          </cell>
          <cell r="D25" t="str">
            <v>PIB PROCESSING</v>
          </cell>
          <cell r="F25">
            <v>135260421</v>
          </cell>
        </row>
        <row r="26">
          <cell r="A26">
            <v>39197</v>
          </cell>
          <cell r="B26" t="str">
            <v>General exp-Others-Others</v>
          </cell>
          <cell r="C26" t="str">
            <v>PNBP</v>
          </cell>
          <cell r="D26" t="str">
            <v>PIB PROCESSING</v>
          </cell>
          <cell r="F26">
            <v>100000</v>
          </cell>
        </row>
        <row r="27">
          <cell r="A27">
            <v>39197</v>
          </cell>
          <cell r="B27" t="str">
            <v>General exp-PIB-BM</v>
          </cell>
          <cell r="C27" t="str">
            <v>BM</v>
          </cell>
          <cell r="D27" t="str">
            <v>PIB PROCESSING</v>
          </cell>
          <cell r="F27">
            <v>83461485</v>
          </cell>
        </row>
        <row r="28">
          <cell r="A28">
            <v>39197</v>
          </cell>
          <cell r="B28" t="str">
            <v>General exp-Others-Others</v>
          </cell>
          <cell r="C28" t="str">
            <v>PIB</v>
          </cell>
          <cell r="D28" t="str">
            <v>PIB PROCESSING</v>
          </cell>
          <cell r="F28">
            <v>91800</v>
          </cell>
        </row>
        <row r="29">
          <cell r="A29">
            <v>39202</v>
          </cell>
          <cell r="B29" t="str">
            <v>In-Others Interest Income</v>
          </cell>
          <cell r="D29" t="str">
            <v>Interest</v>
          </cell>
          <cell r="E29">
            <v>753729.14</v>
          </cell>
        </row>
      </sheetData>
      <sheetData sheetId="4" refreshError="1">
        <row r="4">
          <cell r="A4" t="str">
            <v>Date</v>
          </cell>
          <cell r="B4" t="str">
            <v>Category</v>
          </cell>
          <cell r="C4" t="str">
            <v>Payee</v>
          </cell>
          <cell r="D4" t="str">
            <v>Description</v>
          </cell>
          <cell r="E4" t="str">
            <v>DEPOSIT</v>
          </cell>
          <cell r="F4" t="str">
            <v>Withdrawal</v>
          </cell>
        </row>
        <row r="5">
          <cell r="A5" t="str">
            <v>Forwarded from previous month</v>
          </cell>
          <cell r="E5">
            <v>17248.080000000002</v>
          </cell>
        </row>
        <row r="6">
          <cell r="A6">
            <v>39189</v>
          </cell>
          <cell r="D6" t="str">
            <v>DOC</v>
          </cell>
          <cell r="E6">
            <v>1000000</v>
          </cell>
        </row>
        <row r="7">
          <cell r="A7">
            <v>39189</v>
          </cell>
          <cell r="B7" t="str">
            <v>In-Others Interest Income</v>
          </cell>
          <cell r="D7" t="str">
            <v xml:space="preserve">Interest </v>
          </cell>
          <cell r="E7">
            <v>2035.55</v>
          </cell>
        </row>
        <row r="8">
          <cell r="A8">
            <v>39192</v>
          </cell>
          <cell r="C8" t="str">
            <v>KEBD</v>
          </cell>
          <cell r="D8" t="str">
            <v>Transpert</v>
          </cell>
          <cell r="F8">
            <v>1000000</v>
          </cell>
        </row>
        <row r="9">
          <cell r="A9">
            <v>39192</v>
          </cell>
          <cell r="B9" t="str">
            <v>General exp-Others-Others</v>
          </cell>
          <cell r="D9" t="str">
            <v>Bank Charge</v>
          </cell>
          <cell r="F9">
            <v>150</v>
          </cell>
        </row>
        <row r="10">
          <cell r="A10">
            <v>39195</v>
          </cell>
          <cell r="B10" t="str">
            <v>In-Others Interest Income</v>
          </cell>
          <cell r="C10" t="str">
            <v>T/DEPOSIT</v>
          </cell>
          <cell r="D10" t="str">
            <v xml:space="preserve">Interest </v>
          </cell>
          <cell r="E10">
            <v>274.99</v>
          </cell>
        </row>
        <row r="11">
          <cell r="A11">
            <v>39195</v>
          </cell>
          <cell r="D11" t="str">
            <v>FROM T/DEPOSIT</v>
          </cell>
          <cell r="E11">
            <v>100000</v>
          </cell>
        </row>
        <row r="12">
          <cell r="A12">
            <v>39198</v>
          </cell>
          <cell r="B12" t="str">
            <v>Payable-Altrak</v>
          </cell>
          <cell r="C12" t="str">
            <v>ALTRAK</v>
          </cell>
          <cell r="D12" t="str">
            <v>PAYMENT</v>
          </cell>
          <cell r="F12">
            <v>3505.59</v>
          </cell>
        </row>
        <row r="13">
          <cell r="A13">
            <v>39198</v>
          </cell>
          <cell r="B13" t="str">
            <v>Payable-Altrak</v>
          </cell>
          <cell r="C13" t="str">
            <v>ALTRAK</v>
          </cell>
          <cell r="D13" t="str">
            <v>BANK CHARGE</v>
          </cell>
          <cell r="F13">
            <v>10</v>
          </cell>
        </row>
        <row r="14">
          <cell r="A14">
            <v>39198</v>
          </cell>
          <cell r="B14" t="str">
            <v>Payable-Chakra Jawara</v>
          </cell>
          <cell r="C14" t="str">
            <v>CHAKARA JAWARA</v>
          </cell>
          <cell r="D14" t="str">
            <v>PAYMENT</v>
          </cell>
          <cell r="F14">
            <v>853.97</v>
          </cell>
        </row>
        <row r="15">
          <cell r="A15">
            <v>39198</v>
          </cell>
          <cell r="B15" t="str">
            <v>Payable-Chakra Jawara</v>
          </cell>
          <cell r="C15" t="str">
            <v>CHAKARA JAWARA</v>
          </cell>
          <cell r="D15" t="str">
            <v>BANK CHARGE</v>
          </cell>
          <cell r="F15">
            <v>10</v>
          </cell>
        </row>
        <row r="16">
          <cell r="A16">
            <v>39198</v>
          </cell>
          <cell r="B16" t="str">
            <v>Payable-Chevron</v>
          </cell>
          <cell r="C16" t="str">
            <v>CHEVRON</v>
          </cell>
          <cell r="D16" t="str">
            <v>PAYMENT</v>
          </cell>
          <cell r="F16">
            <v>18910.02</v>
          </cell>
        </row>
        <row r="17">
          <cell r="A17">
            <v>39198</v>
          </cell>
          <cell r="B17" t="str">
            <v>Payable-Chevron</v>
          </cell>
          <cell r="C17" t="str">
            <v>CHEVRON</v>
          </cell>
          <cell r="D17" t="str">
            <v>BANK CHARGE</v>
          </cell>
          <cell r="F17">
            <v>23.64</v>
          </cell>
        </row>
        <row r="18">
          <cell r="A18">
            <v>39198</v>
          </cell>
          <cell r="B18" t="str">
            <v>Payable-Kideco Jaya Agung</v>
          </cell>
          <cell r="C18" t="str">
            <v>KIDECO</v>
          </cell>
          <cell r="D18" t="str">
            <v>PAYMENT</v>
          </cell>
          <cell r="F18">
            <v>250</v>
          </cell>
        </row>
        <row r="19">
          <cell r="A19">
            <v>39198</v>
          </cell>
          <cell r="B19" t="str">
            <v>Payable-Supercool</v>
          </cell>
          <cell r="C19" t="str">
            <v>SUPERCOOL</v>
          </cell>
          <cell r="D19" t="str">
            <v>PAYMENT</v>
          </cell>
          <cell r="F19">
            <v>30635.52</v>
          </cell>
        </row>
        <row r="20">
          <cell r="A20">
            <v>39198</v>
          </cell>
          <cell r="B20" t="str">
            <v>Payable-Supercool</v>
          </cell>
          <cell r="C20" t="str">
            <v>SUPERCOOL</v>
          </cell>
          <cell r="D20" t="str">
            <v>BANK CHARGE</v>
          </cell>
          <cell r="F20">
            <v>38.29</v>
          </cell>
        </row>
        <row r="21">
          <cell r="A21">
            <v>39198</v>
          </cell>
          <cell r="B21" t="str">
            <v>Payable-Trakindo Utama</v>
          </cell>
          <cell r="C21" t="str">
            <v>TRAKINDO UTAMA</v>
          </cell>
          <cell r="D21" t="str">
            <v>PAYMENT</v>
          </cell>
          <cell r="F21">
            <v>20947.009999999998</v>
          </cell>
        </row>
        <row r="22">
          <cell r="A22">
            <v>39198</v>
          </cell>
          <cell r="B22" t="str">
            <v>Payable-Trakindo Utama</v>
          </cell>
          <cell r="C22" t="str">
            <v>TRAKINDO UTAMA</v>
          </cell>
          <cell r="D22" t="str">
            <v>BANK CHARGE</v>
          </cell>
          <cell r="F22">
            <v>26.18</v>
          </cell>
        </row>
        <row r="23">
          <cell r="A23">
            <v>39198</v>
          </cell>
          <cell r="B23" t="str">
            <v>Payable-Trijaya Rukun Abadi</v>
          </cell>
          <cell r="C23" t="str">
            <v>TRIJAYA</v>
          </cell>
          <cell r="D23" t="str">
            <v>PAYMENT</v>
          </cell>
          <cell r="F23">
            <v>39011.800000000003</v>
          </cell>
        </row>
        <row r="24">
          <cell r="A24">
            <v>39198</v>
          </cell>
          <cell r="B24" t="str">
            <v>Payable-Trijaya Rukun Abadi</v>
          </cell>
          <cell r="C24" t="str">
            <v>TRIJAYA</v>
          </cell>
          <cell r="D24" t="str">
            <v>BANK CHARGE</v>
          </cell>
          <cell r="F24">
            <v>48.76</v>
          </cell>
        </row>
        <row r="25">
          <cell r="A25">
            <v>39202</v>
          </cell>
          <cell r="B25" t="str">
            <v>In-Others Interest Income</v>
          </cell>
          <cell r="D25" t="str">
            <v xml:space="preserve">Interest </v>
          </cell>
          <cell r="E25">
            <v>125.35</v>
          </cell>
        </row>
      </sheetData>
      <sheetData sheetId="5" refreshError="1">
        <row r="4">
          <cell r="A4" t="str">
            <v>Date</v>
          </cell>
          <cell r="B4" t="str">
            <v>Category</v>
          </cell>
          <cell r="C4" t="str">
            <v>Payee</v>
          </cell>
          <cell r="D4" t="str">
            <v>Description</v>
          </cell>
          <cell r="E4" t="str">
            <v>DEPOSIT</v>
          </cell>
          <cell r="F4" t="str">
            <v>Withdrawal</v>
          </cell>
        </row>
        <row r="5">
          <cell r="A5" t="str">
            <v>Forwarded from previous month</v>
          </cell>
          <cell r="E5">
            <v>307574.62</v>
          </cell>
        </row>
        <row r="6">
          <cell r="A6">
            <v>39188</v>
          </cell>
          <cell r="B6" t="str">
            <v>In-Sales Coal Houling</v>
          </cell>
          <cell r="D6" t="str">
            <v>KIDECO</v>
          </cell>
          <cell r="E6">
            <v>663409.59</v>
          </cell>
        </row>
        <row r="7">
          <cell r="A7">
            <v>39192</v>
          </cell>
          <cell r="B7" t="str">
            <v>Labour-Salaries(Korean)</v>
          </cell>
          <cell r="C7" t="str">
            <v>Korean</v>
          </cell>
          <cell r="D7" t="str">
            <v>Salary on Apr</v>
          </cell>
          <cell r="F7">
            <v>22269.64</v>
          </cell>
        </row>
        <row r="8">
          <cell r="A8">
            <v>39192</v>
          </cell>
          <cell r="B8" t="str">
            <v>General exp-Others-Others</v>
          </cell>
          <cell r="D8" t="str">
            <v>Bank Fee</v>
          </cell>
          <cell r="F8">
            <v>32.270000000000003</v>
          </cell>
        </row>
        <row r="9">
          <cell r="A9">
            <v>39192</v>
          </cell>
          <cell r="D9" t="str">
            <v>From BNI</v>
          </cell>
          <cell r="E9">
            <v>1000000</v>
          </cell>
        </row>
        <row r="10">
          <cell r="A10">
            <v>39192</v>
          </cell>
          <cell r="B10" t="str">
            <v>General exp-Others-Others</v>
          </cell>
          <cell r="D10" t="str">
            <v>Koresponden fee</v>
          </cell>
          <cell r="F10">
            <v>20</v>
          </cell>
        </row>
        <row r="11">
          <cell r="A11">
            <v>39195</v>
          </cell>
          <cell r="B11" t="str">
            <v>General exp-Others-Others</v>
          </cell>
          <cell r="C11" t="str">
            <v>SALARIES</v>
          </cell>
          <cell r="D11" t="str">
            <v>HANDLING CHARGE</v>
          </cell>
          <cell r="F11">
            <v>20</v>
          </cell>
        </row>
        <row r="12">
          <cell r="A12">
            <v>39196</v>
          </cell>
          <cell r="D12" t="str">
            <v>FROM IDR</v>
          </cell>
          <cell r="E12">
            <v>100000</v>
          </cell>
        </row>
        <row r="13">
          <cell r="A13">
            <v>39198</v>
          </cell>
          <cell r="B13" t="str">
            <v>Payable-Hanindo</v>
          </cell>
          <cell r="C13" t="str">
            <v>PT.HANINDO EXPRESS UTAMA</v>
          </cell>
          <cell r="D13" t="str">
            <v>PAYMENT</v>
          </cell>
          <cell r="F13">
            <v>690.91</v>
          </cell>
        </row>
        <row r="14">
          <cell r="A14">
            <v>39198</v>
          </cell>
          <cell r="B14" t="str">
            <v>Dividends</v>
          </cell>
          <cell r="C14" t="str">
            <v>Dividend</v>
          </cell>
          <cell r="D14" t="str">
            <v>Yoo Sang Duck</v>
          </cell>
          <cell r="F14">
            <v>838859.95</v>
          </cell>
        </row>
        <row r="15">
          <cell r="A15">
            <v>39198</v>
          </cell>
          <cell r="B15" t="str">
            <v>General exp-Others-Others</v>
          </cell>
          <cell r="D15" t="str">
            <v>Bank Fee</v>
          </cell>
          <cell r="F15">
            <v>210</v>
          </cell>
        </row>
        <row r="16">
          <cell r="A16">
            <v>39198</v>
          </cell>
          <cell r="B16" t="str">
            <v>Dividends</v>
          </cell>
          <cell r="C16" t="str">
            <v>Dividend</v>
          </cell>
          <cell r="D16" t="str">
            <v>Yi Man Duek</v>
          </cell>
          <cell r="F16">
            <v>419429.98</v>
          </cell>
        </row>
        <row r="17">
          <cell r="A17">
            <v>39198</v>
          </cell>
          <cell r="B17" t="str">
            <v>General exp-Others-Others</v>
          </cell>
          <cell r="D17" t="str">
            <v>Bank Fee</v>
          </cell>
          <cell r="F17">
            <v>210</v>
          </cell>
        </row>
        <row r="18">
          <cell r="A18">
            <v>39198</v>
          </cell>
          <cell r="B18" t="str">
            <v>Dividends</v>
          </cell>
          <cell r="C18" t="str">
            <v>Dividend</v>
          </cell>
          <cell r="D18" t="str">
            <v>Yi Eun Baik</v>
          </cell>
          <cell r="F18">
            <v>419429.98</v>
          </cell>
        </row>
        <row r="19">
          <cell r="A19">
            <v>39198</v>
          </cell>
          <cell r="B19" t="str">
            <v>General exp-Others-Others</v>
          </cell>
          <cell r="D19" t="str">
            <v>Bank Fee</v>
          </cell>
          <cell r="F19">
            <v>210</v>
          </cell>
        </row>
        <row r="20">
          <cell r="A20">
            <v>39198</v>
          </cell>
          <cell r="B20" t="str">
            <v>Payable-Samchully</v>
          </cell>
          <cell r="C20" t="str">
            <v>SAMCHULLY USA INC</v>
          </cell>
          <cell r="D20" t="str">
            <v>PAYMENT</v>
          </cell>
          <cell r="F20">
            <v>152595.37</v>
          </cell>
        </row>
        <row r="21">
          <cell r="A21">
            <v>39198</v>
          </cell>
          <cell r="B21" t="str">
            <v>Payable-Samchully</v>
          </cell>
          <cell r="D21" t="str">
            <v>Bank Fee</v>
          </cell>
          <cell r="F21">
            <v>210.73999999999069</v>
          </cell>
        </row>
        <row r="22">
          <cell r="A22">
            <v>39198</v>
          </cell>
          <cell r="B22" t="str">
            <v>Payable-Samtan</v>
          </cell>
          <cell r="C22" t="str">
            <v>SAMTAN CO.LTD</v>
          </cell>
          <cell r="D22" t="str">
            <v>PAYMENT</v>
          </cell>
          <cell r="F22">
            <v>112283.76</v>
          </cell>
        </row>
        <row r="23">
          <cell r="A23">
            <v>39198</v>
          </cell>
          <cell r="B23" t="str">
            <v>Payable-Samtan</v>
          </cell>
          <cell r="D23" t="str">
            <v>Bank Fee</v>
          </cell>
          <cell r="F23">
            <v>122.27999999999884</v>
          </cell>
        </row>
        <row r="24">
          <cell r="A24">
            <v>39198</v>
          </cell>
          <cell r="B24" t="str">
            <v>General exp-Others-Others</v>
          </cell>
          <cell r="C24" t="str">
            <v>Dividend</v>
          </cell>
          <cell r="D24" t="str">
            <v>Handling Chg Remit</v>
          </cell>
          <cell r="F24">
            <v>20</v>
          </cell>
        </row>
        <row r="25">
          <cell r="A25">
            <v>39198</v>
          </cell>
          <cell r="B25" t="str">
            <v>General exp-Others-Others</v>
          </cell>
          <cell r="C25" t="str">
            <v>Dividend</v>
          </cell>
          <cell r="D25" t="str">
            <v>Handling Chg Remit</v>
          </cell>
          <cell r="F25">
            <v>20</v>
          </cell>
        </row>
        <row r="26">
          <cell r="A26">
            <v>39198</v>
          </cell>
          <cell r="B26" t="str">
            <v>General exp-Others-Others</v>
          </cell>
          <cell r="C26" t="str">
            <v>Dividend</v>
          </cell>
          <cell r="D26" t="str">
            <v>Handling Chg Remit</v>
          </cell>
          <cell r="F26">
            <v>20</v>
          </cell>
        </row>
        <row r="27">
          <cell r="A27">
            <v>39202</v>
          </cell>
          <cell r="B27" t="str">
            <v>In-Others Interest Income</v>
          </cell>
          <cell r="D27" t="str">
            <v>Interest</v>
          </cell>
          <cell r="E27">
            <v>39.799999999999997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£ 1"/>
      <sheetName val="Monthly £ 2"/>
      <sheetName val="Monthly $ 1"/>
      <sheetName val="Monthly $ 2"/>
      <sheetName val="PRINT MACRO"/>
      <sheetName val="Module1"/>
      <sheetName val="Monthly _ 1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Data"/>
      <sheetName val="Sheet1"/>
      <sheetName val="Variance to Budget Forecast"/>
      <sheetName val="SUMMARY 2003 ENAA Budget"/>
      <sheetName val="ENAA depts"/>
      <sheetName val="SUMMARY 2003 EPT Budget"/>
      <sheetName val="EPT depts"/>
      <sheetName val="SUMMARY 2003 Corp Budget"/>
      <sheetName val="ENAA Corporate Depts"/>
      <sheetName val="SUMMARY 2003 Exploration Budget"/>
      <sheetName val="Man Month Rates"/>
      <sheetName val="core data"/>
      <sheetName val="Budget Plan"/>
      <sheetName val="Recoveries"/>
      <sheetName val="SUMMARY 2002 REFORECAST"/>
      <sheetName val="Expl'n Depts"/>
      <sheetName val="Exploration"/>
      <sheetName val="Production"/>
      <sheetName val="Developments"/>
      <sheetName val="Business Development"/>
      <sheetName val="Intnl Gas"/>
      <sheetName val="Shared Services"/>
      <sheetName val="Planning"/>
      <sheetName val="ENAA Management"/>
      <sheetName val="IS Departments"/>
      <sheetName val="Budget 2003 Infor"/>
      <sheetName val="WORKINGS"/>
      <sheetName val="Sheet2"/>
      <sheetName val="Allocations"/>
      <sheetName val="1st Pass Reforecast Info"/>
      <sheetName val="NET G&amp;A"/>
      <sheetName val="NET G&amp;A BY LOCATION"/>
      <sheetName val="LOCATION"/>
      <sheetName val="RATE CHEC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E5" t="str">
            <v>ASAIC</v>
          </cell>
          <cell r="F5" t="str">
            <v>ASBLD</v>
          </cell>
          <cell r="G5" t="str">
            <v>ASDAT</v>
          </cell>
          <cell r="H5" t="str">
            <v>ASMIS</v>
          </cell>
          <cell r="I5" t="str">
            <v>HMRCS</v>
          </cell>
          <cell r="J5" t="str">
            <v>INS</v>
          </cell>
          <cell r="K5" t="str">
            <v>ISADM</v>
          </cell>
          <cell r="L5" t="str">
            <v>ISBIM</v>
          </cell>
          <cell r="M5" t="str">
            <v>ISINT</v>
          </cell>
          <cell r="N5" t="str">
            <v>SBUIL</v>
          </cell>
          <cell r="O5" t="str">
            <v>SGEOP</v>
          </cell>
          <cell r="P5" t="str">
            <v>ACQAS</v>
          </cell>
          <cell r="Q5" t="str">
            <v>ADDRO</v>
          </cell>
          <cell r="R5" t="str">
            <v>ADFAC</v>
          </cell>
          <cell r="S5" t="str">
            <v>AFADM</v>
          </cell>
          <cell r="T5" t="str">
            <v>AHPRO</v>
          </cell>
          <cell r="U5" t="str">
            <v>BDEVP</v>
          </cell>
          <cell r="V5" t="str">
            <v>CAHTL</v>
          </cell>
          <cell r="W5" t="str">
            <v>CCOMM</v>
          </cell>
          <cell r="X5" t="str">
            <v>CLEGL</v>
          </cell>
          <cell r="Y5" t="str">
            <v>DRSUP</v>
          </cell>
          <cell r="Z5" t="str">
            <v>ENAAM</v>
          </cell>
          <cell r="AA5" t="str">
            <v>NWEE</v>
          </cell>
          <cell r="AB5" t="str">
            <v>FPSOA</v>
          </cell>
          <cell r="AC5" t="str">
            <v>GNV</v>
          </cell>
          <cell r="AD5" t="str">
            <v>GGSRV</v>
          </cell>
          <cell r="AE5" t="str">
            <v>OUTOP</v>
          </cell>
          <cell r="AF5" t="str">
            <v>PAUDT</v>
          </cell>
          <cell r="AG5" t="str">
            <v>PSTPL</v>
          </cell>
          <cell r="AH5" t="str">
            <v>RMANG</v>
          </cell>
          <cell r="AI5" t="str">
            <v>RTECH</v>
          </cell>
          <cell r="AJ5" t="str">
            <v>ERPAP</v>
          </cell>
          <cell r="AK5" t="str">
            <v>ERPPD</v>
          </cell>
          <cell r="AL5" t="str">
            <v>EXPLT</v>
          </cell>
          <cell r="AM5" t="str">
            <v>STAXX</v>
          </cell>
          <cell r="AN5" t="str">
            <v>STVRR</v>
          </cell>
          <cell r="AO5" t="str">
            <v>STREA</v>
          </cell>
          <cell r="AP5" t="str">
            <v>DENFULL</v>
          </cell>
          <cell r="AQ5" t="str">
            <v>OSLO</v>
          </cell>
          <cell r="AR5" t="str">
            <v>MALEXP</v>
          </cell>
          <cell r="AS5" t="str">
            <v>MALINTG</v>
          </cell>
          <cell r="AT5" t="str">
            <v>MALDEV</v>
          </cell>
          <cell r="AU5" t="str">
            <v>MALACQAS</v>
          </cell>
          <cell r="AV5" t="str">
            <v>MALENAAM</v>
          </cell>
          <cell r="AW5" t="str">
            <v>MALFSS</v>
          </cell>
          <cell r="AX5" t="str">
            <v>MALEPT</v>
          </cell>
          <cell r="AY5" t="str">
            <v>MALCORP</v>
          </cell>
          <cell r="AZ5" t="str">
            <v>INDEXP</v>
          </cell>
          <cell r="BA5" t="str">
            <v>INDINTG</v>
          </cell>
          <cell r="BB5" t="str">
            <v>INDACQAS</v>
          </cell>
          <cell r="BC5" t="str">
            <v>INDFSS</v>
          </cell>
          <cell r="BD5" t="str">
            <v>INDEPT</v>
          </cell>
          <cell r="BE5" t="str">
            <v>INDCORP</v>
          </cell>
          <cell r="BF5" t="str">
            <v>BRAEXP</v>
          </cell>
          <cell r="BG5" t="str">
            <v>ALGPROD</v>
          </cell>
          <cell r="BH5" t="str">
            <v>ALGACQAS</v>
          </cell>
          <cell r="BI5" t="str">
            <v>ALGFSS</v>
          </cell>
          <cell r="BJ5" t="str">
            <v>THAEXP</v>
          </cell>
          <cell r="BK5" t="str">
            <v>THAFSS</v>
          </cell>
          <cell r="BL5" t="str">
            <v>THAEPT</v>
          </cell>
          <cell r="BM5" t="str">
            <v>THACORP</v>
          </cell>
          <cell r="BN5" t="str">
            <v>AZER</v>
          </cell>
          <cell r="BO5" t="str">
            <v>AZER</v>
          </cell>
          <cell r="BP5" t="str">
            <v>GABON</v>
          </cell>
          <cell r="BQ5" t="str">
            <v>JDA</v>
          </cell>
          <cell r="BR5" t="str">
            <v>FAR</v>
          </cell>
          <cell r="BS5" t="str">
            <v>FIFE</v>
          </cell>
          <cell r="BT5" t="str">
            <v>HUD</v>
          </cell>
          <cell r="BU5" t="str">
            <v>IVRR</v>
          </cell>
          <cell r="BV5" t="str">
            <v>SCOTT</v>
          </cell>
          <cell r="BW5" t="str">
            <v>SARNE</v>
          </cell>
          <cell r="BX5" t="str">
            <v>TRITON</v>
          </cell>
          <cell r="BY5" t="str">
            <v>WABU</v>
          </cell>
          <cell r="BZ5" t="str">
            <v>NY</v>
          </cell>
          <cell r="CA5" t="str">
            <v>SALY</v>
          </cell>
          <cell r="CB5" t="str">
            <v>VALH</v>
          </cell>
          <cell r="CC5" t="str">
            <v>HOUS</v>
          </cell>
          <cell r="CD5" t="str">
            <v>ANG</v>
          </cell>
        </row>
        <row r="6">
          <cell r="E6" t="str">
            <v>$MM</v>
          </cell>
          <cell r="F6" t="str">
            <v>$MM</v>
          </cell>
          <cell r="G6" t="str">
            <v>$MM</v>
          </cell>
          <cell r="H6" t="str">
            <v>$MM</v>
          </cell>
          <cell r="I6" t="str">
            <v>$MM</v>
          </cell>
          <cell r="J6" t="str">
            <v>$MM</v>
          </cell>
          <cell r="K6" t="str">
            <v>$MM</v>
          </cell>
          <cell r="L6" t="str">
            <v>$MM</v>
          </cell>
          <cell r="M6" t="str">
            <v>$MM</v>
          </cell>
          <cell r="N6" t="str">
            <v>$MM</v>
          </cell>
          <cell r="O6" t="str">
            <v>$MM</v>
          </cell>
          <cell r="P6" t="str">
            <v>$MM</v>
          </cell>
          <cell r="Q6" t="str">
            <v>$MM</v>
          </cell>
          <cell r="R6" t="str">
            <v>$MM</v>
          </cell>
          <cell r="S6" t="str">
            <v>$MM</v>
          </cell>
          <cell r="T6" t="str">
            <v>$MM</v>
          </cell>
          <cell r="U6" t="str">
            <v>$MM</v>
          </cell>
          <cell r="V6" t="str">
            <v>$MM</v>
          </cell>
          <cell r="W6" t="str">
            <v>$MM</v>
          </cell>
          <cell r="X6" t="str">
            <v>$MM</v>
          </cell>
          <cell r="Y6" t="str">
            <v>$MM</v>
          </cell>
          <cell r="Z6" t="str">
            <v>$MM</v>
          </cell>
          <cell r="AA6" t="str">
            <v>$MM</v>
          </cell>
          <cell r="AB6" t="str">
            <v>$MM</v>
          </cell>
          <cell r="AC6" t="str">
            <v>$MM</v>
          </cell>
          <cell r="AD6" t="str">
            <v>$MM</v>
          </cell>
          <cell r="AE6" t="str">
            <v>$MM</v>
          </cell>
          <cell r="AF6" t="str">
            <v>$MM</v>
          </cell>
          <cell r="AG6" t="str">
            <v>$MM</v>
          </cell>
          <cell r="AH6" t="str">
            <v>$MM</v>
          </cell>
          <cell r="AI6" t="str">
            <v>$MM</v>
          </cell>
          <cell r="AJ6" t="str">
            <v>$MM</v>
          </cell>
          <cell r="AK6" t="str">
            <v>$MM</v>
          </cell>
          <cell r="AL6" t="str">
            <v>$MM</v>
          </cell>
          <cell r="AM6" t="str">
            <v>$MM</v>
          </cell>
          <cell r="AN6" t="str">
            <v>$MM</v>
          </cell>
          <cell r="AO6" t="str">
            <v>$MM</v>
          </cell>
          <cell r="AP6" t="str">
            <v>$MM</v>
          </cell>
          <cell r="AQ6" t="str">
            <v>$MM</v>
          </cell>
          <cell r="AR6" t="str">
            <v>$MM</v>
          </cell>
          <cell r="AS6" t="str">
            <v>$MM</v>
          </cell>
          <cell r="AT6" t="str">
            <v>$MM</v>
          </cell>
          <cell r="AU6" t="str">
            <v>$MM</v>
          </cell>
          <cell r="AV6" t="str">
            <v>$MM</v>
          </cell>
          <cell r="AW6" t="str">
            <v>$MM</v>
          </cell>
          <cell r="AX6" t="str">
            <v>$MM</v>
          </cell>
          <cell r="AY6" t="str">
            <v>$MM</v>
          </cell>
          <cell r="AZ6" t="str">
            <v>$MM</v>
          </cell>
          <cell r="BA6" t="str">
            <v>$MM</v>
          </cell>
          <cell r="BB6" t="str">
            <v>$MM</v>
          </cell>
          <cell r="BC6" t="str">
            <v>$MM</v>
          </cell>
          <cell r="BD6" t="str">
            <v>$MM</v>
          </cell>
          <cell r="BE6" t="str">
            <v>$MM</v>
          </cell>
          <cell r="BF6" t="str">
            <v>$MM</v>
          </cell>
          <cell r="BG6" t="str">
            <v>$MM</v>
          </cell>
          <cell r="BH6" t="str">
            <v>$MM</v>
          </cell>
          <cell r="BI6" t="str">
            <v>$MM</v>
          </cell>
          <cell r="BJ6" t="str">
            <v>$MM</v>
          </cell>
          <cell r="BK6" t="str">
            <v>$MM</v>
          </cell>
          <cell r="BL6" t="str">
            <v>$MM</v>
          </cell>
          <cell r="BM6" t="str">
            <v>$MM</v>
          </cell>
          <cell r="BN6" t="str">
            <v>$MM</v>
          </cell>
          <cell r="BO6" t="str">
            <v>$MM</v>
          </cell>
          <cell r="BP6" t="str">
            <v>$MM</v>
          </cell>
          <cell r="BQ6" t="str">
            <v>$MM</v>
          </cell>
          <cell r="BR6" t="str">
            <v>$MM</v>
          </cell>
          <cell r="BS6" t="str">
            <v>$MM</v>
          </cell>
          <cell r="BT6" t="str">
            <v>$MM</v>
          </cell>
          <cell r="BU6" t="str">
            <v>$MM</v>
          </cell>
          <cell r="BV6" t="str">
            <v>$MM</v>
          </cell>
          <cell r="BW6" t="str">
            <v>$MM</v>
          </cell>
          <cell r="BX6" t="str">
            <v>$MM</v>
          </cell>
          <cell r="BY6" t="str">
            <v>$MM</v>
          </cell>
          <cell r="BZ6" t="str">
            <v>$MM</v>
          </cell>
          <cell r="CA6" t="str">
            <v>$MM</v>
          </cell>
          <cell r="CB6" t="str">
            <v>$MM</v>
          </cell>
          <cell r="CC6" t="str">
            <v>$MM</v>
          </cell>
          <cell r="CD6" t="str">
            <v>$MM</v>
          </cell>
        </row>
        <row r="8">
          <cell r="C8" t="str">
            <v>Employee Expense</v>
          </cell>
          <cell r="E8">
            <v>0.8851038</v>
          </cell>
          <cell r="F8">
            <v>0.36126995999999995</v>
          </cell>
          <cell r="G8">
            <v>3.4029950831999995</v>
          </cell>
          <cell r="H8">
            <v>1.4997788292000001</v>
          </cell>
          <cell r="I8">
            <v>2.0834260692000002</v>
          </cell>
          <cell r="J8">
            <v>0.21370440000000002</v>
          </cell>
          <cell r="K8">
            <v>1.0822589147999997</v>
          </cell>
          <cell r="L8">
            <v>0.64033701719999991</v>
          </cell>
          <cell r="M8">
            <v>0.39546157319999997</v>
          </cell>
          <cell r="N8">
            <v>0.22986372000000002</v>
          </cell>
          <cell r="O8">
            <v>1.2062932019999999</v>
          </cell>
          <cell r="P8">
            <v>2.3267471999999998</v>
          </cell>
          <cell r="Q8">
            <v>7.0419599999999996</v>
          </cell>
          <cell r="R8">
            <v>4.9837590000000001</v>
          </cell>
          <cell r="S8">
            <v>5.3871906000000003</v>
          </cell>
          <cell r="T8">
            <v>3.5498119799999994</v>
          </cell>
          <cell r="U8">
            <v>2.94</v>
          </cell>
          <cell r="V8">
            <v>1.1002799999999999</v>
          </cell>
          <cell r="W8">
            <v>2.1885335999999995</v>
          </cell>
          <cell r="X8">
            <v>1.9754700000000001</v>
          </cell>
          <cell r="Y8">
            <v>3.5234399999999999</v>
          </cell>
          <cell r="Z8">
            <v>1.9248942000000002</v>
          </cell>
          <cell r="AA8">
            <v>2.2610228220000002</v>
          </cell>
          <cell r="AB8">
            <v>3.9135264000000003</v>
          </cell>
          <cell r="AC8">
            <v>2.6864283508</v>
          </cell>
          <cell r="AD8">
            <v>0.54059519999999994</v>
          </cell>
          <cell r="AE8">
            <v>3.9334725600000002</v>
          </cell>
          <cell r="AF8">
            <v>0</v>
          </cell>
          <cell r="AG8">
            <v>1.25529756</v>
          </cell>
          <cell r="AH8">
            <v>3.0856172784</v>
          </cell>
          <cell r="AI8">
            <v>4.0260449999999999</v>
          </cell>
          <cell r="AJ8">
            <v>0.69285549720000006</v>
          </cell>
          <cell r="AK8">
            <v>0.80550183720000001</v>
          </cell>
          <cell r="AL8">
            <v>1.1037268644</v>
          </cell>
          <cell r="AM8">
            <v>1.1217860399999999</v>
          </cell>
          <cell r="AN8">
            <v>9.0823117680000003</v>
          </cell>
          <cell r="AO8">
            <v>0.66136124639999994</v>
          </cell>
          <cell r="AP8">
            <v>8.7012860000000014</v>
          </cell>
          <cell r="AQ8">
            <v>2.5065864000000002</v>
          </cell>
          <cell r="AR8">
            <v>2.6160000000000001</v>
          </cell>
          <cell r="AS8">
            <v>0.73</v>
          </cell>
          <cell r="AT8">
            <v>0.40699999999999997</v>
          </cell>
          <cell r="AU8">
            <v>4.2000000000000003E-2</v>
          </cell>
          <cell r="AV8">
            <v>0.32300000000000001</v>
          </cell>
          <cell r="AW8">
            <v>0.74099999999999999</v>
          </cell>
          <cell r="AX8">
            <v>0.48</v>
          </cell>
          <cell r="AY8">
            <v>1.097</v>
          </cell>
          <cell r="AZ8">
            <v>0.64469265060240966</v>
          </cell>
          <cell r="BA8">
            <v>5.5847094457831323</v>
          </cell>
          <cell r="BB8">
            <v>0.10381542168674698</v>
          </cell>
          <cell r="BC8">
            <v>1.7622946024096384</v>
          </cell>
          <cell r="BD8">
            <v>0.83397203614457838</v>
          </cell>
          <cell r="BE8">
            <v>0.20763084337349397</v>
          </cell>
          <cell r="BF8">
            <v>1</v>
          </cell>
          <cell r="BG8">
            <v>16.260059479999999</v>
          </cell>
          <cell r="BH8">
            <v>1.226416</v>
          </cell>
          <cell r="BI8">
            <v>7.1193340000000003</v>
          </cell>
          <cell r="BJ8">
            <v>0.42274911900331102</v>
          </cell>
          <cell r="BK8">
            <v>0.17153060007955451</v>
          </cell>
          <cell r="BL8">
            <v>5.972791999999999E-2</v>
          </cell>
          <cell r="BM8">
            <v>0.10965586189339699</v>
          </cell>
          <cell r="BN8">
            <v>0.41895411428571427</v>
          </cell>
          <cell r="BO8">
            <v>6.9825685714285712E-2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</row>
        <row r="9">
          <cell r="C9" t="str">
            <v>Property Costs</v>
          </cell>
          <cell r="E9">
            <v>0.36149999999999999</v>
          </cell>
          <cell r="F9">
            <v>8.3463750000000001</v>
          </cell>
          <cell r="G9">
            <v>2.1738930000000001</v>
          </cell>
          <cell r="H9">
            <v>9.75E-3</v>
          </cell>
          <cell r="I9">
            <v>0.11549999999999999</v>
          </cell>
          <cell r="J9">
            <v>1.65E-3</v>
          </cell>
          <cell r="K9">
            <v>3.28455E-2</v>
          </cell>
          <cell r="L9">
            <v>5.2500000000000003E-3</v>
          </cell>
          <cell r="M9">
            <v>9.0000000000000011E-3</v>
          </cell>
          <cell r="N9">
            <v>18.625591512</v>
          </cell>
          <cell r="O9">
            <v>1.0230000000000001</v>
          </cell>
          <cell r="P9">
            <v>0.99900000000000011</v>
          </cell>
          <cell r="Q9">
            <v>0.48375000000000001</v>
          </cell>
          <cell r="R9">
            <v>0.60299999999999998</v>
          </cell>
          <cell r="S9">
            <v>2.325E-2</v>
          </cell>
          <cell r="T9">
            <v>2.58E-2</v>
          </cell>
          <cell r="U9">
            <v>3.9E-2</v>
          </cell>
          <cell r="V9">
            <v>4.5000000000000005E-3</v>
          </cell>
          <cell r="W9">
            <v>3.0000000000000001E-3</v>
          </cell>
          <cell r="X9">
            <v>2.6999999999999996E-2</v>
          </cell>
          <cell r="Y9">
            <v>0.11225</v>
          </cell>
          <cell r="Z9">
            <v>0.3795</v>
          </cell>
          <cell r="AA9">
            <v>3.0000000000000001E-3</v>
          </cell>
          <cell r="AB9">
            <v>2.325E-2</v>
          </cell>
          <cell r="AC9">
            <v>6.0000000000000001E-3</v>
          </cell>
          <cell r="AD9">
            <v>6.7499999999999991E-3</v>
          </cell>
          <cell r="AE9">
            <v>4.4999999999999998E-2</v>
          </cell>
          <cell r="AF9">
            <v>0</v>
          </cell>
          <cell r="AG9">
            <v>0.1215</v>
          </cell>
          <cell r="AH9">
            <v>0.81900000000000006</v>
          </cell>
          <cell r="AI9">
            <v>9.0000000000000011E-3</v>
          </cell>
          <cell r="AJ9">
            <v>5.4990000000000004E-3</v>
          </cell>
          <cell r="AK9">
            <v>7.5000000000000002E-4</v>
          </cell>
          <cell r="AL9">
            <v>0</v>
          </cell>
          <cell r="AM9">
            <v>2.2499999999999999E-2</v>
          </cell>
          <cell r="AN9">
            <v>1.8825000000000001E-2</v>
          </cell>
          <cell r="AO9">
            <v>6.234E-3</v>
          </cell>
          <cell r="AP9">
            <v>1.9600560000000002</v>
          </cell>
          <cell r="AQ9">
            <v>0.74399999999999999</v>
          </cell>
          <cell r="AR9">
            <v>0.214</v>
          </cell>
          <cell r="AS9">
            <v>0.05</v>
          </cell>
          <cell r="AT9">
            <v>3.7999999999999999E-2</v>
          </cell>
          <cell r="AU9">
            <v>1.2999999999999999E-2</v>
          </cell>
          <cell r="AV9">
            <v>1.2999999999999999E-2</v>
          </cell>
          <cell r="AW9">
            <v>0.13800000000000001</v>
          </cell>
          <cell r="AX9">
            <v>0.06</v>
          </cell>
          <cell r="AY9">
            <v>9.8000000000000004E-2</v>
          </cell>
          <cell r="AZ9">
            <v>0</v>
          </cell>
          <cell r="BA9">
            <v>0</v>
          </cell>
          <cell r="BB9">
            <v>0</v>
          </cell>
          <cell r="BC9">
            <v>0.95540000000000003</v>
          </cell>
          <cell r="BD9">
            <v>0</v>
          </cell>
          <cell r="BE9">
            <v>0</v>
          </cell>
          <cell r="BF9">
            <v>0.3</v>
          </cell>
          <cell r="BG9">
            <v>0.70230000000000004</v>
          </cell>
          <cell r="BH9">
            <v>0</v>
          </cell>
          <cell r="BI9">
            <v>0.78372396</v>
          </cell>
          <cell r="BJ9">
            <v>0.1576138186157518</v>
          </cell>
          <cell r="BK9">
            <v>9.4412486873508339E-2</v>
          </cell>
          <cell r="BL9">
            <v>8.4725529999999993E-2</v>
          </cell>
          <cell r="BM9">
            <v>7.3458529832935562E-2</v>
          </cell>
          <cell r="BN9">
            <v>0.23441363142857141</v>
          </cell>
          <cell r="BO9">
            <v>3.9068938571428569E-2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</row>
        <row r="10">
          <cell r="C10" t="str">
            <v>Data Processing</v>
          </cell>
          <cell r="E10">
            <v>3.7500000000000006E-2</v>
          </cell>
          <cell r="F10">
            <v>0</v>
          </cell>
          <cell r="G10">
            <v>1.0901879999999999</v>
          </cell>
          <cell r="H10">
            <v>0.81336750000000002</v>
          </cell>
          <cell r="I10">
            <v>0.03</v>
          </cell>
          <cell r="J10">
            <v>0</v>
          </cell>
          <cell r="K10">
            <v>0</v>
          </cell>
          <cell r="L10">
            <v>0.29694750000000003</v>
          </cell>
          <cell r="M10">
            <v>1.5E-3</v>
          </cell>
          <cell r="N10">
            <v>0</v>
          </cell>
          <cell r="O10">
            <v>0.86054999999999993</v>
          </cell>
          <cell r="P10">
            <v>0</v>
          </cell>
          <cell r="Q10">
            <v>0.11249999999999999</v>
          </cell>
          <cell r="R10">
            <v>0.51737999999999995</v>
          </cell>
          <cell r="S10">
            <v>3.7500000000000006E-2</v>
          </cell>
          <cell r="T10">
            <v>0.06</v>
          </cell>
          <cell r="U10">
            <v>0</v>
          </cell>
          <cell r="V10">
            <v>7.4999999999999997E-3</v>
          </cell>
          <cell r="W10">
            <v>0</v>
          </cell>
          <cell r="X10">
            <v>9.75E-3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7.4999999999999997E-3</v>
          </cell>
          <cell r="AD10">
            <v>0</v>
          </cell>
          <cell r="AE10">
            <v>1.575E-2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0.1017</v>
          </cell>
          <cell r="AP10">
            <v>0.22</v>
          </cell>
          <cell r="AQ10">
            <v>1.4999999999999999E-2</v>
          </cell>
          <cell r="AR10">
            <v>8.2000000000000003E-2</v>
          </cell>
          <cell r="AS10">
            <v>1.9E-2</v>
          </cell>
          <cell r="AT10">
            <v>1.4999999999999999E-2</v>
          </cell>
          <cell r="AU10">
            <v>5.0000000000000001E-3</v>
          </cell>
          <cell r="AV10">
            <v>5.0000000000000001E-3</v>
          </cell>
          <cell r="AW10">
            <v>5.3000000000000005E-2</v>
          </cell>
          <cell r="AX10">
            <v>2.3E-2</v>
          </cell>
          <cell r="AY10">
            <v>3.6999999999999998E-2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0.6865</v>
          </cell>
          <cell r="BE10">
            <v>0.63929999999999998</v>
          </cell>
          <cell r="BF10">
            <v>0.1</v>
          </cell>
          <cell r="BG10">
            <v>0</v>
          </cell>
          <cell r="BH10">
            <v>0</v>
          </cell>
          <cell r="BI10">
            <v>0.42049291999999994</v>
          </cell>
          <cell r="BJ10">
            <v>8.2288623707239446E-3</v>
          </cell>
          <cell r="BK10">
            <v>1.6911089896579155E-2</v>
          </cell>
          <cell r="BL10">
            <v>8.0000000000000002E-3</v>
          </cell>
          <cell r="BM10">
            <v>5.9333174224343675E-3</v>
          </cell>
          <cell r="BN10">
            <v>4.2176571428571418E-4</v>
          </cell>
          <cell r="BO10">
            <v>7.0294285714285715E-5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</row>
        <row r="11">
          <cell r="C11" t="str">
            <v>Professional Fees</v>
          </cell>
          <cell r="E11">
            <v>0</v>
          </cell>
          <cell r="F11">
            <v>2.2499999999999999E-2</v>
          </cell>
          <cell r="G11">
            <v>1.9455E-2</v>
          </cell>
          <cell r="H11">
            <v>0</v>
          </cell>
          <cell r="I11">
            <v>5.4885000000000002</v>
          </cell>
          <cell r="J11">
            <v>0.33750000000000002</v>
          </cell>
          <cell r="K11">
            <v>-0.40297050000000001</v>
          </cell>
          <cell r="L11">
            <v>0.10047449999999999</v>
          </cell>
          <cell r="M11">
            <v>0</v>
          </cell>
          <cell r="N11">
            <v>0</v>
          </cell>
          <cell r="O11">
            <v>0</v>
          </cell>
          <cell r="P11">
            <v>0.28649999999999998</v>
          </cell>
          <cell r="Q11">
            <v>0.09</v>
          </cell>
          <cell r="R11">
            <v>1.6500000000000001E-2</v>
          </cell>
          <cell r="S11">
            <v>0.95355000000000012</v>
          </cell>
          <cell r="T11">
            <v>0</v>
          </cell>
          <cell r="U11">
            <v>0.15000000000000002</v>
          </cell>
          <cell r="V11">
            <v>0</v>
          </cell>
          <cell r="W11">
            <v>1.4999999999999999E-2</v>
          </cell>
          <cell r="X11">
            <v>0.46499999999999997</v>
          </cell>
          <cell r="Y11">
            <v>0</v>
          </cell>
          <cell r="Z11">
            <v>0.30000000000000004</v>
          </cell>
          <cell r="AA11">
            <v>4.725E-2</v>
          </cell>
          <cell r="AB11">
            <v>1.4999999999999999E-2</v>
          </cell>
          <cell r="AC11">
            <v>4.0500000000000001E-2</v>
          </cell>
          <cell r="AD11">
            <v>0</v>
          </cell>
          <cell r="AE11">
            <v>0</v>
          </cell>
          <cell r="AF11">
            <v>1.5</v>
          </cell>
          <cell r="AG11">
            <v>0.06</v>
          </cell>
          <cell r="AH11">
            <v>6.39</v>
          </cell>
          <cell r="AI11">
            <v>7.4999999999999997E-3</v>
          </cell>
          <cell r="AJ11">
            <v>0</v>
          </cell>
          <cell r="AK11">
            <v>0</v>
          </cell>
          <cell r="AL11">
            <v>0</v>
          </cell>
          <cell r="AM11">
            <v>0.48750000000000004</v>
          </cell>
          <cell r="AN11">
            <v>9.2999999999999999E-2</v>
          </cell>
          <cell r="AO11">
            <v>0</v>
          </cell>
          <cell r="AP11">
            <v>0.36899999999999999</v>
          </cell>
          <cell r="AQ11">
            <v>0.14550000000000002</v>
          </cell>
          <cell r="AR11">
            <v>5.6999999999999995E-2</v>
          </cell>
          <cell r="AS11">
            <v>1.2999999999999999E-2</v>
          </cell>
          <cell r="AT11">
            <v>0.01</v>
          </cell>
          <cell r="AU11">
            <v>3.0000000000000001E-3</v>
          </cell>
          <cell r="AV11">
            <v>3.0000000000000001E-3</v>
          </cell>
          <cell r="AW11">
            <v>3.5999999999999997E-2</v>
          </cell>
          <cell r="AX11">
            <v>1.6E-2</v>
          </cell>
          <cell r="AY11">
            <v>2.5999999999999999E-2</v>
          </cell>
          <cell r="AZ11">
            <v>0</v>
          </cell>
          <cell r="BA11">
            <v>0.36299999999999999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0.3</v>
          </cell>
          <cell r="BG11">
            <v>0.14100004000000002</v>
          </cell>
          <cell r="BH11">
            <v>0</v>
          </cell>
          <cell r="BI11">
            <v>0.06</v>
          </cell>
          <cell r="BJ11">
            <v>0.15439379474940335</v>
          </cell>
          <cell r="BK11">
            <v>6.2501193317422432E-2</v>
          </cell>
          <cell r="BL11">
            <v>0</v>
          </cell>
          <cell r="BM11">
            <v>0.10771121718377086</v>
          </cell>
          <cell r="BN11">
            <v>0.15352045714285714</v>
          </cell>
          <cell r="BO11">
            <v>2.5586742857142859E-2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</row>
        <row r="12">
          <cell r="C12" t="str">
            <v>Travel &amp; Entertainment</v>
          </cell>
          <cell r="E12">
            <v>6.9000000000000006E-2</v>
          </cell>
          <cell r="F12">
            <v>7.7399999999999997E-2</v>
          </cell>
          <cell r="G12">
            <v>0.35580000000000001</v>
          </cell>
          <cell r="H12">
            <v>0.14677500000000002</v>
          </cell>
          <cell r="I12">
            <v>0.29400000000000004</v>
          </cell>
          <cell r="J12">
            <v>3.7500000000000001E-4</v>
          </cell>
          <cell r="K12">
            <v>9.9627000000000007E-2</v>
          </cell>
          <cell r="L12">
            <v>8.7375000000000008E-2</v>
          </cell>
          <cell r="M12">
            <v>7.2974999999999998E-2</v>
          </cell>
          <cell r="N12">
            <v>0.15705</v>
          </cell>
          <cell r="O12">
            <v>0.203625</v>
          </cell>
          <cell r="P12">
            <v>0.23849999999999999</v>
          </cell>
          <cell r="Q12">
            <v>0.32700000000000001</v>
          </cell>
          <cell r="R12">
            <v>0.18</v>
          </cell>
          <cell r="S12">
            <v>0.36675000000000002</v>
          </cell>
          <cell r="T12">
            <v>0.52874999999999994</v>
          </cell>
          <cell r="U12">
            <v>6.7500000000000004E-2</v>
          </cell>
          <cell r="V12">
            <v>2.2499999999999999E-2</v>
          </cell>
          <cell r="W12">
            <v>0.15000000000000002</v>
          </cell>
          <cell r="X12">
            <v>0.39</v>
          </cell>
          <cell r="Y12">
            <v>2.6250000000000002E-2</v>
          </cell>
          <cell r="Z12">
            <v>0.24375000000000002</v>
          </cell>
          <cell r="AA12">
            <v>6.7500000000000004E-2</v>
          </cell>
          <cell r="AB12">
            <v>0.03</v>
          </cell>
          <cell r="AC12">
            <v>0.30832500000000002</v>
          </cell>
          <cell r="AD12">
            <v>0.10050000000000001</v>
          </cell>
          <cell r="AE12">
            <v>0.12539999999999998</v>
          </cell>
          <cell r="AF12">
            <v>0</v>
          </cell>
          <cell r="AG12">
            <v>0.14700000000000002</v>
          </cell>
          <cell r="AH12">
            <v>0.495</v>
          </cell>
          <cell r="AI12">
            <v>0.15562499999999999</v>
          </cell>
          <cell r="AJ12">
            <v>0.14682000000000001</v>
          </cell>
          <cell r="AK12">
            <v>0.16387499999999999</v>
          </cell>
          <cell r="AL12">
            <v>0</v>
          </cell>
          <cell r="AM12">
            <v>0.20025000000000001</v>
          </cell>
          <cell r="AN12">
            <v>0.16875000000000001</v>
          </cell>
          <cell r="AO12">
            <v>2.8200000000000003E-2</v>
          </cell>
          <cell r="AP12">
            <v>0.23399999999999999</v>
          </cell>
          <cell r="AQ12">
            <v>0.17400000000000002</v>
          </cell>
          <cell r="AR12">
            <v>0.11</v>
          </cell>
          <cell r="AS12">
            <v>2.5999999999999999E-2</v>
          </cell>
          <cell r="AT12">
            <v>1.9E-2</v>
          </cell>
          <cell r="AU12">
            <v>6.0000000000000001E-3</v>
          </cell>
          <cell r="AV12">
            <v>6.0000000000000001E-3</v>
          </cell>
          <cell r="AW12">
            <v>7.0999999999999994E-2</v>
          </cell>
          <cell r="AX12">
            <v>3.1E-2</v>
          </cell>
          <cell r="AY12">
            <v>4.9000000000000002E-2</v>
          </cell>
          <cell r="AZ12">
            <v>2.8463855421686744E-2</v>
          </cell>
          <cell r="BA12">
            <v>0.13825301204819279</v>
          </cell>
          <cell r="BB12">
            <v>1.2198795180722893E-2</v>
          </cell>
          <cell r="BC12">
            <v>0.11385542168674698</v>
          </cell>
          <cell r="BD12">
            <v>2.0331325301204822E-2</v>
          </cell>
          <cell r="BE12">
            <v>2.439759036144578E-2</v>
          </cell>
          <cell r="BF12">
            <v>0.1</v>
          </cell>
          <cell r="BG12">
            <v>0</v>
          </cell>
          <cell r="BH12">
            <v>0</v>
          </cell>
          <cell r="BI12">
            <v>0</v>
          </cell>
          <cell r="BJ12">
            <v>0.12178379863462285</v>
          </cell>
          <cell r="BK12">
            <v>1.2846062052505967E-2</v>
          </cell>
          <cell r="BL12">
            <v>1.0596660000000001E-2</v>
          </cell>
          <cell r="BM12">
            <v>8.2230310262529846E-3</v>
          </cell>
          <cell r="BN12">
            <v>6.4435800000000001E-2</v>
          </cell>
          <cell r="BO12">
            <v>1.07393E-2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</row>
        <row r="13">
          <cell r="C13" t="str">
            <v>Training</v>
          </cell>
          <cell r="E13">
            <v>1.4999999999999999E-2</v>
          </cell>
          <cell r="F13">
            <v>6.0000000000000001E-3</v>
          </cell>
          <cell r="G13">
            <v>0.11324999999999999</v>
          </cell>
          <cell r="H13">
            <v>4.2750000000000003E-2</v>
          </cell>
          <cell r="I13">
            <v>0.11249999999999999</v>
          </cell>
          <cell r="J13">
            <v>0</v>
          </cell>
          <cell r="K13">
            <v>1.575E-2</v>
          </cell>
          <cell r="L13">
            <v>2.6250000000000002E-2</v>
          </cell>
          <cell r="M13">
            <v>1.95E-2</v>
          </cell>
          <cell r="N13">
            <v>6.0000000000000001E-3</v>
          </cell>
          <cell r="O13">
            <v>0.03</v>
          </cell>
          <cell r="P13">
            <v>4.8000000000000001E-2</v>
          </cell>
          <cell r="Q13">
            <v>0.1875</v>
          </cell>
          <cell r="R13">
            <v>0.24675000000000002</v>
          </cell>
          <cell r="S13">
            <v>0.09</v>
          </cell>
          <cell r="T13">
            <v>7.5000000000000011E-2</v>
          </cell>
          <cell r="U13">
            <v>7.5000000000000011E-2</v>
          </cell>
          <cell r="V13">
            <v>1.5E-3</v>
          </cell>
          <cell r="W13">
            <v>0.06</v>
          </cell>
          <cell r="X13">
            <v>4.4999999999999998E-2</v>
          </cell>
          <cell r="Y13">
            <v>5.8499999999999996E-2</v>
          </cell>
          <cell r="Z13">
            <v>0</v>
          </cell>
          <cell r="AA13">
            <v>5.2500000000000005E-2</v>
          </cell>
          <cell r="AB13">
            <v>0.11249999999999999</v>
          </cell>
          <cell r="AC13">
            <v>2.3100000000000002E-2</v>
          </cell>
          <cell r="AD13">
            <v>1.2E-2</v>
          </cell>
          <cell r="AE13">
            <v>4.0500000000000001E-2</v>
          </cell>
          <cell r="AF13">
            <v>0</v>
          </cell>
          <cell r="AG13">
            <v>5.3999999999999992E-2</v>
          </cell>
          <cell r="AH13">
            <v>0.15000000000000002</v>
          </cell>
          <cell r="AI13">
            <v>5.2500000000000005E-2</v>
          </cell>
          <cell r="AJ13">
            <v>2.4400499999999999E-2</v>
          </cell>
          <cell r="AK13">
            <v>1.4999999999999999E-2</v>
          </cell>
          <cell r="AL13">
            <v>0</v>
          </cell>
          <cell r="AM13">
            <v>1.8000000000000002E-2</v>
          </cell>
          <cell r="AN13">
            <v>0.1905</v>
          </cell>
          <cell r="AO13">
            <v>1.8E-3</v>
          </cell>
          <cell r="AP13">
            <v>0.21599999999999997</v>
          </cell>
          <cell r="AQ13">
            <v>4.8000000000000001E-2</v>
          </cell>
          <cell r="AR13">
            <v>5.8999999999999997E-2</v>
          </cell>
          <cell r="AS13">
            <v>1.4000000000000002E-2</v>
          </cell>
          <cell r="AT13">
            <v>0.01</v>
          </cell>
          <cell r="AU13">
            <v>3.0000000000000001E-3</v>
          </cell>
          <cell r="AV13">
            <v>3.0000000000000001E-3</v>
          </cell>
          <cell r="AW13">
            <v>3.7999999999999999E-2</v>
          </cell>
          <cell r="AX13">
            <v>1.6E-2</v>
          </cell>
          <cell r="AY13">
            <v>2.5999999999999999E-2</v>
          </cell>
          <cell r="AZ13">
            <v>2.4373493975903618E-2</v>
          </cell>
          <cell r="BA13">
            <v>0.1183855421686747</v>
          </cell>
          <cell r="BB13">
            <v>1.0445783132530119E-2</v>
          </cell>
          <cell r="BC13">
            <v>9.7493975903614472E-2</v>
          </cell>
          <cell r="BD13">
            <v>1.7409638554216865E-2</v>
          </cell>
          <cell r="BE13">
            <v>2.0891566265060241E-2</v>
          </cell>
          <cell r="BF13">
            <v>0.1</v>
          </cell>
          <cell r="BG13">
            <v>0.2722</v>
          </cell>
          <cell r="BH13">
            <v>0</v>
          </cell>
          <cell r="BI13">
            <v>0</v>
          </cell>
          <cell r="BJ13">
            <v>1.47013031026253E-2</v>
          </cell>
          <cell r="BK13">
            <v>1.1210262529832935E-2</v>
          </cell>
          <cell r="BL13">
            <v>0</v>
          </cell>
          <cell r="BM13">
            <v>1.2043914081145586E-2</v>
          </cell>
          <cell r="BN13">
            <v>4.3155771428571429E-3</v>
          </cell>
          <cell r="BO13">
            <v>7.1926285714285693E-4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</row>
        <row r="14">
          <cell r="C14" t="str">
            <v>Other</v>
          </cell>
          <cell r="E14">
            <v>1.3005</v>
          </cell>
          <cell r="F14">
            <v>0</v>
          </cell>
          <cell r="G14">
            <v>1.2239745</v>
          </cell>
          <cell r="H14">
            <v>1.7250000000000001E-2</v>
          </cell>
          <cell r="I14">
            <v>0.35324999999999995</v>
          </cell>
          <cell r="J14">
            <v>1.8749999999999999E-3</v>
          </cell>
          <cell r="K14">
            <v>8.6250000000000007E-3</v>
          </cell>
          <cell r="L14">
            <v>1.2E-2</v>
          </cell>
          <cell r="M14">
            <v>1.5E-3</v>
          </cell>
          <cell r="N14">
            <v>0</v>
          </cell>
          <cell r="O14">
            <v>1.1573249999999999</v>
          </cell>
          <cell r="P14">
            <v>0.72899999999999998</v>
          </cell>
          <cell r="Q14">
            <v>0.10500000000000001</v>
          </cell>
          <cell r="R14">
            <v>0.11070000000000001</v>
          </cell>
          <cell r="S14">
            <v>7.2855000000000003E-2</v>
          </cell>
          <cell r="T14">
            <v>9.7500000000000003E-2</v>
          </cell>
          <cell r="U14">
            <v>7.6499999999999999E-2</v>
          </cell>
          <cell r="V14">
            <v>0.255</v>
          </cell>
          <cell r="W14">
            <v>1.7358000000000002E-2</v>
          </cell>
          <cell r="X14">
            <v>0.43499999999999994</v>
          </cell>
          <cell r="Y14">
            <v>7.5000000000000002E-4</v>
          </cell>
          <cell r="Z14">
            <v>6.4649999999999999E-2</v>
          </cell>
          <cell r="AA14">
            <v>5.1750000000000004E-2</v>
          </cell>
          <cell r="AB14">
            <v>5.3999999999999992E-2</v>
          </cell>
          <cell r="AC14">
            <v>1.6650000000000002E-2</v>
          </cell>
          <cell r="AD14">
            <v>3.7499999999999999E-3</v>
          </cell>
          <cell r="AE14">
            <v>1.2E-2</v>
          </cell>
          <cell r="AF14">
            <v>0</v>
          </cell>
          <cell r="AG14">
            <v>3.6750000000000005E-2</v>
          </cell>
          <cell r="AH14">
            <v>0.60000000000000009</v>
          </cell>
          <cell r="AI14">
            <v>4.7700000000000006E-2</v>
          </cell>
          <cell r="AJ14">
            <v>0.75</v>
          </cell>
          <cell r="AK14">
            <v>0</v>
          </cell>
          <cell r="AL14">
            <v>5.0250000000000003E-2</v>
          </cell>
          <cell r="AM14">
            <v>1.0500000000000001E-2</v>
          </cell>
          <cell r="AN14">
            <v>0.33750000000000002</v>
          </cell>
          <cell r="AO14">
            <v>7.5000000000000002E-4</v>
          </cell>
          <cell r="AP14">
            <v>0.60600000000000009</v>
          </cell>
          <cell r="AQ14">
            <v>0.36449999999999999</v>
          </cell>
          <cell r="AR14">
            <v>0.128</v>
          </cell>
          <cell r="AS14">
            <v>0.03</v>
          </cell>
          <cell r="AT14">
            <v>2.3E-2</v>
          </cell>
          <cell r="AU14">
            <v>8.0000000000000002E-3</v>
          </cell>
          <cell r="AV14">
            <v>8.0000000000000002E-3</v>
          </cell>
          <cell r="AW14">
            <v>8.3000000000000004E-2</v>
          </cell>
          <cell r="AX14">
            <v>3.5999999999999997E-2</v>
          </cell>
          <cell r="AY14">
            <v>5.8999999999999997E-2</v>
          </cell>
          <cell r="AZ14">
            <v>0</v>
          </cell>
          <cell r="BA14">
            <v>2.097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0.1</v>
          </cell>
          <cell r="BG14">
            <v>0.4054999199999999</v>
          </cell>
          <cell r="BH14">
            <v>5.0000039999999996E-2</v>
          </cell>
          <cell r="BI14">
            <v>0.20600000000000002</v>
          </cell>
          <cell r="BJ14">
            <v>5.5924865042959432E-2</v>
          </cell>
          <cell r="BK14">
            <v>5.579647876849643E-2</v>
          </cell>
          <cell r="BL14">
            <v>2.5565630000000002E-2</v>
          </cell>
          <cell r="BM14">
            <v>4.1924865042959426E-2</v>
          </cell>
          <cell r="BN14">
            <v>0.1663181142857143</v>
          </cell>
          <cell r="BO14">
            <v>2.7719685714285715E-2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</row>
        <row r="16">
          <cell r="C16" t="str">
            <v>OTHER G&amp;A COSTS</v>
          </cell>
          <cell r="E16">
            <v>2.6686037999999996</v>
          </cell>
          <cell r="F16">
            <v>8.8135449600000015</v>
          </cell>
          <cell r="G16">
            <v>8.3795555832000002</v>
          </cell>
          <cell r="H16">
            <v>2.5296713291999997</v>
          </cell>
          <cell r="I16">
            <v>8.4771760692000004</v>
          </cell>
          <cell r="J16">
            <v>0.55510440000000005</v>
          </cell>
          <cell r="K16">
            <v>0.83613591479999982</v>
          </cell>
          <cell r="L16">
            <v>1.1686340172</v>
          </cell>
          <cell r="M16">
            <v>0.49993657320000001</v>
          </cell>
          <cell r="N16">
            <v>19.018505232000003</v>
          </cell>
          <cell r="O16">
            <v>4.4807932020000001</v>
          </cell>
          <cell r="P16">
            <v>4.6277471999999999</v>
          </cell>
          <cell r="Q16">
            <v>8.3477099999999993</v>
          </cell>
          <cell r="R16">
            <v>6.6580889999999986</v>
          </cell>
          <cell r="S16">
            <v>6.931095599999999</v>
          </cell>
          <cell r="T16">
            <v>4.3368619799999992</v>
          </cell>
          <cell r="U16">
            <v>3.3479999999999999</v>
          </cell>
          <cell r="V16">
            <v>1.3912800000000001</v>
          </cell>
          <cell r="W16">
            <v>2.4338915999999999</v>
          </cell>
          <cell r="X16">
            <v>3.3472200000000001</v>
          </cell>
          <cell r="Y16">
            <v>3.72119</v>
          </cell>
          <cell r="Z16">
            <v>2.9127942000000004</v>
          </cell>
          <cell r="AA16">
            <v>2.4830228220000006</v>
          </cell>
          <cell r="AB16">
            <v>4.1482764000000003</v>
          </cell>
          <cell r="AC16">
            <v>3.0885033507999995</v>
          </cell>
          <cell r="AD16">
            <v>0.66359520000000005</v>
          </cell>
          <cell r="AE16">
            <v>4.17212256</v>
          </cell>
          <cell r="AF16">
            <v>1.5</v>
          </cell>
          <cell r="AG16">
            <v>1.6745475600000002</v>
          </cell>
          <cell r="AH16">
            <v>11.5396172784</v>
          </cell>
          <cell r="AI16">
            <v>4.2983700000000002</v>
          </cell>
          <cell r="AJ16">
            <v>1.6195749972000002</v>
          </cell>
          <cell r="AK16">
            <v>0.98512683720000005</v>
          </cell>
          <cell r="AL16">
            <v>1.1539768643999999</v>
          </cell>
          <cell r="AM16">
            <v>1.8605360399999999</v>
          </cell>
          <cell r="AN16">
            <v>9.8908867679999997</v>
          </cell>
          <cell r="AO16">
            <v>0.80004524639999997</v>
          </cell>
          <cell r="AP16">
            <v>12.306342000000001</v>
          </cell>
          <cell r="AQ16">
            <v>3.9975864000000008</v>
          </cell>
          <cell r="AR16">
            <v>3.266</v>
          </cell>
          <cell r="AS16">
            <v>0.88200000000000012</v>
          </cell>
          <cell r="AT16">
            <v>0.52200000000000002</v>
          </cell>
          <cell r="AU16">
            <v>8.0000000000000016E-2</v>
          </cell>
          <cell r="AV16">
            <v>0.36100000000000004</v>
          </cell>
          <cell r="AW16">
            <v>1.1600000000000001</v>
          </cell>
          <cell r="AX16">
            <v>0.66200000000000014</v>
          </cell>
          <cell r="AY16">
            <v>1.3919999999999999</v>
          </cell>
          <cell r="AZ16">
            <v>0.69752999999999998</v>
          </cell>
          <cell r="BA16">
            <v>8.3013479999999991</v>
          </cell>
          <cell r="BB16">
            <v>0.12645999999999999</v>
          </cell>
          <cell r="BC16">
            <v>2.9290439999999998</v>
          </cell>
          <cell r="BD16">
            <v>1.5582129999999998</v>
          </cell>
          <cell r="BE16">
            <v>0.8922199999999999</v>
          </cell>
          <cell r="BF16">
            <v>2.0000000000000004</v>
          </cell>
          <cell r="BG16">
            <v>17.781059440000003</v>
          </cell>
          <cell r="BH16">
            <v>1.27641604</v>
          </cell>
          <cell r="BI16">
            <v>8.5895508799999991</v>
          </cell>
          <cell r="BJ16">
            <v>0.93539556151939773</v>
          </cell>
          <cell r="BK16">
            <v>0.42520817351789975</v>
          </cell>
          <cell r="BL16">
            <v>0.18861574</v>
          </cell>
          <cell r="BM16">
            <v>0.35895073648289577</v>
          </cell>
          <cell r="BN16">
            <v>1.04237946</v>
          </cell>
          <cell r="BO16">
            <v>0.17372990999999999</v>
          </cell>
        </row>
        <row r="18">
          <cell r="C18" t="str">
            <v>BUILDING SERVICES</v>
          </cell>
          <cell r="E18">
            <v>1.8844450178503551</v>
          </cell>
          <cell r="F18">
            <v>-8.8135455</v>
          </cell>
          <cell r="G18">
            <v>2.3300829483007899</v>
          </cell>
          <cell r="H18">
            <v>0.29542269912037994</v>
          </cell>
          <cell r="I18">
            <v>1.142374743594829</v>
          </cell>
          <cell r="J18">
            <v>6.9587220347021791E-2</v>
          </cell>
          <cell r="K18">
            <v>0.24861830078297209</v>
          </cell>
          <cell r="L18">
            <v>6.8244463349163745E-2</v>
          </cell>
          <cell r="M18">
            <v>9.949441826266231E-2</v>
          </cell>
          <cell r="N18">
            <v>-19.018504499999999</v>
          </cell>
          <cell r="O18">
            <v>0.36135901733504205</v>
          </cell>
          <cell r="P18">
            <v>0.48196728787965593</v>
          </cell>
          <cell r="Q18">
            <v>1.2459626074122692</v>
          </cell>
          <cell r="R18">
            <v>1.7103681903051919</v>
          </cell>
          <cell r="S18">
            <v>1.5830098559422048</v>
          </cell>
          <cell r="T18">
            <v>1.0596359297079272</v>
          </cell>
          <cell r="U18">
            <v>1.4436698962349139</v>
          </cell>
          <cell r="V18">
            <v>0.5390360317236309</v>
          </cell>
          <cell r="W18">
            <v>0.64070873014944008</v>
          </cell>
          <cell r="X18">
            <v>0.74320564269103473</v>
          </cell>
          <cell r="Y18">
            <v>0</v>
          </cell>
          <cell r="Z18">
            <v>1.5251493488239829</v>
          </cell>
          <cell r="AA18">
            <v>0.76563604112776518</v>
          </cell>
          <cell r="AB18">
            <v>0.44110188021639485</v>
          </cell>
          <cell r="AC18">
            <v>0.76563604112776518</v>
          </cell>
          <cell r="AD18">
            <v>1.6916406002126261</v>
          </cell>
          <cell r="AE18">
            <v>0.5336110416452613</v>
          </cell>
          <cell r="AF18">
            <v>0.19443707038095442</v>
          </cell>
          <cell r="AG18">
            <v>0.54380469910781748</v>
          </cell>
          <cell r="AH18">
            <v>0.83928545961687218</v>
          </cell>
          <cell r="AI18">
            <v>1.6693375749512385</v>
          </cell>
          <cell r="AJ18">
            <v>0.11374077224860625</v>
          </cell>
          <cell r="AK18">
            <v>0.11374077224860625</v>
          </cell>
          <cell r="AL18">
            <v>0</v>
          </cell>
          <cell r="AM18">
            <v>0.44352390784514628</v>
          </cell>
          <cell r="AN18">
            <v>1.1654334487681193</v>
          </cell>
          <cell r="AO18">
            <v>0.35323462105087206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0.46401064116415147</v>
          </cell>
          <cell r="BH18">
            <v>5.0619342672452869E-2</v>
          </cell>
          <cell r="BI18">
            <v>0.21091392780188697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</row>
        <row r="19">
          <cell r="C19" t="str">
            <v>IS COSTS</v>
          </cell>
          <cell r="E19">
            <v>0.60097074808131312</v>
          </cell>
          <cell r="F19">
            <v>0</v>
          </cell>
          <cell r="G19">
            <v>-10.709638500000001</v>
          </cell>
          <cell r="H19">
            <v>-2.825094</v>
          </cell>
          <cell r="I19">
            <v>0</v>
          </cell>
          <cell r="J19">
            <v>2.0236953847766342E-2</v>
          </cell>
          <cell r="K19">
            <v>-1.0847534999999999</v>
          </cell>
          <cell r="L19">
            <v>-1.2368790000000001</v>
          </cell>
          <cell r="M19">
            <v>-0.59943150000000001</v>
          </cell>
          <cell r="N19">
            <v>0</v>
          </cell>
          <cell r="O19">
            <v>-4.8421514999999999</v>
          </cell>
          <cell r="P19">
            <v>0.59215948897708948</v>
          </cell>
          <cell r="Q19">
            <v>1.1823455560550458</v>
          </cell>
          <cell r="R19">
            <v>1.1952022764560259</v>
          </cell>
          <cell r="S19">
            <v>1.9371778245795408</v>
          </cell>
          <cell r="T19">
            <v>0.96402892491393477</v>
          </cell>
          <cell r="U19">
            <v>0.33786033403907118</v>
          </cell>
          <cell r="V19">
            <v>0.22363447255425578</v>
          </cell>
          <cell r="W19">
            <v>0.25964701037244314</v>
          </cell>
          <cell r="X19">
            <v>0.21570969900711159</v>
          </cell>
          <cell r="Y19">
            <v>0.23743663462554349</v>
          </cell>
          <cell r="Z19">
            <v>9.9223138562343938E-2</v>
          </cell>
          <cell r="AA19">
            <v>1.0821898389743716</v>
          </cell>
          <cell r="AB19">
            <v>0.18026206794657951</v>
          </cell>
          <cell r="AC19">
            <v>1.1542717268653111</v>
          </cell>
          <cell r="AD19">
            <v>0.14786621969258332</v>
          </cell>
          <cell r="AE19">
            <v>0.252838115259301</v>
          </cell>
          <cell r="AF19">
            <v>8.1587757201919575E-2</v>
          </cell>
          <cell r="AG19">
            <v>0.16731101776443463</v>
          </cell>
          <cell r="AH19">
            <v>0.5333856037356558</v>
          </cell>
          <cell r="AI19">
            <v>1.3280175364062243</v>
          </cell>
          <cell r="AJ19">
            <v>0</v>
          </cell>
          <cell r="AK19">
            <v>0</v>
          </cell>
          <cell r="AL19">
            <v>0.58136944832707549</v>
          </cell>
          <cell r="AM19">
            <v>0.173400648296198</v>
          </cell>
          <cell r="AN19">
            <v>1.3043583605628164</v>
          </cell>
          <cell r="AO19">
            <v>0.20706244509059424</v>
          </cell>
          <cell r="AP19">
            <v>0.61447491379846786</v>
          </cell>
          <cell r="AQ19">
            <v>0.12624540507796139</v>
          </cell>
          <cell r="AR19">
            <v>0.11357258010894798</v>
          </cell>
          <cell r="AS19">
            <v>2.6722960025634821E-2</v>
          </cell>
          <cell r="AT19">
            <v>2.0042220019226117E-2</v>
          </cell>
          <cell r="AU19">
            <v>6.6807400064087053E-3</v>
          </cell>
          <cell r="AV19">
            <v>6.6807400064087053E-3</v>
          </cell>
          <cell r="AW19">
            <v>7.3488140070495755E-2</v>
          </cell>
          <cell r="AX19">
            <v>3.1733515030441348E-2</v>
          </cell>
          <cell r="AY19">
            <v>5.1775735049667454E-2</v>
          </cell>
          <cell r="AZ19">
            <v>5.0379709965619926E-2</v>
          </cell>
          <cell r="BA19">
            <v>0.24470144840443966</v>
          </cell>
          <cell r="BB19">
            <v>2.159130427097997E-2</v>
          </cell>
          <cell r="BC19">
            <v>0.2015188398624797</v>
          </cell>
          <cell r="BD19">
            <v>3.5985507118299953E-2</v>
          </cell>
          <cell r="BE19">
            <v>4.318260854195994E-2</v>
          </cell>
          <cell r="BF19">
            <v>0.33095818107409591</v>
          </cell>
          <cell r="BG19">
            <v>0.37954848838120503</v>
          </cell>
          <cell r="BH19">
            <v>4.1405289641585998E-2</v>
          </cell>
          <cell r="BI19">
            <v>0.17252204017327499</v>
          </cell>
          <cell r="BJ19">
            <v>2.0142526618480861E-2</v>
          </cell>
          <cell r="BK19">
            <v>2.6856702157974484E-2</v>
          </cell>
          <cell r="BL19">
            <v>6.714175539493621E-3</v>
          </cell>
          <cell r="BM19">
            <v>2.0142526618480861E-2</v>
          </cell>
          <cell r="BN19">
            <v>3.9859232790347525E-2</v>
          </cell>
          <cell r="BO19">
            <v>6.6432054650579202E-3</v>
          </cell>
          <cell r="BP19">
            <v>0.21898015539725596</v>
          </cell>
          <cell r="BQ19">
            <v>5.4060611971206096E-2</v>
          </cell>
          <cell r="BR19">
            <v>0.10892945865829842</v>
          </cell>
          <cell r="BS19">
            <v>0.10345297170410389</v>
          </cell>
          <cell r="BT19">
            <v>2.5488335642363892E-2</v>
          </cell>
          <cell r="BU19">
            <v>0.21652543722831774</v>
          </cell>
          <cell r="BV19">
            <v>1.0122507378169288</v>
          </cell>
          <cell r="BW19">
            <v>0.97345118373706496</v>
          </cell>
          <cell r="BX19">
            <v>0.45766022804723971</v>
          </cell>
          <cell r="BY19">
            <v>0.35402824414478973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</row>
        <row r="20">
          <cell r="C20" t="str">
            <v>OTHER ALLOCATIONS</v>
          </cell>
          <cell r="E20">
            <v>-5.1540195000000004</v>
          </cell>
          <cell r="F20">
            <v>0</v>
          </cell>
          <cell r="G20">
            <v>0</v>
          </cell>
          <cell r="H20">
            <v>0</v>
          </cell>
          <cell r="I20">
            <v>-9.6195509999999995</v>
          </cell>
          <cell r="J20">
            <v>2.2256237762701823E-2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0.23557131699747264</v>
          </cell>
          <cell r="Q20">
            <v>0.75257812319063777</v>
          </cell>
          <cell r="R20">
            <v>0.86361133331037454</v>
          </cell>
          <cell r="S20">
            <v>1.4335889863819133</v>
          </cell>
          <cell r="T20">
            <v>0.91869237938442605</v>
          </cell>
          <cell r="U20">
            <v>0.32596850804374577</v>
          </cell>
          <cell r="V20">
            <v>0.15954302001871123</v>
          </cell>
          <cell r="W20">
            <v>0.26296919986600759</v>
          </cell>
          <cell r="X20">
            <v>0.27328328097406629</v>
          </cell>
          <cell r="Y20">
            <v>0.16497916530327161</v>
          </cell>
          <cell r="Z20">
            <v>0.28347900813316529</v>
          </cell>
          <cell r="AA20">
            <v>0.26839413599954387</v>
          </cell>
          <cell r="AB20">
            <v>0.50574304790395863</v>
          </cell>
          <cell r="AC20">
            <v>0.39951853479343857</v>
          </cell>
          <cell r="AD20">
            <v>9.2765431341263721E-2</v>
          </cell>
          <cell r="AE20">
            <v>0.62616666155353007</v>
          </cell>
          <cell r="AF20">
            <v>2.5949451526922847E-2</v>
          </cell>
          <cell r="AG20">
            <v>0.17165275141453512</v>
          </cell>
          <cell r="AH20">
            <v>0.41744444103568673</v>
          </cell>
          <cell r="AI20">
            <v>0.48664018773296736</v>
          </cell>
          <cell r="AJ20">
            <v>0.15579366433891276</v>
          </cell>
          <cell r="AK20">
            <v>0.1406260547215977</v>
          </cell>
          <cell r="AL20">
            <v>0.1391481470118956</v>
          </cell>
          <cell r="AM20">
            <v>0.16713034940893134</v>
          </cell>
          <cell r="AN20">
            <v>1.1953086556105001</v>
          </cell>
          <cell r="AO20">
            <v>0.12869954022578955</v>
          </cell>
          <cell r="AP20">
            <v>0.69836017426306651</v>
          </cell>
          <cell r="AQ20">
            <v>0.16233950484721152</v>
          </cell>
          <cell r="AR20">
            <v>4.6447612615986678E-2</v>
          </cell>
          <cell r="AS20">
            <v>1.0928850027290982E-2</v>
          </cell>
          <cell r="AT20">
            <v>8.1966375204682376E-3</v>
          </cell>
          <cell r="AU20">
            <v>2.7322125068227456E-3</v>
          </cell>
          <cell r="AV20">
            <v>2.7322125068227456E-3</v>
          </cell>
          <cell r="AW20">
            <v>3.0054337575050202E-2</v>
          </cell>
          <cell r="AX20">
            <v>1.2978009407408043E-2</v>
          </cell>
          <cell r="AY20">
            <v>2.1174646927876281E-2</v>
          </cell>
          <cell r="AZ20">
            <v>2.0467135869148029E-2</v>
          </cell>
          <cell r="BA20">
            <v>9.9411802793004697E-2</v>
          </cell>
          <cell r="BB20">
            <v>8.7716296582062963E-3</v>
          </cell>
          <cell r="BC20">
            <v>8.1868543476592115E-2</v>
          </cell>
          <cell r="BD20">
            <v>1.4619382763677162E-2</v>
          </cell>
          <cell r="BE20">
            <v>1.7543259316412593E-2</v>
          </cell>
          <cell r="BF20">
            <v>3.7919024043287647E-2</v>
          </cell>
          <cell r="BG20">
            <v>0.3912420232683399</v>
          </cell>
          <cell r="BH20">
            <v>4.2680947992909807E-2</v>
          </cell>
          <cell r="BI20">
            <v>0.17783728330379089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1.6251010304266136E-2</v>
          </cell>
          <cell r="BO20">
            <v>2.7085017173776888E-3</v>
          </cell>
          <cell r="BP20">
            <v>2.7807284298410936E-2</v>
          </cell>
          <cell r="BQ20">
            <v>1.0111739744876704E-2</v>
          </cell>
          <cell r="BR20">
            <v>2.9071251766520523E-2</v>
          </cell>
          <cell r="BS20">
            <v>5.5017659773924643E-2</v>
          </cell>
          <cell r="BT20">
            <v>0</v>
          </cell>
          <cell r="BU20">
            <v>0.22555015127960923</v>
          </cell>
          <cell r="BV20">
            <v>1.0578885233097468</v>
          </cell>
          <cell r="BW20">
            <v>0.11540289611115903</v>
          </cell>
          <cell r="BX20">
            <v>0.50357249671536053</v>
          </cell>
          <cell r="BY20">
            <v>0</v>
          </cell>
          <cell r="BZ20">
            <v>1.5167609617315055E-2</v>
          </cell>
          <cell r="CA20">
            <v>2.1487446957862998E-2</v>
          </cell>
          <cell r="CB20">
            <v>0.11111111019083295</v>
          </cell>
          <cell r="CC20">
            <v>7.4574080618465696E-2</v>
          </cell>
          <cell r="CD20">
            <v>2.0417057197609657E-3</v>
          </cell>
        </row>
        <row r="21">
          <cell r="C21" t="str">
            <v>HR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-9.6195509999999995</v>
          </cell>
          <cell r="J21">
            <v>1.5167609617315055E-2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9.1005657703890339E-2</v>
          </cell>
          <cell r="Q21">
            <v>0.42469306928482159</v>
          </cell>
          <cell r="R21">
            <v>0.42469306928482159</v>
          </cell>
          <cell r="S21">
            <v>0.78871570010038283</v>
          </cell>
          <cell r="T21">
            <v>0.51569872698871189</v>
          </cell>
          <cell r="U21">
            <v>0.21234653464241079</v>
          </cell>
          <cell r="V21">
            <v>9.1005657703890339E-2</v>
          </cell>
          <cell r="W21">
            <v>0.15167609617315059</v>
          </cell>
          <cell r="X21">
            <v>0.16684370579046562</v>
          </cell>
          <cell r="Y21">
            <v>6.0670438469260221E-2</v>
          </cell>
          <cell r="Z21">
            <v>0.12134087693852044</v>
          </cell>
          <cell r="AA21">
            <v>0.16684370579046562</v>
          </cell>
          <cell r="AB21">
            <v>0.28818458272898606</v>
          </cell>
          <cell r="AC21">
            <v>0.25784936349435594</v>
          </cell>
          <cell r="AD21">
            <v>6.0670438469260221E-2</v>
          </cell>
          <cell r="AE21">
            <v>0.40952545966750653</v>
          </cell>
          <cell r="AF21">
            <v>1.5167609617315055E-2</v>
          </cell>
          <cell r="AG21">
            <v>0.1061732673212054</v>
          </cell>
          <cell r="AH21">
            <v>0.273016973111671</v>
          </cell>
          <cell r="AI21">
            <v>0.273016973111671</v>
          </cell>
          <cell r="AJ21">
            <v>0.1061732673212054</v>
          </cell>
          <cell r="AK21">
            <v>9.1005657703890339E-2</v>
          </cell>
          <cell r="AL21">
            <v>9.1005657703890339E-2</v>
          </cell>
          <cell r="AM21">
            <v>0.1061732673212054</v>
          </cell>
          <cell r="AN21">
            <v>0.60670438469260235</v>
          </cell>
          <cell r="AO21">
            <v>7.5838048086575294E-2</v>
          </cell>
          <cell r="AP21">
            <v>0.42469306928482159</v>
          </cell>
          <cell r="AQ21">
            <v>0.1061732673212054</v>
          </cell>
          <cell r="AR21">
            <v>4.6447612615986678E-2</v>
          </cell>
          <cell r="AS21">
            <v>1.0928850027290982E-2</v>
          </cell>
          <cell r="AT21">
            <v>8.1966375204682376E-3</v>
          </cell>
          <cell r="AU21">
            <v>2.7322125068227456E-3</v>
          </cell>
          <cell r="AV21">
            <v>2.7322125068227456E-3</v>
          </cell>
          <cell r="AW21">
            <v>3.0054337575050202E-2</v>
          </cell>
          <cell r="AX21">
            <v>1.2978009407408043E-2</v>
          </cell>
          <cell r="AY21">
            <v>2.1174646927876281E-2</v>
          </cell>
          <cell r="AZ21">
            <v>2.0467135869148029E-2</v>
          </cell>
          <cell r="BA21">
            <v>9.9411802793004697E-2</v>
          </cell>
          <cell r="BB21">
            <v>8.7716296582062963E-3</v>
          </cell>
          <cell r="BC21">
            <v>8.1868543476592115E-2</v>
          </cell>
          <cell r="BD21">
            <v>1.4619382763677162E-2</v>
          </cell>
          <cell r="BE21">
            <v>1.7543259316412593E-2</v>
          </cell>
          <cell r="BF21">
            <v>3.7919024043287647E-2</v>
          </cell>
          <cell r="BG21">
            <v>0.3912420232683399</v>
          </cell>
          <cell r="BH21">
            <v>4.2680947992909807E-2</v>
          </cell>
          <cell r="BI21">
            <v>0.17783728330379089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1.6251010304266136E-2</v>
          </cell>
          <cell r="BO21">
            <v>2.7085017173776888E-3</v>
          </cell>
          <cell r="BP21">
            <v>2.7807284298410936E-2</v>
          </cell>
          <cell r="BQ21">
            <v>1.0111739744876704E-2</v>
          </cell>
          <cell r="BR21">
            <v>2.9071251766520523E-2</v>
          </cell>
          <cell r="BS21">
            <v>5.1822666192493108E-2</v>
          </cell>
          <cell r="BT21">
            <v>0</v>
          </cell>
          <cell r="BU21">
            <v>0.21234653464241079</v>
          </cell>
          <cell r="BV21">
            <v>0.99474239740224568</v>
          </cell>
          <cell r="BW21">
            <v>0.10870120225742459</v>
          </cell>
          <cell r="BX21">
            <v>0.47019589813676677</v>
          </cell>
          <cell r="BY21">
            <v>0</v>
          </cell>
          <cell r="BZ21">
            <v>1.5167609617315055E-2</v>
          </cell>
          <cell r="CA21">
            <v>2.1487446957862998E-2</v>
          </cell>
          <cell r="CB21">
            <v>3.4885502119824628E-2</v>
          </cell>
          <cell r="CC21">
            <v>7.4574080618465696E-2</v>
          </cell>
          <cell r="CD21">
            <v>0</v>
          </cell>
        </row>
        <row r="22">
          <cell r="C22" t="str">
            <v>Info Centre</v>
          </cell>
          <cell r="E22">
            <v>-5.1540195000000004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7.0886281453867665E-3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0.14456565929358228</v>
          </cell>
          <cell r="Q22">
            <v>0.32788505390581618</v>
          </cell>
          <cell r="R22">
            <v>0.4389182640255529</v>
          </cell>
          <cell r="S22">
            <v>0.64487328628153062</v>
          </cell>
          <cell r="T22">
            <v>0.40299365239571416</v>
          </cell>
          <cell r="U22">
            <v>0.11362197340133495</v>
          </cell>
          <cell r="V22">
            <v>6.853736231482091E-2</v>
          </cell>
          <cell r="W22">
            <v>0.111293103692857</v>
          </cell>
          <cell r="X22">
            <v>0.10643957518360067</v>
          </cell>
          <cell r="Y22">
            <v>0.10430872683401138</v>
          </cell>
          <cell r="Z22">
            <v>0.16213813119464487</v>
          </cell>
          <cell r="AA22">
            <v>0.10155043020907825</v>
          </cell>
          <cell r="AB22">
            <v>0.2175584651749726</v>
          </cell>
          <cell r="AC22">
            <v>0.14166917129908263</v>
          </cell>
          <cell r="AD22">
            <v>3.2094992872003493E-2</v>
          </cell>
          <cell r="AE22">
            <v>0.21664120188602354</v>
          </cell>
          <cell r="AF22">
            <v>1.0781841909607792E-2</v>
          </cell>
          <cell r="AG22">
            <v>6.547948409332971E-2</v>
          </cell>
          <cell r="AH22">
            <v>0.14442746792401573</v>
          </cell>
          <cell r="AI22">
            <v>0.21362321462129633</v>
          </cell>
          <cell r="AJ22">
            <v>4.962039701770736E-2</v>
          </cell>
          <cell r="AK22">
            <v>4.962039701770736E-2</v>
          </cell>
          <cell r="AL22">
            <v>4.814248930800525E-2</v>
          </cell>
          <cell r="AM22">
            <v>6.0957082087725933E-2</v>
          </cell>
          <cell r="AN22">
            <v>0.5886042709178978</v>
          </cell>
          <cell r="AO22">
            <v>5.2861492139214247E-2</v>
          </cell>
          <cell r="AP22">
            <v>0.27366710497824487</v>
          </cell>
          <cell r="AQ22">
            <v>5.6166237526006121E-2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3.1949935814315354E-3</v>
          </cell>
          <cell r="BT22">
            <v>0</v>
          </cell>
          <cell r="BU22">
            <v>1.3203616637198439E-2</v>
          </cell>
          <cell r="BV22">
            <v>6.3146125907501016E-2</v>
          </cell>
          <cell r="BW22">
            <v>6.7016938537344398E-3</v>
          </cell>
          <cell r="BX22">
            <v>3.3376598578593805E-2</v>
          </cell>
          <cell r="BY22">
            <v>0</v>
          </cell>
          <cell r="BZ22">
            <v>0</v>
          </cell>
          <cell r="CA22">
            <v>0</v>
          </cell>
          <cell r="CB22">
            <v>7.6225608071008311E-2</v>
          </cell>
          <cell r="CC22">
            <v>0</v>
          </cell>
          <cell r="CD22">
            <v>2.0417057197609657E-3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kun"/>
      <sheetName val="bybuyer"/>
      <sheetName val="kpl"/>
      <sheetName val="bycountry"/>
      <sheetName val="bymonth"/>
      <sheetName val="gabungan"/>
      <sheetName val="rule"/>
      <sheetName val="COSTSALES"/>
    </sheetNames>
    <sheetDataSet>
      <sheetData sheetId="0" refreshError="1"/>
      <sheetData sheetId="1">
        <row r="7">
          <cell r="B7" t="str">
            <v>SHENHUA</v>
          </cell>
        </row>
      </sheetData>
      <sheetData sheetId="2"/>
      <sheetData sheetId="3" refreshError="1"/>
      <sheetData sheetId="4" refreshError="1"/>
      <sheetData sheetId="5">
        <row r="4">
          <cell r="M4" t="str">
            <v>january</v>
          </cell>
        </row>
      </sheetData>
      <sheetData sheetId="6">
        <row r="2">
          <cell r="O2" t="str">
            <v>JANUARY</v>
          </cell>
        </row>
        <row r="3">
          <cell r="O3" t="str">
            <v>FEBRUARY</v>
          </cell>
        </row>
        <row r="5">
          <cell r="O5" t="str">
            <v>MARCH</v>
          </cell>
        </row>
        <row r="6">
          <cell r="O6" t="str">
            <v>APRIL</v>
          </cell>
        </row>
        <row r="8">
          <cell r="O8" t="str">
            <v>MAY</v>
          </cell>
        </row>
        <row r="9">
          <cell r="O9" t="str">
            <v>JUNE</v>
          </cell>
        </row>
        <row r="10">
          <cell r="O10" t="str">
            <v>JULY</v>
          </cell>
        </row>
        <row r="11">
          <cell r="O11" t="str">
            <v>AUGUST</v>
          </cell>
        </row>
        <row r="12">
          <cell r="O12" t="str">
            <v>SEPTEMBER</v>
          </cell>
        </row>
        <row r="13">
          <cell r="O13" t="str">
            <v>OCTOBER</v>
          </cell>
        </row>
        <row r="14">
          <cell r="O14" t="str">
            <v>NOVEMBER</v>
          </cell>
        </row>
        <row r="15">
          <cell r="O15" t="str">
            <v>DECEMBER</v>
          </cell>
        </row>
      </sheetData>
      <sheetData sheetId="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 HERE"/>
      <sheetName val="Definitions"/>
      <sheetName val="Co. Profile &amp; Comp Practices"/>
      <sheetName val="CoProfile_table"/>
      <sheetName val="Manpower"/>
      <sheetName val="Corporate Benchmark"/>
      <sheetName val="Graduate Starting Salaries"/>
      <sheetName val="StartPay_table"/>
      <sheetName val="Pension Plan Details"/>
      <sheetName val="Indonesia"/>
      <sheetName val="JOB_CODE"/>
      <sheetName val="Co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G1" t="str">
            <v>Alphanumeric</v>
          </cell>
        </row>
        <row r="2">
          <cell r="AG2" t="str">
            <v>10.201  Head of Organization / General Manager - Region</v>
          </cell>
        </row>
        <row r="3">
          <cell r="F3" t="str">
            <v>1 - Primary School</v>
          </cell>
          <cell r="AG3" t="str">
            <v>10.202  Top Operations Executive</v>
          </cell>
        </row>
        <row r="4">
          <cell r="F4" t="str">
            <v>2 - Middle or Jr High School</v>
          </cell>
          <cell r="AG4" t="str">
            <v>10.203  Head of Organization / General Manager - Sub Region</v>
          </cell>
        </row>
        <row r="5">
          <cell r="F5" t="str">
            <v>3 - High School</v>
          </cell>
          <cell r="AG5" t="str">
            <v>10.204  Plant Manager</v>
          </cell>
        </row>
        <row r="6">
          <cell r="F6" t="str">
            <v>4 - Technical Certificate</v>
          </cell>
          <cell r="AG6" t="str">
            <v>10.205  Head of Organization / General Manager - Country</v>
          </cell>
        </row>
        <row r="7">
          <cell r="F7" t="str">
            <v>5 - Diploma</v>
          </cell>
          <cell r="AG7" t="str">
            <v>10.206  Deputy General Manager</v>
          </cell>
        </row>
        <row r="8">
          <cell r="F8" t="str">
            <v>6 - University Degree or equivalent Professional Certificate</v>
          </cell>
          <cell r="AG8" t="str">
            <v>10.209  Head of Business Division</v>
          </cell>
        </row>
        <row r="9">
          <cell r="F9" t="str">
            <v>7 - Master Degree</v>
          </cell>
          <cell r="AG9" t="str">
            <v>10.231  Branch Manager</v>
          </cell>
        </row>
        <row r="10">
          <cell r="F10" t="str">
            <v>8 - Doctorate (PhD) Degree</v>
          </cell>
          <cell r="AG10" t="str">
            <v>10.234  Branch Operations Executive</v>
          </cell>
        </row>
        <row r="11">
          <cell r="F11" t="str">
            <v>9 - Others</v>
          </cell>
          <cell r="AG11" t="str">
            <v>10.240  Top Long-term Business Planning Executive</v>
          </cell>
        </row>
        <row r="12">
          <cell r="AG12" t="str">
            <v>11.000  Top Finance &amp; Accounting Executive</v>
          </cell>
        </row>
        <row r="13">
          <cell r="AG13" t="str">
            <v>11.050  Controller</v>
          </cell>
        </row>
        <row r="14">
          <cell r="AG14" t="str">
            <v>11.051  Head of Financial Control</v>
          </cell>
        </row>
        <row r="15">
          <cell r="AG15" t="str">
            <v>11.100  Head of Finance</v>
          </cell>
        </row>
        <row r="16">
          <cell r="AG16" t="str">
            <v>11.101  Finance Manager</v>
          </cell>
        </row>
        <row r="17">
          <cell r="AG17" t="str">
            <v>11.103  Finance Supervisor</v>
          </cell>
        </row>
        <row r="18">
          <cell r="AG18" t="str">
            <v>11.106  Finance Officer</v>
          </cell>
        </row>
        <row r="19">
          <cell r="AG19" t="str">
            <v>11.121  Financial Planning Manager</v>
          </cell>
        </row>
        <row r="20">
          <cell r="AG20" t="str">
            <v>11.122  Financial Planning Supervisor</v>
          </cell>
        </row>
        <row r="21">
          <cell r="AG21" t="str">
            <v>11.124  Financial Analyst</v>
          </cell>
        </row>
        <row r="22">
          <cell r="AG22" t="str">
            <v>11.130  Head of Treasury</v>
          </cell>
        </row>
        <row r="23">
          <cell r="AG23" t="str">
            <v>11.131  Treasury Manager</v>
          </cell>
        </row>
        <row r="24">
          <cell r="AG24" t="str">
            <v>11.133  Treasury Supervisor</v>
          </cell>
        </row>
        <row r="25">
          <cell r="AG25" t="str">
            <v>11.134  Treasury Analyst</v>
          </cell>
        </row>
        <row r="26">
          <cell r="AG26" t="str">
            <v>11.136  Cashier</v>
          </cell>
        </row>
        <row r="27">
          <cell r="AG27" t="str">
            <v>11.200  Head of Accounting</v>
          </cell>
        </row>
        <row r="28">
          <cell r="AG28" t="str">
            <v>11.201  Accounting Manager</v>
          </cell>
        </row>
        <row r="29">
          <cell r="AG29" t="str">
            <v>11.203  Sr. Accountant</v>
          </cell>
        </row>
        <row r="30">
          <cell r="AG30" t="str">
            <v>11.204  Accountant</v>
          </cell>
        </row>
        <row r="31">
          <cell r="AG31" t="str">
            <v>11.206  Accountant (Entry)</v>
          </cell>
        </row>
        <row r="32">
          <cell r="AG32" t="str">
            <v>11.207  Accounts Officer</v>
          </cell>
        </row>
        <row r="33">
          <cell r="AG33" t="str">
            <v>11.208  Accounts Clerk</v>
          </cell>
        </row>
        <row r="34">
          <cell r="AG34" t="str">
            <v>11.213  Payroll Supervisor</v>
          </cell>
        </row>
        <row r="35">
          <cell r="AG35" t="str">
            <v>11.300  Head of Audit</v>
          </cell>
        </row>
        <row r="36">
          <cell r="AG36" t="str">
            <v>11.301  Audit Manager</v>
          </cell>
        </row>
        <row r="37">
          <cell r="AG37" t="str">
            <v>11.302  Audit Supervisor</v>
          </cell>
        </row>
        <row r="38">
          <cell r="AG38" t="str">
            <v>11.303  Sr. Auditor</v>
          </cell>
        </row>
        <row r="39">
          <cell r="AG39" t="str">
            <v>11.304  Auditor</v>
          </cell>
        </row>
        <row r="40">
          <cell r="AG40" t="str">
            <v>11.306  Auditor (Entry)</v>
          </cell>
        </row>
        <row r="41">
          <cell r="AG41" t="str">
            <v>11.314  IT Auditor</v>
          </cell>
        </row>
        <row r="42">
          <cell r="AG42" t="str">
            <v>11.400  Head of Tax</v>
          </cell>
        </row>
        <row r="43">
          <cell r="AG43" t="str">
            <v>11.401  Tax Manager</v>
          </cell>
        </row>
        <row r="44">
          <cell r="AG44" t="str">
            <v>11.402  Tax Supervisor</v>
          </cell>
        </row>
        <row r="45">
          <cell r="AG45" t="str">
            <v>11.404  Tax Analyst</v>
          </cell>
        </row>
        <row r="46">
          <cell r="AG46" t="str">
            <v>11.500  Head of Credit and Collections</v>
          </cell>
        </row>
        <row r="47">
          <cell r="A47">
            <v>1</v>
          </cell>
          <cell r="B47">
            <v>2</v>
          </cell>
          <cell r="C47">
            <v>3</v>
          </cell>
          <cell r="D47">
            <v>4</v>
          </cell>
          <cell r="E47">
            <v>5</v>
          </cell>
          <cell r="F47">
            <v>6</v>
          </cell>
          <cell r="G47">
            <v>7</v>
          </cell>
          <cell r="H47">
            <v>8</v>
          </cell>
          <cell r="I47">
            <v>9</v>
          </cell>
          <cell r="J47">
            <v>10</v>
          </cell>
          <cell r="K47">
            <v>11</v>
          </cell>
          <cell r="L47">
            <v>12</v>
          </cell>
          <cell r="M47">
            <v>13</v>
          </cell>
          <cell r="N47">
            <v>14</v>
          </cell>
          <cell r="O47">
            <v>15</v>
          </cell>
          <cell r="P47">
            <v>16</v>
          </cell>
          <cell r="Q47">
            <v>17</v>
          </cell>
          <cell r="R47">
            <v>18</v>
          </cell>
          <cell r="S47">
            <v>19</v>
          </cell>
          <cell r="T47">
            <v>20</v>
          </cell>
          <cell r="U47">
            <v>21</v>
          </cell>
          <cell r="V47">
            <v>22</v>
          </cell>
          <cell r="W47">
            <v>23</v>
          </cell>
          <cell r="X47">
            <v>24</v>
          </cell>
          <cell r="Y47">
            <v>25</v>
          </cell>
          <cell r="Z47">
            <v>26</v>
          </cell>
          <cell r="AA47">
            <v>27</v>
          </cell>
          <cell r="AB47">
            <v>28</v>
          </cell>
          <cell r="AG47" t="str">
            <v>11.501  Credit &amp; Collections Manager</v>
          </cell>
        </row>
        <row r="48">
          <cell r="AG48" t="str">
            <v>11.502  Credit &amp; Collections Supervisor</v>
          </cell>
        </row>
        <row r="49">
          <cell r="AG49" t="str">
            <v>11.504  Credit &amp; Collections Analyst</v>
          </cell>
        </row>
        <row r="50">
          <cell r="A50" t="str">
            <v>1 Jamsostek</v>
          </cell>
          <cell r="B50" t="str">
            <v xml:space="preserve">2 </v>
          </cell>
          <cell r="C50" t="str">
            <v xml:space="preserve">3 </v>
          </cell>
          <cell r="D50" t="str">
            <v xml:space="preserve">4 </v>
          </cell>
          <cell r="E50" t="str">
            <v xml:space="preserve">5 </v>
          </cell>
          <cell r="F50" t="str">
            <v xml:space="preserve">6 </v>
          </cell>
          <cell r="G50" t="str">
            <v xml:space="preserve">7 </v>
          </cell>
          <cell r="H50" t="str">
            <v xml:space="preserve">8 </v>
          </cell>
          <cell r="I50" t="str">
            <v xml:space="preserve">9 </v>
          </cell>
          <cell r="J50" t="str">
            <v xml:space="preserve">10 </v>
          </cell>
          <cell r="K50" t="str">
            <v xml:space="preserve">11 </v>
          </cell>
          <cell r="L50" t="str">
            <v xml:space="preserve">12 </v>
          </cell>
          <cell r="M50" t="str">
            <v xml:space="preserve">13 </v>
          </cell>
          <cell r="N50" t="str">
            <v xml:space="preserve">14 </v>
          </cell>
          <cell r="O50" t="str">
            <v xml:space="preserve">15 </v>
          </cell>
          <cell r="P50" t="str">
            <v xml:space="preserve">16 </v>
          </cell>
          <cell r="Q50" t="str">
            <v xml:space="preserve">17 </v>
          </cell>
          <cell r="R50" t="str">
            <v xml:space="preserve">18 </v>
          </cell>
          <cell r="S50" t="str">
            <v xml:space="preserve">19 </v>
          </cell>
          <cell r="T50" t="str">
            <v xml:space="preserve">20 </v>
          </cell>
          <cell r="U50" t="str">
            <v xml:space="preserve">21 </v>
          </cell>
          <cell r="V50" t="str">
            <v xml:space="preserve">22 </v>
          </cell>
          <cell r="W50" t="str">
            <v xml:space="preserve">23 </v>
          </cell>
          <cell r="X50" t="str">
            <v xml:space="preserve">24 </v>
          </cell>
          <cell r="Y50" t="str">
            <v xml:space="preserve">25 </v>
          </cell>
          <cell r="Z50" t="str">
            <v xml:space="preserve">26 </v>
          </cell>
          <cell r="AA50" t="str">
            <v xml:space="preserve">27 </v>
          </cell>
          <cell r="AB50" t="str">
            <v xml:space="preserve">28 </v>
          </cell>
          <cell r="AG50" t="str">
            <v>11.508  Credit &amp; Collections Clerk</v>
          </cell>
        </row>
        <row r="51">
          <cell r="AG51" t="str">
            <v>11.528  Collector</v>
          </cell>
        </row>
        <row r="52">
          <cell r="AG52" t="str">
            <v>11.600  Head of Risk Management</v>
          </cell>
        </row>
        <row r="53">
          <cell r="A53" t="str">
            <v>1 Dana Pension PT KPC</v>
          </cell>
          <cell r="B53" t="str">
            <v xml:space="preserve">2 </v>
          </cell>
          <cell r="C53" t="str">
            <v xml:space="preserve">3 </v>
          </cell>
          <cell r="D53" t="str">
            <v xml:space="preserve">4 </v>
          </cell>
          <cell r="E53" t="str">
            <v xml:space="preserve">5 </v>
          </cell>
          <cell r="F53" t="str">
            <v xml:space="preserve">6 </v>
          </cell>
          <cell r="G53" t="str">
            <v xml:space="preserve">7 </v>
          </cell>
          <cell r="H53" t="str">
            <v xml:space="preserve">8 </v>
          </cell>
          <cell r="I53" t="str">
            <v xml:space="preserve">9 </v>
          </cell>
          <cell r="J53" t="str">
            <v xml:space="preserve">10 </v>
          </cell>
          <cell r="K53" t="str">
            <v xml:space="preserve">11 </v>
          </cell>
          <cell r="L53" t="str">
            <v xml:space="preserve">12 </v>
          </cell>
          <cell r="M53" t="str">
            <v xml:space="preserve">13 </v>
          </cell>
          <cell r="N53" t="str">
            <v xml:space="preserve">14 </v>
          </cell>
          <cell r="O53" t="str">
            <v xml:space="preserve">15 </v>
          </cell>
          <cell r="P53" t="str">
            <v xml:space="preserve">16 </v>
          </cell>
          <cell r="Q53" t="str">
            <v xml:space="preserve">17 </v>
          </cell>
          <cell r="R53" t="str">
            <v xml:space="preserve">18 </v>
          </cell>
          <cell r="S53" t="str">
            <v xml:space="preserve">19 </v>
          </cell>
          <cell r="T53" t="str">
            <v xml:space="preserve">20 </v>
          </cell>
          <cell r="U53" t="str">
            <v xml:space="preserve">21 </v>
          </cell>
          <cell r="V53" t="str">
            <v xml:space="preserve">22 </v>
          </cell>
          <cell r="W53" t="str">
            <v xml:space="preserve">23 </v>
          </cell>
          <cell r="X53" t="str">
            <v xml:space="preserve">24 </v>
          </cell>
          <cell r="Y53" t="str">
            <v xml:space="preserve">25 </v>
          </cell>
          <cell r="Z53" t="str">
            <v xml:space="preserve">26 </v>
          </cell>
          <cell r="AA53" t="str">
            <v xml:space="preserve">27 </v>
          </cell>
          <cell r="AB53" t="str">
            <v xml:space="preserve">28 </v>
          </cell>
          <cell r="AG53" t="str">
            <v>11.603  Senior Risk Management Analyst</v>
          </cell>
        </row>
        <row r="54">
          <cell r="AG54" t="str">
            <v>11.604  Risk Management Analyst</v>
          </cell>
        </row>
        <row r="55">
          <cell r="AG55" t="str">
            <v>11.701  Costing Manager</v>
          </cell>
        </row>
        <row r="56">
          <cell r="C56">
            <v>40</v>
          </cell>
          <cell r="AG56" t="str">
            <v>11.703  Sr. Costing Executive</v>
          </cell>
        </row>
        <row r="57">
          <cell r="C57">
            <v>41</v>
          </cell>
          <cell r="AG57" t="str">
            <v>11.704  Costing Executive</v>
          </cell>
        </row>
        <row r="58">
          <cell r="C58">
            <v>42</v>
          </cell>
          <cell r="AG58" t="str">
            <v>11.710  Head of Billing Operations</v>
          </cell>
        </row>
        <row r="59">
          <cell r="C59">
            <v>43</v>
          </cell>
          <cell r="AG59" t="str">
            <v>11.711  Billing Operations Manager</v>
          </cell>
        </row>
        <row r="60">
          <cell r="C60">
            <v>44</v>
          </cell>
          <cell r="AG60" t="str">
            <v>11.713  Sr. Billing Operations Analyst</v>
          </cell>
        </row>
        <row r="61">
          <cell r="C61">
            <v>45</v>
          </cell>
          <cell r="AG61" t="str">
            <v>11.714  Billing Operations Analyst</v>
          </cell>
        </row>
        <row r="62">
          <cell r="C62">
            <v>46</v>
          </cell>
          <cell r="AG62" t="str">
            <v>11.716  Billing Operations Analyst (Entry)</v>
          </cell>
        </row>
        <row r="63">
          <cell r="C63">
            <v>47</v>
          </cell>
          <cell r="AG63" t="str">
            <v>12.000  Top Information Technology Executive</v>
          </cell>
        </row>
        <row r="64">
          <cell r="C64">
            <v>48</v>
          </cell>
          <cell r="AG64" t="str">
            <v>12.001  MIS Manager</v>
          </cell>
        </row>
        <row r="65">
          <cell r="C65">
            <v>49</v>
          </cell>
          <cell r="AG65" t="str">
            <v>12.003  Information Technology Specialist</v>
          </cell>
        </row>
        <row r="66">
          <cell r="C66">
            <v>50</v>
          </cell>
          <cell r="AG66" t="str">
            <v>12.004  Information Technology Analyst</v>
          </cell>
        </row>
        <row r="67">
          <cell r="C67">
            <v>51</v>
          </cell>
          <cell r="AG67" t="str">
            <v>12.100  Head of Information Systems</v>
          </cell>
        </row>
        <row r="68">
          <cell r="C68">
            <v>52</v>
          </cell>
          <cell r="F68">
            <v>1</v>
          </cell>
          <cell r="AG68" t="str">
            <v>12.131  Systems Development Manager</v>
          </cell>
        </row>
        <row r="69">
          <cell r="C69">
            <v>53</v>
          </cell>
          <cell r="F69">
            <v>2</v>
          </cell>
          <cell r="AG69" t="str">
            <v>12.133  Systems Development Project Leader</v>
          </cell>
        </row>
        <row r="70">
          <cell r="C70">
            <v>54</v>
          </cell>
          <cell r="F70">
            <v>3</v>
          </cell>
          <cell r="AG70" t="str">
            <v>12.134  System Analyst</v>
          </cell>
        </row>
        <row r="71">
          <cell r="C71">
            <v>55</v>
          </cell>
          <cell r="F71">
            <v>4</v>
          </cell>
          <cell r="AG71" t="str">
            <v>12.135  Analyst Programmer</v>
          </cell>
        </row>
        <row r="72">
          <cell r="C72">
            <v>56</v>
          </cell>
          <cell r="F72">
            <v>5</v>
          </cell>
          <cell r="AG72" t="str">
            <v>12.136  Computer Programmer</v>
          </cell>
        </row>
        <row r="73">
          <cell r="C73">
            <v>57</v>
          </cell>
          <cell r="F73">
            <v>6</v>
          </cell>
          <cell r="AG73" t="str">
            <v>12.153  Sr. Technical Writer</v>
          </cell>
        </row>
        <row r="74">
          <cell r="C74">
            <v>58</v>
          </cell>
          <cell r="F74">
            <v>7</v>
          </cell>
          <cell r="AG74" t="str">
            <v>12.155  Technical Writer</v>
          </cell>
        </row>
        <row r="75">
          <cell r="C75">
            <v>59</v>
          </cell>
          <cell r="F75">
            <v>8</v>
          </cell>
          <cell r="AG75" t="str">
            <v>12.157  Technical Writer (Entry)</v>
          </cell>
        </row>
        <row r="76">
          <cell r="C76">
            <v>60</v>
          </cell>
          <cell r="F76">
            <v>9</v>
          </cell>
          <cell r="AG76" t="str">
            <v>12.200  Head of IT Operations</v>
          </cell>
        </row>
        <row r="77">
          <cell r="C77">
            <v>61</v>
          </cell>
          <cell r="F77">
            <v>10</v>
          </cell>
          <cell r="AG77" t="str">
            <v>12.201  IT Operations Manager</v>
          </cell>
        </row>
        <row r="78">
          <cell r="C78">
            <v>62</v>
          </cell>
          <cell r="F78">
            <v>11</v>
          </cell>
          <cell r="AG78" t="str">
            <v>12.202  IT Operations Supervisor</v>
          </cell>
        </row>
        <row r="79">
          <cell r="C79">
            <v>63</v>
          </cell>
          <cell r="F79">
            <v>12</v>
          </cell>
          <cell r="AG79" t="str">
            <v>12.203  Network Specialist</v>
          </cell>
        </row>
        <row r="80">
          <cell r="C80">
            <v>64</v>
          </cell>
          <cell r="F80">
            <v>13</v>
          </cell>
          <cell r="AG80" t="str">
            <v>12.206  Network Administrator</v>
          </cell>
        </row>
        <row r="81">
          <cell r="C81">
            <v>65</v>
          </cell>
          <cell r="F81">
            <v>14</v>
          </cell>
          <cell r="AG81" t="str">
            <v>12.208  Computer Operator</v>
          </cell>
        </row>
        <row r="82">
          <cell r="A82" t="str">
            <v>M</v>
          </cell>
          <cell r="C82">
            <v>66</v>
          </cell>
          <cell r="F82">
            <v>15</v>
          </cell>
          <cell r="AG82" t="str">
            <v>12.230  Head of IT Support</v>
          </cell>
        </row>
        <row r="83">
          <cell r="A83" t="str">
            <v>F</v>
          </cell>
          <cell r="C83">
            <v>67</v>
          </cell>
          <cell r="F83">
            <v>16</v>
          </cell>
          <cell r="AG83" t="str">
            <v>12.231  IT Support Manager</v>
          </cell>
        </row>
        <row r="84">
          <cell r="C84">
            <v>68</v>
          </cell>
          <cell r="F84">
            <v>17</v>
          </cell>
          <cell r="AG84" t="str">
            <v>12.232  IT Support Supervisor</v>
          </cell>
        </row>
        <row r="85">
          <cell r="C85">
            <v>69</v>
          </cell>
          <cell r="F85">
            <v>18</v>
          </cell>
          <cell r="AG85" t="str">
            <v>12.233  IT Engineer</v>
          </cell>
        </row>
        <row r="86">
          <cell r="A86" t="str">
            <v>Y</v>
          </cell>
          <cell r="C86">
            <v>70</v>
          </cell>
          <cell r="F86">
            <v>19</v>
          </cell>
          <cell r="AG86" t="str">
            <v>12.234  IT Support Analyst</v>
          </cell>
        </row>
        <row r="87">
          <cell r="A87" t="str">
            <v>N</v>
          </cell>
          <cell r="C87">
            <v>71</v>
          </cell>
          <cell r="F87">
            <v>20</v>
          </cell>
          <cell r="AG87" t="str">
            <v>12.241  Database Manager</v>
          </cell>
        </row>
        <row r="88">
          <cell r="C88">
            <v>72</v>
          </cell>
          <cell r="AG88" t="str">
            <v>12.246  Database Administrator</v>
          </cell>
        </row>
        <row r="89">
          <cell r="C89">
            <v>73</v>
          </cell>
          <cell r="AG89" t="str">
            <v>12.301  Web Site Manager</v>
          </cell>
        </row>
        <row r="90">
          <cell r="C90">
            <v>74</v>
          </cell>
          <cell r="AG90" t="str">
            <v>12.302  Web Applications Developer Manager</v>
          </cell>
        </row>
        <row r="91">
          <cell r="C91">
            <v>75</v>
          </cell>
          <cell r="AG91" t="str">
            <v>12.303  Sr. Web Applications Developer</v>
          </cell>
        </row>
        <row r="92">
          <cell r="C92">
            <v>76</v>
          </cell>
          <cell r="AG92" t="str">
            <v>12.304  Web Applications Developer</v>
          </cell>
        </row>
        <row r="93">
          <cell r="C93">
            <v>77</v>
          </cell>
          <cell r="AG93" t="str">
            <v>12.306  Web Administrator</v>
          </cell>
        </row>
        <row r="94">
          <cell r="C94">
            <v>78</v>
          </cell>
          <cell r="AG94" t="str">
            <v>12.311  Web Design Manager</v>
          </cell>
        </row>
        <row r="95">
          <cell r="A95" t="str">
            <v>C</v>
          </cell>
          <cell r="C95">
            <v>79</v>
          </cell>
          <cell r="AG95" t="str">
            <v>12.313  Sr Web Designer</v>
          </cell>
        </row>
        <row r="96">
          <cell r="A96" t="str">
            <v>S</v>
          </cell>
          <cell r="AG96" t="str">
            <v>12.314  Web Designer</v>
          </cell>
        </row>
        <row r="97">
          <cell r="A97" t="str">
            <v>R</v>
          </cell>
          <cell r="AG97" t="str">
            <v>12.324  Web Content Administrator</v>
          </cell>
        </row>
        <row r="98">
          <cell r="A98" t="str">
            <v>G</v>
          </cell>
          <cell r="AG98" t="str">
            <v>12.331  Web Marketing Manager</v>
          </cell>
        </row>
        <row r="99">
          <cell r="AG99" t="str">
            <v>12.343  Online Customer Support Supervisor</v>
          </cell>
        </row>
        <row r="100">
          <cell r="AG100" t="str">
            <v>12.401  Helpdesk Manager</v>
          </cell>
        </row>
        <row r="101">
          <cell r="AG101" t="str">
            <v>12.402  Helpdesk Coordinator – Senior</v>
          </cell>
        </row>
        <row r="102">
          <cell r="AG102" t="str">
            <v>13.000  Top Human Resources Executive</v>
          </cell>
        </row>
        <row r="103">
          <cell r="AG103" t="str">
            <v>13.001  Human Resources Manager</v>
          </cell>
        </row>
        <row r="104">
          <cell r="AG104" t="str">
            <v>13.002  Sr HR/ Admin Specialist</v>
          </cell>
        </row>
        <row r="105">
          <cell r="AG105" t="str">
            <v>13.006  Human Resources Officer</v>
          </cell>
        </row>
        <row r="106">
          <cell r="AG106" t="str">
            <v>13.008  HR Assistant</v>
          </cell>
        </row>
        <row r="107">
          <cell r="AG107" t="str">
            <v>13.009  Head of Human Resources (Generalist)</v>
          </cell>
        </row>
        <row r="108">
          <cell r="AG108" t="str">
            <v>13.110  Head of Recruitment</v>
          </cell>
        </row>
        <row r="109">
          <cell r="AG109" t="str">
            <v>13.111  Recruitment Manager</v>
          </cell>
        </row>
        <row r="110">
          <cell r="AG110" t="str">
            <v>13.112  Senior Recruitment Officer</v>
          </cell>
        </row>
        <row r="111">
          <cell r="AG111" t="str">
            <v>13.113  Recruitment Officer</v>
          </cell>
        </row>
        <row r="112">
          <cell r="AG112" t="str">
            <v>13.120  Head of Employee Relations</v>
          </cell>
        </row>
        <row r="113">
          <cell r="AG113" t="str">
            <v>13.121  Employee Relations Manager</v>
          </cell>
        </row>
        <row r="114">
          <cell r="AG114" t="str">
            <v>13.122  Senior Employee Relations Officer</v>
          </cell>
        </row>
        <row r="115">
          <cell r="AG115" t="str">
            <v>13.123  Employee Relations Officer</v>
          </cell>
        </row>
        <row r="116">
          <cell r="AG116" t="str">
            <v>13.130  Head of Compensation and Benefits</v>
          </cell>
        </row>
        <row r="117">
          <cell r="AG117" t="str">
            <v>13.131  Compensation &amp; Benefits Manager</v>
          </cell>
        </row>
        <row r="118">
          <cell r="AG118" t="str">
            <v>13.132  Senior Compensation &amp; Benefits Officer</v>
          </cell>
        </row>
        <row r="119">
          <cell r="AG119" t="str">
            <v>13.133  Compensation &amp; Benefits Officer</v>
          </cell>
        </row>
        <row r="120">
          <cell r="AG120" t="str">
            <v>13.141  Personnel Administration Manager</v>
          </cell>
        </row>
        <row r="121">
          <cell r="AG121" t="str">
            <v>13.143  Personnel Administration Supervisor</v>
          </cell>
        </row>
        <row r="122">
          <cell r="AG122" t="str">
            <v>13.146  Personnel Administration Officer</v>
          </cell>
        </row>
        <row r="123">
          <cell r="AG123" t="str">
            <v>13.148  Personnel Clerk</v>
          </cell>
        </row>
        <row r="124">
          <cell r="AG124" t="str">
            <v>13.150  Employee Communications Manager</v>
          </cell>
        </row>
        <row r="125">
          <cell r="AG125" t="str">
            <v>13.152  Employee Communications Supervisor</v>
          </cell>
        </row>
        <row r="126">
          <cell r="AG126" t="str">
            <v>13.220  Head of Training and Development</v>
          </cell>
        </row>
        <row r="127">
          <cell r="AG127" t="str">
            <v>13.221  Training &amp; Development Manager</v>
          </cell>
        </row>
        <row r="128">
          <cell r="AG128" t="str">
            <v>13.222  Training &amp; Development Officer</v>
          </cell>
        </row>
        <row r="129">
          <cell r="AG129" t="str">
            <v>13.223  Senior Training &amp; Development Officer</v>
          </cell>
        </row>
        <row r="130">
          <cell r="AG130" t="str">
            <v>13.231  Technical Training Manager</v>
          </cell>
        </row>
        <row r="131">
          <cell r="AG131" t="str">
            <v>13.232  Technical Training Supervisor</v>
          </cell>
        </row>
        <row r="132">
          <cell r="AG132" t="str">
            <v>13.233  Senior Technical Trainer</v>
          </cell>
        </row>
        <row r="133">
          <cell r="AG133" t="str">
            <v>13.234  Technical Trainer</v>
          </cell>
        </row>
        <row r="134">
          <cell r="AG134" t="str">
            <v>13.235  Technical Training Assistant</v>
          </cell>
        </row>
        <row r="135">
          <cell r="A135" t="str">
            <v>I</v>
          </cell>
          <cell r="AG135" t="str">
            <v>14.005  Corporate Secretary</v>
          </cell>
        </row>
        <row r="136">
          <cell r="A136" t="str">
            <v>E</v>
          </cell>
          <cell r="AG136" t="str">
            <v>14.100  Head of Legal</v>
          </cell>
        </row>
        <row r="137">
          <cell r="AG137" t="str">
            <v>14.101  Legal/Compliance Manager</v>
          </cell>
        </row>
        <row r="138">
          <cell r="AG138" t="str">
            <v>14.103  Sr. Legal Counsel</v>
          </cell>
        </row>
        <row r="139">
          <cell r="AG139" t="str">
            <v>14.104  Legal Counsel</v>
          </cell>
        </row>
        <row r="140">
          <cell r="AG140" t="str">
            <v>14.106  Legal Assistant</v>
          </cell>
        </row>
        <row r="141">
          <cell r="AG141" t="str">
            <v>14.110  Head of Regulatory Affairs</v>
          </cell>
        </row>
        <row r="142">
          <cell r="AG142" t="str">
            <v>14.111  Regulatory Affairs Manager</v>
          </cell>
        </row>
        <row r="143">
          <cell r="AG143" t="str">
            <v>14.113  Senior Regulatory Affairs Officer</v>
          </cell>
        </row>
        <row r="144">
          <cell r="AG144" t="str">
            <v>14.114  Regulatory Affairs Officer / Registrar</v>
          </cell>
        </row>
        <row r="145">
          <cell r="AG145" t="str">
            <v>14.150  Head of Compliance</v>
          </cell>
        </row>
        <row r="146">
          <cell r="AG146" t="str">
            <v>14.152  Senior Compliance Manager</v>
          </cell>
        </row>
        <row r="147">
          <cell r="AG147" t="str">
            <v>14.155  Compliance Manager</v>
          </cell>
        </row>
        <row r="148">
          <cell r="AG148" t="str">
            <v>14.156  Senior Compliance Officer</v>
          </cell>
        </row>
        <row r="149">
          <cell r="AG149" t="str">
            <v>14.158  Compliance Officer</v>
          </cell>
        </row>
        <row r="150">
          <cell r="AG150" t="str">
            <v>14.159  Compliance Assistant</v>
          </cell>
        </row>
        <row r="151">
          <cell r="AG151" t="str">
            <v>14.210  Head of Public Relations</v>
          </cell>
        </row>
        <row r="152">
          <cell r="AG152" t="str">
            <v>14.211  Public Relations Manager</v>
          </cell>
        </row>
        <row r="153">
          <cell r="AG153" t="str">
            <v>14.212  Sr Public Relations Executive</v>
          </cell>
        </row>
        <row r="154">
          <cell r="AG154" t="str">
            <v>14.213  Public Relations Officer</v>
          </cell>
        </row>
        <row r="155">
          <cell r="AG155" t="str">
            <v>14.216  Public Relations Assistant</v>
          </cell>
        </row>
        <row r="156">
          <cell r="AG156" t="str">
            <v>14.230  Head of Government Relations</v>
          </cell>
        </row>
        <row r="157">
          <cell r="AG157" t="str">
            <v>14.234  Government Relations Manager</v>
          </cell>
        </row>
        <row r="158">
          <cell r="AG158" t="str">
            <v>14.235  Senior Government Relations Officer</v>
          </cell>
        </row>
        <row r="159">
          <cell r="AG159" t="str">
            <v>14.236  Government Relations Officer</v>
          </cell>
        </row>
        <row r="160">
          <cell r="AG160" t="str">
            <v>14.300  Head of Corporate Planning</v>
          </cell>
        </row>
        <row r="161">
          <cell r="AG161" t="str">
            <v>14.301  Corporate Planning Manager</v>
          </cell>
        </row>
        <row r="162">
          <cell r="AG162" t="str">
            <v>14.302  Senior Corporate Planning Officer</v>
          </cell>
        </row>
        <row r="163">
          <cell r="AG163" t="str">
            <v>14.303  Corporate Planning Officer</v>
          </cell>
        </row>
        <row r="164">
          <cell r="AG164" t="str">
            <v>15.001  Office Administration Manager</v>
          </cell>
        </row>
        <row r="165">
          <cell r="AG165" t="str">
            <v>15.003  Sr. Office Admin Officer</v>
          </cell>
        </row>
        <row r="166">
          <cell r="AG166" t="str">
            <v>15.004  Office Administration Officer</v>
          </cell>
        </row>
        <row r="167">
          <cell r="AG167" t="str">
            <v>15.008  Clerk</v>
          </cell>
        </row>
        <row r="168">
          <cell r="AG168" t="str">
            <v>15.009  Data Entry Operator</v>
          </cell>
        </row>
        <row r="169">
          <cell r="AG169" t="str">
            <v>15.318  Cleaner or Office Helper</v>
          </cell>
        </row>
        <row r="170">
          <cell r="AG170" t="str">
            <v>15.319  Messenger</v>
          </cell>
        </row>
        <row r="171">
          <cell r="AG171" t="str">
            <v>15.328  Personal Driver</v>
          </cell>
        </row>
        <row r="172">
          <cell r="AG172" t="str">
            <v>15.329  Bus Driver</v>
          </cell>
        </row>
        <row r="173">
          <cell r="AG173" t="str">
            <v>15.360  Head of Security</v>
          </cell>
        </row>
        <row r="174">
          <cell r="AG174" t="str">
            <v>15.361  Security Manager</v>
          </cell>
        </row>
        <row r="175">
          <cell r="AG175" t="str">
            <v>15.363  Chief of Security</v>
          </cell>
        </row>
        <row r="176">
          <cell r="AG176" t="str">
            <v>15.369  Security Guard</v>
          </cell>
        </row>
        <row r="177">
          <cell r="AG177" t="str">
            <v>15.404  Librarian</v>
          </cell>
        </row>
        <row r="178">
          <cell r="AG178" t="str">
            <v>15.503  Executive Secretary</v>
          </cell>
        </row>
        <row r="179">
          <cell r="AG179" t="str">
            <v>15.504  Sr. Secretary</v>
          </cell>
        </row>
        <row r="180">
          <cell r="AG180" t="str">
            <v>15.505  Secretary</v>
          </cell>
        </row>
        <row r="181">
          <cell r="AG181" t="str">
            <v>15.506  Receptionist</v>
          </cell>
        </row>
        <row r="182">
          <cell r="AG182" t="str">
            <v>16.000  Top Sales and Marketing Executive</v>
          </cell>
        </row>
        <row r="183">
          <cell r="AG183" t="str">
            <v>16.100  Top Marketing Executive</v>
          </cell>
        </row>
        <row r="184">
          <cell r="AG184" t="str">
            <v>16.101  Marketing Manager</v>
          </cell>
        </row>
        <row r="185">
          <cell r="AG185" t="str">
            <v>16.102  Sr Marketing Specialist</v>
          </cell>
        </row>
        <row r="186">
          <cell r="AG186" t="str">
            <v>16.103  Marketing Executive</v>
          </cell>
        </row>
        <row r="187">
          <cell r="AG187" t="str">
            <v>16.105  Head of Marketing</v>
          </cell>
        </row>
        <row r="188">
          <cell r="AG188" t="str">
            <v>16.108  Marketing Assistant</v>
          </cell>
        </row>
        <row r="189">
          <cell r="AG189" t="str">
            <v>16.110  Head of Market Research</v>
          </cell>
        </row>
        <row r="190">
          <cell r="AG190" t="str">
            <v>16.111  Market Research Manager</v>
          </cell>
        </row>
        <row r="191">
          <cell r="AG191" t="str">
            <v>16.112  Market Research Supervisor</v>
          </cell>
        </row>
        <row r="192">
          <cell r="AG192" t="str">
            <v>16.114  Market Analyst</v>
          </cell>
        </row>
        <row r="193">
          <cell r="AG193" t="str">
            <v>16.121  Marketing Comm. Manager</v>
          </cell>
        </row>
        <row r="194">
          <cell r="AG194" t="str">
            <v>16.122  Sr. Marketing Comm. Specialist</v>
          </cell>
        </row>
        <row r="195">
          <cell r="AG195" t="str">
            <v>16.123  Marketing Comm. Specialist</v>
          </cell>
        </row>
        <row r="196">
          <cell r="AG196" t="str">
            <v>16.125  Graphic Artist</v>
          </cell>
        </row>
        <row r="197">
          <cell r="AG197" t="str">
            <v>16.131  Group Brand/Product Manager</v>
          </cell>
        </row>
        <row r="198">
          <cell r="AG198" t="str">
            <v>16.132  Sr. Brand/Product Manager</v>
          </cell>
        </row>
        <row r="199">
          <cell r="AG199" t="str">
            <v>16.133  Brand/Product Manager</v>
          </cell>
        </row>
        <row r="200">
          <cell r="AG200" t="str">
            <v>16.134  Assistant Brand/Product Manager</v>
          </cell>
        </row>
        <row r="201">
          <cell r="AG201" t="str">
            <v>16.141  Division / Region Merchandise Manager</v>
          </cell>
        </row>
        <row r="202">
          <cell r="AG202" t="str">
            <v>16.142  Assistant Merchandising Manager</v>
          </cell>
        </row>
        <row r="203">
          <cell r="AG203" t="str">
            <v>16.143  Merchandising Supervisor</v>
          </cell>
        </row>
        <row r="204">
          <cell r="AG204" t="str">
            <v>16.144  Merchandiser</v>
          </cell>
        </row>
        <row r="205">
          <cell r="AG205" t="str">
            <v>16.150  Head of Merchandising</v>
          </cell>
        </row>
        <row r="206">
          <cell r="AG206" t="str">
            <v>16.151  Merchandise Presentation Manager</v>
          </cell>
        </row>
        <row r="207">
          <cell r="AG207" t="str">
            <v>16.165  Head of Technical Marketing</v>
          </cell>
        </row>
        <row r="208">
          <cell r="AG208" t="str">
            <v>16.170  Top Category Management Executive</v>
          </cell>
        </row>
        <row r="209">
          <cell r="AG209" t="str">
            <v>16.171  Category Management Manager</v>
          </cell>
        </row>
        <row r="210">
          <cell r="AG210" t="str">
            <v>16.200  National Sales Manager / Top Executive</v>
          </cell>
        </row>
        <row r="211">
          <cell r="AG211" t="str">
            <v>16.201  Sales Manager</v>
          </cell>
        </row>
        <row r="212">
          <cell r="AG212" t="str">
            <v>16.202  Regional Sales Manager</v>
          </cell>
        </row>
        <row r="213">
          <cell r="AG213" t="str">
            <v>16.203  Account Manager</v>
          </cell>
        </row>
        <row r="214">
          <cell r="AG214" t="str">
            <v>16.204  Sr. Sales Representative.</v>
          </cell>
        </row>
        <row r="215">
          <cell r="AG215" t="str">
            <v>16.205  Sales Representative.</v>
          </cell>
        </row>
        <row r="216">
          <cell r="AG216" t="str">
            <v>16.206  Sales Trainee</v>
          </cell>
        </row>
        <row r="217">
          <cell r="AG217" t="str">
            <v>16.207  Telemarketer</v>
          </cell>
        </row>
        <row r="218">
          <cell r="AG218" t="str">
            <v>16.208  Sales Engineer</v>
          </cell>
        </row>
        <row r="219">
          <cell r="AG219" t="str">
            <v>16.211  Hospital Sales Manager</v>
          </cell>
        </row>
        <row r="220">
          <cell r="AG220" t="str">
            <v>16.212  Account Manager - Hospital Sales</v>
          </cell>
        </row>
        <row r="221">
          <cell r="AG221" t="str">
            <v>16.213  Sr Hospital Sales Representative / Specialist</v>
          </cell>
        </row>
        <row r="222">
          <cell r="AG222" t="str">
            <v>16.215  Hospital Sales Representative / Specialist</v>
          </cell>
        </row>
        <row r="223">
          <cell r="AG223" t="str">
            <v>16.216  Hospital Sales Trainees</v>
          </cell>
        </row>
        <row r="224">
          <cell r="AG224" t="str">
            <v>16.220  Head of Medical Sales</v>
          </cell>
        </row>
        <row r="225">
          <cell r="AG225" t="str">
            <v>16.222  Medical Sales Manager</v>
          </cell>
        </row>
        <row r="226">
          <cell r="AG226" t="str">
            <v>16.223  Account Manager - Medical Sales</v>
          </cell>
        </row>
        <row r="227">
          <cell r="AG227" t="str">
            <v>16.224  Sr Medical Sales Representative / Specialist</v>
          </cell>
        </row>
        <row r="228">
          <cell r="AG228" t="str">
            <v>16.225  Medical Sales Representative / Specialist</v>
          </cell>
        </row>
        <row r="229">
          <cell r="AG229" t="str">
            <v>16.226  Medical Sales Trainee</v>
          </cell>
        </row>
        <row r="230">
          <cell r="AG230" t="str">
            <v>16.230  Head of Sales - Computer Sales</v>
          </cell>
        </row>
        <row r="231">
          <cell r="AG231" t="str">
            <v>16.231  Sales Manager - Computer Sales</v>
          </cell>
        </row>
        <row r="232">
          <cell r="AG232" t="str">
            <v>16.232  Account Manager - Computer Sales</v>
          </cell>
        </row>
        <row r="233">
          <cell r="AG233" t="str">
            <v>16.234  Sr. Sales Representative - Computer</v>
          </cell>
        </row>
        <row r="234">
          <cell r="AG234" t="str">
            <v>16.235  Sales Representative - Computer</v>
          </cell>
        </row>
        <row r="235">
          <cell r="AG235" t="str">
            <v>16.236  Sales Trainee - Computer</v>
          </cell>
        </row>
        <row r="236">
          <cell r="AG236" t="str">
            <v>16.240  Head of Sales - Technical Sales</v>
          </cell>
        </row>
        <row r="237">
          <cell r="AG237" t="str">
            <v>16.241  Sales Manager - Technical Sales</v>
          </cell>
        </row>
        <row r="238">
          <cell r="AG238" t="str">
            <v>16.242  Account Manager - Technical Sales</v>
          </cell>
        </row>
        <row r="239">
          <cell r="AG239" t="str">
            <v>16.244  Sr. Sales Representative - Technical Sales</v>
          </cell>
        </row>
        <row r="240">
          <cell r="AG240" t="str">
            <v>16.245  Sales Representative - Technical Sales</v>
          </cell>
        </row>
        <row r="241">
          <cell r="AG241" t="str">
            <v>16.246  Sales Trainee - Technical Sales</v>
          </cell>
        </row>
        <row r="242">
          <cell r="AG242" t="str">
            <v>16.250  Head of Sales - Project Sales</v>
          </cell>
        </row>
        <row r="243">
          <cell r="AG243" t="str">
            <v>16.251  Sales Manager - Project Sales</v>
          </cell>
        </row>
        <row r="244">
          <cell r="AG244" t="str">
            <v>16.252  Account Manager - Project Sales</v>
          </cell>
        </row>
        <row r="245">
          <cell r="AG245" t="str">
            <v>16.254  Sr. Sales Representative - Project Sales</v>
          </cell>
        </row>
        <row r="246">
          <cell r="AG246" t="str">
            <v>16.255  Sales Representative - Project Sales</v>
          </cell>
        </row>
        <row r="247">
          <cell r="AG247" t="str">
            <v>16.256  Sales Trainee - Project Sales</v>
          </cell>
        </row>
        <row r="248">
          <cell r="AG248" t="str">
            <v>16.260  Head of Sales - Chemical</v>
          </cell>
        </row>
        <row r="249">
          <cell r="AG249" t="str">
            <v>16.261  Sales Manager - Chemical</v>
          </cell>
        </row>
        <row r="250">
          <cell r="AG250" t="str">
            <v>16.262  Account Manager - Chemical</v>
          </cell>
        </row>
        <row r="251">
          <cell r="AG251" t="str">
            <v>16.264  Sr. Sales Representative - Chemical</v>
          </cell>
        </row>
        <row r="252">
          <cell r="AG252" t="str">
            <v>16.265  Sales Representative - Chemical</v>
          </cell>
        </row>
        <row r="253">
          <cell r="AG253" t="str">
            <v>16.266  Sales Trainee - Chemical</v>
          </cell>
        </row>
        <row r="254">
          <cell r="AG254" t="str">
            <v>16.270  Head of Pharmaceutical Sales</v>
          </cell>
        </row>
        <row r="255">
          <cell r="AG255" t="str">
            <v>16.271  Pharmaceutical Sales Manager</v>
          </cell>
        </row>
        <row r="256">
          <cell r="AG256" t="str">
            <v>16.273  Pharmaceutical Sales Supervisor</v>
          </cell>
        </row>
        <row r="257">
          <cell r="AG257" t="str">
            <v>16.274  Senior Pharmaceutical Sales Representative (Prescription / OTC)</v>
          </cell>
        </row>
        <row r="258">
          <cell r="AG258" t="str">
            <v>16.275  Pharmaceutical Sales Representative (Prescription / OTC)</v>
          </cell>
        </row>
        <row r="259">
          <cell r="AG259" t="str">
            <v>16.276  Pharmaceutical Sales Trainee</v>
          </cell>
        </row>
        <row r="260">
          <cell r="AG260" t="str">
            <v>16.281  Sales Manager - Channel Sales</v>
          </cell>
        </row>
        <row r="261">
          <cell r="AG261" t="str">
            <v>16.284  Sr. Sales Representative - Channel Sales</v>
          </cell>
        </row>
        <row r="262">
          <cell r="AG262" t="str">
            <v>16.285  Sales Representative - Channel Sales</v>
          </cell>
        </row>
        <row r="263">
          <cell r="AG263" t="str">
            <v>16.286  Sales Trainee - Channel Sales</v>
          </cell>
        </row>
        <row r="264">
          <cell r="AG264" t="str">
            <v>16.290  Head of Oncology Sales</v>
          </cell>
        </row>
        <row r="265">
          <cell r="AG265" t="str">
            <v>16.291  Oncology Sales Manager</v>
          </cell>
        </row>
        <row r="266">
          <cell r="AG266" t="str">
            <v>16.293  Oncology Sales Supervisor</v>
          </cell>
        </row>
        <row r="267">
          <cell r="AG267" t="str">
            <v>16.294  Senior Oncology Sales Representative / Specialist</v>
          </cell>
        </row>
        <row r="268">
          <cell r="AG268" t="str">
            <v>16.295  Sales Representative - Oncology</v>
          </cell>
        </row>
        <row r="269">
          <cell r="AG269" t="str">
            <v>16.296  Sales Trainee - Oncology</v>
          </cell>
        </row>
        <row r="270">
          <cell r="AG270" t="str">
            <v>16.301  Sales Planning Manager</v>
          </cell>
        </row>
        <row r="271">
          <cell r="AG271" t="str">
            <v>16.302  Sales Information Manager</v>
          </cell>
        </row>
        <row r="272">
          <cell r="AG272" t="str">
            <v>16.303  Sales Planning Supervisor</v>
          </cell>
        </row>
        <row r="273">
          <cell r="AG273" t="str">
            <v>16.304  Sales Planning Analyst</v>
          </cell>
        </row>
        <row r="274">
          <cell r="AG274" t="str">
            <v>16.310  Head of Business Development</v>
          </cell>
        </row>
        <row r="275">
          <cell r="AG275" t="str">
            <v>16.311  Business Development Manager</v>
          </cell>
        </row>
        <row r="276">
          <cell r="AG276" t="str">
            <v>16.312  Senior Business Development Analyst</v>
          </cell>
        </row>
        <row r="277">
          <cell r="AG277" t="str">
            <v>16.314  Business Development Analyst</v>
          </cell>
        </row>
        <row r="278">
          <cell r="AG278" t="str">
            <v>16.315  Business Development Executive</v>
          </cell>
        </row>
        <row r="279">
          <cell r="AG279" t="str">
            <v>16.320  Head of Tele-Sales</v>
          </cell>
        </row>
        <row r="280">
          <cell r="AG280" t="str">
            <v>16.322  Tele-Sales Manager</v>
          </cell>
        </row>
        <row r="281">
          <cell r="AG281" t="str">
            <v>16.323  Telesales Team Leader</v>
          </cell>
        </row>
        <row r="282">
          <cell r="AG282" t="str">
            <v>16.325  Sr.Tele-Sales</v>
          </cell>
        </row>
        <row r="283">
          <cell r="AG283" t="str">
            <v>16.326  Tele-Sales Representative</v>
          </cell>
        </row>
        <row r="284">
          <cell r="AG284" t="str">
            <v>16.327  Tele-Sales Associate</v>
          </cell>
        </row>
        <row r="285">
          <cell r="AG285" t="str">
            <v>16.401  Trade Marketing Manager</v>
          </cell>
        </row>
        <row r="286">
          <cell r="AG286" t="str">
            <v>16.402  Sr Trade Marketing Executive</v>
          </cell>
        </row>
        <row r="287">
          <cell r="AG287" t="str">
            <v>16.404  Trade Marketing Executive</v>
          </cell>
        </row>
        <row r="288">
          <cell r="AG288" t="str">
            <v>16.511  Sales Administration Manager</v>
          </cell>
        </row>
        <row r="289">
          <cell r="AG289" t="str">
            <v>16.512  Sr. Sales Administration</v>
          </cell>
        </row>
        <row r="290">
          <cell r="AG290" t="str">
            <v>16.516  Sales Administration Officer</v>
          </cell>
        </row>
        <row r="291">
          <cell r="AG291" t="str">
            <v>16.518  Sales Administration (Entry)</v>
          </cell>
        </row>
        <row r="292">
          <cell r="AG292" t="str">
            <v>16.520  Top Customer Service Executive</v>
          </cell>
        </row>
        <row r="293">
          <cell r="AG293" t="str">
            <v>16.521  Customer Service Manager</v>
          </cell>
        </row>
        <row r="294">
          <cell r="AG294" t="str">
            <v>16.522  Sr. Customer Service Officer</v>
          </cell>
        </row>
        <row r="295">
          <cell r="AG295" t="str">
            <v>16.525  Head of Customer Service</v>
          </cell>
        </row>
        <row r="296">
          <cell r="AG296" t="str">
            <v>16.526  Customer Service Officer</v>
          </cell>
        </row>
        <row r="297">
          <cell r="AG297" t="str">
            <v>16.528  Customer Service Assistant</v>
          </cell>
        </row>
        <row r="298">
          <cell r="AG298" t="str">
            <v>16.530  Head of Bid &amp; Proposal</v>
          </cell>
        </row>
        <row r="299">
          <cell r="AG299" t="str">
            <v>16.531  Bid &amp; Proposal Manager</v>
          </cell>
        </row>
        <row r="300">
          <cell r="AG300" t="str">
            <v>16.533  Sr Bid &amp; Proposal Executive</v>
          </cell>
        </row>
        <row r="301">
          <cell r="AG301" t="str">
            <v>16.534  Bid &amp; Proposal Executive</v>
          </cell>
        </row>
        <row r="302">
          <cell r="AG302" t="str">
            <v>16.552  Customer Service Manager – Walk In</v>
          </cell>
        </row>
        <row r="303">
          <cell r="AG303" t="str">
            <v>16.553  Customer Service Team Leader – Walk In</v>
          </cell>
        </row>
        <row r="304">
          <cell r="AG304" t="str">
            <v>16.555  Senior Customer Service Officer – Walk In</v>
          </cell>
        </row>
        <row r="305">
          <cell r="AG305" t="str">
            <v>16.556  Customer Service Officer – Walk In</v>
          </cell>
        </row>
        <row r="306">
          <cell r="AG306" t="str">
            <v>16.557  Customer Service Assistant – Walk In</v>
          </cell>
        </row>
        <row r="307">
          <cell r="AG307" t="str">
            <v>16.660  Head of Customer Engineering</v>
          </cell>
        </row>
        <row r="308">
          <cell r="AG308" t="str">
            <v>16.661  Customer Engineering Manager</v>
          </cell>
        </row>
        <row r="309">
          <cell r="AG309" t="str">
            <v>16.663  Sr Customer Engineer</v>
          </cell>
        </row>
        <row r="310">
          <cell r="AG310" t="str">
            <v>16.665  Customer Engineer</v>
          </cell>
        </row>
        <row r="311">
          <cell r="AG311" t="str">
            <v>16.666  Customer Engineer (Entry)</v>
          </cell>
        </row>
        <row r="312">
          <cell r="AG312" t="str">
            <v>16.670  Head of Systems Engineering</v>
          </cell>
        </row>
        <row r="313">
          <cell r="AG313" t="str">
            <v>16.671  Systems Engineering Manager</v>
          </cell>
        </row>
        <row r="314">
          <cell r="AG314" t="str">
            <v>16.673  Sr. Systems Engineer</v>
          </cell>
        </row>
        <row r="315">
          <cell r="AG315" t="str">
            <v>16.675  Systems Engineer</v>
          </cell>
        </row>
        <row r="316">
          <cell r="AG316" t="str">
            <v>16.676  Systems Engineer (Entry)</v>
          </cell>
        </row>
        <row r="317">
          <cell r="AG317" t="str">
            <v>16.677  Telecommunication Technician</v>
          </cell>
        </row>
        <row r="318">
          <cell r="AG318" t="str">
            <v>16.680  Head of Technical Services</v>
          </cell>
        </row>
        <row r="319">
          <cell r="AG319" t="str">
            <v>16.681  Technical Service Manager</v>
          </cell>
        </row>
        <row r="320">
          <cell r="AG320" t="str">
            <v>16.683  Sr. Technical Services Engineer</v>
          </cell>
        </row>
        <row r="321">
          <cell r="AG321" t="str">
            <v>16.685  Technical Service Engineer</v>
          </cell>
        </row>
        <row r="322">
          <cell r="AG322" t="str">
            <v>16.686  Technical Service Engineer (Entry)</v>
          </cell>
        </row>
        <row r="323">
          <cell r="AG323" t="str">
            <v>16.687  Leadman</v>
          </cell>
        </row>
        <row r="324">
          <cell r="AG324" t="str">
            <v>16.688  Field Maintenance Technician</v>
          </cell>
        </row>
        <row r="325">
          <cell r="AG325" t="str">
            <v>16.689  Cable Splicer/ Cable Jointer/ Tester</v>
          </cell>
        </row>
        <row r="326">
          <cell r="AG326" t="str">
            <v>16.690  Head of Application Eng.</v>
          </cell>
        </row>
        <row r="327">
          <cell r="AG327" t="str">
            <v>16.691  Application Engineering Manager</v>
          </cell>
        </row>
        <row r="328">
          <cell r="AG328" t="str">
            <v>16.693  Sr. Application Engineer</v>
          </cell>
        </row>
        <row r="329">
          <cell r="AG329" t="str">
            <v>16.695  Application Engineer</v>
          </cell>
        </row>
        <row r="330">
          <cell r="AG330" t="str">
            <v>16.696  Application Engineer (Entry)</v>
          </cell>
        </row>
        <row r="331">
          <cell r="AG331" t="str">
            <v>16.701  Network Manager</v>
          </cell>
        </row>
        <row r="332">
          <cell r="AG332" t="str">
            <v>16.703  Sr. Network Engineer</v>
          </cell>
        </row>
        <row r="333">
          <cell r="AG333" t="str">
            <v>16.705  Network Engineer</v>
          </cell>
        </row>
        <row r="334">
          <cell r="AG334" t="str">
            <v>16.706  Network Engineer (Entry)</v>
          </cell>
        </row>
        <row r="335">
          <cell r="AG335" t="str">
            <v>17.000  Head of Supply Chain</v>
          </cell>
        </row>
        <row r="336">
          <cell r="AG336" t="str">
            <v>17.100  Head of Production</v>
          </cell>
        </row>
        <row r="337">
          <cell r="AG337" t="str">
            <v>17.101  Production Manager</v>
          </cell>
        </row>
        <row r="338">
          <cell r="AG338" t="str">
            <v>17.102  Production Engineer</v>
          </cell>
        </row>
        <row r="339">
          <cell r="AG339" t="str">
            <v>17.103  Production Supervisor/ Superintendent</v>
          </cell>
        </row>
        <row r="340">
          <cell r="AG340" t="str">
            <v>17.104  Line Supervisor</v>
          </cell>
        </row>
        <row r="341">
          <cell r="AG341" t="str">
            <v>17.105  Production Technician</v>
          </cell>
        </row>
        <row r="342">
          <cell r="AG342" t="str">
            <v>17.106  Group Leader</v>
          </cell>
        </row>
        <row r="343">
          <cell r="AG343" t="str">
            <v>17.107  Production Worker (Highly Skilled)</v>
          </cell>
        </row>
        <row r="344">
          <cell r="AG344" t="str">
            <v>17.108  Production Worker (Skilled)</v>
          </cell>
        </row>
        <row r="345">
          <cell r="AG345" t="str">
            <v>17.109  Production Worker (Entry)</v>
          </cell>
        </row>
        <row r="346">
          <cell r="AG346" t="str">
            <v>17.201  Production Planning Control Manager</v>
          </cell>
        </row>
        <row r="347">
          <cell r="AG347" t="str">
            <v>17.202  Production Planning Control Supervisor</v>
          </cell>
        </row>
        <row r="348">
          <cell r="AG348" t="str">
            <v>17.204  Production Controller</v>
          </cell>
        </row>
        <row r="349">
          <cell r="AG349" t="str">
            <v>17.302  Product Engineer</v>
          </cell>
        </row>
        <row r="350">
          <cell r="AG350" t="str">
            <v>18.000  Top Engineering Executive</v>
          </cell>
        </row>
        <row r="351">
          <cell r="AG351" t="str">
            <v>18.120  Head of Maintenance Engineering</v>
          </cell>
        </row>
        <row r="352">
          <cell r="AG352" t="str">
            <v>18.121  Maintenance Manager</v>
          </cell>
        </row>
        <row r="353">
          <cell r="AG353" t="str">
            <v>18.122  Maintenance Supervisor</v>
          </cell>
        </row>
        <row r="354">
          <cell r="AG354" t="str">
            <v>18.125  Maintenance Engineer</v>
          </cell>
        </row>
        <row r="355">
          <cell r="AG355" t="str">
            <v>18.127  Technician (Highly Skilled)</v>
          </cell>
        </row>
        <row r="356">
          <cell r="AG356" t="str">
            <v>18.128  Technician (Skilled)</v>
          </cell>
        </row>
        <row r="357">
          <cell r="AG357" t="str">
            <v>18.129  Technician (Entry)</v>
          </cell>
        </row>
        <row r="358">
          <cell r="AG358" t="str">
            <v>18.220  Head of Facilities Engineering</v>
          </cell>
        </row>
        <row r="359">
          <cell r="AG359" t="str">
            <v>18.221  Facilities Manager</v>
          </cell>
        </row>
        <row r="360">
          <cell r="AG360" t="str">
            <v>18.225  Facilities Engineer</v>
          </cell>
        </row>
        <row r="361">
          <cell r="AG361" t="str">
            <v>18.226  Jr. Facilities Engineer</v>
          </cell>
        </row>
        <row r="362">
          <cell r="AG362" t="str">
            <v>18.227  Facilities Officer</v>
          </cell>
        </row>
        <row r="363">
          <cell r="AG363" t="str">
            <v>18.228  Facilities Technician</v>
          </cell>
        </row>
        <row r="364">
          <cell r="AG364" t="str">
            <v>18.350  Head of EHS</v>
          </cell>
        </row>
        <row r="365">
          <cell r="AG365" t="str">
            <v>18.351  Environment Health &amp; Safety Manager</v>
          </cell>
        </row>
        <row r="366">
          <cell r="AG366" t="str">
            <v>18.352  Safety Supervisor</v>
          </cell>
        </row>
        <row r="367">
          <cell r="AG367" t="str">
            <v>18.355  Safety Engineer</v>
          </cell>
        </row>
        <row r="368">
          <cell r="AG368" t="str">
            <v>18.356  Safety Officer</v>
          </cell>
        </row>
        <row r="369">
          <cell r="AG369" t="str">
            <v>18.362  Corporate Doctor</v>
          </cell>
        </row>
        <row r="370">
          <cell r="AG370" t="str">
            <v>18.365  Corporate Nurse</v>
          </cell>
        </row>
        <row r="371">
          <cell r="AG371" t="str">
            <v>18.372  Environment Supervisor</v>
          </cell>
        </row>
        <row r="372">
          <cell r="AG372" t="str">
            <v>18.375  Environment Engineer/Analyst</v>
          </cell>
        </row>
        <row r="373">
          <cell r="AG373" t="str">
            <v>18.376  Environment Officer</v>
          </cell>
        </row>
        <row r="374">
          <cell r="AG374" t="str">
            <v>18.401  Project Engineering Manager</v>
          </cell>
        </row>
        <row r="375">
          <cell r="AG375" t="str">
            <v>18.402  Sr. Project Engineer</v>
          </cell>
        </row>
        <row r="376">
          <cell r="AG376" t="str">
            <v>18.405  Project Engineer</v>
          </cell>
        </row>
        <row r="377">
          <cell r="AG377" t="str">
            <v>18.406  Project Engineer (Entry)</v>
          </cell>
        </row>
        <row r="378">
          <cell r="AG378" t="str">
            <v>18.411  Electrical / Instrument Engineering Manager</v>
          </cell>
        </row>
        <row r="379">
          <cell r="AG379" t="str">
            <v>18.412  Electrical / Instrument Engineer Senior</v>
          </cell>
        </row>
        <row r="380">
          <cell r="AG380" t="str">
            <v>18.415  Electrical / Instrument Engineer</v>
          </cell>
        </row>
        <row r="381">
          <cell r="AG381" t="str">
            <v>18.416  Electrical / Instrument Engineer Entry</v>
          </cell>
        </row>
        <row r="382">
          <cell r="AG382" t="str">
            <v>18.417  Electrician (Highly Skilled)</v>
          </cell>
        </row>
        <row r="383">
          <cell r="AG383" t="str">
            <v>18.431  Industrial Engineering Manager</v>
          </cell>
        </row>
        <row r="384">
          <cell r="AG384" t="str">
            <v>18.432  Senior Industrial Engineer</v>
          </cell>
        </row>
        <row r="385">
          <cell r="AG385" t="str">
            <v>18.435  Industrial Engineer</v>
          </cell>
        </row>
        <row r="386">
          <cell r="AG386" t="str">
            <v>18.442  Electronic Engineer Senior</v>
          </cell>
        </row>
        <row r="387">
          <cell r="AG387" t="str">
            <v>18.445  Electronic Engineer</v>
          </cell>
        </row>
        <row r="388">
          <cell r="AG388" t="str">
            <v>18.446  Electronic Engineer Entry</v>
          </cell>
        </row>
        <row r="389">
          <cell r="AG389" t="str">
            <v>18.457  Mechanic (Heavy Equipment)</v>
          </cell>
        </row>
        <row r="390">
          <cell r="AG390" t="str">
            <v>18.458  Mechanic (Piping)</v>
          </cell>
        </row>
        <row r="391">
          <cell r="AG391" t="str">
            <v>18.459  Welder (Highly Skilled)</v>
          </cell>
        </row>
        <row r="392">
          <cell r="AG392" t="str">
            <v>18.460  Head of Manufacturing Engineering</v>
          </cell>
        </row>
        <row r="393">
          <cell r="AG393" t="str">
            <v>18.461  Manufacturing Engineering Manager</v>
          </cell>
        </row>
        <row r="394">
          <cell r="AG394" t="str">
            <v>18.462  Sr. Process Engineer</v>
          </cell>
        </row>
        <row r="395">
          <cell r="AG395" t="str">
            <v>18.465  Process Engineer</v>
          </cell>
        </row>
        <row r="396">
          <cell r="AG396" t="str">
            <v>18.467  Process Engineer (Entry)</v>
          </cell>
        </row>
        <row r="397">
          <cell r="AG397" t="str">
            <v>18.471  Petroleum Engineering Manager</v>
          </cell>
        </row>
        <row r="398">
          <cell r="AG398" t="str">
            <v>18.472  Sr. Petroleum Engineering</v>
          </cell>
        </row>
        <row r="399">
          <cell r="AG399" t="str">
            <v>18.475  Petroleum Engineer</v>
          </cell>
        </row>
        <row r="400">
          <cell r="AG400" t="str">
            <v>18.476  Jr. Petroleum Engineer</v>
          </cell>
        </row>
        <row r="401">
          <cell r="AG401" t="str">
            <v>18.477  Petroleum Technician</v>
          </cell>
        </row>
        <row r="402">
          <cell r="AG402" t="str">
            <v>18.491  Reservoir Engineering Manager</v>
          </cell>
        </row>
        <row r="403">
          <cell r="AG403" t="str">
            <v>18.492  Sr. Reservoir Engineer</v>
          </cell>
        </row>
        <row r="404">
          <cell r="AG404" t="str">
            <v>18.495  Reservoir Engineer</v>
          </cell>
        </row>
        <row r="405">
          <cell r="AG405" t="str">
            <v>18.496  Jr. Reservoir Engineer</v>
          </cell>
        </row>
        <row r="406">
          <cell r="AG406" t="str">
            <v>18.527  Instrumentation Technician (Highly Skilled)</v>
          </cell>
        </row>
        <row r="407">
          <cell r="AG407" t="str">
            <v>18.532  Packaging Engineer Senior</v>
          </cell>
        </row>
        <row r="408">
          <cell r="AG408" t="str">
            <v>18.535  Packaging Engineer</v>
          </cell>
        </row>
        <row r="409">
          <cell r="AG409" t="str">
            <v>18.536  Packaging Engineer Entry</v>
          </cell>
        </row>
        <row r="410">
          <cell r="AG410" t="str">
            <v>18.700  Head of Quality Assurance</v>
          </cell>
        </row>
        <row r="411">
          <cell r="AG411" t="str">
            <v>18.701  QA Manager</v>
          </cell>
        </row>
        <row r="412">
          <cell r="AG412" t="str">
            <v>18.702  Sr. Quality Engineer</v>
          </cell>
        </row>
        <row r="413">
          <cell r="AG413" t="str">
            <v>18.705  Quality Engineer</v>
          </cell>
        </row>
        <row r="414">
          <cell r="AG414" t="str">
            <v>18.706  QA Inspector</v>
          </cell>
        </row>
        <row r="415">
          <cell r="AG415" t="str">
            <v>18.707  QA/QC Technician</v>
          </cell>
        </row>
        <row r="416">
          <cell r="AG416" t="str">
            <v>18.709  QA Operator</v>
          </cell>
        </row>
        <row r="417">
          <cell r="AG417" t="str">
            <v>18.711  Service Assurance Manager</v>
          </cell>
        </row>
        <row r="418">
          <cell r="AG418" t="str">
            <v>18.724  Service Quality Executive</v>
          </cell>
        </row>
        <row r="419">
          <cell r="AG419" t="str">
            <v>18.801  Laboratory Manager</v>
          </cell>
        </row>
        <row r="420">
          <cell r="AG420" t="str">
            <v>18.802  Laboratory Supervisor</v>
          </cell>
        </row>
        <row r="421">
          <cell r="AG421" t="str">
            <v>18.803  Laboratory Analyst</v>
          </cell>
        </row>
        <row r="422">
          <cell r="AG422" t="str">
            <v>18.807  Laboratory Technician</v>
          </cell>
        </row>
        <row r="423">
          <cell r="AG423" t="str">
            <v>18.901  Test Engineering Manager</v>
          </cell>
        </row>
        <row r="424">
          <cell r="AG424" t="str">
            <v>18.902  Test Engineering Supervisor</v>
          </cell>
        </row>
        <row r="425">
          <cell r="AG425" t="str">
            <v>18.905  Test Engineer</v>
          </cell>
        </row>
        <row r="426">
          <cell r="AG426" t="str">
            <v>19.000  Top Research &amp; Development Executive</v>
          </cell>
        </row>
        <row r="427">
          <cell r="AG427" t="str">
            <v>19.001  Research &amp; Development Manager</v>
          </cell>
        </row>
        <row r="428">
          <cell r="AG428" t="str">
            <v>19.002  Sr. Research &amp; Development Engineer</v>
          </cell>
        </row>
        <row r="429">
          <cell r="AG429" t="str">
            <v>19.005  Research &amp; Development Engineer</v>
          </cell>
        </row>
        <row r="430">
          <cell r="AG430" t="str">
            <v>19.006  Research &amp; Development Engineer (Entry)</v>
          </cell>
        </row>
        <row r="431">
          <cell r="AG431" t="str">
            <v>19.007  R &amp; D Technician</v>
          </cell>
        </row>
        <row r="432">
          <cell r="AG432" t="str">
            <v>19.008  Draftsman</v>
          </cell>
        </row>
        <row r="433">
          <cell r="AG433" t="str">
            <v>19.220  Head of Software Development</v>
          </cell>
        </row>
        <row r="434">
          <cell r="AG434" t="str">
            <v>19.221  Software Development Manager</v>
          </cell>
        </row>
        <row r="435">
          <cell r="AG435" t="str">
            <v>19.223  Sr. Software Development Engineer</v>
          </cell>
        </row>
        <row r="436">
          <cell r="AG436" t="str">
            <v>19.225  Software Development Engineer</v>
          </cell>
        </row>
        <row r="437">
          <cell r="AG437" t="str">
            <v>19.226  Software Development Engineer Entry</v>
          </cell>
        </row>
        <row r="438">
          <cell r="AG438" t="str">
            <v>19.240  Head of Hardware Development</v>
          </cell>
        </row>
        <row r="439">
          <cell r="AG439" t="str">
            <v>19.241  Hardware Development Manager</v>
          </cell>
        </row>
        <row r="440">
          <cell r="AG440" t="str">
            <v>19.243  Sr. Hardware Development Engineer</v>
          </cell>
        </row>
        <row r="441">
          <cell r="AG441" t="str">
            <v>19.245  Hardware Development Engineer</v>
          </cell>
        </row>
        <row r="442">
          <cell r="AG442" t="str">
            <v>19.246  Hardware Development Engineer Entry</v>
          </cell>
        </row>
        <row r="443">
          <cell r="AG443" t="str">
            <v>20.000  Head of Call Centre</v>
          </cell>
        </row>
        <row r="444">
          <cell r="AG444" t="str">
            <v>20.001  Manager - Response Collection/Polling</v>
          </cell>
        </row>
        <row r="445">
          <cell r="AG445" t="str">
            <v>20.003  Supervisor - Response Collection/Polling</v>
          </cell>
        </row>
        <row r="446">
          <cell r="AG446" t="str">
            <v>20.005  Senior Level Representative - Response Collection/Polling</v>
          </cell>
        </row>
        <row r="447">
          <cell r="AG447" t="str">
            <v>20.006  Intermediate Level Representative - Response Collection/Polling</v>
          </cell>
        </row>
        <row r="448">
          <cell r="AG448" t="str">
            <v>20.008  Entry Level Representative - Response Collection/Polling</v>
          </cell>
        </row>
        <row r="449">
          <cell r="AG449" t="str">
            <v>20.011  Manager - Order Entry</v>
          </cell>
        </row>
        <row r="450">
          <cell r="AG450" t="str">
            <v>20.013  Supervisor - Order Entry</v>
          </cell>
        </row>
        <row r="451">
          <cell r="AG451" t="str">
            <v>20.015  Senior Level Representative - Order Entry</v>
          </cell>
        </row>
        <row r="452">
          <cell r="AG452" t="str">
            <v>20.016  Intermediate Level Representative - Order Entry</v>
          </cell>
        </row>
        <row r="453">
          <cell r="AG453" t="str">
            <v>20.018  Entry Level Representative - Order Entry</v>
          </cell>
        </row>
        <row r="454">
          <cell r="AG454" t="str">
            <v>20.021  Manager - Lead Generation</v>
          </cell>
        </row>
        <row r="455">
          <cell r="AG455" t="str">
            <v>20.023  Supervisor - Lead Generation</v>
          </cell>
        </row>
        <row r="456">
          <cell r="AG456" t="str">
            <v>20.025  Senior Level Representative - Lead Generation</v>
          </cell>
        </row>
        <row r="457">
          <cell r="AG457" t="str">
            <v>20.026  Intermediate Level Representative - Lead Generation</v>
          </cell>
        </row>
        <row r="458">
          <cell r="AG458" t="str">
            <v>20.028  Entry-Level Representative - Lead Generation</v>
          </cell>
        </row>
        <row r="459">
          <cell r="AG459" t="str">
            <v>20.031  Manager - Inbound/Outbound</v>
          </cell>
        </row>
        <row r="460">
          <cell r="AG460" t="str">
            <v>20.033  Supervisor - Inbound/Outbound</v>
          </cell>
        </row>
        <row r="461">
          <cell r="AG461" t="str">
            <v>20.035  Senior Level Representative - Inbound/Outbound</v>
          </cell>
        </row>
        <row r="462">
          <cell r="AG462" t="str">
            <v>20.036  Intermediate Level Representative - Inbound/Outbound</v>
          </cell>
        </row>
        <row r="463">
          <cell r="AG463" t="str">
            <v>20.038  Entry Level Representative - Inbound/Outbound</v>
          </cell>
        </row>
        <row r="464">
          <cell r="AG464" t="str">
            <v>20.041  Manager - Customer Service</v>
          </cell>
        </row>
        <row r="465">
          <cell r="AG465" t="str">
            <v>20.043  Supervisor - Customer Service</v>
          </cell>
        </row>
        <row r="466">
          <cell r="AG466" t="str">
            <v>20.045  Senior Level Representative - Customer Service</v>
          </cell>
        </row>
        <row r="467">
          <cell r="AG467" t="str">
            <v>20.046  Intermediate Level Representative - Customer Service</v>
          </cell>
        </row>
        <row r="468">
          <cell r="AG468" t="str">
            <v>20.048  Entry Level Representative - Customer Service</v>
          </cell>
        </row>
        <row r="469">
          <cell r="AG469" t="str">
            <v>20.049  Customer Relations Manager</v>
          </cell>
        </row>
        <row r="470">
          <cell r="AG470" t="str">
            <v>20.051  Manager - Internet</v>
          </cell>
        </row>
        <row r="471">
          <cell r="AG471" t="str">
            <v>20.053  Supervisor - Internet</v>
          </cell>
        </row>
        <row r="472">
          <cell r="AG472" t="str">
            <v>20.055  Senior Level Representative - Internet</v>
          </cell>
        </row>
        <row r="473">
          <cell r="AG473" t="str">
            <v>20.056  Intermediate Level Representative - Internet</v>
          </cell>
        </row>
        <row r="474">
          <cell r="AG474" t="str">
            <v>20.058  Entry Level Representative - Internet</v>
          </cell>
        </row>
        <row r="475">
          <cell r="AG475" t="str">
            <v>20.061  Manager - Credit/Collections</v>
          </cell>
        </row>
        <row r="476">
          <cell r="AG476" t="str">
            <v>20.063  Supervisor - Credit/Collections</v>
          </cell>
        </row>
        <row r="477">
          <cell r="AG477" t="str">
            <v>20.065  Senior Level Representative - Credit/Collections</v>
          </cell>
        </row>
        <row r="478">
          <cell r="AG478" t="str">
            <v>20.066  Intermediate Level Representative - Credit/Collections</v>
          </cell>
        </row>
        <row r="479">
          <cell r="AG479" t="str">
            <v>20.068  Entry Level Representative - Credit/Collections</v>
          </cell>
        </row>
        <row r="480">
          <cell r="AG480" t="str">
            <v>20.071  Manager - Technical Support</v>
          </cell>
        </row>
        <row r="481">
          <cell r="AG481" t="str">
            <v>20.073  Supervisor - Technical Support</v>
          </cell>
        </row>
        <row r="482">
          <cell r="AG482" t="str">
            <v>20.075  Senior Level Representative - Technical Support</v>
          </cell>
        </row>
        <row r="483">
          <cell r="AG483" t="str">
            <v>20.076  Intermediate Level Representative - Technical Support</v>
          </cell>
        </row>
        <row r="484">
          <cell r="AG484" t="str">
            <v>20.078  Entry Level Representative - Technical Support</v>
          </cell>
        </row>
        <row r="485">
          <cell r="AG485" t="str">
            <v>20.081  Manager - Full Account Management</v>
          </cell>
        </row>
        <row r="486">
          <cell r="AG486" t="str">
            <v>20.083  Supervisor - Full Account Management</v>
          </cell>
        </row>
        <row r="487">
          <cell r="AG487" t="str">
            <v>20.085  Senior Level Representative - Full Account Management</v>
          </cell>
        </row>
        <row r="488">
          <cell r="AG488" t="str">
            <v>20.086  Intermediate Level Representative - Full Account Management</v>
          </cell>
        </row>
        <row r="489">
          <cell r="AG489" t="str">
            <v>20.088  Entry Level Representative - Full Account Management</v>
          </cell>
        </row>
        <row r="490">
          <cell r="AG490" t="str">
            <v>20.090  Director of Traffic &amp; Scheduling</v>
          </cell>
        </row>
        <row r="491">
          <cell r="AG491" t="str">
            <v>20.091  Traffic &amp; Scheduling Manager</v>
          </cell>
        </row>
        <row r="492">
          <cell r="AG492" t="str">
            <v>20.093  Traffic &amp; Scheduling Supervisor</v>
          </cell>
        </row>
        <row r="493">
          <cell r="AG493" t="str">
            <v>20.094  Traffic &amp; Scheduling Analyst</v>
          </cell>
        </row>
        <row r="494">
          <cell r="AG494" t="str">
            <v>20.096  Traffic &amp; Scheduling Assistant</v>
          </cell>
        </row>
        <row r="495">
          <cell r="AG495" t="str">
            <v>20.101  Quality Assurance Manager</v>
          </cell>
        </row>
        <row r="496">
          <cell r="AG496" t="str">
            <v>20.104  Quality Assurance Analyst</v>
          </cell>
        </row>
        <row r="497">
          <cell r="AG497" t="str">
            <v>20.203  Internal Help Desk Support</v>
          </cell>
        </row>
        <row r="498">
          <cell r="AG498" t="str">
            <v>20.303  Scriptwriter</v>
          </cell>
        </row>
        <row r="499">
          <cell r="AG499" t="str">
            <v>21.000  Head of Supply &amp; Logistics / Top Executive</v>
          </cell>
        </row>
        <row r="500">
          <cell r="AG500" t="str">
            <v>21.001  Materials Manager</v>
          </cell>
        </row>
        <row r="501">
          <cell r="AG501" t="str">
            <v>21.002  Materials Superintendent</v>
          </cell>
        </row>
        <row r="502">
          <cell r="AG502" t="str">
            <v>21.003  Materials Supervisor</v>
          </cell>
        </row>
        <row r="503">
          <cell r="AG503" t="str">
            <v>21.011  Logistics Manager</v>
          </cell>
        </row>
        <row r="504">
          <cell r="AG504" t="str">
            <v>21.012  Logistics Superintendent</v>
          </cell>
        </row>
        <row r="505">
          <cell r="AG505" t="str">
            <v>21.015  Logistics Officer</v>
          </cell>
        </row>
        <row r="506">
          <cell r="AG506" t="str">
            <v>21.100  Head of Purchasing</v>
          </cell>
        </row>
        <row r="507">
          <cell r="AG507" t="str">
            <v>21.101  Purchasing Manager</v>
          </cell>
        </row>
        <row r="508">
          <cell r="AG508" t="str">
            <v>21.102  Purchasing Supervisor</v>
          </cell>
        </row>
        <row r="509">
          <cell r="AG509" t="str">
            <v>21.106  Buyer</v>
          </cell>
        </row>
        <row r="510">
          <cell r="AG510" t="str">
            <v>21.107  Assistant Buyer</v>
          </cell>
        </row>
        <row r="511">
          <cell r="AG511" t="str">
            <v>21.121  Procurement Manager</v>
          </cell>
        </row>
        <row r="512">
          <cell r="AG512" t="str">
            <v>21.124  Procurement Engineer</v>
          </cell>
        </row>
        <row r="513">
          <cell r="AG513" t="str">
            <v>21.202  Sr Planner</v>
          </cell>
        </row>
        <row r="514">
          <cell r="AG514" t="str">
            <v>21.204  Planner</v>
          </cell>
        </row>
        <row r="515">
          <cell r="AG515" t="str">
            <v>21.311  Traffic &amp; Distribution Manager</v>
          </cell>
        </row>
        <row r="516">
          <cell r="AG516" t="str">
            <v>21.312  Traffic &amp; Distribution Superintendent</v>
          </cell>
        </row>
        <row r="517">
          <cell r="AG517" t="str">
            <v>21.313  Traffic &amp; Distribution Supervisor</v>
          </cell>
        </row>
        <row r="518">
          <cell r="AG518" t="str">
            <v>21.314  Traffic &amp; Distribution Co-ordinator</v>
          </cell>
        </row>
        <row r="519">
          <cell r="AG519" t="str">
            <v>21.316  Vessel/ Flight Planning Manager</v>
          </cell>
        </row>
        <row r="520">
          <cell r="AG520" t="str">
            <v>21.317  Vessel / Flight Planner</v>
          </cell>
        </row>
        <row r="521">
          <cell r="AG521" t="str">
            <v>21.319  Delivery Driver</v>
          </cell>
        </row>
        <row r="522">
          <cell r="AG522" t="str">
            <v>21.321  Customs Clearance Manager</v>
          </cell>
        </row>
        <row r="523">
          <cell r="AG523" t="str">
            <v>21.322  Customs Clearance Supervisor</v>
          </cell>
        </row>
        <row r="524">
          <cell r="AG524" t="str">
            <v>21.323  Customs Clearance Specialist</v>
          </cell>
        </row>
        <row r="525">
          <cell r="AG525" t="str">
            <v>21.401  Warehouse Manager</v>
          </cell>
        </row>
        <row r="526">
          <cell r="AG526" t="str">
            <v>21.402  Warehouse Supervisor</v>
          </cell>
        </row>
        <row r="527">
          <cell r="AG527" t="str">
            <v>21.407  Warehouse Clerk</v>
          </cell>
        </row>
        <row r="528">
          <cell r="AG528" t="str">
            <v>21.408  Storekeeper</v>
          </cell>
        </row>
        <row r="529">
          <cell r="AG529" t="str">
            <v>21.409  Store Assistant</v>
          </cell>
        </row>
        <row r="530">
          <cell r="AG530" t="str">
            <v>21.419  Forklift Operator</v>
          </cell>
        </row>
        <row r="531">
          <cell r="AG531" t="str">
            <v>21.500  Head of Supply / Supply Chain Manager</v>
          </cell>
        </row>
        <row r="532">
          <cell r="AG532" t="str">
            <v>22.001  Commercial Manager</v>
          </cell>
        </row>
        <row r="533">
          <cell r="AG533" t="str">
            <v>22.004  Commercial Analyst</v>
          </cell>
        </row>
        <row r="534">
          <cell r="AG534" t="str">
            <v>50.100  Branch Manager</v>
          </cell>
        </row>
        <row r="535">
          <cell r="AG535" t="str">
            <v>50.101  Banking Operations Manager</v>
          </cell>
        </row>
        <row r="536">
          <cell r="AG536" t="str">
            <v>50.102  Banking Operations Supervisor</v>
          </cell>
        </row>
        <row r="537">
          <cell r="AG537" t="str">
            <v>50.103  Banking Operations Specialist</v>
          </cell>
        </row>
        <row r="538">
          <cell r="AG538" t="str">
            <v>50.106  Banking Operations Officer</v>
          </cell>
        </row>
        <row r="539">
          <cell r="AG539" t="str">
            <v>50.108  Banking Operation Clerk</v>
          </cell>
        </row>
        <row r="540">
          <cell r="AG540" t="str">
            <v>50.201  Consumer Banking Manager</v>
          </cell>
        </row>
        <row r="541">
          <cell r="AG541" t="str">
            <v>50.202  Consumer Banking Supervisor</v>
          </cell>
        </row>
        <row r="542">
          <cell r="AG542" t="str">
            <v>50.203  Consumer Banking Specialist</v>
          </cell>
        </row>
        <row r="543">
          <cell r="AG543" t="str">
            <v>50.206  Consumer Banking Officer</v>
          </cell>
        </row>
        <row r="544">
          <cell r="AG544" t="str">
            <v>50.207  Teller</v>
          </cell>
        </row>
        <row r="545">
          <cell r="AG545" t="str">
            <v>50.208  Consumer Banking Clerk</v>
          </cell>
        </row>
        <row r="546">
          <cell r="AG546" t="str">
            <v>50.301  Corporate Banking Manager</v>
          </cell>
        </row>
        <row r="547">
          <cell r="AG547" t="str">
            <v>50.302  Corporate Banking Supervisor</v>
          </cell>
        </row>
        <row r="548">
          <cell r="AG548" t="str">
            <v>50.303  Corporate Banking Specialist</v>
          </cell>
        </row>
        <row r="549">
          <cell r="AG549" t="str">
            <v>50.304  Corporate Banking Account Manager</v>
          </cell>
        </row>
        <row r="550">
          <cell r="AG550" t="str">
            <v>50.306  Corporate Banking Officer</v>
          </cell>
        </row>
        <row r="551">
          <cell r="AG551" t="str">
            <v>50.308  Corporate Banking Clerk</v>
          </cell>
        </row>
        <row r="552">
          <cell r="AG552" t="str">
            <v>50.500  Head of Investment Banking</v>
          </cell>
        </row>
        <row r="553">
          <cell r="AG553" t="str">
            <v>50.501  Investment Banking Manager</v>
          </cell>
        </row>
        <row r="554">
          <cell r="AG554" t="str">
            <v>50.510  Chief Investment Officer</v>
          </cell>
        </row>
        <row r="555">
          <cell r="AG555" t="str">
            <v>50.511  Fund Manager</v>
          </cell>
        </row>
        <row r="556">
          <cell r="AG556" t="str">
            <v>50.520  Head of Research</v>
          </cell>
        </row>
        <row r="557">
          <cell r="AG557" t="str">
            <v>50.521  Investment Research Manager</v>
          </cell>
        </row>
        <row r="558">
          <cell r="AG558" t="str">
            <v>50.523  Sr. Investment Research Analyst</v>
          </cell>
        </row>
        <row r="559">
          <cell r="AG559" t="str">
            <v>50.526  Investment Research Analyst</v>
          </cell>
        </row>
        <row r="560">
          <cell r="AG560" t="str">
            <v>50.530  Head of Equity</v>
          </cell>
        </row>
        <row r="561">
          <cell r="AG561" t="str">
            <v>50.533  Dealer - Equity</v>
          </cell>
        </row>
        <row r="562">
          <cell r="AG562" t="str">
            <v>50.601  Trade Finance Manager</v>
          </cell>
        </row>
        <row r="563">
          <cell r="AG563" t="str">
            <v>50.602  Trade Finance Supervisor</v>
          </cell>
        </row>
        <row r="564">
          <cell r="AG564" t="str">
            <v>50.603  Trade Finance Specialist</v>
          </cell>
        </row>
        <row r="565">
          <cell r="AG565" t="str">
            <v>50.606  Trade Finance Officer</v>
          </cell>
        </row>
        <row r="566">
          <cell r="AG566" t="str">
            <v>50.608  Trade Finance Clerk</v>
          </cell>
        </row>
        <row r="567">
          <cell r="AG567" t="str">
            <v>50.701  Treasury Manager</v>
          </cell>
        </row>
        <row r="568">
          <cell r="AG568" t="str">
            <v>50.702  Treasury Supervisor</v>
          </cell>
        </row>
        <row r="569">
          <cell r="AG569" t="str">
            <v>50.703  Treasury Specialist</v>
          </cell>
        </row>
        <row r="570">
          <cell r="AG570" t="str">
            <v>50.706  Treasury Officer</v>
          </cell>
        </row>
        <row r="571">
          <cell r="AG571" t="str">
            <v>50.708  Treasury Clerk</v>
          </cell>
        </row>
        <row r="572">
          <cell r="AG572" t="str">
            <v>50.710  Head of Treasury Marketing</v>
          </cell>
        </row>
        <row r="573">
          <cell r="AG573" t="str">
            <v>50.711  Treasury Marketing Manager</v>
          </cell>
        </row>
        <row r="574">
          <cell r="AG574" t="str">
            <v>50.712  Treasury Marketing Supervisor</v>
          </cell>
        </row>
        <row r="575">
          <cell r="AG575" t="str">
            <v>50.720  Head of Trading</v>
          </cell>
        </row>
        <row r="576">
          <cell r="AG576" t="str">
            <v>50.721  Chief Dealer - Forex</v>
          </cell>
        </row>
        <row r="577">
          <cell r="AG577" t="str">
            <v>50.722  Sr. Dealer - Forex</v>
          </cell>
        </row>
        <row r="578">
          <cell r="AG578" t="str">
            <v>50.723  Dealer - Forex</v>
          </cell>
        </row>
        <row r="579">
          <cell r="AG579" t="str">
            <v>50.731  Chief Dealer - Money Market</v>
          </cell>
        </row>
        <row r="580">
          <cell r="AG580" t="str">
            <v>50.732  Sr. Dealer - Money Market</v>
          </cell>
        </row>
        <row r="581">
          <cell r="AG581" t="str">
            <v>50.733  Dealer - Money Market</v>
          </cell>
        </row>
        <row r="582">
          <cell r="AG582" t="str">
            <v>50.741  Chief Dealer - Fixed Income &amp; Interest Rate</v>
          </cell>
        </row>
        <row r="583">
          <cell r="AG583" t="str">
            <v>50.742  Sr. Dealer - Fixed Income &amp; Interest Rate</v>
          </cell>
        </row>
        <row r="584">
          <cell r="AG584" t="str">
            <v>50.743  Dealer - Fixed Income &amp; Interest Rate</v>
          </cell>
        </row>
        <row r="585">
          <cell r="AG585" t="str">
            <v>50.751  Chief Dealer - Derivatives</v>
          </cell>
        </row>
        <row r="586">
          <cell r="AG586" t="str">
            <v>50.752  Sr. Dealer -Derivatives</v>
          </cell>
        </row>
        <row r="587">
          <cell r="AG587" t="str">
            <v>50.753  Dealer - Derivatives</v>
          </cell>
        </row>
        <row r="588">
          <cell r="AG588" t="str">
            <v xml:space="preserve">51.100  Head of Life Operations </v>
          </cell>
        </row>
        <row r="589">
          <cell r="AG589" t="str">
            <v xml:space="preserve">51.101  Head of Actuarial Services and Finance &amp; Accounts </v>
          </cell>
        </row>
        <row r="590">
          <cell r="AG590" t="str">
            <v>51.110  Head of Underwriting</v>
          </cell>
        </row>
        <row r="591">
          <cell r="AG591" t="str">
            <v>51.111  Underwriting Manager</v>
          </cell>
        </row>
        <row r="592">
          <cell r="AG592" t="str">
            <v>51.112  Senior Underwriter</v>
          </cell>
        </row>
        <row r="593">
          <cell r="AG593" t="str">
            <v>51.114  Underwriter</v>
          </cell>
        </row>
        <row r="594">
          <cell r="AG594" t="str">
            <v>51.116  Underwriting Assistant</v>
          </cell>
        </row>
        <row r="595">
          <cell r="AG595" t="str">
            <v>51.120  Head of Underwriting – Life Insurance</v>
          </cell>
        </row>
        <row r="596">
          <cell r="AG596" t="str">
            <v>51.122  Underwriting Manager – Life Insurance</v>
          </cell>
        </row>
        <row r="597">
          <cell r="AG597" t="str">
            <v>51.125  Senior Underwriter – Life Insurance</v>
          </cell>
        </row>
        <row r="598">
          <cell r="AG598" t="str">
            <v>51.126  Underwriter – Life Insurance</v>
          </cell>
        </row>
        <row r="599">
          <cell r="AG599" t="str">
            <v>51.127  Underwriter Associate – Life Insurance</v>
          </cell>
        </row>
        <row r="600">
          <cell r="AG600" t="str">
            <v>51.128  Underwriting Assistant – Life Insurance</v>
          </cell>
        </row>
        <row r="601">
          <cell r="AG601" t="str">
            <v>51.210  Head of Claims</v>
          </cell>
        </row>
        <row r="602">
          <cell r="AG602" t="str">
            <v>51.211  Claims Manager</v>
          </cell>
        </row>
        <row r="603">
          <cell r="AG603" t="str">
            <v>51.212  Senior Insurance Claims Specialist</v>
          </cell>
        </row>
        <row r="604">
          <cell r="AG604" t="str">
            <v>51.213  Claims Specialist</v>
          </cell>
        </row>
        <row r="605">
          <cell r="AG605" t="str">
            <v>51.216  Claims Assistant</v>
          </cell>
        </row>
        <row r="606">
          <cell r="AG606" t="str">
            <v>51.220  Head of Claims – Life Insurance</v>
          </cell>
        </row>
        <row r="607">
          <cell r="AG607" t="str">
            <v>51.222  Claims Manager – Life Insurance</v>
          </cell>
        </row>
        <row r="608">
          <cell r="AG608" t="str">
            <v xml:space="preserve">51.225  Senior Claims Examiner – Life Insurance </v>
          </cell>
        </row>
        <row r="609">
          <cell r="AG609" t="str">
            <v>51.226  Claims Examiner – Life Insurance</v>
          </cell>
        </row>
        <row r="610">
          <cell r="AG610" t="str">
            <v>51.227  Claims Examiner Associate – Life Insurance</v>
          </cell>
        </row>
        <row r="611">
          <cell r="AG611" t="str">
            <v>51.300  Head of Risk Management</v>
          </cell>
        </row>
        <row r="612">
          <cell r="AG612" t="str">
            <v>51.301  Risk Management Manager</v>
          </cell>
        </row>
        <row r="613">
          <cell r="AG613" t="str">
            <v>51.310  Head of Risk Management – Life Insurance</v>
          </cell>
        </row>
        <row r="614">
          <cell r="AG614" t="str">
            <v>51.315  Senior Risk Management Analyst – Life Insurance</v>
          </cell>
        </row>
        <row r="615">
          <cell r="AG615" t="str">
            <v>51.316  Risk Management Analyst – Life Insurance</v>
          </cell>
        </row>
        <row r="616">
          <cell r="AG616" t="str">
            <v>51.317  Risk Management Analyst Associate – Life Insurance</v>
          </cell>
        </row>
        <row r="617">
          <cell r="AG617" t="str">
            <v>51.400  Head of Actuary</v>
          </cell>
        </row>
        <row r="618">
          <cell r="AG618" t="str">
            <v>51.401  Associate Actuary</v>
          </cell>
        </row>
        <row r="619">
          <cell r="AG619" t="str">
            <v>51.402  Senior Actuary</v>
          </cell>
        </row>
        <row r="620">
          <cell r="AG620" t="str">
            <v>51.404  Actuary</v>
          </cell>
        </row>
        <row r="621">
          <cell r="AG621" t="str">
            <v>51.405  Student Actuary</v>
          </cell>
        </row>
        <row r="622">
          <cell r="AG622" t="str">
            <v>51.410  Head of Actuarial Services – Life Insurance</v>
          </cell>
        </row>
        <row r="623">
          <cell r="AG623" t="str">
            <v>51.412  Actuarial Services Manager (fully qualified actuary and supervises actuarial students/ actuaries) – Life Insurance</v>
          </cell>
        </row>
        <row r="624">
          <cell r="AG624" t="str">
            <v xml:space="preserve">51.413  Actuarial Services Manager (not a fully qualified actuary and supervises actuarial students) – Life Insurance </v>
          </cell>
        </row>
        <row r="625">
          <cell r="AG625" t="str">
            <v>51.414  Fellow / Associate Actuary – Life Insurance</v>
          </cell>
        </row>
        <row r="626">
          <cell r="AG626" t="str">
            <v>51.415  Senior Student Actuary – Life Insurance</v>
          </cell>
        </row>
        <row r="627">
          <cell r="AG627" t="str">
            <v>51.416  Student Actuary - Life Insurance</v>
          </cell>
        </row>
        <row r="628">
          <cell r="AG628" t="str">
            <v xml:space="preserve">51.417  Junior Student Actuary – Life Insurance </v>
          </cell>
        </row>
        <row r="629">
          <cell r="AG629" t="str">
            <v>51.501  Policy Admin Manager</v>
          </cell>
        </row>
        <row r="630">
          <cell r="AG630" t="str">
            <v>51.503  Sr. Policy Admin Officer</v>
          </cell>
        </row>
        <row r="631">
          <cell r="AG631" t="str">
            <v>51.504  Policy Admin Officer</v>
          </cell>
        </row>
        <row r="632">
          <cell r="AG632" t="str">
            <v>51.506  Entry Policy Admin Officer</v>
          </cell>
        </row>
        <row r="633">
          <cell r="AG633" t="str">
            <v>51.512  Policy Admin Manager – Life Insurance</v>
          </cell>
        </row>
        <row r="634">
          <cell r="AG634" t="str">
            <v>51.515  Senior Policy Admin Officer – Life Insurance</v>
          </cell>
        </row>
        <row r="635">
          <cell r="AG635" t="str">
            <v>51.516  Policy Admin Officer – Life Insurance</v>
          </cell>
        </row>
        <row r="636">
          <cell r="AG636" t="str">
            <v>51.517  Entry Policy Admin Officer – Life Insurance</v>
          </cell>
        </row>
        <row r="637">
          <cell r="AG637" t="str">
            <v>51.518  Policy Admin Assistant – Life Insurance</v>
          </cell>
        </row>
        <row r="638">
          <cell r="AG638" t="str">
            <v>51.700  Head of Multiple LOB (Line of Business) – Life Insurance</v>
          </cell>
        </row>
        <row r="639">
          <cell r="AG639" t="str">
            <v>51.701  Head of LOB (Line of Business) – Life Insurance</v>
          </cell>
        </row>
        <row r="640">
          <cell r="AG640" t="str">
            <v>51.702  Business Development Manager – Life Insurance</v>
          </cell>
        </row>
        <row r="641">
          <cell r="AG641" t="str">
            <v>51.705  Senior Business Development Executive – Life Insurance</v>
          </cell>
        </row>
        <row r="642">
          <cell r="AG642" t="str">
            <v>51.706  Business Development Executive – Life Insurance</v>
          </cell>
        </row>
        <row r="643">
          <cell r="AG643" t="str">
            <v>51.707  Business Development Support – Life Insurance</v>
          </cell>
        </row>
        <row r="644">
          <cell r="AG644" t="str">
            <v>51.900  Head of Agency Training – Life Insurance</v>
          </cell>
        </row>
        <row r="645">
          <cell r="AG645" t="str">
            <v>51.902  Agency Training Manager – Life Insurance</v>
          </cell>
        </row>
        <row r="646">
          <cell r="AG646" t="str">
            <v>51.903  Senior Agency Training Trainers / Senior Tech. Specialist – Life Insurance</v>
          </cell>
        </row>
        <row r="647">
          <cell r="AG647" t="str">
            <v>51.904  Agency Training Trainers / Tech. Specialist – Life Insurance</v>
          </cell>
        </row>
        <row r="648">
          <cell r="AG648" t="str">
            <v>51.906  Training Administrator – Life Insurance</v>
          </cell>
        </row>
        <row r="649">
          <cell r="AG649" t="str">
            <v>51.920  Head of Bank Assurance – Life Insurance</v>
          </cell>
        </row>
        <row r="650">
          <cell r="AG650" t="str">
            <v>51.922  Bank Assurance Manager – Life Insurance</v>
          </cell>
        </row>
        <row r="651">
          <cell r="AG651" t="str">
            <v>51.925  Senior Sales Executive – Life Insurance</v>
          </cell>
        </row>
        <row r="652">
          <cell r="AG652" t="str">
            <v>51.926  Sales Executive – Life Insurance</v>
          </cell>
        </row>
        <row r="653">
          <cell r="AG653" t="str">
            <v xml:space="preserve">51.930  Head of Product Development </v>
          </cell>
        </row>
        <row r="654">
          <cell r="AG654" t="str">
            <v xml:space="preserve">51.932  Product Development Manager </v>
          </cell>
        </row>
        <row r="655">
          <cell r="AG655" t="str">
            <v xml:space="preserve">51.936  Product Development Executive </v>
          </cell>
        </row>
        <row r="656">
          <cell r="AG656" t="str">
            <v>51.950  Head of Distribution Support – Life Insurance</v>
          </cell>
        </row>
        <row r="657">
          <cell r="AG657" t="str">
            <v>51.952  Distribution Support Manager – Life Insurance</v>
          </cell>
        </row>
        <row r="658">
          <cell r="AG658" t="str">
            <v>51.955  Senior Distribution Support Executive – Life Insurance</v>
          </cell>
        </row>
        <row r="659">
          <cell r="AG659" t="str">
            <v>51.956  Distribution Support Executive – Life Insurance</v>
          </cell>
        </row>
        <row r="660">
          <cell r="AG660" t="str">
            <v>52.010  Head of Clinical Research</v>
          </cell>
        </row>
        <row r="661">
          <cell r="AG661" t="str">
            <v>52.011  Clinical Research Manager</v>
          </cell>
        </row>
        <row r="662">
          <cell r="AG662" t="str">
            <v>52.012  Sr. Clinical Research Specialist</v>
          </cell>
        </row>
        <row r="663">
          <cell r="AG663" t="str">
            <v>52.015  Clinical Research Specialist</v>
          </cell>
        </row>
        <row r="664">
          <cell r="AG664" t="str">
            <v>52.016  Clinical Research Specialist Entry</v>
          </cell>
        </row>
        <row r="665">
          <cell r="AG665" t="str">
            <v>52.021  Clinical Research Unit Manager (Research Nurse)</v>
          </cell>
        </row>
        <row r="666">
          <cell r="AG666" t="str">
            <v>52.022  Clinical Research Unit Team Leader (Research Nurse)</v>
          </cell>
        </row>
        <row r="667">
          <cell r="AG667" t="str">
            <v>52.025  Clinical Research Unit Nurse</v>
          </cell>
        </row>
        <row r="668">
          <cell r="AG668" t="str">
            <v>52.026  Clinical Research Unit Nurse Associate</v>
          </cell>
        </row>
        <row r="669">
          <cell r="AG669" t="str">
            <v>52.111  Data Management Manager</v>
          </cell>
        </row>
        <row r="670">
          <cell r="AG670" t="str">
            <v>52.112  Data Management Team Leader</v>
          </cell>
        </row>
        <row r="671">
          <cell r="AG671" t="str">
            <v>52.113  Data Management Specialist</v>
          </cell>
        </row>
        <row r="672">
          <cell r="AG672" t="str">
            <v>52.116  Data Management Associate</v>
          </cell>
        </row>
        <row r="673">
          <cell r="AG673" t="str">
            <v>52.121  Quality Manager</v>
          </cell>
        </row>
        <row r="674">
          <cell r="AG674" t="str">
            <v>52.150  Medical Director</v>
          </cell>
        </row>
        <row r="675">
          <cell r="AG675" t="str">
            <v>52.151  Medical Affairs Manager</v>
          </cell>
        </row>
        <row r="676">
          <cell r="AG676" t="str">
            <v>52.153  Medical Affairs Executive</v>
          </cell>
        </row>
        <row r="677">
          <cell r="AG677" t="str">
            <v>52.155  Medical Executive</v>
          </cell>
        </row>
        <row r="678">
          <cell r="AG678" t="str">
            <v>52.156  Medical Writer</v>
          </cell>
        </row>
        <row r="679">
          <cell r="AG679" t="str">
            <v>52.158  Medical Affairs Administrator</v>
          </cell>
        </row>
        <row r="680">
          <cell r="AG680" t="str">
            <v>52.160  Head of Regulatory Affairs</v>
          </cell>
        </row>
        <row r="681">
          <cell r="AG681" t="str">
            <v>52.161  Regulatory Affairs Manager</v>
          </cell>
        </row>
        <row r="682">
          <cell r="AG682" t="str">
            <v>52.162  Sr. Regulatory Affairs Specialist</v>
          </cell>
        </row>
        <row r="683">
          <cell r="AG683" t="str">
            <v>52.163  Regulatory Affairs Specialist</v>
          </cell>
        </row>
        <row r="684">
          <cell r="AG684" t="str">
            <v>52.165  Regulatory Affairs Specialist Entry</v>
          </cell>
        </row>
        <row r="685">
          <cell r="AG685" t="str">
            <v>52.200  Nutritional Manager</v>
          </cell>
        </row>
        <row r="686">
          <cell r="AG686" t="str">
            <v>52.203  Nutritionist</v>
          </cell>
        </row>
        <row r="687">
          <cell r="AG687" t="str">
            <v>52.205  Pharmacist</v>
          </cell>
        </row>
        <row r="688">
          <cell r="AG688" t="str">
            <v>52.213  Microbiologist Senior</v>
          </cell>
        </row>
        <row r="689">
          <cell r="AG689" t="str">
            <v>52.215  Microbiologist</v>
          </cell>
        </row>
        <row r="690">
          <cell r="AG690" t="str">
            <v>52.216  Microbiologist Entry</v>
          </cell>
        </row>
        <row r="691">
          <cell r="AG691" t="str">
            <v>52.301  Biostatistician Manager</v>
          </cell>
        </row>
        <row r="692">
          <cell r="AG692" t="str">
            <v>52.302  Biostatistician Senior</v>
          </cell>
        </row>
        <row r="693">
          <cell r="AG693" t="str">
            <v>52.303  Biostatistician Intermediate</v>
          </cell>
        </row>
        <row r="694">
          <cell r="AG694" t="str">
            <v>52.304  Biostatistician Entry</v>
          </cell>
        </row>
        <row r="695">
          <cell r="AG695" t="str">
            <v>52.403  Chemical Engineer Senior</v>
          </cell>
        </row>
        <row r="696">
          <cell r="AG696" t="str">
            <v>52.404  Chemical Engineer</v>
          </cell>
        </row>
        <row r="697">
          <cell r="AG697" t="str">
            <v>52.413  Chemist Senior</v>
          </cell>
        </row>
        <row r="698">
          <cell r="AG698" t="str">
            <v>52.414  Chemist Intermediate</v>
          </cell>
        </row>
        <row r="699">
          <cell r="AG699" t="str">
            <v>52.415  Chemist</v>
          </cell>
        </row>
        <row r="700">
          <cell r="AG700" t="str">
            <v>52.511  Validation Manager</v>
          </cell>
        </row>
        <row r="701">
          <cell r="AG701" t="str">
            <v>52.513  Validation Engineer Senior</v>
          </cell>
        </row>
        <row r="702">
          <cell r="AG702" t="str">
            <v>52.514  Validation Engineer Intermediate</v>
          </cell>
        </row>
        <row r="703">
          <cell r="AG703" t="str">
            <v>52.515  Validation Engineer Associate</v>
          </cell>
        </row>
        <row r="704">
          <cell r="AG704" t="str">
            <v>52.523  Validation Specialist Senior</v>
          </cell>
        </row>
        <row r="705">
          <cell r="AG705" t="str">
            <v>52.524  Validation Specialist Intermediate</v>
          </cell>
        </row>
        <row r="706">
          <cell r="AG706" t="str">
            <v>52.525  Validation Specialist Associate</v>
          </cell>
        </row>
        <row r="707">
          <cell r="AG707" t="str">
            <v>52.531  Health Economics Manager</v>
          </cell>
        </row>
        <row r="708">
          <cell r="AG708" t="str">
            <v>52.532  Health Economist Senior</v>
          </cell>
        </row>
        <row r="709">
          <cell r="AG709" t="str">
            <v>52.535  Health Economist</v>
          </cell>
        </row>
        <row r="710">
          <cell r="AG710" t="str">
            <v>52.600  Head of Reimbursement</v>
          </cell>
        </row>
        <row r="711">
          <cell r="AG711" t="str">
            <v>52.601  Reimbursement Manager</v>
          </cell>
        </row>
        <row r="712">
          <cell r="AG712" t="str">
            <v>52.604  Regional Reimbursement Supervisor</v>
          </cell>
        </row>
        <row r="713">
          <cell r="AG713" t="str">
            <v>52.605  Regional Reimbursement Executive</v>
          </cell>
        </row>
        <row r="714">
          <cell r="AG714" t="str">
            <v>52.703  Pharmacokinetics Scientist - Senior</v>
          </cell>
        </row>
        <row r="715">
          <cell r="AG715" t="str">
            <v>52.705  Pharmacokinetics Scientist - Intermediate</v>
          </cell>
        </row>
        <row r="716">
          <cell r="AG716" t="str">
            <v>52.706  Pharmacokinetics Scientist - Asssociate</v>
          </cell>
        </row>
        <row r="717">
          <cell r="AG717" t="str">
            <v>52.803  Clinical Pharmacologist - Senior</v>
          </cell>
        </row>
        <row r="718">
          <cell r="AG718" t="str">
            <v>52.805  Clinical Pharmacologist - Intermediate</v>
          </cell>
        </row>
        <row r="719">
          <cell r="AG719" t="str">
            <v>52.806  Clinical Pharmacologist - Associate</v>
          </cell>
        </row>
        <row r="720">
          <cell r="AG720" t="str">
            <v>52.902  Clinical Trial Recruitment Manager</v>
          </cell>
        </row>
        <row r="721">
          <cell r="AG721" t="str">
            <v>52.903  Clinical Trial Recruitment Specialist</v>
          </cell>
        </row>
        <row r="722">
          <cell r="AG722" t="str">
            <v>52.906  Clinical Trial Recruitment Associate</v>
          </cell>
        </row>
        <row r="723">
          <cell r="AG723" t="str">
            <v>53.000  Top Broadcast Operations Executive</v>
          </cell>
        </row>
        <row r="724">
          <cell r="AG724" t="str">
            <v>53.001  Operations Director</v>
          </cell>
        </row>
        <row r="725">
          <cell r="AG725" t="str">
            <v>53.002  Operations Supervisor / Executive</v>
          </cell>
        </row>
        <row r="726">
          <cell r="AG726" t="str">
            <v>53.003  Operations Coordinator</v>
          </cell>
        </row>
        <row r="727">
          <cell r="AG727" t="str">
            <v>53.004  Operations Assistant</v>
          </cell>
        </row>
        <row r="728">
          <cell r="AG728" t="str">
            <v>53.005  Tape Operator / Master Control Assistant</v>
          </cell>
        </row>
        <row r="729">
          <cell r="AG729" t="str">
            <v>53.009  Operations Manager</v>
          </cell>
        </row>
        <row r="730">
          <cell r="AG730" t="str">
            <v>53.050  Library Manager</v>
          </cell>
        </row>
        <row r="731">
          <cell r="AG731" t="str">
            <v>53.051  Library Supervisor / Executive</v>
          </cell>
        </row>
        <row r="732">
          <cell r="AG732" t="str">
            <v>53.052  Librarian / Videotape Librarian</v>
          </cell>
        </row>
        <row r="733">
          <cell r="AG733" t="str">
            <v>53.053  Library Assistant / Coordinator</v>
          </cell>
        </row>
        <row r="734">
          <cell r="AG734" t="str">
            <v>53.060  Master Control Manager</v>
          </cell>
        </row>
        <row r="735">
          <cell r="AG735" t="str">
            <v>53.061  Master Control Supervisor / Executive</v>
          </cell>
        </row>
        <row r="736">
          <cell r="AG736" t="str">
            <v>53.062  Master Control Coordinator</v>
          </cell>
        </row>
        <row r="737">
          <cell r="AG737" t="str">
            <v>53.080  Presentation Manager</v>
          </cell>
        </row>
        <row r="738">
          <cell r="AG738" t="str">
            <v>53.081  Presentation Supervisor</v>
          </cell>
        </row>
        <row r="739">
          <cell r="AG739" t="str">
            <v>53.082  Presentation Scheduler</v>
          </cell>
        </row>
        <row r="740">
          <cell r="AG740" t="str">
            <v>53.083  Presenter</v>
          </cell>
        </row>
        <row r="741">
          <cell r="AG741" t="str">
            <v>53.091  Studio Supervisor</v>
          </cell>
        </row>
        <row r="742">
          <cell r="AG742" t="str">
            <v>53.092  Studio Executive</v>
          </cell>
        </row>
        <row r="743">
          <cell r="AG743" t="str">
            <v>53.093  Studio Assistant</v>
          </cell>
        </row>
        <row r="744">
          <cell r="AG744" t="str">
            <v>53.094  Cameraman</v>
          </cell>
        </row>
        <row r="745">
          <cell r="AG745" t="str">
            <v>53.112  Senior Video Editor</v>
          </cell>
        </row>
        <row r="746">
          <cell r="AG746" t="str">
            <v>53.113  Video Editor</v>
          </cell>
        </row>
        <row r="747">
          <cell r="AG747" t="str">
            <v>53.124  Journalist</v>
          </cell>
        </row>
        <row r="748">
          <cell r="AG748" t="str">
            <v>53.130  Creative Director / Manager</v>
          </cell>
        </row>
        <row r="749">
          <cell r="AG749" t="str">
            <v>53.131  Art Director</v>
          </cell>
        </row>
        <row r="750">
          <cell r="AG750" t="str">
            <v>53.135  Graphics Designer</v>
          </cell>
        </row>
        <row r="751">
          <cell r="AG751" t="str">
            <v>53.136  Graphics Coordinator</v>
          </cell>
        </row>
        <row r="752">
          <cell r="AG752" t="str">
            <v>53.150  Executive Producer</v>
          </cell>
        </row>
        <row r="753">
          <cell r="AG753" t="str">
            <v>53.151  Supervising Producer</v>
          </cell>
        </row>
        <row r="754">
          <cell r="AG754" t="str">
            <v>53.152  Senior Producer</v>
          </cell>
        </row>
        <row r="755">
          <cell r="AG755" t="str">
            <v>53.153  Producer / Writer</v>
          </cell>
        </row>
        <row r="756">
          <cell r="AG756" t="str">
            <v>53.154  Associate Producer</v>
          </cell>
        </row>
        <row r="757">
          <cell r="AG757" t="str">
            <v>53.155  Production Assistant</v>
          </cell>
        </row>
        <row r="758">
          <cell r="AG758" t="str">
            <v>53.160  Technical Production Director / Manager</v>
          </cell>
        </row>
        <row r="759">
          <cell r="AG759" t="str">
            <v>53.161  Technical Production Supervisor</v>
          </cell>
        </row>
        <row r="760">
          <cell r="AG760" t="str">
            <v>53.162  Technical Production Specialist</v>
          </cell>
        </row>
        <row r="761">
          <cell r="AG761" t="str">
            <v>53.163  Technical Producer</v>
          </cell>
        </row>
        <row r="762">
          <cell r="AG762" t="str">
            <v>53.170  Language Services Director</v>
          </cell>
        </row>
        <row r="763">
          <cell r="AG763" t="str">
            <v>53.171  Language Services Manager</v>
          </cell>
        </row>
        <row r="764">
          <cell r="AG764" t="str">
            <v>53.172  Senior Subtitler</v>
          </cell>
        </row>
        <row r="765">
          <cell r="AG765" t="str">
            <v>53.173  Subtitler</v>
          </cell>
        </row>
        <row r="766">
          <cell r="AG766" t="str">
            <v>53.176  Language Services Coordinator</v>
          </cell>
        </row>
        <row r="767">
          <cell r="AG767" t="str">
            <v>53.200  Head of Programming / Acquisition</v>
          </cell>
        </row>
        <row r="768">
          <cell r="AG768" t="str">
            <v>53.201  Programming / Acquisition Manager</v>
          </cell>
        </row>
        <row r="769">
          <cell r="AG769" t="str">
            <v>53.202  Programming / Acquisition Supervisor</v>
          </cell>
        </row>
        <row r="770">
          <cell r="AG770" t="str">
            <v>53.203  Programming / Acquisition Executive</v>
          </cell>
        </row>
        <row r="771">
          <cell r="AG771" t="str">
            <v>53.204  Programming / Acquisition Assistant</v>
          </cell>
        </row>
        <row r="772">
          <cell r="AG772" t="str">
            <v>53.220  On-Air Director</v>
          </cell>
        </row>
        <row r="773">
          <cell r="AG773" t="str">
            <v>53.221  On-Air Manager</v>
          </cell>
        </row>
        <row r="774">
          <cell r="AG774" t="str">
            <v>53.224  ON-Air Coordinator / Planner</v>
          </cell>
        </row>
        <row r="775">
          <cell r="AG775" t="str">
            <v>53.230  Scheduling Manager</v>
          </cell>
        </row>
        <row r="776">
          <cell r="AG776" t="str">
            <v>53.231  Scheduling Supervisor</v>
          </cell>
        </row>
        <row r="777">
          <cell r="AG777" t="str">
            <v>53.232  Scheduler</v>
          </cell>
        </row>
        <row r="778">
          <cell r="AG778" t="str">
            <v>53.233  Scheduling Coordinator</v>
          </cell>
        </row>
        <row r="779">
          <cell r="AG779" t="str">
            <v>53.240  Traffic Manager</v>
          </cell>
        </row>
        <row r="780">
          <cell r="AG780" t="str">
            <v>53.241  Traffic Supervisor / Executive</v>
          </cell>
        </row>
        <row r="781">
          <cell r="AG781" t="str">
            <v>53.242  Traffic Coordinator / Order Entry Coordinator</v>
          </cell>
        </row>
        <row r="782">
          <cell r="AG782" t="str">
            <v>53.250  Head of Distribution/ Affiliate Sales</v>
          </cell>
        </row>
        <row r="783">
          <cell r="AG783" t="str">
            <v>53.251  Distribution/ Affiliate Sales Manager</v>
          </cell>
        </row>
        <row r="784">
          <cell r="AG784" t="str">
            <v>53.254  Distribution/ Affiliate Sales Executive</v>
          </cell>
        </row>
        <row r="785">
          <cell r="AG785" t="str">
            <v>53.256  Distribution/ Affiliate Sales Assistant</v>
          </cell>
        </row>
        <row r="786">
          <cell r="AG786" t="str">
            <v>53.260  On-Air Executive Producer</v>
          </cell>
        </row>
        <row r="787">
          <cell r="AG787" t="str">
            <v>53.261  On-Air Supervising Producer</v>
          </cell>
        </row>
        <row r="788">
          <cell r="AG788" t="str">
            <v>53.262  On-Air Senior Producer</v>
          </cell>
        </row>
        <row r="789">
          <cell r="AG789" t="str">
            <v>53.263  On-Air Producer</v>
          </cell>
        </row>
        <row r="790">
          <cell r="AG790" t="str">
            <v>53.264  On-Air Associate Producer</v>
          </cell>
        </row>
        <row r="791">
          <cell r="AG791" t="str">
            <v>53.265  On-Air Production Assistant</v>
          </cell>
        </row>
        <row r="792">
          <cell r="AG792" t="str">
            <v>53.300  Engineering Manager</v>
          </cell>
        </row>
        <row r="793">
          <cell r="AG793" t="str">
            <v>53.301  Transmission Manager</v>
          </cell>
        </row>
        <row r="794">
          <cell r="AG794" t="str">
            <v>53.302  Broadcast Engineer</v>
          </cell>
        </row>
        <row r="795">
          <cell r="AG795" t="str">
            <v>53.303  Transmission Engineer</v>
          </cell>
        </row>
        <row r="796">
          <cell r="AG796" t="str">
            <v>53.304  Encryption Engineer</v>
          </cell>
        </row>
        <row r="797">
          <cell r="AG797" t="str">
            <v>53.305  Audio/Sound Engineer</v>
          </cell>
        </row>
        <row r="798">
          <cell r="AG798" t="str">
            <v>53.309  Broadcast Engineering Director</v>
          </cell>
        </row>
        <row r="799">
          <cell r="AG799" t="str">
            <v>53.400  Head of Advertising Sales</v>
          </cell>
        </row>
        <row r="800">
          <cell r="AG800" t="str">
            <v>53.401  Advertising Sales Director</v>
          </cell>
        </row>
        <row r="801">
          <cell r="AG801" t="str">
            <v>53.402  Advertising Sales Manager</v>
          </cell>
        </row>
        <row r="802">
          <cell r="AG802" t="str">
            <v>53.404  Advertising Sales Executive</v>
          </cell>
        </row>
        <row r="803">
          <cell r="AG803" t="str">
            <v>53.406  Advertising Sales Assistant / Planner</v>
          </cell>
        </row>
        <row r="804">
          <cell r="AG804" t="str">
            <v>54.101  Mining Production Manager</v>
          </cell>
        </row>
        <row r="805">
          <cell r="AG805" t="str">
            <v>54.102  Mining Production Superintendent</v>
          </cell>
        </row>
        <row r="806">
          <cell r="AG806" t="str">
            <v>54.103  Mining Production Supervisor</v>
          </cell>
        </row>
        <row r="807">
          <cell r="AG807" t="str">
            <v>54.107  Mining Production Leading Hand</v>
          </cell>
        </row>
        <row r="808">
          <cell r="AG808" t="str">
            <v>54.109  Heavy Equipment Operator</v>
          </cell>
        </row>
        <row r="809">
          <cell r="AG809" t="str">
            <v>54.212  Chief Drilling Engineer</v>
          </cell>
        </row>
        <row r="810">
          <cell r="AG810" t="str">
            <v>54.214  Sr. Drilling Engineer</v>
          </cell>
        </row>
        <row r="811">
          <cell r="AG811" t="str">
            <v>54.215  Drilling Engineer</v>
          </cell>
        </row>
        <row r="812">
          <cell r="AG812" t="str">
            <v>54.216  Drilling Technician</v>
          </cell>
        </row>
        <row r="813">
          <cell r="AG813" t="str">
            <v>54.217  Driller</v>
          </cell>
        </row>
        <row r="814">
          <cell r="AG814" t="str">
            <v>54.219  Sampler</v>
          </cell>
        </row>
        <row r="815">
          <cell r="AG815" t="str">
            <v>54.222  Chief Geologist</v>
          </cell>
        </row>
        <row r="816">
          <cell r="AG816" t="str">
            <v>54.224  Sr. Geologist</v>
          </cell>
        </row>
        <row r="817">
          <cell r="AG817" t="str">
            <v>54.225  Geologist</v>
          </cell>
        </row>
        <row r="818">
          <cell r="AG818" t="str">
            <v>54.226  Jr. Geologist</v>
          </cell>
        </row>
        <row r="819">
          <cell r="AG819" t="str">
            <v>54.232  Chief Geophysicist</v>
          </cell>
        </row>
        <row r="820">
          <cell r="AG820" t="str">
            <v>54.234  Sr. Geophysicist</v>
          </cell>
        </row>
        <row r="821">
          <cell r="AG821" t="str">
            <v>54.235  Geophysicist</v>
          </cell>
        </row>
        <row r="822">
          <cell r="AG822" t="str">
            <v>54.236  Jr. Geophysicist</v>
          </cell>
        </row>
        <row r="823">
          <cell r="AG823" t="str">
            <v>54.331  Fire Station Manager</v>
          </cell>
        </row>
        <row r="824">
          <cell r="AG824" t="str">
            <v>54.333  Fire Station Officer/Supervisor</v>
          </cell>
        </row>
        <row r="825">
          <cell r="AG825" t="str">
            <v>54.335  Fireman</v>
          </cell>
        </row>
        <row r="826">
          <cell r="AG826" t="str">
            <v>55.007  Plant Operator</v>
          </cell>
        </row>
        <row r="827">
          <cell r="AG827" t="str">
            <v>55.107  Engine Operator</v>
          </cell>
        </row>
        <row r="828">
          <cell r="AG828" t="str">
            <v>55.207  Auxiliary Operator</v>
          </cell>
        </row>
        <row r="829">
          <cell r="AG829" t="str">
            <v>55.307  Control Room Operator</v>
          </cell>
        </row>
        <row r="830">
          <cell r="AG830" t="str">
            <v>55.403  Trading Operations Team Leader</v>
          </cell>
        </row>
        <row r="831">
          <cell r="AG831" t="str">
            <v>55.405  Senior Trading Operator</v>
          </cell>
        </row>
        <row r="832">
          <cell r="AG832" t="str">
            <v>55.407  Junior Trading Operator</v>
          </cell>
        </row>
        <row r="833">
          <cell r="AG833" t="str">
            <v>55.413  Trading Team Leader</v>
          </cell>
        </row>
        <row r="834">
          <cell r="AG834" t="str">
            <v>55.415  Senior Trader</v>
          </cell>
        </row>
        <row r="835">
          <cell r="AG835" t="str">
            <v>55.416  Trader</v>
          </cell>
        </row>
        <row r="836">
          <cell r="AG836" t="str">
            <v>55.417  Junior Trader (Entry)</v>
          </cell>
        </row>
        <row r="837">
          <cell r="AG837" t="str">
            <v>55.423  Risk Control/ Management Supervisor</v>
          </cell>
        </row>
        <row r="838">
          <cell r="AG838" t="str">
            <v>55.425  Risk Control Analyst II</v>
          </cell>
        </row>
        <row r="839">
          <cell r="AG839" t="str">
            <v>55.426  Risk Control Analyst I</v>
          </cell>
        </row>
        <row r="840">
          <cell r="AG840" t="str">
            <v>55.432  Sales &amp; Marketing Manager (Bunker Sales/ Products/ Services)</v>
          </cell>
        </row>
        <row r="841">
          <cell r="AG841" t="str">
            <v>55.435  Senior Sales Coordinator</v>
          </cell>
        </row>
        <row r="842">
          <cell r="AG842" t="str">
            <v>55.436  Sales Coordinator</v>
          </cell>
        </row>
        <row r="843">
          <cell r="AG843" t="str">
            <v>55.442  Trading &amp; Inventory Finance Manager</v>
          </cell>
        </row>
        <row r="844">
          <cell r="AG844" t="str">
            <v>55.443  Trading &amp; Inventory Accounting Analyst Team Leader</v>
          </cell>
        </row>
        <row r="845">
          <cell r="AG845" t="str">
            <v>55.445  Senior Trading &amp; Inventory Accounting Analyst</v>
          </cell>
        </row>
        <row r="846">
          <cell r="AG846" t="str">
            <v>55.446  Trading &amp; Inventory Accounting Analyst</v>
          </cell>
        </row>
        <row r="847">
          <cell r="AG847" t="str">
            <v>55.448  Trading &amp; Inventory Accounting Analyst (Entry)</v>
          </cell>
        </row>
        <row r="848">
          <cell r="AG848" t="str">
            <v>56.001  Branch Manager</v>
          </cell>
        </row>
        <row r="849">
          <cell r="AG849" t="str">
            <v>56.004  Branch Executive</v>
          </cell>
        </row>
        <row r="850">
          <cell r="AG850" t="str">
            <v>56.101  Central Service Manager</v>
          </cell>
        </row>
        <row r="851">
          <cell r="AG851" t="str">
            <v>56.201  Workshop Manager</v>
          </cell>
        </row>
        <row r="852">
          <cell r="AG852" t="str">
            <v>56.202  Service Engineer</v>
          </cell>
        </row>
        <row r="853">
          <cell r="AG853" t="str">
            <v>56.203  Workshop Supervisor</v>
          </cell>
        </row>
        <row r="854">
          <cell r="AG854" t="str">
            <v>56.205  Service Advisor</v>
          </cell>
        </row>
        <row r="855">
          <cell r="AG855" t="str">
            <v>56.206  Foreman</v>
          </cell>
        </row>
        <row r="856">
          <cell r="AG856" t="str">
            <v>56.207  Chargehand</v>
          </cell>
        </row>
        <row r="857">
          <cell r="AG857" t="str">
            <v>56.209  Toolkeeper</v>
          </cell>
        </row>
        <row r="858">
          <cell r="AG858" t="str">
            <v>56.237  Mechanic</v>
          </cell>
        </row>
        <row r="859">
          <cell r="AG859" t="str">
            <v>56.239  Driver</v>
          </cell>
        </row>
        <row r="860">
          <cell r="AG860" t="str">
            <v>56.301  Sr Parts Manager</v>
          </cell>
        </row>
        <row r="861">
          <cell r="AG861" t="str">
            <v>56.303  Parts Executive</v>
          </cell>
        </row>
        <row r="862">
          <cell r="AG862" t="str">
            <v>56.304  Parts Supervisor</v>
          </cell>
        </row>
        <row r="863">
          <cell r="AG863" t="str">
            <v>56.306  Parts Assistant / Storekeeper</v>
          </cell>
        </row>
        <row r="864">
          <cell r="AG864" t="str">
            <v>56.309  Counterhand / Orderhandler</v>
          </cell>
        </row>
        <row r="865">
          <cell r="AG865" t="str">
            <v>56.311  Parts Manager</v>
          </cell>
        </row>
        <row r="866">
          <cell r="AG866" t="str">
            <v>56.401  Technical Warranty Manager</v>
          </cell>
        </row>
        <row r="867">
          <cell r="AG867" t="str">
            <v>56.404  Technical Warranty Executive</v>
          </cell>
        </row>
        <row r="868">
          <cell r="AG868" t="str">
            <v>57.001  Branch Manager</v>
          </cell>
        </row>
        <row r="869">
          <cell r="AG869" t="str">
            <v>57.101  Product Manager</v>
          </cell>
        </row>
        <row r="870">
          <cell r="AG870" t="str">
            <v>57.201  Account Manager</v>
          </cell>
        </row>
        <row r="871">
          <cell r="AG871" t="str">
            <v>57.300  Head of Sales</v>
          </cell>
        </row>
        <row r="872">
          <cell r="AG872" t="str">
            <v>57.301  National Sales Manager</v>
          </cell>
        </row>
        <row r="873">
          <cell r="AG873" t="str">
            <v>57.401  Regional Operations Manager</v>
          </cell>
        </row>
        <row r="874">
          <cell r="AG874" t="str">
            <v>58.010  Top Logistics Operations Executive</v>
          </cell>
        </row>
        <row r="875">
          <cell r="AG875" t="str">
            <v>58.011  Logistics Operations Manager</v>
          </cell>
        </row>
        <row r="876">
          <cell r="AG876" t="str">
            <v>58.014  Logistics Operations Officer</v>
          </cell>
        </row>
        <row r="877">
          <cell r="AG877" t="str">
            <v>58.015  Operations Team Leader</v>
          </cell>
        </row>
        <row r="878">
          <cell r="AG878" t="str">
            <v>58.016  Cargo Supervisor</v>
          </cell>
        </row>
        <row r="879">
          <cell r="AG879" t="str">
            <v>58.017  Cargo Assistant</v>
          </cell>
        </row>
        <row r="880">
          <cell r="AG880" t="str">
            <v>58.018  Shipping Coordinator</v>
          </cell>
        </row>
        <row r="881">
          <cell r="AG881" t="str">
            <v>58.021  Service Center Manager</v>
          </cell>
        </row>
        <row r="882">
          <cell r="AG882" t="str">
            <v>58.022  Ground Distribution Supervisor</v>
          </cell>
        </row>
        <row r="883">
          <cell r="AG883" t="str">
            <v>58.026  Courier</v>
          </cell>
        </row>
        <row r="884">
          <cell r="AG884" t="str">
            <v>58.031  Transit Time Manager</v>
          </cell>
        </row>
        <row r="885">
          <cell r="AG885" t="str">
            <v>58.041  Transport Manager</v>
          </cell>
        </row>
        <row r="886">
          <cell r="AG886" t="str">
            <v>58.044  Transport Officer</v>
          </cell>
        </row>
        <row r="887">
          <cell r="AG887" t="str">
            <v>58.051  Operations Planning Manager</v>
          </cell>
        </row>
        <row r="888">
          <cell r="AG888" t="str">
            <v>58.061  Planning &amp; Engineering Manager</v>
          </cell>
        </row>
        <row r="889">
          <cell r="AG889" t="str">
            <v>58.110  Head of Station Operations</v>
          </cell>
        </row>
        <row r="890">
          <cell r="AG890" t="str">
            <v>58.120  Head of Gateway Operations</v>
          </cell>
        </row>
        <row r="891">
          <cell r="AG891" t="str">
            <v>58.131  Linehaul Manager</v>
          </cell>
        </row>
        <row r="892">
          <cell r="AG892" t="str">
            <v>58.134  Operations Freight Control Officer</v>
          </cell>
        </row>
        <row r="893">
          <cell r="AG893" t="str">
            <v>58.141  Airport Terminal Services Manager</v>
          </cell>
        </row>
        <row r="894">
          <cell r="AG894" t="str">
            <v>58.144  Airport Terminal Services Officer</v>
          </cell>
        </row>
        <row r="895">
          <cell r="AG895" t="str">
            <v>58.210  Head of Seafreight</v>
          </cell>
        </row>
        <row r="896">
          <cell r="AG896" t="str">
            <v>58.211  Seafreight Manager</v>
          </cell>
        </row>
        <row r="897">
          <cell r="AG897" t="str">
            <v>58.311  Pricing Manager</v>
          </cell>
        </row>
        <row r="898">
          <cell r="AG898" t="str">
            <v>58.314  Pricing Analyst</v>
          </cell>
        </row>
        <row r="899">
          <cell r="AG899" t="str">
            <v>58.321  Telemarketing Manager</v>
          </cell>
        </row>
        <row r="900">
          <cell r="AG900" t="str">
            <v>58.331  Customer Support Manager</v>
          </cell>
        </row>
        <row r="901">
          <cell r="AG901" t="str">
            <v>58.410  Top Supply Chain Solutions Executive</v>
          </cell>
        </row>
        <row r="902">
          <cell r="AG902" t="str">
            <v>58.411  Supply Chain Solutions Manager</v>
          </cell>
        </row>
        <row r="903">
          <cell r="AG903" t="str">
            <v>58.414  Supply Chain Solutions Analyst</v>
          </cell>
        </row>
        <row r="904">
          <cell r="AG904" t="str">
            <v>58.420  Top Logistics Solutions Executive</v>
          </cell>
        </row>
        <row r="905">
          <cell r="AG905" t="str">
            <v>58.421  Logistics Solutions Manager</v>
          </cell>
        </row>
        <row r="906">
          <cell r="AG906" t="str">
            <v>58.424  Logistics Solutions Officer</v>
          </cell>
        </row>
        <row r="907">
          <cell r="AG907" t="str">
            <v>59.001  Regional Retail Manager</v>
          </cell>
        </row>
        <row r="908">
          <cell r="AG908" t="str">
            <v>59.101  Retail Operations Manager</v>
          </cell>
        </row>
        <row r="909">
          <cell r="AG909" t="str">
            <v>59.201  Retail Area Manager</v>
          </cell>
        </row>
        <row r="910">
          <cell r="AG910" t="str">
            <v>59.202  Retail Area Assistant Manager</v>
          </cell>
        </row>
        <row r="911">
          <cell r="AG911" t="str">
            <v>59.301  Retail Store Manager</v>
          </cell>
        </row>
        <row r="912">
          <cell r="AG912" t="str">
            <v>59.302  Retail Assistant Store Manager</v>
          </cell>
        </row>
        <row r="913">
          <cell r="AG913" t="str">
            <v>59.306  Retail Salesperson</v>
          </cell>
        </row>
        <row r="914">
          <cell r="AG914" t="str">
            <v>60.000  Hotel GM Operations</v>
          </cell>
        </row>
        <row r="915">
          <cell r="AG915" t="str">
            <v>60.101  Banquet Manager</v>
          </cell>
        </row>
        <row r="916">
          <cell r="AG916" t="str">
            <v>60.102  Banquet Supervisor</v>
          </cell>
        </row>
        <row r="917">
          <cell r="AG917" t="str">
            <v>60.103  Banquet - Steward</v>
          </cell>
        </row>
        <row r="918">
          <cell r="AG918" t="str">
            <v>60.111  Executive Chef</v>
          </cell>
        </row>
        <row r="919">
          <cell r="AG919" t="str">
            <v>60.112  Executive Sous Chef</v>
          </cell>
        </row>
        <row r="920">
          <cell r="AG920" t="str">
            <v>60.113  Sous Chef</v>
          </cell>
        </row>
        <row r="921">
          <cell r="AG921" t="str">
            <v>60.114  Speciality Sous Chef</v>
          </cell>
        </row>
        <row r="922">
          <cell r="AG922" t="str">
            <v>60.115  Cooking Aide</v>
          </cell>
        </row>
        <row r="923">
          <cell r="AG923" t="str">
            <v>60.201  Front Desk Manager</v>
          </cell>
        </row>
        <row r="924">
          <cell r="AG924" t="str">
            <v>60.202  Front Desk Supervisor</v>
          </cell>
        </row>
        <row r="925">
          <cell r="AG925" t="str">
            <v>60.203  Front Desk Officer</v>
          </cell>
        </row>
        <row r="926">
          <cell r="AG926" t="str">
            <v>60.204  Front Desk Assistant</v>
          </cell>
        </row>
        <row r="927">
          <cell r="AG927" t="str">
            <v>60.211  Materials Manager / Purchase Manager</v>
          </cell>
        </row>
        <row r="928">
          <cell r="AG928" t="str">
            <v>60.212  Assistant Materials Manager / Purchase Officer</v>
          </cell>
        </row>
        <row r="929">
          <cell r="AG929" t="str">
            <v>60.215  Duty Manager</v>
          </cell>
        </row>
        <row r="930">
          <cell r="AG930" t="str">
            <v>60.216  Hotel Security Manager</v>
          </cell>
        </row>
        <row r="931">
          <cell r="AG931" t="str">
            <v>60.217  Laundry Manager</v>
          </cell>
        </row>
        <row r="932">
          <cell r="AG932" t="str">
            <v>60.301  Head - Housekeeping</v>
          </cell>
        </row>
        <row r="933">
          <cell r="AG933" t="str">
            <v>60.302  Housekeeping Manager</v>
          </cell>
        </row>
        <row r="934">
          <cell r="AG934" t="str">
            <v>60.303  Housekeeping Supervisor</v>
          </cell>
        </row>
        <row r="935">
          <cell r="AG935" t="str">
            <v>60.304  Housekeeping Officer</v>
          </cell>
        </row>
        <row r="936">
          <cell r="AG936" t="str">
            <v>60.305  Housekeeper</v>
          </cell>
        </row>
        <row r="937">
          <cell r="AG937" t="str">
            <v>60.306  Housekeeping Aide</v>
          </cell>
        </row>
        <row r="938">
          <cell r="AG938" t="str">
            <v>60.401  Head - F&amp;B</v>
          </cell>
        </row>
        <row r="939">
          <cell r="AG939" t="str">
            <v>60.402  F&amp;B Manager</v>
          </cell>
        </row>
        <row r="940">
          <cell r="AG940" t="str">
            <v>60.403  F&amp;B Supervisor</v>
          </cell>
        </row>
        <row r="941">
          <cell r="AG941" t="str">
            <v>60.404  F&amp;B Officer</v>
          </cell>
        </row>
        <row r="942">
          <cell r="AG942" t="str">
            <v>60.501  Bar Manager/ Bar Captain</v>
          </cell>
        </row>
        <row r="943">
          <cell r="AG943" t="str">
            <v>60.502  Bar Attendant</v>
          </cell>
        </row>
        <row r="944">
          <cell r="AG944" t="str">
            <v>60.601  Restaurant Manager</v>
          </cell>
        </row>
        <row r="945">
          <cell r="AG945" t="str">
            <v>60.602  Restaurant Captain</v>
          </cell>
        </row>
        <row r="946">
          <cell r="AG946" t="str">
            <v>60.603  Table Attendant</v>
          </cell>
        </row>
        <row r="947">
          <cell r="AG947" t="str">
            <v>60.701  Hotel Chief Engineer</v>
          </cell>
        </row>
        <row r="948">
          <cell r="AG948" t="str">
            <v>60.702  Hotel Engineer</v>
          </cell>
        </row>
        <row r="949">
          <cell r="AG949" t="str">
            <v>61.101  A&amp;P Manager</v>
          </cell>
        </row>
        <row r="950">
          <cell r="AG950" t="str">
            <v>61.104  A&amp;P Executive</v>
          </cell>
        </row>
        <row r="951">
          <cell r="AG951" t="str">
            <v>61.106  A&amp;P Officer</v>
          </cell>
        </row>
        <row r="952">
          <cell r="AG952" t="str">
            <v>61.107  A&amp;P Assistant</v>
          </cell>
        </row>
        <row r="953">
          <cell r="AG953" t="str">
            <v>61.108  Information Service / Customer Relation Officer</v>
          </cell>
        </row>
        <row r="954">
          <cell r="AG954" t="str">
            <v>61.200  Head of Account Management</v>
          </cell>
        </row>
        <row r="955">
          <cell r="AG955" t="str">
            <v>61.201  Client Service Director</v>
          </cell>
        </row>
        <row r="956">
          <cell r="AG956" t="str">
            <v>61.202  Account Director</v>
          </cell>
        </row>
        <row r="957">
          <cell r="AG957" t="str">
            <v>61.203  Account Supervisor</v>
          </cell>
        </row>
        <row r="958">
          <cell r="AG958" t="str">
            <v>61.204  Account Executive</v>
          </cell>
        </row>
        <row r="959">
          <cell r="AG959" t="str">
            <v>61.206  Account Executive (Entry)</v>
          </cell>
        </row>
        <row r="960">
          <cell r="AG960" t="str">
            <v>61.210  Head of Strategic Planning</v>
          </cell>
        </row>
        <row r="961">
          <cell r="AG961" t="str">
            <v>61.211  Account Planning Director</v>
          </cell>
        </row>
        <row r="962">
          <cell r="AG962" t="str">
            <v>61.212  Account Planning Manager</v>
          </cell>
        </row>
        <row r="963">
          <cell r="AG963" t="str">
            <v>61.300  Head of Media Services</v>
          </cell>
        </row>
        <row r="964">
          <cell r="AG964" t="str">
            <v>61.301  Media Services Director</v>
          </cell>
        </row>
        <row r="965">
          <cell r="AG965" t="str">
            <v>61.302  Media Group Manager</v>
          </cell>
        </row>
        <row r="966">
          <cell r="AG966" t="str">
            <v>61.304  Media Planning Supervisor</v>
          </cell>
        </row>
        <row r="967">
          <cell r="AG967" t="str">
            <v>61.305  Media Planner</v>
          </cell>
        </row>
        <row r="968">
          <cell r="AG968" t="str">
            <v>61.306  Media Buyer</v>
          </cell>
        </row>
        <row r="969">
          <cell r="AG969" t="str">
            <v>61.307  Media Trainee (Buying)</v>
          </cell>
        </row>
        <row r="970">
          <cell r="AG970" t="str">
            <v>61.308  Media Trainee (Planning)</v>
          </cell>
        </row>
        <row r="971">
          <cell r="AG971" t="str">
            <v>61.320  Head of Ad Sales</v>
          </cell>
        </row>
        <row r="972">
          <cell r="AG972" t="str">
            <v>61.321  Zonal Head - Ad Sales</v>
          </cell>
        </row>
        <row r="973">
          <cell r="AG973" t="str">
            <v>61.322  Ad Sales Director</v>
          </cell>
        </row>
        <row r="974">
          <cell r="AG974" t="str">
            <v>61.323  Ad Sales Manager</v>
          </cell>
        </row>
        <row r="975">
          <cell r="AG975" t="str">
            <v>61.324  Ad Sales Executive</v>
          </cell>
        </row>
        <row r="976">
          <cell r="AG976" t="str">
            <v>61.326  Ad Sales Executive (Entry)</v>
          </cell>
        </row>
        <row r="977">
          <cell r="AG977" t="str">
            <v>61.333  Sales Coordination Manager</v>
          </cell>
        </row>
        <row r="978">
          <cell r="AG978" t="str">
            <v>61.334  Sales Coordination Executive</v>
          </cell>
        </row>
        <row r="979">
          <cell r="AG979" t="str">
            <v>61.400  Head of Creative</v>
          </cell>
        </row>
        <row r="980">
          <cell r="AG980" t="str">
            <v>61.401  Creative Director</v>
          </cell>
        </row>
        <row r="981">
          <cell r="AG981" t="str">
            <v>61.402  Creative Group Manager</v>
          </cell>
        </row>
        <row r="982">
          <cell r="AG982" t="str">
            <v>61.403  Creative Supervisor</v>
          </cell>
        </row>
        <row r="983">
          <cell r="AG983" t="str">
            <v>61.413  Sr. Copy Writer</v>
          </cell>
        </row>
        <row r="984">
          <cell r="AG984" t="str">
            <v>61.414  Copy Writer</v>
          </cell>
        </row>
        <row r="985">
          <cell r="AG985" t="str">
            <v>61.423  Sr. Visualizer</v>
          </cell>
        </row>
        <row r="986">
          <cell r="AG986" t="str">
            <v>61.424  Visualizer</v>
          </cell>
        </row>
        <row r="987">
          <cell r="AG987" t="str">
            <v>63.101  Yield / Failure Analysis Manager</v>
          </cell>
        </row>
        <row r="988">
          <cell r="AG988" t="str">
            <v>63.102  Sr. Yield / Failure Analysis Engineer</v>
          </cell>
        </row>
        <row r="989">
          <cell r="AG989" t="str">
            <v>63.105  Yield / Failure Analysis Engineer</v>
          </cell>
        </row>
        <row r="990">
          <cell r="AG990" t="str">
            <v>63.106  Yield / Failure Engineer Entry</v>
          </cell>
        </row>
        <row r="991">
          <cell r="AG991" t="str">
            <v>63.111  Equipment Manager</v>
          </cell>
        </row>
        <row r="992">
          <cell r="AG992" t="str">
            <v>63.112  Sr. Equipment Engineer</v>
          </cell>
        </row>
        <row r="993">
          <cell r="AG993" t="str">
            <v>63.115  Equipment Engineer</v>
          </cell>
        </row>
        <row r="994">
          <cell r="AG994" t="str">
            <v>63.116  Equipment Engineer Entry</v>
          </cell>
        </row>
        <row r="995">
          <cell r="AG995" t="str">
            <v>63.121  Technology Transfer Manager</v>
          </cell>
        </row>
        <row r="996">
          <cell r="AG996" t="str">
            <v>63.122  Sr. Technology Transfer Engineer</v>
          </cell>
        </row>
        <row r="997">
          <cell r="AG997" t="str">
            <v>63.125  Technology Transfer Engineer</v>
          </cell>
        </row>
        <row r="998">
          <cell r="AG998" t="str">
            <v>63.126  Technology Transfer Engineer Entry</v>
          </cell>
        </row>
        <row r="999">
          <cell r="AG999" t="str">
            <v>64.225  Civil Engineer</v>
          </cell>
        </row>
        <row r="1000">
          <cell r="AG1000" t="str">
            <v>64.227  Surveyor</v>
          </cell>
        </row>
        <row r="1001">
          <cell r="AG1001" t="str">
            <v>64.228  Draftsman/CAD Operator</v>
          </cell>
        </row>
        <row r="1002">
          <cell r="AG1002" t="str">
            <v>65.000  Head of Trust &amp; Private Banking</v>
          </cell>
        </row>
        <row r="1003">
          <cell r="AG1003" t="str">
            <v>65.001  Head of Trust</v>
          </cell>
        </row>
        <row r="1004">
          <cell r="AG1004" t="str">
            <v>65.010  Head of Personal Trust &amp; Estate</v>
          </cell>
        </row>
        <row r="1005">
          <cell r="AG1005" t="str">
            <v>65.011  Group Manager - Personal Trust &amp; Estate</v>
          </cell>
        </row>
        <row r="1006">
          <cell r="AG1006" t="str">
            <v>65.012  Team Leader - Personal Trust &amp; Estate</v>
          </cell>
        </row>
        <row r="1007">
          <cell r="AG1007" t="str">
            <v>65.016  Personal Trust &amp; Estate Officer</v>
          </cell>
        </row>
        <row r="1008">
          <cell r="AG1008" t="str">
            <v>65.020  Head of Trust Business Development</v>
          </cell>
        </row>
        <row r="1009">
          <cell r="AG1009" t="str">
            <v>65.021  Group Manager - Trust Business Development</v>
          </cell>
        </row>
        <row r="1010">
          <cell r="AG1010" t="str">
            <v>65.022  Team Leader - Trust Business Development</v>
          </cell>
        </row>
        <row r="1011">
          <cell r="AG1011" t="str">
            <v>65.026  Trust Business Development Representative</v>
          </cell>
        </row>
        <row r="1012">
          <cell r="AG1012" t="str">
            <v>65.030  Head of Employee Benefits Trust</v>
          </cell>
        </row>
        <row r="1013">
          <cell r="AG1013" t="str">
            <v>65.031  Group Manager - Employee Benefits Trust</v>
          </cell>
        </row>
        <row r="1014">
          <cell r="AG1014" t="str">
            <v>65.032  Team Leader - Employee Benefits Trust</v>
          </cell>
        </row>
        <row r="1015">
          <cell r="AG1015" t="str">
            <v>65.036  Employee Benefits Trust Officer</v>
          </cell>
        </row>
        <row r="1016">
          <cell r="AG1016" t="str">
            <v>65.100  Head of Trust Operations</v>
          </cell>
        </row>
        <row r="1017">
          <cell r="AG1017" t="str">
            <v>65.101  Trust Operations Manager</v>
          </cell>
        </row>
        <row r="1018">
          <cell r="AG1018" t="str">
            <v>65.106  Trust Operations Officer</v>
          </cell>
        </row>
        <row r="1019">
          <cell r="AG1019" t="str">
            <v>65.108  Trust Operations Clerk</v>
          </cell>
        </row>
        <row r="1020">
          <cell r="AG1020" t="str">
            <v>65.111  Trust Tax Manager</v>
          </cell>
        </row>
        <row r="1021">
          <cell r="AG1021" t="str">
            <v>65.116  Trust Tax Officer</v>
          </cell>
        </row>
        <row r="1022">
          <cell r="AG1022" t="str">
            <v>65.200  Head of Trust Investment</v>
          </cell>
        </row>
        <row r="1023">
          <cell r="AG1023" t="str">
            <v>65.201  Sr. Portfolio Manager</v>
          </cell>
        </row>
        <row r="1024">
          <cell r="AG1024" t="str">
            <v>65.202  Portfolio Manager</v>
          </cell>
        </row>
        <row r="1025">
          <cell r="AG1025" t="str">
            <v>65.211  Sr. Specialty Assets Portfolio Manager</v>
          </cell>
        </row>
        <row r="1026">
          <cell r="AG1026" t="str">
            <v>65.301  Investment Sales Manager</v>
          </cell>
        </row>
        <row r="1027">
          <cell r="AG1027" t="str">
            <v>65.306  Investment Sales Officer</v>
          </cell>
        </row>
        <row r="1028">
          <cell r="AG1028" t="str">
            <v>65.308  Investment Sales Trainee</v>
          </cell>
        </row>
        <row r="1029">
          <cell r="AG1029" t="str">
            <v>65.314  Financial Planner</v>
          </cell>
        </row>
        <row r="1030">
          <cell r="AG1030" t="str">
            <v>65.316  Financial Services Sales Representative</v>
          </cell>
        </row>
        <row r="1031">
          <cell r="AG1031" t="str">
            <v>65.410  Head of Fund Management -Equity</v>
          </cell>
        </row>
        <row r="1032">
          <cell r="AG1032" t="str">
            <v>65.411  Senior Fund Manager - Equity</v>
          </cell>
        </row>
        <row r="1033">
          <cell r="AG1033" t="str">
            <v>65.412  Fund Manager - Equity</v>
          </cell>
        </row>
        <row r="1034">
          <cell r="AG1034" t="str">
            <v>65.413  Junior Fund Manger - Equity</v>
          </cell>
        </row>
        <row r="1035">
          <cell r="AG1035" t="str">
            <v>65.414  Senior Assistant - Equity</v>
          </cell>
        </row>
        <row r="1036">
          <cell r="AG1036" t="str">
            <v>65.415  Assistant - Equity</v>
          </cell>
        </row>
        <row r="1037">
          <cell r="AG1037" t="str">
            <v>65.420  Head of Fund Management  - Fixed Income</v>
          </cell>
        </row>
        <row r="1038">
          <cell r="AG1038" t="str">
            <v>65.421  Senior Fund Manager - Fixed Income</v>
          </cell>
        </row>
        <row r="1039">
          <cell r="AG1039" t="str">
            <v>65.422  Fund Manager - Fixed Income</v>
          </cell>
        </row>
        <row r="1040">
          <cell r="AG1040" t="str">
            <v>65.423  Junior Fund Manager - Fixed Income</v>
          </cell>
        </row>
        <row r="1041">
          <cell r="AG1041" t="str">
            <v>65.424  Senior Assistant - Fixed Income</v>
          </cell>
        </row>
        <row r="1042">
          <cell r="AG1042" t="str">
            <v>65.425  Assistant - Fixed Income</v>
          </cell>
        </row>
        <row r="1043">
          <cell r="AG1043" t="str">
            <v>65.430  Head of Alternate Investments - Derivative / Hedge Funds</v>
          </cell>
        </row>
        <row r="1044">
          <cell r="AG1044" t="str">
            <v>65.431  Senior Fund Manager - Alternate Investment (Derivative / Hedge Funds)</v>
          </cell>
        </row>
        <row r="1045">
          <cell r="AG1045" t="str">
            <v>65.432  Fund Manager - Alternate Investment (Derivative / Hedge Funds)</v>
          </cell>
        </row>
        <row r="1046">
          <cell r="AG1046" t="str">
            <v>65.433  Junior Fund Manager - Alternate Investment (Derivative / Hedge Funds)</v>
          </cell>
        </row>
        <row r="1047">
          <cell r="AG1047" t="str">
            <v>65.434  Senior Assistant - Alternate Investment (Derivative / Hedge Funds)</v>
          </cell>
        </row>
        <row r="1048">
          <cell r="AG1048" t="str">
            <v>65.435  Assistant - Alternate Investment (Derivative / Hedge Funds)</v>
          </cell>
        </row>
        <row r="1049">
          <cell r="AG1049" t="str">
            <v>65.440  Head of Alternate Investments - Real Estate</v>
          </cell>
        </row>
        <row r="1050">
          <cell r="AG1050" t="str">
            <v>65.441  Senior Fund Manager - Alternate Investments - Real Estate</v>
          </cell>
        </row>
        <row r="1051">
          <cell r="AG1051" t="str">
            <v>65.442  Fund Manager - Alternate Investments - Real Estate</v>
          </cell>
        </row>
        <row r="1052">
          <cell r="AG1052" t="str">
            <v>65.443  Junior Fund Manager - Alternate Investments - Real Estate</v>
          </cell>
        </row>
        <row r="1053">
          <cell r="AG1053" t="str">
            <v>65.444  Senior Assistant - Alternate Investments - Real Estate</v>
          </cell>
        </row>
        <row r="1054">
          <cell r="AG1054" t="str">
            <v>65.445  Assistant - Alternate Investments - Real Estate</v>
          </cell>
        </row>
        <row r="1055">
          <cell r="AG1055" t="str">
            <v>65.450  Head of Investment Strategy</v>
          </cell>
        </row>
        <row r="1056">
          <cell r="AG1056" t="str">
            <v>65.452  Investment Strategy Manager</v>
          </cell>
        </row>
        <row r="1057">
          <cell r="AG1057" t="str">
            <v>65.454  Investment Strategy Senior Analyst</v>
          </cell>
        </row>
        <row r="1058">
          <cell r="AG1058" t="str">
            <v>65.455  Investment Strategy Analyst</v>
          </cell>
        </row>
        <row r="1059">
          <cell r="AG1059" t="str">
            <v>65.460  Head of External Investments</v>
          </cell>
        </row>
        <row r="1060">
          <cell r="AG1060" t="str">
            <v>65.462  External Investment Manager</v>
          </cell>
        </row>
        <row r="1061">
          <cell r="AG1061" t="str">
            <v>65.464  External Investment Senior Analyst</v>
          </cell>
        </row>
        <row r="1062">
          <cell r="AG1062" t="str">
            <v>65.465  External Investment Analyst</v>
          </cell>
        </row>
        <row r="1063">
          <cell r="AG1063" t="str">
            <v>65.470  Head of Investment Systems</v>
          </cell>
        </row>
        <row r="1064">
          <cell r="AG1064" t="str">
            <v>65.472  Investment Systems Manager</v>
          </cell>
        </row>
        <row r="1065">
          <cell r="AG1065" t="str">
            <v>65.474  Investment Systems Senior Analyst</v>
          </cell>
        </row>
        <row r="1066">
          <cell r="AG1066" t="str">
            <v>65.475  Investment Systems Analyst</v>
          </cell>
        </row>
        <row r="1067">
          <cell r="AG1067" t="str">
            <v>65.480  Head of Trading - Equities</v>
          </cell>
        </row>
        <row r="1068">
          <cell r="AG1068" t="str">
            <v>65.483  Senior Trader - Equities</v>
          </cell>
        </row>
        <row r="1069">
          <cell r="AG1069" t="str">
            <v>65.484  Trader - Equities</v>
          </cell>
        </row>
        <row r="1070">
          <cell r="AG1070" t="str">
            <v>65.485  Junior Trader - Equities</v>
          </cell>
        </row>
        <row r="1071">
          <cell r="AG1071" t="str">
            <v>65.486  Senior Trading Assistant - Equities</v>
          </cell>
        </row>
        <row r="1072">
          <cell r="AG1072" t="str">
            <v>65.487  Trading Assistant - Equities</v>
          </cell>
        </row>
        <row r="1073">
          <cell r="AG1073" t="str">
            <v>65.490  Head of Trading - Fixed Income</v>
          </cell>
        </row>
        <row r="1074">
          <cell r="AG1074" t="str">
            <v>65.493  Senior Trader - Fixed Income</v>
          </cell>
        </row>
        <row r="1075">
          <cell r="AG1075" t="str">
            <v>65.494  Trader - Fixed Income</v>
          </cell>
        </row>
        <row r="1076">
          <cell r="AG1076" t="str">
            <v>65.495  Junior Trader - Fixed Income</v>
          </cell>
        </row>
        <row r="1077">
          <cell r="AG1077" t="str">
            <v>65.496  Senior Trading Assistant - Fixed Income</v>
          </cell>
        </row>
        <row r="1078">
          <cell r="AG1078" t="str">
            <v>65.497  Trading Assistant - Fixed Income</v>
          </cell>
        </row>
        <row r="1079">
          <cell r="AG1079" t="str">
            <v>65.500  Head of Trading - Derivatives</v>
          </cell>
        </row>
        <row r="1080">
          <cell r="AG1080" t="str">
            <v>65.503  Senior Trader - Derivatives</v>
          </cell>
        </row>
        <row r="1081">
          <cell r="AG1081" t="str">
            <v>65.504  Trader - Derivatives</v>
          </cell>
        </row>
        <row r="1082">
          <cell r="AG1082" t="str">
            <v>65.505  Junior Trader - Derivatives</v>
          </cell>
        </row>
        <row r="1083">
          <cell r="AG1083" t="str">
            <v>65.506  Senior Trading Assistant - Derivaties</v>
          </cell>
        </row>
        <row r="1084">
          <cell r="AG1084" t="str">
            <v>65.507  Trading Assistant - Derivatives</v>
          </cell>
        </row>
        <row r="1085">
          <cell r="AG1085" t="str">
            <v>65.510  Head of Investment Performance</v>
          </cell>
        </row>
        <row r="1086">
          <cell r="AG1086" t="str">
            <v>65.514  Investment Performance Senior Analyst</v>
          </cell>
        </row>
        <row r="1087">
          <cell r="AG1087" t="str">
            <v>65.515  Investment Performance Analyst</v>
          </cell>
        </row>
        <row r="1088">
          <cell r="AG1088" t="str">
            <v>65.522  Fund Accounting Manager</v>
          </cell>
        </row>
        <row r="1089">
          <cell r="AG1089" t="str">
            <v>65.523  Fund Accounting Section Manager</v>
          </cell>
        </row>
        <row r="1090">
          <cell r="AG1090" t="str">
            <v>65.525  Fund Accounting Senior Officer</v>
          </cell>
        </row>
        <row r="1091">
          <cell r="AG1091" t="str">
            <v>65.526  Fund Accounting Officer</v>
          </cell>
        </row>
        <row r="1092">
          <cell r="AG1092" t="str">
            <v>65.527  Fund Accounting Junior Officer</v>
          </cell>
        </row>
        <row r="1093">
          <cell r="AG1093" t="str">
            <v>65.530  Head of Investment Sales - General</v>
          </cell>
        </row>
        <row r="1094">
          <cell r="AG1094" t="str">
            <v>65.532  Investment Sales Manager - General</v>
          </cell>
        </row>
        <row r="1095">
          <cell r="AG1095" t="str">
            <v>65.534  Senior Investment Sales Representative - General</v>
          </cell>
        </row>
        <row r="1096">
          <cell r="AG1096" t="str">
            <v>65.535  Investment Sales Representative - General</v>
          </cell>
        </row>
        <row r="1097">
          <cell r="AG1097" t="str">
            <v>65.536  Junior Investment Sales Representative - General</v>
          </cell>
        </row>
        <row r="1098">
          <cell r="AG1098" t="str">
            <v>65.537  Senior Investment Sales Assistant - General</v>
          </cell>
        </row>
        <row r="1099">
          <cell r="AG1099" t="str">
            <v>65.538  Investment Sales Assistant - General</v>
          </cell>
        </row>
        <row r="1100">
          <cell r="AG1100" t="str">
            <v>65.540  Head of Investment Sales - Retail</v>
          </cell>
        </row>
        <row r="1101">
          <cell r="AG1101" t="str">
            <v>65.542  Investment Sales Manager - Retail</v>
          </cell>
        </row>
        <row r="1102">
          <cell r="AG1102" t="str">
            <v>65.544  Senior Investment Sales Representative - Retail</v>
          </cell>
        </row>
        <row r="1103">
          <cell r="AG1103" t="str">
            <v xml:space="preserve">65.545  Investment Sales Representative - Retail </v>
          </cell>
        </row>
        <row r="1104">
          <cell r="AG1104" t="str">
            <v>65.546  Junior Investment Sales Representative - Retail</v>
          </cell>
        </row>
        <row r="1105">
          <cell r="AG1105" t="str">
            <v>65.547  Senior Investment Sales Assistant - Retail</v>
          </cell>
        </row>
        <row r="1106">
          <cell r="AG1106" t="str">
            <v>65.548  Investment Sales Assistant - Retail</v>
          </cell>
        </row>
        <row r="1107">
          <cell r="AG1107" t="str">
            <v>65.550  Head of Investment Sales - Institutional</v>
          </cell>
        </row>
        <row r="1108">
          <cell r="AG1108" t="str">
            <v>65.552  Investment Sales Manager - Institutional</v>
          </cell>
        </row>
        <row r="1109">
          <cell r="AG1109" t="str">
            <v>65.554  Senior Investment Sales Representative - Institutional</v>
          </cell>
        </row>
        <row r="1110">
          <cell r="AG1110" t="str">
            <v>65.555  Investment Sales Representative - Institutional</v>
          </cell>
        </row>
        <row r="1111">
          <cell r="AG1111" t="str">
            <v>65.556  Junior Investment Sales Representative - Institutional</v>
          </cell>
        </row>
        <row r="1112">
          <cell r="AG1112" t="str">
            <v>65.557  Senior Investment Sales Assistant - Institutional</v>
          </cell>
        </row>
        <row r="1113">
          <cell r="AG1113" t="str">
            <v>65.558  Investment Sales Assistant - Institutional</v>
          </cell>
        </row>
        <row r="1114">
          <cell r="AG1114" t="str">
            <v>65.560  Head of Investment Product Development</v>
          </cell>
        </row>
        <row r="1115">
          <cell r="AG1115" t="str">
            <v>65.562  Investment Product Development Manager</v>
          </cell>
        </row>
        <row r="1116">
          <cell r="AG1116" t="str">
            <v>65.563  Investment Product Development Senior Analyst</v>
          </cell>
        </row>
        <row r="1117">
          <cell r="AG1117" t="str">
            <v>65.565  Investment Product Development Analyst</v>
          </cell>
        </row>
        <row r="1118">
          <cell r="AG1118" t="str">
            <v>65.580  Head of Operations</v>
          </cell>
        </row>
        <row r="1119">
          <cell r="AG1119" t="str">
            <v xml:space="preserve">65.581  Senior Operations Manager </v>
          </cell>
        </row>
        <row r="1120">
          <cell r="AG1120" t="str">
            <v>65.582  Operations Manager</v>
          </cell>
        </row>
        <row r="1121">
          <cell r="AG1121" t="str">
            <v>65.583  Supervisor</v>
          </cell>
        </row>
        <row r="1122">
          <cell r="AG1122" t="str">
            <v>65.584  Senior Officer</v>
          </cell>
        </row>
        <row r="1123">
          <cell r="AG1123" t="str">
            <v>65.585  Officer</v>
          </cell>
        </row>
        <row r="1124">
          <cell r="AG1124" t="str">
            <v>65.590  Head of Relationship Management</v>
          </cell>
        </row>
        <row r="1125">
          <cell r="AG1125" t="str">
            <v>65.591  Senior Relationship Manager</v>
          </cell>
        </row>
        <row r="1126">
          <cell r="AG1126" t="str">
            <v>65.592  Relationship Manager</v>
          </cell>
        </row>
        <row r="1127">
          <cell r="AG1127" t="str">
            <v>65.595  Relationship Executive</v>
          </cell>
        </row>
        <row r="1128">
          <cell r="AG1128" t="str">
            <v>65.600  Head of Client Service</v>
          </cell>
        </row>
        <row r="1129">
          <cell r="AG1129" t="str">
            <v>65.602  Client Service Manager</v>
          </cell>
        </row>
        <row r="1130">
          <cell r="AG1130" t="str">
            <v>65.605  Senior Client Service Officer</v>
          </cell>
        </row>
        <row r="1131">
          <cell r="AG1131" t="str">
            <v>65.606  Client Service Officer</v>
          </cell>
        </row>
        <row r="1132">
          <cell r="AG1132" t="str">
            <v>65.608  Client Service Assistant</v>
          </cell>
        </row>
        <row r="1133">
          <cell r="AG1133" t="str">
            <v>67.110  Top Project Management Executive (Property)</v>
          </cell>
        </row>
        <row r="1134">
          <cell r="AG1134" t="str">
            <v>67.111  Project Manager (Property)</v>
          </cell>
        </row>
        <row r="1135">
          <cell r="AG1135" t="str">
            <v>67.114  Project Executive</v>
          </cell>
        </row>
        <row r="1136">
          <cell r="AG1136" t="str">
            <v>67.116  Project Officer</v>
          </cell>
        </row>
        <row r="1137">
          <cell r="AG1137" t="str">
            <v>67.125  Clerk of Works (Contract)</v>
          </cell>
        </row>
        <row r="1138">
          <cell r="AG1138" t="str">
            <v>67.210  Head of Property Management</v>
          </cell>
        </row>
        <row r="1139">
          <cell r="AG1139" t="str">
            <v>67.211  Property Management Manager</v>
          </cell>
        </row>
        <row r="1140">
          <cell r="AG1140" t="str">
            <v>67.212  Senior Property Management Manager</v>
          </cell>
        </row>
        <row r="1141">
          <cell r="AG1141" t="str">
            <v>67.214  Property Management Executive</v>
          </cell>
        </row>
        <row r="1142">
          <cell r="AG1142" t="str">
            <v>67.216  Property Management Officer</v>
          </cell>
        </row>
        <row r="1143">
          <cell r="AG1143" t="str">
            <v>67.217  Maintenance Supervisor</v>
          </cell>
        </row>
        <row r="1144">
          <cell r="AG1144" t="str">
            <v>67.218  Property Management Assistant</v>
          </cell>
        </row>
        <row r="1145">
          <cell r="AG1145" t="str">
            <v>67.219  Maintenance Technician</v>
          </cell>
        </row>
        <row r="1146">
          <cell r="AG1146" t="str">
            <v>67.227  Car Park Supervisor</v>
          </cell>
        </row>
        <row r="1147">
          <cell r="AG1147" t="str">
            <v>67.229  Car Park Cashier</v>
          </cell>
        </row>
        <row r="1148">
          <cell r="AG1148" t="str">
            <v>69.100  Head of Network Planning</v>
          </cell>
        </row>
        <row r="1149">
          <cell r="AG1149" t="str">
            <v>69.101  Network Planning Manager</v>
          </cell>
        </row>
        <row r="1150">
          <cell r="AG1150" t="str">
            <v>69.103  Sr Network Planning Engineer</v>
          </cell>
        </row>
        <row r="1151">
          <cell r="AG1151" t="str">
            <v>69.104  Network Planning Engineer</v>
          </cell>
        </row>
        <row r="1152">
          <cell r="AG1152" t="str">
            <v>69.106  Network Planning Analyst</v>
          </cell>
        </row>
        <row r="1153">
          <cell r="AG1153" t="str">
            <v>69.110  Head of Wireless Engineering</v>
          </cell>
        </row>
        <row r="1154">
          <cell r="AG1154" t="str">
            <v>69.111  Wireless Engineering Manager</v>
          </cell>
        </row>
        <row r="1155">
          <cell r="AG1155" t="str">
            <v>69.113  Sr Wireless Engineer</v>
          </cell>
        </row>
        <row r="1156">
          <cell r="AG1156" t="str">
            <v>69.114  Wireless Engineer</v>
          </cell>
        </row>
        <row r="1157">
          <cell r="AG1157" t="str">
            <v>69.120  Head of Outside Plant (OSP) Engineering</v>
          </cell>
        </row>
        <row r="1158">
          <cell r="AG1158" t="str">
            <v>69.121  Outside Plant (OSP) Engineering Manager</v>
          </cell>
        </row>
        <row r="1159">
          <cell r="AG1159" t="str">
            <v>69.123  Sr Outside Plant (OSP) Engineer</v>
          </cell>
        </row>
        <row r="1160">
          <cell r="AG1160" t="str">
            <v>69.124  Outside Plant (OSP) Engineer</v>
          </cell>
        </row>
        <row r="1161">
          <cell r="AG1161" t="str">
            <v>69.130  Head of Data Engineering</v>
          </cell>
        </row>
        <row r="1162">
          <cell r="AG1162" t="str">
            <v>69.131  Data Engineering Manager</v>
          </cell>
        </row>
        <row r="1163">
          <cell r="AG1163" t="str">
            <v>69.133  Sr Data Engineer</v>
          </cell>
        </row>
        <row r="1164">
          <cell r="AG1164" t="str">
            <v>69.134  Data Engineer</v>
          </cell>
        </row>
        <row r="1165">
          <cell r="AG1165" t="str">
            <v>69.140  Head of Product Development</v>
          </cell>
        </row>
        <row r="1166">
          <cell r="AG1166" t="str">
            <v>69.141  Product Development Manager</v>
          </cell>
        </row>
        <row r="1167">
          <cell r="AG1167" t="str">
            <v>69.143  Sr Product Development Engineer</v>
          </cell>
        </row>
        <row r="1168">
          <cell r="AG1168" t="str">
            <v>69.144  Product Development Engineer</v>
          </cell>
        </row>
        <row r="1169">
          <cell r="AG1169" t="str">
            <v>69.151  Transmission Manager</v>
          </cell>
        </row>
        <row r="1170">
          <cell r="AG1170" t="str">
            <v>69.154  Transmission Supervisor</v>
          </cell>
        </row>
        <row r="1171">
          <cell r="AG1171" t="str">
            <v>69.155  Transmission Engineer</v>
          </cell>
        </row>
        <row r="1172">
          <cell r="AG1172" t="str">
            <v>69.157  Transmission Technician</v>
          </cell>
        </row>
        <row r="1173">
          <cell r="AG1173" t="str">
            <v>69.161  Switching Manager</v>
          </cell>
        </row>
        <row r="1174">
          <cell r="AG1174" t="str">
            <v>69.164  Switching Supervisor</v>
          </cell>
        </row>
        <row r="1175">
          <cell r="AG1175" t="str">
            <v>69.165  Switching Engineer</v>
          </cell>
        </row>
        <row r="1176">
          <cell r="AG1176" t="str">
            <v>69.167  Switching Technician</v>
          </cell>
        </row>
        <row r="1177">
          <cell r="AG1177" t="str">
            <v>70.110  Top Project Management Executive</v>
          </cell>
        </row>
        <row r="1178">
          <cell r="AG1178" t="str">
            <v>70.111  Project Manager</v>
          </cell>
        </row>
        <row r="1179">
          <cell r="AG1179" t="str">
            <v>70.112  Assistant Project Manager</v>
          </cell>
        </row>
        <row r="1180">
          <cell r="AG1180" t="str">
            <v>70.113  Sr Project Engineer</v>
          </cell>
        </row>
        <row r="1181">
          <cell r="AG1181" t="str">
            <v>70.114  Project Engineer</v>
          </cell>
        </row>
        <row r="1182">
          <cell r="AG1182" t="str">
            <v>70.115  Project Engineer (Entry)</v>
          </cell>
        </row>
        <row r="1183">
          <cell r="AG1183" t="str">
            <v>70.116  Project Coordinator</v>
          </cell>
        </row>
        <row r="1184">
          <cell r="AG1184" t="str">
            <v>70.201  General Consultant V</v>
          </cell>
        </row>
        <row r="1185">
          <cell r="AG1185" t="str">
            <v>70.202  General Consultant IV</v>
          </cell>
        </row>
        <row r="1186">
          <cell r="AG1186" t="str">
            <v>70.203  General Consultant III</v>
          </cell>
        </row>
        <row r="1187">
          <cell r="AG1187" t="str">
            <v>70.204  General Consultant II</v>
          </cell>
        </row>
        <row r="1188">
          <cell r="AG1188" t="str">
            <v>70.205  General Consultant I</v>
          </cell>
        </row>
        <row r="1189">
          <cell r="AG1189" t="str">
            <v>70.211  Business Process Consultant V</v>
          </cell>
        </row>
        <row r="1190">
          <cell r="AG1190" t="str">
            <v>70.212  Business Process Consultant IV</v>
          </cell>
        </row>
        <row r="1191">
          <cell r="AG1191" t="str">
            <v>70.213  Business Process Consultant III</v>
          </cell>
        </row>
        <row r="1192">
          <cell r="AG1192" t="str">
            <v>70.214  Business Process Consultant II</v>
          </cell>
        </row>
        <row r="1193">
          <cell r="AG1193" t="str">
            <v>70.215  Business Process Consultant I</v>
          </cell>
        </row>
        <row r="1194">
          <cell r="AG1194" t="str">
            <v>70.221  IT Consultant V</v>
          </cell>
        </row>
        <row r="1195">
          <cell r="AG1195" t="str">
            <v>70.222  IT Consultant IV</v>
          </cell>
        </row>
        <row r="1196">
          <cell r="AG1196" t="str">
            <v>70.223  IT Consultant III</v>
          </cell>
        </row>
        <row r="1197">
          <cell r="AG1197" t="str">
            <v>70.224  IT Consultant II</v>
          </cell>
        </row>
        <row r="1198">
          <cell r="AG1198" t="str">
            <v>70.225  IT Consultant I</v>
          </cell>
        </row>
        <row r="1199">
          <cell r="AG1199" t="str">
            <v>72.010  Head of Nurse</v>
          </cell>
        </row>
        <row r="1200">
          <cell r="AG1200" t="str">
            <v>72.011  Nursing Director</v>
          </cell>
        </row>
        <row r="1201">
          <cell r="AG1201" t="str">
            <v>72.012  Ward Manager</v>
          </cell>
        </row>
        <row r="1202">
          <cell r="AG1202" t="str">
            <v>72.013  Nursing Manager</v>
          </cell>
        </row>
        <row r="1203">
          <cell r="AG1203" t="str">
            <v>72.014  Sr. Registered Nurse</v>
          </cell>
        </row>
        <row r="1204">
          <cell r="AG1204" t="str">
            <v>72.015  Registered Nurse</v>
          </cell>
        </row>
        <row r="1205">
          <cell r="AG1205" t="str">
            <v>72.016  Practical Nurse</v>
          </cell>
        </row>
        <row r="1206">
          <cell r="AG1206" t="str">
            <v>72.017  Nurse Aid</v>
          </cell>
        </row>
        <row r="1207">
          <cell r="AG1207" t="str">
            <v>72.028  Ambulance Driver</v>
          </cell>
        </row>
        <row r="1208">
          <cell r="AG1208" t="str">
            <v>72.029  Cart/ wheel (Patient) Delivery</v>
          </cell>
        </row>
        <row r="1209">
          <cell r="AG1209" t="str">
            <v>72.110  Head of Radiation Therapy</v>
          </cell>
        </row>
        <row r="1210">
          <cell r="AG1210" t="str">
            <v>72.111  Radiation Therapy Manager</v>
          </cell>
        </row>
        <row r="1211">
          <cell r="AG1211" t="str">
            <v>72.114  Radiation Technician</v>
          </cell>
        </row>
        <row r="1212">
          <cell r="AG1212" t="str">
            <v>72.210  Head of Physical Therapy</v>
          </cell>
        </row>
        <row r="1213">
          <cell r="AG1213" t="str">
            <v>72.211  Physical Therapy Manager</v>
          </cell>
        </row>
        <row r="1214">
          <cell r="AG1214" t="str">
            <v>72.213  Physical Therapy</v>
          </cell>
        </row>
        <row r="1215">
          <cell r="AG1215" t="str">
            <v>72.214  Physician Assistant</v>
          </cell>
        </row>
        <row r="1216">
          <cell r="AG1216" t="str">
            <v>72.410  Head of Laboratory Services</v>
          </cell>
        </row>
        <row r="1217">
          <cell r="AG1217" t="str">
            <v>72.411  Laboratory Services Manager</v>
          </cell>
        </row>
        <row r="1218">
          <cell r="AG1218" t="str">
            <v>72.414  Laboratory Technician</v>
          </cell>
        </row>
        <row r="1219">
          <cell r="AG1219" t="str">
            <v>72.511  Health Information Services Manager</v>
          </cell>
        </row>
        <row r="1220">
          <cell r="AG1220" t="str">
            <v>72.610  Head of Pharmacy</v>
          </cell>
        </row>
        <row r="1221">
          <cell r="AG1221" t="str">
            <v>72.611  Pharmacy Manager</v>
          </cell>
        </row>
        <row r="1222">
          <cell r="AG1222" t="str">
            <v>72.612  Pharmacist</v>
          </cell>
        </row>
        <row r="1223">
          <cell r="AG1223" t="str">
            <v>72.710  Head of Quality &amp; Environment Control</v>
          </cell>
        </row>
        <row r="1224">
          <cell r="AG1224" t="str">
            <v>72.711  Quality Manager / Quality Management Manager</v>
          </cell>
        </row>
        <row r="1225">
          <cell r="AG1225" t="str">
            <v>72.713  Quality Supervisor</v>
          </cell>
        </row>
        <row r="1226">
          <cell r="AG1226" t="str">
            <v>72.714  Utilization Reviewer Supervisor</v>
          </cell>
        </row>
        <row r="1227">
          <cell r="AG1227" t="str">
            <v>72.731  Material Manager</v>
          </cell>
        </row>
        <row r="1228">
          <cell r="AG1228" t="str">
            <v>72.733  Medical Technologist</v>
          </cell>
        </row>
        <row r="1229">
          <cell r="AG1229" t="str">
            <v>72.814  Billing / Invoicing Officer</v>
          </cell>
        </row>
        <row r="1230">
          <cell r="AG1230" t="str">
            <v>72.816  Cashier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"/>
      <sheetName val="Freight"/>
      <sheetName val="Insurance"/>
      <sheetName val="S-Comm"/>
      <sheetName val="Analysis"/>
      <sheetName val="Handling"/>
      <sheetName val="Demurrage"/>
      <sheetName val="Despatch"/>
      <sheetName val="BMR Adjustment"/>
      <sheetName val="Royalty"/>
      <sheetName val="All Customer"/>
      <sheetName val="Monthly USD"/>
      <sheetName val="Monthly RUPIAH"/>
      <sheetName val="SAMTAN"/>
      <sheetName val="OTHERS"/>
      <sheetName val="Price Conditions"/>
      <sheetName val="Summary"/>
      <sheetName val="voucher"/>
      <sheetName val="Payment Voucher (2)"/>
      <sheetName val="reverse ent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035">
          <cell r="B1035" t="str">
            <v>S2P</v>
          </cell>
        </row>
        <row r="1036">
          <cell r="B1036" t="str">
            <v>PEC</v>
          </cell>
        </row>
        <row r="1037">
          <cell r="B1037" t="str">
            <v>GLENCORE</v>
          </cell>
        </row>
        <row r="1038">
          <cell r="B1038" t="str">
            <v>NNT</v>
          </cell>
        </row>
        <row r="1039">
          <cell r="B1039" t="str">
            <v>TPC</v>
          </cell>
        </row>
        <row r="1040">
          <cell r="B1040" t="str">
            <v>GENESIS</v>
          </cell>
        </row>
        <row r="1041">
          <cell r="B1041" t="str">
            <v>PANAY</v>
          </cell>
        </row>
        <row r="1042">
          <cell r="B1042" t="str">
            <v>BHATIA</v>
          </cell>
        </row>
        <row r="1043">
          <cell r="B1043" t="str">
            <v>EPDC</v>
          </cell>
        </row>
        <row r="1044">
          <cell r="B1044" t="str">
            <v>CARBOEX</v>
          </cell>
        </row>
        <row r="1045">
          <cell r="B1045" t="str">
            <v>S&amp;S</v>
          </cell>
        </row>
        <row r="1046">
          <cell r="B1046" t="str">
            <v>KMH</v>
          </cell>
        </row>
        <row r="1047">
          <cell r="B1047" t="str">
            <v>RIO</v>
          </cell>
        </row>
        <row r="1048">
          <cell r="B1048" t="str">
            <v>SUR</v>
          </cell>
        </row>
        <row r="1049">
          <cell r="B1049" t="str">
            <v>REMBANG</v>
          </cell>
        </row>
        <row r="1050">
          <cell r="B1050" t="str">
            <v>SLOV</v>
          </cell>
        </row>
        <row r="1051">
          <cell r="B1051" t="str">
            <v>DONGGUAN</v>
          </cell>
        </row>
        <row r="1052">
          <cell r="B1052" t="str">
            <v>TONASA</v>
          </cell>
        </row>
        <row r="1053">
          <cell r="B1053" t="str">
            <v>UMS</v>
          </cell>
        </row>
        <row r="1054">
          <cell r="B1054" t="str">
            <v>JP</v>
          </cell>
        </row>
        <row r="1055">
          <cell r="B1055" t="str">
            <v>SANGHI</v>
          </cell>
        </row>
        <row r="1056">
          <cell r="B1056" t="str">
            <v>FENI</v>
          </cell>
        </row>
        <row r="1057">
          <cell r="B1057" t="str">
            <v>LABUAN</v>
          </cell>
        </row>
        <row r="1058">
          <cell r="B1058" t="str">
            <v>INDRAMAYU</v>
          </cell>
        </row>
        <row r="1059">
          <cell r="B1059" t="str">
            <v>UNIQUE</v>
          </cell>
        </row>
        <row r="1060">
          <cell r="B1060" t="str">
            <v>AES</v>
          </cell>
        </row>
        <row r="1061">
          <cell r="B1061" t="str">
            <v>DME</v>
          </cell>
        </row>
        <row r="1062">
          <cell r="B1062" t="str">
            <v>TEPCO</v>
          </cell>
        </row>
        <row r="1063">
          <cell r="B1063" t="str">
            <v>HUANENG</v>
          </cell>
        </row>
        <row r="1064">
          <cell r="B1064" t="str">
            <v>SCG</v>
          </cell>
        </row>
        <row r="1065">
          <cell r="B1065" t="str">
            <v>SUR BARU</v>
          </cell>
        </row>
        <row r="1066">
          <cell r="B1066" t="str">
            <v>KNOW</v>
          </cell>
        </row>
        <row r="1067">
          <cell r="B1067" t="str">
            <v>SCT</v>
          </cell>
        </row>
        <row r="1068">
          <cell r="B1068" t="str">
            <v>PLN</v>
          </cell>
        </row>
        <row r="1069">
          <cell r="B1069" t="str">
            <v>JINGHAI</v>
          </cell>
        </row>
        <row r="1070">
          <cell r="B1070" t="str">
            <v>TFS</v>
          </cell>
        </row>
        <row r="1071">
          <cell r="B1071" t="str">
            <v>DIASALT</v>
          </cell>
        </row>
        <row r="1072">
          <cell r="B1072" t="str">
            <v>PHOENIX</v>
          </cell>
        </row>
        <row r="1073">
          <cell r="B1073" t="str">
            <v>MCS</v>
          </cell>
        </row>
        <row r="1074">
          <cell r="B1074" t="str">
            <v>RWE</v>
          </cell>
        </row>
        <row r="1075">
          <cell r="B1075" t="str">
            <v>ILUKA</v>
          </cell>
        </row>
        <row r="1076">
          <cell r="B1076" t="str">
            <v>HEC</v>
          </cell>
        </row>
        <row r="1077">
          <cell r="B1077" t="str">
            <v>CEP</v>
          </cell>
        </row>
        <row r="1078">
          <cell r="B1078" t="str">
            <v>TATA</v>
          </cell>
        </row>
        <row r="1079">
          <cell r="B1079" t="str">
            <v>ADANI</v>
          </cell>
        </row>
        <row r="1080">
          <cell r="B1080" t="str">
            <v>IIC</v>
          </cell>
        </row>
        <row r="1081">
          <cell r="B1081" t="str">
            <v>CNBM</v>
          </cell>
        </row>
        <row r="1082">
          <cell r="B1082" t="str">
            <v>PAGBILAO</v>
          </cell>
        </row>
        <row r="1083">
          <cell r="B1083" t="str">
            <v>KKPC</v>
          </cell>
        </row>
        <row r="1084">
          <cell r="B1084" t="str">
            <v>CLP</v>
          </cell>
        </row>
        <row r="1085">
          <cell r="B1085" t="str">
            <v>HPI</v>
          </cell>
        </row>
        <row r="1086">
          <cell r="B1086" t="str">
            <v>HANWHA</v>
          </cell>
        </row>
        <row r="1087">
          <cell r="B1087" t="str">
            <v>TOHOKU</v>
          </cell>
        </row>
        <row r="1088">
          <cell r="B1088" t="str">
            <v>SG</v>
          </cell>
        </row>
        <row r="1089">
          <cell r="B1089" t="str">
            <v>HOLCIM</v>
          </cell>
        </row>
        <row r="1090">
          <cell r="B1090" t="str">
            <v>KRS</v>
          </cell>
        </row>
        <row r="1091">
          <cell r="B1091" t="str">
            <v>KRP</v>
          </cell>
        </row>
        <row r="1092">
          <cell r="B1092" t="str">
            <v>UBE</v>
          </cell>
        </row>
        <row r="1093">
          <cell r="B1093" t="str">
            <v>OKINAWA</v>
          </cell>
        </row>
        <row r="1094">
          <cell r="B1094" t="str">
            <v>SHENHUA</v>
          </cell>
        </row>
        <row r="1095">
          <cell r="B1095" t="str">
            <v>STEAG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Only"/>
      <sheetName val="JAN +Last Year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 BEFORE ADJUST"/>
      <sheetName val="DEC AFTER ADJUST"/>
      <sheetName val="rule"/>
      <sheetName val="gabungan"/>
      <sheetName val="Royalty"/>
    </sheetNames>
    <sheetDataSet>
      <sheetData sheetId="0"/>
      <sheetData sheetId="1"/>
      <sheetData sheetId="2">
        <row r="77">
          <cell r="C77" t="str">
            <v>S2P</v>
          </cell>
        </row>
      </sheetData>
      <sheetData sheetId="3" refreshError="1">
        <row r="77">
          <cell r="C77" t="str">
            <v>S2P</v>
          </cell>
        </row>
        <row r="78">
          <cell r="C78" t="str">
            <v>PEC</v>
          </cell>
        </row>
        <row r="79">
          <cell r="C79" t="str">
            <v>GLENCORE</v>
          </cell>
        </row>
        <row r="80">
          <cell r="C80" t="str">
            <v>NNT</v>
          </cell>
        </row>
        <row r="81">
          <cell r="C81" t="str">
            <v>TPC</v>
          </cell>
        </row>
        <row r="82">
          <cell r="C82" t="str">
            <v>BHATIA</v>
          </cell>
        </row>
        <row r="83">
          <cell r="C83" t="str">
            <v>EPDC</v>
          </cell>
        </row>
        <row r="84">
          <cell r="C84" t="str">
            <v>S&amp;S</v>
          </cell>
        </row>
        <row r="85">
          <cell r="C85" t="str">
            <v>KMH</v>
          </cell>
        </row>
        <row r="86">
          <cell r="C86" t="str">
            <v>RIO</v>
          </cell>
        </row>
        <row r="87">
          <cell r="C87" t="str">
            <v>SUR</v>
          </cell>
        </row>
        <row r="88">
          <cell r="C88" t="str">
            <v>TONASA</v>
          </cell>
        </row>
        <row r="89">
          <cell r="C89" t="str">
            <v>UMS</v>
          </cell>
        </row>
        <row r="90">
          <cell r="C90" t="str">
            <v>JP</v>
          </cell>
        </row>
        <row r="91">
          <cell r="C91" t="str">
            <v>FENI</v>
          </cell>
        </row>
        <row r="92">
          <cell r="C92" t="str">
            <v>LABUAN</v>
          </cell>
        </row>
        <row r="93">
          <cell r="C93" t="str">
            <v>INDRAMAYU</v>
          </cell>
        </row>
        <row r="94">
          <cell r="C94" t="str">
            <v>SCG</v>
          </cell>
        </row>
        <row r="95">
          <cell r="C95" t="str">
            <v>JINGHAI</v>
          </cell>
        </row>
        <row r="96">
          <cell r="C96" t="str">
            <v>TFS</v>
          </cell>
        </row>
        <row r="97">
          <cell r="C97" t="str">
            <v>DIASALT</v>
          </cell>
        </row>
        <row r="98">
          <cell r="C98" t="str">
            <v>PHOENIX</v>
          </cell>
        </row>
        <row r="99">
          <cell r="C99" t="str">
            <v>PANAY</v>
          </cell>
        </row>
        <row r="100">
          <cell r="C100" t="str">
            <v>HEC</v>
          </cell>
        </row>
        <row r="101">
          <cell r="C101" t="str">
            <v>MCS</v>
          </cell>
        </row>
        <row r="102">
          <cell r="C102" t="str">
            <v>TATA</v>
          </cell>
        </row>
        <row r="103">
          <cell r="C103" t="str">
            <v>ADANI</v>
          </cell>
        </row>
        <row r="104">
          <cell r="C104" t="str">
            <v>IIC</v>
          </cell>
        </row>
        <row r="105">
          <cell r="C105" t="str">
            <v>CNBM</v>
          </cell>
        </row>
        <row r="106">
          <cell r="C106" t="str">
            <v>PAGBILAO</v>
          </cell>
        </row>
        <row r="107">
          <cell r="C107" t="str">
            <v>CEP</v>
          </cell>
        </row>
        <row r="108">
          <cell r="C108" t="str">
            <v>GENESIS</v>
          </cell>
        </row>
        <row r="109">
          <cell r="C109" t="str">
            <v>KKPC</v>
          </cell>
        </row>
        <row r="110">
          <cell r="C110" t="str">
            <v>CLP</v>
          </cell>
        </row>
        <row r="111">
          <cell r="C111" t="str">
            <v>HPI</v>
          </cell>
        </row>
        <row r="112">
          <cell r="C112" t="str">
            <v>HANWHA</v>
          </cell>
        </row>
        <row r="113">
          <cell r="C113" t="str">
            <v>TOHOKU</v>
          </cell>
        </row>
        <row r="114">
          <cell r="C114" t="str">
            <v>SG</v>
          </cell>
        </row>
        <row r="115">
          <cell r="C115" t="str">
            <v>HOLCIM</v>
          </cell>
        </row>
        <row r="116">
          <cell r="C116" t="str">
            <v>KRS</v>
          </cell>
        </row>
        <row r="117">
          <cell r="C117" t="str">
            <v>KRP</v>
          </cell>
        </row>
        <row r="118">
          <cell r="C118" t="str">
            <v>UBE</v>
          </cell>
        </row>
        <row r="119">
          <cell r="C119" t="str">
            <v>OKINAWA</v>
          </cell>
        </row>
        <row r="120">
          <cell r="C120" t="str">
            <v>SHEHUA</v>
          </cell>
        </row>
        <row r="121">
          <cell r="C121" t="str">
            <v>STEAG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rganization Information"/>
      <sheetName val="Remuneration Data"/>
      <sheetName val="Long Term Incentives"/>
      <sheetName val="working1"/>
      <sheetName val="working2"/>
      <sheetName val="Validation"/>
      <sheetName val="sector code"/>
      <sheetName val="PROTECTION "/>
      <sheetName val="AHCBALYR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I2" t="str">
            <v>E</v>
          </cell>
          <cell r="K2">
            <v>1</v>
          </cell>
        </row>
        <row r="3">
          <cell r="I3" t="str">
            <v>L</v>
          </cell>
          <cell r="K3">
            <v>2</v>
          </cell>
        </row>
        <row r="4">
          <cell r="K4">
            <v>3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perion"/>
      <sheetName val="Q2 02 V Q2 01 (ytd)"/>
      <sheetName val="Q2 02 V Q2 01 (periodic)"/>
      <sheetName val="Q2 02 V Q1 02"/>
    </sheetNames>
    <sheetDataSet>
      <sheetData sheetId="0" refreshError="1">
        <row r="5">
          <cell r="B5" t="str">
            <v>JUN_FORECAST</v>
          </cell>
        </row>
        <row r="6">
          <cell r="B6" t="str">
            <v>LASTYR</v>
          </cell>
        </row>
        <row r="7">
          <cell r="B7" t="str">
            <v>ACTUAL</v>
          </cell>
        </row>
        <row r="11">
          <cell r="B11">
            <v>6</v>
          </cell>
        </row>
        <row r="12">
          <cell r="B12">
            <v>3</v>
          </cell>
        </row>
        <row r="13">
          <cell r="B13" t="str">
            <v>PROD</v>
          </cell>
        </row>
        <row r="14">
          <cell r="B14" t="str">
            <v>M.QTD</v>
          </cell>
        </row>
        <row r="15">
          <cell r="B15" t="str">
            <v>M.YTD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Q1 04 vs Q4 03"/>
      <sheetName val="CvP Detail"/>
      <sheetName val="Q1 04 vs Q1 03"/>
      <sheetName val="CvPYR Detail"/>
      <sheetName val="Current vs Prev Year (YTD)"/>
      <sheetName val="CvPYR YTD Detail"/>
      <sheetName val="2004 vs 2004 bud"/>
    </sheetNames>
    <sheetDataSet>
      <sheetData sheetId="0" refreshError="1">
        <row r="9">
          <cell r="B9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sta"/>
      <sheetName val="data"/>
      <sheetName val="gabungan"/>
      <sheetName val="rule"/>
      <sheetName val="plan"/>
      <sheetName val="COST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4">
          <cell r="AK4">
            <v>1960000</v>
          </cell>
          <cell r="AN4">
            <v>250000</v>
          </cell>
        </row>
        <row r="5">
          <cell r="AK5">
            <v>1740000</v>
          </cell>
          <cell r="AN5">
            <v>190000</v>
          </cell>
        </row>
        <row r="6">
          <cell r="AK6">
            <v>2990000</v>
          </cell>
          <cell r="AN6">
            <v>500000</v>
          </cell>
        </row>
        <row r="7">
          <cell r="AK7">
            <v>150000</v>
          </cell>
          <cell r="AN7">
            <v>40000</v>
          </cell>
        </row>
        <row r="8">
          <cell r="AK8">
            <v>2370000</v>
          </cell>
          <cell r="AN8">
            <v>490000</v>
          </cell>
        </row>
        <row r="9">
          <cell r="AK9">
            <v>670000</v>
          </cell>
          <cell r="AN9">
            <v>130000</v>
          </cell>
        </row>
        <row r="13">
          <cell r="AK13">
            <v>723000</v>
          </cell>
        </row>
        <row r="14">
          <cell r="AK14">
            <v>684000</v>
          </cell>
        </row>
      </sheetData>
      <sheetData sheetId="3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_Data"/>
      <sheetName val="General_Assumption"/>
    </sheetNames>
    <sheetDataSet>
      <sheetData sheetId="0" refreshError="1"/>
      <sheetData sheetId="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CHARTS"/>
      <sheetName val="EXPLORATION"/>
      <sheetName val="OPS"/>
      <sheetName val="SERV_COMM"/>
      <sheetName val="INTL TOTAL"/>
      <sheetName val="Sheet3"/>
    </sheetNames>
    <sheetDataSet>
      <sheetData sheetId="0">
        <row r="2">
          <cell r="F2" t="str">
            <v>Thai 17th Round</v>
          </cell>
          <cell r="H2" t="str">
            <v>Pailin B12/27</v>
          </cell>
          <cell r="K2" t="str">
            <v>Phu Horm</v>
          </cell>
          <cell r="M2" t="str">
            <v>Phu Horm drilling</v>
          </cell>
          <cell r="P2" t="str">
            <v>Phu Wiang</v>
          </cell>
          <cell r="R2" t="str">
            <v>Phu Wiang drilling</v>
          </cell>
          <cell r="U2" t="str">
            <v>Andaman Sea</v>
          </cell>
          <cell r="X2" t="str">
            <v>Jabung</v>
          </cell>
          <cell r="AA2" t="str">
            <v>Lematang</v>
          </cell>
          <cell r="AC2" t="str">
            <v>Lematang drilling</v>
          </cell>
          <cell r="AF2" t="str">
            <v>Pangkah</v>
          </cell>
          <cell r="AI2" t="str">
            <v>Pagatan</v>
          </cell>
          <cell r="AL2" t="str">
            <v>Myanmar</v>
          </cell>
          <cell r="AO2" t="str">
            <v>Algeria</v>
          </cell>
          <cell r="AP2" t="str">
            <v>Algeria drilling</v>
          </cell>
          <cell r="AS2" t="str">
            <v>Malaysia PM304</v>
          </cell>
          <cell r="AV2" t="str">
            <v>Malaysia SK306</v>
          </cell>
          <cell r="AY2" t="str">
            <v>Vietnam</v>
          </cell>
          <cell r="BA2" t="str">
            <v>Vietnam drilling</v>
          </cell>
          <cell r="BD2" t="str">
            <v>CAO</v>
          </cell>
          <cell r="BF2" t="str">
            <v>CAO Drilling</v>
          </cell>
          <cell r="BI2" t="str">
            <v>Azerbaijan NAOC</v>
          </cell>
          <cell r="BK2" t="str">
            <v>Azerbaijan AIOC</v>
          </cell>
          <cell r="BN2" t="str">
            <v>Namibia</v>
          </cell>
          <cell r="BQ2" t="str">
            <v>Falklands</v>
          </cell>
          <cell r="BS2" t="str">
            <v>Falklands drilling</v>
          </cell>
          <cell r="BV2" t="str">
            <v>Australia</v>
          </cell>
          <cell r="CA2" t="str">
            <v>NEW VENTURES</v>
          </cell>
          <cell r="CE2" t="str">
            <v>NEW VENTURES</v>
          </cell>
          <cell r="CI2" t="str">
            <v>INT-COMM</v>
          </cell>
          <cell r="CJ2" t="str">
            <v>SERVICES</v>
          </cell>
          <cell r="CK2" t="str">
            <v>Leave / sick</v>
          </cell>
          <cell r="CL2" t="str">
            <v>Traning</v>
          </cell>
          <cell r="CN2" t="str">
            <v>Grand Total</v>
          </cell>
        </row>
        <row r="5">
          <cell r="B5" t="str">
            <v>Employee</v>
          </cell>
        </row>
        <row r="9">
          <cell r="B9" t="str">
            <v>I Gray</v>
          </cell>
          <cell r="C9">
            <v>1998</v>
          </cell>
          <cell r="CI9">
            <v>0.9</v>
          </cell>
          <cell r="CK9">
            <v>0.1</v>
          </cell>
          <cell r="CN9">
            <v>1</v>
          </cell>
        </row>
        <row r="11">
          <cell r="B11" t="str">
            <v>J Mitson</v>
          </cell>
          <cell r="C11">
            <v>1998</v>
          </cell>
          <cell r="CI11">
            <v>1</v>
          </cell>
          <cell r="CN11">
            <v>1</v>
          </cell>
        </row>
        <row r="13">
          <cell r="B13" t="str">
            <v>L Carey</v>
          </cell>
          <cell r="C13">
            <v>1998</v>
          </cell>
          <cell r="CI13">
            <v>1</v>
          </cell>
          <cell r="CN13">
            <v>1</v>
          </cell>
        </row>
        <row r="15">
          <cell r="B15" t="str">
            <v>TOTAL</v>
          </cell>
          <cell r="F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F15">
            <v>0</v>
          </cell>
          <cell r="AG15">
            <v>0</v>
          </cell>
          <cell r="AI15">
            <v>0</v>
          </cell>
          <cell r="AJ15">
            <v>0</v>
          </cell>
          <cell r="AL15">
            <v>0</v>
          </cell>
          <cell r="AM15">
            <v>0</v>
          </cell>
          <cell r="AO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C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0.96666666666666667</v>
          </cell>
          <cell r="CJ15">
            <v>0</v>
          </cell>
          <cell r="CK15">
            <v>3.3333333333333333E-2</v>
          </cell>
          <cell r="CL15">
            <v>0</v>
          </cell>
          <cell r="CM15">
            <v>0</v>
          </cell>
          <cell r="CN15">
            <v>1</v>
          </cell>
        </row>
        <row r="16">
          <cell r="A16" t="str">
            <v>Exploration</v>
          </cell>
        </row>
        <row r="19">
          <cell r="B19" t="str">
            <v>Q Rigby</v>
          </cell>
          <cell r="C19">
            <v>1998</v>
          </cell>
          <cell r="H19">
            <v>0.03</v>
          </cell>
          <cell r="K19">
            <v>0.03</v>
          </cell>
          <cell r="P19">
            <v>7.0000000000000007E-2</v>
          </cell>
          <cell r="U19">
            <v>0.01</v>
          </cell>
          <cell r="X19">
            <v>0.01</v>
          </cell>
          <cell r="AA19">
            <v>0.03</v>
          </cell>
          <cell r="AF19">
            <v>0.01</v>
          </cell>
          <cell r="AI19">
            <v>0.01</v>
          </cell>
          <cell r="AL19">
            <v>0.02</v>
          </cell>
          <cell r="AO19">
            <v>0.03</v>
          </cell>
          <cell r="AS19">
            <v>0.05</v>
          </cell>
          <cell r="AV19">
            <v>0.05</v>
          </cell>
          <cell r="AY19">
            <v>0.02</v>
          </cell>
          <cell r="BD19">
            <v>0.02</v>
          </cell>
          <cell r="BQ19">
            <v>0.03</v>
          </cell>
          <cell r="CA19">
            <v>0.53</v>
          </cell>
          <cell r="CK19">
            <v>0.05</v>
          </cell>
          <cell r="CN19">
            <v>1</v>
          </cell>
        </row>
        <row r="21">
          <cell r="B21" t="str">
            <v>EAME</v>
          </cell>
        </row>
        <row r="22">
          <cell r="B22" t="str">
            <v>R Petty</v>
          </cell>
          <cell r="C22">
            <v>1998</v>
          </cell>
          <cell r="H22">
            <v>0.1</v>
          </cell>
          <cell r="X22">
            <v>0.16</v>
          </cell>
          <cell r="AO22">
            <v>0.32</v>
          </cell>
          <cell r="BN22">
            <v>0.02</v>
          </cell>
          <cell r="BQ22">
            <v>0.16</v>
          </cell>
          <cell r="BS22">
            <v>0.04</v>
          </cell>
          <cell r="CA22">
            <v>0.13</v>
          </cell>
          <cell r="CK22">
            <v>6.9999999999999993E-2</v>
          </cell>
          <cell r="CN22">
            <v>1.0000000000000002</v>
          </cell>
        </row>
        <row r="24">
          <cell r="B24" t="str">
            <v>P Weston</v>
          </cell>
          <cell r="C24">
            <v>1998</v>
          </cell>
          <cell r="CN24">
            <v>0</v>
          </cell>
        </row>
        <row r="26">
          <cell r="B26" t="str">
            <v>C Price</v>
          </cell>
          <cell r="C26">
            <v>1998</v>
          </cell>
          <cell r="AO26">
            <v>0.33999999999999997</v>
          </cell>
          <cell r="BQ26">
            <v>0.38</v>
          </cell>
          <cell r="BS26">
            <v>0.18</v>
          </cell>
          <cell r="CK26">
            <v>0.08</v>
          </cell>
          <cell r="CL26">
            <v>0.02</v>
          </cell>
          <cell r="CN26">
            <v>0.99999999999999989</v>
          </cell>
        </row>
        <row r="28">
          <cell r="B28" t="str">
            <v>T Davies</v>
          </cell>
          <cell r="C28">
            <v>1998</v>
          </cell>
          <cell r="AL28">
            <v>0.13</v>
          </cell>
          <cell r="BQ28">
            <v>0.65</v>
          </cell>
          <cell r="CA28">
            <v>0.22</v>
          </cell>
          <cell r="CN28">
            <v>1</v>
          </cell>
        </row>
        <row r="30">
          <cell r="B30" t="str">
            <v>P Wigley</v>
          </cell>
          <cell r="C30">
            <v>1998</v>
          </cell>
          <cell r="CN30">
            <v>0</v>
          </cell>
        </row>
        <row r="33">
          <cell r="B33" t="str">
            <v>Central Asia</v>
          </cell>
        </row>
        <row r="34">
          <cell r="B34" t="str">
            <v>J Kennedy*</v>
          </cell>
          <cell r="C34">
            <v>1998</v>
          </cell>
          <cell r="AL34">
            <v>0.05</v>
          </cell>
          <cell r="BD34">
            <v>0.04</v>
          </cell>
          <cell r="BK34">
            <v>0.34</v>
          </cell>
          <cell r="CA34">
            <v>0.48</v>
          </cell>
          <cell r="CK34">
            <v>0.09</v>
          </cell>
          <cell r="CN34">
            <v>1</v>
          </cell>
        </row>
        <row r="36">
          <cell r="B36" t="str">
            <v>J Roseway</v>
          </cell>
          <cell r="C36">
            <v>1998</v>
          </cell>
          <cell r="BK36">
            <v>0.21</v>
          </cell>
          <cell r="CA36">
            <v>0.72</v>
          </cell>
          <cell r="CK36">
            <v>7.0000000000000007E-2</v>
          </cell>
          <cell r="CN36">
            <v>1</v>
          </cell>
        </row>
        <row r="38">
          <cell r="B38" t="str">
            <v>G Kastritis*</v>
          </cell>
          <cell r="C38">
            <v>1998</v>
          </cell>
          <cell r="BK38">
            <v>0.16</v>
          </cell>
          <cell r="CA38">
            <v>0.84000000000000008</v>
          </cell>
          <cell r="CN38">
            <v>1</v>
          </cell>
        </row>
        <row r="40">
          <cell r="B40" t="str">
            <v>F Spathopoulos</v>
          </cell>
          <cell r="C40">
            <v>1998</v>
          </cell>
          <cell r="CN40">
            <v>0</v>
          </cell>
        </row>
        <row r="41">
          <cell r="CN41">
            <v>0</v>
          </cell>
        </row>
        <row r="43">
          <cell r="B43" t="str">
            <v>Far East</v>
          </cell>
        </row>
        <row r="44">
          <cell r="B44" t="str">
            <v xml:space="preserve">D Ginger </v>
          </cell>
          <cell r="C44">
            <v>1998</v>
          </cell>
          <cell r="F44">
            <v>0.04</v>
          </cell>
          <cell r="P44">
            <v>0.04</v>
          </cell>
          <cell r="R44">
            <v>0.15</v>
          </cell>
          <cell r="U44">
            <v>0.03</v>
          </cell>
          <cell r="X44">
            <v>0.02</v>
          </cell>
          <cell r="BD44">
            <v>0.01</v>
          </cell>
          <cell r="BK44">
            <v>0.08</v>
          </cell>
          <cell r="BQ44">
            <v>0.01</v>
          </cell>
          <cell r="CA44">
            <v>0.48000000000000004</v>
          </cell>
          <cell r="CK44">
            <v>0.11</v>
          </cell>
          <cell r="CL44">
            <v>0.03</v>
          </cell>
          <cell r="CN44">
            <v>1</v>
          </cell>
        </row>
        <row r="45">
          <cell r="CN45">
            <v>0</v>
          </cell>
        </row>
        <row r="46">
          <cell r="B46" t="str">
            <v>S Meadows</v>
          </cell>
          <cell r="C46">
            <v>1998</v>
          </cell>
          <cell r="F46">
            <v>0.25</v>
          </cell>
          <cell r="K46">
            <v>0.15</v>
          </cell>
          <cell r="P46">
            <v>0.12</v>
          </cell>
          <cell r="BN46">
            <v>0.01</v>
          </cell>
          <cell r="CA46">
            <v>0.42000000000000004</v>
          </cell>
          <cell r="CK46">
            <v>0.04</v>
          </cell>
          <cell r="CL46">
            <v>0.01</v>
          </cell>
          <cell r="CN46">
            <v>1</v>
          </cell>
        </row>
        <row r="47">
          <cell r="CN47">
            <v>0</v>
          </cell>
        </row>
        <row r="48">
          <cell r="B48" t="str">
            <v>K Fielding</v>
          </cell>
          <cell r="C48">
            <v>1998</v>
          </cell>
          <cell r="F48">
            <v>0.2</v>
          </cell>
          <cell r="K48">
            <v>7.0000000000000007E-2</v>
          </cell>
          <cell r="P48">
            <v>0.14000000000000001</v>
          </cell>
          <cell r="R48">
            <v>7.0000000000000007E-2</v>
          </cell>
          <cell r="U48">
            <v>7.0000000000000007E-2</v>
          </cell>
          <cell r="BQ48">
            <v>0.12</v>
          </cell>
          <cell r="BS48">
            <v>0.06</v>
          </cell>
          <cell r="CA48">
            <v>0.13999999999999999</v>
          </cell>
          <cell r="CK48">
            <v>0.12</v>
          </cell>
          <cell r="CL48">
            <v>0.01</v>
          </cell>
          <cell r="CN48">
            <v>1</v>
          </cell>
        </row>
        <row r="49">
          <cell r="CN49">
            <v>0</v>
          </cell>
        </row>
        <row r="50">
          <cell r="B50" t="str">
            <v>M Adams</v>
          </cell>
          <cell r="C50">
            <v>1998</v>
          </cell>
          <cell r="X50">
            <v>0.9</v>
          </cell>
          <cell r="CA50">
            <v>0.09</v>
          </cell>
          <cell r="CK50">
            <v>0.01</v>
          </cell>
          <cell r="CN50">
            <v>1</v>
          </cell>
        </row>
        <row r="51">
          <cell r="CN51">
            <v>0</v>
          </cell>
        </row>
        <row r="52">
          <cell r="B52" t="str">
            <v>P Norman</v>
          </cell>
          <cell r="C52">
            <v>1998</v>
          </cell>
          <cell r="X52">
            <v>0.08</v>
          </cell>
          <cell r="CA52">
            <v>0.80999999999999994</v>
          </cell>
          <cell r="CK52">
            <v>0.05</v>
          </cell>
          <cell r="CL52">
            <v>0.06</v>
          </cell>
          <cell r="CN52">
            <v>1</v>
          </cell>
        </row>
        <row r="53">
          <cell r="CN53">
            <v>0</v>
          </cell>
        </row>
        <row r="54">
          <cell r="B54" t="str">
            <v>G Olsen*</v>
          </cell>
          <cell r="C54">
            <v>1998</v>
          </cell>
          <cell r="CN54">
            <v>0</v>
          </cell>
        </row>
        <row r="58">
          <cell r="B58" t="str">
            <v>New Starters</v>
          </cell>
        </row>
        <row r="63">
          <cell r="B63" t="str">
            <v>TOTAL</v>
          </cell>
          <cell r="F63">
            <v>4.0833333333333333E-2</v>
          </cell>
          <cell r="H63">
            <v>1.0833333333333334E-2</v>
          </cell>
          <cell r="I63">
            <v>0</v>
          </cell>
          <cell r="K63">
            <v>2.0833333333333332E-2</v>
          </cell>
          <cell r="L63">
            <v>0</v>
          </cell>
          <cell r="M63">
            <v>0</v>
          </cell>
          <cell r="N63">
            <v>0</v>
          </cell>
          <cell r="P63">
            <v>3.0833333333333334E-2</v>
          </cell>
          <cell r="Q63">
            <v>0</v>
          </cell>
          <cell r="R63">
            <v>1.8333333333333333E-2</v>
          </cell>
          <cell r="S63">
            <v>0</v>
          </cell>
          <cell r="U63">
            <v>9.1666666666666667E-3</v>
          </cell>
          <cell r="V63">
            <v>0</v>
          </cell>
          <cell r="X63">
            <v>9.7499999999999989E-2</v>
          </cell>
          <cell r="Y63">
            <v>0</v>
          </cell>
          <cell r="AA63">
            <v>2.5000000000000001E-3</v>
          </cell>
          <cell r="AB63">
            <v>0</v>
          </cell>
          <cell r="AC63">
            <v>0</v>
          </cell>
          <cell r="AD63">
            <v>0</v>
          </cell>
          <cell r="AF63">
            <v>8.3333333333333339E-4</v>
          </cell>
          <cell r="AG63">
            <v>0</v>
          </cell>
          <cell r="AI63">
            <v>8.3333333333333339E-4</v>
          </cell>
          <cell r="AJ63">
            <v>0</v>
          </cell>
          <cell r="AL63">
            <v>1.6666666666666666E-2</v>
          </cell>
          <cell r="AM63">
            <v>0</v>
          </cell>
          <cell r="AO63">
            <v>5.7499999999999996E-2</v>
          </cell>
          <cell r="AP63">
            <v>0</v>
          </cell>
          <cell r="AQ63">
            <v>0</v>
          </cell>
          <cell r="AS63">
            <v>4.1666666666666666E-3</v>
          </cell>
          <cell r="AT63">
            <v>0</v>
          </cell>
          <cell r="AV63">
            <v>4.1666666666666666E-3</v>
          </cell>
          <cell r="AW63">
            <v>0</v>
          </cell>
          <cell r="AY63">
            <v>1.6666666666666668E-3</v>
          </cell>
          <cell r="AZ63">
            <v>0</v>
          </cell>
          <cell r="BA63">
            <v>0</v>
          </cell>
          <cell r="BB63">
            <v>0</v>
          </cell>
          <cell r="BD63">
            <v>5.8333333333333336E-3</v>
          </cell>
          <cell r="BE63">
            <v>0</v>
          </cell>
          <cell r="BF63">
            <v>0</v>
          </cell>
          <cell r="BG63">
            <v>0</v>
          </cell>
          <cell r="BI63">
            <v>0</v>
          </cell>
          <cell r="BK63">
            <v>6.5833333333333341E-2</v>
          </cell>
          <cell r="BL63">
            <v>0</v>
          </cell>
          <cell r="BN63">
            <v>2.5000000000000001E-3</v>
          </cell>
          <cell r="BO63">
            <v>0</v>
          </cell>
          <cell r="BQ63">
            <v>0.1125</v>
          </cell>
          <cell r="BR63">
            <v>0</v>
          </cell>
          <cell r="BS63">
            <v>2.3333333333333331E-2</v>
          </cell>
          <cell r="BT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CA63">
            <v>0.40500000000000003</v>
          </cell>
          <cell r="CB63">
            <v>0</v>
          </cell>
          <cell r="CC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5.7499999999999996E-2</v>
          </cell>
          <cell r="CL63">
            <v>1.0833333333333332E-2</v>
          </cell>
          <cell r="CN63">
            <v>1</v>
          </cell>
        </row>
        <row r="64">
          <cell r="A64" t="str">
            <v>Operations</v>
          </cell>
        </row>
        <row r="67">
          <cell r="B67" t="str">
            <v>A Morrison</v>
          </cell>
          <cell r="C67">
            <v>1998</v>
          </cell>
          <cell r="R67">
            <v>0.22</v>
          </cell>
          <cell r="AA67">
            <v>0.03</v>
          </cell>
          <cell r="AO67">
            <v>0.14000000000000001</v>
          </cell>
          <cell r="BD67">
            <v>0.06</v>
          </cell>
          <cell r="BS67">
            <v>0.46</v>
          </cell>
          <cell r="CI67">
            <v>0.01</v>
          </cell>
          <cell r="CK67">
            <v>0.08</v>
          </cell>
          <cell r="CN67">
            <v>1</v>
          </cell>
        </row>
        <row r="68">
          <cell r="CN68">
            <v>0</v>
          </cell>
        </row>
        <row r="69">
          <cell r="B69" t="str">
            <v>Engineering</v>
          </cell>
        </row>
        <row r="70">
          <cell r="B70" t="str">
            <v>M Raines</v>
          </cell>
          <cell r="C70">
            <v>1998</v>
          </cell>
          <cell r="R70">
            <v>0.28999999999999998</v>
          </cell>
          <cell r="X70">
            <v>0.05</v>
          </cell>
          <cell r="AA70">
            <v>0.06</v>
          </cell>
          <cell r="AO70">
            <v>0.14000000000000001</v>
          </cell>
          <cell r="BS70">
            <v>0.02</v>
          </cell>
          <cell r="CA70">
            <v>0.26</v>
          </cell>
          <cell r="CI70">
            <v>0.11</v>
          </cell>
          <cell r="CK70">
            <v>7.0000000000000007E-2</v>
          </cell>
          <cell r="CN70">
            <v>1</v>
          </cell>
        </row>
        <row r="71">
          <cell r="CN71">
            <v>0</v>
          </cell>
        </row>
        <row r="72">
          <cell r="B72" t="str">
            <v>S Laverde</v>
          </cell>
          <cell r="C72">
            <v>1998</v>
          </cell>
          <cell r="BK72">
            <v>0.55000000000000004</v>
          </cell>
          <cell r="BQ72">
            <v>0.01</v>
          </cell>
          <cell r="CA72">
            <v>0.37</v>
          </cell>
          <cell r="CK72">
            <v>7.0000000000000007E-2</v>
          </cell>
          <cell r="CN72">
            <v>1</v>
          </cell>
        </row>
        <row r="73">
          <cell r="CN73">
            <v>0</v>
          </cell>
        </row>
        <row r="74">
          <cell r="B74" t="str">
            <v>L White</v>
          </cell>
          <cell r="C74">
            <v>1998</v>
          </cell>
          <cell r="CI74">
            <v>1</v>
          </cell>
          <cell r="CN74">
            <v>1</v>
          </cell>
        </row>
        <row r="75">
          <cell r="CN75">
            <v>0</v>
          </cell>
        </row>
        <row r="76">
          <cell r="B76" t="str">
            <v>P vd Groen</v>
          </cell>
          <cell r="C76">
            <v>1998</v>
          </cell>
          <cell r="CN76">
            <v>0</v>
          </cell>
        </row>
        <row r="77">
          <cell r="CN77">
            <v>0</v>
          </cell>
        </row>
        <row r="78">
          <cell r="B78" t="str">
            <v>J Blaymires</v>
          </cell>
          <cell r="C78">
            <v>1998</v>
          </cell>
          <cell r="CN78">
            <v>0</v>
          </cell>
        </row>
        <row r="79">
          <cell r="CN79">
            <v>0</v>
          </cell>
        </row>
        <row r="80">
          <cell r="B80" t="str">
            <v>Vac. Drilling Eng.</v>
          </cell>
          <cell r="C80">
            <v>1998</v>
          </cell>
          <cell r="CN80">
            <v>0</v>
          </cell>
        </row>
        <row r="81">
          <cell r="CN81">
            <v>0</v>
          </cell>
        </row>
        <row r="82">
          <cell r="B82" t="str">
            <v>Vac Snr Pet Eng.</v>
          </cell>
          <cell r="C82">
            <v>1998</v>
          </cell>
          <cell r="CN82">
            <v>0</v>
          </cell>
        </row>
        <row r="83">
          <cell r="CN83">
            <v>0</v>
          </cell>
        </row>
        <row r="84">
          <cell r="B84" t="str">
            <v>Drilling</v>
          </cell>
          <cell r="CN84">
            <v>0</v>
          </cell>
        </row>
        <row r="85">
          <cell r="B85" t="str">
            <v>J Penhale</v>
          </cell>
          <cell r="C85">
            <v>1998</v>
          </cell>
          <cell r="R85">
            <v>0.33</v>
          </cell>
          <cell r="AC85">
            <v>0.03</v>
          </cell>
          <cell r="BF85">
            <v>0.04</v>
          </cell>
          <cell r="BS85">
            <v>0.49</v>
          </cell>
          <cell r="CK85">
            <v>0.09</v>
          </cell>
          <cell r="CL85">
            <v>0.02</v>
          </cell>
          <cell r="CN85">
            <v>0.99999999999999989</v>
          </cell>
        </row>
        <row r="86">
          <cell r="CN86">
            <v>0</v>
          </cell>
        </row>
        <row r="87">
          <cell r="B87" t="str">
            <v>N Vivian</v>
          </cell>
          <cell r="C87">
            <v>1998</v>
          </cell>
          <cell r="BS87">
            <v>1</v>
          </cell>
          <cell r="CN87">
            <v>1</v>
          </cell>
        </row>
        <row r="88">
          <cell r="CN88">
            <v>0</v>
          </cell>
        </row>
        <row r="89">
          <cell r="B89" t="str">
            <v>B Pollock</v>
          </cell>
          <cell r="C89">
            <v>1998</v>
          </cell>
          <cell r="CN89">
            <v>0</v>
          </cell>
        </row>
        <row r="90">
          <cell r="CN90">
            <v>0</v>
          </cell>
        </row>
        <row r="91">
          <cell r="B91" t="str">
            <v>D Martin</v>
          </cell>
          <cell r="C91">
            <v>1998</v>
          </cell>
          <cell r="R91">
            <v>0.11</v>
          </cell>
          <cell r="AA91">
            <v>0.27</v>
          </cell>
          <cell r="BF91">
            <v>7.0000000000000007E-2</v>
          </cell>
          <cell r="BS91">
            <v>0.55000000000000004</v>
          </cell>
          <cell r="CN91">
            <v>1</v>
          </cell>
        </row>
        <row r="92">
          <cell r="CN92">
            <v>0</v>
          </cell>
        </row>
        <row r="93">
          <cell r="B93" t="str">
            <v>R Pirie</v>
          </cell>
          <cell r="C93">
            <v>1998</v>
          </cell>
          <cell r="BD93">
            <v>0.01</v>
          </cell>
          <cell r="BS93">
            <v>0.86</v>
          </cell>
          <cell r="CA93">
            <v>7.0000000000000007E-2</v>
          </cell>
          <cell r="CK93">
            <v>0.03</v>
          </cell>
          <cell r="CN93">
            <v>0.97</v>
          </cell>
          <cell r="CO93" t="str">
            <v>(3% Brasil)</v>
          </cell>
        </row>
        <row r="94">
          <cell r="CN94">
            <v>0</v>
          </cell>
        </row>
        <row r="95">
          <cell r="B95" t="str">
            <v>G Mitchell</v>
          </cell>
          <cell r="C95">
            <v>1998</v>
          </cell>
          <cell r="BD95">
            <v>0.24</v>
          </cell>
          <cell r="BF95">
            <v>0.45</v>
          </cell>
          <cell r="BQ95">
            <v>7.0000000000000007E-2</v>
          </cell>
          <cell r="BS95">
            <v>0.24</v>
          </cell>
          <cell r="CN95">
            <v>1</v>
          </cell>
        </row>
        <row r="96">
          <cell r="CN96">
            <v>0</v>
          </cell>
        </row>
        <row r="97">
          <cell r="B97" t="str">
            <v>C Thompson</v>
          </cell>
          <cell r="C97">
            <v>1998</v>
          </cell>
          <cell r="CI97">
            <v>1</v>
          </cell>
          <cell r="CN97">
            <v>1</v>
          </cell>
        </row>
        <row r="99">
          <cell r="B99" t="str">
            <v>(DW incl in CAO)</v>
          </cell>
          <cell r="F99">
            <v>0</v>
          </cell>
          <cell r="H99">
            <v>0</v>
          </cell>
          <cell r="K99">
            <v>0</v>
          </cell>
          <cell r="L99">
            <v>0</v>
          </cell>
          <cell r="M99">
            <v>0</v>
          </cell>
          <cell r="P99">
            <v>0</v>
          </cell>
          <cell r="Q99">
            <v>0</v>
          </cell>
          <cell r="R99">
            <v>9.5000000000000001E-2</v>
          </cell>
          <cell r="U99">
            <v>0</v>
          </cell>
          <cell r="X99">
            <v>5.0000000000000001E-3</v>
          </cell>
          <cell r="AA99">
            <v>3.5999999999999997E-2</v>
          </cell>
          <cell r="AC99">
            <v>3.0000000000000001E-3</v>
          </cell>
          <cell r="AF99">
            <v>0</v>
          </cell>
          <cell r="AI99">
            <v>0</v>
          </cell>
          <cell r="AL99">
            <v>0</v>
          </cell>
          <cell r="AO99">
            <v>2.8000000000000004E-2</v>
          </cell>
          <cell r="AP99">
            <v>0</v>
          </cell>
          <cell r="AQ99">
            <v>0</v>
          </cell>
          <cell r="AS99">
            <v>0</v>
          </cell>
          <cell r="AV99">
            <v>0</v>
          </cell>
          <cell r="AY99">
            <v>0</v>
          </cell>
          <cell r="BA99">
            <v>0</v>
          </cell>
          <cell r="BD99">
            <v>3.1E-2</v>
          </cell>
          <cell r="BE99">
            <v>0</v>
          </cell>
          <cell r="BF99">
            <v>5.6000000000000008E-2</v>
          </cell>
          <cell r="BI99">
            <v>0</v>
          </cell>
          <cell r="BK99">
            <v>5.5000000000000007E-2</v>
          </cell>
          <cell r="BN99">
            <v>0</v>
          </cell>
          <cell r="BQ99">
            <v>8.0000000000000002E-3</v>
          </cell>
          <cell r="BR99">
            <v>0</v>
          </cell>
          <cell r="BS99">
            <v>0.36199999999999999</v>
          </cell>
          <cell r="BV99">
            <v>0</v>
          </cell>
          <cell r="CA99">
            <v>6.9999999999999993E-2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0.21200000000000002</v>
          </cell>
          <cell r="CJ99">
            <v>0</v>
          </cell>
          <cell r="CK99">
            <v>3.4000000000000009E-2</v>
          </cell>
          <cell r="CL99">
            <v>2E-3</v>
          </cell>
          <cell r="CN99">
            <v>0.99699999999999989</v>
          </cell>
        </row>
        <row r="103">
          <cell r="A103" t="str">
            <v>Commercial - Central Asia</v>
          </cell>
        </row>
        <row r="105">
          <cell r="B105" t="str">
            <v>R Mew</v>
          </cell>
          <cell r="C105">
            <v>1998</v>
          </cell>
          <cell r="CA105">
            <v>0.92000000000000015</v>
          </cell>
          <cell r="CK105">
            <v>0.08</v>
          </cell>
          <cell r="CN105">
            <v>1.0000000000000002</v>
          </cell>
        </row>
        <row r="106">
          <cell r="C106">
            <v>1999</v>
          </cell>
        </row>
        <row r="107">
          <cell r="B107" t="str">
            <v>I Campbell</v>
          </cell>
          <cell r="C107">
            <v>1998</v>
          </cell>
          <cell r="K107">
            <v>0.01</v>
          </cell>
          <cell r="BD107">
            <v>0.09</v>
          </cell>
          <cell r="CA107">
            <v>0.68</v>
          </cell>
          <cell r="CI107">
            <v>0.1</v>
          </cell>
          <cell r="CK107">
            <v>0.12000000000000001</v>
          </cell>
          <cell r="CN107">
            <v>1</v>
          </cell>
        </row>
        <row r="108">
          <cell r="C108">
            <v>1999</v>
          </cell>
        </row>
        <row r="109">
          <cell r="F109">
            <v>0</v>
          </cell>
          <cell r="H109">
            <v>0</v>
          </cell>
          <cell r="K109">
            <v>5.0000000000000001E-3</v>
          </cell>
          <cell r="M109">
            <v>0</v>
          </cell>
          <cell r="P109">
            <v>0</v>
          </cell>
          <cell r="R109">
            <v>0</v>
          </cell>
          <cell r="U109">
            <v>0</v>
          </cell>
          <cell r="X109">
            <v>0</v>
          </cell>
          <cell r="AA109">
            <v>0</v>
          </cell>
          <cell r="AB109">
            <v>0</v>
          </cell>
          <cell r="AC109">
            <v>0</v>
          </cell>
          <cell r="AF109">
            <v>0</v>
          </cell>
          <cell r="AI109">
            <v>0</v>
          </cell>
          <cell r="AL109">
            <v>0</v>
          </cell>
          <cell r="AO109">
            <v>0</v>
          </cell>
          <cell r="AP109">
            <v>0</v>
          </cell>
          <cell r="AQ109">
            <v>0</v>
          </cell>
          <cell r="AS109">
            <v>0</v>
          </cell>
          <cell r="AV109">
            <v>0</v>
          </cell>
          <cell r="AY109">
            <v>0</v>
          </cell>
          <cell r="AZ109">
            <v>0</v>
          </cell>
          <cell r="BA109">
            <v>0</v>
          </cell>
          <cell r="BD109">
            <v>4.4999999999999998E-2</v>
          </cell>
          <cell r="BE109">
            <v>0</v>
          </cell>
          <cell r="BF109">
            <v>0</v>
          </cell>
          <cell r="BI109">
            <v>0</v>
          </cell>
          <cell r="BK109">
            <v>0</v>
          </cell>
          <cell r="BN109">
            <v>0</v>
          </cell>
          <cell r="BQ109">
            <v>0</v>
          </cell>
          <cell r="BS109">
            <v>0</v>
          </cell>
          <cell r="BV109">
            <v>0</v>
          </cell>
          <cell r="CA109">
            <v>0.8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0.05</v>
          </cell>
          <cell r="CJ109">
            <v>0</v>
          </cell>
          <cell r="CK109">
            <v>0.1</v>
          </cell>
          <cell r="CL109">
            <v>0</v>
          </cell>
          <cell r="CN109">
            <v>1</v>
          </cell>
        </row>
        <row r="111">
          <cell r="A111" t="str">
            <v>Commercial - Other</v>
          </cell>
        </row>
        <row r="113">
          <cell r="B113" t="str">
            <v>I Cole</v>
          </cell>
          <cell r="C113">
            <v>1998</v>
          </cell>
          <cell r="H113">
            <v>0.01</v>
          </cell>
          <cell r="CA113">
            <v>0.12000000000000001</v>
          </cell>
          <cell r="CI113">
            <v>0.8</v>
          </cell>
          <cell r="CK113">
            <v>7.0000000000000007E-2</v>
          </cell>
          <cell r="CN113">
            <v>1</v>
          </cell>
        </row>
        <row r="114">
          <cell r="C114">
            <v>1999</v>
          </cell>
        </row>
        <row r="115">
          <cell r="B115" t="str">
            <v>D Sutton</v>
          </cell>
          <cell r="C115">
            <v>1998</v>
          </cell>
          <cell r="H115">
            <v>0.02</v>
          </cell>
          <cell r="AO115">
            <v>0.13999999999999999</v>
          </cell>
          <cell r="BN115">
            <v>0.03</v>
          </cell>
          <cell r="BQ115">
            <v>0.19</v>
          </cell>
          <cell r="CA115">
            <v>0.30000000000000004</v>
          </cell>
          <cell r="CI115">
            <v>0.15</v>
          </cell>
          <cell r="CK115">
            <v>0.16999999999999998</v>
          </cell>
          <cell r="CN115">
            <v>1</v>
          </cell>
        </row>
        <row r="116">
          <cell r="C116">
            <v>1999</v>
          </cell>
        </row>
        <row r="117">
          <cell r="B117" t="str">
            <v>P Mitchley</v>
          </cell>
          <cell r="C117">
            <v>1998</v>
          </cell>
          <cell r="AO117">
            <v>0.15</v>
          </cell>
          <cell r="CA117">
            <v>0.27999999999999997</v>
          </cell>
          <cell r="CI117">
            <v>0.54</v>
          </cell>
          <cell r="CK117">
            <v>0.03</v>
          </cell>
          <cell r="CN117">
            <v>1</v>
          </cell>
        </row>
        <row r="118">
          <cell r="C118">
            <v>1999</v>
          </cell>
        </row>
        <row r="119">
          <cell r="B119" t="str">
            <v>D Slocombe</v>
          </cell>
          <cell r="C119">
            <v>1998</v>
          </cell>
          <cell r="CA119">
            <v>0.57000000000000006</v>
          </cell>
          <cell r="CI119">
            <v>0.41</v>
          </cell>
          <cell r="CK119">
            <v>0.02</v>
          </cell>
          <cell r="CN119">
            <v>1</v>
          </cell>
        </row>
        <row r="120">
          <cell r="C120">
            <v>1999</v>
          </cell>
        </row>
        <row r="121">
          <cell r="B121" t="str">
            <v>L Cuc Trinh</v>
          </cell>
          <cell r="C121">
            <v>1998</v>
          </cell>
          <cell r="CN121">
            <v>0</v>
          </cell>
        </row>
        <row r="122">
          <cell r="C122">
            <v>1999</v>
          </cell>
        </row>
        <row r="124">
          <cell r="A124" t="str">
            <v>Services</v>
          </cell>
          <cell r="F124">
            <v>0</v>
          </cell>
          <cell r="H124">
            <v>7.4999999999999997E-3</v>
          </cell>
          <cell r="K124">
            <v>0</v>
          </cell>
          <cell r="M124">
            <v>0</v>
          </cell>
          <cell r="P124">
            <v>0</v>
          </cell>
          <cell r="R124">
            <v>0</v>
          </cell>
          <cell r="U124">
            <v>0</v>
          </cell>
          <cell r="X124">
            <v>0</v>
          </cell>
          <cell r="AA124">
            <v>0</v>
          </cell>
          <cell r="AC124">
            <v>0</v>
          </cell>
          <cell r="AF124">
            <v>0</v>
          </cell>
          <cell r="AI124">
            <v>0</v>
          </cell>
          <cell r="AL124">
            <v>0</v>
          </cell>
          <cell r="AO124">
            <v>7.2499999999999995E-2</v>
          </cell>
          <cell r="AP124">
            <v>0</v>
          </cell>
          <cell r="AQ124">
            <v>0</v>
          </cell>
          <cell r="AS124">
            <v>0</v>
          </cell>
          <cell r="AV124">
            <v>0</v>
          </cell>
          <cell r="AY124">
            <v>0</v>
          </cell>
          <cell r="AZ124">
            <v>0</v>
          </cell>
          <cell r="BA124">
            <v>0</v>
          </cell>
          <cell r="BD124">
            <v>0</v>
          </cell>
          <cell r="BE124">
            <v>0</v>
          </cell>
          <cell r="BF124">
            <v>0</v>
          </cell>
          <cell r="BI124">
            <v>0</v>
          </cell>
          <cell r="BK124">
            <v>0</v>
          </cell>
          <cell r="BN124">
            <v>7.4999999999999997E-3</v>
          </cell>
          <cell r="BQ124">
            <v>4.7500000000000001E-2</v>
          </cell>
          <cell r="BS124">
            <v>0</v>
          </cell>
          <cell r="BV124">
            <v>0</v>
          </cell>
          <cell r="BZ124">
            <v>0</v>
          </cell>
          <cell r="CA124">
            <v>0.3175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0.47500000000000003</v>
          </cell>
          <cell r="CJ124">
            <v>0</v>
          </cell>
          <cell r="CK124">
            <v>7.2500000000000009E-2</v>
          </cell>
          <cell r="CL124">
            <v>0</v>
          </cell>
          <cell r="CN124">
            <v>1</v>
          </cell>
        </row>
        <row r="126">
          <cell r="B126" t="str">
            <v>Finance</v>
          </cell>
        </row>
        <row r="127">
          <cell r="B127" t="str">
            <v>D Macfarlane</v>
          </cell>
          <cell r="C127">
            <v>1998</v>
          </cell>
          <cell r="CA127">
            <v>0.08</v>
          </cell>
          <cell r="CI127">
            <v>0.71</v>
          </cell>
          <cell r="CJ127">
            <v>0.12</v>
          </cell>
          <cell r="CK127">
            <v>0.08</v>
          </cell>
          <cell r="CL127">
            <v>0.01</v>
          </cell>
          <cell r="CN127">
            <v>0.99999999999999989</v>
          </cell>
        </row>
        <row r="128">
          <cell r="C128">
            <v>1999</v>
          </cell>
        </row>
        <row r="129">
          <cell r="B129" t="str">
            <v>J Brunton</v>
          </cell>
          <cell r="C129">
            <v>1998</v>
          </cell>
          <cell r="AO129">
            <v>0.03</v>
          </cell>
          <cell r="BK129">
            <v>0.19</v>
          </cell>
          <cell r="CA129">
            <v>0.11</v>
          </cell>
          <cell r="CI129">
            <v>0.65</v>
          </cell>
          <cell r="CK129">
            <v>0.02</v>
          </cell>
          <cell r="CN129">
            <v>1</v>
          </cell>
        </row>
        <row r="130">
          <cell r="C130">
            <v>1999</v>
          </cell>
        </row>
        <row r="131">
          <cell r="B131" t="str">
            <v>D Pollard</v>
          </cell>
          <cell r="C131">
            <v>1998</v>
          </cell>
          <cell r="BD131">
            <v>0.04</v>
          </cell>
          <cell r="CA131">
            <v>0.04</v>
          </cell>
          <cell r="CI131">
            <v>0.83</v>
          </cell>
          <cell r="CK131">
            <v>7.0000000000000007E-2</v>
          </cell>
          <cell r="CL131">
            <v>0.02</v>
          </cell>
          <cell r="CN131">
            <v>1</v>
          </cell>
        </row>
        <row r="132">
          <cell r="C132">
            <v>1999</v>
          </cell>
        </row>
        <row r="133">
          <cell r="B133" t="str">
            <v>D Stevenson</v>
          </cell>
          <cell r="C133">
            <v>1998</v>
          </cell>
          <cell r="BS133">
            <v>0.21</v>
          </cell>
          <cell r="CI133">
            <v>0.74</v>
          </cell>
          <cell r="CK133">
            <v>0.03</v>
          </cell>
          <cell r="CL133">
            <v>0.02</v>
          </cell>
          <cell r="CN133">
            <v>1</v>
          </cell>
        </row>
        <row r="134">
          <cell r="C134">
            <v>1999</v>
          </cell>
        </row>
        <row r="135">
          <cell r="B135" t="str">
            <v>P Rosewall</v>
          </cell>
          <cell r="C135">
            <v>1998</v>
          </cell>
          <cell r="H135">
            <v>0.09</v>
          </cell>
          <cell r="X135">
            <v>0.02</v>
          </cell>
          <cell r="AA135">
            <v>0.06</v>
          </cell>
          <cell r="CA135">
            <v>0.05</v>
          </cell>
          <cell r="CI135">
            <v>0.76</v>
          </cell>
          <cell r="CK135">
            <v>0.02</v>
          </cell>
          <cell r="CN135">
            <v>1</v>
          </cell>
        </row>
        <row r="136">
          <cell r="C136">
            <v>1999</v>
          </cell>
        </row>
        <row r="137">
          <cell r="B137" t="str">
            <v>Sun Systems</v>
          </cell>
          <cell r="C137">
            <v>1998</v>
          </cell>
          <cell r="CN137">
            <v>0</v>
          </cell>
        </row>
        <row r="138">
          <cell r="C138">
            <v>1999</v>
          </cell>
        </row>
        <row r="139">
          <cell r="B139" t="str">
            <v>M Brenton - Equiv</v>
          </cell>
          <cell r="C139">
            <v>1998</v>
          </cell>
          <cell r="H139">
            <v>0.09</v>
          </cell>
          <cell r="AA139">
            <v>0.18</v>
          </cell>
          <cell r="AS139">
            <v>0.03</v>
          </cell>
          <cell r="AV139">
            <v>0.02</v>
          </cell>
          <cell r="BD139">
            <v>0.05</v>
          </cell>
          <cell r="CI139">
            <v>0.55000000000000004</v>
          </cell>
          <cell r="CK139">
            <v>0.08</v>
          </cell>
          <cell r="CN139">
            <v>1.0000000000000002</v>
          </cell>
        </row>
        <row r="140">
          <cell r="C140">
            <v>1999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</row>
        <row r="141">
          <cell r="B141" t="str">
            <v>Systems</v>
          </cell>
        </row>
        <row r="142">
          <cell r="B142" t="str">
            <v>D Power</v>
          </cell>
          <cell r="C142">
            <v>1998</v>
          </cell>
          <cell r="K142">
            <v>0.04</v>
          </cell>
          <cell r="P142">
            <v>0.03</v>
          </cell>
          <cell r="AA142">
            <v>0.03</v>
          </cell>
          <cell r="AF142">
            <v>0.01</v>
          </cell>
          <cell r="AL142">
            <v>0.02</v>
          </cell>
          <cell r="AO142">
            <v>0.02</v>
          </cell>
          <cell r="AS142">
            <v>0.01</v>
          </cell>
          <cell r="AV142">
            <v>0.01</v>
          </cell>
          <cell r="BD142">
            <v>0.01</v>
          </cell>
          <cell r="BK142">
            <v>0.01</v>
          </cell>
          <cell r="BN142">
            <v>0.01</v>
          </cell>
          <cell r="BQ142">
            <v>0.04</v>
          </cell>
          <cell r="CA142">
            <v>0.12</v>
          </cell>
          <cell r="CI142">
            <v>0.56999999999999995</v>
          </cell>
          <cell r="CK142">
            <v>7.0000000000000007E-2</v>
          </cell>
          <cell r="CN142">
            <v>1</v>
          </cell>
        </row>
        <row r="143">
          <cell r="C143">
            <v>1999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 V 1999"/>
      <sheetName val=" WELLS"/>
      <sheetName val="GG"/>
      <sheetName val="POTENTIAL"/>
      <sheetName val="Monthly £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0000"/>
      <sheetName val="COSTSALES"/>
      <sheetName val="DCOST"/>
      <sheetName val="MCOST1"/>
      <sheetName val="MCOST2"/>
      <sheetName val="BS01"/>
      <sheetName val="BS02"/>
      <sheetName val="PL1"/>
      <sheetName val="PL"/>
      <sheetName val="JKT경비"/>
      <sheetName val="SILICATE"/>
      <sheetName val="2003-03"/>
      <sheetName val="전제조건"/>
      <sheetName val="CTA"/>
      <sheetName val="SBS"/>
      <sheetName val="기획팀 의견"/>
      <sheetName val="SBS Tug &amp; Bg. 입거수리계획"/>
      <sheetName val="bni(rp)"/>
      <sheetName val="bni($)"/>
      <sheetName val="bpd(rp)"/>
      <sheetName val="cash"/>
      <sheetName val="kebd(rp)"/>
      <sheetName val="kebd($)"/>
      <sheetName val="29a"/>
      <sheetName val="29b"/>
      <sheetName val="29d"/>
      <sheetName val="29e"/>
      <sheetName val="29f"/>
      <sheetName val="29g"/>
      <sheetName val="Production RKAB 2017"/>
      <sheetName val="FS"/>
      <sheetName val="ABP"/>
      <sheetName val="FS Report"/>
      <sheetName val="MB Capex 2017 "/>
      <sheetName val="Tax Actual + Plan 2017"/>
      <sheetName val="Tax Actual 2017"/>
      <sheetName val="Tax Planning 201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66">
          <cell r="B66" t="str">
            <v>Cotrans</v>
          </cell>
        </row>
      </sheetData>
      <sheetData sheetId="14">
        <row r="66">
          <cell r="B66" t="str">
            <v>Cotrans</v>
          </cell>
        </row>
      </sheetData>
      <sheetData sheetId="15">
        <row r="66">
          <cell r="B66" t="str">
            <v>Cotrans</v>
          </cell>
        </row>
      </sheetData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0000"/>
      <sheetName val="COSTSALES"/>
      <sheetName val="DCOST"/>
      <sheetName val="MCOST1"/>
      <sheetName val="MCOST2"/>
      <sheetName val="BS01"/>
      <sheetName val="BS02"/>
      <sheetName val="PL1"/>
      <sheetName val="PL2"/>
      <sheetName val="11b"/>
      <sheetName val="2102"/>
      <sheetName val="Data WP"/>
      <sheetName val="JAN"/>
      <sheetName val="MA"/>
      <sheetName val="MAR"/>
      <sheetName val="Currency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vina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on Input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kuKas-kah ini"/>
      <sheetName val="Akun"/>
      <sheetName val="DCOST"/>
    </sheetNames>
    <sheetDataSet>
      <sheetData sheetId="0">
        <row r="9">
          <cell r="D9" t="str">
            <v>402.411.00</v>
          </cell>
          <cell r="H9" t="str">
            <v>402.411.00</v>
          </cell>
        </row>
        <row r="10">
          <cell r="D10" t="str">
            <v>402.547.00</v>
          </cell>
          <cell r="H10" t="str">
            <v>402.547.00</v>
          </cell>
        </row>
        <row r="11">
          <cell r="D11" t="str">
            <v>403.570.00</v>
          </cell>
          <cell r="H11" t="str">
            <v>403.570.00</v>
          </cell>
        </row>
        <row r="12">
          <cell r="D12" t="str">
            <v>402.547.00</v>
          </cell>
          <cell r="H12" t="str">
            <v>403.413.00</v>
          </cell>
        </row>
        <row r="13">
          <cell r="D13" t="str">
            <v>403.413.00</v>
          </cell>
          <cell r="H13" t="str">
            <v>403.414.00</v>
          </cell>
        </row>
        <row r="14">
          <cell r="D14" t="str">
            <v>403.414.00</v>
          </cell>
          <cell r="H14" t="str">
            <v>402.01.00</v>
          </cell>
        </row>
        <row r="15">
          <cell r="D15" t="str">
            <v>403.414.00</v>
          </cell>
          <cell r="H15" t="str">
            <v>402.02.00</v>
          </cell>
        </row>
        <row r="16">
          <cell r="D16" t="str">
            <v>402.01.00</v>
          </cell>
          <cell r="H16" t="str">
            <v>402.03.00</v>
          </cell>
        </row>
        <row r="17">
          <cell r="D17" t="str">
            <v>402.02.00</v>
          </cell>
          <cell r="H17" t="str">
            <v>403.115.00</v>
          </cell>
        </row>
        <row r="18">
          <cell r="D18" t="str">
            <v>402.03.00</v>
          </cell>
          <cell r="H18" t="str">
            <v>403.510.00</v>
          </cell>
        </row>
        <row r="19">
          <cell r="D19" t="str">
            <v>402.03.00</v>
          </cell>
          <cell r="H19" t="str">
            <v>403.710.00</v>
          </cell>
        </row>
        <row r="20">
          <cell r="D20" t="str">
            <v>402.03.00</v>
          </cell>
          <cell r="H20" t="str">
            <v>403.100.00</v>
          </cell>
        </row>
        <row r="21">
          <cell r="D21" t="str">
            <v>402.547.00</v>
          </cell>
        </row>
        <row r="22">
          <cell r="D22" t="str">
            <v>402.547.00</v>
          </cell>
        </row>
        <row r="23">
          <cell r="D23" t="str">
            <v>402.547.00</v>
          </cell>
        </row>
        <row r="24">
          <cell r="D24" t="str">
            <v>403.115.00</v>
          </cell>
        </row>
        <row r="25">
          <cell r="D25" t="str">
            <v>403.115.00</v>
          </cell>
        </row>
        <row r="26">
          <cell r="D26" t="str">
            <v>402.547.00</v>
          </cell>
        </row>
        <row r="27">
          <cell r="D27" t="str">
            <v>403.414.00</v>
          </cell>
        </row>
        <row r="28">
          <cell r="D28" t="str">
            <v>403.115.00</v>
          </cell>
        </row>
        <row r="29">
          <cell r="D29" t="str">
            <v>402.547.00</v>
          </cell>
        </row>
        <row r="30">
          <cell r="D30" t="str">
            <v>403.510.00</v>
          </cell>
        </row>
        <row r="31">
          <cell r="D31" t="str">
            <v>402.02.00</v>
          </cell>
        </row>
        <row r="32">
          <cell r="D32" t="str">
            <v>403.710.00</v>
          </cell>
        </row>
        <row r="33">
          <cell r="D33" t="str">
            <v>402.01.00</v>
          </cell>
        </row>
        <row r="34">
          <cell r="D34" t="str">
            <v>403.570.00</v>
          </cell>
        </row>
        <row r="35">
          <cell r="D35" t="str">
            <v>403.570.00</v>
          </cell>
        </row>
        <row r="36">
          <cell r="D36" t="str">
            <v>403.414.00</v>
          </cell>
        </row>
        <row r="37">
          <cell r="D37" t="str">
            <v>402.547.00</v>
          </cell>
        </row>
        <row r="38">
          <cell r="D38" t="str">
            <v>403.100.00</v>
          </cell>
        </row>
      </sheetData>
      <sheetData sheetId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_Data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Data"/>
      <sheetName val="Payroll_Data"/>
      <sheetName val="TaxLocal_Original"/>
      <sheetName val="Jamostek"/>
      <sheetName val="Extra"/>
      <sheetName val="Payroll"/>
      <sheetName val="Payment"/>
      <sheetName val="Pension"/>
      <sheetName val="SAP"/>
      <sheetName val="Parameters"/>
    </sheetNames>
    <sheetDataSet>
      <sheetData sheetId="0" refreshError="1"/>
      <sheetData sheetId="1" refreshError="1"/>
      <sheetData sheetId="2" refreshError="1"/>
      <sheetData sheetId="3" refreshError="1">
        <row r="52">
          <cell r="G52">
            <v>6224333.333333334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N2" t="str">
            <v>c:\users</v>
          </cell>
        </row>
        <row r="4">
          <cell r="B4" t="str">
            <v>LE</v>
          </cell>
          <cell r="C4">
            <v>39432</v>
          </cell>
          <cell r="F4">
            <v>39432</v>
          </cell>
        </row>
      </sheetData>
      <sheetData sheetId="10" refreshError="1">
        <row r="13">
          <cell r="C13">
            <v>39417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2004"/>
      <sheetName val="D-04"/>
      <sheetName val="D-05"/>
      <sheetName val="Contract"/>
      <sheetName val="인건비"/>
      <sheetName val="임차도급"/>
      <sheetName val="  "/>
      <sheetName val="Test Depre"/>
      <sheetName val="COSTSALES"/>
      <sheetName val="MCOST1"/>
      <sheetName val="Sheet1"/>
      <sheetName val="CRITERIA3"/>
      <sheetName val="MacPro"/>
      <sheetName val="TB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기본Data"/>
      <sheetName val="항목별Cost"/>
      <sheetName val="PasirCost"/>
      <sheetName val="PL분석"/>
      <sheetName val="종합"/>
      <sheetName val="임차도급"/>
      <sheetName val="D-04"/>
      <sheetName val="JKT경비"/>
      <sheetName val="Contract"/>
    </sheetNames>
    <sheetDataSet>
      <sheetData sheetId="0"/>
      <sheetData sheetId="1" refreshError="1">
        <row r="5">
          <cell r="G5">
            <v>9595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Notes"/>
      <sheetName val="Master_Data"/>
      <sheetName val="General_Assumption"/>
      <sheetName val="Technical_Assumption"/>
      <sheetName val="Budget_Description"/>
      <sheetName val="UPDATED_20&amp;21-HS&amp;E"/>
      <sheetName val="UPDATED_21-HSE (2)"/>
      <sheetName val="UPDATED_21-ENV"/>
      <sheetName val="UPDATED_20_HS"/>
      <sheetName val="UPDATED_Leave_and_Relocation"/>
      <sheetName val="UPDATED_Trans_fuel Lubricant"/>
      <sheetName val="BDF"/>
      <sheetName val="UPDATED_Top_Soil"/>
      <sheetName val="Detail_bukaan_lahan"/>
      <sheetName val="Fasilitas_Reklamasi_DC_2010"/>
      <sheetName val="Fasilitas Reklamasi 2010"/>
      <sheetName val="UPDATED_Erotion_Control"/>
      <sheetName val="Detail_Rencana_Rek2010r1"/>
      <sheetName val="Detail_area_revgts"/>
      <sheetName val="Detail_biaya_rvgts "/>
      <sheetName val="UPDATED_Safety_APD"/>
      <sheetName val="UPDATED_Revegetation"/>
      <sheetName val="UPDATED_Safety_Equipment"/>
      <sheetName val="UPDATED_Research_Development"/>
      <sheetName val="UPDATED_Safety_Campaign"/>
      <sheetName val="UPDATED_Trafic and sign board"/>
      <sheetName val="UPDATED_Travel_Fares"/>
      <sheetName val="UPDATED_Travel_Accomodation"/>
      <sheetName val="UPDATED_Repair_and_maintenance"/>
      <sheetName val="UPDATED_waste_treatment "/>
      <sheetName val="UPDATED_Lab_Analysis"/>
      <sheetName val="Detail_assump.lab_analysis"/>
      <sheetName val="UPDATED_SHE_Inspection"/>
      <sheetName val="Detail_SHE_Insp_resp "/>
      <sheetName val="detail_Honor_Tamu"/>
      <sheetName val="detail_Reporting"/>
      <sheetName val="detail_Titik_Penaatan_Air"/>
      <sheetName val="Detail_TPS_LB3"/>
      <sheetName val="UPDATED_Consultant"/>
      <sheetName val="UPDATED_Other_Expense"/>
      <sheetName val="UPDATED_CAPEX_Environment"/>
      <sheetName val="Detail_CAPEX WASTE"/>
      <sheetName val="임차도급"/>
      <sheetName val="Input"/>
    </sheetNames>
    <sheetDataSet>
      <sheetData sheetId="0"/>
      <sheetData sheetId="1"/>
      <sheetData sheetId="2">
        <row r="15">
          <cell r="D15" t="str">
            <v xml:space="preserve"> OPEX</v>
          </cell>
        </row>
        <row r="16">
          <cell r="D16" t="str">
            <v>650 03 Salaries</v>
          </cell>
        </row>
        <row r="17">
          <cell r="D17" t="str">
            <v>650 04 Wages</v>
          </cell>
        </row>
        <row r="18">
          <cell r="D18" t="str">
            <v>650 05 Overtime</v>
          </cell>
        </row>
        <row r="19">
          <cell r="D19" t="str">
            <v>650 09 Leave Relocation Costs</v>
          </cell>
        </row>
        <row r="20">
          <cell r="D20" t="str">
            <v>650 13 Transportation/Fuel/Lubricant</v>
          </cell>
        </row>
        <row r="21">
          <cell r="D21" t="str">
            <v>650 14 Environment / Top Soil</v>
          </cell>
        </row>
        <row r="22">
          <cell r="D22" t="str">
            <v xml:space="preserve">650 15 Safety </v>
          </cell>
        </row>
        <row r="23">
          <cell r="D23" t="str">
            <v>650 16 Revegetation</v>
          </cell>
        </row>
        <row r="24">
          <cell r="D24" t="str">
            <v>650 17 Safety Equipment</v>
          </cell>
        </row>
        <row r="25">
          <cell r="D25" t="str">
            <v>650 18 Erosion Control</v>
          </cell>
        </row>
        <row r="26">
          <cell r="D26" t="str">
            <v>650 19 Research &amp; Development</v>
          </cell>
        </row>
        <row r="27">
          <cell r="D27" t="str">
            <v>650 20 Safety Campaign</v>
          </cell>
        </row>
        <row r="28">
          <cell r="D28" t="str">
            <v>650 24 Trafic Light &amp; Sign Board</v>
          </cell>
        </row>
        <row r="29">
          <cell r="D29" t="str">
            <v>650 40 Travel - Fares</v>
          </cell>
        </row>
        <row r="30">
          <cell r="D30" t="str">
            <v>650 41 Travel - Accommodation</v>
          </cell>
        </row>
        <row r="31">
          <cell r="D31" t="str">
            <v>650 45 Repair and Maintenance</v>
          </cell>
        </row>
        <row r="32">
          <cell r="D32" t="str">
            <v>650 46 Water Treatment</v>
          </cell>
        </row>
        <row r="33">
          <cell r="D33" t="str">
            <v>650 50 Lab. and Analysis</v>
          </cell>
        </row>
        <row r="34">
          <cell r="D34" t="str">
            <v>650 51 SHE Inspection</v>
          </cell>
        </row>
        <row r="35">
          <cell r="D35" t="str">
            <v>650 53 Consultant</v>
          </cell>
        </row>
        <row r="36">
          <cell r="D36" t="str">
            <v>650 99 Other Expenses</v>
          </cell>
        </row>
        <row r="39">
          <cell r="D39" t="str">
            <v>178 10 Building-Office</v>
          </cell>
        </row>
        <row r="40">
          <cell r="D40" t="str">
            <v>178 11 Building-Mess/Canteen - Tutupan</v>
          </cell>
        </row>
        <row r="41">
          <cell r="D41" t="str">
            <v>178 19 Settling Pond Tutupan</v>
          </cell>
        </row>
        <row r="42">
          <cell r="D42" t="str">
            <v>196 19 Settling Pond Wara</v>
          </cell>
        </row>
        <row r="46">
          <cell r="D46" t="str">
            <v>198 02 Building-Mess/Canteen</v>
          </cell>
        </row>
        <row r="47">
          <cell r="D47" t="str">
            <v>198 18 Water Treatment - Tutupan</v>
          </cell>
        </row>
        <row r="48">
          <cell r="D48" t="str">
            <v>191 17 Water Treatment - Wara</v>
          </cell>
        </row>
      </sheetData>
      <sheetData sheetId="3">
        <row r="45">
          <cell r="D45" t="str">
            <v>Australia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Input"/>
      <sheetName val="Ouput Supp."/>
      <sheetName val="Ouput HE"/>
      <sheetName val="Grs_Histo"/>
      <sheetName val="Report Supp."/>
      <sheetName val="Report HE"/>
      <sheetName val="Price"/>
      <sheetName val="Contract"/>
      <sheetName val="R2007-09_Lub"/>
      <sheetName val="D-04"/>
      <sheetName val="OFF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2004"/>
      <sheetName val="D-04"/>
      <sheetName val="D-05"/>
    </sheetNames>
    <sheetDataSet>
      <sheetData sheetId="0" refreshError="1"/>
      <sheetData sheetId="1"/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si Contract Service"/>
      <sheetName val="Book14"/>
      <sheetName val="Sheet1"/>
    </sheetNames>
    <definedNames>
      <definedName name="MCOST2" refersTo="#REF!"/>
    </definedNames>
    <sheetDataSet>
      <sheetData sheetId="0" refreshError="1"/>
      <sheetData sheetId="1" refreshError="1"/>
      <sheetData sheetId="2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IMS"/>
      <sheetName val="yearly"/>
      <sheetName val="Contract"/>
      <sheetName val="Input"/>
      <sheetName val="  "/>
      <sheetName val="D-04"/>
      <sheetName val="Yearly_2006(Sims)"/>
      <sheetName val="(02.회의)4.자금현황"/>
      <sheetName val="(02.회의) 1. 자금현황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ch"/>
      <sheetName val="April"/>
      <sheetName val="Mei"/>
      <sheetName val="Juni"/>
      <sheetName val="Juli"/>
      <sheetName val="Agt"/>
      <sheetName val="Sept"/>
      <sheetName val="Okt"/>
      <sheetName val="Nov"/>
      <sheetName val="Des"/>
      <sheetName val="KIDECO"/>
      <sheetName val="Contract"/>
      <sheetName val="Sheet1"/>
    </sheetNames>
    <sheetDataSet>
      <sheetData sheetId="0" refreshError="1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3">
          <cell r="E3" t="str">
            <v>General</v>
          </cell>
          <cell r="K3">
            <v>26.198931000000002</v>
          </cell>
          <cell r="R3" t="str">
            <v>Supports</v>
          </cell>
        </row>
        <row r="4">
          <cell r="E4" t="str">
            <v>General</v>
          </cell>
          <cell r="K4">
            <v>3.64717</v>
          </cell>
          <cell r="R4" t="str">
            <v>Supports</v>
          </cell>
        </row>
        <row r="5">
          <cell r="E5" t="str">
            <v>S/Parts</v>
          </cell>
          <cell r="K5">
            <v>456.8</v>
          </cell>
          <cell r="R5" t="str">
            <v>BD-167</v>
          </cell>
        </row>
        <row r="6">
          <cell r="E6" t="str">
            <v>S/Parts</v>
          </cell>
          <cell r="K6">
            <v>632.79758600000002</v>
          </cell>
          <cell r="R6" t="str">
            <v>BD-167</v>
          </cell>
        </row>
        <row r="7">
          <cell r="E7" t="str">
            <v>S/Parts</v>
          </cell>
          <cell r="K7">
            <v>53.321187999999999</v>
          </cell>
          <cell r="R7" t="str">
            <v>BD-167</v>
          </cell>
        </row>
        <row r="8">
          <cell r="E8" t="str">
            <v>S/Parts</v>
          </cell>
          <cell r="K8">
            <v>129.61500000000001</v>
          </cell>
          <cell r="R8" t="str">
            <v>BD-167</v>
          </cell>
        </row>
        <row r="9">
          <cell r="E9" t="str">
            <v>S/Parts</v>
          </cell>
          <cell r="K9">
            <v>383.64</v>
          </cell>
          <cell r="R9" t="str">
            <v>BD-167</v>
          </cell>
        </row>
        <row r="10">
          <cell r="E10" t="str">
            <v>S/Parts</v>
          </cell>
          <cell r="K10">
            <v>224.49</v>
          </cell>
          <cell r="R10" t="str">
            <v>BD-167</v>
          </cell>
        </row>
        <row r="11">
          <cell r="E11" t="str">
            <v>S/Parts</v>
          </cell>
          <cell r="K11">
            <v>713.28</v>
          </cell>
          <cell r="R11" t="str">
            <v>BD-167</v>
          </cell>
        </row>
        <row r="12">
          <cell r="E12" t="str">
            <v>S/Parts</v>
          </cell>
          <cell r="K12">
            <v>1008.064976</v>
          </cell>
          <cell r="R12" t="str">
            <v>BD-169</v>
          </cell>
        </row>
        <row r="13">
          <cell r="E13" t="str">
            <v>General</v>
          </cell>
          <cell r="K13">
            <v>33.065840000000001</v>
          </cell>
          <cell r="R13" t="str">
            <v>EX-274</v>
          </cell>
        </row>
        <row r="14">
          <cell r="E14" t="str">
            <v>S/Parts</v>
          </cell>
          <cell r="K14">
            <v>6.4</v>
          </cell>
          <cell r="R14" t="str">
            <v>Supports</v>
          </cell>
        </row>
        <row r="15">
          <cell r="E15" t="str">
            <v>S/Parts</v>
          </cell>
          <cell r="K15">
            <v>10.8</v>
          </cell>
          <cell r="R15" t="str">
            <v>Supports</v>
          </cell>
        </row>
        <row r="16">
          <cell r="E16" t="str">
            <v>S/Parts</v>
          </cell>
          <cell r="K16">
            <v>19.663333000000002</v>
          </cell>
          <cell r="R16" t="str">
            <v>Supports</v>
          </cell>
        </row>
        <row r="17">
          <cell r="E17" t="str">
            <v>S/Parts</v>
          </cell>
          <cell r="K17">
            <v>8.27</v>
          </cell>
          <cell r="R17" t="str">
            <v>Supports</v>
          </cell>
        </row>
        <row r="18">
          <cell r="E18" t="str">
            <v>Tire</v>
          </cell>
          <cell r="K18">
            <v>14090.511644000002</v>
          </cell>
          <cell r="R18" t="str">
            <v>HD-1101</v>
          </cell>
        </row>
        <row r="19">
          <cell r="E19" t="str">
            <v>Tire</v>
          </cell>
          <cell r="K19">
            <v>14360</v>
          </cell>
          <cell r="R19" t="str">
            <v>HD-1111</v>
          </cell>
        </row>
        <row r="20">
          <cell r="E20" t="str">
            <v>Tire</v>
          </cell>
          <cell r="K20">
            <v>7045.255822000001</v>
          </cell>
          <cell r="R20" t="str">
            <v>HD-601</v>
          </cell>
        </row>
        <row r="21">
          <cell r="E21" t="str">
            <v>Tire</v>
          </cell>
          <cell r="K21">
            <v>14360</v>
          </cell>
          <cell r="R21" t="str">
            <v>HD-601</v>
          </cell>
        </row>
        <row r="22">
          <cell r="E22" t="str">
            <v>Tire</v>
          </cell>
          <cell r="K22">
            <v>14360</v>
          </cell>
          <cell r="R22" t="str">
            <v>HD-602</v>
          </cell>
        </row>
        <row r="23">
          <cell r="E23" t="str">
            <v>Tire</v>
          </cell>
          <cell r="K23">
            <v>7045.255822000001</v>
          </cell>
          <cell r="R23" t="str">
            <v>HD-603</v>
          </cell>
        </row>
        <row r="24">
          <cell r="E24" t="str">
            <v>Tire</v>
          </cell>
          <cell r="K24">
            <v>14360</v>
          </cell>
          <cell r="R24" t="str">
            <v>HD-605</v>
          </cell>
        </row>
        <row r="25">
          <cell r="E25" t="str">
            <v>Tire</v>
          </cell>
          <cell r="K25">
            <v>14360</v>
          </cell>
          <cell r="R25" t="str">
            <v>HD-606</v>
          </cell>
        </row>
        <row r="26">
          <cell r="E26" t="str">
            <v>Tire</v>
          </cell>
          <cell r="K26">
            <v>14360</v>
          </cell>
          <cell r="R26" t="str">
            <v>HD-607</v>
          </cell>
        </row>
        <row r="27">
          <cell r="E27" t="str">
            <v>S/Parts</v>
          </cell>
          <cell r="K27">
            <v>90</v>
          </cell>
          <cell r="R27" t="str">
            <v>HD-607</v>
          </cell>
        </row>
        <row r="28">
          <cell r="E28" t="str">
            <v>S/Parts</v>
          </cell>
          <cell r="K28">
            <v>1321</v>
          </cell>
          <cell r="R28" t="str">
            <v>HD-607</v>
          </cell>
        </row>
        <row r="29">
          <cell r="E29" t="str">
            <v>S/Parts</v>
          </cell>
          <cell r="K29">
            <v>565.4</v>
          </cell>
          <cell r="R29" t="str">
            <v>HD-607</v>
          </cell>
        </row>
        <row r="30">
          <cell r="E30" t="str">
            <v>S/Parts</v>
          </cell>
          <cell r="K30">
            <v>1321</v>
          </cell>
          <cell r="R30" t="str">
            <v>HD-607</v>
          </cell>
        </row>
        <row r="31">
          <cell r="E31" t="str">
            <v>S/Parts</v>
          </cell>
          <cell r="K31">
            <v>165.184518</v>
          </cell>
          <cell r="R31" t="str">
            <v>RD-678</v>
          </cell>
        </row>
        <row r="32">
          <cell r="E32" t="str">
            <v>S/Parts</v>
          </cell>
          <cell r="K32">
            <v>744.51480700000002</v>
          </cell>
          <cell r="R32" t="str">
            <v>RD-678</v>
          </cell>
        </row>
        <row r="33">
          <cell r="E33" t="str">
            <v>S/Parts</v>
          </cell>
          <cell r="K33">
            <v>32.209674</v>
          </cell>
          <cell r="R33" t="str">
            <v>RD-678</v>
          </cell>
        </row>
        <row r="34">
          <cell r="E34" t="str">
            <v>S/Parts</v>
          </cell>
          <cell r="K34">
            <v>1157.3477379999999</v>
          </cell>
          <cell r="R34" t="str">
            <v>RD-685</v>
          </cell>
        </row>
        <row r="35">
          <cell r="E35" t="str">
            <v>S/Parts</v>
          </cell>
          <cell r="K35">
            <v>62.469733999999995</v>
          </cell>
          <cell r="R35" t="str">
            <v>RD-685</v>
          </cell>
        </row>
        <row r="36">
          <cell r="E36" t="str">
            <v>S/Parts</v>
          </cell>
          <cell r="K36">
            <v>151.12683999999999</v>
          </cell>
          <cell r="R36" t="str">
            <v>RD-685</v>
          </cell>
        </row>
        <row r="37">
          <cell r="E37" t="str">
            <v>S/Parts</v>
          </cell>
          <cell r="K37">
            <v>65.195825999999997</v>
          </cell>
          <cell r="R37" t="str">
            <v>RD-687</v>
          </cell>
        </row>
        <row r="38">
          <cell r="E38" t="str">
            <v>S/Parts</v>
          </cell>
          <cell r="K38">
            <v>2564.1338190000001</v>
          </cell>
          <cell r="R38" t="str">
            <v>RD-688</v>
          </cell>
        </row>
        <row r="39">
          <cell r="E39" t="str">
            <v>S/Parts</v>
          </cell>
          <cell r="K39">
            <v>1157.3477379999999</v>
          </cell>
          <cell r="R39" t="str">
            <v>RD-688</v>
          </cell>
        </row>
        <row r="40">
          <cell r="E40" t="str">
            <v>S/Parts</v>
          </cell>
          <cell r="K40">
            <v>395.34363899999994</v>
          </cell>
          <cell r="R40" t="str">
            <v>RD-688</v>
          </cell>
        </row>
        <row r="41">
          <cell r="E41" t="str">
            <v>S/Parts</v>
          </cell>
          <cell r="K41">
            <v>43.463884</v>
          </cell>
          <cell r="R41" t="str">
            <v>RD-688</v>
          </cell>
        </row>
        <row r="42">
          <cell r="E42" t="str">
            <v>S/Parts</v>
          </cell>
          <cell r="K42">
            <v>4.3678980000000003</v>
          </cell>
          <cell r="R42" t="str">
            <v>RD-688</v>
          </cell>
        </row>
        <row r="43">
          <cell r="E43" t="str">
            <v>S/Parts</v>
          </cell>
          <cell r="K43">
            <v>7.53</v>
          </cell>
          <cell r="R43" t="str">
            <v>RD-688</v>
          </cell>
        </row>
        <row r="44">
          <cell r="E44" t="str">
            <v>S/Parts</v>
          </cell>
          <cell r="K44">
            <v>5.3555479999999998</v>
          </cell>
          <cell r="R44" t="str">
            <v>RD-688</v>
          </cell>
        </row>
        <row r="45">
          <cell r="E45" t="str">
            <v>S/Parts</v>
          </cell>
          <cell r="K45">
            <v>239.22518199999999</v>
          </cell>
          <cell r="R45" t="str">
            <v>RD-688</v>
          </cell>
        </row>
        <row r="46">
          <cell r="E46" t="str">
            <v>S/Parts</v>
          </cell>
          <cell r="K46">
            <v>264.06661400000002</v>
          </cell>
          <cell r="R46" t="str">
            <v>RD-688</v>
          </cell>
        </row>
        <row r="47">
          <cell r="E47" t="str">
            <v>S/Parts</v>
          </cell>
          <cell r="K47">
            <v>4801.2426779999996</v>
          </cell>
          <cell r="R47" t="str">
            <v>RD-688</v>
          </cell>
        </row>
        <row r="48">
          <cell r="E48" t="str">
            <v>S/Parts</v>
          </cell>
          <cell r="K48">
            <v>13.667470000000002</v>
          </cell>
          <cell r="R48" t="str">
            <v>RD-688</v>
          </cell>
        </row>
        <row r="49">
          <cell r="E49" t="str">
            <v>S/Parts</v>
          </cell>
          <cell r="K49">
            <v>6.008724</v>
          </cell>
          <cell r="R49" t="str">
            <v>RD-688</v>
          </cell>
        </row>
        <row r="50">
          <cell r="E50" t="str">
            <v>S/Parts</v>
          </cell>
          <cell r="K50">
            <v>5.1592479999999998</v>
          </cell>
          <cell r="R50" t="str">
            <v>RD-688</v>
          </cell>
        </row>
        <row r="51">
          <cell r="E51" t="str">
            <v>S/Parts</v>
          </cell>
          <cell r="K51">
            <v>19.248965999999999</v>
          </cell>
          <cell r="R51" t="str">
            <v>RD-688</v>
          </cell>
        </row>
        <row r="52">
          <cell r="E52" t="str">
            <v>S/Parts</v>
          </cell>
          <cell r="K52">
            <v>546.39597700000002</v>
          </cell>
          <cell r="R52" t="str">
            <v>RD-688</v>
          </cell>
        </row>
        <row r="53">
          <cell r="E53" t="str">
            <v>S/Parts</v>
          </cell>
          <cell r="K53">
            <v>5527.006891</v>
          </cell>
          <cell r="R53" t="str">
            <v>RD-688</v>
          </cell>
        </row>
        <row r="54">
          <cell r="E54" t="str">
            <v>S/Parts</v>
          </cell>
          <cell r="K54">
            <v>2.061855</v>
          </cell>
          <cell r="R54" t="str">
            <v>RD-693</v>
          </cell>
        </row>
        <row r="55">
          <cell r="E55" t="str">
            <v>S/Parts</v>
          </cell>
          <cell r="K55">
            <v>572.74599999999998</v>
          </cell>
          <cell r="R55" t="str">
            <v>RD-693</v>
          </cell>
        </row>
        <row r="56">
          <cell r="E56" t="str">
            <v>S/Parts</v>
          </cell>
          <cell r="K56">
            <v>193.37899999999999</v>
          </cell>
          <cell r="R56" t="str">
            <v>RD-693</v>
          </cell>
        </row>
        <row r="57">
          <cell r="E57" t="str">
            <v>S/Parts</v>
          </cell>
          <cell r="K57">
            <v>59.154407999999997</v>
          </cell>
          <cell r="R57" t="str">
            <v>RD-693</v>
          </cell>
        </row>
        <row r="58">
          <cell r="E58" t="str">
            <v>S/Parts</v>
          </cell>
          <cell r="K58">
            <v>73.309743999999995</v>
          </cell>
          <cell r="R58" t="str">
            <v>RD-693</v>
          </cell>
        </row>
        <row r="59">
          <cell r="E59" t="str">
            <v>S/Parts</v>
          </cell>
          <cell r="K59">
            <v>191.24604199999999</v>
          </cell>
          <cell r="R59" t="str">
            <v>RD-693</v>
          </cell>
        </row>
        <row r="60">
          <cell r="E60" t="str">
            <v>S/Parts</v>
          </cell>
          <cell r="K60">
            <v>31.234866999999998</v>
          </cell>
          <cell r="R60" t="str">
            <v>RD-693</v>
          </cell>
        </row>
        <row r="61">
          <cell r="E61" t="str">
            <v>S/Parts</v>
          </cell>
          <cell r="K61">
            <v>27.166525999999998</v>
          </cell>
          <cell r="R61" t="str">
            <v>RD-693</v>
          </cell>
        </row>
        <row r="62">
          <cell r="E62" t="str">
            <v>S/Parts</v>
          </cell>
          <cell r="K62">
            <v>5527.006891</v>
          </cell>
          <cell r="R62" t="str">
            <v>RD-694</v>
          </cell>
        </row>
        <row r="63">
          <cell r="E63" t="str">
            <v>S/Parts</v>
          </cell>
          <cell r="K63">
            <v>382.49208399999998</v>
          </cell>
          <cell r="R63" t="str">
            <v>RD-695</v>
          </cell>
        </row>
        <row r="64">
          <cell r="E64" t="str">
            <v>S/Parts</v>
          </cell>
          <cell r="K64">
            <v>62.469733999999995</v>
          </cell>
          <cell r="R64" t="str">
            <v>RD-695</v>
          </cell>
        </row>
        <row r="65">
          <cell r="E65" t="str">
            <v>S/Parts</v>
          </cell>
          <cell r="K65">
            <v>135.388341</v>
          </cell>
          <cell r="R65" t="str">
            <v>RD-695</v>
          </cell>
        </row>
        <row r="66">
          <cell r="E66" t="str">
            <v>S/Parts</v>
          </cell>
          <cell r="K66">
            <v>135.388341</v>
          </cell>
          <cell r="R66" t="str">
            <v>RD-695</v>
          </cell>
        </row>
        <row r="67">
          <cell r="E67" t="str">
            <v>S/Parts</v>
          </cell>
          <cell r="K67">
            <v>6.2883540000000009</v>
          </cell>
          <cell r="R67" t="str">
            <v>RD-695</v>
          </cell>
        </row>
        <row r="68">
          <cell r="E68" t="str">
            <v>S/Parts</v>
          </cell>
          <cell r="K68">
            <v>191.24604199999999</v>
          </cell>
          <cell r="R68" t="str">
            <v>RD-696</v>
          </cell>
        </row>
        <row r="69">
          <cell r="E69" t="str">
            <v>S/Parts</v>
          </cell>
          <cell r="K69">
            <v>31.234866999999998</v>
          </cell>
          <cell r="R69" t="str">
            <v>RD-696</v>
          </cell>
        </row>
        <row r="70">
          <cell r="E70" t="str">
            <v>S/Parts</v>
          </cell>
          <cell r="K70">
            <v>135.388341</v>
          </cell>
          <cell r="R70" t="str">
            <v>RD-696</v>
          </cell>
        </row>
        <row r="71">
          <cell r="E71" t="str">
            <v>S/Parts</v>
          </cell>
          <cell r="K71">
            <v>93.353331999999995</v>
          </cell>
          <cell r="R71" t="str">
            <v>O&amp;K</v>
          </cell>
        </row>
        <row r="72">
          <cell r="E72" t="str">
            <v>S/Parts</v>
          </cell>
          <cell r="K72">
            <v>828.21306599999991</v>
          </cell>
          <cell r="R72" t="str">
            <v>O&amp;K</v>
          </cell>
        </row>
        <row r="73">
          <cell r="E73" t="str">
            <v>S/Parts</v>
          </cell>
          <cell r="K73">
            <v>21.285720000000001</v>
          </cell>
          <cell r="R73" t="str">
            <v>O&amp;K</v>
          </cell>
        </row>
        <row r="74">
          <cell r="E74" t="str">
            <v>S/Parts</v>
          </cell>
          <cell r="K74">
            <v>427.50277900000003</v>
          </cell>
          <cell r="R74" t="str">
            <v>O&amp;K</v>
          </cell>
        </row>
        <row r="75">
          <cell r="E75" t="str">
            <v>S/Parts</v>
          </cell>
          <cell r="K75">
            <v>49.79</v>
          </cell>
          <cell r="R75" t="str">
            <v>O&amp;K</v>
          </cell>
        </row>
        <row r="76">
          <cell r="E76" t="str">
            <v>S/Parts</v>
          </cell>
          <cell r="K76">
            <v>26.642858</v>
          </cell>
          <cell r="R76" t="str">
            <v>O&amp;K</v>
          </cell>
        </row>
        <row r="77">
          <cell r="E77" t="str">
            <v>S/Parts</v>
          </cell>
          <cell r="K77">
            <v>40.206184999999998</v>
          </cell>
          <cell r="R77" t="str">
            <v>O&amp;K</v>
          </cell>
        </row>
        <row r="78">
          <cell r="E78" t="str">
            <v>S/Parts</v>
          </cell>
          <cell r="K78">
            <v>216.50976299999999</v>
          </cell>
          <cell r="R78" t="str">
            <v>TEREX</v>
          </cell>
        </row>
        <row r="79">
          <cell r="E79" t="str">
            <v>S/Parts</v>
          </cell>
          <cell r="K79">
            <v>13089.906284000001</v>
          </cell>
          <cell r="R79" t="str">
            <v>TEREX</v>
          </cell>
        </row>
        <row r="80">
          <cell r="E80" t="str">
            <v>S/Parts</v>
          </cell>
          <cell r="K80">
            <v>11054.013782</v>
          </cell>
          <cell r="R80" t="str">
            <v>TEREX</v>
          </cell>
        </row>
        <row r="81">
          <cell r="E81" t="str">
            <v>S/Parts</v>
          </cell>
          <cell r="K81">
            <v>93.722089999999994</v>
          </cell>
          <cell r="R81" t="str">
            <v>TEREX</v>
          </cell>
        </row>
        <row r="82">
          <cell r="E82" t="str">
            <v>S/Parts</v>
          </cell>
          <cell r="K82">
            <v>165.184518</v>
          </cell>
          <cell r="R82" t="str">
            <v>TEREX</v>
          </cell>
        </row>
        <row r="83">
          <cell r="E83" t="str">
            <v>S/Parts</v>
          </cell>
          <cell r="K83">
            <v>85.192392999999996</v>
          </cell>
          <cell r="R83" t="str">
            <v>TEREX</v>
          </cell>
        </row>
        <row r="84">
          <cell r="E84" t="str">
            <v>S/Parts</v>
          </cell>
          <cell r="K84">
            <v>39.299680000000002</v>
          </cell>
          <cell r="R84" t="str">
            <v>TEREX</v>
          </cell>
        </row>
        <row r="85">
          <cell r="E85" t="str">
            <v>S/Parts</v>
          </cell>
          <cell r="K85">
            <v>353.69711999999998</v>
          </cell>
          <cell r="R85" t="str">
            <v>TEREX</v>
          </cell>
        </row>
        <row r="86">
          <cell r="E86" t="str">
            <v>S/Parts</v>
          </cell>
          <cell r="K86">
            <v>42.061067999999999</v>
          </cell>
          <cell r="R86" t="str">
            <v>TEREX</v>
          </cell>
        </row>
        <row r="87">
          <cell r="E87" t="str">
            <v>S/Parts</v>
          </cell>
          <cell r="K87">
            <v>192.48966000000001</v>
          </cell>
          <cell r="R87" t="str">
            <v>TEREX</v>
          </cell>
        </row>
        <row r="88">
          <cell r="E88" t="str">
            <v>S/Parts</v>
          </cell>
          <cell r="K88">
            <v>67.461352000000005</v>
          </cell>
          <cell r="R88" t="str">
            <v>TEREX</v>
          </cell>
        </row>
        <row r="89">
          <cell r="E89" t="str">
            <v>S/Parts</v>
          </cell>
          <cell r="K89">
            <v>202.38405599999999</v>
          </cell>
          <cell r="R89" t="str">
            <v>TEREX</v>
          </cell>
        </row>
        <row r="90">
          <cell r="E90" t="str">
            <v>S/Parts</v>
          </cell>
          <cell r="K90">
            <v>218.8862</v>
          </cell>
          <cell r="R90" t="str">
            <v>TEREX</v>
          </cell>
        </row>
        <row r="91">
          <cell r="E91" t="str">
            <v>S/Parts</v>
          </cell>
          <cell r="K91">
            <v>320.33897999999999</v>
          </cell>
          <cell r="R91" t="str">
            <v>TEREX</v>
          </cell>
        </row>
        <row r="92">
          <cell r="E92" t="str">
            <v>S/Parts</v>
          </cell>
          <cell r="K92">
            <v>35.593220000000002</v>
          </cell>
          <cell r="R92" t="str">
            <v>TEREX</v>
          </cell>
        </row>
        <row r="93">
          <cell r="E93" t="str">
            <v>S/Parts</v>
          </cell>
          <cell r="K93">
            <v>1045.1375800000001</v>
          </cell>
          <cell r="R93" t="str">
            <v>TEREX</v>
          </cell>
        </row>
        <row r="94">
          <cell r="E94" t="str">
            <v>S/Parts</v>
          </cell>
          <cell r="K94">
            <v>65.997868999999994</v>
          </cell>
          <cell r="R94" t="str">
            <v>TEREX</v>
          </cell>
        </row>
        <row r="95">
          <cell r="E95" t="str">
            <v>S/Parts</v>
          </cell>
          <cell r="K95">
            <v>18.90034</v>
          </cell>
          <cell r="R95" t="str">
            <v>TEREX</v>
          </cell>
        </row>
        <row r="96">
          <cell r="E96" t="str">
            <v>S/Parts</v>
          </cell>
          <cell r="K96">
            <v>3.36</v>
          </cell>
          <cell r="R96" t="str">
            <v>TEREX</v>
          </cell>
        </row>
        <row r="97">
          <cell r="E97" t="str">
            <v>S/Parts</v>
          </cell>
          <cell r="K97">
            <v>5.7528359999999994</v>
          </cell>
          <cell r="R97" t="str">
            <v>TEREX</v>
          </cell>
        </row>
        <row r="98">
          <cell r="E98" t="str">
            <v>S/Parts</v>
          </cell>
          <cell r="K98">
            <v>5.7528359999999994</v>
          </cell>
          <cell r="R98" t="str">
            <v>TEREX</v>
          </cell>
        </row>
        <row r="99">
          <cell r="E99" t="str">
            <v>S/Parts</v>
          </cell>
          <cell r="K99">
            <v>5.7528359999999994</v>
          </cell>
          <cell r="R99" t="str">
            <v>TEREX</v>
          </cell>
        </row>
        <row r="100">
          <cell r="E100" t="str">
            <v>S/Parts</v>
          </cell>
          <cell r="K100">
            <v>32.64</v>
          </cell>
          <cell r="R100" t="str">
            <v>TEREX</v>
          </cell>
        </row>
        <row r="101">
          <cell r="E101" t="str">
            <v>S/Parts</v>
          </cell>
          <cell r="K101">
            <v>2.1916920000000002</v>
          </cell>
          <cell r="R101" t="str">
            <v>TEREX</v>
          </cell>
        </row>
        <row r="102">
          <cell r="E102" t="str">
            <v>S/Parts</v>
          </cell>
          <cell r="K102">
            <v>52.095468000000004</v>
          </cell>
          <cell r="R102" t="str">
            <v>TEREX</v>
          </cell>
        </row>
        <row r="103">
          <cell r="E103" t="str">
            <v>S/Parts</v>
          </cell>
          <cell r="K103">
            <v>99.656360000000006</v>
          </cell>
          <cell r="R103" t="str">
            <v>TEREX</v>
          </cell>
        </row>
        <row r="104">
          <cell r="E104" t="str">
            <v>S/Parts</v>
          </cell>
          <cell r="K104">
            <v>23.693615999999999</v>
          </cell>
          <cell r="R104" t="str">
            <v>TEREX</v>
          </cell>
        </row>
        <row r="105">
          <cell r="E105" t="str">
            <v>S/Parts</v>
          </cell>
          <cell r="K105">
            <v>9.1155749999999998</v>
          </cell>
          <cell r="R105" t="str">
            <v>TEREX</v>
          </cell>
        </row>
        <row r="106">
          <cell r="E106" t="str">
            <v>S/Parts</v>
          </cell>
          <cell r="K106">
            <v>643.00615100000005</v>
          </cell>
          <cell r="R106" t="str">
            <v>TEREX</v>
          </cell>
        </row>
        <row r="107">
          <cell r="E107" t="str">
            <v>S/Parts</v>
          </cell>
          <cell r="K107">
            <v>8366.3520900000003</v>
          </cell>
          <cell r="R107" t="str">
            <v>TEREX</v>
          </cell>
        </row>
        <row r="108">
          <cell r="E108" t="str">
            <v>S/Parts</v>
          </cell>
          <cell r="K108">
            <v>122.61343200000002</v>
          </cell>
          <cell r="R108" t="str">
            <v>TEREX</v>
          </cell>
        </row>
        <row r="109">
          <cell r="E109" t="str">
            <v>S/Parts</v>
          </cell>
          <cell r="K109">
            <v>1076.5133189999999</v>
          </cell>
          <cell r="R109" t="str">
            <v>TEREX</v>
          </cell>
        </row>
        <row r="110">
          <cell r="E110" t="str">
            <v>S/Parts</v>
          </cell>
          <cell r="K110">
            <v>1848.4662980000001</v>
          </cell>
          <cell r="R110" t="str">
            <v>TEREX</v>
          </cell>
        </row>
        <row r="111">
          <cell r="E111" t="str">
            <v>S/Parts</v>
          </cell>
          <cell r="K111">
            <v>5.1592479999999998</v>
          </cell>
          <cell r="R111" t="str">
            <v>TEREX</v>
          </cell>
        </row>
        <row r="112">
          <cell r="E112" t="str">
            <v>S/Parts</v>
          </cell>
          <cell r="K112">
            <v>105.07016100000001</v>
          </cell>
          <cell r="R112" t="str">
            <v>TEREX</v>
          </cell>
        </row>
        <row r="113">
          <cell r="E113" t="str">
            <v>S/Parts</v>
          </cell>
          <cell r="K113">
            <v>34.725085999999997</v>
          </cell>
          <cell r="R113" t="str">
            <v>TEREX</v>
          </cell>
        </row>
        <row r="114">
          <cell r="E114" t="str">
            <v>S/Parts</v>
          </cell>
          <cell r="K114">
            <v>1740.382728</v>
          </cell>
          <cell r="R114" t="str">
            <v>TEREX</v>
          </cell>
        </row>
        <row r="115">
          <cell r="E115" t="str">
            <v>S/Parts</v>
          </cell>
          <cell r="K115">
            <v>288.15718399999997</v>
          </cell>
          <cell r="R115" t="str">
            <v>TEREX</v>
          </cell>
        </row>
        <row r="116">
          <cell r="E116" t="str">
            <v>S/Parts</v>
          </cell>
          <cell r="K116">
            <v>600.93214399999999</v>
          </cell>
          <cell r="R116" t="str">
            <v>TEREX</v>
          </cell>
        </row>
        <row r="117">
          <cell r="E117" t="str">
            <v>S/Parts</v>
          </cell>
          <cell r="K117">
            <v>53.456575999999998</v>
          </cell>
          <cell r="R117" t="str">
            <v>TEREX</v>
          </cell>
        </row>
        <row r="118">
          <cell r="E118" t="str">
            <v>S/Parts</v>
          </cell>
          <cell r="K118">
            <v>149.096665</v>
          </cell>
          <cell r="R118" t="str">
            <v>TEREX</v>
          </cell>
        </row>
        <row r="119">
          <cell r="E119" t="str">
            <v>S/Parts</v>
          </cell>
          <cell r="K119">
            <v>174.28</v>
          </cell>
          <cell r="R119" t="str">
            <v>TEREX</v>
          </cell>
        </row>
        <row r="120">
          <cell r="E120" t="str">
            <v>S/Parts</v>
          </cell>
          <cell r="K120">
            <v>433.87786799999992</v>
          </cell>
          <cell r="R120" t="str">
            <v>TEREX</v>
          </cell>
        </row>
        <row r="121">
          <cell r="E121" t="str">
            <v>S/Parts</v>
          </cell>
          <cell r="K121">
            <v>3502.6365390000005</v>
          </cell>
          <cell r="R121" t="str">
            <v>TEREX</v>
          </cell>
        </row>
        <row r="122">
          <cell r="E122" t="str">
            <v>S/Parts</v>
          </cell>
          <cell r="K122">
            <v>34.742268000000003</v>
          </cell>
          <cell r="R122" t="str">
            <v>TEREX</v>
          </cell>
        </row>
        <row r="123">
          <cell r="E123" t="str">
            <v>S/Parts</v>
          </cell>
          <cell r="K123">
            <v>200.24443199999999</v>
          </cell>
          <cell r="R123" t="str">
            <v>TEREX</v>
          </cell>
        </row>
        <row r="124">
          <cell r="E124" t="str">
            <v>S/Parts</v>
          </cell>
          <cell r="K124">
            <v>18.480713999999999</v>
          </cell>
          <cell r="R124" t="str">
            <v>TEREX</v>
          </cell>
        </row>
        <row r="125">
          <cell r="E125" t="str">
            <v>S/Parts</v>
          </cell>
          <cell r="K125">
            <v>45.07358</v>
          </cell>
          <cell r="R125" t="str">
            <v>TEREX</v>
          </cell>
        </row>
        <row r="126">
          <cell r="E126" t="str">
            <v>S/Parts</v>
          </cell>
          <cell r="K126">
            <v>332.11771199999998</v>
          </cell>
          <cell r="R126" t="str">
            <v>TEREX</v>
          </cell>
        </row>
        <row r="127">
          <cell r="E127" t="str">
            <v>S/Parts</v>
          </cell>
          <cell r="K127">
            <v>1163.270528</v>
          </cell>
          <cell r="R127" t="str">
            <v>TEREX</v>
          </cell>
        </row>
        <row r="128">
          <cell r="E128" t="str">
            <v>S/Parts</v>
          </cell>
          <cell r="K128">
            <v>230.508486</v>
          </cell>
          <cell r="R128" t="str">
            <v>TEREX</v>
          </cell>
        </row>
        <row r="129">
          <cell r="E129" t="str">
            <v>S/Parts</v>
          </cell>
          <cell r="K129">
            <v>233.3</v>
          </cell>
          <cell r="R129" t="str">
            <v>TEREX</v>
          </cell>
        </row>
        <row r="130">
          <cell r="E130" t="str">
            <v>S/Parts</v>
          </cell>
          <cell r="K130">
            <v>805.10337200000004</v>
          </cell>
          <cell r="R130" t="str">
            <v>TEREX</v>
          </cell>
        </row>
        <row r="131">
          <cell r="E131" t="str">
            <v>S/Parts</v>
          </cell>
          <cell r="K131">
            <v>632.40826800000002</v>
          </cell>
          <cell r="R131" t="str">
            <v>TEREX</v>
          </cell>
        </row>
        <row r="132">
          <cell r="E132" t="str">
            <v>S/Parts</v>
          </cell>
          <cell r="K132">
            <v>861.348837</v>
          </cell>
          <cell r="R132" t="str">
            <v>TEREX</v>
          </cell>
        </row>
        <row r="133">
          <cell r="E133" t="str">
            <v>S/Parts</v>
          </cell>
          <cell r="K133">
            <v>18.556695000000001</v>
          </cell>
          <cell r="R133" t="str">
            <v>TEREX</v>
          </cell>
        </row>
        <row r="134">
          <cell r="E134" t="str">
            <v>S/Parts</v>
          </cell>
          <cell r="K134">
            <v>196.31219199999998</v>
          </cell>
          <cell r="R134" t="str">
            <v>TEREX</v>
          </cell>
        </row>
        <row r="135">
          <cell r="E135" t="str">
            <v>S/Parts</v>
          </cell>
          <cell r="K135">
            <v>129.47368399999999</v>
          </cell>
          <cell r="R135" t="str">
            <v>TEREX</v>
          </cell>
        </row>
        <row r="136">
          <cell r="E136" t="str">
            <v>S/Parts</v>
          </cell>
          <cell r="K136">
            <v>2564.1338190000001</v>
          </cell>
          <cell r="R136" t="str">
            <v>TEREX</v>
          </cell>
        </row>
        <row r="137">
          <cell r="E137" t="str">
            <v>S/Parts</v>
          </cell>
          <cell r="K137">
            <v>1669.9265339999997</v>
          </cell>
          <cell r="R137" t="str">
            <v>TEREX</v>
          </cell>
        </row>
        <row r="138">
          <cell r="E138" t="str">
            <v>S/Parts</v>
          </cell>
          <cell r="K138">
            <v>21197.607487000005</v>
          </cell>
          <cell r="R138" t="str">
            <v>TEREX</v>
          </cell>
        </row>
        <row r="139">
          <cell r="E139" t="str">
            <v>S/Parts</v>
          </cell>
          <cell r="K139">
            <v>272.56790999999998</v>
          </cell>
          <cell r="R139" t="str">
            <v>TEREX</v>
          </cell>
        </row>
        <row r="140">
          <cell r="E140" t="str">
            <v>S/Parts</v>
          </cell>
          <cell r="K140">
            <v>32278.313430000002</v>
          </cell>
          <cell r="R140" t="str">
            <v>TEREX</v>
          </cell>
        </row>
        <row r="141">
          <cell r="E141" t="str">
            <v>S/Parts</v>
          </cell>
          <cell r="K141">
            <v>510.667168</v>
          </cell>
          <cell r="R141" t="str">
            <v>TEREX</v>
          </cell>
        </row>
        <row r="142">
          <cell r="E142" t="str">
            <v>S/Parts</v>
          </cell>
          <cell r="K142">
            <v>138.090316</v>
          </cell>
          <cell r="R142" t="str">
            <v>TEREX</v>
          </cell>
        </row>
        <row r="143">
          <cell r="E143" t="str">
            <v>S/Parts</v>
          </cell>
          <cell r="K143">
            <v>12972.01593</v>
          </cell>
          <cell r="R143" t="str">
            <v>TEREX</v>
          </cell>
        </row>
        <row r="144">
          <cell r="E144" t="str">
            <v>S/Parts</v>
          </cell>
          <cell r="K144">
            <v>34447.949052999997</v>
          </cell>
          <cell r="R144" t="str">
            <v>TEREX</v>
          </cell>
        </row>
        <row r="145">
          <cell r="E145" t="str">
            <v>S/Parts</v>
          </cell>
          <cell r="K145">
            <v>3209.3194960000001</v>
          </cell>
          <cell r="R145" t="str">
            <v>TEREX</v>
          </cell>
        </row>
        <row r="146">
          <cell r="E146" t="str">
            <v>S/Parts</v>
          </cell>
          <cell r="K146">
            <v>752.52051900000004</v>
          </cell>
          <cell r="R146" t="str">
            <v>TEREX</v>
          </cell>
        </row>
        <row r="147">
          <cell r="E147" t="str">
            <v>S/Parts</v>
          </cell>
          <cell r="K147">
            <v>54.945059999999991</v>
          </cell>
          <cell r="R147" t="str">
            <v>TEREX</v>
          </cell>
        </row>
        <row r="148">
          <cell r="E148" t="str">
            <v>S/Parts</v>
          </cell>
          <cell r="K148">
            <v>105.503334</v>
          </cell>
          <cell r="R148" t="str">
            <v>TEREX</v>
          </cell>
        </row>
        <row r="149">
          <cell r="E149" t="str">
            <v>S/Parts</v>
          </cell>
          <cell r="K149">
            <v>57.460276</v>
          </cell>
          <cell r="R149" t="str">
            <v>TEREX</v>
          </cell>
        </row>
        <row r="150">
          <cell r="E150" t="str">
            <v>S/Parts</v>
          </cell>
          <cell r="K150">
            <v>1439.679517</v>
          </cell>
          <cell r="R150" t="str">
            <v>TEREX</v>
          </cell>
        </row>
        <row r="151">
          <cell r="E151" t="str">
            <v>S/Parts</v>
          </cell>
          <cell r="K151">
            <v>1110.0059040000001</v>
          </cell>
          <cell r="R151" t="str">
            <v>TEREX</v>
          </cell>
        </row>
        <row r="152">
          <cell r="E152" t="str">
            <v>S/Parts</v>
          </cell>
          <cell r="K152">
            <v>1771.3303599999999</v>
          </cell>
          <cell r="R152" t="str">
            <v>TEREX</v>
          </cell>
        </row>
        <row r="153">
          <cell r="E153" t="str">
            <v>S/Parts</v>
          </cell>
          <cell r="K153">
            <v>3563.8047600000004</v>
          </cell>
          <cell r="R153" t="str">
            <v>TEREX</v>
          </cell>
        </row>
        <row r="154">
          <cell r="E154" t="str">
            <v>S/Parts</v>
          </cell>
          <cell r="K154">
            <v>2868.3223039999998</v>
          </cell>
          <cell r="R154" t="str">
            <v>TEREX</v>
          </cell>
        </row>
        <row r="155">
          <cell r="E155" t="str">
            <v>S/Parts</v>
          </cell>
          <cell r="K155">
            <v>879.44257100000004</v>
          </cell>
          <cell r="R155" t="str">
            <v>TEREX</v>
          </cell>
        </row>
        <row r="156">
          <cell r="E156" t="str">
            <v>S/Parts</v>
          </cell>
          <cell r="K156">
            <v>324.52970399999998</v>
          </cell>
          <cell r="R156" t="str">
            <v>TEREX</v>
          </cell>
        </row>
        <row r="157">
          <cell r="E157" t="str">
            <v>S/Parts</v>
          </cell>
          <cell r="K157">
            <v>904.18331699999999</v>
          </cell>
          <cell r="R157" t="str">
            <v>TEREX</v>
          </cell>
        </row>
        <row r="158">
          <cell r="E158" t="str">
            <v>S/Parts</v>
          </cell>
          <cell r="K158">
            <v>650.16</v>
          </cell>
          <cell r="R158" t="str">
            <v>TEREX</v>
          </cell>
        </row>
        <row r="159">
          <cell r="E159" t="str">
            <v>S/Parts</v>
          </cell>
          <cell r="K159">
            <v>2379.3814440000001</v>
          </cell>
          <cell r="R159" t="str">
            <v>TEREX</v>
          </cell>
        </row>
        <row r="160">
          <cell r="E160" t="str">
            <v>S/Parts</v>
          </cell>
          <cell r="K160">
            <v>3620.2826719999998</v>
          </cell>
          <cell r="R160" t="str">
            <v>TEREX</v>
          </cell>
        </row>
        <row r="161">
          <cell r="E161" t="str">
            <v>S/Parts</v>
          </cell>
          <cell r="K161">
            <v>1179.7012199999999</v>
          </cell>
          <cell r="R161" t="str">
            <v>TEREX</v>
          </cell>
        </row>
        <row r="162">
          <cell r="E162" t="str">
            <v>S/Parts</v>
          </cell>
          <cell r="K162">
            <v>127.84681</v>
          </cell>
          <cell r="R162" t="str">
            <v>TEREX</v>
          </cell>
        </row>
        <row r="163">
          <cell r="E163" t="str">
            <v>S/Parts</v>
          </cell>
          <cell r="K163">
            <v>12290.578916</v>
          </cell>
          <cell r="R163" t="str">
            <v>TEREX</v>
          </cell>
        </row>
        <row r="164">
          <cell r="E164" t="str">
            <v>S/Parts</v>
          </cell>
          <cell r="K164">
            <v>2457.589868</v>
          </cell>
          <cell r="R164" t="str">
            <v>TEREX</v>
          </cell>
        </row>
        <row r="165">
          <cell r="E165" t="str">
            <v>S/Parts</v>
          </cell>
          <cell r="K165">
            <v>337.134231</v>
          </cell>
          <cell r="R165" t="str">
            <v>TEREX</v>
          </cell>
        </row>
        <row r="166">
          <cell r="E166" t="str">
            <v>S/Parts</v>
          </cell>
          <cell r="K166">
            <v>12223.46804</v>
          </cell>
          <cell r="R166" t="str">
            <v>TEREX</v>
          </cell>
        </row>
        <row r="167">
          <cell r="E167" t="str">
            <v>S/Parts</v>
          </cell>
          <cell r="K167">
            <v>257.03125</v>
          </cell>
          <cell r="R167" t="str">
            <v>TEREX</v>
          </cell>
        </row>
        <row r="168">
          <cell r="E168" t="str">
            <v>S/Parts</v>
          </cell>
          <cell r="K168">
            <v>134.22289000000001</v>
          </cell>
          <cell r="R168" t="str">
            <v>TEREX</v>
          </cell>
        </row>
        <row r="169">
          <cell r="E169" t="str">
            <v>S/Parts</v>
          </cell>
          <cell r="K169">
            <v>312.08094799999998</v>
          </cell>
          <cell r="R169" t="str">
            <v>TEREX</v>
          </cell>
        </row>
        <row r="170">
          <cell r="E170" t="str">
            <v>S/Parts</v>
          </cell>
          <cell r="K170">
            <v>135.648402</v>
          </cell>
          <cell r="R170" t="str">
            <v>TEREX</v>
          </cell>
        </row>
        <row r="171">
          <cell r="E171" t="str">
            <v>S/Parts</v>
          </cell>
          <cell r="K171">
            <v>1157.276196</v>
          </cell>
          <cell r="R171" t="str">
            <v>TEREX</v>
          </cell>
        </row>
        <row r="172">
          <cell r="E172" t="str">
            <v>S/Parts</v>
          </cell>
          <cell r="K172">
            <v>546.39597700000002</v>
          </cell>
          <cell r="R172" t="str">
            <v>TEREX</v>
          </cell>
        </row>
        <row r="173">
          <cell r="E173" t="str">
            <v>S/Parts</v>
          </cell>
          <cell r="K173">
            <v>61.68385</v>
          </cell>
          <cell r="R173" t="str">
            <v>TEREX</v>
          </cell>
        </row>
        <row r="174">
          <cell r="E174" t="str">
            <v>S/Parts</v>
          </cell>
          <cell r="K174">
            <v>1075.376968</v>
          </cell>
          <cell r="R174" t="str">
            <v>TEREX</v>
          </cell>
        </row>
        <row r="175">
          <cell r="E175" t="str">
            <v>S/Parts</v>
          </cell>
          <cell r="K175">
            <v>1186.030917</v>
          </cell>
          <cell r="R175" t="str">
            <v>TEREX</v>
          </cell>
        </row>
        <row r="176">
          <cell r="E176" t="str">
            <v>S/Parts</v>
          </cell>
          <cell r="K176">
            <v>95.924999999999997</v>
          </cell>
          <cell r="R176" t="str">
            <v>TEREX</v>
          </cell>
        </row>
        <row r="177">
          <cell r="E177" t="str">
            <v>S/Parts</v>
          </cell>
          <cell r="K177">
            <v>47.67</v>
          </cell>
          <cell r="R177" t="str">
            <v>TEREX</v>
          </cell>
        </row>
        <row r="178">
          <cell r="E178" t="str">
            <v>S/Parts</v>
          </cell>
          <cell r="K178">
            <v>662.13446999999996</v>
          </cell>
          <cell r="R178" t="str">
            <v>TEREX</v>
          </cell>
        </row>
        <row r="179">
          <cell r="E179" t="str">
            <v>S/Parts</v>
          </cell>
          <cell r="K179">
            <v>737.56751999999994</v>
          </cell>
          <cell r="R179" t="str">
            <v>TEREX</v>
          </cell>
        </row>
        <row r="180">
          <cell r="E180" t="str">
            <v>S/Parts</v>
          </cell>
          <cell r="K180">
            <v>508.25107199999997</v>
          </cell>
          <cell r="R180" t="str">
            <v>TEREX</v>
          </cell>
        </row>
        <row r="181">
          <cell r="E181" t="str">
            <v>S/Parts</v>
          </cell>
          <cell r="K181">
            <v>1849.4845350000001</v>
          </cell>
          <cell r="R181" t="str">
            <v>TEREX</v>
          </cell>
        </row>
        <row r="182">
          <cell r="E182" t="str">
            <v>S/Parts</v>
          </cell>
          <cell r="K182">
            <v>53.484999999999999</v>
          </cell>
          <cell r="R182" t="str">
            <v>TEREX</v>
          </cell>
        </row>
        <row r="183">
          <cell r="E183" t="str">
            <v>S/Parts</v>
          </cell>
          <cell r="K183">
            <v>515.14601400000004</v>
          </cell>
          <cell r="R183" t="str">
            <v>TEREX</v>
          </cell>
        </row>
        <row r="184">
          <cell r="E184" t="str">
            <v>S/Parts</v>
          </cell>
          <cell r="K184">
            <v>732.64687200000003</v>
          </cell>
          <cell r="R184" t="str">
            <v>TEREX</v>
          </cell>
        </row>
        <row r="185">
          <cell r="E185" t="str">
            <v>S/Parts</v>
          </cell>
          <cell r="K185">
            <v>27.26</v>
          </cell>
          <cell r="R185" t="str">
            <v>TEREX</v>
          </cell>
        </row>
        <row r="186">
          <cell r="E186" t="str">
            <v>S/Parts</v>
          </cell>
          <cell r="K186">
            <v>158.82457500000001</v>
          </cell>
          <cell r="R186" t="str">
            <v>TEREX</v>
          </cell>
        </row>
        <row r="187">
          <cell r="E187" t="str">
            <v>S/Parts</v>
          </cell>
          <cell r="K187">
            <v>507.72955999999999</v>
          </cell>
          <cell r="R187" t="str">
            <v>TEREX</v>
          </cell>
        </row>
        <row r="188">
          <cell r="E188" t="str">
            <v>S/Parts</v>
          </cell>
          <cell r="K188">
            <v>1323.0904379999999</v>
          </cell>
          <cell r="R188" t="str">
            <v>TEREX</v>
          </cell>
        </row>
        <row r="189">
          <cell r="E189" t="str">
            <v>S/Parts</v>
          </cell>
          <cell r="K189">
            <v>22.995000000000001</v>
          </cell>
          <cell r="R189" t="str">
            <v>TEREX</v>
          </cell>
        </row>
        <row r="190">
          <cell r="E190" t="str">
            <v>S/Parts</v>
          </cell>
          <cell r="K190">
            <v>29.21</v>
          </cell>
          <cell r="R190" t="str">
            <v>TEREX</v>
          </cell>
        </row>
        <row r="191">
          <cell r="E191" t="str">
            <v>S/Parts</v>
          </cell>
          <cell r="K191">
            <v>105.29119</v>
          </cell>
          <cell r="R191" t="str">
            <v>TEREX</v>
          </cell>
        </row>
        <row r="192">
          <cell r="E192" t="str">
            <v>S/Parts</v>
          </cell>
          <cell r="K192">
            <v>47.201515999999998</v>
          </cell>
          <cell r="R192" t="str">
            <v>TEREX</v>
          </cell>
        </row>
        <row r="193">
          <cell r="E193" t="str">
            <v>S/Parts</v>
          </cell>
          <cell r="K193">
            <v>11.6</v>
          </cell>
          <cell r="R193" t="str">
            <v>TEREX</v>
          </cell>
        </row>
        <row r="194">
          <cell r="E194" t="str">
            <v>S/Parts</v>
          </cell>
          <cell r="K194">
            <v>6.0369320000000002</v>
          </cell>
          <cell r="R194" t="str">
            <v>TEREX</v>
          </cell>
        </row>
        <row r="195">
          <cell r="E195" t="str">
            <v>S/Parts</v>
          </cell>
          <cell r="K195">
            <v>10753.782464</v>
          </cell>
          <cell r="R195" t="str">
            <v>TEREX</v>
          </cell>
        </row>
        <row r="196">
          <cell r="E196" t="str">
            <v>S/Parts</v>
          </cell>
          <cell r="K196">
            <v>15.42</v>
          </cell>
          <cell r="R196" t="str">
            <v>TEREX</v>
          </cell>
        </row>
        <row r="197">
          <cell r="E197" t="str">
            <v>S/Parts</v>
          </cell>
          <cell r="K197">
            <v>16.016363999999999</v>
          </cell>
          <cell r="R197" t="str">
            <v>TEREX</v>
          </cell>
        </row>
        <row r="198">
          <cell r="E198" t="str">
            <v>S/Parts</v>
          </cell>
          <cell r="K198">
            <v>143.1</v>
          </cell>
          <cell r="R198" t="str">
            <v>TEREX</v>
          </cell>
        </row>
        <row r="199">
          <cell r="E199" t="str">
            <v>S/Parts</v>
          </cell>
          <cell r="K199">
            <v>50.12</v>
          </cell>
          <cell r="R199" t="str">
            <v>TEREX</v>
          </cell>
        </row>
        <row r="200">
          <cell r="E200" t="str">
            <v>S/Parts</v>
          </cell>
          <cell r="K200">
            <v>567.87161600000002</v>
          </cell>
          <cell r="R200" t="str">
            <v>TEREX</v>
          </cell>
        </row>
        <row r="201">
          <cell r="E201" t="str">
            <v>S/Parts</v>
          </cell>
          <cell r="K201">
            <v>313.90426500000001</v>
          </cell>
          <cell r="R201" t="str">
            <v>TEREX</v>
          </cell>
        </row>
        <row r="202">
          <cell r="E202" t="str">
            <v>S/Parts</v>
          </cell>
          <cell r="K202">
            <v>30.376296000000004</v>
          </cell>
          <cell r="R202" t="str">
            <v>TEREX</v>
          </cell>
        </row>
        <row r="203">
          <cell r="E203" t="str">
            <v>S/Parts</v>
          </cell>
          <cell r="K203">
            <v>36.018000000000001</v>
          </cell>
          <cell r="R203" t="str">
            <v>TEREX</v>
          </cell>
        </row>
        <row r="204">
          <cell r="E204" t="str">
            <v>S/Parts</v>
          </cell>
          <cell r="K204">
            <v>43.50142000000001</v>
          </cell>
          <cell r="R204" t="str">
            <v>TEREX</v>
          </cell>
        </row>
        <row r="205">
          <cell r="E205" t="str">
            <v>S/Parts</v>
          </cell>
          <cell r="K205">
            <v>39.595170000000003</v>
          </cell>
          <cell r="R205" t="str">
            <v>TEREX</v>
          </cell>
        </row>
        <row r="206">
          <cell r="E206" t="str">
            <v>S/Parts</v>
          </cell>
          <cell r="K206">
            <v>145.17326</v>
          </cell>
          <cell r="R206" t="str">
            <v>TEREX</v>
          </cell>
        </row>
        <row r="207">
          <cell r="E207" t="str">
            <v>S/Parts</v>
          </cell>
          <cell r="K207">
            <v>1973.4537519999999</v>
          </cell>
          <cell r="R207" t="str">
            <v>TEREX</v>
          </cell>
        </row>
        <row r="208">
          <cell r="E208" t="str">
            <v>S/Parts</v>
          </cell>
          <cell r="K208">
            <v>16.95</v>
          </cell>
          <cell r="R208" t="str">
            <v>TEREX</v>
          </cell>
        </row>
        <row r="209">
          <cell r="E209" t="str">
            <v>S/Parts</v>
          </cell>
          <cell r="K209">
            <v>31.091875000000002</v>
          </cell>
          <cell r="R209" t="str">
            <v>TEREX</v>
          </cell>
        </row>
        <row r="210">
          <cell r="E210" t="str">
            <v>S/Parts</v>
          </cell>
          <cell r="K210">
            <v>446.337492</v>
          </cell>
          <cell r="R210" t="str">
            <v>TEREX</v>
          </cell>
        </row>
        <row r="211">
          <cell r="E211" t="str">
            <v>S/Parts</v>
          </cell>
          <cell r="K211">
            <v>3463.2583289999998</v>
          </cell>
          <cell r="R211" t="str">
            <v>TEREX</v>
          </cell>
        </row>
        <row r="212">
          <cell r="E212" t="str">
            <v>S/Parts</v>
          </cell>
          <cell r="K212">
            <v>76.391484000000005</v>
          </cell>
          <cell r="R212" t="str">
            <v>TEREX</v>
          </cell>
        </row>
        <row r="213">
          <cell r="E213" t="str">
            <v>S/Parts</v>
          </cell>
          <cell r="K213">
            <v>45.017710999999998</v>
          </cell>
          <cell r="R213" t="str">
            <v>TEREX</v>
          </cell>
        </row>
        <row r="214">
          <cell r="E214" t="str">
            <v>S/Parts</v>
          </cell>
          <cell r="K214">
            <v>2067.2640799999999</v>
          </cell>
          <cell r="R214" t="str">
            <v>TEREX</v>
          </cell>
        </row>
        <row r="215">
          <cell r="E215" t="str">
            <v>S/Parts</v>
          </cell>
          <cell r="K215">
            <v>7090.3492880000003</v>
          </cell>
          <cell r="R215" t="str">
            <v>TEREX</v>
          </cell>
        </row>
        <row r="216">
          <cell r="E216" t="str">
            <v>S/Parts</v>
          </cell>
          <cell r="K216">
            <v>385.88673899999992</v>
          </cell>
          <cell r="R216" t="str">
            <v>TEREX</v>
          </cell>
        </row>
        <row r="217">
          <cell r="E217" t="str">
            <v>S/Parts</v>
          </cell>
          <cell r="K217">
            <v>399.17521599999998</v>
          </cell>
          <cell r="R217" t="str">
            <v>TEREX</v>
          </cell>
        </row>
        <row r="218">
          <cell r="E218" t="str">
            <v>S/Parts</v>
          </cell>
          <cell r="K218">
            <v>4649.6357399999997</v>
          </cell>
          <cell r="R218" t="str">
            <v>TEREX</v>
          </cell>
        </row>
        <row r="219">
          <cell r="E219" t="str">
            <v>S/Parts</v>
          </cell>
          <cell r="K219">
            <v>219.31271400000003</v>
          </cell>
          <cell r="R219" t="str">
            <v>TEREX</v>
          </cell>
        </row>
        <row r="220">
          <cell r="E220" t="str">
            <v>S/Parts</v>
          </cell>
          <cell r="K220">
            <v>207.416742</v>
          </cell>
          <cell r="R220" t="str">
            <v>TEREX</v>
          </cell>
        </row>
        <row r="221">
          <cell r="E221" t="str">
            <v>S/Parts</v>
          </cell>
          <cell r="K221">
            <v>787.90279200000009</v>
          </cell>
          <cell r="R221" t="str">
            <v>TEREX</v>
          </cell>
        </row>
        <row r="222">
          <cell r="E222" t="str">
            <v>S/Parts</v>
          </cell>
          <cell r="K222">
            <v>61.082715999999998</v>
          </cell>
          <cell r="R222" t="str">
            <v>TEREX</v>
          </cell>
        </row>
        <row r="223">
          <cell r="E223" t="str">
            <v>S/Parts</v>
          </cell>
          <cell r="K223">
            <v>29.15</v>
          </cell>
          <cell r="R223" t="str">
            <v>TEREX</v>
          </cell>
        </row>
        <row r="224">
          <cell r="E224" t="str">
            <v>S/Parts</v>
          </cell>
          <cell r="K224">
            <v>267.63465000000002</v>
          </cell>
          <cell r="R224" t="str">
            <v>TEREX</v>
          </cell>
        </row>
        <row r="225">
          <cell r="E225" t="str">
            <v>S/Parts</v>
          </cell>
          <cell r="K225">
            <v>244.94533000000004</v>
          </cell>
          <cell r="R225" t="str">
            <v>TEREX</v>
          </cell>
        </row>
        <row r="226">
          <cell r="E226" t="str">
            <v>S/Parts</v>
          </cell>
          <cell r="K226">
            <v>9.2432200000000009</v>
          </cell>
          <cell r="R226" t="str">
            <v>TEREX</v>
          </cell>
        </row>
        <row r="227">
          <cell r="E227" t="str">
            <v>S/Parts</v>
          </cell>
          <cell r="K227">
            <v>46.216099999999997</v>
          </cell>
          <cell r="R227" t="str">
            <v>TEREX</v>
          </cell>
        </row>
        <row r="228">
          <cell r="E228" t="str">
            <v>S/Parts</v>
          </cell>
          <cell r="K228">
            <v>69.324150000000003</v>
          </cell>
          <cell r="R228" t="str">
            <v>TEREX</v>
          </cell>
        </row>
        <row r="229">
          <cell r="E229" t="str">
            <v>S/Parts</v>
          </cell>
          <cell r="K229">
            <v>883.13657999999998</v>
          </cell>
          <cell r="R229" t="str">
            <v>TEREX</v>
          </cell>
        </row>
        <row r="230">
          <cell r="E230" t="str">
            <v>S/Parts</v>
          </cell>
          <cell r="K230">
            <v>1420.2272399999999</v>
          </cell>
          <cell r="R230" t="str">
            <v>TEREX</v>
          </cell>
        </row>
        <row r="231">
          <cell r="E231" t="str">
            <v>S/Parts</v>
          </cell>
          <cell r="K231">
            <v>1500.8328639999997</v>
          </cell>
          <cell r="R231" t="str">
            <v>TEREX</v>
          </cell>
        </row>
        <row r="232">
          <cell r="E232" t="str">
            <v>S/Parts</v>
          </cell>
          <cell r="K232">
            <v>555.6</v>
          </cell>
          <cell r="R232" t="str">
            <v>TEREX</v>
          </cell>
        </row>
        <row r="233">
          <cell r="E233" t="str">
            <v>S/Parts</v>
          </cell>
          <cell r="K233">
            <v>525.62144599999999</v>
          </cell>
          <cell r="R233" t="str">
            <v>TEREX</v>
          </cell>
        </row>
        <row r="234">
          <cell r="E234" t="str">
            <v>S/Parts</v>
          </cell>
          <cell r="K234">
            <v>41.95702</v>
          </cell>
          <cell r="R234" t="str">
            <v>TEREX</v>
          </cell>
        </row>
        <row r="235">
          <cell r="E235" t="str">
            <v>S/Parts</v>
          </cell>
          <cell r="K235">
            <v>1057.88788</v>
          </cell>
          <cell r="R235" t="str">
            <v>TEREX</v>
          </cell>
        </row>
        <row r="236">
          <cell r="E236" t="str">
            <v>S/Parts</v>
          </cell>
          <cell r="K236">
            <v>467.262135</v>
          </cell>
          <cell r="R236" t="str">
            <v>TEREX</v>
          </cell>
        </row>
        <row r="237">
          <cell r="E237" t="str">
            <v>S/Parts</v>
          </cell>
          <cell r="K237">
            <v>27.491154000000002</v>
          </cell>
          <cell r="R237" t="str">
            <v>TEREX</v>
          </cell>
        </row>
        <row r="238">
          <cell r="E238" t="str">
            <v>S/Parts</v>
          </cell>
          <cell r="K238">
            <v>72.233677999999998</v>
          </cell>
          <cell r="R238" t="str">
            <v>TEREX</v>
          </cell>
        </row>
        <row r="239">
          <cell r="E239" t="str">
            <v>S/Parts</v>
          </cell>
          <cell r="K239">
            <v>615.25564199999997</v>
          </cell>
          <cell r="R239" t="str">
            <v>TEREX</v>
          </cell>
        </row>
        <row r="240">
          <cell r="E240" t="str">
            <v>S/Parts</v>
          </cell>
          <cell r="K240">
            <v>1434.345315</v>
          </cell>
          <cell r="R240" t="str">
            <v>TEREX</v>
          </cell>
        </row>
        <row r="241">
          <cell r="E241" t="str">
            <v>S/Parts</v>
          </cell>
          <cell r="K241">
            <v>454.98282</v>
          </cell>
          <cell r="R241" t="str">
            <v>TEREX</v>
          </cell>
        </row>
        <row r="242">
          <cell r="E242" t="str">
            <v>S/Parts</v>
          </cell>
          <cell r="K242">
            <v>60.439767000000003</v>
          </cell>
          <cell r="R242" t="str">
            <v>TEREX</v>
          </cell>
        </row>
        <row r="243">
          <cell r="E243" t="str">
            <v>S/Parts</v>
          </cell>
          <cell r="K243">
            <v>188.00687200000002</v>
          </cell>
          <cell r="R243" t="str">
            <v>TEREX</v>
          </cell>
        </row>
        <row r="244">
          <cell r="E244" t="str">
            <v>S/Parts</v>
          </cell>
          <cell r="K244">
            <v>537.89379299999996</v>
          </cell>
          <cell r="R244" t="str">
            <v>TEREX</v>
          </cell>
        </row>
        <row r="245">
          <cell r="E245" t="str">
            <v>S/Parts</v>
          </cell>
          <cell r="K245">
            <v>301.35966000000002</v>
          </cell>
          <cell r="R245" t="str">
            <v>TEREX</v>
          </cell>
        </row>
        <row r="246">
          <cell r="E246" t="str">
            <v>S/Parts</v>
          </cell>
          <cell r="K246">
            <v>3669.4338929999999</v>
          </cell>
          <cell r="R246" t="str">
            <v>TEREX</v>
          </cell>
        </row>
        <row r="247">
          <cell r="E247" t="str">
            <v>S/Parts</v>
          </cell>
          <cell r="K247">
            <v>313.19531999999998</v>
          </cell>
          <cell r="R247" t="str">
            <v>TEREX</v>
          </cell>
        </row>
        <row r="248">
          <cell r="E248" t="str">
            <v>S/Parts</v>
          </cell>
          <cell r="K248">
            <v>317.63960500000002</v>
          </cell>
          <cell r="R248" t="str">
            <v>TEREX</v>
          </cell>
        </row>
        <row r="249">
          <cell r="E249" t="str">
            <v>S/Parts</v>
          </cell>
          <cell r="K249">
            <v>441.199476</v>
          </cell>
          <cell r="R249" t="str">
            <v>TEREX</v>
          </cell>
        </row>
        <row r="250">
          <cell r="E250" t="str">
            <v>S/Parts</v>
          </cell>
          <cell r="K250">
            <v>296.81504999999999</v>
          </cell>
          <cell r="R250" t="str">
            <v>TEREX</v>
          </cell>
        </row>
        <row r="251">
          <cell r="E251" t="str">
            <v>S/Parts</v>
          </cell>
          <cell r="K251">
            <v>258.30783100000002</v>
          </cell>
          <cell r="R251" t="str">
            <v>TEREX</v>
          </cell>
        </row>
        <row r="252">
          <cell r="E252" t="str">
            <v>S/Parts</v>
          </cell>
          <cell r="K252">
            <v>102.617705</v>
          </cell>
          <cell r="R252" t="str">
            <v>TEREX</v>
          </cell>
        </row>
        <row r="253">
          <cell r="E253" t="str">
            <v>S/Parts</v>
          </cell>
          <cell r="K253">
            <v>283.30620399999998</v>
          </cell>
          <cell r="R253" t="str">
            <v>TEREX</v>
          </cell>
        </row>
        <row r="254">
          <cell r="E254" t="str">
            <v>S/Parts</v>
          </cell>
          <cell r="K254">
            <v>912.85328500000003</v>
          </cell>
          <cell r="R254" t="str">
            <v>TEREX</v>
          </cell>
        </row>
        <row r="255">
          <cell r="E255" t="str">
            <v>S/Parts</v>
          </cell>
          <cell r="K255">
            <v>404.40340799999996</v>
          </cell>
          <cell r="R255" t="str">
            <v>TEREX</v>
          </cell>
        </row>
        <row r="256">
          <cell r="E256" t="str">
            <v>S/Parts</v>
          </cell>
          <cell r="K256">
            <v>341.32984599999997</v>
          </cell>
          <cell r="R256" t="str">
            <v>TEREX</v>
          </cell>
        </row>
        <row r="257">
          <cell r="E257" t="str">
            <v>S/Parts</v>
          </cell>
          <cell r="K257">
            <v>1542.903812</v>
          </cell>
          <cell r="R257" t="str">
            <v>TEREX</v>
          </cell>
        </row>
        <row r="258">
          <cell r="E258" t="str">
            <v>S/Parts</v>
          </cell>
          <cell r="K258">
            <v>530.346405</v>
          </cell>
          <cell r="R258" t="str">
            <v>TEREX</v>
          </cell>
        </row>
        <row r="259">
          <cell r="E259" t="str">
            <v>S/Parts</v>
          </cell>
          <cell r="K259">
            <v>2296.7253300000002</v>
          </cell>
          <cell r="R259" t="str">
            <v>TEREX</v>
          </cell>
        </row>
        <row r="260">
          <cell r="E260" t="str">
            <v>S/Parts</v>
          </cell>
          <cell r="K260">
            <v>174.22680500000001</v>
          </cell>
          <cell r="R260" t="str">
            <v>TEREX</v>
          </cell>
        </row>
        <row r="261">
          <cell r="E261" t="str">
            <v>S/Parts</v>
          </cell>
          <cell r="K261">
            <v>2488.3848800000001</v>
          </cell>
          <cell r="R261" t="str">
            <v>TEREX</v>
          </cell>
        </row>
        <row r="262">
          <cell r="E262" t="str">
            <v>S/Parts</v>
          </cell>
          <cell r="K262">
            <v>207.972508</v>
          </cell>
          <cell r="R262" t="str">
            <v>TEREX</v>
          </cell>
        </row>
        <row r="263">
          <cell r="E263" t="str">
            <v>S/Parts</v>
          </cell>
          <cell r="K263">
            <v>1800</v>
          </cell>
          <cell r="R263" t="str">
            <v>TEREX</v>
          </cell>
        </row>
        <row r="264">
          <cell r="E264" t="str">
            <v>S/Parts</v>
          </cell>
          <cell r="K264">
            <v>14070</v>
          </cell>
          <cell r="R264" t="str">
            <v>TEREX</v>
          </cell>
        </row>
        <row r="265">
          <cell r="E265" t="str">
            <v>S/Parts</v>
          </cell>
          <cell r="K265">
            <v>4306</v>
          </cell>
          <cell r="R265" t="str">
            <v>TEREX</v>
          </cell>
        </row>
        <row r="266">
          <cell r="E266" t="str">
            <v>S/Parts</v>
          </cell>
          <cell r="K266">
            <v>13004.2</v>
          </cell>
          <cell r="R266" t="str">
            <v>TEREX</v>
          </cell>
        </row>
        <row r="267">
          <cell r="E267" t="str">
            <v>S/Parts</v>
          </cell>
          <cell r="K267">
            <v>1504.37318</v>
          </cell>
          <cell r="R267" t="str">
            <v>O&amp;K</v>
          </cell>
        </row>
        <row r="268">
          <cell r="E268" t="str">
            <v>S/Parts</v>
          </cell>
          <cell r="K268">
            <v>15607.039387999999</v>
          </cell>
          <cell r="R268" t="str">
            <v>O&amp;K</v>
          </cell>
        </row>
        <row r="269">
          <cell r="E269" t="str">
            <v>S/Parts</v>
          </cell>
          <cell r="K269">
            <v>964.41167299999984</v>
          </cell>
          <cell r="R269" t="str">
            <v>TEREX</v>
          </cell>
        </row>
        <row r="270">
          <cell r="E270" t="str">
            <v>S/Parts</v>
          </cell>
          <cell r="K270">
            <v>11.229498</v>
          </cell>
          <cell r="R270" t="str">
            <v>O&amp;K</v>
          </cell>
        </row>
        <row r="271">
          <cell r="E271" t="str">
            <v>S/Parts</v>
          </cell>
          <cell r="K271">
            <v>1270.2297450000001</v>
          </cell>
          <cell r="R271" t="str">
            <v>O&amp;K</v>
          </cell>
        </row>
        <row r="272">
          <cell r="E272" t="str">
            <v>S/Parts</v>
          </cell>
          <cell r="K272">
            <v>350.84400799999997</v>
          </cell>
          <cell r="R272" t="str">
            <v>O&amp;K</v>
          </cell>
        </row>
        <row r="273">
          <cell r="E273" t="str">
            <v>S/Parts</v>
          </cell>
          <cell r="K273">
            <v>928.66036200000008</v>
          </cell>
          <cell r="R273" t="str">
            <v>O&amp;K</v>
          </cell>
        </row>
        <row r="274">
          <cell r="E274" t="str">
            <v>S/Parts</v>
          </cell>
          <cell r="K274">
            <v>31.928574000000005</v>
          </cell>
          <cell r="R274" t="str">
            <v>O&amp;K</v>
          </cell>
        </row>
        <row r="275">
          <cell r="E275" t="str">
            <v>S/Parts</v>
          </cell>
          <cell r="K275">
            <v>105.429553</v>
          </cell>
          <cell r="R275" t="str">
            <v>TEREX</v>
          </cell>
        </row>
        <row r="276">
          <cell r="E276" t="str">
            <v>S/Parts</v>
          </cell>
          <cell r="K276">
            <v>11.063825</v>
          </cell>
          <cell r="R276" t="str">
            <v>TEREX</v>
          </cell>
        </row>
        <row r="277">
          <cell r="E277" t="str">
            <v>S/Parts</v>
          </cell>
          <cell r="K277">
            <v>161.32499999999999</v>
          </cell>
          <cell r="R277" t="str">
            <v>TEREX</v>
          </cell>
        </row>
        <row r="278">
          <cell r="E278" t="str">
            <v>S/Parts</v>
          </cell>
          <cell r="K278">
            <v>38.405881999999998</v>
          </cell>
          <cell r="R278" t="str">
            <v>TEREX</v>
          </cell>
        </row>
        <row r="279">
          <cell r="E279" t="str">
            <v>S/Parts</v>
          </cell>
          <cell r="K279">
            <v>15.307272000000001</v>
          </cell>
          <cell r="R279" t="str">
            <v>TEREX</v>
          </cell>
        </row>
        <row r="280">
          <cell r="E280" t="str">
            <v>General</v>
          </cell>
          <cell r="K280">
            <v>102.25368</v>
          </cell>
          <cell r="R280" t="str">
            <v>TEREX</v>
          </cell>
        </row>
        <row r="281">
          <cell r="E281" t="str">
            <v>General</v>
          </cell>
          <cell r="K281">
            <v>2.1151339999999998</v>
          </cell>
          <cell r="R281" t="str">
            <v>Supports</v>
          </cell>
        </row>
        <row r="282">
          <cell r="E282" t="str">
            <v>General</v>
          </cell>
          <cell r="K282">
            <v>2.1937419999999999</v>
          </cell>
          <cell r="R282" t="str">
            <v>Supports</v>
          </cell>
        </row>
      </sheetData>
      <sheetData sheetId="11" refreshError="1">
        <row r="4">
          <cell r="E4" t="str">
            <v>Tire</v>
          </cell>
          <cell r="K4">
            <v>14360</v>
          </cell>
          <cell r="R4" t="str">
            <v>HD-1107</v>
          </cell>
          <cell r="AG4" t="str">
            <v>BD-168</v>
          </cell>
          <cell r="AH4" t="str">
            <v>D10R CAT</v>
          </cell>
        </row>
        <row r="5">
          <cell r="E5" t="str">
            <v>Tire</v>
          </cell>
          <cell r="K5">
            <v>7180</v>
          </cell>
          <cell r="R5" t="str">
            <v>HD-1109</v>
          </cell>
          <cell r="AG5" t="str">
            <v>HD-1003</v>
          </cell>
          <cell r="AH5" t="str">
            <v>TR-100 SIMS FMC-DOT</v>
          </cell>
        </row>
        <row r="6">
          <cell r="E6" t="str">
            <v>Tire</v>
          </cell>
          <cell r="K6">
            <v>14360</v>
          </cell>
          <cell r="R6" t="str">
            <v>HD-1110</v>
          </cell>
          <cell r="AG6" t="str">
            <v>HD-1107</v>
          </cell>
          <cell r="AH6" t="str">
            <v>CAT-777D SIMS FMC TRAKINDO</v>
          </cell>
        </row>
        <row r="7">
          <cell r="E7" t="str">
            <v>Tire</v>
          </cell>
          <cell r="K7">
            <v>7180</v>
          </cell>
          <cell r="R7" t="str">
            <v>HD-1111</v>
          </cell>
          <cell r="AG7" t="str">
            <v>HD-1109</v>
          </cell>
          <cell r="AH7" t="str">
            <v>KOMATSU HD-785 SIMS FMC UT</v>
          </cell>
        </row>
        <row r="8">
          <cell r="E8" t="str">
            <v>Tire</v>
          </cell>
          <cell r="K8">
            <v>14360</v>
          </cell>
          <cell r="R8" t="str">
            <v>HD-1113</v>
          </cell>
          <cell r="AG8" t="str">
            <v>HD-1110</v>
          </cell>
          <cell r="AH8" t="str">
            <v>KOMATSU HD-785 SIMS FMC UT</v>
          </cell>
        </row>
        <row r="9">
          <cell r="E9" t="str">
            <v>Tire</v>
          </cell>
          <cell r="K9">
            <v>14360</v>
          </cell>
          <cell r="R9" t="str">
            <v>HD-605</v>
          </cell>
          <cell r="AG9" t="str">
            <v>HD-1111</v>
          </cell>
          <cell r="AH9" t="str">
            <v>KOMATSU HD-785 SIMS FMC UT</v>
          </cell>
        </row>
        <row r="10">
          <cell r="E10" t="str">
            <v>Tire</v>
          </cell>
          <cell r="K10">
            <v>14360</v>
          </cell>
          <cell r="R10" t="str">
            <v>HD-607</v>
          </cell>
          <cell r="AG10" t="str">
            <v>HD-1113</v>
          </cell>
          <cell r="AH10" t="str">
            <v>KOMATSU HD-785 SIMS FMC UT</v>
          </cell>
        </row>
        <row r="11">
          <cell r="E11" t="str">
            <v>Tire</v>
          </cell>
          <cell r="K11">
            <v>86160</v>
          </cell>
          <cell r="R11" t="str">
            <v>HD-614</v>
          </cell>
          <cell r="AG11" t="str">
            <v>HD-605</v>
          </cell>
          <cell r="AH11" t="str">
            <v>KOMATSU HD-785 KIDECO FMC UT</v>
          </cell>
        </row>
        <row r="12">
          <cell r="E12" t="str">
            <v>Tire</v>
          </cell>
          <cell r="K12">
            <v>22777.333337</v>
          </cell>
          <cell r="R12" t="str">
            <v>MG-4001</v>
          </cell>
          <cell r="AG12" t="str">
            <v>HD-607</v>
          </cell>
          <cell r="AH12" t="str">
            <v>KOMATSU HD-785 KIDECO FMC UT</v>
          </cell>
        </row>
        <row r="13">
          <cell r="E13" t="str">
            <v>Tire</v>
          </cell>
          <cell r="K13">
            <v>2070.666667</v>
          </cell>
          <cell r="R13" t="str">
            <v>MG-4002</v>
          </cell>
          <cell r="AG13" t="str">
            <v>HD-614</v>
          </cell>
          <cell r="AH13" t="str">
            <v>KOMATSU HD-785 KIDECO FMC UT</v>
          </cell>
        </row>
        <row r="14">
          <cell r="E14" t="str">
            <v>S/Parts</v>
          </cell>
          <cell r="K14">
            <v>78.804000000000002</v>
          </cell>
          <cell r="R14" t="str">
            <v>BD-168</v>
          </cell>
          <cell r="AG14" t="str">
            <v>MG-4001</v>
          </cell>
          <cell r="AH14" t="str">
            <v>CAT-16H SIMS FMC TRAKINDO</v>
          </cell>
        </row>
        <row r="15">
          <cell r="E15" t="str">
            <v>S/Parts</v>
          </cell>
          <cell r="K15">
            <v>133.61891199999999</v>
          </cell>
          <cell r="R15" t="str">
            <v>HD-1003</v>
          </cell>
          <cell r="AG15" t="str">
            <v>MG-4002</v>
          </cell>
          <cell r="AH15" t="str">
            <v>CAT-16H SIMS FMC TRAKINDO</v>
          </cell>
        </row>
        <row r="16">
          <cell r="E16" t="str">
            <v>S/Parts</v>
          </cell>
          <cell r="K16">
            <v>201.71821299999999</v>
          </cell>
          <cell r="R16" t="str">
            <v>RD-675</v>
          </cell>
          <cell r="AG16" t="str">
            <v>RD-675</v>
          </cell>
          <cell r="AH16" t="str">
            <v>TR-33100 KIDECO</v>
          </cell>
        </row>
        <row r="17">
          <cell r="E17" t="str">
            <v>S/Parts</v>
          </cell>
          <cell r="K17">
            <v>115.589496</v>
          </cell>
          <cell r="R17" t="str">
            <v>RD-675</v>
          </cell>
          <cell r="AG17" t="str">
            <v>RD-678</v>
          </cell>
          <cell r="AH17" t="str">
            <v>TR-33100 KIDECO</v>
          </cell>
        </row>
        <row r="18">
          <cell r="E18" t="str">
            <v>S/Parts</v>
          </cell>
          <cell r="K18">
            <v>5.1592479999999998</v>
          </cell>
          <cell r="R18" t="str">
            <v>RD-675</v>
          </cell>
          <cell r="AG18" t="str">
            <v>RD-683</v>
          </cell>
          <cell r="AH18" t="str">
            <v>TR-33100 KIDECO</v>
          </cell>
        </row>
        <row r="19">
          <cell r="E19" t="str">
            <v>S/Parts</v>
          </cell>
          <cell r="K19">
            <v>239.22518199999999</v>
          </cell>
          <cell r="R19" t="str">
            <v>RD-683</v>
          </cell>
          <cell r="AG19" t="str">
            <v>RD-684</v>
          </cell>
          <cell r="AH19" t="str">
            <v>TR-33100 KIDECO</v>
          </cell>
        </row>
        <row r="20">
          <cell r="E20" t="str">
            <v>S/Parts</v>
          </cell>
          <cell r="K20">
            <v>744.51480700000002</v>
          </cell>
          <cell r="R20" t="str">
            <v>RD-684</v>
          </cell>
          <cell r="AG20" t="str">
            <v>RD-685</v>
          </cell>
          <cell r="AH20" t="str">
            <v>TR-33100 KIDECO</v>
          </cell>
        </row>
        <row r="21">
          <cell r="E21" t="str">
            <v>S/Parts</v>
          </cell>
          <cell r="K21">
            <v>73.533246000000005</v>
          </cell>
          <cell r="R21" t="str">
            <v>RD-684</v>
          </cell>
          <cell r="AG21" t="str">
            <v>RD-688</v>
          </cell>
          <cell r="AH21" t="str">
            <v>TR-33100 KIDECO</v>
          </cell>
        </row>
        <row r="22">
          <cell r="E22" t="str">
            <v>S/Parts</v>
          </cell>
          <cell r="K22">
            <v>49.469174999999993</v>
          </cell>
          <cell r="R22" t="str">
            <v>RD-684</v>
          </cell>
          <cell r="AG22" t="str">
            <v>RD-692</v>
          </cell>
          <cell r="AH22" t="str">
            <v>TR-100 KIDECO</v>
          </cell>
        </row>
        <row r="23">
          <cell r="E23" t="str">
            <v>S/Parts</v>
          </cell>
          <cell r="K23">
            <v>69.398398</v>
          </cell>
          <cell r="R23" t="str">
            <v>RD-684</v>
          </cell>
          <cell r="AG23" t="str">
            <v>RD-694</v>
          </cell>
          <cell r="AH23" t="str">
            <v>TR-100 KIDECO</v>
          </cell>
        </row>
        <row r="24">
          <cell r="E24" t="str">
            <v>S/Parts</v>
          </cell>
          <cell r="K24">
            <v>435.92577499999999</v>
          </cell>
          <cell r="R24" t="str">
            <v>RD-685</v>
          </cell>
          <cell r="AG24" t="str">
            <v>RD-695</v>
          </cell>
          <cell r="AH24" t="str">
            <v>TR-100 KIDECO</v>
          </cell>
        </row>
        <row r="25">
          <cell r="E25" t="str">
            <v>S/Parts</v>
          </cell>
          <cell r="K25">
            <v>632.77379399999995</v>
          </cell>
          <cell r="R25" t="str">
            <v>RD-685</v>
          </cell>
          <cell r="AG25" t="str">
            <v>RD-696</v>
          </cell>
          <cell r="AH25" t="str">
            <v>TR-100 KIDECO</v>
          </cell>
        </row>
        <row r="26">
          <cell r="E26" t="str">
            <v>S/Parts</v>
          </cell>
          <cell r="K26">
            <v>36.857219999999998</v>
          </cell>
          <cell r="R26" t="str">
            <v>RD-688</v>
          </cell>
        </row>
        <row r="27">
          <cell r="E27" t="str">
            <v>S/Parts</v>
          </cell>
          <cell r="K27">
            <v>275.80900000000003</v>
          </cell>
          <cell r="R27" t="str">
            <v>RD-688</v>
          </cell>
        </row>
        <row r="28">
          <cell r="E28" t="str">
            <v>S/Parts</v>
          </cell>
          <cell r="K28">
            <v>185.58349999999999</v>
          </cell>
          <cell r="R28" t="str">
            <v>RD-688</v>
          </cell>
        </row>
        <row r="29">
          <cell r="E29" t="str">
            <v>S/Parts</v>
          </cell>
          <cell r="K29">
            <v>138.796796</v>
          </cell>
          <cell r="R29" t="str">
            <v>RD-688</v>
          </cell>
        </row>
        <row r="30">
          <cell r="E30" t="str">
            <v>S/Parts</v>
          </cell>
          <cell r="K30">
            <v>138.796796</v>
          </cell>
          <cell r="R30" t="str">
            <v>RD-688</v>
          </cell>
        </row>
        <row r="31">
          <cell r="E31" t="str">
            <v>S/Parts</v>
          </cell>
          <cell r="K31">
            <v>189.247671</v>
          </cell>
          <cell r="R31" t="str">
            <v>RD-694</v>
          </cell>
        </row>
        <row r="32">
          <cell r="E32" t="str">
            <v>S/Parts</v>
          </cell>
          <cell r="K32">
            <v>1157.3477379999999</v>
          </cell>
          <cell r="R32" t="str">
            <v>RD-695</v>
          </cell>
        </row>
        <row r="33">
          <cell r="E33" t="str">
            <v>S/Parts</v>
          </cell>
          <cell r="K33">
            <v>115.589496</v>
          </cell>
          <cell r="R33" t="str">
            <v>RD-695</v>
          </cell>
        </row>
        <row r="34">
          <cell r="E34" t="str">
            <v>S/Parts</v>
          </cell>
          <cell r="K34">
            <v>744.51480700000002</v>
          </cell>
          <cell r="R34" t="str">
            <v>RD-695</v>
          </cell>
        </row>
        <row r="35">
          <cell r="E35" t="str">
            <v>S/Parts</v>
          </cell>
          <cell r="K35">
            <v>744.51480700000002</v>
          </cell>
          <cell r="R35" t="str">
            <v>RD-695</v>
          </cell>
        </row>
        <row r="36">
          <cell r="E36" t="str">
            <v>S/Parts</v>
          </cell>
          <cell r="K36">
            <v>53.728523000000003</v>
          </cell>
          <cell r="R36" t="str">
            <v>RD-696</v>
          </cell>
        </row>
        <row r="37">
          <cell r="E37" t="str">
            <v>S/Parts</v>
          </cell>
          <cell r="K37">
            <v>73.309743999999995</v>
          </cell>
          <cell r="R37" t="str">
            <v>RD-696</v>
          </cell>
        </row>
        <row r="38">
          <cell r="E38" t="str">
            <v>S/Parts</v>
          </cell>
          <cell r="K38">
            <v>17.435898000000002</v>
          </cell>
          <cell r="R38" t="str">
            <v>Support</v>
          </cell>
        </row>
        <row r="39">
          <cell r="E39" t="str">
            <v>S/Parts</v>
          </cell>
          <cell r="K39">
            <v>135.388341</v>
          </cell>
          <cell r="R39" t="str">
            <v>RD-675</v>
          </cell>
        </row>
        <row r="40">
          <cell r="E40" t="str">
            <v>S/Parts</v>
          </cell>
          <cell r="K40">
            <v>6.2883540000000009</v>
          </cell>
          <cell r="R40" t="str">
            <v>RD-675</v>
          </cell>
        </row>
        <row r="41">
          <cell r="E41" t="str">
            <v>S/Parts</v>
          </cell>
          <cell r="K41">
            <v>135.388341</v>
          </cell>
          <cell r="R41" t="str">
            <v>RD-678</v>
          </cell>
        </row>
        <row r="42">
          <cell r="E42" t="str">
            <v>S/Parts</v>
          </cell>
          <cell r="K42">
            <v>6.2883540000000009</v>
          </cell>
          <cell r="R42" t="str">
            <v>RD-688</v>
          </cell>
        </row>
        <row r="43">
          <cell r="E43" t="str">
            <v>S/Parts</v>
          </cell>
          <cell r="K43">
            <v>135.388341</v>
          </cell>
          <cell r="R43" t="str">
            <v>RD-688</v>
          </cell>
        </row>
        <row r="44">
          <cell r="E44" t="str">
            <v>S/Parts</v>
          </cell>
          <cell r="K44">
            <v>105.429553</v>
          </cell>
          <cell r="R44" t="str">
            <v>RD-692</v>
          </cell>
        </row>
        <row r="45">
          <cell r="E45" t="str">
            <v>S/Parts</v>
          </cell>
          <cell r="K45">
            <v>18.956900999999998</v>
          </cell>
          <cell r="R45" t="str">
            <v>Support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"/>
      <sheetName val="Cost"/>
      <sheetName val="PL"/>
      <sheetName val="Total"/>
      <sheetName val="Test Depre"/>
      <sheetName val="slab"/>
      <sheetName val="COSTSALES"/>
      <sheetName val="MCOST1"/>
      <sheetName val="JKT경비"/>
      <sheetName val="Des"/>
      <sheetName val="Nov"/>
      <sheetName val="2004년 12월계획"/>
      <sheetName val="Test_Depre"/>
      <sheetName val="기본Data"/>
      <sheetName val="bni(rp)"/>
      <sheetName val="bni($)"/>
      <sheetName val="bpd(rp)"/>
      <sheetName val="cash"/>
      <sheetName val="kebd(rp)"/>
      <sheetName val="kebd($)"/>
      <sheetName val="Input"/>
      <sheetName val="DCOST"/>
      <sheetName val="MCOST2"/>
      <sheetName val="BukuKas-kah ini"/>
      <sheetName val="3. FUEL"/>
      <sheetName val="임차도급"/>
      <sheetName val="Control"/>
    </sheetNames>
    <sheetDataSet>
      <sheetData sheetId="0" refreshError="1">
        <row r="5">
          <cell r="C5">
            <v>8500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5">
          <cell r="C5" t="str">
            <v>B/Dozer</v>
          </cell>
        </row>
      </sheetData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rganization Information"/>
      <sheetName val="Remuneration Data"/>
      <sheetName val="Long Term Incentives"/>
      <sheetName val="working1"/>
      <sheetName val="working2"/>
      <sheetName val="validation"/>
      <sheetName val="sector 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E</v>
          </cell>
          <cell r="F2" t="str">
            <v>Local Role</v>
          </cell>
          <cell r="H2" t="str">
            <v>1 - Primary School</v>
          </cell>
        </row>
        <row r="3">
          <cell r="D3" t="str">
            <v>L</v>
          </cell>
          <cell r="F3" t="str">
            <v>Regional Role</v>
          </cell>
          <cell r="H3" t="str">
            <v>2 - "N" Level</v>
          </cell>
        </row>
        <row r="4">
          <cell r="H4" t="str">
            <v>3 - "O" Level</v>
          </cell>
        </row>
        <row r="5">
          <cell r="H5" t="str">
            <v>4 - "A" Level</v>
          </cell>
        </row>
        <row r="6">
          <cell r="H6" t="str">
            <v>5 - Technical Certification</v>
          </cell>
        </row>
        <row r="7">
          <cell r="H7" t="str">
            <v>6 - Diploma</v>
          </cell>
        </row>
        <row r="8">
          <cell r="H8" t="str">
            <v>7 - Bachelor's Degree</v>
          </cell>
        </row>
        <row r="9">
          <cell r="H9" t="str">
            <v>8 - Master's Degree</v>
          </cell>
        </row>
        <row r="10">
          <cell r="H10" t="str">
            <v>9 - Doctorate (PhD)</v>
          </cell>
        </row>
      </sheetData>
      <sheetData sheetId="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0000"/>
      <sheetName val="BS02"/>
      <sheetName val="BS01"/>
      <sheetName val="PL1"/>
      <sheetName val="PL"/>
      <sheetName val="MCOST2"/>
      <sheetName val="MCOST1"/>
      <sheetName val="DCOST"/>
      <sheetName val="COSTSALES"/>
      <sheetName val="gpj07"/>
      <sheetName val="gpj08"/>
      <sheetName val="trip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9">
          <cell r="B69" t="str">
            <v>DEPARTMENTAL COSTING IN JAN~ DEC' 04</v>
          </cell>
        </row>
        <row r="72">
          <cell r="B72" t="str">
            <v>DESCRIPTION</v>
          </cell>
          <cell r="E72" t="str">
            <v>ROM COAL(1)</v>
          </cell>
          <cell r="G72" t="str">
            <v>COAL PRODUCTION TON (2)</v>
          </cell>
          <cell r="K72">
            <v>16926699</v>
          </cell>
          <cell r="L72" t="str">
            <v>M/T</v>
          </cell>
          <cell r="O72" t="str">
            <v>TOTAL (3)=(1)+(2)</v>
          </cell>
          <cell r="Q72" t="str">
            <v>ADMINISTRATION (4)</v>
          </cell>
          <cell r="S72" t="str">
            <v>TOTAL PRO. COST</v>
          </cell>
          <cell r="U72" t="str">
            <v>PREPAID</v>
          </cell>
          <cell r="V72" t="str">
            <v>ENVIRONMENT</v>
          </cell>
          <cell r="W72" t="str">
            <v>T/PRODUCTION</v>
          </cell>
        </row>
        <row r="73">
          <cell r="E73">
            <v>16902844</v>
          </cell>
          <cell r="F73" t="str">
            <v>M/T</v>
          </cell>
          <cell r="G73" t="str">
            <v xml:space="preserve">       CRUSHING</v>
          </cell>
          <cell r="I73" t="str">
            <v>TRANSPORTATION</v>
          </cell>
          <cell r="K73" t="str">
            <v xml:space="preserve">  STOCK PILE (T/M)</v>
          </cell>
          <cell r="M73" t="str">
            <v xml:space="preserve">      SUB TOTAL</v>
          </cell>
          <cell r="S73" t="str">
            <v>BEF. ALLOCATION</v>
          </cell>
          <cell r="U73" t="str">
            <v>(NORTH A)</v>
          </cell>
          <cell r="V73" t="str">
            <v>COST</v>
          </cell>
          <cell r="W73" t="str">
            <v>COST AFTER</v>
          </cell>
        </row>
        <row r="74">
          <cell r="E74" t="str">
            <v>AMOUNT</v>
          </cell>
          <cell r="F74" t="str">
            <v>U$/T</v>
          </cell>
          <cell r="G74" t="str">
            <v>AMOUNT</v>
          </cell>
          <cell r="H74" t="str">
            <v>U$/T</v>
          </cell>
          <cell r="I74" t="str">
            <v>AMOUNT</v>
          </cell>
          <cell r="J74" t="str">
            <v>U$/T</v>
          </cell>
          <cell r="K74" t="str">
            <v>AMOUNT</v>
          </cell>
          <cell r="L74" t="str">
            <v>U$/T</v>
          </cell>
          <cell r="M74" t="str">
            <v>AMOUNT</v>
          </cell>
          <cell r="N74" t="str">
            <v>U$/T</v>
          </cell>
          <cell r="O74" t="str">
            <v>AMOUNT</v>
          </cell>
          <cell r="P74" t="str">
            <v>U$/T</v>
          </cell>
          <cell r="Q74" t="str">
            <v>AMOUNT</v>
          </cell>
          <cell r="R74" t="str">
            <v>U$/T</v>
          </cell>
          <cell r="S74" t="str">
            <v>AMOUNT</v>
          </cell>
          <cell r="T74" t="str">
            <v>U$/T</v>
          </cell>
          <cell r="U74" t="str">
            <v>WASTE</v>
          </cell>
          <cell r="W74" t="str">
            <v>ALLOCATION</v>
          </cell>
        </row>
        <row r="75">
          <cell r="B75" t="str">
            <v>MATERIAL</v>
          </cell>
          <cell r="C75" t="str">
            <v>FUEL &amp; OIL</v>
          </cell>
          <cell r="E75">
            <v>3861655.46</v>
          </cell>
          <cell r="F75">
            <v>0.23</v>
          </cell>
          <cell r="G75">
            <v>909282.96000000008</v>
          </cell>
          <cell r="H75">
            <v>0.05</v>
          </cell>
          <cell r="I75">
            <v>1321714.6299999999</v>
          </cell>
          <cell r="J75">
            <v>0.08</v>
          </cell>
          <cell r="K75">
            <v>4951950.1400000006</v>
          </cell>
          <cell r="L75">
            <v>0.28999999999999998</v>
          </cell>
          <cell r="M75">
            <v>7182947.7300000004</v>
          </cell>
          <cell r="N75">
            <v>0.42</v>
          </cell>
          <cell r="O75">
            <v>11044603.190000001</v>
          </cell>
          <cell r="P75">
            <v>0.65</v>
          </cell>
          <cell r="Q75">
            <v>23138.43</v>
          </cell>
          <cell r="R75">
            <v>1.3682682071953338E-3</v>
          </cell>
          <cell r="S75">
            <v>11067741.620000001</v>
          </cell>
          <cell r="T75">
            <v>0.6513682682071954</v>
          </cell>
          <cell r="W75">
            <v>11067741.620000001</v>
          </cell>
          <cell r="X75">
            <v>0.65386296642954433</v>
          </cell>
        </row>
        <row r="76">
          <cell r="C76" t="str">
            <v>CHEMICAL &amp; RUBBER</v>
          </cell>
          <cell r="E76">
            <v>819907.69</v>
          </cell>
          <cell r="F76">
            <v>0.05</v>
          </cell>
          <cell r="G76">
            <v>13412.04</v>
          </cell>
          <cell r="H76">
            <v>0</v>
          </cell>
          <cell r="I76">
            <v>856181.25000000012</v>
          </cell>
          <cell r="J76">
            <v>0.05</v>
          </cell>
          <cell r="K76">
            <v>70000.939999999988</v>
          </cell>
          <cell r="L76">
            <v>0</v>
          </cell>
          <cell r="M76">
            <v>939594.2300000001</v>
          </cell>
          <cell r="N76">
            <v>0.05</v>
          </cell>
          <cell r="O76">
            <v>1759501.92</v>
          </cell>
          <cell r="P76">
            <v>0.1</v>
          </cell>
          <cell r="Q76">
            <v>165782.53000000006</v>
          </cell>
          <cell r="R76">
            <v>9.8033861894435675E-3</v>
          </cell>
          <cell r="S76">
            <v>1925284.45</v>
          </cell>
          <cell r="T76">
            <v>0.10980338618944357</v>
          </cell>
          <cell r="W76">
            <v>1925284.45</v>
          </cell>
          <cell r="X76">
            <v>0.11374246390273732</v>
          </cell>
        </row>
        <row r="77">
          <cell r="C77" t="str">
            <v>HEAVY EQUIP. S/PART</v>
          </cell>
          <cell r="E77">
            <v>2502485.8899999997</v>
          </cell>
          <cell r="F77">
            <v>0.15</v>
          </cell>
          <cell r="G77">
            <v>681.40999999999985</v>
          </cell>
          <cell r="H77">
            <v>0</v>
          </cell>
          <cell r="I77">
            <v>652120.6</v>
          </cell>
          <cell r="J77">
            <v>0.04</v>
          </cell>
          <cell r="K77">
            <v>129820.04</v>
          </cell>
          <cell r="L77">
            <v>0.01</v>
          </cell>
          <cell r="M77">
            <v>782622.05</v>
          </cell>
          <cell r="N77">
            <v>0.05</v>
          </cell>
          <cell r="O77">
            <v>3285107.9399999995</v>
          </cell>
          <cell r="P77">
            <v>0.2</v>
          </cell>
          <cell r="Q77">
            <v>19565.579999999998</v>
          </cell>
          <cell r="R77">
            <v>1.1569912508902667E-3</v>
          </cell>
          <cell r="S77">
            <v>3304673.5199999996</v>
          </cell>
          <cell r="T77">
            <v>0.20115699125089029</v>
          </cell>
          <cell r="W77">
            <v>3304673.5199999996</v>
          </cell>
          <cell r="X77">
            <v>0.19523437617694978</v>
          </cell>
        </row>
        <row r="78">
          <cell r="C78" t="str">
            <v>METAL PRODUCT</v>
          </cell>
          <cell r="E78">
            <v>4216.26</v>
          </cell>
          <cell r="F78">
            <v>0</v>
          </cell>
          <cell r="G78">
            <v>31707.49</v>
          </cell>
          <cell r="H78">
            <v>0</v>
          </cell>
          <cell r="I78">
            <v>66575.159999999989</v>
          </cell>
          <cell r="J78">
            <v>0</v>
          </cell>
          <cell r="K78">
            <v>101601.27</v>
          </cell>
          <cell r="L78">
            <v>0.01</v>
          </cell>
          <cell r="M78">
            <v>199883.91999999998</v>
          </cell>
          <cell r="N78">
            <v>0.01</v>
          </cell>
          <cell r="O78">
            <v>204100.18</v>
          </cell>
          <cell r="P78">
            <v>0.01</v>
          </cell>
          <cell r="Q78">
            <v>1169.33</v>
          </cell>
          <cell r="R78">
            <v>6.9147174752985378E-5</v>
          </cell>
          <cell r="S78">
            <v>205269.50999999998</v>
          </cell>
          <cell r="T78">
            <v>1.0069147174752985E-2</v>
          </cell>
          <cell r="W78">
            <v>205269.50999999998</v>
          </cell>
          <cell r="X78">
            <v>1.2126966397878285E-2</v>
          </cell>
        </row>
        <row r="79">
          <cell r="C79" t="str">
            <v>BUILDING MATERIAL</v>
          </cell>
          <cell r="E79">
            <v>1544.5000000000002</v>
          </cell>
          <cell r="F79">
            <v>0</v>
          </cell>
          <cell r="G79">
            <v>1027.77</v>
          </cell>
          <cell r="H79">
            <v>0</v>
          </cell>
          <cell r="I79">
            <v>5937.2300000000005</v>
          </cell>
          <cell r="J79">
            <v>0</v>
          </cell>
          <cell r="K79">
            <v>6953.4699999999993</v>
          </cell>
          <cell r="L79">
            <v>0</v>
          </cell>
          <cell r="M79">
            <v>13918.47</v>
          </cell>
          <cell r="N79">
            <v>0</v>
          </cell>
          <cell r="O79">
            <v>15462.97</v>
          </cell>
          <cell r="P79">
            <v>0</v>
          </cell>
          <cell r="Q79">
            <v>6365.3600000000006</v>
          </cell>
          <cell r="R79">
            <v>3.7640927735169979E-4</v>
          </cell>
          <cell r="S79">
            <v>21828.33</v>
          </cell>
          <cell r="T79">
            <v>3.7640927735169979E-4</v>
          </cell>
          <cell r="W79">
            <v>21828.33</v>
          </cell>
          <cell r="X79">
            <v>1.2895798525158391E-3</v>
          </cell>
        </row>
        <row r="80">
          <cell r="C80" t="str">
            <v>MACHINARY S/PART</v>
          </cell>
          <cell r="E80">
            <v>15370.48</v>
          </cell>
          <cell r="F80">
            <v>0</v>
          </cell>
          <cell r="G80">
            <v>215014.69</v>
          </cell>
          <cell r="H80">
            <v>0.01</v>
          </cell>
          <cell r="I80">
            <v>7082.5</v>
          </cell>
          <cell r="J80">
            <v>0</v>
          </cell>
          <cell r="K80">
            <v>275068.16000000003</v>
          </cell>
          <cell r="L80">
            <v>0.02</v>
          </cell>
          <cell r="M80">
            <v>497165.35000000003</v>
          </cell>
          <cell r="N80">
            <v>0.03</v>
          </cell>
          <cell r="O80">
            <v>512535.83</v>
          </cell>
          <cell r="P80">
            <v>0.03</v>
          </cell>
          <cell r="Q80">
            <v>4219.5600000000004</v>
          </cell>
          <cell r="R80">
            <v>2.4951951348268413E-4</v>
          </cell>
          <cell r="S80">
            <v>516755.39</v>
          </cell>
          <cell r="T80">
            <v>3.0249519513482682E-2</v>
          </cell>
          <cell r="W80">
            <v>516755.39</v>
          </cell>
          <cell r="X80">
            <v>3.0529011592868759E-2</v>
          </cell>
        </row>
        <row r="81">
          <cell r="C81" t="str">
            <v>ELECTRICITY</v>
          </cell>
          <cell r="E81">
            <v>17697.460000000003</v>
          </cell>
          <cell r="F81">
            <v>0</v>
          </cell>
          <cell r="G81">
            <v>20581.59</v>
          </cell>
          <cell r="H81">
            <v>0</v>
          </cell>
          <cell r="I81">
            <v>13518.77</v>
          </cell>
          <cell r="J81">
            <v>0</v>
          </cell>
          <cell r="K81">
            <v>81953.759999999995</v>
          </cell>
          <cell r="L81">
            <v>0</v>
          </cell>
          <cell r="M81">
            <v>116054.12</v>
          </cell>
          <cell r="N81">
            <v>0</v>
          </cell>
          <cell r="O81">
            <v>133751.57999999999</v>
          </cell>
          <cell r="P81">
            <v>0</v>
          </cell>
          <cell r="Q81">
            <v>10854.39</v>
          </cell>
          <cell r="R81">
            <v>6.4186363316348421E-4</v>
          </cell>
          <cell r="S81">
            <v>144605.96999999997</v>
          </cell>
          <cell r="T81">
            <v>6.4186363316348421E-4</v>
          </cell>
          <cell r="W81">
            <v>144605.96999999997</v>
          </cell>
          <cell r="X81">
            <v>8.5430697385237356E-3</v>
          </cell>
        </row>
        <row r="82">
          <cell r="C82" t="str">
            <v>TOOL &amp; FURNITURE</v>
          </cell>
          <cell r="E82">
            <v>5135.55</v>
          </cell>
          <cell r="F82">
            <v>0</v>
          </cell>
          <cell r="G82">
            <v>10114.179999999998</v>
          </cell>
          <cell r="H82">
            <v>0</v>
          </cell>
          <cell r="I82">
            <v>2247.36</v>
          </cell>
          <cell r="J82">
            <v>0</v>
          </cell>
          <cell r="K82">
            <v>11639.759999999998</v>
          </cell>
          <cell r="L82">
            <v>0</v>
          </cell>
          <cell r="M82">
            <v>24001.299999999996</v>
          </cell>
          <cell r="N82">
            <v>0</v>
          </cell>
          <cell r="O82">
            <v>29136.849999999995</v>
          </cell>
          <cell r="P82">
            <v>0</v>
          </cell>
          <cell r="Q82">
            <v>934.44</v>
          </cell>
          <cell r="R82">
            <v>5.5257186573661553E-5</v>
          </cell>
          <cell r="S82">
            <v>30071.289999999994</v>
          </cell>
          <cell r="T82">
            <v>5.5257186573661553E-5</v>
          </cell>
          <cell r="W82">
            <v>30071.289999999994</v>
          </cell>
          <cell r="X82">
            <v>1.7765596233500693E-3</v>
          </cell>
        </row>
        <row r="83">
          <cell r="C83" t="str">
            <v>CONSUMABLE MATERIAL</v>
          </cell>
          <cell r="E83">
            <v>13718.48</v>
          </cell>
          <cell r="F83">
            <v>0</v>
          </cell>
          <cell r="G83">
            <v>9178.26</v>
          </cell>
          <cell r="H83">
            <v>0</v>
          </cell>
          <cell r="I83">
            <v>8250.2200000000012</v>
          </cell>
          <cell r="J83">
            <v>0</v>
          </cell>
          <cell r="K83">
            <v>19643.270000000004</v>
          </cell>
          <cell r="L83">
            <v>0</v>
          </cell>
          <cell r="M83">
            <v>37071.750000000007</v>
          </cell>
          <cell r="N83">
            <v>0</v>
          </cell>
          <cell r="O83">
            <v>50790.23000000001</v>
          </cell>
          <cell r="P83">
            <v>0</v>
          </cell>
          <cell r="Q83">
            <v>19493.669999999998</v>
          </cell>
          <cell r="R83">
            <v>1.1527389240565354E-3</v>
          </cell>
          <cell r="S83">
            <v>70283.900000000009</v>
          </cell>
          <cell r="T83">
            <v>1.1527389240565354E-3</v>
          </cell>
          <cell r="W83">
            <v>70283.900000000009</v>
          </cell>
          <cell r="X83">
            <v>4.1522508316594988E-3</v>
          </cell>
        </row>
        <row r="84">
          <cell r="C84" t="str">
            <v>BLASTING MATERIAL</v>
          </cell>
          <cell r="E84">
            <v>5251587.32</v>
          </cell>
          <cell r="F84">
            <v>0.31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5251587.32</v>
          </cell>
          <cell r="P84">
            <v>0.31</v>
          </cell>
          <cell r="Q84">
            <v>0</v>
          </cell>
          <cell r="R84">
            <v>0</v>
          </cell>
          <cell r="S84">
            <v>5251587.32</v>
          </cell>
          <cell r="T84">
            <v>0.31</v>
          </cell>
          <cell r="W84">
            <v>5251587.32</v>
          </cell>
          <cell r="X84">
            <v>0.31025466453914025</v>
          </cell>
        </row>
        <row r="85">
          <cell r="C85" t="str">
            <v xml:space="preserve">  ( SUB-TOTAL )</v>
          </cell>
          <cell r="E85">
            <v>12493319.09</v>
          </cell>
          <cell r="F85">
            <v>0.74</v>
          </cell>
          <cell r="G85">
            <v>1211000.3900000001</v>
          </cell>
          <cell r="H85">
            <v>6.0000000000000005E-2</v>
          </cell>
          <cell r="I85">
            <v>2933627.72</v>
          </cell>
          <cell r="J85">
            <v>0.17</v>
          </cell>
          <cell r="K85">
            <v>5648630.8099999996</v>
          </cell>
          <cell r="L85">
            <v>0.33</v>
          </cell>
          <cell r="M85">
            <v>9793258.9200000018</v>
          </cell>
          <cell r="N85">
            <v>0.56000000000000005</v>
          </cell>
          <cell r="O85">
            <v>22286578.010000002</v>
          </cell>
          <cell r="P85">
            <v>1.3</v>
          </cell>
          <cell r="Q85">
            <v>251523.29000000004</v>
          </cell>
          <cell r="R85">
            <v>1.4873581356910219E-2</v>
          </cell>
          <cell r="S85">
            <v>22538101.299999997</v>
          </cell>
          <cell r="T85">
            <v>1.3148735813569103</v>
          </cell>
          <cell r="U85">
            <v>0</v>
          </cell>
          <cell r="V85">
            <v>0</v>
          </cell>
          <cell r="W85">
            <v>22538101.299999997</v>
          </cell>
          <cell r="X85">
            <v>1.3315119090851679</v>
          </cell>
        </row>
        <row r="86">
          <cell r="B86" t="str">
            <v>LABOUR</v>
          </cell>
          <cell r="C86" t="str">
            <v>SALARIES</v>
          </cell>
          <cell r="E86">
            <v>653221</v>
          </cell>
          <cell r="F86">
            <v>0.04</v>
          </cell>
          <cell r="G86">
            <v>99798</v>
          </cell>
          <cell r="H86">
            <v>0.01</v>
          </cell>
          <cell r="I86">
            <v>125710</v>
          </cell>
          <cell r="J86">
            <v>0.01</v>
          </cell>
          <cell r="K86">
            <v>432411</v>
          </cell>
          <cell r="L86">
            <v>0.03</v>
          </cell>
          <cell r="M86">
            <v>657919</v>
          </cell>
          <cell r="N86">
            <v>0.05</v>
          </cell>
          <cell r="O86">
            <v>1311140</v>
          </cell>
          <cell r="P86">
            <v>0.09</v>
          </cell>
          <cell r="Q86">
            <v>1642792.02</v>
          </cell>
          <cell r="R86">
            <v>9.7144883728074935E-2</v>
          </cell>
          <cell r="S86">
            <v>2953932.02</v>
          </cell>
          <cell r="T86">
            <v>0.18714488372807492</v>
          </cell>
          <cell r="W86">
            <v>2953932.02</v>
          </cell>
          <cell r="X86">
            <v>0.17451317708195793</v>
          </cell>
        </row>
        <row r="87">
          <cell r="E87">
            <v>172408.02000000002</v>
          </cell>
          <cell r="F87">
            <v>0.01</v>
          </cell>
          <cell r="G87">
            <v>31267.07</v>
          </cell>
          <cell r="H87">
            <v>0</v>
          </cell>
          <cell r="I87">
            <v>30008.62</v>
          </cell>
          <cell r="J87">
            <v>0</v>
          </cell>
          <cell r="K87">
            <v>99329.01</v>
          </cell>
          <cell r="L87">
            <v>0.01</v>
          </cell>
          <cell r="M87">
            <v>160604.70000000001</v>
          </cell>
          <cell r="N87">
            <v>0.01</v>
          </cell>
          <cell r="O87">
            <v>333012.72000000003</v>
          </cell>
          <cell r="P87">
            <v>0.02</v>
          </cell>
          <cell r="Q87">
            <v>175423.39</v>
          </cell>
          <cell r="R87">
            <v>1.0373488924504725E-2</v>
          </cell>
          <cell r="S87">
            <v>508436.11000000004</v>
          </cell>
          <cell r="T87">
            <v>3.0373488924504727E-2</v>
          </cell>
          <cell r="W87">
            <v>508436.11000000004</v>
          </cell>
          <cell r="X87">
            <v>3.0037522968890746E-2</v>
          </cell>
        </row>
        <row r="88">
          <cell r="C88" t="str">
            <v>WAGES</v>
          </cell>
          <cell r="D88" t="str">
            <v>INDONESIAN</v>
          </cell>
          <cell r="E88">
            <v>229265.74000000002</v>
          </cell>
          <cell r="F88">
            <v>0.01</v>
          </cell>
          <cell r="G88">
            <v>193963.25</v>
          </cell>
          <cell r="H88">
            <v>0.01</v>
          </cell>
          <cell r="I88">
            <v>154944.22</v>
          </cell>
          <cell r="J88">
            <v>0.01</v>
          </cell>
          <cell r="K88">
            <v>311326.8</v>
          </cell>
          <cell r="L88">
            <v>0.02</v>
          </cell>
          <cell r="M88">
            <v>660234.27</v>
          </cell>
          <cell r="N88">
            <v>0.04</v>
          </cell>
          <cell r="O88">
            <v>889500.01</v>
          </cell>
          <cell r="P88">
            <v>0.05</v>
          </cell>
          <cell r="Q88">
            <v>393292.26</v>
          </cell>
          <cell r="R88">
            <v>2.3256949390861915E-2</v>
          </cell>
          <cell r="S88">
            <v>1282792.27</v>
          </cell>
          <cell r="T88">
            <v>7.3256949390861914E-2</v>
          </cell>
          <cell r="W88">
            <v>1282792.27</v>
          </cell>
          <cell r="X88">
            <v>7.5785140977576312E-2</v>
          </cell>
        </row>
        <row r="89">
          <cell r="C89" t="str">
            <v>BONUS</v>
          </cell>
          <cell r="E89">
            <v>32624</v>
          </cell>
          <cell r="F89">
            <v>0</v>
          </cell>
          <cell r="G89">
            <v>5420</v>
          </cell>
          <cell r="H89">
            <v>0</v>
          </cell>
          <cell r="I89">
            <v>8472</v>
          </cell>
          <cell r="J89">
            <v>0</v>
          </cell>
          <cell r="K89">
            <v>24267</v>
          </cell>
          <cell r="L89">
            <v>0</v>
          </cell>
          <cell r="M89">
            <v>38159</v>
          </cell>
          <cell r="N89">
            <v>0</v>
          </cell>
          <cell r="O89">
            <v>70783</v>
          </cell>
          <cell r="P89">
            <v>0</v>
          </cell>
          <cell r="Q89">
            <v>50554</v>
          </cell>
          <cell r="R89">
            <v>2.9894608643089831E-3</v>
          </cell>
          <cell r="S89">
            <v>121337</v>
          </cell>
          <cell r="T89">
            <v>2.9894608643089831E-3</v>
          </cell>
          <cell r="W89">
            <v>121337</v>
          </cell>
          <cell r="X89">
            <v>7.168379375092568E-3</v>
          </cell>
        </row>
        <row r="90">
          <cell r="E90">
            <v>78311.539999999994</v>
          </cell>
          <cell r="F90">
            <v>0</v>
          </cell>
          <cell r="G90">
            <v>34471.57</v>
          </cell>
          <cell r="H90">
            <v>0</v>
          </cell>
          <cell r="I90">
            <v>36145.25</v>
          </cell>
          <cell r="J90">
            <v>0</v>
          </cell>
          <cell r="K90">
            <v>62605.98</v>
          </cell>
          <cell r="L90">
            <v>0</v>
          </cell>
          <cell r="M90">
            <v>133222.80000000002</v>
          </cell>
          <cell r="N90">
            <v>0</v>
          </cell>
          <cell r="O90">
            <v>211534.34000000003</v>
          </cell>
          <cell r="P90">
            <v>0</v>
          </cell>
          <cell r="Q90">
            <v>107286.43999999999</v>
          </cell>
          <cell r="R90">
            <v>6.3442776763665354E-3</v>
          </cell>
          <cell r="S90">
            <v>318820.78000000003</v>
          </cell>
          <cell r="T90">
            <v>6.3442776763665354E-3</v>
          </cell>
          <cell r="W90">
            <v>318820.78000000003</v>
          </cell>
          <cell r="X90">
            <v>1.8835378356996838E-2</v>
          </cell>
        </row>
        <row r="91">
          <cell r="C91" t="str">
            <v>SEVERANCE PAY</v>
          </cell>
          <cell r="E91">
            <v>72783.28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27997</v>
          </cell>
          <cell r="L91">
            <v>0</v>
          </cell>
          <cell r="M91">
            <v>27997</v>
          </cell>
          <cell r="N91">
            <v>0</v>
          </cell>
          <cell r="O91">
            <v>100780.28</v>
          </cell>
          <cell r="P91">
            <v>0</v>
          </cell>
          <cell r="Q91">
            <v>273692.03000000003</v>
          </cell>
          <cell r="R91">
            <v>1.6184507903593784E-2</v>
          </cell>
          <cell r="S91">
            <v>374472.31000000006</v>
          </cell>
          <cell r="T91">
            <v>1.6184507903593784E-2</v>
          </cell>
          <cell r="W91">
            <v>374472.31000000006</v>
          </cell>
          <cell r="X91">
            <v>2.2123174164082438E-2</v>
          </cell>
        </row>
        <row r="92">
          <cell r="E92">
            <v>24956.140000000007</v>
          </cell>
          <cell r="F92">
            <v>0</v>
          </cell>
          <cell r="G92">
            <v>14843.73</v>
          </cell>
          <cell r="H92">
            <v>0</v>
          </cell>
          <cell r="I92">
            <v>8974.8599999999969</v>
          </cell>
          <cell r="J92">
            <v>0</v>
          </cell>
          <cell r="K92">
            <v>82956.180000000008</v>
          </cell>
          <cell r="L92">
            <v>0</v>
          </cell>
          <cell r="M92">
            <v>106774.77</v>
          </cell>
          <cell r="N92">
            <v>0</v>
          </cell>
          <cell r="O92">
            <v>131730.91</v>
          </cell>
          <cell r="P92">
            <v>0</v>
          </cell>
          <cell r="Q92">
            <v>47901.83</v>
          </cell>
          <cell r="R92">
            <v>2.832627410566562E-3</v>
          </cell>
          <cell r="S92">
            <v>179632.74</v>
          </cell>
          <cell r="T92">
            <v>2.832627410566562E-3</v>
          </cell>
          <cell r="W92">
            <v>179632.74</v>
          </cell>
          <cell r="X92">
            <v>1.061239051985269E-2</v>
          </cell>
        </row>
        <row r="93">
          <cell r="C93" t="str">
            <v>MISC. SALARIES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41568.42</v>
          </cell>
          <cell r="R93">
            <v>2.458107464911952E-3</v>
          </cell>
          <cell r="S93">
            <v>41568.42</v>
          </cell>
          <cell r="T93">
            <v>2.458107464911952E-3</v>
          </cell>
          <cell r="W93">
            <v>41568.42</v>
          </cell>
          <cell r="X93">
            <v>2.4557901100504E-3</v>
          </cell>
        </row>
        <row r="94">
          <cell r="C94" t="str">
            <v xml:space="preserve">  ( SUB-TOTAL )</v>
          </cell>
          <cell r="E94">
            <v>1263569.72</v>
          </cell>
          <cell r="F94">
            <v>6.0000000000000005E-2</v>
          </cell>
          <cell r="G94">
            <v>379763.62</v>
          </cell>
          <cell r="H94">
            <v>0.02</v>
          </cell>
          <cell r="I94">
            <v>364254.94999999995</v>
          </cell>
          <cell r="J94">
            <v>0.02</v>
          </cell>
          <cell r="K94">
            <v>1040892.9700000001</v>
          </cell>
          <cell r="L94">
            <v>0.06</v>
          </cell>
          <cell r="M94">
            <v>1784911.54</v>
          </cell>
          <cell r="N94">
            <v>0.1</v>
          </cell>
          <cell r="O94">
            <v>3048481.26</v>
          </cell>
          <cell r="P94">
            <v>0.16</v>
          </cell>
          <cell r="Q94">
            <v>2732510.3899999997</v>
          </cell>
          <cell r="R94">
            <v>0.16158430336318938</v>
          </cell>
          <cell r="S94">
            <v>5780991.6500000004</v>
          </cell>
          <cell r="T94">
            <v>0.32158430336318933</v>
          </cell>
          <cell r="U94">
            <v>0</v>
          </cell>
          <cell r="V94">
            <v>0</v>
          </cell>
          <cell r="W94">
            <v>5780991.6500000004</v>
          </cell>
          <cell r="X94">
            <v>0.34153095355449997</v>
          </cell>
        </row>
        <row r="95">
          <cell r="B95" t="str">
            <v>OVER HEAD</v>
          </cell>
          <cell r="C95" t="str">
            <v>ELECTRICITY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11142.93</v>
          </cell>
          <cell r="R95">
            <v>6.5892616110959561E-4</v>
          </cell>
          <cell r="S95">
            <v>11142.93</v>
          </cell>
          <cell r="T95">
            <v>6.5892616110959561E-4</v>
          </cell>
          <cell r="W95">
            <v>11142.93</v>
          </cell>
          <cell r="X95">
            <v>6.58304965427695E-4</v>
          </cell>
        </row>
        <row r="96">
          <cell r="C96" t="str">
            <v>UTILITIES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24615.579999999998</v>
          </cell>
          <cell r="R96">
            <v>1.4556180136540513E-3</v>
          </cell>
          <cell r="S96">
            <v>24615.579999999998</v>
          </cell>
          <cell r="T96">
            <v>1.4556180136540513E-3</v>
          </cell>
          <cell r="W96">
            <v>24615.579999999998</v>
          </cell>
          <cell r="X96">
            <v>1.4542457451390846E-3</v>
          </cell>
        </row>
        <row r="97">
          <cell r="C97" t="str">
            <v xml:space="preserve">REPAIR </v>
          </cell>
          <cell r="E97">
            <v>195064.27</v>
          </cell>
          <cell r="F97">
            <v>0.01</v>
          </cell>
          <cell r="G97">
            <v>1193739.0499999998</v>
          </cell>
          <cell r="H97">
            <v>7.0000000000000007E-2</v>
          </cell>
          <cell r="I97">
            <v>884263.57000000018</v>
          </cell>
          <cell r="J97">
            <v>0.05</v>
          </cell>
          <cell r="K97">
            <v>2200141.2199999997</v>
          </cell>
          <cell r="L97">
            <v>0.13</v>
          </cell>
          <cell r="M97">
            <v>4278143.84</v>
          </cell>
          <cell r="N97">
            <v>0.25</v>
          </cell>
          <cell r="O97">
            <v>4473208.1099999994</v>
          </cell>
          <cell r="P97">
            <v>0.26</v>
          </cell>
          <cell r="Q97">
            <v>246041.72</v>
          </cell>
          <cell r="R97">
            <v>1.4549434128402674E-2</v>
          </cell>
          <cell r="S97">
            <v>4719249.8299999991</v>
          </cell>
          <cell r="T97">
            <v>0.27454943412840266</v>
          </cell>
          <cell r="W97">
            <v>4719249.8299999991</v>
          </cell>
          <cell r="X97">
            <v>0.2788050895215895</v>
          </cell>
        </row>
        <row r="98">
          <cell r="C98" t="str">
            <v>CONSUMABLE SUPPLIES</v>
          </cell>
          <cell r="E98">
            <v>9053.6</v>
          </cell>
          <cell r="F98">
            <v>0</v>
          </cell>
          <cell r="G98">
            <v>915.85</v>
          </cell>
          <cell r="H98">
            <v>0</v>
          </cell>
          <cell r="I98">
            <v>1080.49</v>
          </cell>
          <cell r="J98">
            <v>0</v>
          </cell>
          <cell r="K98">
            <v>7506.74</v>
          </cell>
          <cell r="L98">
            <v>0</v>
          </cell>
          <cell r="M98">
            <v>9503.08</v>
          </cell>
          <cell r="N98">
            <v>0</v>
          </cell>
          <cell r="O98">
            <v>18556.68</v>
          </cell>
          <cell r="P98">
            <v>0</v>
          </cell>
          <cell r="Q98">
            <v>28397.760000000002</v>
          </cell>
          <cell r="R98">
            <v>1.6792734927807704E-3</v>
          </cell>
          <cell r="S98">
            <v>46954.44</v>
          </cell>
          <cell r="T98">
            <v>1.6792734927807704E-3</v>
          </cell>
          <cell r="W98">
            <v>46954.44</v>
          </cell>
          <cell r="X98">
            <v>2.7739868240109901E-3</v>
          </cell>
        </row>
        <row r="99">
          <cell r="C99" t="str">
            <v>STATIONERY</v>
          </cell>
          <cell r="E99">
            <v>10820.080000000002</v>
          </cell>
          <cell r="F99">
            <v>0</v>
          </cell>
          <cell r="G99">
            <v>295.5</v>
          </cell>
          <cell r="H99">
            <v>0</v>
          </cell>
          <cell r="I99">
            <v>110</v>
          </cell>
          <cell r="J99">
            <v>0</v>
          </cell>
          <cell r="K99">
            <v>809.75</v>
          </cell>
          <cell r="L99">
            <v>0</v>
          </cell>
          <cell r="M99">
            <v>1215.25</v>
          </cell>
          <cell r="N99">
            <v>0</v>
          </cell>
          <cell r="O99">
            <v>12035.330000000002</v>
          </cell>
          <cell r="P99">
            <v>0</v>
          </cell>
          <cell r="Q99">
            <v>58899.59</v>
          </cell>
          <cell r="R99">
            <v>3.482969087091916E-3</v>
          </cell>
          <cell r="S99">
            <v>70934.92</v>
          </cell>
          <cell r="T99">
            <v>3.482969087091916E-3</v>
          </cell>
          <cell r="W99">
            <v>70934.92</v>
          </cell>
          <cell r="X99">
            <v>4.1907119633899084E-3</v>
          </cell>
        </row>
        <row r="100">
          <cell r="C100" t="str">
            <v>EMPLOYEE RENETIES 1</v>
          </cell>
          <cell r="E100">
            <v>73460.350000000006</v>
          </cell>
          <cell r="F100">
            <v>0</v>
          </cell>
          <cell r="G100">
            <v>41740.369999999995</v>
          </cell>
          <cell r="H100">
            <v>0</v>
          </cell>
          <cell r="I100">
            <v>42939.61</v>
          </cell>
          <cell r="J100">
            <v>0</v>
          </cell>
          <cell r="K100">
            <v>124215.15</v>
          </cell>
          <cell r="L100">
            <v>0.01</v>
          </cell>
          <cell r="M100">
            <v>208895.13</v>
          </cell>
          <cell r="N100">
            <v>0.01</v>
          </cell>
          <cell r="O100">
            <v>282355.48</v>
          </cell>
          <cell r="P100">
            <v>0.01</v>
          </cell>
          <cell r="Q100">
            <v>627225.20000000007</v>
          </cell>
          <cell r="R100">
            <v>3.7090342772250956E-2</v>
          </cell>
          <cell r="S100">
            <v>909580.68</v>
          </cell>
          <cell r="T100">
            <v>4.7090342772250958E-2</v>
          </cell>
          <cell r="W100">
            <v>909580.68</v>
          </cell>
          <cell r="X100">
            <v>5.3736447963067105E-2</v>
          </cell>
        </row>
        <row r="101">
          <cell r="C101" t="str">
            <v>TRAINING &amp; EDUCATION</v>
          </cell>
          <cell r="E101">
            <v>8720.9299999999985</v>
          </cell>
          <cell r="F101">
            <v>0</v>
          </cell>
          <cell r="G101">
            <v>5429.15</v>
          </cell>
          <cell r="H101">
            <v>0</v>
          </cell>
          <cell r="I101">
            <v>1909.96</v>
          </cell>
          <cell r="J101">
            <v>0</v>
          </cell>
          <cell r="K101">
            <v>6474.7000000000007</v>
          </cell>
          <cell r="L101">
            <v>0</v>
          </cell>
          <cell r="M101">
            <v>13813.810000000001</v>
          </cell>
          <cell r="N101">
            <v>0</v>
          </cell>
          <cell r="O101">
            <v>22534.739999999998</v>
          </cell>
          <cell r="P101">
            <v>0</v>
          </cell>
          <cell r="Q101">
            <v>43090.54</v>
          </cell>
          <cell r="R101">
            <v>2.548116527909578E-3</v>
          </cell>
          <cell r="S101">
            <v>65625.279999999999</v>
          </cell>
          <cell r="T101">
            <v>2.548116527909578E-3</v>
          </cell>
          <cell r="W101">
            <v>65625.279999999999</v>
          </cell>
          <cell r="X101">
            <v>3.8770276472689684E-3</v>
          </cell>
        </row>
        <row r="102">
          <cell r="C102" t="str">
            <v>O/T MEAL CHARGE</v>
          </cell>
          <cell r="E102">
            <v>7397.3300000000008</v>
          </cell>
          <cell r="F102">
            <v>0</v>
          </cell>
          <cell r="G102">
            <v>10830.710000000001</v>
          </cell>
          <cell r="H102">
            <v>0</v>
          </cell>
          <cell r="I102">
            <v>3330.5200000000004</v>
          </cell>
          <cell r="J102">
            <v>0</v>
          </cell>
          <cell r="K102">
            <v>9328.880000000001</v>
          </cell>
          <cell r="L102">
            <v>0</v>
          </cell>
          <cell r="M102">
            <v>23490.11</v>
          </cell>
          <cell r="N102">
            <v>0</v>
          </cell>
          <cell r="O102">
            <v>30887.440000000002</v>
          </cell>
          <cell r="P102">
            <v>0</v>
          </cell>
          <cell r="Q102">
            <v>14712.749999999998</v>
          </cell>
          <cell r="R102">
            <v>8.7002394135700411E-4</v>
          </cell>
          <cell r="S102">
            <v>45600.19</v>
          </cell>
          <cell r="T102">
            <v>8.7002394135700411E-4</v>
          </cell>
          <cell r="W102">
            <v>45600.19</v>
          </cell>
          <cell r="X102">
            <v>2.6939800843625802E-3</v>
          </cell>
        </row>
        <row r="103">
          <cell r="C103" t="str">
            <v>DEPRECIATION</v>
          </cell>
          <cell r="E103">
            <v>4551007.7800000031</v>
          </cell>
          <cell r="F103">
            <v>0.27</v>
          </cell>
          <cell r="G103">
            <v>1243888.7999999993</v>
          </cell>
          <cell r="H103">
            <v>7.0000000000000007E-2</v>
          </cell>
          <cell r="I103">
            <v>2219743.34</v>
          </cell>
          <cell r="J103">
            <v>0.13</v>
          </cell>
          <cell r="K103">
            <v>4859948.5900000008</v>
          </cell>
          <cell r="L103">
            <v>0.28999999999999998</v>
          </cell>
          <cell r="M103">
            <v>8323580.7300000004</v>
          </cell>
          <cell r="N103">
            <v>0.49</v>
          </cell>
          <cell r="O103">
            <v>12874588.510000004</v>
          </cell>
          <cell r="P103">
            <v>0.76</v>
          </cell>
          <cell r="Q103">
            <v>345627.82</v>
          </cell>
          <cell r="R103">
            <v>2.0438359803505748E-2</v>
          </cell>
          <cell r="S103">
            <v>13220216.330000004</v>
          </cell>
          <cell r="T103">
            <v>0.78043835980350573</v>
          </cell>
          <cell r="W103">
            <v>13220216.330000004</v>
          </cell>
          <cell r="X103">
            <v>0.78102743659587759</v>
          </cell>
        </row>
        <row r="104">
          <cell r="C104" t="str">
            <v>SUBSCRIPTION</v>
          </cell>
          <cell r="E104">
            <v>670.57999999999993</v>
          </cell>
          <cell r="F104">
            <v>0</v>
          </cell>
          <cell r="G104">
            <v>0</v>
          </cell>
          <cell r="H104">
            <v>0</v>
          </cell>
          <cell r="I104">
            <v>1729.5000000000002</v>
          </cell>
          <cell r="J104">
            <v>0</v>
          </cell>
          <cell r="K104">
            <v>4130.28</v>
          </cell>
          <cell r="L104">
            <v>0</v>
          </cell>
          <cell r="M104">
            <v>5859.78</v>
          </cell>
          <cell r="N104">
            <v>0</v>
          </cell>
          <cell r="O104">
            <v>6530.36</v>
          </cell>
          <cell r="P104">
            <v>0</v>
          </cell>
          <cell r="Q104">
            <v>48146.320000000007</v>
          </cell>
          <cell r="R104">
            <v>2.8470850852651995E-3</v>
          </cell>
          <cell r="S104">
            <v>54676.680000000008</v>
          </cell>
          <cell r="T104">
            <v>2.8470850852651995E-3</v>
          </cell>
          <cell r="W104">
            <v>54676.680000000008</v>
          </cell>
          <cell r="X104">
            <v>3.2302033609742813E-3</v>
          </cell>
        </row>
        <row r="105">
          <cell r="C105" t="str">
            <v>TRAVEL</v>
          </cell>
          <cell r="E105">
            <v>70077.739999999991</v>
          </cell>
          <cell r="F105">
            <v>0</v>
          </cell>
          <cell r="G105">
            <v>7647.78</v>
          </cell>
          <cell r="H105">
            <v>0</v>
          </cell>
          <cell r="I105">
            <v>833.29</v>
          </cell>
          <cell r="J105">
            <v>0</v>
          </cell>
          <cell r="K105">
            <v>36084.170000000006</v>
          </cell>
          <cell r="L105">
            <v>0</v>
          </cell>
          <cell r="M105">
            <v>44565.240000000005</v>
          </cell>
          <cell r="N105">
            <v>0</v>
          </cell>
          <cell r="O105">
            <v>114642.98</v>
          </cell>
          <cell r="P105">
            <v>0</v>
          </cell>
          <cell r="Q105">
            <v>143540.38</v>
          </cell>
          <cell r="R105">
            <v>8.4881186149076207E-3</v>
          </cell>
          <cell r="S105">
            <v>258183.36</v>
          </cell>
          <cell r="T105">
            <v>8.4881186149076207E-3</v>
          </cell>
          <cell r="W105">
            <v>258183.36</v>
          </cell>
          <cell r="X105">
            <v>1.5253024821910047E-2</v>
          </cell>
        </row>
        <row r="106">
          <cell r="C106" t="str">
            <v>VEHICLE OPERATION</v>
          </cell>
          <cell r="E106">
            <v>45874.75</v>
          </cell>
          <cell r="F106">
            <v>0</v>
          </cell>
          <cell r="G106">
            <v>20140.39</v>
          </cell>
          <cell r="H106">
            <v>0</v>
          </cell>
          <cell r="I106">
            <v>16352.710000000001</v>
          </cell>
          <cell r="J106">
            <v>0</v>
          </cell>
          <cell r="K106">
            <v>19939.850000000002</v>
          </cell>
          <cell r="L106">
            <v>0</v>
          </cell>
          <cell r="M106">
            <v>56432.95</v>
          </cell>
          <cell r="N106">
            <v>0</v>
          </cell>
          <cell r="O106">
            <v>102307.7</v>
          </cell>
          <cell r="P106">
            <v>0</v>
          </cell>
          <cell r="Q106">
            <v>138736.34</v>
          </cell>
          <cell r="R106">
            <v>8.2040364538407424E-3</v>
          </cell>
          <cell r="S106">
            <v>241044.03999999998</v>
          </cell>
          <cell r="T106">
            <v>8.2040364538407424E-3</v>
          </cell>
          <cell r="W106">
            <v>241044.03999999998</v>
          </cell>
          <cell r="X106">
            <v>1.4240463542241755E-2</v>
          </cell>
        </row>
        <row r="107">
          <cell r="C107" t="str">
            <v>COMMUNICATIONS</v>
          </cell>
          <cell r="E107">
            <v>422.73</v>
          </cell>
          <cell r="F107">
            <v>0</v>
          </cell>
          <cell r="G107">
            <v>56.5</v>
          </cell>
          <cell r="H107">
            <v>0</v>
          </cell>
          <cell r="I107">
            <v>3045.5499999999997</v>
          </cell>
          <cell r="J107">
            <v>0</v>
          </cell>
          <cell r="K107">
            <v>12584.640000000001</v>
          </cell>
          <cell r="L107">
            <v>0</v>
          </cell>
          <cell r="M107">
            <v>15686.69</v>
          </cell>
          <cell r="N107">
            <v>0</v>
          </cell>
          <cell r="O107">
            <v>16109.42</v>
          </cell>
          <cell r="P107">
            <v>0</v>
          </cell>
          <cell r="Q107">
            <v>261402.22999999995</v>
          </cell>
          <cell r="R107">
            <v>1.5457762717650344E-2</v>
          </cell>
          <cell r="S107">
            <v>277511.64999999997</v>
          </cell>
          <cell r="T107">
            <v>1.5457762717650344E-2</v>
          </cell>
          <cell r="W107">
            <v>277511.64999999997</v>
          </cell>
          <cell r="X107">
            <v>1.639490665013893E-2</v>
          </cell>
        </row>
        <row r="108">
          <cell r="C108" t="str">
            <v>CONVENTION &amp; CONFERE.</v>
          </cell>
          <cell r="E108">
            <v>5956.9699999999993</v>
          </cell>
          <cell r="F108">
            <v>0</v>
          </cell>
          <cell r="G108">
            <v>3555.6899999999996</v>
          </cell>
          <cell r="H108">
            <v>0</v>
          </cell>
          <cell r="I108">
            <v>1864.43</v>
          </cell>
          <cell r="J108">
            <v>0</v>
          </cell>
          <cell r="K108">
            <v>4719.24</v>
          </cell>
          <cell r="L108">
            <v>0</v>
          </cell>
          <cell r="M108">
            <v>10139.36</v>
          </cell>
          <cell r="N108">
            <v>0</v>
          </cell>
          <cell r="O108">
            <v>16096.33</v>
          </cell>
          <cell r="P108">
            <v>0</v>
          </cell>
          <cell r="Q108">
            <v>76892.470000000016</v>
          </cell>
          <cell r="R108">
            <v>4.546960276635926E-3</v>
          </cell>
          <cell r="S108">
            <v>92988.800000000017</v>
          </cell>
          <cell r="T108">
            <v>4.546960276635926E-3</v>
          </cell>
          <cell r="W108">
            <v>92988.800000000017</v>
          </cell>
          <cell r="X108">
            <v>5.4936169184552769E-3</v>
          </cell>
        </row>
        <row r="109">
          <cell r="C109" t="str">
            <v>INSURANCE</v>
          </cell>
          <cell r="E109">
            <v>19664.710000000003</v>
          </cell>
          <cell r="F109">
            <v>0</v>
          </cell>
          <cell r="G109">
            <v>5146.12</v>
          </cell>
          <cell r="H109">
            <v>0</v>
          </cell>
          <cell r="I109">
            <v>52012.770000000004</v>
          </cell>
          <cell r="J109">
            <v>0</v>
          </cell>
          <cell r="K109">
            <v>10942.86</v>
          </cell>
          <cell r="L109">
            <v>0</v>
          </cell>
          <cell r="M109">
            <v>68101.75</v>
          </cell>
          <cell r="N109">
            <v>0</v>
          </cell>
          <cell r="O109">
            <v>87766.46</v>
          </cell>
          <cell r="P109">
            <v>0</v>
          </cell>
          <cell r="Q109">
            <v>55993.319999999992</v>
          </cell>
          <cell r="R109">
            <v>3.3111096807914198E-3</v>
          </cell>
          <cell r="S109">
            <v>143759.78</v>
          </cell>
          <cell r="T109">
            <v>3.3111096807914198E-3</v>
          </cell>
          <cell r="W109">
            <v>143759.78</v>
          </cell>
          <cell r="X109">
            <v>8.4930783019181704E-3</v>
          </cell>
        </row>
        <row r="110">
          <cell r="C110" t="str">
            <v>COMMISSION</v>
          </cell>
          <cell r="E110">
            <v>221669.02000000005</v>
          </cell>
          <cell r="F110">
            <v>0.01</v>
          </cell>
          <cell r="G110">
            <v>1229.99</v>
          </cell>
          <cell r="H110">
            <v>0</v>
          </cell>
          <cell r="I110">
            <v>1352.2600000000002</v>
          </cell>
          <cell r="J110">
            <v>0</v>
          </cell>
          <cell r="K110">
            <v>7842.96</v>
          </cell>
          <cell r="L110">
            <v>0</v>
          </cell>
          <cell r="M110">
            <v>10425.209999999999</v>
          </cell>
          <cell r="N110">
            <v>0</v>
          </cell>
          <cell r="O110">
            <v>232094.23000000004</v>
          </cell>
          <cell r="P110">
            <v>0.01</v>
          </cell>
          <cell r="Q110">
            <v>289335.46999999997</v>
          </cell>
          <cell r="R110">
            <v>1.710956727897784E-2</v>
          </cell>
          <cell r="S110">
            <v>521429.7</v>
          </cell>
          <cell r="T110">
            <v>2.7109567278977842E-2</v>
          </cell>
          <cell r="W110">
            <v>521429.7</v>
          </cell>
          <cell r="X110">
            <v>3.0805161715228704E-2</v>
          </cell>
        </row>
        <row r="111">
          <cell r="C111" t="str">
            <v>RENT</v>
          </cell>
          <cell r="E111">
            <v>174980.7</v>
          </cell>
          <cell r="F111">
            <v>0.01</v>
          </cell>
          <cell r="G111">
            <v>6066.5199999999995</v>
          </cell>
          <cell r="H111">
            <v>0</v>
          </cell>
          <cell r="I111">
            <v>0</v>
          </cell>
          <cell r="J111">
            <v>0</v>
          </cell>
          <cell r="K111">
            <v>5557079.5599999996</v>
          </cell>
          <cell r="L111">
            <v>0.33</v>
          </cell>
          <cell r="M111">
            <v>5563146.0799999991</v>
          </cell>
          <cell r="N111">
            <v>0.33</v>
          </cell>
          <cell r="O111">
            <v>5738126.7799999993</v>
          </cell>
          <cell r="P111">
            <v>0.34</v>
          </cell>
          <cell r="Q111">
            <v>99057.33</v>
          </cell>
          <cell r="R111">
            <v>5.8576573833512714E-3</v>
          </cell>
          <cell r="S111">
            <v>5837184.1099999994</v>
          </cell>
          <cell r="T111">
            <v>0.34585765738335128</v>
          </cell>
          <cell r="W111">
            <v>5837184.1099999994</v>
          </cell>
          <cell r="X111">
            <v>0.3448507065671812</v>
          </cell>
        </row>
        <row r="112">
          <cell r="C112" t="str">
            <v>TRANSPORTATION</v>
          </cell>
          <cell r="E112">
            <v>2203.15</v>
          </cell>
          <cell r="F112">
            <v>0</v>
          </cell>
          <cell r="G112">
            <v>16.989999999999998</v>
          </cell>
          <cell r="H112">
            <v>0</v>
          </cell>
          <cell r="I112">
            <v>0</v>
          </cell>
          <cell r="J112">
            <v>0</v>
          </cell>
          <cell r="K112">
            <v>5543.0199999999995</v>
          </cell>
          <cell r="L112">
            <v>0</v>
          </cell>
          <cell r="M112">
            <v>5560.0099999999993</v>
          </cell>
          <cell r="N112">
            <v>0</v>
          </cell>
          <cell r="O112">
            <v>7763.16</v>
          </cell>
          <cell r="P112">
            <v>0</v>
          </cell>
          <cell r="Q112">
            <v>289074.95</v>
          </cell>
          <cell r="R112">
            <v>1.7094161686059976E-2</v>
          </cell>
          <cell r="S112">
            <v>296838.11</v>
          </cell>
          <cell r="T112">
            <v>1.7094161686059976E-2</v>
          </cell>
          <cell r="W112">
            <v>296838.11</v>
          </cell>
          <cell r="X112">
            <v>1.7536680365143848E-2</v>
          </cell>
        </row>
        <row r="113">
          <cell r="C113" t="str">
            <v>CONTRACT EXPENSES N/ROTO</v>
          </cell>
          <cell r="E113">
            <v>28862614.550000004</v>
          </cell>
          <cell r="F113">
            <v>1.71</v>
          </cell>
          <cell r="G113">
            <v>0</v>
          </cell>
          <cell r="H113">
            <v>0</v>
          </cell>
          <cell r="I113">
            <v>21835143.039999999</v>
          </cell>
          <cell r="J113">
            <v>1.29</v>
          </cell>
          <cell r="K113">
            <v>13203914.029999999</v>
          </cell>
          <cell r="L113">
            <v>0.78</v>
          </cell>
          <cell r="M113">
            <v>35039057.07</v>
          </cell>
          <cell r="N113">
            <v>2.0700000000000003</v>
          </cell>
          <cell r="O113">
            <v>63901671.620000005</v>
          </cell>
          <cell r="P113">
            <v>3.7800000000000002</v>
          </cell>
          <cell r="Q113">
            <v>0</v>
          </cell>
          <cell r="R113">
            <v>0</v>
          </cell>
          <cell r="S113">
            <v>63901671.620000005</v>
          </cell>
          <cell r="T113">
            <v>3.7800000000000002</v>
          </cell>
          <cell r="W113">
            <v>63901671.620000005</v>
          </cell>
          <cell r="X113">
            <v>3.7751998555654591</v>
          </cell>
        </row>
        <row r="114">
          <cell r="C114" t="str">
            <v>CONTRACT EXPENSES S/ROTO</v>
          </cell>
          <cell r="E114">
            <v>88453937.310000002</v>
          </cell>
          <cell r="F114">
            <v>5.23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88453937.310000002</v>
          </cell>
          <cell r="P114">
            <v>5.23</v>
          </cell>
          <cell r="Q114">
            <v>0</v>
          </cell>
          <cell r="R114">
            <v>0</v>
          </cell>
          <cell r="S114">
            <v>88453937.310000002</v>
          </cell>
          <cell r="T114">
            <v>5.23</v>
          </cell>
          <cell r="W114">
            <v>88453937.310000002</v>
          </cell>
          <cell r="X114">
            <v>5.2257051011540998</v>
          </cell>
        </row>
        <row r="115">
          <cell r="C115" t="str">
            <v>R &amp; D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166600.42000000001</v>
          </cell>
          <cell r="R115">
            <v>9.8517513068686873E-3</v>
          </cell>
          <cell r="S115">
            <v>166600.42000000001</v>
          </cell>
          <cell r="T115">
            <v>9.8517513068686873E-3</v>
          </cell>
          <cell r="W115">
            <v>166600.42000000001</v>
          </cell>
          <cell r="X115">
            <v>9.8424636723320955E-3</v>
          </cell>
        </row>
        <row r="116">
          <cell r="C116" t="str">
            <v>WASTE EXPENSES</v>
          </cell>
          <cell r="E116">
            <v>1401882.77</v>
          </cell>
          <cell r="F116">
            <v>0.08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1401882.77</v>
          </cell>
          <cell r="P116">
            <v>0.08</v>
          </cell>
          <cell r="Q116">
            <v>0</v>
          </cell>
          <cell r="R116">
            <v>0</v>
          </cell>
          <cell r="S116">
            <v>1401882.77</v>
          </cell>
          <cell r="T116">
            <v>0.08</v>
          </cell>
          <cell r="W116">
            <v>1401882.77</v>
          </cell>
          <cell r="X116">
            <v>8.2820801031553759E-2</v>
          </cell>
        </row>
        <row r="117">
          <cell r="C117" t="str">
            <v>MEDICAL COST</v>
          </cell>
          <cell r="E117">
            <v>27276.6</v>
          </cell>
          <cell r="F117">
            <v>0</v>
          </cell>
          <cell r="G117">
            <v>11159.03</v>
          </cell>
          <cell r="H117">
            <v>0</v>
          </cell>
          <cell r="I117">
            <v>12605.609999999999</v>
          </cell>
          <cell r="J117">
            <v>0</v>
          </cell>
          <cell r="K117">
            <v>21678.600000000002</v>
          </cell>
          <cell r="L117">
            <v>0</v>
          </cell>
          <cell r="M117">
            <v>45443.240000000005</v>
          </cell>
          <cell r="N117">
            <v>0</v>
          </cell>
          <cell r="O117">
            <v>72719.839999999997</v>
          </cell>
          <cell r="P117">
            <v>0</v>
          </cell>
          <cell r="Q117">
            <v>47156.29</v>
          </cell>
          <cell r="R117">
            <v>2.7885406389406386E-3</v>
          </cell>
          <cell r="S117">
            <v>119876.13</v>
          </cell>
          <cell r="T117">
            <v>2.7885406389406386E-3</v>
          </cell>
          <cell r="W117">
            <v>119876.13</v>
          </cell>
          <cell r="X117">
            <v>7.0820737108871611E-3</v>
          </cell>
        </row>
        <row r="118">
          <cell r="C118" t="str">
            <v>TAXES &amp; DUES</v>
          </cell>
          <cell r="E118">
            <v>3514.6600000000003</v>
          </cell>
          <cell r="F118">
            <v>0</v>
          </cell>
          <cell r="G118">
            <v>1900.47</v>
          </cell>
          <cell r="H118">
            <v>0</v>
          </cell>
          <cell r="I118">
            <v>79.989999999999995</v>
          </cell>
          <cell r="J118">
            <v>0</v>
          </cell>
          <cell r="K118">
            <v>2794.9599999999996</v>
          </cell>
          <cell r="L118">
            <v>0</v>
          </cell>
          <cell r="M118">
            <v>4775.42</v>
          </cell>
          <cell r="N118">
            <v>0</v>
          </cell>
          <cell r="O118">
            <v>8290.08</v>
          </cell>
          <cell r="P118">
            <v>0</v>
          </cell>
          <cell r="Q118">
            <v>210170.86000000002</v>
          </cell>
          <cell r="R118">
            <v>1.2428246247342688E-2</v>
          </cell>
          <cell r="S118">
            <v>218460.94</v>
          </cell>
          <cell r="T118">
            <v>1.2428246247342688E-2</v>
          </cell>
          <cell r="W118">
            <v>218460.94</v>
          </cell>
          <cell r="X118">
            <v>1.2906293188057518E-2</v>
          </cell>
        </row>
        <row r="119">
          <cell r="C119" t="str">
            <v>PUBLIC RELATIONSHIP</v>
          </cell>
          <cell r="E119">
            <v>374.99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4645.17</v>
          </cell>
          <cell r="L119">
            <v>0</v>
          </cell>
          <cell r="M119">
            <v>4645.17</v>
          </cell>
          <cell r="N119">
            <v>0</v>
          </cell>
          <cell r="O119">
            <v>5020.16</v>
          </cell>
          <cell r="P119">
            <v>0</v>
          </cell>
          <cell r="Q119">
            <v>689183.44000000006</v>
          </cell>
          <cell r="R119">
            <v>4.0754182106457218E-2</v>
          </cell>
          <cell r="S119">
            <v>694203.60000000009</v>
          </cell>
          <cell r="T119">
            <v>4.0754182106457218E-2</v>
          </cell>
          <cell r="W119">
            <v>694203.60000000009</v>
          </cell>
          <cell r="X119">
            <v>4.1012343871655074E-2</v>
          </cell>
        </row>
        <row r="120">
          <cell r="C120" t="str">
            <v>BUSINESS DEVELOPMENT</v>
          </cell>
          <cell r="E120">
            <v>6998.59</v>
          </cell>
          <cell r="F120">
            <v>0</v>
          </cell>
          <cell r="G120">
            <v>422.15999999999997</v>
          </cell>
          <cell r="H120">
            <v>0</v>
          </cell>
          <cell r="I120">
            <v>54.91</v>
          </cell>
          <cell r="J120">
            <v>0</v>
          </cell>
          <cell r="K120">
            <v>5485.4699999999993</v>
          </cell>
          <cell r="L120">
            <v>0</v>
          </cell>
          <cell r="M120">
            <v>5962.5399999999991</v>
          </cell>
          <cell r="N120">
            <v>0</v>
          </cell>
          <cell r="O120">
            <v>12961.13</v>
          </cell>
          <cell r="P120">
            <v>0</v>
          </cell>
          <cell r="Q120">
            <v>126963.51</v>
          </cell>
          <cell r="R120">
            <v>7.5078617783024531E-3</v>
          </cell>
          <cell r="S120">
            <v>139924.63999999998</v>
          </cell>
          <cell r="T120">
            <v>7.5078617783024531E-3</v>
          </cell>
          <cell r="W120">
            <v>139924.63999999998</v>
          </cell>
          <cell r="X120">
            <v>8.2665048867472616E-3</v>
          </cell>
        </row>
        <row r="121">
          <cell r="C121" t="str">
            <v>T/M EXPENSES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1057995.78</v>
          </cell>
          <cell r="L121">
            <v>0.06</v>
          </cell>
          <cell r="M121">
            <v>1057995.78</v>
          </cell>
          <cell r="N121">
            <v>0.06</v>
          </cell>
          <cell r="O121">
            <v>1057995.78</v>
          </cell>
          <cell r="P121">
            <v>0.06</v>
          </cell>
          <cell r="Q121">
            <v>58339.14</v>
          </cell>
          <cell r="R121">
            <v>3.4498274298263788E-3</v>
          </cell>
          <cell r="S121">
            <v>1116334.92</v>
          </cell>
          <cell r="T121">
            <v>6.3449827429826383E-2</v>
          </cell>
          <cell r="W121">
            <v>1116334.92</v>
          </cell>
          <cell r="X121">
            <v>6.5951129632540864E-2</v>
          </cell>
        </row>
        <row r="122">
          <cell r="C122" t="str">
            <v>ENVIRONMENT &amp; RECLAMATION</v>
          </cell>
          <cell r="E122">
            <v>699326.18</v>
          </cell>
          <cell r="F122">
            <v>0.04</v>
          </cell>
          <cell r="G122">
            <v>142863.54</v>
          </cell>
          <cell r="H122">
            <v>0.01</v>
          </cell>
          <cell r="I122">
            <v>40155.800000000003</v>
          </cell>
          <cell r="J122">
            <v>0</v>
          </cell>
          <cell r="K122">
            <v>229906.47999999998</v>
          </cell>
          <cell r="L122">
            <v>0.01</v>
          </cell>
          <cell r="M122">
            <v>412925.82</v>
          </cell>
          <cell r="N122">
            <v>0.02</v>
          </cell>
          <cell r="O122">
            <v>1112252</v>
          </cell>
          <cell r="P122">
            <v>0.06</v>
          </cell>
          <cell r="Q122">
            <v>271850.70999999996</v>
          </cell>
          <cell r="R122">
            <v>1.6075623263828987E-2</v>
          </cell>
          <cell r="S122">
            <v>1384102.71</v>
          </cell>
          <cell r="T122">
            <v>7.6075623263828981E-2</v>
          </cell>
          <cell r="W122">
            <v>1384102.71</v>
          </cell>
          <cell r="X122">
            <v>8.1770385944713725E-2</v>
          </cell>
        </row>
        <row r="123">
          <cell r="C123" t="str">
            <v>SAFETY COST</v>
          </cell>
          <cell r="E123">
            <v>21634.68</v>
          </cell>
          <cell r="F123">
            <v>0</v>
          </cell>
          <cell r="G123">
            <v>82.05</v>
          </cell>
          <cell r="H123">
            <v>0</v>
          </cell>
          <cell r="I123">
            <v>30.18</v>
          </cell>
          <cell r="J123">
            <v>0</v>
          </cell>
          <cell r="K123">
            <v>17554.84</v>
          </cell>
          <cell r="L123">
            <v>0</v>
          </cell>
          <cell r="M123">
            <v>17667.07</v>
          </cell>
          <cell r="N123">
            <v>0</v>
          </cell>
          <cell r="O123">
            <v>39301.75</v>
          </cell>
          <cell r="P123">
            <v>0</v>
          </cell>
          <cell r="Q123">
            <v>154481.29999999999</v>
          </cell>
          <cell r="R123">
            <v>9.1350991141665398E-3</v>
          </cell>
          <cell r="S123">
            <v>193783.05</v>
          </cell>
          <cell r="T123">
            <v>9.1350991141665398E-3</v>
          </cell>
          <cell r="W123">
            <v>193783.05</v>
          </cell>
          <cell r="X123">
            <v>1.1448366276259772E-2</v>
          </cell>
        </row>
        <row r="124">
          <cell r="C124" t="str">
            <v>ADVERTISING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91441.47</v>
          </cell>
          <cell r="R124">
            <v>5.4073010234577668E-3</v>
          </cell>
          <cell r="S124">
            <v>91441.47</v>
          </cell>
          <cell r="T124">
            <v>5.4073010234577668E-3</v>
          </cell>
          <cell r="W124">
            <v>91441.47</v>
          </cell>
          <cell r="X124">
            <v>5.4022033475044371E-3</v>
          </cell>
        </row>
        <row r="125">
          <cell r="C125" t="str">
            <v>MISC. EXPENSE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286575.21000000002</v>
          </cell>
          <cell r="R125">
            <v>1.6946342029832029E-2</v>
          </cell>
          <cell r="S125">
            <v>286575.21000000002</v>
          </cell>
          <cell r="T125">
            <v>1.6946342029832029E-2</v>
          </cell>
          <cell r="W125">
            <v>286575.21000000002</v>
          </cell>
          <cell r="X125">
            <v>1.6930366044791131E-2</v>
          </cell>
        </row>
        <row r="126">
          <cell r="C126" t="str">
            <v xml:space="preserve">  ( SUB-TOTAL )</v>
          </cell>
          <cell r="E126">
            <v>124874605.02000001</v>
          </cell>
          <cell r="F126">
            <v>7.36</v>
          </cell>
          <cell r="G126">
            <v>2697126.6599999997</v>
          </cell>
          <cell r="H126">
            <v>0.15000000000000002</v>
          </cell>
          <cell r="I126">
            <v>25118637.529999997</v>
          </cell>
          <cell r="J126">
            <v>1.47</v>
          </cell>
          <cell r="K126">
            <v>27411266.940000005</v>
          </cell>
          <cell r="L126">
            <v>1.61</v>
          </cell>
          <cell r="M126">
            <v>55227031.13000001</v>
          </cell>
          <cell r="N126">
            <v>3.2300000000000004</v>
          </cell>
          <cell r="O126">
            <v>180101636.15000004</v>
          </cell>
          <cell r="P126">
            <v>10.590000000000002</v>
          </cell>
          <cell r="Q126">
            <v>4904695.05</v>
          </cell>
          <cell r="R126">
            <v>0.29003429804456604</v>
          </cell>
          <cell r="S126">
            <v>185006331.19999999</v>
          </cell>
          <cell r="T126">
            <v>10.880034298044567</v>
          </cell>
          <cell r="U126">
            <v>0</v>
          </cell>
          <cell r="V126">
            <v>0</v>
          </cell>
          <cell r="W126">
            <v>185006331.19999999</v>
          </cell>
          <cell r="X126">
            <v>10.929852961879925</v>
          </cell>
        </row>
        <row r="127">
          <cell r="B127" t="str">
            <v>TOTAL OF DIRECT COST</v>
          </cell>
          <cell r="E127">
            <v>138631493.84</v>
          </cell>
          <cell r="F127">
            <v>8.16</v>
          </cell>
          <cell r="G127">
            <v>4287890.67</v>
          </cell>
          <cell r="H127">
            <v>0.23000000000000004</v>
          </cell>
          <cell r="I127">
            <v>28416520.199999996</v>
          </cell>
          <cell r="J127">
            <v>1.66</v>
          </cell>
          <cell r="K127">
            <v>34100790.720000006</v>
          </cell>
          <cell r="L127">
            <v>2</v>
          </cell>
          <cell r="M127">
            <v>66805201.590000011</v>
          </cell>
          <cell r="N127">
            <v>3.8900000000000006</v>
          </cell>
          <cell r="O127">
            <v>205436695.42000005</v>
          </cell>
          <cell r="P127">
            <v>12.05</v>
          </cell>
          <cell r="Q127">
            <v>7888728.7299999995</v>
          </cell>
          <cell r="R127">
            <v>0.46649218276466564</v>
          </cell>
          <cell r="S127">
            <v>213325424.14999998</v>
          </cell>
          <cell r="T127">
            <v>12.516492182764667</v>
          </cell>
          <cell r="U127">
            <v>0</v>
          </cell>
          <cell r="V127">
            <v>0</v>
          </cell>
          <cell r="W127">
            <v>213325424.14999998</v>
          </cell>
          <cell r="X127">
            <v>12.602895824519592</v>
          </cell>
        </row>
        <row r="128">
          <cell r="B128" t="str">
            <v>ALLOCAT. OF INDIRECT(ADM)</v>
          </cell>
          <cell r="E128">
            <v>5274596.7799999993</v>
          </cell>
          <cell r="F128">
            <v>0.3120538046733437</v>
          </cell>
          <cell r="G128">
            <v>165191.49</v>
          </cell>
          <cell r="H128">
            <v>9.7592265331828722E-3</v>
          </cell>
          <cell r="I128">
            <v>1110604.83</v>
          </cell>
          <cell r="J128">
            <v>6.5612605860126655E-2</v>
          </cell>
          <cell r="K128">
            <v>1338335.6199999999</v>
          </cell>
          <cell r="L128">
            <v>7.9066545698012344E-2</v>
          </cell>
          <cell r="M128">
            <v>2614131.94</v>
          </cell>
          <cell r="N128">
            <v>0.15443837809132188</v>
          </cell>
          <cell r="O128">
            <v>7888728.7299999986</v>
          </cell>
          <cell r="P128">
            <v>0.46649218276466559</v>
          </cell>
        </row>
        <row r="129">
          <cell r="B129" t="str">
            <v>TOTAL COST OF PRODUCT(A)</v>
          </cell>
          <cell r="E129">
            <v>143906090.62</v>
          </cell>
          <cell r="F129">
            <v>8.4720538046733438</v>
          </cell>
          <cell r="G129">
            <v>4453082.16</v>
          </cell>
          <cell r="H129">
            <v>0.23975922653318291</v>
          </cell>
          <cell r="I129">
            <v>29527125.029999994</v>
          </cell>
          <cell r="J129">
            <v>1.7256126058601267</v>
          </cell>
          <cell r="K129">
            <v>35439126.340000004</v>
          </cell>
          <cell r="L129">
            <v>2.0790665456980122</v>
          </cell>
          <cell r="M129">
            <v>69419333.530000016</v>
          </cell>
          <cell r="N129">
            <v>4.0444383780913222</v>
          </cell>
          <cell r="O129">
            <v>213325424.15000004</v>
          </cell>
          <cell r="P129">
            <v>12.516492182764667</v>
          </cell>
        </row>
        <row r="130">
          <cell r="B130" t="str">
            <v>DEPRECIATION (B)</v>
          </cell>
          <cell r="E130">
            <v>4551007.7800000031</v>
          </cell>
          <cell r="F130">
            <v>0.27</v>
          </cell>
          <cell r="G130">
            <v>1243888.7999999993</v>
          </cell>
          <cell r="H130">
            <v>7.0000000000000007E-2</v>
          </cell>
          <cell r="I130">
            <v>2219743.34</v>
          </cell>
          <cell r="J130">
            <v>0.13</v>
          </cell>
          <cell r="K130">
            <v>4859948.5900000008</v>
          </cell>
          <cell r="L130">
            <v>0.28999999999999998</v>
          </cell>
          <cell r="M130">
            <v>8323580.7300000004</v>
          </cell>
          <cell r="N130">
            <v>0.49</v>
          </cell>
          <cell r="O130">
            <v>12874588.510000004</v>
          </cell>
          <cell r="P130">
            <v>0.76</v>
          </cell>
        </row>
        <row r="131">
          <cell r="B131" t="str">
            <v>TOTAL (A - B)</v>
          </cell>
          <cell r="E131">
            <v>139355082.84</v>
          </cell>
          <cell r="F131">
            <v>8.1999999999999993</v>
          </cell>
          <cell r="G131">
            <v>3209193.36</v>
          </cell>
          <cell r="H131">
            <v>0.17</v>
          </cell>
          <cell r="I131">
            <v>27307381.690000001</v>
          </cell>
          <cell r="J131">
            <v>1.6</v>
          </cell>
          <cell r="K131">
            <v>30579177.75</v>
          </cell>
          <cell r="L131">
            <v>1.79</v>
          </cell>
          <cell r="M131">
            <v>61095752.799999997</v>
          </cell>
          <cell r="N131">
            <v>3.55</v>
          </cell>
          <cell r="O131">
            <v>200450835.63999999</v>
          </cell>
          <cell r="P131">
            <v>11.76</v>
          </cell>
        </row>
      </sheetData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template2005-Conso"/>
      <sheetName val="template2005-Jkt"/>
      <sheetName val="template2005-Bkk"/>
      <sheetName val="template2005-KL"/>
      <sheetName val="non-G&amp;A 1st spend"/>
      <sheetName val="G&amp;A -Malaysia "/>
      <sheetName val="2005 Heads &amp; Time"/>
      <sheetName val="2005 Heads &amp; Time (sort)"/>
      <sheetName val="FIRST SPEND"/>
      <sheetName val="Malaysia 2005 IS"/>
      <sheetName val="Training"/>
      <sheetName val="Training-2005"/>
      <sheetName val="Travel-2005"/>
      <sheetName val="Travel"/>
      <sheetName val="Cons,Legal&amp;Prof"/>
      <sheetName val="Journals&amp;Subs"/>
      <sheetName val="Any others"/>
      <sheetName val="Lease"/>
      <sheetName val="Sheet3"/>
      <sheetName val="Office G&amp;A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"/>
      <sheetName val="JIB0607"/>
      <sheetName val="R-11"/>
      <sheetName val="FS_YTD"/>
      <sheetName val="R-11ATT"/>
      <sheetName val="R-3"/>
      <sheetName val="R-4"/>
      <sheetName val="R-4.1"/>
      <sheetName val="R-4.2"/>
      <sheetName val="R-4ATT"/>
      <sheetName val="pvt_r4_q2"/>
      <sheetName val="drl_pvt"/>
      <sheetName val="R-8"/>
      <sheetName val="R-8ATT"/>
      <sheetName val="pvt r8"/>
      <sheetName val="Sheet1"/>
      <sheetName val="KL_pvt"/>
      <sheetName val="KL"/>
      <sheetName val="R-15"/>
      <sheetName val="PF_pvt"/>
      <sheetName val="Rep17"/>
      <sheetName val="Sheet2"/>
      <sheetName val="R-11ATT (2)"/>
    </sheetNames>
    <sheetDataSet>
      <sheetData sheetId="0" refreshError="1"/>
      <sheetData sheetId="1" refreshError="1">
        <row r="2">
          <cell r="A2" t="str">
            <v>0316</v>
          </cell>
        </row>
        <row r="3">
          <cell r="A3" t="str">
            <v>0316</v>
          </cell>
        </row>
        <row r="4">
          <cell r="A4" t="str">
            <v>0316</v>
          </cell>
        </row>
        <row r="5">
          <cell r="A5" t="str">
            <v>0316</v>
          </cell>
        </row>
        <row r="6">
          <cell r="A6" t="str">
            <v>0316</v>
          </cell>
        </row>
        <row r="7">
          <cell r="A7" t="str">
            <v>0316</v>
          </cell>
        </row>
        <row r="8">
          <cell r="A8" t="str">
            <v>0316</v>
          </cell>
        </row>
        <row r="9">
          <cell r="A9" t="str">
            <v>0316</v>
          </cell>
        </row>
        <row r="10">
          <cell r="A10" t="str">
            <v>0316</v>
          </cell>
        </row>
        <row r="11">
          <cell r="A11" t="str">
            <v>0316</v>
          </cell>
        </row>
        <row r="12">
          <cell r="A12" t="str">
            <v>0316</v>
          </cell>
        </row>
        <row r="13">
          <cell r="A13" t="str">
            <v>0316</v>
          </cell>
        </row>
        <row r="14">
          <cell r="A14" t="str">
            <v>0316</v>
          </cell>
        </row>
        <row r="15">
          <cell r="A15" t="str">
            <v>0316</v>
          </cell>
        </row>
        <row r="16">
          <cell r="A16" t="str">
            <v>0316</v>
          </cell>
        </row>
        <row r="17">
          <cell r="A17" t="str">
            <v>0316</v>
          </cell>
        </row>
        <row r="18">
          <cell r="A18" t="str">
            <v>0316</v>
          </cell>
        </row>
        <row r="19">
          <cell r="A19" t="str">
            <v>0316</v>
          </cell>
        </row>
        <row r="20">
          <cell r="A20" t="str">
            <v>0316</v>
          </cell>
        </row>
        <row r="21">
          <cell r="A21" t="str">
            <v>0316</v>
          </cell>
        </row>
        <row r="22">
          <cell r="A22" t="str">
            <v>0316</v>
          </cell>
        </row>
        <row r="23">
          <cell r="A23" t="str">
            <v>0316</v>
          </cell>
        </row>
        <row r="24">
          <cell r="A24" t="str">
            <v>0316</v>
          </cell>
        </row>
        <row r="25">
          <cell r="A25" t="str">
            <v>0316</v>
          </cell>
        </row>
        <row r="26">
          <cell r="A26" t="str">
            <v>0316</v>
          </cell>
        </row>
        <row r="27">
          <cell r="A27" t="str">
            <v>0316</v>
          </cell>
        </row>
        <row r="28">
          <cell r="A28" t="str">
            <v>0316</v>
          </cell>
        </row>
        <row r="29">
          <cell r="A29" t="str">
            <v>0316</v>
          </cell>
        </row>
        <row r="30">
          <cell r="A30" t="str">
            <v>0316</v>
          </cell>
        </row>
        <row r="31">
          <cell r="A31" t="str">
            <v>0316</v>
          </cell>
        </row>
        <row r="32">
          <cell r="A32" t="str">
            <v>0316</v>
          </cell>
        </row>
        <row r="33">
          <cell r="A33" t="str">
            <v>0316</v>
          </cell>
        </row>
        <row r="34">
          <cell r="A34" t="str">
            <v>0316</v>
          </cell>
        </row>
        <row r="35">
          <cell r="A35" t="str">
            <v>0316</v>
          </cell>
        </row>
        <row r="36">
          <cell r="A36" t="str">
            <v>0316</v>
          </cell>
        </row>
        <row r="37">
          <cell r="A37" t="str">
            <v>0316</v>
          </cell>
        </row>
        <row r="38">
          <cell r="A38" t="str">
            <v>0316</v>
          </cell>
        </row>
        <row r="39">
          <cell r="A39" t="str">
            <v>0316</v>
          </cell>
        </row>
        <row r="40">
          <cell r="A40" t="str">
            <v>0316</v>
          </cell>
        </row>
        <row r="41">
          <cell r="A41" t="str">
            <v>0316</v>
          </cell>
        </row>
        <row r="42">
          <cell r="A42" t="str">
            <v>0316</v>
          </cell>
        </row>
        <row r="43">
          <cell r="A43" t="str">
            <v>0316</v>
          </cell>
        </row>
        <row r="44">
          <cell r="A44" t="str">
            <v>0316</v>
          </cell>
        </row>
        <row r="45">
          <cell r="A45" t="str">
            <v>0316</v>
          </cell>
        </row>
        <row r="46">
          <cell r="A46" t="str">
            <v>0316</v>
          </cell>
        </row>
        <row r="47">
          <cell r="A47" t="str">
            <v>0316</v>
          </cell>
        </row>
        <row r="48">
          <cell r="A48" t="str">
            <v>0316</v>
          </cell>
        </row>
        <row r="49">
          <cell r="A49" t="str">
            <v>0316</v>
          </cell>
        </row>
        <row r="50">
          <cell r="A50" t="str">
            <v>0316</v>
          </cell>
        </row>
        <row r="51">
          <cell r="A51" t="str">
            <v>0316</v>
          </cell>
        </row>
        <row r="52">
          <cell r="A52" t="str">
            <v>0316</v>
          </cell>
        </row>
        <row r="53">
          <cell r="A53" t="str">
            <v>0316</v>
          </cell>
        </row>
        <row r="54">
          <cell r="A54" t="str">
            <v>0316</v>
          </cell>
        </row>
        <row r="55">
          <cell r="A55" t="str">
            <v>0316</v>
          </cell>
        </row>
        <row r="56">
          <cell r="A56" t="str">
            <v>0316</v>
          </cell>
        </row>
        <row r="57">
          <cell r="A57" t="str">
            <v>0316</v>
          </cell>
        </row>
        <row r="58">
          <cell r="A58" t="str">
            <v>0316</v>
          </cell>
        </row>
        <row r="59">
          <cell r="A59" t="str">
            <v>0316</v>
          </cell>
        </row>
        <row r="60">
          <cell r="A60" t="str">
            <v>0316</v>
          </cell>
        </row>
        <row r="61">
          <cell r="A61" t="str">
            <v>0316</v>
          </cell>
        </row>
        <row r="62">
          <cell r="A62" t="str">
            <v>0316</v>
          </cell>
        </row>
        <row r="63">
          <cell r="A63" t="str">
            <v>0316</v>
          </cell>
        </row>
        <row r="64">
          <cell r="A64" t="str">
            <v>0316</v>
          </cell>
        </row>
        <row r="65">
          <cell r="A65" t="str">
            <v>0316</v>
          </cell>
        </row>
        <row r="66">
          <cell r="A66" t="str">
            <v>0316</v>
          </cell>
        </row>
        <row r="67">
          <cell r="A67" t="str">
            <v>0316</v>
          </cell>
        </row>
        <row r="68">
          <cell r="A68" t="str">
            <v>0316</v>
          </cell>
        </row>
        <row r="69">
          <cell r="A69" t="str">
            <v>0316</v>
          </cell>
        </row>
        <row r="70">
          <cell r="A70" t="str">
            <v>0316</v>
          </cell>
        </row>
        <row r="71">
          <cell r="A71" t="str">
            <v>0316</v>
          </cell>
        </row>
        <row r="72">
          <cell r="A72" t="str">
            <v>0316</v>
          </cell>
        </row>
        <row r="73">
          <cell r="A73" t="str">
            <v>0316</v>
          </cell>
        </row>
        <row r="74">
          <cell r="A74" t="str">
            <v>0316</v>
          </cell>
        </row>
        <row r="75">
          <cell r="A75" t="str">
            <v>0316</v>
          </cell>
        </row>
        <row r="76">
          <cell r="A76" t="str">
            <v>0316</v>
          </cell>
        </row>
        <row r="77">
          <cell r="A77" t="str">
            <v>0316</v>
          </cell>
        </row>
        <row r="78">
          <cell r="A78" t="str">
            <v>0316</v>
          </cell>
        </row>
        <row r="79">
          <cell r="A79" t="str">
            <v>0316</v>
          </cell>
        </row>
        <row r="80">
          <cell r="A80" t="str">
            <v>0316</v>
          </cell>
        </row>
        <row r="81">
          <cell r="A81" t="str">
            <v>0316</v>
          </cell>
        </row>
        <row r="82">
          <cell r="A82" t="str">
            <v>0316</v>
          </cell>
        </row>
        <row r="83">
          <cell r="A83" t="str">
            <v>0316</v>
          </cell>
        </row>
        <row r="84">
          <cell r="A84" t="str">
            <v>0316</v>
          </cell>
        </row>
        <row r="85">
          <cell r="A85" t="str">
            <v>0316</v>
          </cell>
        </row>
        <row r="86">
          <cell r="A86" t="str">
            <v>0316</v>
          </cell>
        </row>
        <row r="87">
          <cell r="A87" t="str">
            <v>0316</v>
          </cell>
        </row>
        <row r="88">
          <cell r="A88" t="str">
            <v>0316</v>
          </cell>
        </row>
        <row r="89">
          <cell r="A89" t="str">
            <v>0316</v>
          </cell>
        </row>
        <row r="90">
          <cell r="A90" t="str">
            <v>0316</v>
          </cell>
        </row>
        <row r="91">
          <cell r="A91" t="str">
            <v>0316</v>
          </cell>
        </row>
        <row r="92">
          <cell r="A92" t="str">
            <v>0316</v>
          </cell>
        </row>
        <row r="93">
          <cell r="A93" t="str">
            <v>0316</v>
          </cell>
        </row>
        <row r="94">
          <cell r="A94" t="str">
            <v>0316</v>
          </cell>
        </row>
        <row r="95">
          <cell r="A95" t="str">
            <v>0316</v>
          </cell>
        </row>
        <row r="96">
          <cell r="A96" t="str">
            <v>0316</v>
          </cell>
        </row>
        <row r="97">
          <cell r="A97" t="str">
            <v>0316</v>
          </cell>
        </row>
        <row r="98">
          <cell r="A98" t="str">
            <v>0316</v>
          </cell>
        </row>
        <row r="99">
          <cell r="A99" t="str">
            <v>0316</v>
          </cell>
        </row>
        <row r="100">
          <cell r="A100" t="str">
            <v>0316</v>
          </cell>
        </row>
        <row r="101">
          <cell r="A101" t="str">
            <v>0316</v>
          </cell>
        </row>
        <row r="102">
          <cell r="A102" t="str">
            <v>0316</v>
          </cell>
        </row>
        <row r="103">
          <cell r="A103" t="str">
            <v>0316</v>
          </cell>
        </row>
        <row r="104">
          <cell r="A104" t="str">
            <v>0316</v>
          </cell>
        </row>
        <row r="105">
          <cell r="A105" t="str">
            <v>0316</v>
          </cell>
        </row>
        <row r="106">
          <cell r="A106" t="str">
            <v>0316</v>
          </cell>
        </row>
        <row r="107">
          <cell r="A107" t="str">
            <v>0316</v>
          </cell>
        </row>
        <row r="108">
          <cell r="A108" t="str">
            <v>0316</v>
          </cell>
        </row>
        <row r="109">
          <cell r="A109" t="str">
            <v>0316</v>
          </cell>
        </row>
        <row r="110">
          <cell r="A110" t="str">
            <v>0316</v>
          </cell>
        </row>
        <row r="111">
          <cell r="A111" t="str">
            <v>0316</v>
          </cell>
        </row>
        <row r="112">
          <cell r="A112" t="str">
            <v>0316</v>
          </cell>
        </row>
        <row r="113">
          <cell r="A113" t="str">
            <v>0316</v>
          </cell>
        </row>
        <row r="114">
          <cell r="A114" t="str">
            <v>0316</v>
          </cell>
        </row>
        <row r="115">
          <cell r="A115" t="str">
            <v>0316</v>
          </cell>
        </row>
        <row r="116">
          <cell r="A116" t="str">
            <v>0316</v>
          </cell>
        </row>
        <row r="117">
          <cell r="A117" t="str">
            <v>0316</v>
          </cell>
        </row>
        <row r="118">
          <cell r="A118" t="str">
            <v>0316</v>
          </cell>
        </row>
        <row r="119">
          <cell r="A119" t="str">
            <v>0316</v>
          </cell>
        </row>
        <row r="120">
          <cell r="A120" t="str">
            <v>0316</v>
          </cell>
        </row>
        <row r="121">
          <cell r="A121" t="str">
            <v>0316</v>
          </cell>
        </row>
        <row r="122">
          <cell r="A122" t="str">
            <v>0316</v>
          </cell>
        </row>
        <row r="123">
          <cell r="A123" t="str">
            <v>0316</v>
          </cell>
        </row>
        <row r="124">
          <cell r="A124" t="str">
            <v>0316</v>
          </cell>
        </row>
        <row r="125">
          <cell r="A125" t="str">
            <v>0316</v>
          </cell>
        </row>
        <row r="126">
          <cell r="A126" t="str">
            <v>0316</v>
          </cell>
        </row>
        <row r="127">
          <cell r="A127" t="str">
            <v>0316</v>
          </cell>
        </row>
        <row r="128">
          <cell r="A128" t="str">
            <v>0316</v>
          </cell>
        </row>
        <row r="129">
          <cell r="A129" t="str">
            <v>0316</v>
          </cell>
        </row>
        <row r="130">
          <cell r="A130" t="str">
            <v>0316</v>
          </cell>
        </row>
        <row r="131">
          <cell r="A131" t="str">
            <v>0316</v>
          </cell>
        </row>
        <row r="132">
          <cell r="A132" t="str">
            <v>0316</v>
          </cell>
        </row>
        <row r="133">
          <cell r="A133" t="str">
            <v>0316</v>
          </cell>
        </row>
        <row r="134">
          <cell r="A134" t="str">
            <v>0316</v>
          </cell>
        </row>
        <row r="135">
          <cell r="A135" t="str">
            <v>0316</v>
          </cell>
        </row>
        <row r="136">
          <cell r="A136" t="str">
            <v>0316</v>
          </cell>
        </row>
        <row r="137">
          <cell r="A137" t="str">
            <v>0316</v>
          </cell>
        </row>
        <row r="138">
          <cell r="A138" t="str">
            <v>0316</v>
          </cell>
        </row>
        <row r="139">
          <cell r="A139" t="str">
            <v>0316</v>
          </cell>
        </row>
        <row r="140">
          <cell r="A140" t="str">
            <v>0316</v>
          </cell>
        </row>
        <row r="141">
          <cell r="A141" t="str">
            <v>0316</v>
          </cell>
        </row>
        <row r="142">
          <cell r="A142" t="str">
            <v>0316</v>
          </cell>
        </row>
        <row r="143">
          <cell r="A143" t="str">
            <v>0316</v>
          </cell>
        </row>
        <row r="144">
          <cell r="A144" t="str">
            <v>0316</v>
          </cell>
        </row>
        <row r="145">
          <cell r="A145" t="str">
            <v>0316</v>
          </cell>
        </row>
        <row r="146">
          <cell r="A146" t="str">
            <v>0316</v>
          </cell>
        </row>
        <row r="147">
          <cell r="A147" t="str">
            <v>0316</v>
          </cell>
        </row>
        <row r="148">
          <cell r="A148" t="str">
            <v>0316</v>
          </cell>
        </row>
        <row r="149">
          <cell r="A149" t="str">
            <v>0316</v>
          </cell>
        </row>
        <row r="150">
          <cell r="A150" t="str">
            <v>0316</v>
          </cell>
        </row>
        <row r="151">
          <cell r="A151" t="str">
            <v>0316</v>
          </cell>
        </row>
        <row r="152">
          <cell r="A152" t="str">
            <v>0316</v>
          </cell>
        </row>
        <row r="153">
          <cell r="A153" t="str">
            <v>0316</v>
          </cell>
        </row>
        <row r="154">
          <cell r="A154" t="str">
            <v>0316</v>
          </cell>
        </row>
        <row r="155">
          <cell r="A155" t="str">
            <v>0316</v>
          </cell>
        </row>
        <row r="156">
          <cell r="A156" t="str">
            <v>0316</v>
          </cell>
        </row>
        <row r="157">
          <cell r="A157" t="str">
            <v>0316</v>
          </cell>
        </row>
        <row r="158">
          <cell r="A158" t="str">
            <v>0316</v>
          </cell>
        </row>
        <row r="159">
          <cell r="A159" t="str">
            <v>0316</v>
          </cell>
        </row>
        <row r="160">
          <cell r="A160" t="str">
            <v>0316</v>
          </cell>
        </row>
        <row r="161">
          <cell r="A161" t="str">
            <v>0316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K REVISI"/>
      <sheetName val="form budget"/>
      <sheetName val="vra"/>
      <sheetName val="atk"/>
      <sheetName val="I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Sheet3"/>
      <sheetName val="편성지침"/>
      <sheetName val="생산판매"/>
      <sheetName val="손익계획"/>
      <sheetName val="투자계획"/>
      <sheetName val="월별"/>
      <sheetName val="KIDECO요약"/>
      <sheetName val="임차도급"/>
      <sheetName val="인원계획"/>
      <sheetName val="원가계획"/>
      <sheetName val="Contract"/>
      <sheetName val="DUTCH CONE"/>
      <sheetName val="bni(rp)"/>
      <sheetName val="bni($)"/>
      <sheetName val="bpd(rp)"/>
      <sheetName val="cash"/>
      <sheetName val="kebd(rp)"/>
      <sheetName val="kebd($)"/>
      <sheetName val="D-04"/>
      <sheetName val="JKT경비"/>
      <sheetName val="2005_사업계획(국문)"/>
      <sheetName val="PAMA"/>
      <sheetName val="9.22"/>
      <sheetName val="7.8"/>
      <sheetName val="Constant Total Payment"/>
      <sheetName val="DCOST"/>
      <sheetName val="MCOST2"/>
      <sheetName val="MCOST1"/>
      <sheetName val="COSTSALES"/>
      <sheetName val="Tabel Top Soil"/>
      <sheetName val="Penyusutan Kendaraan"/>
      <sheetName val="GAJI"/>
      <sheetName val="Progress"/>
      <sheetName val="Jenis Br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&amp;Gpack"/>
      <sheetName val="G&amp;Gsum"/>
      <sheetName val="G&amp;G"/>
      <sheetName val="G&amp;A"/>
      <sheetName val="Lic"/>
      <sheetName val="Conc"/>
      <sheetName val="INPUT"/>
      <sheetName val="PLVAR"/>
      <sheetName val="Macro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FCS LINE INPUTS:</v>
          </cell>
          <cell r="D1" t="str">
            <v>CLEAR LINES 201   &amp;  223 FOR TAX PLUGS IN BUD FILE</v>
          </cell>
        </row>
        <row r="2">
          <cell r="J2" t="str">
            <v xml:space="preserve"> </v>
          </cell>
          <cell r="Q2" t="str">
            <v>FORECAST -------&gt;</v>
          </cell>
        </row>
        <row r="3">
          <cell r="A3" t="str">
            <v>AHL OPERATED (AHL)</v>
          </cell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 t="str">
            <v>CHECK</v>
          </cell>
          <cell r="T3" t="str">
            <v>LATEST</v>
          </cell>
        </row>
        <row r="4">
          <cell r="A4" t="str">
            <v>FIELD INPUT</v>
          </cell>
          <cell r="D4" t="str">
            <v>DESCRIPTION</v>
          </cell>
          <cell r="F4" t="str">
            <v>JAN</v>
          </cell>
          <cell r="G4" t="str">
            <v>FEB</v>
          </cell>
          <cell r="H4" t="str">
            <v>MAR</v>
          </cell>
          <cell r="I4" t="str">
            <v>APR</v>
          </cell>
          <cell r="J4" t="str">
            <v>MAY</v>
          </cell>
          <cell r="K4" t="str">
            <v>JUN</v>
          </cell>
          <cell r="L4" t="str">
            <v>JUL</v>
          </cell>
          <cell r="M4" t="str">
            <v>AUG</v>
          </cell>
          <cell r="N4" t="str">
            <v>SEP</v>
          </cell>
          <cell r="O4" t="str">
            <v>OCT</v>
          </cell>
          <cell r="P4" t="str">
            <v>NOV</v>
          </cell>
          <cell r="Q4" t="str">
            <v>DEC</v>
          </cell>
          <cell r="R4" t="str">
            <v>TOTAL</v>
          </cell>
          <cell r="T4" t="str">
            <v>FORECAST</v>
          </cell>
        </row>
        <row r="6">
          <cell r="A6" t="str">
            <v>ACTAHL:</v>
          </cell>
          <cell r="B6" t="str">
            <v>LINE</v>
          </cell>
          <cell r="C6">
            <v>234</v>
          </cell>
          <cell r="D6" t="str">
            <v>DEPLETION/IMPAIRMENT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T6">
            <v>0</v>
          </cell>
        </row>
        <row r="8">
          <cell r="A8" t="str">
            <v>BUDAHL:</v>
          </cell>
          <cell r="C8">
            <v>50</v>
          </cell>
          <cell r="D8" t="str">
            <v>REVENUE</v>
          </cell>
          <cell r="E8" t="str">
            <v>£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106</v>
          </cell>
          <cell r="K8">
            <v>0</v>
          </cell>
          <cell r="L8">
            <v>0</v>
          </cell>
          <cell r="M8">
            <v>0</v>
          </cell>
          <cell r="N8">
            <v>485</v>
          </cell>
          <cell r="O8">
            <v>0</v>
          </cell>
          <cell r="P8">
            <v>0</v>
          </cell>
          <cell r="Q8">
            <v>0</v>
          </cell>
          <cell r="R8">
            <v>591</v>
          </cell>
          <cell r="T8">
            <v>591</v>
          </cell>
        </row>
        <row r="9">
          <cell r="C9">
            <v>157</v>
          </cell>
          <cell r="D9" t="str">
            <v>NON TAX</v>
          </cell>
          <cell r="E9" t="str">
            <v>£</v>
          </cell>
          <cell r="F9">
            <v>-10</v>
          </cell>
          <cell r="G9">
            <v>-10</v>
          </cell>
          <cell r="H9">
            <v>-10</v>
          </cell>
          <cell r="I9">
            <v>-10</v>
          </cell>
          <cell r="J9">
            <v>-10</v>
          </cell>
          <cell r="K9">
            <v>-10</v>
          </cell>
          <cell r="L9">
            <v>-10</v>
          </cell>
          <cell r="M9">
            <v>-10</v>
          </cell>
          <cell r="N9">
            <v>-10</v>
          </cell>
          <cell r="O9">
            <v>-8.32</v>
          </cell>
          <cell r="P9">
            <v>-7</v>
          </cell>
          <cell r="Q9">
            <v>-8</v>
          </cell>
          <cell r="R9">
            <v>-113.32</v>
          </cell>
          <cell r="T9">
            <v>-113.32</v>
          </cell>
        </row>
        <row r="10">
          <cell r="C10">
            <v>572</v>
          </cell>
          <cell r="D10" t="str">
            <v>G&amp;G</v>
          </cell>
          <cell r="E10" t="str">
            <v>£</v>
          </cell>
          <cell r="F10">
            <v>217</v>
          </cell>
          <cell r="G10">
            <v>292</v>
          </cell>
          <cell r="H10">
            <v>341</v>
          </cell>
          <cell r="I10">
            <v>204</v>
          </cell>
          <cell r="J10">
            <v>1157</v>
          </cell>
          <cell r="K10">
            <v>1395</v>
          </cell>
          <cell r="L10">
            <v>1585</v>
          </cell>
          <cell r="M10">
            <v>1017</v>
          </cell>
          <cell r="N10">
            <v>354</v>
          </cell>
          <cell r="O10">
            <v>335</v>
          </cell>
          <cell r="P10">
            <v>336</v>
          </cell>
          <cell r="Q10">
            <v>276</v>
          </cell>
          <cell r="R10">
            <v>7509</v>
          </cell>
          <cell r="T10">
            <v>7509</v>
          </cell>
        </row>
        <row r="11">
          <cell r="A11" t="str">
            <v xml:space="preserve"> </v>
          </cell>
          <cell r="C11">
            <v>158</v>
          </cell>
          <cell r="D11" t="str">
            <v>G&amp;A OPERATOR</v>
          </cell>
          <cell r="E11" t="str">
            <v>£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T11">
            <v>0</v>
          </cell>
        </row>
        <row r="12">
          <cell r="A12" t="str">
            <v xml:space="preserve"> </v>
          </cell>
          <cell r="C12">
            <v>172</v>
          </cell>
          <cell r="D12" t="str">
            <v>AHL P&amp;A LONDON</v>
          </cell>
          <cell r="E12" t="str">
            <v>£</v>
          </cell>
          <cell r="F12">
            <v>662</v>
          </cell>
          <cell r="G12">
            <v>433</v>
          </cell>
          <cell r="H12">
            <v>433</v>
          </cell>
          <cell r="I12">
            <v>433</v>
          </cell>
          <cell r="J12">
            <v>433</v>
          </cell>
          <cell r="K12">
            <v>433</v>
          </cell>
          <cell r="L12">
            <v>433</v>
          </cell>
          <cell r="M12">
            <v>433</v>
          </cell>
          <cell r="N12">
            <v>433</v>
          </cell>
          <cell r="O12">
            <v>433</v>
          </cell>
          <cell r="P12">
            <v>433</v>
          </cell>
          <cell r="Q12">
            <v>435</v>
          </cell>
          <cell r="R12">
            <v>5427</v>
          </cell>
          <cell r="T12">
            <v>5427</v>
          </cell>
        </row>
        <row r="13">
          <cell r="A13" t="str">
            <v xml:space="preserve"> </v>
          </cell>
          <cell r="C13">
            <v>189</v>
          </cell>
          <cell r="D13" t="str">
            <v>LICENCE FEES</v>
          </cell>
          <cell r="E13" t="str">
            <v>£</v>
          </cell>
          <cell r="F13">
            <v>0</v>
          </cell>
          <cell r="G13">
            <v>9</v>
          </cell>
          <cell r="H13">
            <v>244.99191999999999</v>
          </cell>
          <cell r="I13">
            <v>485</v>
          </cell>
          <cell r="J13">
            <v>267</v>
          </cell>
          <cell r="K13">
            <v>1006.87156</v>
          </cell>
          <cell r="L13">
            <v>216</v>
          </cell>
          <cell r="M13">
            <v>7</v>
          </cell>
          <cell r="N13">
            <v>8</v>
          </cell>
          <cell r="O13">
            <v>0</v>
          </cell>
          <cell r="P13">
            <v>0</v>
          </cell>
          <cell r="Q13">
            <v>156</v>
          </cell>
          <cell r="R13">
            <v>2399.86348</v>
          </cell>
          <cell r="S13">
            <v>0</v>
          </cell>
          <cell r="T13">
            <v>2390.86348</v>
          </cell>
        </row>
        <row r="14">
          <cell r="A14" t="str">
            <v xml:space="preserve"> </v>
          </cell>
          <cell r="C14">
            <v>188</v>
          </cell>
          <cell r="D14" t="str">
            <v>DRY HOLES</v>
          </cell>
          <cell r="E14" t="str">
            <v>£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T14">
            <v>0</v>
          </cell>
        </row>
        <row r="15">
          <cell r="A15" t="str">
            <v xml:space="preserve"> </v>
          </cell>
          <cell r="C15">
            <v>150</v>
          </cell>
          <cell r="D15" t="str">
            <v>INSURANCE</v>
          </cell>
          <cell r="E15" t="str">
            <v>$</v>
          </cell>
          <cell r="F15">
            <v>25</v>
          </cell>
          <cell r="G15">
            <v>25</v>
          </cell>
          <cell r="H15">
            <v>25</v>
          </cell>
          <cell r="I15">
            <v>25</v>
          </cell>
          <cell r="J15">
            <v>50</v>
          </cell>
          <cell r="K15">
            <v>111</v>
          </cell>
          <cell r="L15">
            <v>111</v>
          </cell>
          <cell r="M15">
            <v>111</v>
          </cell>
          <cell r="N15">
            <v>294</v>
          </cell>
          <cell r="O15">
            <v>71</v>
          </cell>
          <cell r="P15">
            <v>51</v>
          </cell>
          <cell r="Q15">
            <v>51</v>
          </cell>
          <cell r="R15">
            <v>950</v>
          </cell>
          <cell r="T15">
            <v>950</v>
          </cell>
        </row>
        <row r="16">
          <cell r="C16">
            <v>58</v>
          </cell>
          <cell r="D16" t="str">
            <v>IMPAIRMENT/DD&amp;A</v>
          </cell>
          <cell r="E16" t="str">
            <v>£</v>
          </cell>
          <cell r="F16">
            <v>3</v>
          </cell>
          <cell r="G16">
            <v>3</v>
          </cell>
          <cell r="H16">
            <v>3</v>
          </cell>
          <cell r="I16">
            <v>3</v>
          </cell>
          <cell r="J16">
            <v>3</v>
          </cell>
          <cell r="K16">
            <v>3</v>
          </cell>
          <cell r="L16">
            <v>3</v>
          </cell>
          <cell r="M16">
            <v>3</v>
          </cell>
          <cell r="N16">
            <v>3</v>
          </cell>
          <cell r="O16">
            <v>3</v>
          </cell>
          <cell r="P16">
            <v>3</v>
          </cell>
          <cell r="Q16">
            <v>3</v>
          </cell>
          <cell r="R16">
            <v>36</v>
          </cell>
          <cell r="T16">
            <v>36</v>
          </cell>
        </row>
        <row r="17">
          <cell r="C17">
            <v>80</v>
          </cell>
          <cell r="D17" t="str">
            <v>WELLS/CAPEX</v>
          </cell>
          <cell r="E17" t="str">
            <v>£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T17">
            <v>0</v>
          </cell>
        </row>
        <row r="18">
          <cell r="C18">
            <v>238</v>
          </cell>
          <cell r="D18" t="str">
            <v>EXCHANGE RATE</v>
          </cell>
          <cell r="F18">
            <v>1.5454000000000001</v>
          </cell>
          <cell r="G18">
            <v>1.5062</v>
          </cell>
          <cell r="H18">
            <v>1.5323</v>
          </cell>
          <cell r="I18">
            <v>1.5249999999999999</v>
          </cell>
          <cell r="J18">
            <v>1.5076000000000001</v>
          </cell>
          <cell r="K18">
            <v>1.5373000000000001</v>
          </cell>
          <cell r="L18">
            <v>1.5479000000000001</v>
          </cell>
          <cell r="M18">
            <v>1.5587</v>
          </cell>
          <cell r="N18">
            <v>1.5572999999999999</v>
          </cell>
          <cell r="O18">
            <v>1.5625</v>
          </cell>
          <cell r="P18">
            <v>1.6263000000000001</v>
          </cell>
          <cell r="Q18">
            <v>1.6839</v>
          </cell>
          <cell r="R18" t="str">
            <v>N/A</v>
          </cell>
          <cell r="T18">
            <v>1.6263000000000001</v>
          </cell>
        </row>
        <row r="21">
          <cell r="A21" t="str">
            <v>OUTSIDE OPERATED (OFFEX)</v>
          </cell>
          <cell r="F21">
            <v>1</v>
          </cell>
          <cell r="G21">
            <v>2</v>
          </cell>
          <cell r="H21">
            <v>3</v>
          </cell>
          <cell r="I21">
            <v>4</v>
          </cell>
          <cell r="J21">
            <v>5</v>
          </cell>
          <cell r="K21">
            <v>6</v>
          </cell>
          <cell r="L21">
            <v>7</v>
          </cell>
          <cell r="M21">
            <v>8</v>
          </cell>
          <cell r="N21">
            <v>9</v>
          </cell>
          <cell r="O21">
            <v>10</v>
          </cell>
          <cell r="P21">
            <v>11</v>
          </cell>
          <cell r="Q21">
            <v>12</v>
          </cell>
          <cell r="R21" t="str">
            <v>CHECK</v>
          </cell>
          <cell r="T21" t="str">
            <v>LATEST</v>
          </cell>
        </row>
        <row r="22">
          <cell r="A22" t="str">
            <v>FIELD INPUT</v>
          </cell>
          <cell r="D22" t="str">
            <v>DESCRIPTION</v>
          </cell>
          <cell r="F22" t="str">
            <v>JAN</v>
          </cell>
          <cell r="G22" t="str">
            <v>FEB</v>
          </cell>
          <cell r="H22" t="str">
            <v>MAR</v>
          </cell>
          <cell r="I22" t="str">
            <v>APR</v>
          </cell>
          <cell r="J22" t="str">
            <v>MAY</v>
          </cell>
          <cell r="K22" t="str">
            <v>JUN</v>
          </cell>
          <cell r="L22" t="str">
            <v>JUL</v>
          </cell>
          <cell r="M22" t="str">
            <v>AUG</v>
          </cell>
          <cell r="N22" t="str">
            <v>SEP</v>
          </cell>
          <cell r="O22" t="str">
            <v>OCT</v>
          </cell>
          <cell r="P22" t="str">
            <v>NOV</v>
          </cell>
          <cell r="Q22" t="str">
            <v>DEC</v>
          </cell>
          <cell r="R22" t="str">
            <v>TOTAL</v>
          </cell>
          <cell r="T22" t="str">
            <v>FORECAST</v>
          </cell>
        </row>
        <row r="24">
          <cell r="A24" t="str">
            <v>ACTOFFEX:</v>
          </cell>
          <cell r="B24" t="str">
            <v>LINE</v>
          </cell>
          <cell r="C24">
            <v>234</v>
          </cell>
          <cell r="D24" t="str">
            <v>DEPLETION/IMPAIRMENT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T24">
            <v>0</v>
          </cell>
        </row>
        <row r="26">
          <cell r="A26" t="str">
            <v>BUDOFFEX:</v>
          </cell>
          <cell r="C26">
            <v>50</v>
          </cell>
          <cell r="D26" t="str">
            <v>REVENUE</v>
          </cell>
          <cell r="E26" t="str">
            <v>£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-27.52</v>
          </cell>
          <cell r="P26">
            <v>0</v>
          </cell>
          <cell r="Q26">
            <v>0</v>
          </cell>
          <cell r="R26">
            <v>-27.52</v>
          </cell>
          <cell r="T26">
            <v>-27.52</v>
          </cell>
        </row>
        <row r="27">
          <cell r="C27">
            <v>157</v>
          </cell>
          <cell r="D27" t="str">
            <v>NON TAX</v>
          </cell>
          <cell r="E27" t="str">
            <v>£</v>
          </cell>
          <cell r="F27">
            <v>-24</v>
          </cell>
          <cell r="G27">
            <v>-24</v>
          </cell>
          <cell r="H27">
            <v>-24</v>
          </cell>
          <cell r="I27">
            <v>-24</v>
          </cell>
          <cell r="J27">
            <v>-24</v>
          </cell>
          <cell r="K27">
            <v>-24</v>
          </cell>
          <cell r="L27">
            <v>-24</v>
          </cell>
          <cell r="M27">
            <v>-24</v>
          </cell>
          <cell r="N27">
            <v>-2374</v>
          </cell>
          <cell r="O27">
            <v>-24</v>
          </cell>
          <cell r="P27">
            <v>12</v>
          </cell>
          <cell r="Q27">
            <v>12</v>
          </cell>
          <cell r="R27">
            <v>-2566</v>
          </cell>
          <cell r="T27">
            <v>-2566</v>
          </cell>
        </row>
        <row r="28">
          <cell r="C28">
            <v>572</v>
          </cell>
          <cell r="D28" t="str">
            <v>G&amp;G</v>
          </cell>
          <cell r="E28" t="str">
            <v>£</v>
          </cell>
          <cell r="F28">
            <v>50</v>
          </cell>
          <cell r="G28">
            <v>76</v>
          </cell>
          <cell r="H28">
            <v>530</v>
          </cell>
          <cell r="I28">
            <v>449</v>
          </cell>
          <cell r="J28">
            <v>155</v>
          </cell>
          <cell r="K28">
            <v>392</v>
          </cell>
          <cell r="L28">
            <v>13</v>
          </cell>
          <cell r="M28">
            <v>13</v>
          </cell>
          <cell r="N28">
            <v>13</v>
          </cell>
          <cell r="O28">
            <v>253</v>
          </cell>
          <cell r="P28">
            <v>233</v>
          </cell>
          <cell r="Q28">
            <v>18</v>
          </cell>
          <cell r="R28">
            <v>2195</v>
          </cell>
          <cell r="T28">
            <v>2195</v>
          </cell>
        </row>
        <row r="29">
          <cell r="C29">
            <v>158</v>
          </cell>
          <cell r="D29" t="str">
            <v>G&amp;A OPERATOR</v>
          </cell>
          <cell r="E29" t="str">
            <v>£</v>
          </cell>
          <cell r="F29">
            <v>415</v>
          </cell>
          <cell r="G29">
            <v>216</v>
          </cell>
          <cell r="H29">
            <v>297</v>
          </cell>
          <cell r="I29">
            <v>297</v>
          </cell>
          <cell r="J29">
            <v>297</v>
          </cell>
          <cell r="K29">
            <v>297</v>
          </cell>
          <cell r="L29">
            <v>297</v>
          </cell>
          <cell r="M29">
            <v>297</v>
          </cell>
          <cell r="N29">
            <v>297</v>
          </cell>
          <cell r="O29">
            <v>297</v>
          </cell>
          <cell r="P29">
            <v>297</v>
          </cell>
          <cell r="Q29">
            <v>297</v>
          </cell>
          <cell r="R29">
            <v>3601</v>
          </cell>
          <cell r="T29">
            <v>3601</v>
          </cell>
        </row>
        <row r="30">
          <cell r="C30">
            <v>172</v>
          </cell>
          <cell r="D30" t="str">
            <v>AHL P&amp;A LONDON</v>
          </cell>
          <cell r="E30" t="str">
            <v>£</v>
          </cell>
          <cell r="F30">
            <v>212</v>
          </cell>
          <cell r="G30">
            <v>272</v>
          </cell>
          <cell r="H30">
            <v>272</v>
          </cell>
          <cell r="I30">
            <v>272</v>
          </cell>
          <cell r="J30">
            <v>272</v>
          </cell>
          <cell r="K30">
            <v>272</v>
          </cell>
          <cell r="L30">
            <v>272</v>
          </cell>
          <cell r="M30">
            <v>272</v>
          </cell>
          <cell r="N30">
            <v>272</v>
          </cell>
          <cell r="O30">
            <v>272</v>
          </cell>
          <cell r="P30">
            <v>272</v>
          </cell>
          <cell r="Q30">
            <v>272</v>
          </cell>
          <cell r="R30">
            <v>3204</v>
          </cell>
          <cell r="T30">
            <v>3204</v>
          </cell>
        </row>
        <row r="31">
          <cell r="C31">
            <v>189</v>
          </cell>
          <cell r="D31" t="str">
            <v>LICENCE FEES</v>
          </cell>
          <cell r="E31" t="str">
            <v>£</v>
          </cell>
          <cell r="F31">
            <v>22</v>
          </cell>
          <cell r="G31">
            <v>0</v>
          </cell>
          <cell r="H31">
            <v>119</v>
          </cell>
          <cell r="I31">
            <v>0</v>
          </cell>
          <cell r="J31">
            <v>180</v>
          </cell>
          <cell r="K31">
            <v>155</v>
          </cell>
          <cell r="L31">
            <v>204</v>
          </cell>
          <cell r="M31">
            <v>0</v>
          </cell>
          <cell r="N31">
            <v>128</v>
          </cell>
          <cell r="O31">
            <v>0</v>
          </cell>
          <cell r="P31">
            <v>133</v>
          </cell>
          <cell r="Q31">
            <v>118</v>
          </cell>
          <cell r="R31">
            <v>1059</v>
          </cell>
          <cell r="S31" t="str">
            <v xml:space="preserve"> </v>
          </cell>
          <cell r="T31">
            <v>1058</v>
          </cell>
        </row>
        <row r="32">
          <cell r="C32">
            <v>188</v>
          </cell>
          <cell r="D32" t="str">
            <v>DRY HOLES</v>
          </cell>
          <cell r="E32" t="str">
            <v>£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T32">
            <v>0</v>
          </cell>
        </row>
        <row r="33">
          <cell r="C33">
            <v>150</v>
          </cell>
          <cell r="D33" t="str">
            <v>INSURANCE</v>
          </cell>
          <cell r="E33" t="str">
            <v>$</v>
          </cell>
          <cell r="F33">
            <v>147</v>
          </cell>
          <cell r="G33">
            <v>147</v>
          </cell>
          <cell r="H33">
            <v>147</v>
          </cell>
          <cell r="I33">
            <v>147</v>
          </cell>
          <cell r="J33">
            <v>122</v>
          </cell>
          <cell r="K33">
            <v>122</v>
          </cell>
          <cell r="L33">
            <v>122</v>
          </cell>
          <cell r="M33">
            <v>122</v>
          </cell>
          <cell r="N33">
            <v>259</v>
          </cell>
          <cell r="O33">
            <v>122</v>
          </cell>
          <cell r="P33">
            <v>-47</v>
          </cell>
          <cell r="Q33">
            <v>-47</v>
          </cell>
          <cell r="R33">
            <v>1363</v>
          </cell>
          <cell r="T33">
            <v>1363</v>
          </cell>
        </row>
        <row r="34">
          <cell r="D34" t="str">
            <v>INTEREST</v>
          </cell>
          <cell r="E34" t="str">
            <v>£</v>
          </cell>
          <cell r="P34">
            <v>100</v>
          </cell>
          <cell r="R34">
            <v>100</v>
          </cell>
          <cell r="T34">
            <v>0</v>
          </cell>
        </row>
        <row r="35">
          <cell r="C35">
            <v>58</v>
          </cell>
          <cell r="D35" t="str">
            <v>IMPAIRMENT/DD&amp;A</v>
          </cell>
          <cell r="E35" t="str">
            <v>£</v>
          </cell>
          <cell r="F35">
            <v>116</v>
          </cell>
          <cell r="G35">
            <v>116</v>
          </cell>
          <cell r="H35">
            <v>116</v>
          </cell>
          <cell r="I35">
            <v>116</v>
          </cell>
          <cell r="J35">
            <v>116</v>
          </cell>
          <cell r="K35">
            <v>116</v>
          </cell>
          <cell r="L35">
            <v>116</v>
          </cell>
          <cell r="M35">
            <v>116</v>
          </cell>
          <cell r="N35">
            <v>116</v>
          </cell>
          <cell r="O35">
            <v>116</v>
          </cell>
          <cell r="P35">
            <v>116</v>
          </cell>
          <cell r="Q35">
            <v>116</v>
          </cell>
          <cell r="R35">
            <v>1392</v>
          </cell>
          <cell r="T35">
            <v>1392</v>
          </cell>
        </row>
        <row r="36">
          <cell r="C36">
            <v>80</v>
          </cell>
          <cell r="D36" t="str">
            <v>WELLS/CAPEX</v>
          </cell>
          <cell r="E36" t="str">
            <v>£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T36">
            <v>0</v>
          </cell>
        </row>
        <row r="37">
          <cell r="C37">
            <v>238</v>
          </cell>
          <cell r="D37" t="str">
            <v>EXCHANGE RATE</v>
          </cell>
          <cell r="F37">
            <v>1.5454000000000001</v>
          </cell>
          <cell r="G37">
            <v>1.5062</v>
          </cell>
          <cell r="H37">
            <v>1.5323</v>
          </cell>
          <cell r="I37">
            <v>1.5249999999999999</v>
          </cell>
          <cell r="J37">
            <v>1.5076000000000001</v>
          </cell>
          <cell r="K37">
            <v>1.5373000000000001</v>
          </cell>
          <cell r="L37">
            <v>1.5479000000000001</v>
          </cell>
          <cell r="M37">
            <v>1.5587</v>
          </cell>
          <cell r="N37">
            <v>1.5572999999999999</v>
          </cell>
          <cell r="O37">
            <v>1.5625</v>
          </cell>
          <cell r="P37">
            <v>1.6263000000000001</v>
          </cell>
          <cell r="Q37">
            <v>1.6839</v>
          </cell>
          <cell r="R37" t="str">
            <v>N/A</v>
          </cell>
          <cell r="T37">
            <v>1.6263000000000001</v>
          </cell>
        </row>
        <row r="40">
          <cell r="A40" t="str">
            <v>INTERNATIONAL</v>
          </cell>
          <cell r="F40">
            <v>1</v>
          </cell>
          <cell r="G40">
            <v>2</v>
          </cell>
          <cell r="H40">
            <v>3</v>
          </cell>
          <cell r="I40">
            <v>4</v>
          </cell>
          <cell r="J40">
            <v>5</v>
          </cell>
          <cell r="K40">
            <v>6</v>
          </cell>
          <cell r="L40">
            <v>7</v>
          </cell>
          <cell r="M40">
            <v>8</v>
          </cell>
          <cell r="N40">
            <v>9</v>
          </cell>
          <cell r="O40">
            <v>10</v>
          </cell>
          <cell r="P40">
            <v>11</v>
          </cell>
          <cell r="Q40">
            <v>12</v>
          </cell>
          <cell r="R40" t="str">
            <v>CHECK</v>
          </cell>
          <cell r="T40" t="str">
            <v>LATEST</v>
          </cell>
        </row>
        <row r="41">
          <cell r="A41" t="str">
            <v>FIELD: INT</v>
          </cell>
          <cell r="D41" t="str">
            <v>DESCRIPTION</v>
          </cell>
          <cell r="F41" t="str">
            <v>JAN</v>
          </cell>
          <cell r="G41" t="str">
            <v>FEB</v>
          </cell>
          <cell r="H41" t="str">
            <v>MAR</v>
          </cell>
          <cell r="I41" t="str">
            <v>APR</v>
          </cell>
          <cell r="J41" t="str">
            <v>MAY</v>
          </cell>
          <cell r="K41" t="str">
            <v>JUN</v>
          </cell>
          <cell r="L41" t="str">
            <v>JUL</v>
          </cell>
          <cell r="M41" t="str">
            <v>AUG</v>
          </cell>
          <cell r="N41" t="str">
            <v>SEP</v>
          </cell>
          <cell r="O41" t="str">
            <v>OCT</v>
          </cell>
          <cell r="P41" t="str">
            <v>NOV</v>
          </cell>
          <cell r="Q41" t="str">
            <v>DEC</v>
          </cell>
          <cell r="R41" t="str">
            <v>TOTAL</v>
          </cell>
          <cell r="T41" t="str">
            <v>FORECAST</v>
          </cell>
        </row>
        <row r="43">
          <cell r="A43" t="str">
            <v>ACTINT:</v>
          </cell>
          <cell r="B43" t="str">
            <v>LINE</v>
          </cell>
          <cell r="D43" t="str">
            <v>DEPLETION/IMPAIRMENT</v>
          </cell>
        </row>
        <row r="45">
          <cell r="A45" t="str">
            <v>BUDINT:</v>
          </cell>
          <cell r="C45">
            <v>50</v>
          </cell>
          <cell r="D45" t="str">
            <v>REVENUE</v>
          </cell>
          <cell r="R45">
            <v>0</v>
          </cell>
        </row>
        <row r="46">
          <cell r="C46">
            <v>157</v>
          </cell>
          <cell r="D46" t="str">
            <v>NON TAX</v>
          </cell>
          <cell r="R46">
            <v>0</v>
          </cell>
        </row>
        <row r="47">
          <cell r="C47">
            <v>572</v>
          </cell>
          <cell r="D47" t="str">
            <v>G&amp;G</v>
          </cell>
          <cell r="R47">
            <v>0</v>
          </cell>
        </row>
        <row r="48">
          <cell r="C48">
            <v>172</v>
          </cell>
          <cell r="D48" t="str">
            <v>AHL P&amp;A LONDON</v>
          </cell>
          <cell r="R48">
            <v>0</v>
          </cell>
        </row>
        <row r="49">
          <cell r="C49">
            <v>189</v>
          </cell>
          <cell r="D49" t="str">
            <v>LICENCE FEES</v>
          </cell>
          <cell r="R49">
            <v>0</v>
          </cell>
        </row>
        <row r="50">
          <cell r="C50">
            <v>188</v>
          </cell>
          <cell r="D50" t="str">
            <v>DRY HOLES</v>
          </cell>
          <cell r="R50">
            <v>0</v>
          </cell>
        </row>
        <row r="51">
          <cell r="C51">
            <v>150</v>
          </cell>
          <cell r="D51" t="str">
            <v>INSURANCE</v>
          </cell>
          <cell r="R51">
            <v>0</v>
          </cell>
        </row>
        <row r="52">
          <cell r="C52">
            <v>58</v>
          </cell>
          <cell r="D52" t="str">
            <v>IMPAIRMENT/DD&amp;A</v>
          </cell>
          <cell r="R52">
            <v>0</v>
          </cell>
        </row>
        <row r="53">
          <cell r="C53">
            <v>80</v>
          </cell>
          <cell r="D53" t="str">
            <v>WELLS/CAPEX</v>
          </cell>
          <cell r="R53">
            <v>0</v>
          </cell>
        </row>
        <row r="54">
          <cell r="C54">
            <v>238</v>
          </cell>
          <cell r="D54" t="str">
            <v>EXCHANGE RATE</v>
          </cell>
          <cell r="F54">
            <v>1.5454000000000001</v>
          </cell>
          <cell r="G54">
            <v>1.5062</v>
          </cell>
          <cell r="H54">
            <v>1.5323</v>
          </cell>
          <cell r="I54">
            <v>1.5249999999999999</v>
          </cell>
          <cell r="J54">
            <v>1.5076000000000001</v>
          </cell>
          <cell r="K54">
            <v>1.5373000000000001</v>
          </cell>
          <cell r="L54">
            <v>1.5479000000000001</v>
          </cell>
          <cell r="M54">
            <v>1.5587</v>
          </cell>
          <cell r="N54">
            <v>1.5572999999999999</v>
          </cell>
          <cell r="O54">
            <v>1.5625</v>
          </cell>
          <cell r="P54">
            <v>1.6263000000000001</v>
          </cell>
          <cell r="Q54">
            <v>1.6839</v>
          </cell>
          <cell r="R54" t="str">
            <v>N/A</v>
          </cell>
          <cell r="T54">
            <v>1.6263000000000001</v>
          </cell>
        </row>
        <row r="57">
          <cell r="A57" t="str">
            <v>NOTE :- CREDIT IN AUGUST 96 IN OUTSIDE OPERATED EXPLORATION IN NON-TAX LINE IS FOR THE SALES PROCEEDS FROM PROJECT ALTAR £2,805</v>
          </cell>
        </row>
      </sheetData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il"/>
      <sheetName val="ADJUST"/>
      <sheetName val="Adjust yg sdh dibayar"/>
    </sheetNames>
    <sheetDataSet>
      <sheetData sheetId="0">
        <row r="7">
          <cell r="B7" t="str">
            <v>SM0033</v>
          </cell>
          <cell r="C7" t="str">
            <v>Muh Yatto</v>
          </cell>
          <cell r="D7" t="str">
            <v>Workshop</v>
          </cell>
          <cell r="E7" t="str">
            <v>A</v>
          </cell>
          <cell r="F7" t="str">
            <v>Foreman</v>
          </cell>
          <cell r="G7">
            <v>1500000</v>
          </cell>
          <cell r="H7">
            <v>15000</v>
          </cell>
          <cell r="I7">
            <v>60000</v>
          </cell>
          <cell r="J7">
            <v>1000</v>
          </cell>
          <cell r="K7">
            <v>1560000</v>
          </cell>
          <cell r="L7">
            <v>16000</v>
          </cell>
          <cell r="M7">
            <v>75000</v>
          </cell>
          <cell r="N7">
            <v>0</v>
          </cell>
          <cell r="O7">
            <v>1635000</v>
          </cell>
          <cell r="P7">
            <v>16000</v>
          </cell>
          <cell r="Q7">
            <v>1380000</v>
          </cell>
          <cell r="R7">
            <v>390000</v>
          </cell>
          <cell r="S7">
            <v>3598266</v>
          </cell>
          <cell r="T7">
            <v>5368266</v>
          </cell>
          <cell r="U7">
            <v>1435200</v>
          </cell>
          <cell r="V7">
            <v>416000</v>
          </cell>
          <cell r="W7">
            <v>3742197</v>
          </cell>
          <cell r="X7">
            <v>5593397</v>
          </cell>
          <cell r="Y7">
            <v>1504200</v>
          </cell>
          <cell r="Z7">
            <v>390000</v>
          </cell>
          <cell r="AA7">
            <v>3922110</v>
          </cell>
          <cell r="AB7">
            <v>5816310</v>
          </cell>
          <cell r="AC7">
            <v>55200</v>
          </cell>
          <cell r="AD7">
            <v>26000</v>
          </cell>
          <cell r="AE7">
            <v>143931</v>
          </cell>
          <cell r="AF7">
            <v>225131</v>
          </cell>
          <cell r="AG7">
            <v>124200</v>
          </cell>
          <cell r="AH7">
            <v>0</v>
          </cell>
          <cell r="AI7">
            <v>323844</v>
          </cell>
          <cell r="AJ7">
            <v>448044</v>
          </cell>
          <cell r="AK7">
            <v>448044</v>
          </cell>
          <cell r="AL7">
            <v>225131</v>
          </cell>
          <cell r="AM7">
            <v>222913</v>
          </cell>
        </row>
        <row r="8">
          <cell r="B8" t="str">
            <v>SM0037</v>
          </cell>
          <cell r="C8" t="str">
            <v>Sayd Sekh</v>
          </cell>
          <cell r="D8" t="str">
            <v>Workshop</v>
          </cell>
          <cell r="E8" t="str">
            <v>A</v>
          </cell>
          <cell r="F8" t="str">
            <v>Mechanik Ok/Dozer</v>
          </cell>
          <cell r="G8">
            <v>1050000</v>
          </cell>
          <cell r="H8">
            <v>15000</v>
          </cell>
          <cell r="I8">
            <v>60000</v>
          </cell>
          <cell r="J8">
            <v>1000</v>
          </cell>
          <cell r="K8">
            <v>1110000</v>
          </cell>
          <cell r="L8">
            <v>16000</v>
          </cell>
          <cell r="M8">
            <v>75000</v>
          </cell>
          <cell r="N8">
            <v>0</v>
          </cell>
          <cell r="O8">
            <v>1185000</v>
          </cell>
          <cell r="P8">
            <v>16000</v>
          </cell>
          <cell r="Q8">
            <v>1050000</v>
          </cell>
          <cell r="R8">
            <v>420000</v>
          </cell>
          <cell r="S8">
            <v>2134899</v>
          </cell>
          <cell r="T8">
            <v>3604899</v>
          </cell>
          <cell r="U8">
            <v>1110000</v>
          </cell>
          <cell r="V8">
            <v>448000</v>
          </cell>
          <cell r="W8">
            <v>2262702</v>
          </cell>
          <cell r="X8">
            <v>3820702</v>
          </cell>
          <cell r="Y8">
            <v>1185000</v>
          </cell>
          <cell r="Z8">
            <v>420000</v>
          </cell>
          <cell r="AA8">
            <v>2330961</v>
          </cell>
          <cell r="AB8">
            <v>3935961</v>
          </cell>
          <cell r="AC8">
            <v>60000</v>
          </cell>
          <cell r="AD8">
            <v>28000</v>
          </cell>
          <cell r="AE8">
            <v>127803</v>
          </cell>
          <cell r="AF8">
            <v>215803</v>
          </cell>
          <cell r="AG8">
            <v>135000</v>
          </cell>
          <cell r="AH8">
            <v>0</v>
          </cell>
          <cell r="AI8">
            <v>196062</v>
          </cell>
          <cell r="AJ8">
            <v>331062</v>
          </cell>
          <cell r="AK8">
            <v>331062</v>
          </cell>
          <cell r="AL8">
            <v>215803</v>
          </cell>
          <cell r="AM8">
            <v>115259</v>
          </cell>
        </row>
        <row r="9">
          <cell r="B9" t="str">
            <v>SM0030</v>
          </cell>
          <cell r="C9" t="str">
            <v>Khozinatul Asror</v>
          </cell>
          <cell r="D9" t="str">
            <v>Workshop</v>
          </cell>
          <cell r="E9" t="str">
            <v>A</v>
          </cell>
          <cell r="F9" t="str">
            <v>Mechanik Terex</v>
          </cell>
          <cell r="G9">
            <v>1050000</v>
          </cell>
          <cell r="H9">
            <v>15000</v>
          </cell>
          <cell r="I9">
            <v>60000</v>
          </cell>
          <cell r="J9">
            <v>1000</v>
          </cell>
          <cell r="K9">
            <v>1110000</v>
          </cell>
          <cell r="L9">
            <v>16000</v>
          </cell>
          <cell r="M9">
            <v>75000</v>
          </cell>
          <cell r="N9">
            <v>0</v>
          </cell>
          <cell r="O9">
            <v>1185000</v>
          </cell>
          <cell r="P9">
            <v>16000</v>
          </cell>
          <cell r="Q9">
            <v>756000</v>
          </cell>
          <cell r="R9">
            <v>315000</v>
          </cell>
          <cell r="S9">
            <v>1517341</v>
          </cell>
          <cell r="T9">
            <v>2588341</v>
          </cell>
          <cell r="U9">
            <v>799200</v>
          </cell>
          <cell r="V9">
            <v>336000</v>
          </cell>
          <cell r="W9">
            <v>1604046</v>
          </cell>
          <cell r="X9">
            <v>2739246</v>
          </cell>
          <cell r="Y9">
            <v>853200</v>
          </cell>
          <cell r="Z9">
            <v>315000</v>
          </cell>
          <cell r="AA9">
            <v>1712428</v>
          </cell>
          <cell r="AB9">
            <v>2880628</v>
          </cell>
          <cell r="AC9">
            <v>43200</v>
          </cell>
          <cell r="AD9">
            <v>21000</v>
          </cell>
          <cell r="AE9">
            <v>86705</v>
          </cell>
          <cell r="AF9">
            <v>150905</v>
          </cell>
          <cell r="AG9">
            <v>97200</v>
          </cell>
          <cell r="AH9">
            <v>0</v>
          </cell>
          <cell r="AI9">
            <v>195087</v>
          </cell>
          <cell r="AJ9">
            <v>292287</v>
          </cell>
          <cell r="AK9">
            <v>292287</v>
          </cell>
          <cell r="AL9">
            <v>150905</v>
          </cell>
          <cell r="AM9">
            <v>141382</v>
          </cell>
        </row>
        <row r="10">
          <cell r="B10" t="str">
            <v>SM0034</v>
          </cell>
          <cell r="C10" t="str">
            <v>Amal Amin</v>
          </cell>
          <cell r="D10" t="str">
            <v>Workshop</v>
          </cell>
          <cell r="E10" t="str">
            <v>A</v>
          </cell>
          <cell r="F10" t="str">
            <v>Electric</v>
          </cell>
          <cell r="G10">
            <v>1050000</v>
          </cell>
          <cell r="H10">
            <v>15000</v>
          </cell>
          <cell r="I10">
            <v>60000</v>
          </cell>
          <cell r="J10">
            <v>1000</v>
          </cell>
          <cell r="K10">
            <v>1110000</v>
          </cell>
          <cell r="L10">
            <v>16000</v>
          </cell>
          <cell r="M10">
            <v>75000</v>
          </cell>
          <cell r="N10">
            <v>0</v>
          </cell>
          <cell r="O10">
            <v>1185000</v>
          </cell>
          <cell r="P10">
            <v>16000</v>
          </cell>
          <cell r="Q10">
            <v>1050000</v>
          </cell>
          <cell r="R10">
            <v>405000</v>
          </cell>
          <cell r="S10">
            <v>1974342</v>
          </cell>
          <cell r="T10">
            <v>3429342</v>
          </cell>
          <cell r="U10">
            <v>1110000</v>
          </cell>
          <cell r="V10">
            <v>432000</v>
          </cell>
          <cell r="W10">
            <v>2092396</v>
          </cell>
          <cell r="X10">
            <v>3634396</v>
          </cell>
          <cell r="Y10">
            <v>1185000</v>
          </cell>
          <cell r="Z10">
            <v>405000</v>
          </cell>
          <cell r="AA10">
            <v>2157529</v>
          </cell>
          <cell r="AB10">
            <v>3747529</v>
          </cell>
          <cell r="AC10">
            <v>60000</v>
          </cell>
          <cell r="AD10">
            <v>27000</v>
          </cell>
          <cell r="AE10">
            <v>118054</v>
          </cell>
          <cell r="AF10">
            <v>205054</v>
          </cell>
          <cell r="AG10">
            <v>135000</v>
          </cell>
          <cell r="AH10">
            <v>0</v>
          </cell>
          <cell r="AI10">
            <v>183187</v>
          </cell>
          <cell r="AJ10">
            <v>318187</v>
          </cell>
          <cell r="AK10">
            <v>318187</v>
          </cell>
          <cell r="AL10">
            <v>205054</v>
          </cell>
          <cell r="AM10">
            <v>113133</v>
          </cell>
        </row>
        <row r="11">
          <cell r="B11" t="str">
            <v>SM0076</v>
          </cell>
          <cell r="C11" t="str">
            <v>Asran. B</v>
          </cell>
          <cell r="D11" t="str">
            <v>Workshop</v>
          </cell>
          <cell r="E11" t="str">
            <v>A</v>
          </cell>
          <cell r="F11" t="str">
            <v>Op. FT-828</v>
          </cell>
          <cell r="G11">
            <v>1005000</v>
          </cell>
          <cell r="H11">
            <v>15000</v>
          </cell>
          <cell r="I11">
            <v>60000</v>
          </cell>
          <cell r="J11">
            <v>1000</v>
          </cell>
          <cell r="K11">
            <v>1065000</v>
          </cell>
          <cell r="L11">
            <v>16000</v>
          </cell>
          <cell r="M11">
            <v>75000</v>
          </cell>
          <cell r="N11">
            <v>0</v>
          </cell>
          <cell r="O11">
            <v>1140000</v>
          </cell>
          <cell r="P11">
            <v>16000</v>
          </cell>
          <cell r="Q11">
            <v>924600</v>
          </cell>
          <cell r="R11">
            <v>375000</v>
          </cell>
          <cell r="S11">
            <v>1878555</v>
          </cell>
          <cell r="T11">
            <v>3178155</v>
          </cell>
          <cell r="U11">
            <v>979800</v>
          </cell>
          <cell r="V11">
            <v>400000</v>
          </cell>
          <cell r="W11">
            <v>1994263</v>
          </cell>
          <cell r="X11">
            <v>3374063</v>
          </cell>
          <cell r="Y11">
            <v>1048800</v>
          </cell>
          <cell r="Z11">
            <v>375000</v>
          </cell>
          <cell r="AA11">
            <v>2069133</v>
          </cell>
          <cell r="AB11">
            <v>3492933</v>
          </cell>
          <cell r="AC11">
            <v>55200</v>
          </cell>
          <cell r="AD11">
            <v>25000</v>
          </cell>
          <cell r="AE11">
            <v>115708</v>
          </cell>
          <cell r="AF11">
            <v>195908</v>
          </cell>
          <cell r="AG11">
            <v>124200</v>
          </cell>
          <cell r="AH11">
            <v>0</v>
          </cell>
          <cell r="AI11">
            <v>190578</v>
          </cell>
          <cell r="AJ11">
            <v>314778</v>
          </cell>
          <cell r="AK11">
            <v>314778</v>
          </cell>
          <cell r="AL11">
            <v>195908</v>
          </cell>
          <cell r="AM11">
            <v>118870</v>
          </cell>
        </row>
        <row r="12">
          <cell r="B12" t="str">
            <v>SM0042</v>
          </cell>
          <cell r="C12" t="str">
            <v>Lamsi</v>
          </cell>
          <cell r="D12" t="str">
            <v>Workshop</v>
          </cell>
          <cell r="E12" t="str">
            <v>A</v>
          </cell>
          <cell r="F12" t="str">
            <v>Op. FT-9102</v>
          </cell>
          <cell r="G12">
            <v>1005000</v>
          </cell>
          <cell r="H12">
            <v>15000</v>
          </cell>
          <cell r="I12">
            <v>60000</v>
          </cell>
          <cell r="J12">
            <v>1000</v>
          </cell>
          <cell r="K12">
            <v>1065000</v>
          </cell>
          <cell r="L12">
            <v>16000</v>
          </cell>
          <cell r="M12">
            <v>75000</v>
          </cell>
          <cell r="N12">
            <v>0</v>
          </cell>
          <cell r="O12">
            <v>1140000</v>
          </cell>
          <cell r="P12">
            <v>16000</v>
          </cell>
          <cell r="Q12">
            <v>1005000</v>
          </cell>
          <cell r="R12">
            <v>420000</v>
          </cell>
          <cell r="S12">
            <v>2177655</v>
          </cell>
          <cell r="T12">
            <v>3602655</v>
          </cell>
          <cell r="U12">
            <v>1065000</v>
          </cell>
          <cell r="V12">
            <v>448000</v>
          </cell>
          <cell r="W12">
            <v>2312135</v>
          </cell>
          <cell r="X12">
            <v>3825135</v>
          </cell>
          <cell r="Y12">
            <v>1140000</v>
          </cell>
          <cell r="Z12">
            <v>420000</v>
          </cell>
          <cell r="AA12">
            <v>2383960</v>
          </cell>
          <cell r="AB12">
            <v>3943960</v>
          </cell>
          <cell r="AC12">
            <v>60000</v>
          </cell>
          <cell r="AD12">
            <v>28000</v>
          </cell>
          <cell r="AE12">
            <v>134480</v>
          </cell>
          <cell r="AF12">
            <v>222480</v>
          </cell>
          <cell r="AG12">
            <v>135000</v>
          </cell>
          <cell r="AH12">
            <v>0</v>
          </cell>
          <cell r="AI12">
            <v>206305</v>
          </cell>
          <cell r="AJ12">
            <v>341305</v>
          </cell>
          <cell r="AK12">
            <v>341305</v>
          </cell>
          <cell r="AL12">
            <v>222480</v>
          </cell>
          <cell r="AM12">
            <v>118825</v>
          </cell>
        </row>
        <row r="13">
          <cell r="B13" t="str">
            <v>SM0051</v>
          </cell>
          <cell r="C13" t="str">
            <v>Mardani</v>
          </cell>
          <cell r="D13" t="str">
            <v>Work Shop</v>
          </cell>
          <cell r="E13" t="str">
            <v>A</v>
          </cell>
          <cell r="F13" t="str">
            <v>Op. FT-9103</v>
          </cell>
          <cell r="G13">
            <v>1005000</v>
          </cell>
          <cell r="H13">
            <v>15000</v>
          </cell>
          <cell r="I13">
            <v>60000</v>
          </cell>
          <cell r="J13">
            <v>1000</v>
          </cell>
          <cell r="K13">
            <v>1065000</v>
          </cell>
          <cell r="L13">
            <v>16000</v>
          </cell>
          <cell r="M13">
            <v>75000</v>
          </cell>
          <cell r="N13">
            <v>0</v>
          </cell>
          <cell r="O13">
            <v>1140000</v>
          </cell>
          <cell r="P13">
            <v>16000</v>
          </cell>
          <cell r="Q13">
            <v>884400</v>
          </cell>
          <cell r="R13">
            <v>360000</v>
          </cell>
          <cell r="S13">
            <v>1872930</v>
          </cell>
          <cell r="T13">
            <v>3117330</v>
          </cell>
          <cell r="U13">
            <v>937200</v>
          </cell>
          <cell r="V13">
            <v>384000</v>
          </cell>
          <cell r="W13">
            <v>1988187</v>
          </cell>
          <cell r="X13">
            <v>3309387</v>
          </cell>
          <cell r="Y13">
            <v>1003200</v>
          </cell>
          <cell r="Z13">
            <v>360000</v>
          </cell>
          <cell r="AA13">
            <v>2085607</v>
          </cell>
          <cell r="AB13">
            <v>3448807</v>
          </cell>
          <cell r="AC13">
            <v>52800</v>
          </cell>
          <cell r="AD13">
            <v>24000</v>
          </cell>
          <cell r="AE13">
            <v>115257</v>
          </cell>
          <cell r="AF13">
            <v>192057</v>
          </cell>
          <cell r="AG13">
            <v>118800</v>
          </cell>
          <cell r="AH13">
            <v>0</v>
          </cell>
          <cell r="AI13">
            <v>212677</v>
          </cell>
          <cell r="AJ13">
            <v>331477</v>
          </cell>
          <cell r="AK13">
            <v>331477</v>
          </cell>
          <cell r="AL13">
            <v>192057</v>
          </cell>
          <cell r="AM13">
            <v>139420</v>
          </cell>
        </row>
        <row r="14">
          <cell r="B14" t="str">
            <v>SM0066</v>
          </cell>
          <cell r="C14" t="str">
            <v>Amirullah</v>
          </cell>
          <cell r="D14" t="str">
            <v>Workshop</v>
          </cell>
          <cell r="E14" t="str">
            <v>A</v>
          </cell>
          <cell r="F14" t="str">
            <v>Op. ST-9201</v>
          </cell>
          <cell r="G14">
            <v>1005000</v>
          </cell>
          <cell r="H14">
            <v>15000</v>
          </cell>
          <cell r="I14">
            <v>60000</v>
          </cell>
          <cell r="J14">
            <v>1000</v>
          </cell>
          <cell r="K14">
            <v>1065000</v>
          </cell>
          <cell r="L14">
            <v>16000</v>
          </cell>
          <cell r="M14">
            <v>75000</v>
          </cell>
          <cell r="N14">
            <v>0</v>
          </cell>
          <cell r="O14">
            <v>1140000</v>
          </cell>
          <cell r="P14">
            <v>16000</v>
          </cell>
          <cell r="Q14">
            <v>1005000</v>
          </cell>
          <cell r="R14">
            <v>420000</v>
          </cell>
          <cell r="S14">
            <v>2152944</v>
          </cell>
          <cell r="T14">
            <v>3577944</v>
          </cell>
          <cell r="U14">
            <v>1065000</v>
          </cell>
          <cell r="V14">
            <v>448000</v>
          </cell>
          <cell r="W14">
            <v>2285898</v>
          </cell>
          <cell r="X14">
            <v>3798898</v>
          </cell>
          <cell r="Y14">
            <v>1140000</v>
          </cell>
          <cell r="Z14">
            <v>420000</v>
          </cell>
          <cell r="AA14">
            <v>2356908</v>
          </cell>
          <cell r="AB14">
            <v>3916908</v>
          </cell>
          <cell r="AC14">
            <v>60000</v>
          </cell>
          <cell r="AD14">
            <v>28000</v>
          </cell>
          <cell r="AE14">
            <v>132954</v>
          </cell>
          <cell r="AF14">
            <v>220954</v>
          </cell>
          <cell r="AG14">
            <v>135000</v>
          </cell>
          <cell r="AH14">
            <v>0</v>
          </cell>
          <cell r="AI14">
            <v>203964</v>
          </cell>
          <cell r="AJ14">
            <v>338964</v>
          </cell>
          <cell r="AK14">
            <v>338964</v>
          </cell>
          <cell r="AL14">
            <v>220954</v>
          </cell>
          <cell r="AM14">
            <v>118010</v>
          </cell>
        </row>
        <row r="15">
          <cell r="B15" t="str">
            <v>SM0063</v>
          </cell>
          <cell r="C15" t="str">
            <v>Ruspandi</v>
          </cell>
          <cell r="D15" t="str">
            <v>Workshop</v>
          </cell>
          <cell r="E15" t="str">
            <v>A</v>
          </cell>
          <cell r="F15" t="str">
            <v>Op. ST-9204</v>
          </cell>
          <cell r="G15">
            <v>1005000</v>
          </cell>
          <cell r="H15">
            <v>15000</v>
          </cell>
          <cell r="I15">
            <v>60000</v>
          </cell>
          <cell r="J15">
            <v>1000</v>
          </cell>
          <cell r="K15">
            <v>1065000</v>
          </cell>
          <cell r="L15">
            <v>16000</v>
          </cell>
          <cell r="O15">
            <v>1065000</v>
          </cell>
          <cell r="P15">
            <v>16000</v>
          </cell>
          <cell r="Q15">
            <v>402000</v>
          </cell>
          <cell r="R15">
            <v>60000</v>
          </cell>
          <cell r="S15">
            <v>209133</v>
          </cell>
          <cell r="T15">
            <v>671133</v>
          </cell>
          <cell r="AK15">
            <v>0</v>
          </cell>
          <cell r="AL15">
            <v>0</v>
          </cell>
          <cell r="AM15">
            <v>0</v>
          </cell>
        </row>
        <row r="16">
          <cell r="B16" t="str">
            <v>SM0046</v>
          </cell>
          <cell r="C16" t="str">
            <v>Wagimun</v>
          </cell>
          <cell r="D16" t="str">
            <v>Workshop</v>
          </cell>
          <cell r="E16" t="str">
            <v>A</v>
          </cell>
          <cell r="F16" t="str">
            <v>Op. ST-9205</v>
          </cell>
          <cell r="G16">
            <v>1005000</v>
          </cell>
          <cell r="H16">
            <v>15000</v>
          </cell>
          <cell r="I16">
            <v>60000</v>
          </cell>
          <cell r="J16">
            <v>1000</v>
          </cell>
          <cell r="K16">
            <v>1065000</v>
          </cell>
          <cell r="L16">
            <v>16000</v>
          </cell>
          <cell r="M16">
            <v>75000</v>
          </cell>
          <cell r="N16">
            <v>0</v>
          </cell>
          <cell r="O16">
            <v>1140000</v>
          </cell>
          <cell r="P16">
            <v>16000</v>
          </cell>
          <cell r="Q16">
            <v>1005000</v>
          </cell>
          <cell r="R16">
            <v>345000</v>
          </cell>
          <cell r="S16">
            <v>1568497</v>
          </cell>
          <cell r="T16">
            <v>2918497</v>
          </cell>
          <cell r="U16">
            <v>1065000</v>
          </cell>
          <cell r="V16">
            <v>368000</v>
          </cell>
          <cell r="W16">
            <v>1664931</v>
          </cell>
          <cell r="X16">
            <v>3097931</v>
          </cell>
          <cell r="Y16">
            <v>1140000</v>
          </cell>
          <cell r="Z16">
            <v>345000</v>
          </cell>
          <cell r="AA16">
            <v>1766012</v>
          </cell>
          <cell r="AB16">
            <v>3251012</v>
          </cell>
          <cell r="AC16">
            <v>60000</v>
          </cell>
          <cell r="AD16">
            <v>23000</v>
          </cell>
          <cell r="AE16">
            <v>96434</v>
          </cell>
          <cell r="AF16">
            <v>179434</v>
          </cell>
          <cell r="AG16">
            <v>135000</v>
          </cell>
          <cell r="AH16">
            <v>0</v>
          </cell>
          <cell r="AI16">
            <v>197515</v>
          </cell>
          <cell r="AJ16">
            <v>332515</v>
          </cell>
          <cell r="AK16">
            <v>332515</v>
          </cell>
          <cell r="AL16">
            <v>179434</v>
          </cell>
          <cell r="AM16">
            <v>153081</v>
          </cell>
        </row>
        <row r="17">
          <cell r="B17" t="str">
            <v>SM0052</v>
          </cell>
          <cell r="C17" t="str">
            <v>Junaidi</v>
          </cell>
          <cell r="D17" t="str">
            <v>Work Shop</v>
          </cell>
          <cell r="E17" t="str">
            <v>A</v>
          </cell>
          <cell r="F17" t="str">
            <v>Op. Support</v>
          </cell>
          <cell r="G17">
            <v>1005000</v>
          </cell>
          <cell r="H17">
            <v>15000</v>
          </cell>
          <cell r="I17">
            <v>60000</v>
          </cell>
          <cell r="J17">
            <v>1000</v>
          </cell>
          <cell r="K17">
            <v>1065000</v>
          </cell>
          <cell r="L17">
            <v>16000</v>
          </cell>
          <cell r="M17">
            <v>75000</v>
          </cell>
          <cell r="N17">
            <v>0</v>
          </cell>
          <cell r="O17">
            <v>1140000</v>
          </cell>
          <cell r="P17">
            <v>16000</v>
          </cell>
          <cell r="Q17">
            <v>964800</v>
          </cell>
          <cell r="R17">
            <v>375000</v>
          </cell>
          <cell r="S17">
            <v>1914451</v>
          </cell>
          <cell r="T17">
            <v>3254251</v>
          </cell>
          <cell r="U17">
            <v>1022400</v>
          </cell>
          <cell r="V17">
            <v>400000</v>
          </cell>
          <cell r="W17">
            <v>2032370</v>
          </cell>
          <cell r="X17">
            <v>3454770</v>
          </cell>
          <cell r="Y17">
            <v>1094400</v>
          </cell>
          <cell r="Z17">
            <v>375000</v>
          </cell>
          <cell r="AA17">
            <v>2108671</v>
          </cell>
          <cell r="AB17">
            <v>3578071</v>
          </cell>
          <cell r="AC17">
            <v>57600</v>
          </cell>
          <cell r="AD17">
            <v>25000</v>
          </cell>
          <cell r="AE17">
            <v>117919</v>
          </cell>
          <cell r="AF17">
            <v>200519</v>
          </cell>
          <cell r="AG17">
            <v>129600</v>
          </cell>
          <cell r="AH17">
            <v>0</v>
          </cell>
          <cell r="AI17">
            <v>194220</v>
          </cell>
          <cell r="AJ17">
            <v>323820</v>
          </cell>
          <cell r="AK17">
            <v>323820</v>
          </cell>
          <cell r="AL17">
            <v>200519</v>
          </cell>
          <cell r="AM17">
            <v>123301</v>
          </cell>
        </row>
        <row r="18">
          <cell r="B18" t="str">
            <v>SM0086</v>
          </cell>
          <cell r="C18" t="str">
            <v>Mardiansyah</v>
          </cell>
          <cell r="D18" t="str">
            <v>Workshop</v>
          </cell>
          <cell r="E18" t="str">
            <v>A</v>
          </cell>
          <cell r="F18" t="str">
            <v>Helper FT-828</v>
          </cell>
          <cell r="G18">
            <v>945000</v>
          </cell>
          <cell r="H18">
            <v>6000</v>
          </cell>
          <cell r="I18">
            <v>60000</v>
          </cell>
          <cell r="J18">
            <v>1000</v>
          </cell>
          <cell r="K18">
            <v>1005000</v>
          </cell>
          <cell r="L18">
            <v>7000</v>
          </cell>
          <cell r="M18">
            <v>80000</v>
          </cell>
          <cell r="N18">
            <v>0</v>
          </cell>
          <cell r="O18">
            <v>1085000</v>
          </cell>
          <cell r="P18">
            <v>7000</v>
          </cell>
          <cell r="Q18">
            <v>945000</v>
          </cell>
          <cell r="R18">
            <v>174000</v>
          </cell>
          <cell r="S18">
            <v>2179509</v>
          </cell>
          <cell r="T18">
            <v>3298509</v>
          </cell>
          <cell r="U18">
            <v>1005000</v>
          </cell>
          <cell r="V18">
            <v>203000</v>
          </cell>
          <cell r="W18">
            <v>2317890</v>
          </cell>
          <cell r="X18">
            <v>3525890</v>
          </cell>
          <cell r="Y18">
            <v>1085000</v>
          </cell>
          <cell r="Z18">
            <v>174000</v>
          </cell>
          <cell r="AA18">
            <v>2502399</v>
          </cell>
          <cell r="AB18">
            <v>3761399</v>
          </cell>
          <cell r="AC18">
            <v>60000</v>
          </cell>
          <cell r="AD18">
            <v>29000</v>
          </cell>
          <cell r="AE18">
            <v>138381</v>
          </cell>
          <cell r="AF18">
            <v>227381</v>
          </cell>
          <cell r="AG18">
            <v>140000</v>
          </cell>
          <cell r="AH18">
            <v>0</v>
          </cell>
          <cell r="AI18">
            <v>322890</v>
          </cell>
          <cell r="AJ18">
            <v>462890</v>
          </cell>
          <cell r="AK18">
            <v>462890</v>
          </cell>
          <cell r="AL18">
            <v>227381</v>
          </cell>
          <cell r="AM18">
            <v>235509</v>
          </cell>
        </row>
        <row r="19">
          <cell r="B19" t="str">
            <v>SM0090</v>
          </cell>
          <cell r="C19" t="str">
            <v>Darwiansyah</v>
          </cell>
          <cell r="D19" t="str">
            <v>Workshop</v>
          </cell>
          <cell r="E19" t="str">
            <v>A</v>
          </cell>
          <cell r="F19" t="str">
            <v>Helper FT-9102</v>
          </cell>
          <cell r="G19">
            <v>945000</v>
          </cell>
          <cell r="H19">
            <v>6000</v>
          </cell>
          <cell r="I19">
            <v>60000</v>
          </cell>
          <cell r="J19">
            <v>1000</v>
          </cell>
          <cell r="K19">
            <v>1005000</v>
          </cell>
          <cell r="L19">
            <v>7000</v>
          </cell>
          <cell r="M19">
            <v>80000</v>
          </cell>
          <cell r="N19">
            <v>0</v>
          </cell>
          <cell r="O19">
            <v>1085000</v>
          </cell>
          <cell r="P19">
            <v>7000</v>
          </cell>
          <cell r="Q19">
            <v>945000</v>
          </cell>
          <cell r="R19">
            <v>168000</v>
          </cell>
          <cell r="S19">
            <v>1925506</v>
          </cell>
          <cell r="T19">
            <v>3038506</v>
          </cell>
          <cell r="U19">
            <v>1005000</v>
          </cell>
          <cell r="V19">
            <v>196000</v>
          </cell>
          <cell r="W19">
            <v>2047760</v>
          </cell>
          <cell r="X19">
            <v>3248760</v>
          </cell>
          <cell r="Y19">
            <v>1085000</v>
          </cell>
          <cell r="Z19">
            <v>168000</v>
          </cell>
          <cell r="AA19">
            <v>2210766</v>
          </cell>
          <cell r="AB19">
            <v>3463766</v>
          </cell>
          <cell r="AC19">
            <v>60000</v>
          </cell>
          <cell r="AD19">
            <v>28000</v>
          </cell>
          <cell r="AE19">
            <v>122254</v>
          </cell>
          <cell r="AF19">
            <v>210254</v>
          </cell>
          <cell r="AG19">
            <v>140000</v>
          </cell>
          <cell r="AH19">
            <v>0</v>
          </cell>
          <cell r="AI19">
            <v>285260</v>
          </cell>
          <cell r="AJ19">
            <v>425260</v>
          </cell>
          <cell r="AK19">
            <v>425260</v>
          </cell>
          <cell r="AL19">
            <v>210254</v>
          </cell>
          <cell r="AM19">
            <v>215006</v>
          </cell>
        </row>
        <row r="20">
          <cell r="B20" t="str">
            <v>SM0029</v>
          </cell>
          <cell r="C20" t="str">
            <v>Achmad sayuti</v>
          </cell>
          <cell r="D20" t="str">
            <v>Workshop</v>
          </cell>
          <cell r="E20" t="str">
            <v>A</v>
          </cell>
          <cell r="F20" t="str">
            <v>Helper FT-9103</v>
          </cell>
          <cell r="G20">
            <v>1005000</v>
          </cell>
          <cell r="H20">
            <v>11000</v>
          </cell>
          <cell r="I20">
            <v>60000</v>
          </cell>
          <cell r="J20">
            <v>1000</v>
          </cell>
          <cell r="K20">
            <v>1065000</v>
          </cell>
          <cell r="L20">
            <v>12000</v>
          </cell>
          <cell r="M20">
            <v>75000</v>
          </cell>
          <cell r="N20">
            <v>0</v>
          </cell>
          <cell r="O20">
            <v>1140000</v>
          </cell>
          <cell r="P20">
            <v>12000</v>
          </cell>
          <cell r="Q20">
            <v>924600</v>
          </cell>
          <cell r="R20">
            <v>264000</v>
          </cell>
          <cell r="S20">
            <v>1641113</v>
          </cell>
          <cell r="T20">
            <v>2829713</v>
          </cell>
          <cell r="U20">
            <v>979800</v>
          </cell>
          <cell r="V20">
            <v>288000</v>
          </cell>
          <cell r="W20">
            <v>1739090</v>
          </cell>
          <cell r="X20">
            <v>3006890</v>
          </cell>
          <cell r="Y20">
            <v>1048800</v>
          </cell>
          <cell r="Z20">
            <v>264000</v>
          </cell>
          <cell r="AA20">
            <v>1861561</v>
          </cell>
          <cell r="AB20">
            <v>3174361</v>
          </cell>
          <cell r="AC20">
            <v>55200</v>
          </cell>
          <cell r="AD20">
            <v>24000</v>
          </cell>
          <cell r="AE20">
            <v>97977</v>
          </cell>
          <cell r="AF20">
            <v>177177</v>
          </cell>
          <cell r="AG20">
            <v>124200</v>
          </cell>
          <cell r="AH20">
            <v>0</v>
          </cell>
          <cell r="AI20">
            <v>220448</v>
          </cell>
          <cell r="AJ20">
            <v>344648</v>
          </cell>
          <cell r="AK20">
            <v>344648</v>
          </cell>
          <cell r="AL20">
            <v>177177</v>
          </cell>
          <cell r="AM20">
            <v>167471</v>
          </cell>
        </row>
        <row r="21">
          <cell r="B21" t="str">
            <v>SM0087</v>
          </cell>
          <cell r="C21" t="str">
            <v>Syaiful Akhyar</v>
          </cell>
          <cell r="D21" t="str">
            <v>Workshop</v>
          </cell>
          <cell r="E21" t="str">
            <v>A</v>
          </cell>
          <cell r="F21" t="str">
            <v>Helper ST-9201</v>
          </cell>
          <cell r="G21">
            <v>945000</v>
          </cell>
          <cell r="H21">
            <v>6000</v>
          </cell>
          <cell r="I21">
            <v>60000</v>
          </cell>
          <cell r="J21">
            <v>1000</v>
          </cell>
          <cell r="K21">
            <v>1005000</v>
          </cell>
          <cell r="L21">
            <v>7000</v>
          </cell>
          <cell r="M21">
            <v>80000</v>
          </cell>
          <cell r="N21">
            <v>0</v>
          </cell>
          <cell r="O21">
            <v>1085000</v>
          </cell>
          <cell r="P21">
            <v>7000</v>
          </cell>
          <cell r="Q21">
            <v>945000</v>
          </cell>
          <cell r="R21">
            <v>168000</v>
          </cell>
          <cell r="S21">
            <v>1849032</v>
          </cell>
          <cell r="T21">
            <v>2962032</v>
          </cell>
          <cell r="U21">
            <v>1005000</v>
          </cell>
          <cell r="V21">
            <v>196000</v>
          </cell>
          <cell r="W21">
            <v>1966431</v>
          </cell>
          <cell r="X21">
            <v>3167431</v>
          </cell>
          <cell r="Y21">
            <v>1085000</v>
          </cell>
          <cell r="Z21">
            <v>168000</v>
          </cell>
          <cell r="AA21">
            <v>2122962</v>
          </cell>
          <cell r="AB21">
            <v>3375962</v>
          </cell>
          <cell r="AC21">
            <v>60000</v>
          </cell>
          <cell r="AD21">
            <v>28000</v>
          </cell>
          <cell r="AE21">
            <v>117399</v>
          </cell>
          <cell r="AF21">
            <v>205399</v>
          </cell>
          <cell r="AG21">
            <v>140000</v>
          </cell>
          <cell r="AH21">
            <v>0</v>
          </cell>
          <cell r="AI21">
            <v>273930</v>
          </cell>
          <cell r="AJ21">
            <v>413930</v>
          </cell>
          <cell r="AK21">
            <v>413930</v>
          </cell>
          <cell r="AL21">
            <v>205399</v>
          </cell>
          <cell r="AM21">
            <v>208531</v>
          </cell>
        </row>
        <row r="22">
          <cell r="B22" t="str">
            <v>SM0073</v>
          </cell>
          <cell r="C22" t="str">
            <v>Zainal</v>
          </cell>
          <cell r="D22" t="str">
            <v>Workshop</v>
          </cell>
          <cell r="E22" t="str">
            <v>B</v>
          </cell>
          <cell r="F22" t="str">
            <v>Helper ST-9204</v>
          </cell>
          <cell r="G22">
            <v>945000</v>
          </cell>
          <cell r="H22">
            <v>6000</v>
          </cell>
          <cell r="I22">
            <v>60000</v>
          </cell>
          <cell r="J22">
            <v>1000</v>
          </cell>
          <cell r="K22">
            <v>1005000</v>
          </cell>
          <cell r="L22">
            <v>7000</v>
          </cell>
          <cell r="M22">
            <v>80000</v>
          </cell>
          <cell r="N22">
            <v>0</v>
          </cell>
          <cell r="O22">
            <v>1085000</v>
          </cell>
          <cell r="P22">
            <v>7000</v>
          </cell>
          <cell r="Q22">
            <v>907200</v>
          </cell>
          <cell r="R22">
            <v>162000</v>
          </cell>
          <cell r="S22">
            <v>1742514</v>
          </cell>
          <cell r="T22">
            <v>2811714</v>
          </cell>
          <cell r="U22">
            <v>964800</v>
          </cell>
          <cell r="V22">
            <v>189000</v>
          </cell>
          <cell r="W22">
            <v>1853150</v>
          </cell>
          <cell r="X22">
            <v>3006950</v>
          </cell>
          <cell r="Y22">
            <v>1041600</v>
          </cell>
          <cell r="Z22">
            <v>162000</v>
          </cell>
          <cell r="AA22">
            <v>2000665</v>
          </cell>
          <cell r="AB22">
            <v>3204265</v>
          </cell>
          <cell r="AC22">
            <v>57600</v>
          </cell>
          <cell r="AD22">
            <v>27000</v>
          </cell>
          <cell r="AE22">
            <v>110636</v>
          </cell>
          <cell r="AF22">
            <v>195236</v>
          </cell>
          <cell r="AG22">
            <v>134400</v>
          </cell>
          <cell r="AH22">
            <v>0</v>
          </cell>
          <cell r="AI22">
            <v>258151</v>
          </cell>
          <cell r="AJ22">
            <v>392551</v>
          </cell>
          <cell r="AK22">
            <v>392551</v>
          </cell>
          <cell r="AL22">
            <v>195236</v>
          </cell>
          <cell r="AM22">
            <v>197315</v>
          </cell>
        </row>
        <row r="23">
          <cell r="B23" t="str">
            <v>SM0085</v>
          </cell>
          <cell r="C23" t="str">
            <v>Yadi</v>
          </cell>
          <cell r="D23" t="str">
            <v>Workshop</v>
          </cell>
          <cell r="E23" t="str">
            <v>B</v>
          </cell>
          <cell r="F23" t="str">
            <v>Helper ST-9205</v>
          </cell>
          <cell r="G23">
            <v>945000</v>
          </cell>
          <cell r="H23">
            <v>6000</v>
          </cell>
          <cell r="I23">
            <v>60000</v>
          </cell>
          <cell r="J23">
            <v>1000</v>
          </cell>
          <cell r="K23">
            <v>1005000</v>
          </cell>
          <cell r="L23">
            <v>7000</v>
          </cell>
          <cell r="M23">
            <v>80000</v>
          </cell>
          <cell r="N23">
            <v>0</v>
          </cell>
          <cell r="O23">
            <v>1085000</v>
          </cell>
          <cell r="P23">
            <v>7000</v>
          </cell>
          <cell r="Q23">
            <v>945000</v>
          </cell>
          <cell r="R23">
            <v>162000</v>
          </cell>
          <cell r="S23">
            <v>1977399</v>
          </cell>
          <cell r="T23">
            <v>3084399</v>
          </cell>
          <cell r="U23">
            <v>1005000</v>
          </cell>
          <cell r="V23">
            <v>189000</v>
          </cell>
          <cell r="W23">
            <v>2102948</v>
          </cell>
          <cell r="X23">
            <v>3296948</v>
          </cell>
          <cell r="Y23">
            <v>1085000</v>
          </cell>
          <cell r="Z23">
            <v>162000</v>
          </cell>
          <cell r="AA23">
            <v>2270347</v>
          </cell>
          <cell r="AB23">
            <v>3517347</v>
          </cell>
          <cell r="AC23">
            <v>60000</v>
          </cell>
          <cell r="AD23">
            <v>27000</v>
          </cell>
          <cell r="AE23">
            <v>125549</v>
          </cell>
          <cell r="AF23">
            <v>212549</v>
          </cell>
          <cell r="AG23">
            <v>140000</v>
          </cell>
          <cell r="AH23">
            <v>0</v>
          </cell>
          <cell r="AI23">
            <v>292948</v>
          </cell>
          <cell r="AJ23">
            <v>432948</v>
          </cell>
          <cell r="AK23">
            <v>432948</v>
          </cell>
          <cell r="AL23">
            <v>212549</v>
          </cell>
          <cell r="AM23">
            <v>220399</v>
          </cell>
        </row>
        <row r="24">
          <cell r="B24" t="str">
            <v>SM0007</v>
          </cell>
          <cell r="C24" t="str">
            <v>Arminsyah</v>
          </cell>
          <cell r="D24" t="str">
            <v>Tire</v>
          </cell>
          <cell r="E24" t="str">
            <v>B</v>
          </cell>
          <cell r="F24" t="str">
            <v>Senior Tyre</v>
          </cell>
          <cell r="G24">
            <v>1100000</v>
          </cell>
          <cell r="H24">
            <v>15000</v>
          </cell>
          <cell r="I24">
            <v>60000</v>
          </cell>
          <cell r="J24">
            <v>1000</v>
          </cell>
          <cell r="K24">
            <v>1160000</v>
          </cell>
          <cell r="L24">
            <v>16000</v>
          </cell>
          <cell r="M24">
            <v>75000</v>
          </cell>
          <cell r="N24">
            <v>0</v>
          </cell>
          <cell r="O24">
            <v>1235000</v>
          </cell>
          <cell r="P24">
            <v>16000</v>
          </cell>
          <cell r="Q24">
            <v>1056000</v>
          </cell>
          <cell r="R24">
            <v>390000</v>
          </cell>
          <cell r="S24">
            <v>1708548</v>
          </cell>
          <cell r="T24">
            <v>3154548</v>
          </cell>
          <cell r="U24">
            <v>1113600</v>
          </cell>
          <cell r="V24">
            <v>416000</v>
          </cell>
          <cell r="W24">
            <v>1807162</v>
          </cell>
          <cell r="X24">
            <v>3336762</v>
          </cell>
          <cell r="Y24">
            <v>1185600</v>
          </cell>
          <cell r="Z24">
            <v>390000</v>
          </cell>
          <cell r="AA24">
            <v>1888194</v>
          </cell>
          <cell r="AB24">
            <v>3463794</v>
          </cell>
          <cell r="AC24">
            <v>57600</v>
          </cell>
          <cell r="AD24">
            <v>26000</v>
          </cell>
          <cell r="AE24">
            <v>98614</v>
          </cell>
          <cell r="AF24">
            <v>182214</v>
          </cell>
          <cell r="AG24">
            <v>129600</v>
          </cell>
          <cell r="AH24">
            <v>0</v>
          </cell>
          <cell r="AI24">
            <v>179646</v>
          </cell>
          <cell r="AJ24">
            <v>309246</v>
          </cell>
          <cell r="AK24">
            <v>309246</v>
          </cell>
          <cell r="AL24">
            <v>182214</v>
          </cell>
          <cell r="AM24">
            <v>127032</v>
          </cell>
        </row>
        <row r="25">
          <cell r="B25" t="str">
            <v>SM0020</v>
          </cell>
          <cell r="C25" t="str">
            <v>Muhtadinnor</v>
          </cell>
          <cell r="D25" t="str">
            <v>Tire</v>
          </cell>
          <cell r="E25" t="str">
            <v>B</v>
          </cell>
          <cell r="F25" t="str">
            <v>Tireman</v>
          </cell>
          <cell r="G25">
            <v>960000</v>
          </cell>
          <cell r="H25">
            <v>6000</v>
          </cell>
          <cell r="I25">
            <v>60000</v>
          </cell>
          <cell r="J25">
            <v>1000</v>
          </cell>
          <cell r="K25">
            <v>1020000</v>
          </cell>
          <cell r="L25">
            <v>7000</v>
          </cell>
          <cell r="M25">
            <v>75000</v>
          </cell>
          <cell r="N25">
            <v>0</v>
          </cell>
          <cell r="O25">
            <v>1095000</v>
          </cell>
          <cell r="P25">
            <v>7000</v>
          </cell>
          <cell r="Q25">
            <v>844800</v>
          </cell>
          <cell r="R25">
            <v>156000</v>
          </cell>
          <cell r="S25">
            <v>1784046</v>
          </cell>
          <cell r="T25">
            <v>2784846</v>
          </cell>
          <cell r="U25">
            <v>897600</v>
          </cell>
          <cell r="V25">
            <v>182000</v>
          </cell>
          <cell r="W25">
            <v>1895549</v>
          </cell>
          <cell r="X25">
            <v>2975149</v>
          </cell>
          <cell r="Y25">
            <v>963600</v>
          </cell>
          <cell r="Z25">
            <v>156000</v>
          </cell>
          <cell r="AA25">
            <v>2034928</v>
          </cell>
          <cell r="AB25">
            <v>3154528</v>
          </cell>
          <cell r="AC25">
            <v>52800</v>
          </cell>
          <cell r="AD25">
            <v>26000</v>
          </cell>
          <cell r="AE25">
            <v>111503</v>
          </cell>
          <cell r="AF25">
            <v>190303</v>
          </cell>
          <cell r="AG25">
            <v>118800</v>
          </cell>
          <cell r="AH25">
            <v>0</v>
          </cell>
          <cell r="AI25">
            <v>250882</v>
          </cell>
          <cell r="AJ25">
            <v>369682</v>
          </cell>
          <cell r="AK25">
            <v>369682</v>
          </cell>
          <cell r="AL25">
            <v>190303</v>
          </cell>
          <cell r="AM25">
            <v>179379</v>
          </cell>
        </row>
        <row r="26">
          <cell r="B26" t="str">
            <v>SM0093</v>
          </cell>
          <cell r="C26" t="str">
            <v>Muliadi</v>
          </cell>
          <cell r="D26" t="str">
            <v>Tyre</v>
          </cell>
          <cell r="E26" t="str">
            <v>B</v>
          </cell>
          <cell r="F26" t="str">
            <v>Tireman</v>
          </cell>
          <cell r="G26">
            <v>945000</v>
          </cell>
          <cell r="H26">
            <v>6000</v>
          </cell>
          <cell r="I26">
            <v>60000</v>
          </cell>
          <cell r="J26">
            <v>1000</v>
          </cell>
          <cell r="K26">
            <v>1005000</v>
          </cell>
          <cell r="L26">
            <v>7000</v>
          </cell>
          <cell r="M26">
            <v>80000</v>
          </cell>
          <cell r="N26">
            <v>0</v>
          </cell>
          <cell r="O26">
            <v>1085000</v>
          </cell>
          <cell r="P26">
            <v>7000</v>
          </cell>
          <cell r="Q26">
            <v>907200</v>
          </cell>
          <cell r="R26">
            <v>162000</v>
          </cell>
          <cell r="S26">
            <v>1712471</v>
          </cell>
          <cell r="T26">
            <v>2781671</v>
          </cell>
          <cell r="U26">
            <v>964800</v>
          </cell>
          <cell r="V26">
            <v>189000</v>
          </cell>
          <cell r="W26">
            <v>1821199</v>
          </cell>
          <cell r="X26">
            <v>2974999</v>
          </cell>
          <cell r="Y26">
            <v>1041600</v>
          </cell>
          <cell r="Z26">
            <v>162000</v>
          </cell>
          <cell r="AA26">
            <v>1966171</v>
          </cell>
          <cell r="AB26">
            <v>3169771</v>
          </cell>
          <cell r="AC26">
            <v>57600</v>
          </cell>
          <cell r="AD26">
            <v>27000</v>
          </cell>
          <cell r="AE26">
            <v>108728</v>
          </cell>
          <cell r="AF26">
            <v>193328</v>
          </cell>
          <cell r="AG26">
            <v>134400</v>
          </cell>
          <cell r="AH26">
            <v>0</v>
          </cell>
          <cell r="AI26">
            <v>253700</v>
          </cell>
          <cell r="AJ26">
            <v>388100</v>
          </cell>
          <cell r="AK26">
            <v>388100</v>
          </cell>
          <cell r="AL26">
            <v>193328</v>
          </cell>
          <cell r="AM26">
            <v>194772</v>
          </cell>
        </row>
        <row r="27">
          <cell r="B27" t="str">
            <v>SM0038</v>
          </cell>
          <cell r="C27" t="str">
            <v>Sahid Setyo Sasmito</v>
          </cell>
          <cell r="D27" t="str">
            <v>Workshop</v>
          </cell>
          <cell r="E27" t="str">
            <v>B</v>
          </cell>
          <cell r="F27" t="str">
            <v>Foreman</v>
          </cell>
          <cell r="G27">
            <v>1500000</v>
          </cell>
          <cell r="H27">
            <v>15000</v>
          </cell>
          <cell r="I27">
            <v>60000</v>
          </cell>
          <cell r="J27">
            <v>1000</v>
          </cell>
          <cell r="K27">
            <v>1560000</v>
          </cell>
          <cell r="L27">
            <v>16000</v>
          </cell>
          <cell r="M27">
            <v>75000</v>
          </cell>
          <cell r="N27">
            <v>0</v>
          </cell>
          <cell r="O27">
            <v>1635000</v>
          </cell>
          <cell r="P27">
            <v>16000</v>
          </cell>
          <cell r="Q27">
            <v>1500000</v>
          </cell>
          <cell r="R27">
            <v>390000</v>
          </cell>
          <cell r="S27">
            <v>3381503</v>
          </cell>
          <cell r="T27">
            <v>5271503</v>
          </cell>
          <cell r="U27">
            <v>1560000</v>
          </cell>
          <cell r="V27">
            <v>416000</v>
          </cell>
          <cell r="W27">
            <v>3516763</v>
          </cell>
          <cell r="X27">
            <v>5492763</v>
          </cell>
          <cell r="Y27">
            <v>1635000</v>
          </cell>
          <cell r="Z27">
            <v>390000</v>
          </cell>
          <cell r="AA27">
            <v>3685838</v>
          </cell>
          <cell r="AB27">
            <v>5710838</v>
          </cell>
          <cell r="AC27">
            <v>60000</v>
          </cell>
          <cell r="AD27">
            <v>26000</v>
          </cell>
          <cell r="AE27">
            <v>135260</v>
          </cell>
          <cell r="AF27">
            <v>221260</v>
          </cell>
          <cell r="AG27">
            <v>135000</v>
          </cell>
          <cell r="AH27">
            <v>0</v>
          </cell>
          <cell r="AI27">
            <v>304335</v>
          </cell>
          <cell r="AJ27">
            <v>439335</v>
          </cell>
          <cell r="AK27">
            <v>439335</v>
          </cell>
          <cell r="AL27">
            <v>221260</v>
          </cell>
          <cell r="AM27">
            <v>218075</v>
          </cell>
        </row>
        <row r="28">
          <cell r="B28" t="str">
            <v>SM0023</v>
          </cell>
          <cell r="C28" t="str">
            <v>Edison Tampubolon</v>
          </cell>
          <cell r="D28" t="str">
            <v>Workshop</v>
          </cell>
          <cell r="E28" t="str">
            <v>B</v>
          </cell>
          <cell r="F28" t="str">
            <v>Mechanik Ok/Dozer</v>
          </cell>
          <cell r="G28">
            <v>1050000</v>
          </cell>
          <cell r="H28">
            <v>15000</v>
          </cell>
          <cell r="I28">
            <v>60000</v>
          </cell>
          <cell r="J28">
            <v>1000</v>
          </cell>
          <cell r="K28">
            <v>1110000</v>
          </cell>
          <cell r="L28">
            <v>16000</v>
          </cell>
          <cell r="M28">
            <v>75000</v>
          </cell>
          <cell r="N28">
            <v>0</v>
          </cell>
          <cell r="O28">
            <v>1185000</v>
          </cell>
          <cell r="P28">
            <v>16000</v>
          </cell>
          <cell r="Q28">
            <v>1050000</v>
          </cell>
          <cell r="R28">
            <v>420000</v>
          </cell>
          <cell r="S28">
            <v>2357948</v>
          </cell>
          <cell r="T28">
            <v>3827948</v>
          </cell>
          <cell r="U28">
            <v>1110000</v>
          </cell>
          <cell r="V28">
            <v>448000</v>
          </cell>
          <cell r="W28">
            <v>2499104</v>
          </cell>
          <cell r="X28">
            <v>4057104</v>
          </cell>
          <cell r="Y28">
            <v>1185000</v>
          </cell>
          <cell r="Z28">
            <v>420000</v>
          </cell>
          <cell r="AA28">
            <v>2574494</v>
          </cell>
          <cell r="AB28">
            <v>4179494</v>
          </cell>
          <cell r="AC28">
            <v>60000</v>
          </cell>
          <cell r="AD28">
            <v>28000</v>
          </cell>
          <cell r="AE28">
            <v>141156</v>
          </cell>
          <cell r="AF28">
            <v>229156</v>
          </cell>
          <cell r="AG28">
            <v>135000</v>
          </cell>
          <cell r="AH28">
            <v>0</v>
          </cell>
          <cell r="AI28">
            <v>216546</v>
          </cell>
          <cell r="AJ28">
            <v>351546</v>
          </cell>
          <cell r="AK28">
            <v>351546</v>
          </cell>
          <cell r="AL28">
            <v>229156</v>
          </cell>
          <cell r="AM28">
            <v>122390</v>
          </cell>
        </row>
        <row r="29">
          <cell r="B29" t="str">
            <v>SM0026</v>
          </cell>
          <cell r="C29" t="str">
            <v>Zainal Abidin</v>
          </cell>
          <cell r="D29" t="str">
            <v>Workshop</v>
          </cell>
          <cell r="E29" t="str">
            <v>B</v>
          </cell>
          <cell r="F29" t="str">
            <v>Mechanik Terex</v>
          </cell>
          <cell r="G29">
            <v>1050000</v>
          </cell>
          <cell r="H29">
            <v>15000</v>
          </cell>
          <cell r="I29">
            <v>60000</v>
          </cell>
          <cell r="J29">
            <v>1000</v>
          </cell>
          <cell r="K29">
            <v>1110000</v>
          </cell>
          <cell r="L29">
            <v>16000</v>
          </cell>
          <cell r="M29">
            <v>75000</v>
          </cell>
          <cell r="N29">
            <v>0</v>
          </cell>
          <cell r="O29">
            <v>1185000</v>
          </cell>
          <cell r="P29">
            <v>16000</v>
          </cell>
          <cell r="Q29">
            <v>1050000</v>
          </cell>
          <cell r="R29">
            <v>435000</v>
          </cell>
          <cell r="S29">
            <v>2353038</v>
          </cell>
          <cell r="T29">
            <v>3838038</v>
          </cell>
          <cell r="U29">
            <v>1110000</v>
          </cell>
          <cell r="V29">
            <v>464000</v>
          </cell>
          <cell r="W29">
            <v>2494062</v>
          </cell>
          <cell r="X29">
            <v>4068062</v>
          </cell>
          <cell r="Y29">
            <v>1185000</v>
          </cell>
          <cell r="Z29">
            <v>435000</v>
          </cell>
          <cell r="AA29">
            <v>2566951</v>
          </cell>
          <cell r="AB29">
            <v>4186951</v>
          </cell>
          <cell r="AC29">
            <v>60000</v>
          </cell>
          <cell r="AD29">
            <v>29000</v>
          </cell>
          <cell r="AE29">
            <v>141024</v>
          </cell>
          <cell r="AF29">
            <v>230024</v>
          </cell>
          <cell r="AG29">
            <v>135000</v>
          </cell>
          <cell r="AH29">
            <v>0</v>
          </cell>
          <cell r="AI29">
            <v>213913</v>
          </cell>
          <cell r="AJ29">
            <v>348913</v>
          </cell>
          <cell r="AK29">
            <v>348913</v>
          </cell>
          <cell r="AL29">
            <v>230024</v>
          </cell>
          <cell r="AM29">
            <v>118889</v>
          </cell>
        </row>
        <row r="30">
          <cell r="B30" t="str">
            <v>SM0067</v>
          </cell>
          <cell r="C30" t="str">
            <v>Kiswoto</v>
          </cell>
          <cell r="D30" t="str">
            <v>Workshop</v>
          </cell>
          <cell r="E30" t="str">
            <v>B</v>
          </cell>
          <cell r="F30" t="str">
            <v>Op. FT-828</v>
          </cell>
          <cell r="G30">
            <v>1005000</v>
          </cell>
          <cell r="H30">
            <v>15000</v>
          </cell>
          <cell r="I30">
            <v>60000</v>
          </cell>
          <cell r="J30">
            <v>1000</v>
          </cell>
          <cell r="K30">
            <v>1065000</v>
          </cell>
          <cell r="L30">
            <v>16000</v>
          </cell>
          <cell r="M30">
            <v>75000</v>
          </cell>
          <cell r="N30">
            <v>0</v>
          </cell>
          <cell r="O30">
            <v>1140000</v>
          </cell>
          <cell r="P30">
            <v>16000</v>
          </cell>
          <cell r="Q30">
            <v>964800</v>
          </cell>
          <cell r="R30">
            <v>330000</v>
          </cell>
          <cell r="S30">
            <v>1646922</v>
          </cell>
          <cell r="T30">
            <v>2941722</v>
          </cell>
          <cell r="U30">
            <v>1022400</v>
          </cell>
          <cell r="V30">
            <v>352000</v>
          </cell>
          <cell r="W30">
            <v>1745246</v>
          </cell>
          <cell r="X30">
            <v>3119646</v>
          </cell>
          <cell r="Y30">
            <v>1094400</v>
          </cell>
          <cell r="Z30">
            <v>330000</v>
          </cell>
          <cell r="AA30">
            <v>1868150</v>
          </cell>
          <cell r="AB30">
            <v>3292550</v>
          </cell>
          <cell r="AC30">
            <v>57600</v>
          </cell>
          <cell r="AD30">
            <v>22000</v>
          </cell>
          <cell r="AE30">
            <v>98324</v>
          </cell>
          <cell r="AF30">
            <v>177924</v>
          </cell>
          <cell r="AG30">
            <v>129600</v>
          </cell>
          <cell r="AH30">
            <v>0</v>
          </cell>
          <cell r="AI30">
            <v>221228</v>
          </cell>
          <cell r="AJ30">
            <v>350828</v>
          </cell>
          <cell r="AK30">
            <v>350828</v>
          </cell>
          <cell r="AL30">
            <v>177924</v>
          </cell>
          <cell r="AM30">
            <v>172904</v>
          </cell>
        </row>
        <row r="31">
          <cell r="B31" t="str">
            <v>SM0054</v>
          </cell>
          <cell r="C31" t="str">
            <v>Herwan</v>
          </cell>
          <cell r="D31" t="str">
            <v>Work Shop</v>
          </cell>
          <cell r="E31" t="str">
            <v>B</v>
          </cell>
          <cell r="F31" t="str">
            <v>Op. FT-9102</v>
          </cell>
          <cell r="G31">
            <v>1005000</v>
          </cell>
          <cell r="H31">
            <v>15000</v>
          </cell>
          <cell r="I31">
            <v>60000</v>
          </cell>
          <cell r="J31">
            <v>1000</v>
          </cell>
          <cell r="K31">
            <v>1065000</v>
          </cell>
          <cell r="L31">
            <v>16000</v>
          </cell>
          <cell r="M31">
            <v>75000</v>
          </cell>
          <cell r="N31">
            <v>0</v>
          </cell>
          <cell r="O31">
            <v>1140000</v>
          </cell>
          <cell r="P31">
            <v>16000</v>
          </cell>
          <cell r="Q31">
            <v>1005000</v>
          </cell>
          <cell r="R31">
            <v>420000</v>
          </cell>
          <cell r="S31">
            <v>2177655</v>
          </cell>
          <cell r="T31">
            <v>3602655</v>
          </cell>
          <cell r="U31">
            <v>1065000</v>
          </cell>
          <cell r="V31">
            <v>448000</v>
          </cell>
          <cell r="W31">
            <v>2312135</v>
          </cell>
          <cell r="X31">
            <v>3825135</v>
          </cell>
          <cell r="Y31">
            <v>1140000</v>
          </cell>
          <cell r="Z31">
            <v>420000</v>
          </cell>
          <cell r="AA31">
            <v>2383960</v>
          </cell>
          <cell r="AB31">
            <v>3943960</v>
          </cell>
          <cell r="AC31">
            <v>60000</v>
          </cell>
          <cell r="AD31">
            <v>28000</v>
          </cell>
          <cell r="AE31">
            <v>134480</v>
          </cell>
          <cell r="AF31">
            <v>222480</v>
          </cell>
          <cell r="AG31">
            <v>135000</v>
          </cell>
          <cell r="AH31">
            <v>0</v>
          </cell>
          <cell r="AI31">
            <v>206305</v>
          </cell>
          <cell r="AJ31">
            <v>341305</v>
          </cell>
          <cell r="AK31">
            <v>341305</v>
          </cell>
          <cell r="AL31">
            <v>222480</v>
          </cell>
          <cell r="AM31">
            <v>118825</v>
          </cell>
        </row>
        <row r="32">
          <cell r="B32" t="str">
            <v>SM0041</v>
          </cell>
          <cell r="C32" t="str">
            <v>Djoko Adi Sucipto</v>
          </cell>
          <cell r="D32" t="str">
            <v>Workshop</v>
          </cell>
          <cell r="E32" t="str">
            <v>B</v>
          </cell>
          <cell r="F32" t="str">
            <v>Op. FT-9103</v>
          </cell>
          <cell r="G32">
            <v>1005000</v>
          </cell>
          <cell r="H32">
            <v>15000</v>
          </cell>
          <cell r="I32">
            <v>60000</v>
          </cell>
          <cell r="J32">
            <v>1000</v>
          </cell>
          <cell r="K32">
            <v>1065000</v>
          </cell>
          <cell r="L32">
            <v>16000</v>
          </cell>
          <cell r="M32">
            <v>75000</v>
          </cell>
          <cell r="N32">
            <v>0</v>
          </cell>
          <cell r="O32">
            <v>1140000</v>
          </cell>
          <cell r="P32">
            <v>16000</v>
          </cell>
          <cell r="Q32">
            <v>1005000</v>
          </cell>
          <cell r="R32">
            <v>420000</v>
          </cell>
          <cell r="S32">
            <v>2458743</v>
          </cell>
          <cell r="T32">
            <v>3883743</v>
          </cell>
          <cell r="U32">
            <v>1065000</v>
          </cell>
          <cell r="V32">
            <v>448000</v>
          </cell>
          <cell r="W32">
            <v>2610581</v>
          </cell>
          <cell r="X32">
            <v>4123581</v>
          </cell>
          <cell r="Y32">
            <v>1140000</v>
          </cell>
          <cell r="Z32">
            <v>420000</v>
          </cell>
          <cell r="AA32">
            <v>2691676</v>
          </cell>
          <cell r="AB32">
            <v>4251676</v>
          </cell>
          <cell r="AC32">
            <v>60000</v>
          </cell>
          <cell r="AD32">
            <v>28000</v>
          </cell>
          <cell r="AE32">
            <v>151838</v>
          </cell>
          <cell r="AF32">
            <v>239838</v>
          </cell>
          <cell r="AG32">
            <v>135000</v>
          </cell>
          <cell r="AH32">
            <v>0</v>
          </cell>
          <cell r="AI32">
            <v>232933</v>
          </cell>
          <cell r="AJ32">
            <v>367933</v>
          </cell>
          <cell r="AK32">
            <v>367933</v>
          </cell>
          <cell r="AL32">
            <v>239838</v>
          </cell>
          <cell r="AM32">
            <v>128095</v>
          </cell>
        </row>
        <row r="33">
          <cell r="B33" t="str">
            <v>SM0050</v>
          </cell>
          <cell r="C33" t="str">
            <v>Alwidari</v>
          </cell>
          <cell r="D33" t="str">
            <v>Work Shop</v>
          </cell>
          <cell r="E33" t="str">
            <v>B</v>
          </cell>
          <cell r="F33" t="str">
            <v>Op. ST-9201</v>
          </cell>
          <cell r="G33">
            <v>1005000</v>
          </cell>
          <cell r="H33">
            <v>15000</v>
          </cell>
          <cell r="I33">
            <v>60000</v>
          </cell>
          <cell r="J33">
            <v>1000</v>
          </cell>
          <cell r="K33">
            <v>1065000</v>
          </cell>
          <cell r="L33">
            <v>16000</v>
          </cell>
          <cell r="M33">
            <v>75000</v>
          </cell>
          <cell r="N33">
            <v>0</v>
          </cell>
          <cell r="O33">
            <v>1140000</v>
          </cell>
          <cell r="P33">
            <v>16000</v>
          </cell>
          <cell r="Q33">
            <v>1005000</v>
          </cell>
          <cell r="R33">
            <v>435000</v>
          </cell>
          <cell r="S33">
            <v>2600116</v>
          </cell>
          <cell r="T33">
            <v>4040116</v>
          </cell>
          <cell r="U33">
            <v>1065000</v>
          </cell>
          <cell r="V33">
            <v>464000</v>
          </cell>
          <cell r="W33">
            <v>2760817</v>
          </cell>
          <cell r="X33">
            <v>4289817</v>
          </cell>
          <cell r="Y33">
            <v>1140000</v>
          </cell>
          <cell r="Z33">
            <v>435000</v>
          </cell>
          <cell r="AA33">
            <v>2843876</v>
          </cell>
          <cell r="AB33">
            <v>4418876</v>
          </cell>
          <cell r="AC33">
            <v>60000</v>
          </cell>
          <cell r="AD33">
            <v>29000</v>
          </cell>
          <cell r="AE33">
            <v>160701</v>
          </cell>
          <cell r="AF33">
            <v>249701</v>
          </cell>
          <cell r="AG33">
            <v>135000</v>
          </cell>
          <cell r="AH33">
            <v>0</v>
          </cell>
          <cell r="AI33">
            <v>243760</v>
          </cell>
          <cell r="AJ33">
            <v>378760</v>
          </cell>
          <cell r="AK33">
            <v>378760</v>
          </cell>
          <cell r="AL33">
            <v>249701</v>
          </cell>
          <cell r="AM33">
            <v>129059</v>
          </cell>
        </row>
        <row r="34">
          <cell r="B34" t="str">
            <v>SM0055</v>
          </cell>
          <cell r="C34" t="str">
            <v>Syahril</v>
          </cell>
          <cell r="D34" t="str">
            <v>Work Shop</v>
          </cell>
          <cell r="E34" t="str">
            <v>B</v>
          </cell>
          <cell r="F34" t="str">
            <v>Op. ST-9204</v>
          </cell>
          <cell r="G34">
            <v>1005000</v>
          </cell>
          <cell r="H34">
            <v>15000</v>
          </cell>
          <cell r="I34">
            <v>60000</v>
          </cell>
          <cell r="J34">
            <v>1000</v>
          </cell>
          <cell r="K34">
            <v>1065000</v>
          </cell>
          <cell r="L34">
            <v>16000</v>
          </cell>
          <cell r="M34">
            <v>75000</v>
          </cell>
          <cell r="N34">
            <v>0</v>
          </cell>
          <cell r="O34">
            <v>1140000</v>
          </cell>
          <cell r="P34">
            <v>16000</v>
          </cell>
          <cell r="Q34">
            <v>1005000</v>
          </cell>
          <cell r="R34">
            <v>405000</v>
          </cell>
          <cell r="S34">
            <v>2130282</v>
          </cell>
          <cell r="T34">
            <v>3540282</v>
          </cell>
          <cell r="U34">
            <v>1065000</v>
          </cell>
          <cell r="V34">
            <v>432000</v>
          </cell>
          <cell r="W34">
            <v>2261725</v>
          </cell>
          <cell r="X34">
            <v>3758725</v>
          </cell>
          <cell r="Y34">
            <v>1140000</v>
          </cell>
          <cell r="Z34">
            <v>405000</v>
          </cell>
          <cell r="AA34">
            <v>2334245</v>
          </cell>
          <cell r="AB34">
            <v>3879245</v>
          </cell>
          <cell r="AC34">
            <v>60000</v>
          </cell>
          <cell r="AD34">
            <v>27000</v>
          </cell>
          <cell r="AE34">
            <v>131443</v>
          </cell>
          <cell r="AF34">
            <v>218443</v>
          </cell>
          <cell r="AG34">
            <v>135000</v>
          </cell>
          <cell r="AH34">
            <v>0</v>
          </cell>
          <cell r="AI34">
            <v>203963</v>
          </cell>
          <cell r="AJ34">
            <v>338963</v>
          </cell>
          <cell r="AK34">
            <v>338963</v>
          </cell>
          <cell r="AL34">
            <v>218443</v>
          </cell>
          <cell r="AM34">
            <v>120520</v>
          </cell>
        </row>
        <row r="35">
          <cell r="B35" t="str">
            <v>SM0064</v>
          </cell>
          <cell r="C35" t="str">
            <v>Suhaimi</v>
          </cell>
          <cell r="D35" t="str">
            <v>Workshop</v>
          </cell>
          <cell r="E35" t="str">
            <v>B</v>
          </cell>
          <cell r="F35" t="str">
            <v>Op. ST-9205</v>
          </cell>
          <cell r="G35">
            <v>1005000</v>
          </cell>
          <cell r="H35">
            <v>15000</v>
          </cell>
          <cell r="I35">
            <v>60000</v>
          </cell>
          <cell r="J35">
            <v>1000</v>
          </cell>
          <cell r="K35">
            <v>1065000</v>
          </cell>
          <cell r="L35">
            <v>16000</v>
          </cell>
          <cell r="M35">
            <v>75000</v>
          </cell>
          <cell r="N35">
            <v>0</v>
          </cell>
          <cell r="O35">
            <v>1140000</v>
          </cell>
          <cell r="P35">
            <v>16000</v>
          </cell>
          <cell r="Q35">
            <v>1005000</v>
          </cell>
          <cell r="R35">
            <v>435000</v>
          </cell>
          <cell r="S35">
            <v>2444046</v>
          </cell>
          <cell r="T35">
            <v>3884046</v>
          </cell>
          <cell r="U35">
            <v>1065000</v>
          </cell>
          <cell r="V35">
            <v>464000</v>
          </cell>
          <cell r="W35">
            <v>2595102</v>
          </cell>
          <cell r="X35">
            <v>4124102</v>
          </cell>
          <cell r="Y35">
            <v>1140000</v>
          </cell>
          <cell r="Z35">
            <v>435000</v>
          </cell>
          <cell r="AA35">
            <v>2673176</v>
          </cell>
          <cell r="AB35">
            <v>4248176</v>
          </cell>
          <cell r="AC35">
            <v>60000</v>
          </cell>
          <cell r="AD35">
            <v>29000</v>
          </cell>
          <cell r="AE35">
            <v>151056</v>
          </cell>
          <cell r="AF35">
            <v>240056</v>
          </cell>
          <cell r="AG35">
            <v>135000</v>
          </cell>
          <cell r="AH35">
            <v>0</v>
          </cell>
          <cell r="AI35">
            <v>229130</v>
          </cell>
          <cell r="AJ35">
            <v>364130</v>
          </cell>
          <cell r="AK35">
            <v>364130</v>
          </cell>
          <cell r="AL35">
            <v>240056</v>
          </cell>
          <cell r="AM35">
            <v>124074</v>
          </cell>
        </row>
        <row r="36">
          <cell r="B36" t="str">
            <v>SM0043</v>
          </cell>
          <cell r="C36" t="str">
            <v>Suriadi</v>
          </cell>
          <cell r="D36" t="str">
            <v>Workshop</v>
          </cell>
          <cell r="E36" t="str">
            <v>B</v>
          </cell>
          <cell r="F36" t="str">
            <v>Op. Support</v>
          </cell>
          <cell r="G36">
            <v>1005000</v>
          </cell>
          <cell r="H36">
            <v>15000</v>
          </cell>
          <cell r="I36">
            <v>60000</v>
          </cell>
          <cell r="J36">
            <v>1000</v>
          </cell>
          <cell r="K36">
            <v>1065000</v>
          </cell>
          <cell r="L36">
            <v>16000</v>
          </cell>
          <cell r="M36">
            <v>75000</v>
          </cell>
          <cell r="N36">
            <v>0</v>
          </cell>
          <cell r="O36">
            <v>1140000</v>
          </cell>
          <cell r="P36">
            <v>16000</v>
          </cell>
          <cell r="Q36">
            <v>1005000</v>
          </cell>
          <cell r="R36">
            <v>420000</v>
          </cell>
          <cell r="S36">
            <v>2230166</v>
          </cell>
          <cell r="T36">
            <v>3655166</v>
          </cell>
          <cell r="U36">
            <v>1065000</v>
          </cell>
          <cell r="V36">
            <v>448000</v>
          </cell>
          <cell r="W36">
            <v>2367889</v>
          </cell>
          <cell r="X36">
            <v>3880889</v>
          </cell>
          <cell r="Y36">
            <v>1140000</v>
          </cell>
          <cell r="Z36">
            <v>420000</v>
          </cell>
          <cell r="AA36">
            <v>2441445</v>
          </cell>
          <cell r="AB36">
            <v>4001445</v>
          </cell>
          <cell r="AC36">
            <v>60000</v>
          </cell>
          <cell r="AD36">
            <v>28000</v>
          </cell>
          <cell r="AE36">
            <v>137723</v>
          </cell>
          <cell r="AF36">
            <v>225723</v>
          </cell>
          <cell r="AG36">
            <v>135000</v>
          </cell>
          <cell r="AH36">
            <v>0</v>
          </cell>
          <cell r="AI36">
            <v>211279</v>
          </cell>
          <cell r="AJ36">
            <v>346279</v>
          </cell>
          <cell r="AK36">
            <v>346279</v>
          </cell>
          <cell r="AL36">
            <v>225723</v>
          </cell>
          <cell r="AM36">
            <v>120556</v>
          </cell>
        </row>
        <row r="37">
          <cell r="B37" t="str">
            <v>SM0031</v>
          </cell>
          <cell r="C37" t="str">
            <v>Marto</v>
          </cell>
          <cell r="D37" t="str">
            <v>Workshop</v>
          </cell>
          <cell r="E37" t="str">
            <v>B</v>
          </cell>
          <cell r="F37" t="str">
            <v>Helper FT-9102</v>
          </cell>
          <cell r="G37">
            <v>945000</v>
          </cell>
          <cell r="H37">
            <v>6000</v>
          </cell>
          <cell r="I37">
            <v>60000</v>
          </cell>
          <cell r="J37">
            <v>1000</v>
          </cell>
          <cell r="K37">
            <v>1005000</v>
          </cell>
          <cell r="L37">
            <v>7000</v>
          </cell>
          <cell r="M37">
            <v>80000</v>
          </cell>
          <cell r="N37">
            <v>0</v>
          </cell>
          <cell r="O37">
            <v>1085000</v>
          </cell>
          <cell r="P37">
            <v>7000</v>
          </cell>
          <cell r="Q37">
            <v>945000</v>
          </cell>
          <cell r="R37">
            <v>174000</v>
          </cell>
          <cell r="S37">
            <v>2171315</v>
          </cell>
          <cell r="T37">
            <v>3290315</v>
          </cell>
          <cell r="U37">
            <v>1005000</v>
          </cell>
          <cell r="V37">
            <v>203000</v>
          </cell>
          <cell r="W37">
            <v>2309176</v>
          </cell>
          <cell r="X37">
            <v>3517176</v>
          </cell>
          <cell r="Y37">
            <v>1085000</v>
          </cell>
          <cell r="Z37">
            <v>174000</v>
          </cell>
          <cell r="AA37">
            <v>2492991</v>
          </cell>
          <cell r="AB37">
            <v>3751991</v>
          </cell>
          <cell r="AC37">
            <v>60000</v>
          </cell>
          <cell r="AD37">
            <v>29000</v>
          </cell>
          <cell r="AE37">
            <v>137861</v>
          </cell>
          <cell r="AF37">
            <v>226861</v>
          </cell>
          <cell r="AG37">
            <v>140000</v>
          </cell>
          <cell r="AH37">
            <v>0</v>
          </cell>
          <cell r="AI37">
            <v>321676</v>
          </cell>
          <cell r="AJ37">
            <v>461676</v>
          </cell>
          <cell r="AK37">
            <v>461676</v>
          </cell>
          <cell r="AL37">
            <v>226861</v>
          </cell>
          <cell r="AM37">
            <v>234815</v>
          </cell>
        </row>
        <row r="38">
          <cell r="B38" t="str">
            <v>SM0019</v>
          </cell>
          <cell r="C38" t="str">
            <v>Kamarudin</v>
          </cell>
          <cell r="D38" t="str">
            <v>Workshop</v>
          </cell>
          <cell r="E38" t="str">
            <v>B</v>
          </cell>
          <cell r="F38" t="str">
            <v>Helper FT-9103</v>
          </cell>
          <cell r="G38">
            <v>960000</v>
          </cell>
          <cell r="H38">
            <v>6000</v>
          </cell>
          <cell r="I38">
            <v>60000</v>
          </cell>
          <cell r="J38">
            <v>1000</v>
          </cell>
          <cell r="K38">
            <v>1020000</v>
          </cell>
          <cell r="L38">
            <v>7000</v>
          </cell>
          <cell r="M38">
            <v>75000</v>
          </cell>
          <cell r="N38">
            <v>0</v>
          </cell>
          <cell r="O38">
            <v>1095000</v>
          </cell>
          <cell r="P38">
            <v>7000</v>
          </cell>
          <cell r="Q38">
            <v>960000</v>
          </cell>
          <cell r="R38">
            <v>168000</v>
          </cell>
          <cell r="S38">
            <v>2164162</v>
          </cell>
          <cell r="T38">
            <v>3292162</v>
          </cell>
          <cell r="U38">
            <v>1020000</v>
          </cell>
          <cell r="V38">
            <v>196000</v>
          </cell>
          <cell r="W38">
            <v>2299422</v>
          </cell>
          <cell r="X38">
            <v>3515422</v>
          </cell>
          <cell r="Y38">
            <v>1095000</v>
          </cell>
          <cell r="Z38">
            <v>168000</v>
          </cell>
          <cell r="AA38">
            <v>2468497</v>
          </cell>
          <cell r="AB38">
            <v>3731497</v>
          </cell>
          <cell r="AC38">
            <v>60000</v>
          </cell>
          <cell r="AD38">
            <v>28000</v>
          </cell>
          <cell r="AE38">
            <v>135260</v>
          </cell>
          <cell r="AF38">
            <v>223260</v>
          </cell>
          <cell r="AG38">
            <v>135000</v>
          </cell>
          <cell r="AH38">
            <v>0</v>
          </cell>
          <cell r="AI38">
            <v>304335</v>
          </cell>
          <cell r="AJ38">
            <v>439335</v>
          </cell>
          <cell r="AK38">
            <v>439335</v>
          </cell>
          <cell r="AL38">
            <v>223260</v>
          </cell>
          <cell r="AM38">
            <v>216075</v>
          </cell>
        </row>
        <row r="39">
          <cell r="B39" t="str">
            <v>SM0091</v>
          </cell>
          <cell r="C39" t="str">
            <v>Musliadi</v>
          </cell>
          <cell r="D39" t="str">
            <v>Workshop</v>
          </cell>
          <cell r="E39" t="str">
            <v>Non</v>
          </cell>
          <cell r="F39" t="str">
            <v>Helper ST-9201</v>
          </cell>
          <cell r="G39">
            <v>960000</v>
          </cell>
          <cell r="H39">
            <v>6000</v>
          </cell>
          <cell r="I39">
            <v>60000</v>
          </cell>
          <cell r="J39">
            <v>1000</v>
          </cell>
          <cell r="K39">
            <v>1020000</v>
          </cell>
          <cell r="L39">
            <v>7000</v>
          </cell>
          <cell r="M39">
            <v>75000</v>
          </cell>
          <cell r="N39">
            <v>0</v>
          </cell>
          <cell r="O39">
            <v>1095000</v>
          </cell>
          <cell r="P39">
            <v>7000</v>
          </cell>
          <cell r="Q39">
            <v>960000</v>
          </cell>
          <cell r="R39">
            <v>174000</v>
          </cell>
          <cell r="S39">
            <v>2061503</v>
          </cell>
          <cell r="T39">
            <v>3195503</v>
          </cell>
          <cell r="U39">
            <v>1020000</v>
          </cell>
          <cell r="V39">
            <v>203000</v>
          </cell>
          <cell r="W39">
            <v>2190347</v>
          </cell>
          <cell r="X39">
            <v>3413347</v>
          </cell>
          <cell r="Y39">
            <v>1095000</v>
          </cell>
          <cell r="Z39">
            <v>174000</v>
          </cell>
          <cell r="AA39">
            <v>2351402</v>
          </cell>
          <cell r="AB39">
            <v>3620402</v>
          </cell>
          <cell r="AC39">
            <v>60000</v>
          </cell>
          <cell r="AD39">
            <v>29000</v>
          </cell>
          <cell r="AE39">
            <v>128844</v>
          </cell>
          <cell r="AF39">
            <v>217844</v>
          </cell>
          <cell r="AG39">
            <v>135000</v>
          </cell>
          <cell r="AH39">
            <v>0</v>
          </cell>
          <cell r="AI39">
            <v>289899</v>
          </cell>
          <cell r="AJ39">
            <v>424899</v>
          </cell>
          <cell r="AK39">
            <v>424899</v>
          </cell>
          <cell r="AL39">
            <v>217844</v>
          </cell>
          <cell r="AM39">
            <v>207055</v>
          </cell>
        </row>
        <row r="40">
          <cell r="B40" t="str">
            <v>SM0089</v>
          </cell>
          <cell r="C40" t="str">
            <v>Abdullah</v>
          </cell>
          <cell r="D40" t="str">
            <v>Workshop</v>
          </cell>
          <cell r="E40" t="str">
            <v>Non</v>
          </cell>
          <cell r="F40" t="str">
            <v>Helper ST-9204</v>
          </cell>
          <cell r="G40">
            <v>945000</v>
          </cell>
          <cell r="H40">
            <v>6000</v>
          </cell>
          <cell r="I40">
            <v>60000</v>
          </cell>
          <cell r="J40">
            <v>1000</v>
          </cell>
          <cell r="K40">
            <v>1005000</v>
          </cell>
          <cell r="L40">
            <v>7000</v>
          </cell>
          <cell r="M40">
            <v>80000</v>
          </cell>
          <cell r="N40">
            <v>0</v>
          </cell>
          <cell r="O40">
            <v>1085000</v>
          </cell>
          <cell r="P40">
            <v>7000</v>
          </cell>
          <cell r="Q40">
            <v>945000</v>
          </cell>
          <cell r="R40">
            <v>174000</v>
          </cell>
          <cell r="S40">
            <v>2029292</v>
          </cell>
          <cell r="T40">
            <v>3148292</v>
          </cell>
          <cell r="U40">
            <v>1005000</v>
          </cell>
          <cell r="V40">
            <v>203000</v>
          </cell>
          <cell r="W40">
            <v>2158136</v>
          </cell>
          <cell r="X40">
            <v>3366136</v>
          </cell>
          <cell r="Y40">
            <v>1085000</v>
          </cell>
          <cell r="Z40">
            <v>174000</v>
          </cell>
          <cell r="AA40">
            <v>2329928</v>
          </cell>
          <cell r="AB40">
            <v>3588928</v>
          </cell>
          <cell r="AC40">
            <v>60000</v>
          </cell>
          <cell r="AD40">
            <v>29000</v>
          </cell>
          <cell r="AE40">
            <v>128844</v>
          </cell>
          <cell r="AF40">
            <v>217844</v>
          </cell>
          <cell r="AG40">
            <v>140000</v>
          </cell>
          <cell r="AH40">
            <v>0</v>
          </cell>
          <cell r="AI40">
            <v>300636</v>
          </cell>
          <cell r="AJ40">
            <v>440636</v>
          </cell>
          <cell r="AK40">
            <v>440636</v>
          </cell>
          <cell r="AL40">
            <v>217844</v>
          </cell>
          <cell r="AM40">
            <v>222792</v>
          </cell>
        </row>
        <row r="41">
          <cell r="B41" t="str">
            <v>SM0018</v>
          </cell>
          <cell r="C41" t="str">
            <v>Suardi</v>
          </cell>
          <cell r="D41" t="str">
            <v>Workshop</v>
          </cell>
          <cell r="E41" t="str">
            <v>Non</v>
          </cell>
          <cell r="F41" t="str">
            <v>Helper ST-9205</v>
          </cell>
          <cell r="G41">
            <v>960000</v>
          </cell>
          <cell r="H41">
            <v>6000</v>
          </cell>
          <cell r="I41">
            <v>60000</v>
          </cell>
          <cell r="J41">
            <v>1000</v>
          </cell>
          <cell r="K41">
            <v>1020000</v>
          </cell>
          <cell r="L41">
            <v>7000</v>
          </cell>
          <cell r="M41">
            <v>75000</v>
          </cell>
          <cell r="N41">
            <v>0</v>
          </cell>
          <cell r="O41">
            <v>1095000</v>
          </cell>
          <cell r="P41">
            <v>7000</v>
          </cell>
          <cell r="Q41">
            <v>960000</v>
          </cell>
          <cell r="R41">
            <v>174000</v>
          </cell>
          <cell r="S41">
            <v>2183584</v>
          </cell>
          <cell r="T41">
            <v>3317584</v>
          </cell>
          <cell r="U41">
            <v>1020000</v>
          </cell>
          <cell r="V41">
            <v>203000</v>
          </cell>
          <cell r="W41">
            <v>2320058</v>
          </cell>
          <cell r="X41">
            <v>3543058</v>
          </cell>
          <cell r="Y41">
            <v>1095000</v>
          </cell>
          <cell r="Z41">
            <v>174000</v>
          </cell>
          <cell r="AA41">
            <v>2490650</v>
          </cell>
          <cell r="AB41">
            <v>3759650</v>
          </cell>
          <cell r="AC41">
            <v>60000</v>
          </cell>
          <cell r="AD41">
            <v>29000</v>
          </cell>
          <cell r="AE41">
            <v>136474</v>
          </cell>
          <cell r="AF41">
            <v>225474</v>
          </cell>
          <cell r="AG41">
            <v>135000</v>
          </cell>
          <cell r="AH41">
            <v>0</v>
          </cell>
          <cell r="AI41">
            <v>307066</v>
          </cell>
          <cell r="AJ41">
            <v>442066</v>
          </cell>
          <cell r="AK41">
            <v>442066</v>
          </cell>
          <cell r="AL41">
            <v>225474</v>
          </cell>
          <cell r="AM41">
            <v>216592</v>
          </cell>
        </row>
        <row r="42">
          <cell r="B42" t="str">
            <v>SM0005</v>
          </cell>
          <cell r="C42" t="str">
            <v>Sanang</v>
          </cell>
          <cell r="D42" t="str">
            <v>Tire</v>
          </cell>
          <cell r="E42" t="str">
            <v>Non</v>
          </cell>
          <cell r="F42" t="str">
            <v>Senior Tyre</v>
          </cell>
          <cell r="G42">
            <v>1000000</v>
          </cell>
          <cell r="H42">
            <v>15000</v>
          </cell>
          <cell r="I42">
            <v>60000</v>
          </cell>
          <cell r="J42">
            <v>1000</v>
          </cell>
          <cell r="K42">
            <v>1060000</v>
          </cell>
          <cell r="L42">
            <v>16000</v>
          </cell>
          <cell r="M42">
            <v>75000</v>
          </cell>
          <cell r="N42">
            <v>0</v>
          </cell>
          <cell r="O42">
            <v>1135000</v>
          </cell>
          <cell r="P42">
            <v>16000</v>
          </cell>
          <cell r="Q42">
            <v>960000</v>
          </cell>
          <cell r="R42">
            <v>420000</v>
          </cell>
          <cell r="S42">
            <v>2228497</v>
          </cell>
          <cell r="T42">
            <v>3608497</v>
          </cell>
          <cell r="U42">
            <v>1017600</v>
          </cell>
          <cell r="V42">
            <v>448000</v>
          </cell>
          <cell r="W42">
            <v>2366601</v>
          </cell>
          <cell r="X42">
            <v>3832201</v>
          </cell>
          <cell r="Y42">
            <v>1089600</v>
          </cell>
          <cell r="Z42">
            <v>420000</v>
          </cell>
          <cell r="AA42">
            <v>2440361</v>
          </cell>
          <cell r="AB42">
            <v>3949961</v>
          </cell>
          <cell r="AC42">
            <v>57600</v>
          </cell>
          <cell r="AD42">
            <v>28000</v>
          </cell>
          <cell r="AE42">
            <v>138104</v>
          </cell>
          <cell r="AF42">
            <v>223704</v>
          </cell>
          <cell r="AG42">
            <v>129600</v>
          </cell>
          <cell r="AH42">
            <v>0</v>
          </cell>
          <cell r="AI42">
            <v>211864</v>
          </cell>
          <cell r="AJ42">
            <v>341464</v>
          </cell>
          <cell r="AK42">
            <v>341464</v>
          </cell>
          <cell r="AL42">
            <v>223704</v>
          </cell>
          <cell r="AM42">
            <v>117760</v>
          </cell>
        </row>
        <row r="43">
          <cell r="B43" t="str">
            <v>SM0006</v>
          </cell>
          <cell r="C43" t="str">
            <v>Hapdi</v>
          </cell>
          <cell r="D43" t="str">
            <v>Tire</v>
          </cell>
          <cell r="E43" t="str">
            <v>Non</v>
          </cell>
          <cell r="F43" t="str">
            <v>Tireman</v>
          </cell>
          <cell r="G43">
            <v>960000</v>
          </cell>
          <cell r="H43">
            <v>15000</v>
          </cell>
          <cell r="I43">
            <v>60000</v>
          </cell>
          <cell r="J43">
            <v>1000</v>
          </cell>
          <cell r="K43">
            <v>1020000</v>
          </cell>
          <cell r="L43">
            <v>16000</v>
          </cell>
          <cell r="M43">
            <v>75000</v>
          </cell>
          <cell r="N43">
            <v>0</v>
          </cell>
          <cell r="O43">
            <v>1095000</v>
          </cell>
          <cell r="P43">
            <v>16000</v>
          </cell>
          <cell r="Q43">
            <v>960000</v>
          </cell>
          <cell r="R43">
            <v>420000</v>
          </cell>
          <cell r="S43">
            <v>1884538</v>
          </cell>
          <cell r="T43">
            <v>3264538</v>
          </cell>
          <cell r="U43">
            <v>1020000</v>
          </cell>
          <cell r="V43">
            <v>448000</v>
          </cell>
          <cell r="W43">
            <v>2004711</v>
          </cell>
          <cell r="X43">
            <v>3472711</v>
          </cell>
          <cell r="Y43">
            <v>1095000</v>
          </cell>
          <cell r="Z43">
            <v>420000</v>
          </cell>
          <cell r="AA43">
            <v>2068895</v>
          </cell>
          <cell r="AB43">
            <v>3583895</v>
          </cell>
          <cell r="AC43">
            <v>60000</v>
          </cell>
          <cell r="AD43">
            <v>28000</v>
          </cell>
          <cell r="AE43">
            <v>120173</v>
          </cell>
          <cell r="AF43">
            <v>208173</v>
          </cell>
          <cell r="AG43">
            <v>135000</v>
          </cell>
          <cell r="AH43">
            <v>0</v>
          </cell>
          <cell r="AI43">
            <v>184357</v>
          </cell>
          <cell r="AJ43">
            <v>319357</v>
          </cell>
          <cell r="AK43">
            <v>319357</v>
          </cell>
          <cell r="AL43">
            <v>208173</v>
          </cell>
          <cell r="AM43">
            <v>111184</v>
          </cell>
        </row>
        <row r="44">
          <cell r="B44" t="str">
            <v>SM0008</v>
          </cell>
          <cell r="C44" t="str">
            <v>Suni</v>
          </cell>
          <cell r="D44" t="str">
            <v>Tire</v>
          </cell>
          <cell r="E44" t="str">
            <v>Non</v>
          </cell>
          <cell r="F44" t="str">
            <v>Tireman</v>
          </cell>
          <cell r="G44">
            <v>960000</v>
          </cell>
          <cell r="H44">
            <v>15000</v>
          </cell>
          <cell r="I44">
            <v>60000</v>
          </cell>
          <cell r="J44">
            <v>1000</v>
          </cell>
          <cell r="K44">
            <v>1020000</v>
          </cell>
          <cell r="L44">
            <v>16000</v>
          </cell>
          <cell r="M44">
            <v>75000</v>
          </cell>
          <cell r="N44">
            <v>0</v>
          </cell>
          <cell r="O44">
            <v>1095000</v>
          </cell>
          <cell r="P44">
            <v>16000</v>
          </cell>
          <cell r="Q44">
            <v>960000</v>
          </cell>
          <cell r="R44">
            <v>435000</v>
          </cell>
          <cell r="S44">
            <v>2222525</v>
          </cell>
          <cell r="T44">
            <v>3617525</v>
          </cell>
          <cell r="U44">
            <v>1020000</v>
          </cell>
          <cell r="V44">
            <v>464000</v>
          </cell>
          <cell r="W44">
            <v>2364321</v>
          </cell>
          <cell r="X44">
            <v>3848321</v>
          </cell>
          <cell r="Y44">
            <v>1095000</v>
          </cell>
          <cell r="Z44">
            <v>435000</v>
          </cell>
          <cell r="AA44">
            <v>2437608</v>
          </cell>
          <cell r="AB44">
            <v>3967608</v>
          </cell>
          <cell r="AC44">
            <v>60000</v>
          </cell>
          <cell r="AD44">
            <v>29000</v>
          </cell>
          <cell r="AE44">
            <v>141796</v>
          </cell>
          <cell r="AF44">
            <v>230796</v>
          </cell>
          <cell r="AG44">
            <v>135000</v>
          </cell>
          <cell r="AH44">
            <v>0</v>
          </cell>
          <cell r="AI44">
            <v>215083</v>
          </cell>
          <cell r="AJ44">
            <v>350083</v>
          </cell>
          <cell r="AK44">
            <v>350083</v>
          </cell>
          <cell r="AL44">
            <v>230796</v>
          </cell>
          <cell r="AM44">
            <v>119287</v>
          </cell>
        </row>
        <row r="45">
          <cell r="B45" t="str">
            <v>SM0022</v>
          </cell>
          <cell r="C45" t="str">
            <v>Muhammadsyah</v>
          </cell>
          <cell r="D45" t="str">
            <v>Workshop</v>
          </cell>
          <cell r="E45" t="str">
            <v>Non</v>
          </cell>
          <cell r="F45" t="str">
            <v>Mekanik Engine</v>
          </cell>
          <cell r="G45">
            <v>1500000</v>
          </cell>
          <cell r="H45">
            <v>20000</v>
          </cell>
          <cell r="I45">
            <v>60000</v>
          </cell>
          <cell r="J45">
            <v>1000</v>
          </cell>
          <cell r="K45">
            <v>1560000</v>
          </cell>
          <cell r="L45">
            <v>21000</v>
          </cell>
          <cell r="M45">
            <v>75000</v>
          </cell>
          <cell r="N45">
            <v>0</v>
          </cell>
          <cell r="O45">
            <v>1635000</v>
          </cell>
          <cell r="P45">
            <v>21000</v>
          </cell>
          <cell r="Q45">
            <v>1500000</v>
          </cell>
          <cell r="R45">
            <v>540000</v>
          </cell>
          <cell r="S45">
            <v>2706243</v>
          </cell>
          <cell r="T45">
            <v>4746243</v>
          </cell>
          <cell r="U45">
            <v>1560000</v>
          </cell>
          <cell r="V45">
            <v>567000</v>
          </cell>
          <cell r="W45">
            <v>2821656</v>
          </cell>
          <cell r="X45">
            <v>4948656</v>
          </cell>
          <cell r="Y45">
            <v>1635000</v>
          </cell>
          <cell r="Z45">
            <v>540000</v>
          </cell>
          <cell r="AA45">
            <v>2891965</v>
          </cell>
          <cell r="AB45">
            <v>5066965</v>
          </cell>
          <cell r="AC45">
            <v>60000</v>
          </cell>
          <cell r="AD45">
            <v>27000</v>
          </cell>
          <cell r="AE45">
            <v>115413</v>
          </cell>
          <cell r="AF45">
            <v>202413</v>
          </cell>
          <cell r="AG45">
            <v>135000</v>
          </cell>
          <cell r="AH45">
            <v>0</v>
          </cell>
          <cell r="AI45">
            <v>185722</v>
          </cell>
          <cell r="AJ45">
            <v>320722</v>
          </cell>
          <cell r="AK45">
            <v>320722</v>
          </cell>
          <cell r="AL45">
            <v>202413</v>
          </cell>
          <cell r="AM45">
            <v>118309</v>
          </cell>
        </row>
        <row r="46">
          <cell r="B46" t="str">
            <v>SM0072</v>
          </cell>
          <cell r="C46" t="str">
            <v>Sugiarto</v>
          </cell>
          <cell r="D46" t="str">
            <v>Workshop</v>
          </cell>
          <cell r="E46" t="str">
            <v>Non</v>
          </cell>
          <cell r="F46" t="str">
            <v>Mekanik Engine</v>
          </cell>
          <cell r="G46">
            <v>1190000</v>
          </cell>
          <cell r="H46">
            <v>15000</v>
          </cell>
          <cell r="I46">
            <v>60000</v>
          </cell>
          <cell r="J46">
            <v>1000</v>
          </cell>
          <cell r="K46">
            <v>1250000</v>
          </cell>
          <cell r="L46">
            <v>16000</v>
          </cell>
          <cell r="M46">
            <v>75000</v>
          </cell>
          <cell r="N46">
            <v>0</v>
          </cell>
          <cell r="O46">
            <v>1325000</v>
          </cell>
          <cell r="P46">
            <v>16000</v>
          </cell>
          <cell r="Q46">
            <v>1190000</v>
          </cell>
          <cell r="R46">
            <v>420000</v>
          </cell>
          <cell r="S46">
            <v>2055542</v>
          </cell>
          <cell r="T46">
            <v>3665542</v>
          </cell>
          <cell r="U46">
            <v>1250000</v>
          </cell>
          <cell r="V46">
            <v>448000</v>
          </cell>
          <cell r="W46">
            <v>2167895</v>
          </cell>
          <cell r="X46">
            <v>3865895</v>
          </cell>
          <cell r="Y46">
            <v>1325000</v>
          </cell>
          <cell r="Z46">
            <v>420000</v>
          </cell>
          <cell r="AA46">
            <v>2255564</v>
          </cell>
          <cell r="AB46">
            <v>4000564</v>
          </cell>
          <cell r="AC46">
            <v>60000</v>
          </cell>
          <cell r="AD46">
            <v>28000</v>
          </cell>
          <cell r="AE46">
            <v>112353</v>
          </cell>
          <cell r="AF46">
            <v>200353</v>
          </cell>
          <cell r="AG46">
            <v>135000</v>
          </cell>
          <cell r="AH46">
            <v>0</v>
          </cell>
          <cell r="AI46">
            <v>200022</v>
          </cell>
          <cell r="AJ46">
            <v>335022</v>
          </cell>
          <cell r="AK46">
            <v>335022</v>
          </cell>
          <cell r="AL46">
            <v>200353</v>
          </cell>
          <cell r="AM46">
            <v>134669</v>
          </cell>
        </row>
        <row r="47">
          <cell r="B47" t="str">
            <v>SM0058</v>
          </cell>
          <cell r="C47" t="str">
            <v>Imam Muhdi</v>
          </cell>
          <cell r="D47" t="str">
            <v>Workshop</v>
          </cell>
          <cell r="E47" t="str">
            <v>Non</v>
          </cell>
          <cell r="F47" t="str">
            <v>Mechanik LV</v>
          </cell>
          <cell r="G47">
            <v>1190000</v>
          </cell>
          <cell r="H47">
            <v>15000</v>
          </cell>
          <cell r="I47">
            <v>60000</v>
          </cell>
          <cell r="J47">
            <v>1000</v>
          </cell>
          <cell r="K47">
            <v>1250000</v>
          </cell>
          <cell r="L47">
            <v>16000</v>
          </cell>
          <cell r="M47">
            <v>75000</v>
          </cell>
          <cell r="N47">
            <v>0</v>
          </cell>
          <cell r="O47">
            <v>1325000</v>
          </cell>
          <cell r="P47">
            <v>16000</v>
          </cell>
          <cell r="Q47">
            <v>1190000</v>
          </cell>
          <cell r="R47">
            <v>375000</v>
          </cell>
          <cell r="S47">
            <v>1592399</v>
          </cell>
          <cell r="T47">
            <v>3157399</v>
          </cell>
          <cell r="U47">
            <v>1250000</v>
          </cell>
          <cell r="V47">
            <v>400000</v>
          </cell>
          <cell r="W47">
            <v>1672688</v>
          </cell>
          <cell r="X47">
            <v>3322688</v>
          </cell>
          <cell r="Y47">
            <v>1325000</v>
          </cell>
          <cell r="Z47">
            <v>375000</v>
          </cell>
          <cell r="AA47">
            <v>1773049</v>
          </cell>
          <cell r="AB47">
            <v>3473049</v>
          </cell>
          <cell r="AC47">
            <v>60000</v>
          </cell>
          <cell r="AD47">
            <v>25000</v>
          </cell>
          <cell r="AE47">
            <v>80289</v>
          </cell>
          <cell r="AF47">
            <v>165289</v>
          </cell>
          <cell r="AG47">
            <v>135000</v>
          </cell>
          <cell r="AH47">
            <v>0</v>
          </cell>
          <cell r="AI47">
            <v>180650</v>
          </cell>
          <cell r="AJ47">
            <v>315650</v>
          </cell>
          <cell r="AK47">
            <v>315650</v>
          </cell>
          <cell r="AL47">
            <v>165289</v>
          </cell>
          <cell r="AM47">
            <v>150361</v>
          </cell>
        </row>
        <row r="48">
          <cell r="B48" t="str">
            <v>SM0036</v>
          </cell>
          <cell r="C48" t="str">
            <v>Suhermanto</v>
          </cell>
          <cell r="D48" t="str">
            <v>Workshop</v>
          </cell>
          <cell r="E48" t="str">
            <v>Non</v>
          </cell>
          <cell r="F48" t="str">
            <v>Mechanik LV</v>
          </cell>
          <cell r="G48">
            <v>1050000</v>
          </cell>
          <cell r="H48">
            <v>15000</v>
          </cell>
          <cell r="I48">
            <v>60000</v>
          </cell>
          <cell r="J48">
            <v>1000</v>
          </cell>
          <cell r="K48">
            <v>1110000</v>
          </cell>
          <cell r="L48">
            <v>16000</v>
          </cell>
          <cell r="M48">
            <v>75000</v>
          </cell>
          <cell r="N48">
            <v>0</v>
          </cell>
          <cell r="O48">
            <v>1185000</v>
          </cell>
          <cell r="P48">
            <v>16000</v>
          </cell>
          <cell r="Q48">
            <v>1050000</v>
          </cell>
          <cell r="R48">
            <v>435000</v>
          </cell>
          <cell r="S48">
            <v>2336944</v>
          </cell>
          <cell r="T48">
            <v>3821944</v>
          </cell>
          <cell r="U48">
            <v>1110000</v>
          </cell>
          <cell r="V48">
            <v>464000</v>
          </cell>
          <cell r="W48">
            <v>2477003</v>
          </cell>
          <cell r="X48">
            <v>4051003</v>
          </cell>
          <cell r="Y48">
            <v>1185000</v>
          </cell>
          <cell r="Z48">
            <v>435000</v>
          </cell>
          <cell r="AA48">
            <v>2549393</v>
          </cell>
          <cell r="AB48">
            <v>4169393</v>
          </cell>
          <cell r="AC48">
            <v>60000</v>
          </cell>
          <cell r="AD48">
            <v>29000</v>
          </cell>
          <cell r="AE48">
            <v>140059</v>
          </cell>
          <cell r="AF48">
            <v>229059</v>
          </cell>
          <cell r="AG48">
            <v>135000</v>
          </cell>
          <cell r="AH48">
            <v>0</v>
          </cell>
          <cell r="AI48">
            <v>212449</v>
          </cell>
          <cell r="AJ48">
            <v>347449</v>
          </cell>
          <cell r="AK48">
            <v>347449</v>
          </cell>
          <cell r="AL48">
            <v>229059</v>
          </cell>
          <cell r="AM48">
            <v>118390</v>
          </cell>
        </row>
        <row r="49">
          <cell r="B49" t="str">
            <v>SM0028</v>
          </cell>
          <cell r="C49" t="str">
            <v>Rades P. Manurung</v>
          </cell>
          <cell r="D49" t="str">
            <v>Workshop</v>
          </cell>
          <cell r="E49" t="str">
            <v>Non</v>
          </cell>
          <cell r="F49" t="str">
            <v>Mechanik Terex</v>
          </cell>
          <cell r="G49">
            <v>1050000</v>
          </cell>
          <cell r="H49">
            <v>15000</v>
          </cell>
          <cell r="I49">
            <v>60000</v>
          </cell>
          <cell r="J49">
            <v>1000</v>
          </cell>
          <cell r="K49">
            <v>1110000</v>
          </cell>
          <cell r="L49">
            <v>16000</v>
          </cell>
          <cell r="M49">
            <v>75000</v>
          </cell>
          <cell r="N49">
            <v>0</v>
          </cell>
          <cell r="O49">
            <v>1185000</v>
          </cell>
          <cell r="P49">
            <v>16000</v>
          </cell>
          <cell r="Q49">
            <v>1008000</v>
          </cell>
          <cell r="R49">
            <v>375000</v>
          </cell>
          <cell r="S49">
            <v>1828613</v>
          </cell>
          <cell r="T49">
            <v>3211613</v>
          </cell>
          <cell r="U49">
            <v>1065600</v>
          </cell>
          <cell r="V49">
            <v>400000</v>
          </cell>
          <cell r="W49">
            <v>1937688</v>
          </cell>
          <cell r="X49">
            <v>3403288</v>
          </cell>
          <cell r="Y49">
            <v>1137600</v>
          </cell>
          <cell r="Z49">
            <v>375000</v>
          </cell>
          <cell r="AA49">
            <v>2027514</v>
          </cell>
          <cell r="AB49">
            <v>3540114</v>
          </cell>
          <cell r="AC49">
            <v>57600</v>
          </cell>
          <cell r="AD49">
            <v>25000</v>
          </cell>
          <cell r="AE49">
            <v>109075</v>
          </cell>
          <cell r="AF49">
            <v>191675</v>
          </cell>
          <cell r="AG49">
            <v>129600</v>
          </cell>
          <cell r="AH49">
            <v>0</v>
          </cell>
          <cell r="AI49">
            <v>198901</v>
          </cell>
          <cell r="AJ49">
            <v>328501</v>
          </cell>
          <cell r="AK49">
            <v>328501</v>
          </cell>
          <cell r="AL49">
            <v>191675</v>
          </cell>
          <cell r="AM49">
            <v>136826</v>
          </cell>
        </row>
        <row r="50">
          <cell r="B50" t="str">
            <v>SM0060</v>
          </cell>
          <cell r="C50" t="str">
            <v>Hartono</v>
          </cell>
          <cell r="D50" t="str">
            <v>Workshop</v>
          </cell>
          <cell r="E50" t="str">
            <v>Non</v>
          </cell>
          <cell r="F50" t="str">
            <v>Mechanik Terex</v>
          </cell>
          <cell r="G50">
            <v>1050000</v>
          </cell>
          <cell r="H50">
            <v>15000</v>
          </cell>
          <cell r="I50">
            <v>60000</v>
          </cell>
          <cell r="J50">
            <v>1000</v>
          </cell>
          <cell r="K50">
            <v>1110000</v>
          </cell>
          <cell r="L50">
            <v>16000</v>
          </cell>
          <cell r="M50">
            <v>75000</v>
          </cell>
          <cell r="N50">
            <v>0</v>
          </cell>
          <cell r="O50">
            <v>1185000</v>
          </cell>
          <cell r="P50">
            <v>16000</v>
          </cell>
          <cell r="Q50">
            <v>1008000</v>
          </cell>
          <cell r="R50">
            <v>390000</v>
          </cell>
          <cell r="S50">
            <v>1882197</v>
          </cell>
          <cell r="T50">
            <v>3280197</v>
          </cell>
          <cell r="U50">
            <v>1065600</v>
          </cell>
          <cell r="V50">
            <v>416000</v>
          </cell>
          <cell r="W50">
            <v>1994605</v>
          </cell>
          <cell r="X50">
            <v>3476205</v>
          </cell>
          <cell r="Y50">
            <v>1137600</v>
          </cell>
          <cell r="Z50">
            <v>390000</v>
          </cell>
          <cell r="AA50">
            <v>2065188</v>
          </cell>
          <cell r="AB50">
            <v>3592788</v>
          </cell>
          <cell r="AC50">
            <v>57600</v>
          </cell>
          <cell r="AD50">
            <v>26000</v>
          </cell>
          <cell r="AE50">
            <v>112408</v>
          </cell>
          <cell r="AF50">
            <v>196008</v>
          </cell>
          <cell r="AG50">
            <v>129600</v>
          </cell>
          <cell r="AH50">
            <v>0</v>
          </cell>
          <cell r="AI50">
            <v>182991</v>
          </cell>
          <cell r="AJ50">
            <v>312591</v>
          </cell>
          <cell r="AK50">
            <v>312591</v>
          </cell>
          <cell r="AL50">
            <v>196008</v>
          </cell>
          <cell r="AM50">
            <v>116583</v>
          </cell>
        </row>
        <row r="51">
          <cell r="B51" t="str">
            <v>SM0025</v>
          </cell>
          <cell r="C51" t="str">
            <v>Komarudin</v>
          </cell>
          <cell r="D51" t="str">
            <v>Workshop</v>
          </cell>
          <cell r="E51" t="str">
            <v>Non</v>
          </cell>
          <cell r="F51" t="str">
            <v>Mechanik Ok/Dozer</v>
          </cell>
          <cell r="G51">
            <v>1100000</v>
          </cell>
          <cell r="H51">
            <v>15000</v>
          </cell>
          <cell r="I51">
            <v>60000</v>
          </cell>
          <cell r="J51">
            <v>1000</v>
          </cell>
          <cell r="K51">
            <v>1160000</v>
          </cell>
          <cell r="L51">
            <v>16000</v>
          </cell>
          <cell r="M51">
            <v>75000</v>
          </cell>
          <cell r="N51">
            <v>0</v>
          </cell>
          <cell r="O51">
            <v>1235000</v>
          </cell>
          <cell r="P51">
            <v>16000</v>
          </cell>
          <cell r="Q51">
            <v>1012000</v>
          </cell>
          <cell r="R51">
            <v>390000</v>
          </cell>
          <cell r="S51">
            <v>2021835</v>
          </cell>
          <cell r="T51">
            <v>3423835</v>
          </cell>
          <cell r="U51">
            <v>1067200</v>
          </cell>
          <cell r="V51">
            <v>416000</v>
          </cell>
          <cell r="W51">
            <v>2138532</v>
          </cell>
          <cell r="X51">
            <v>3621732</v>
          </cell>
          <cell r="Y51">
            <v>1136200</v>
          </cell>
          <cell r="Z51">
            <v>390000</v>
          </cell>
          <cell r="AA51">
            <v>2234422</v>
          </cell>
          <cell r="AB51">
            <v>3760622</v>
          </cell>
          <cell r="AC51">
            <v>55200</v>
          </cell>
          <cell r="AD51">
            <v>26000</v>
          </cell>
          <cell r="AE51">
            <v>116697</v>
          </cell>
          <cell r="AF51">
            <v>197897</v>
          </cell>
          <cell r="AG51">
            <v>124200</v>
          </cell>
          <cell r="AH51">
            <v>0</v>
          </cell>
          <cell r="AI51">
            <v>212587</v>
          </cell>
          <cell r="AJ51">
            <v>336787</v>
          </cell>
          <cell r="AK51">
            <v>336787</v>
          </cell>
          <cell r="AL51">
            <v>197897</v>
          </cell>
          <cell r="AM51">
            <v>138890</v>
          </cell>
        </row>
        <row r="52">
          <cell r="B52" t="str">
            <v>SM0048</v>
          </cell>
          <cell r="C52" t="str">
            <v>Busra</v>
          </cell>
          <cell r="D52" t="str">
            <v>Workshop</v>
          </cell>
          <cell r="E52" t="str">
            <v>Non</v>
          </cell>
          <cell r="F52" t="str">
            <v>Mechanik ALL</v>
          </cell>
          <cell r="G52">
            <v>1005000</v>
          </cell>
          <cell r="H52">
            <v>15000</v>
          </cell>
          <cell r="I52">
            <v>60000</v>
          </cell>
          <cell r="J52">
            <v>1000</v>
          </cell>
          <cell r="K52">
            <v>1065000</v>
          </cell>
          <cell r="L52">
            <v>16000</v>
          </cell>
          <cell r="M52">
            <v>75000</v>
          </cell>
          <cell r="N52">
            <v>0</v>
          </cell>
          <cell r="O52">
            <v>1140000</v>
          </cell>
          <cell r="P52">
            <v>16000</v>
          </cell>
          <cell r="Q52">
            <v>1005000</v>
          </cell>
          <cell r="R52">
            <v>390000</v>
          </cell>
          <cell r="S52">
            <v>934368</v>
          </cell>
          <cell r="T52">
            <v>2329368</v>
          </cell>
          <cell r="U52">
            <v>1065000</v>
          </cell>
          <cell r="V52">
            <v>416000</v>
          </cell>
          <cell r="W52">
            <v>991970</v>
          </cell>
          <cell r="X52">
            <v>2472970</v>
          </cell>
          <cell r="Y52">
            <v>1140000</v>
          </cell>
          <cell r="Z52">
            <v>390000</v>
          </cell>
          <cell r="AA52">
            <v>1024790</v>
          </cell>
          <cell r="AB52">
            <v>2554790</v>
          </cell>
          <cell r="AC52">
            <v>60000</v>
          </cell>
          <cell r="AD52">
            <v>26000</v>
          </cell>
          <cell r="AE52">
            <v>57602</v>
          </cell>
          <cell r="AF52">
            <v>143602</v>
          </cell>
          <cell r="AG52">
            <v>135000</v>
          </cell>
          <cell r="AH52">
            <v>0</v>
          </cell>
          <cell r="AI52">
            <v>90422</v>
          </cell>
          <cell r="AJ52">
            <v>225422</v>
          </cell>
          <cell r="AK52">
            <v>225422</v>
          </cell>
          <cell r="AL52">
            <v>143602</v>
          </cell>
          <cell r="AM52">
            <v>81820</v>
          </cell>
        </row>
        <row r="53">
          <cell r="B53" t="str">
            <v>SM0040</v>
          </cell>
          <cell r="C53" t="str">
            <v>Indro Prasiswo</v>
          </cell>
          <cell r="D53" t="str">
            <v>Workshop</v>
          </cell>
          <cell r="E53" t="str">
            <v>Non</v>
          </cell>
          <cell r="F53" t="str">
            <v>M. Bubut</v>
          </cell>
          <cell r="G53">
            <v>1005000</v>
          </cell>
          <cell r="H53">
            <v>15000</v>
          </cell>
          <cell r="I53">
            <v>60000</v>
          </cell>
          <cell r="J53">
            <v>1000</v>
          </cell>
          <cell r="K53">
            <v>1065000</v>
          </cell>
          <cell r="L53">
            <v>16000</v>
          </cell>
          <cell r="M53">
            <v>75000</v>
          </cell>
          <cell r="N53">
            <v>0</v>
          </cell>
          <cell r="O53">
            <v>1140000</v>
          </cell>
          <cell r="P53">
            <v>16000</v>
          </cell>
          <cell r="Q53">
            <v>924600</v>
          </cell>
          <cell r="R53">
            <v>360000</v>
          </cell>
          <cell r="S53">
            <v>1334426</v>
          </cell>
          <cell r="T53">
            <v>2619026</v>
          </cell>
          <cell r="U53">
            <v>979800</v>
          </cell>
          <cell r="V53">
            <v>384000</v>
          </cell>
          <cell r="W53">
            <v>1416544</v>
          </cell>
          <cell r="X53">
            <v>2780344</v>
          </cell>
          <cell r="Y53">
            <v>1048800</v>
          </cell>
          <cell r="Z53">
            <v>360000</v>
          </cell>
          <cell r="AA53">
            <v>1485954</v>
          </cell>
          <cell r="AB53">
            <v>2894754</v>
          </cell>
          <cell r="AC53">
            <v>55200</v>
          </cell>
          <cell r="AD53">
            <v>24000</v>
          </cell>
          <cell r="AE53">
            <v>82118</v>
          </cell>
          <cell r="AF53">
            <v>161318</v>
          </cell>
          <cell r="AG53">
            <v>124200</v>
          </cell>
          <cell r="AH53">
            <v>0</v>
          </cell>
          <cell r="AI53">
            <v>151528</v>
          </cell>
          <cell r="AJ53">
            <v>275728</v>
          </cell>
          <cell r="AK53">
            <v>275728</v>
          </cell>
          <cell r="AL53">
            <v>161318</v>
          </cell>
          <cell r="AM53">
            <v>114410</v>
          </cell>
        </row>
        <row r="54">
          <cell r="B54" t="str">
            <v>SM0081</v>
          </cell>
          <cell r="C54" t="str">
            <v>Piether Lidhong</v>
          </cell>
          <cell r="D54" t="str">
            <v>Workshop</v>
          </cell>
          <cell r="E54" t="str">
            <v>Non</v>
          </cell>
          <cell r="F54" t="str">
            <v>Electric</v>
          </cell>
          <cell r="G54">
            <v>1150000</v>
          </cell>
          <cell r="H54">
            <v>15000</v>
          </cell>
          <cell r="I54">
            <v>60000</v>
          </cell>
          <cell r="J54">
            <v>1000</v>
          </cell>
          <cell r="K54">
            <v>1210000</v>
          </cell>
          <cell r="L54">
            <v>16000</v>
          </cell>
          <cell r="M54">
            <v>75000</v>
          </cell>
          <cell r="N54">
            <v>0</v>
          </cell>
          <cell r="O54">
            <v>1285000</v>
          </cell>
          <cell r="P54">
            <v>16000</v>
          </cell>
          <cell r="Q54">
            <v>1150000</v>
          </cell>
          <cell r="R54">
            <v>375000</v>
          </cell>
          <cell r="S54">
            <v>2150434</v>
          </cell>
          <cell r="T54">
            <v>3675434</v>
          </cell>
          <cell r="U54">
            <v>1210000</v>
          </cell>
          <cell r="V54">
            <v>400000</v>
          </cell>
          <cell r="W54">
            <v>2262630</v>
          </cell>
          <cell r="X54">
            <v>3872630</v>
          </cell>
          <cell r="Y54">
            <v>1285000</v>
          </cell>
          <cell r="Z54">
            <v>375000</v>
          </cell>
          <cell r="AA54">
            <v>2402876</v>
          </cell>
          <cell r="AB54">
            <v>4062876</v>
          </cell>
          <cell r="AC54">
            <v>60000</v>
          </cell>
          <cell r="AD54">
            <v>25000</v>
          </cell>
          <cell r="AE54">
            <v>112196</v>
          </cell>
          <cell r="AF54">
            <v>197196</v>
          </cell>
          <cell r="AG54">
            <v>135000</v>
          </cell>
          <cell r="AH54">
            <v>0</v>
          </cell>
          <cell r="AI54">
            <v>252442</v>
          </cell>
          <cell r="AJ54">
            <v>387442</v>
          </cell>
          <cell r="AK54">
            <v>387442</v>
          </cell>
          <cell r="AL54">
            <v>197196</v>
          </cell>
          <cell r="AM54">
            <v>190246</v>
          </cell>
        </row>
        <row r="55">
          <cell r="B55" t="str">
            <v>SM0039</v>
          </cell>
          <cell r="C55" t="str">
            <v>Aury Putra Haris</v>
          </cell>
          <cell r="D55" t="str">
            <v>Workshop</v>
          </cell>
          <cell r="E55" t="str">
            <v>Non</v>
          </cell>
          <cell r="F55" t="str">
            <v>Tower Light</v>
          </cell>
          <cell r="G55">
            <v>1005000</v>
          </cell>
          <cell r="H55">
            <v>11000</v>
          </cell>
          <cell r="I55">
            <v>60000</v>
          </cell>
          <cell r="J55">
            <v>1000</v>
          </cell>
          <cell r="K55">
            <v>1065000</v>
          </cell>
          <cell r="L55">
            <v>12000</v>
          </cell>
          <cell r="M55">
            <v>75000</v>
          </cell>
          <cell r="N55">
            <v>0</v>
          </cell>
          <cell r="O55">
            <v>1140000</v>
          </cell>
          <cell r="P55">
            <v>12000</v>
          </cell>
          <cell r="Q55">
            <v>1005000</v>
          </cell>
          <cell r="R55">
            <v>308000</v>
          </cell>
          <cell r="S55">
            <v>1827009</v>
          </cell>
          <cell r="T55">
            <v>3140009</v>
          </cell>
          <cell r="U55">
            <v>1065000</v>
          </cell>
          <cell r="V55">
            <v>336000</v>
          </cell>
          <cell r="W55">
            <v>1936084</v>
          </cell>
          <cell r="X55">
            <v>3337084</v>
          </cell>
          <cell r="Y55">
            <v>1140000</v>
          </cell>
          <cell r="Z55">
            <v>308000</v>
          </cell>
          <cell r="AA55">
            <v>2072428</v>
          </cell>
          <cell r="AB55">
            <v>3520428</v>
          </cell>
          <cell r="AC55">
            <v>60000</v>
          </cell>
          <cell r="AD55">
            <v>28000</v>
          </cell>
          <cell r="AE55">
            <v>109075</v>
          </cell>
          <cell r="AF55">
            <v>197075</v>
          </cell>
          <cell r="AG55">
            <v>135000</v>
          </cell>
          <cell r="AH55">
            <v>0</v>
          </cell>
          <cell r="AI55">
            <v>245419</v>
          </cell>
          <cell r="AJ55">
            <v>380419</v>
          </cell>
          <cell r="AK55">
            <v>380419</v>
          </cell>
          <cell r="AL55">
            <v>197075</v>
          </cell>
          <cell r="AM55">
            <v>183344</v>
          </cell>
        </row>
        <row r="56">
          <cell r="B56" t="str">
            <v>SM0092</v>
          </cell>
          <cell r="C56" t="str">
            <v>Bagus Imam Taufik</v>
          </cell>
          <cell r="D56" t="str">
            <v>Workshop</v>
          </cell>
          <cell r="E56" t="str">
            <v>Non</v>
          </cell>
          <cell r="F56" t="str">
            <v>Mekanik AC</v>
          </cell>
          <cell r="G56">
            <v>1005000</v>
          </cell>
          <cell r="H56">
            <v>11000</v>
          </cell>
          <cell r="I56">
            <v>60000</v>
          </cell>
          <cell r="J56">
            <v>1000</v>
          </cell>
          <cell r="K56">
            <v>1065000</v>
          </cell>
          <cell r="L56">
            <v>12000</v>
          </cell>
          <cell r="M56">
            <v>75000</v>
          </cell>
          <cell r="N56">
            <v>0</v>
          </cell>
          <cell r="O56">
            <v>1140000</v>
          </cell>
          <cell r="P56">
            <v>12000</v>
          </cell>
          <cell r="Q56">
            <v>1005000</v>
          </cell>
          <cell r="R56">
            <v>308000</v>
          </cell>
          <cell r="S56">
            <v>1850246</v>
          </cell>
          <cell r="T56">
            <v>3163246</v>
          </cell>
          <cell r="U56">
            <v>1065000</v>
          </cell>
          <cell r="V56">
            <v>336000</v>
          </cell>
          <cell r="W56">
            <v>1960708</v>
          </cell>
          <cell r="X56">
            <v>3361708</v>
          </cell>
          <cell r="Y56">
            <v>1140000</v>
          </cell>
          <cell r="Z56">
            <v>308000</v>
          </cell>
          <cell r="AA56">
            <v>2098786</v>
          </cell>
          <cell r="AB56">
            <v>3546786</v>
          </cell>
          <cell r="AC56">
            <v>60000</v>
          </cell>
          <cell r="AD56">
            <v>28000</v>
          </cell>
          <cell r="AE56">
            <v>110462</v>
          </cell>
          <cell r="AF56">
            <v>198462</v>
          </cell>
          <cell r="AG56">
            <v>135000</v>
          </cell>
          <cell r="AH56">
            <v>0</v>
          </cell>
          <cell r="AI56">
            <v>248540</v>
          </cell>
          <cell r="AJ56">
            <v>383540</v>
          </cell>
          <cell r="AK56">
            <v>383540</v>
          </cell>
          <cell r="AL56">
            <v>198462</v>
          </cell>
          <cell r="AM56">
            <v>185078</v>
          </cell>
        </row>
        <row r="57">
          <cell r="B57" t="str">
            <v>SM0074</v>
          </cell>
          <cell r="C57" t="str">
            <v>M. Yamin</v>
          </cell>
          <cell r="D57" t="str">
            <v>Workshop</v>
          </cell>
          <cell r="E57" t="str">
            <v>Non</v>
          </cell>
          <cell r="F57" t="str">
            <v>Welder</v>
          </cell>
          <cell r="G57">
            <v>1100000</v>
          </cell>
          <cell r="H57">
            <v>15000</v>
          </cell>
          <cell r="I57">
            <v>60000</v>
          </cell>
          <cell r="J57">
            <v>1000</v>
          </cell>
          <cell r="K57">
            <v>1160000</v>
          </cell>
          <cell r="L57">
            <v>16000</v>
          </cell>
          <cell r="M57">
            <v>75000</v>
          </cell>
          <cell r="N57">
            <v>0</v>
          </cell>
          <cell r="O57">
            <v>1235000</v>
          </cell>
          <cell r="P57">
            <v>16000</v>
          </cell>
          <cell r="Q57">
            <v>1100000</v>
          </cell>
          <cell r="R57">
            <v>435000</v>
          </cell>
          <cell r="S57">
            <v>2259245</v>
          </cell>
          <cell r="T57">
            <v>3794245</v>
          </cell>
          <cell r="U57">
            <v>1160000</v>
          </cell>
          <cell r="V57">
            <v>464000</v>
          </cell>
          <cell r="W57">
            <v>2390237</v>
          </cell>
          <cell r="X57">
            <v>4014237</v>
          </cell>
          <cell r="Y57">
            <v>1235000</v>
          </cell>
          <cell r="Z57">
            <v>435000</v>
          </cell>
          <cell r="AA57">
            <v>2457941</v>
          </cell>
          <cell r="AB57">
            <v>4127941</v>
          </cell>
          <cell r="AC57">
            <v>60000</v>
          </cell>
          <cell r="AD57">
            <v>29000</v>
          </cell>
          <cell r="AE57">
            <v>130992</v>
          </cell>
          <cell r="AF57">
            <v>219992</v>
          </cell>
          <cell r="AG57">
            <v>135000</v>
          </cell>
          <cell r="AH57">
            <v>0</v>
          </cell>
          <cell r="AI57">
            <v>198696</v>
          </cell>
          <cell r="AJ57">
            <v>333696</v>
          </cell>
          <cell r="AK57">
            <v>333696</v>
          </cell>
          <cell r="AL57">
            <v>219992</v>
          </cell>
          <cell r="AM57">
            <v>113704</v>
          </cell>
        </row>
        <row r="58">
          <cell r="B58" t="str">
            <v>SM0069</v>
          </cell>
          <cell r="C58" t="str">
            <v>Andri Yanto</v>
          </cell>
          <cell r="D58" t="str">
            <v>Workshop</v>
          </cell>
          <cell r="E58" t="str">
            <v>Non</v>
          </cell>
          <cell r="F58" t="str">
            <v>Welder</v>
          </cell>
          <cell r="G58">
            <v>1190000</v>
          </cell>
          <cell r="H58">
            <v>15000</v>
          </cell>
          <cell r="I58">
            <v>60000</v>
          </cell>
          <cell r="J58">
            <v>1000</v>
          </cell>
          <cell r="K58">
            <v>1250000</v>
          </cell>
          <cell r="L58">
            <v>16000</v>
          </cell>
          <cell r="M58">
            <v>75000</v>
          </cell>
          <cell r="N58">
            <v>0</v>
          </cell>
          <cell r="O58">
            <v>1325000</v>
          </cell>
          <cell r="P58">
            <v>16000</v>
          </cell>
          <cell r="Q58">
            <v>1190000</v>
          </cell>
          <cell r="R58">
            <v>405000</v>
          </cell>
          <cell r="S58">
            <v>1932670</v>
          </cell>
          <cell r="T58">
            <v>3527670</v>
          </cell>
          <cell r="U58">
            <v>1250000</v>
          </cell>
          <cell r="V58">
            <v>432000</v>
          </cell>
          <cell r="W58">
            <v>2038088</v>
          </cell>
          <cell r="X58">
            <v>3720088</v>
          </cell>
          <cell r="Y58">
            <v>1325000</v>
          </cell>
          <cell r="Z58">
            <v>405000</v>
          </cell>
          <cell r="AA58">
            <v>2140679</v>
          </cell>
          <cell r="AB58">
            <v>3870679</v>
          </cell>
          <cell r="AC58">
            <v>60000</v>
          </cell>
          <cell r="AD58">
            <v>27000</v>
          </cell>
          <cell r="AE58">
            <v>105418</v>
          </cell>
          <cell r="AF58">
            <v>192418</v>
          </cell>
          <cell r="AG58">
            <v>135000</v>
          </cell>
          <cell r="AH58">
            <v>0</v>
          </cell>
          <cell r="AI58">
            <v>208009</v>
          </cell>
          <cell r="AJ58">
            <v>343009</v>
          </cell>
          <cell r="AK58">
            <v>343009</v>
          </cell>
          <cell r="AL58">
            <v>192418</v>
          </cell>
          <cell r="AM58">
            <v>150591</v>
          </cell>
        </row>
        <row r="59">
          <cell r="B59" t="str">
            <v>SM0075</v>
          </cell>
          <cell r="C59" t="str">
            <v>Daniel Dani</v>
          </cell>
          <cell r="D59" t="str">
            <v>Workshop</v>
          </cell>
          <cell r="E59" t="str">
            <v>Non</v>
          </cell>
          <cell r="F59" t="str">
            <v>Welder</v>
          </cell>
          <cell r="G59">
            <v>1190000</v>
          </cell>
          <cell r="H59">
            <v>15000</v>
          </cell>
          <cell r="I59">
            <v>60000</v>
          </cell>
          <cell r="J59">
            <v>1000</v>
          </cell>
          <cell r="K59">
            <v>1250000</v>
          </cell>
          <cell r="L59">
            <v>16000</v>
          </cell>
          <cell r="M59">
            <v>75000</v>
          </cell>
          <cell r="N59">
            <v>0</v>
          </cell>
          <cell r="O59">
            <v>1325000</v>
          </cell>
          <cell r="P59">
            <v>16000</v>
          </cell>
          <cell r="Q59">
            <v>1190000</v>
          </cell>
          <cell r="R59">
            <v>300000</v>
          </cell>
          <cell r="S59">
            <v>1520173</v>
          </cell>
          <cell r="T59">
            <v>3010173</v>
          </cell>
          <cell r="U59">
            <v>1250000</v>
          </cell>
          <cell r="V59">
            <v>320000</v>
          </cell>
          <cell r="W59">
            <v>1596821</v>
          </cell>
          <cell r="X59">
            <v>3166821</v>
          </cell>
          <cell r="Y59">
            <v>1325000</v>
          </cell>
          <cell r="Z59">
            <v>300000</v>
          </cell>
          <cell r="AA59">
            <v>1692630</v>
          </cell>
          <cell r="AB59">
            <v>3317630</v>
          </cell>
          <cell r="AC59">
            <v>60000</v>
          </cell>
          <cell r="AD59">
            <v>20000</v>
          </cell>
          <cell r="AE59">
            <v>76648</v>
          </cell>
          <cell r="AF59">
            <v>156648</v>
          </cell>
          <cell r="AG59">
            <v>135000</v>
          </cell>
          <cell r="AH59">
            <v>0</v>
          </cell>
          <cell r="AI59">
            <v>172457</v>
          </cell>
          <cell r="AJ59">
            <v>307457</v>
          </cell>
          <cell r="AK59">
            <v>307457</v>
          </cell>
          <cell r="AL59">
            <v>156648</v>
          </cell>
          <cell r="AM59">
            <v>150809</v>
          </cell>
        </row>
        <row r="60">
          <cell r="B60" t="str">
            <v>SM0082</v>
          </cell>
          <cell r="C60" t="str">
            <v>Marthen Pappang Allo</v>
          </cell>
          <cell r="D60" t="str">
            <v>Workshop</v>
          </cell>
          <cell r="E60" t="str">
            <v>Non</v>
          </cell>
          <cell r="F60" t="str">
            <v>Welder</v>
          </cell>
          <cell r="G60">
            <v>1100000</v>
          </cell>
          <cell r="H60">
            <v>15000</v>
          </cell>
          <cell r="I60">
            <v>60000</v>
          </cell>
          <cell r="J60">
            <v>1000</v>
          </cell>
          <cell r="K60">
            <v>1160000</v>
          </cell>
          <cell r="L60">
            <v>16000</v>
          </cell>
          <cell r="M60">
            <v>75000</v>
          </cell>
          <cell r="N60">
            <v>0</v>
          </cell>
          <cell r="O60">
            <v>1235000</v>
          </cell>
          <cell r="P60">
            <v>16000</v>
          </cell>
          <cell r="Q60">
            <v>1100000</v>
          </cell>
          <cell r="R60">
            <v>435000</v>
          </cell>
          <cell r="S60">
            <v>2488829</v>
          </cell>
          <cell r="T60">
            <v>4023829</v>
          </cell>
          <cell r="U60">
            <v>1160000</v>
          </cell>
          <cell r="V60">
            <v>464000</v>
          </cell>
          <cell r="W60">
            <v>2633133</v>
          </cell>
          <cell r="X60">
            <v>4257133</v>
          </cell>
          <cell r="Y60">
            <v>1235000</v>
          </cell>
          <cell r="Z60">
            <v>435000</v>
          </cell>
          <cell r="AA60">
            <v>2707717</v>
          </cell>
          <cell r="AB60">
            <v>4377717</v>
          </cell>
          <cell r="AC60">
            <v>60000</v>
          </cell>
          <cell r="AD60">
            <v>29000</v>
          </cell>
          <cell r="AE60">
            <v>144304</v>
          </cell>
          <cell r="AF60">
            <v>233304</v>
          </cell>
          <cell r="AG60">
            <v>135000</v>
          </cell>
          <cell r="AH60">
            <v>0</v>
          </cell>
          <cell r="AI60">
            <v>218888</v>
          </cell>
          <cell r="AJ60">
            <v>353888</v>
          </cell>
          <cell r="AK60">
            <v>353888</v>
          </cell>
          <cell r="AL60">
            <v>233304</v>
          </cell>
          <cell r="AM60">
            <v>120584</v>
          </cell>
        </row>
        <row r="61">
          <cell r="B61" t="str">
            <v>SM0003</v>
          </cell>
          <cell r="C61" t="str">
            <v>H.Zainal Elmi</v>
          </cell>
          <cell r="D61" t="str">
            <v>Tire</v>
          </cell>
          <cell r="E61" t="str">
            <v>Non</v>
          </cell>
          <cell r="F61" t="str">
            <v>Foreman</v>
          </cell>
          <cell r="G61">
            <v>1200000</v>
          </cell>
          <cell r="H61">
            <v>15000</v>
          </cell>
          <cell r="I61">
            <v>60000</v>
          </cell>
          <cell r="J61">
            <v>1000</v>
          </cell>
          <cell r="K61">
            <v>1260000</v>
          </cell>
          <cell r="L61">
            <v>16000</v>
          </cell>
          <cell r="M61">
            <v>75000</v>
          </cell>
          <cell r="N61">
            <v>0</v>
          </cell>
          <cell r="O61">
            <v>1335000</v>
          </cell>
          <cell r="P61">
            <v>16000</v>
          </cell>
          <cell r="Q61">
            <v>1104000</v>
          </cell>
          <cell r="R61">
            <v>360000</v>
          </cell>
          <cell r="S61">
            <v>1713295</v>
          </cell>
          <cell r="T61">
            <v>3177295</v>
          </cell>
          <cell r="U61">
            <v>1159200</v>
          </cell>
          <cell r="V61">
            <v>384000</v>
          </cell>
          <cell r="W61">
            <v>1798960</v>
          </cell>
          <cell r="X61">
            <v>3342160</v>
          </cell>
          <cell r="Y61">
            <v>1228200</v>
          </cell>
          <cell r="Z61">
            <v>360000</v>
          </cell>
          <cell r="AA61">
            <v>1906040</v>
          </cell>
          <cell r="AB61">
            <v>3494240</v>
          </cell>
          <cell r="AC61">
            <v>55200</v>
          </cell>
          <cell r="AD61">
            <v>24000</v>
          </cell>
          <cell r="AE61">
            <v>85665</v>
          </cell>
          <cell r="AF61">
            <v>164865</v>
          </cell>
          <cell r="AG61">
            <v>124200</v>
          </cell>
          <cell r="AH61">
            <v>0</v>
          </cell>
          <cell r="AI61">
            <v>192745</v>
          </cell>
          <cell r="AJ61">
            <v>316945</v>
          </cell>
          <cell r="AK61">
            <v>316945</v>
          </cell>
          <cell r="AL61">
            <v>164865</v>
          </cell>
          <cell r="AM61">
            <v>152080</v>
          </cell>
        </row>
        <row r="62">
          <cell r="B62" t="str">
            <v>SM0009</v>
          </cell>
          <cell r="C62" t="str">
            <v>Nursyamsi</v>
          </cell>
          <cell r="D62" t="str">
            <v>Workshop</v>
          </cell>
          <cell r="E62" t="str">
            <v>Non</v>
          </cell>
          <cell r="F62" t="str">
            <v>Op. Grease</v>
          </cell>
          <cell r="G62">
            <v>960000</v>
          </cell>
          <cell r="H62">
            <v>15000</v>
          </cell>
          <cell r="I62">
            <v>60000</v>
          </cell>
          <cell r="J62">
            <v>1000</v>
          </cell>
          <cell r="K62">
            <v>1020000</v>
          </cell>
          <cell r="L62">
            <v>16000</v>
          </cell>
          <cell r="M62">
            <v>75000</v>
          </cell>
          <cell r="N62">
            <v>0</v>
          </cell>
          <cell r="O62">
            <v>1095000</v>
          </cell>
          <cell r="P62">
            <v>16000</v>
          </cell>
          <cell r="Q62">
            <v>960000</v>
          </cell>
          <cell r="R62">
            <v>405000</v>
          </cell>
          <cell r="S62">
            <v>2017912</v>
          </cell>
          <cell r="T62">
            <v>3382912</v>
          </cell>
          <cell r="U62">
            <v>1020000</v>
          </cell>
          <cell r="V62">
            <v>432000</v>
          </cell>
          <cell r="W62">
            <v>2146526</v>
          </cell>
          <cell r="X62">
            <v>3598526</v>
          </cell>
          <cell r="Y62">
            <v>1095000</v>
          </cell>
          <cell r="Z62">
            <v>405000</v>
          </cell>
          <cell r="AA62">
            <v>2217486</v>
          </cell>
          <cell r="AB62">
            <v>3717486</v>
          </cell>
          <cell r="AC62">
            <v>60000</v>
          </cell>
          <cell r="AD62">
            <v>27000</v>
          </cell>
          <cell r="AE62">
            <v>128614</v>
          </cell>
          <cell r="AF62">
            <v>215614</v>
          </cell>
          <cell r="AG62">
            <v>135000</v>
          </cell>
          <cell r="AH62">
            <v>0</v>
          </cell>
          <cell r="AI62">
            <v>199574</v>
          </cell>
          <cell r="AJ62">
            <v>334574</v>
          </cell>
          <cell r="AK62">
            <v>334574</v>
          </cell>
          <cell r="AL62">
            <v>215614</v>
          </cell>
          <cell r="AM62">
            <v>118960</v>
          </cell>
        </row>
        <row r="63">
          <cell r="B63" t="str">
            <v>SM0083</v>
          </cell>
          <cell r="C63" t="str">
            <v>Hendriansyah</v>
          </cell>
          <cell r="D63" t="str">
            <v>Workshop</v>
          </cell>
          <cell r="E63" t="str">
            <v>Non</v>
          </cell>
          <cell r="F63" t="str">
            <v>Helper Greas</v>
          </cell>
          <cell r="G63">
            <v>945000</v>
          </cell>
          <cell r="H63">
            <v>6000</v>
          </cell>
          <cell r="I63">
            <v>60000</v>
          </cell>
          <cell r="J63">
            <v>1000</v>
          </cell>
          <cell r="K63">
            <v>1005000</v>
          </cell>
          <cell r="L63">
            <v>7000</v>
          </cell>
          <cell r="M63">
            <v>80000</v>
          </cell>
          <cell r="N63">
            <v>0</v>
          </cell>
          <cell r="O63">
            <v>1085000</v>
          </cell>
          <cell r="P63">
            <v>7000</v>
          </cell>
          <cell r="Q63">
            <v>907200</v>
          </cell>
          <cell r="R63">
            <v>138000</v>
          </cell>
          <cell r="S63">
            <v>1218121</v>
          </cell>
          <cell r="T63">
            <v>2263321</v>
          </cell>
          <cell r="U63">
            <v>964800</v>
          </cell>
          <cell r="V63">
            <v>161000</v>
          </cell>
          <cell r="W63">
            <v>1295462</v>
          </cell>
          <cell r="X63">
            <v>2421262</v>
          </cell>
          <cell r="Y63">
            <v>1041600</v>
          </cell>
          <cell r="Z63">
            <v>138000</v>
          </cell>
          <cell r="AA63">
            <v>1398584</v>
          </cell>
          <cell r="AB63">
            <v>2578184</v>
          </cell>
          <cell r="AC63">
            <v>57600</v>
          </cell>
          <cell r="AD63">
            <v>23000</v>
          </cell>
          <cell r="AE63">
            <v>77341</v>
          </cell>
          <cell r="AF63">
            <v>157941</v>
          </cell>
          <cell r="AG63">
            <v>134400</v>
          </cell>
          <cell r="AH63">
            <v>0</v>
          </cell>
          <cell r="AI63">
            <v>180463</v>
          </cell>
          <cell r="AJ63">
            <v>314863</v>
          </cell>
          <cell r="AK63">
            <v>314863</v>
          </cell>
          <cell r="AL63">
            <v>157941</v>
          </cell>
          <cell r="AM63">
            <v>156922</v>
          </cell>
        </row>
        <row r="64">
          <cell r="B64" t="str">
            <v>SM0011</v>
          </cell>
          <cell r="C64" t="str">
            <v>Alian</v>
          </cell>
          <cell r="D64" t="str">
            <v>Workshop</v>
          </cell>
          <cell r="E64" t="str">
            <v>Non</v>
          </cell>
          <cell r="F64" t="str">
            <v>Helper WS</v>
          </cell>
          <cell r="G64">
            <v>945000</v>
          </cell>
          <cell r="H64">
            <v>6000</v>
          </cell>
          <cell r="I64">
            <v>60000</v>
          </cell>
          <cell r="J64">
            <v>1000</v>
          </cell>
          <cell r="K64">
            <v>1005000</v>
          </cell>
          <cell r="L64">
            <v>7000</v>
          </cell>
          <cell r="M64">
            <v>80000</v>
          </cell>
          <cell r="N64">
            <v>0</v>
          </cell>
          <cell r="O64">
            <v>1085000</v>
          </cell>
          <cell r="P64">
            <v>7000</v>
          </cell>
          <cell r="Q64">
            <v>907200</v>
          </cell>
          <cell r="R64">
            <v>162000</v>
          </cell>
          <cell r="S64">
            <v>1840838</v>
          </cell>
          <cell r="T64">
            <v>2910038</v>
          </cell>
          <cell r="U64">
            <v>964800</v>
          </cell>
          <cell r="V64">
            <v>189000</v>
          </cell>
          <cell r="W64">
            <v>1957717</v>
          </cell>
          <cell r="X64">
            <v>3111517</v>
          </cell>
          <cell r="Y64">
            <v>1041600</v>
          </cell>
          <cell r="Z64">
            <v>162000</v>
          </cell>
          <cell r="AA64">
            <v>2113555</v>
          </cell>
          <cell r="AB64">
            <v>3317155</v>
          </cell>
          <cell r="AC64">
            <v>57600</v>
          </cell>
          <cell r="AD64">
            <v>27000</v>
          </cell>
          <cell r="AE64">
            <v>116879</v>
          </cell>
          <cell r="AF64">
            <v>201479</v>
          </cell>
          <cell r="AG64">
            <v>134400</v>
          </cell>
          <cell r="AH64">
            <v>0</v>
          </cell>
          <cell r="AI64">
            <v>272717</v>
          </cell>
          <cell r="AJ64">
            <v>407117</v>
          </cell>
          <cell r="AK64">
            <v>407117</v>
          </cell>
          <cell r="AL64">
            <v>201479</v>
          </cell>
          <cell r="AM64">
            <v>205638</v>
          </cell>
        </row>
        <row r="65">
          <cell r="B65" t="str">
            <v>SM0062</v>
          </cell>
          <cell r="C65" t="str">
            <v>Ardiansyah</v>
          </cell>
          <cell r="D65" t="str">
            <v>Workshop</v>
          </cell>
          <cell r="E65" t="str">
            <v>Non</v>
          </cell>
          <cell r="F65" t="str">
            <v>Helper WS</v>
          </cell>
          <cell r="G65">
            <v>945000</v>
          </cell>
          <cell r="H65">
            <v>6000</v>
          </cell>
          <cell r="I65">
            <v>60000</v>
          </cell>
          <cell r="J65">
            <v>1000</v>
          </cell>
          <cell r="K65">
            <v>1005000</v>
          </cell>
          <cell r="L65">
            <v>7000</v>
          </cell>
          <cell r="M65">
            <v>80000</v>
          </cell>
          <cell r="N65">
            <v>0</v>
          </cell>
          <cell r="O65">
            <v>1085000</v>
          </cell>
          <cell r="P65">
            <v>7000</v>
          </cell>
          <cell r="Q65">
            <v>945000</v>
          </cell>
          <cell r="R65">
            <v>168000</v>
          </cell>
          <cell r="S65">
            <v>1794408</v>
          </cell>
          <cell r="T65">
            <v>2907408</v>
          </cell>
          <cell r="U65">
            <v>1005000</v>
          </cell>
          <cell r="V65">
            <v>196000</v>
          </cell>
          <cell r="W65">
            <v>1908338</v>
          </cell>
          <cell r="X65">
            <v>3109338</v>
          </cell>
          <cell r="Y65">
            <v>1085000</v>
          </cell>
          <cell r="Z65">
            <v>168000</v>
          </cell>
          <cell r="AA65">
            <v>2060246</v>
          </cell>
          <cell r="AB65">
            <v>3313246</v>
          </cell>
          <cell r="AC65">
            <v>60000</v>
          </cell>
          <cell r="AD65">
            <v>28000</v>
          </cell>
          <cell r="AE65">
            <v>113930</v>
          </cell>
          <cell r="AF65">
            <v>201930</v>
          </cell>
          <cell r="AG65">
            <v>140000</v>
          </cell>
          <cell r="AH65">
            <v>0</v>
          </cell>
          <cell r="AI65">
            <v>265838</v>
          </cell>
          <cell r="AJ65">
            <v>405838</v>
          </cell>
          <cell r="AK65">
            <v>405838</v>
          </cell>
          <cell r="AL65">
            <v>201930</v>
          </cell>
          <cell r="AM65">
            <v>203908</v>
          </cell>
        </row>
        <row r="66">
          <cell r="B66" t="str">
            <v>SM0015</v>
          </cell>
          <cell r="C66" t="str">
            <v>Achmad Bakrie</v>
          </cell>
          <cell r="D66" t="str">
            <v>Workshop</v>
          </cell>
          <cell r="E66" t="str">
            <v>Non</v>
          </cell>
          <cell r="F66" t="str">
            <v>Helper WS</v>
          </cell>
          <cell r="G66">
            <v>945000</v>
          </cell>
          <cell r="H66">
            <v>6000</v>
          </cell>
          <cell r="I66">
            <v>60000</v>
          </cell>
          <cell r="J66">
            <v>1000</v>
          </cell>
          <cell r="K66">
            <v>1005000</v>
          </cell>
          <cell r="L66">
            <v>7000</v>
          </cell>
          <cell r="M66">
            <v>80000</v>
          </cell>
          <cell r="N66">
            <v>0</v>
          </cell>
          <cell r="O66">
            <v>1085000</v>
          </cell>
          <cell r="P66">
            <v>7000</v>
          </cell>
          <cell r="Q66">
            <v>907200</v>
          </cell>
          <cell r="R66">
            <v>168000</v>
          </cell>
          <cell r="S66">
            <v>1846301</v>
          </cell>
          <cell r="T66">
            <v>2921501</v>
          </cell>
          <cell r="U66">
            <v>964800</v>
          </cell>
          <cell r="V66">
            <v>196000</v>
          </cell>
          <cell r="W66">
            <v>1963526</v>
          </cell>
          <cell r="X66">
            <v>3124326</v>
          </cell>
          <cell r="Y66">
            <v>1041600</v>
          </cell>
          <cell r="Z66">
            <v>168000</v>
          </cell>
          <cell r="AA66">
            <v>2119827</v>
          </cell>
          <cell r="AB66">
            <v>3329427</v>
          </cell>
          <cell r="AC66">
            <v>57600</v>
          </cell>
          <cell r="AD66">
            <v>28000</v>
          </cell>
          <cell r="AE66">
            <v>117225</v>
          </cell>
          <cell r="AF66">
            <v>202825</v>
          </cell>
          <cell r="AG66">
            <v>134400</v>
          </cell>
          <cell r="AH66">
            <v>0</v>
          </cell>
          <cell r="AI66">
            <v>273526</v>
          </cell>
          <cell r="AJ66">
            <v>407926</v>
          </cell>
          <cell r="AK66">
            <v>407926</v>
          </cell>
          <cell r="AL66">
            <v>202825</v>
          </cell>
          <cell r="AM66">
            <v>205101</v>
          </cell>
        </row>
        <row r="67">
          <cell r="B67" t="str">
            <v>SM0078</v>
          </cell>
          <cell r="C67" t="str">
            <v>Mashurianto</v>
          </cell>
          <cell r="D67" t="str">
            <v>Workshop</v>
          </cell>
          <cell r="E67" t="str">
            <v>Non</v>
          </cell>
          <cell r="F67" t="str">
            <v>Helper WS</v>
          </cell>
          <cell r="G67">
            <v>945000</v>
          </cell>
          <cell r="H67">
            <v>6000</v>
          </cell>
          <cell r="I67">
            <v>60000</v>
          </cell>
          <cell r="J67">
            <v>1000</v>
          </cell>
          <cell r="K67">
            <v>1005000</v>
          </cell>
          <cell r="L67">
            <v>7000</v>
          </cell>
          <cell r="M67">
            <v>75000</v>
          </cell>
          <cell r="N67">
            <v>0</v>
          </cell>
          <cell r="O67">
            <v>1080000</v>
          </cell>
          <cell r="P67">
            <v>7000</v>
          </cell>
          <cell r="Q67">
            <v>945000</v>
          </cell>
          <cell r="R67">
            <v>162000</v>
          </cell>
          <cell r="S67">
            <v>1731590</v>
          </cell>
          <cell r="T67">
            <v>2838590</v>
          </cell>
          <cell r="U67">
            <v>1005000</v>
          </cell>
          <cell r="V67">
            <v>189000</v>
          </cell>
          <cell r="W67">
            <v>1841532</v>
          </cell>
          <cell r="X67">
            <v>3035532</v>
          </cell>
          <cell r="Y67">
            <v>1080000</v>
          </cell>
          <cell r="Z67">
            <v>162000</v>
          </cell>
          <cell r="AA67">
            <v>1978960</v>
          </cell>
          <cell r="AB67">
            <v>3220960</v>
          </cell>
          <cell r="AC67">
            <v>60000</v>
          </cell>
          <cell r="AD67">
            <v>27000</v>
          </cell>
          <cell r="AE67">
            <v>109942</v>
          </cell>
          <cell r="AF67">
            <v>196942</v>
          </cell>
          <cell r="AG67">
            <v>135000</v>
          </cell>
          <cell r="AH67">
            <v>0</v>
          </cell>
          <cell r="AI67">
            <v>247370</v>
          </cell>
          <cell r="AJ67">
            <v>382370</v>
          </cell>
          <cell r="AK67">
            <v>382370</v>
          </cell>
          <cell r="AL67">
            <v>196942</v>
          </cell>
          <cell r="AM67">
            <v>185428</v>
          </cell>
        </row>
        <row r="68">
          <cell r="B68" t="str">
            <v>SM0088</v>
          </cell>
          <cell r="C68" t="str">
            <v>Recky Datu Rante</v>
          </cell>
          <cell r="D68" t="str">
            <v>Workshop</v>
          </cell>
          <cell r="E68" t="str">
            <v>A</v>
          </cell>
          <cell r="F68" t="str">
            <v>Helper</v>
          </cell>
          <cell r="G68">
            <v>945000</v>
          </cell>
          <cell r="H68">
            <v>6000</v>
          </cell>
          <cell r="I68">
            <v>60000</v>
          </cell>
          <cell r="J68">
            <v>1000</v>
          </cell>
          <cell r="K68">
            <v>1005000</v>
          </cell>
          <cell r="L68">
            <v>7000</v>
          </cell>
          <cell r="M68">
            <v>80000</v>
          </cell>
          <cell r="N68">
            <v>0</v>
          </cell>
          <cell r="O68">
            <v>1085000</v>
          </cell>
          <cell r="P68">
            <v>7000</v>
          </cell>
          <cell r="Q68">
            <v>945000</v>
          </cell>
          <cell r="R68">
            <v>162000</v>
          </cell>
          <cell r="S68">
            <v>1775289</v>
          </cell>
          <cell r="T68">
            <v>2882289</v>
          </cell>
          <cell r="U68">
            <v>1005000</v>
          </cell>
          <cell r="V68">
            <v>189000</v>
          </cell>
          <cell r="W68">
            <v>1888006</v>
          </cell>
          <cell r="X68">
            <v>3082006</v>
          </cell>
          <cell r="Y68">
            <v>1085000</v>
          </cell>
          <cell r="Z68">
            <v>162000</v>
          </cell>
          <cell r="AA68">
            <v>2038295</v>
          </cell>
          <cell r="AB68">
            <v>3285295</v>
          </cell>
          <cell r="AC68">
            <v>60000</v>
          </cell>
          <cell r="AD68">
            <v>27000</v>
          </cell>
          <cell r="AE68">
            <v>112717</v>
          </cell>
          <cell r="AF68">
            <v>199717</v>
          </cell>
          <cell r="AG68">
            <v>140000</v>
          </cell>
          <cell r="AH68">
            <v>0</v>
          </cell>
          <cell r="AI68">
            <v>263006</v>
          </cell>
          <cell r="AJ68">
            <v>403006</v>
          </cell>
          <cell r="AK68">
            <v>403006</v>
          </cell>
          <cell r="AL68">
            <v>199717</v>
          </cell>
          <cell r="AM68">
            <v>203289</v>
          </cell>
        </row>
        <row r="69">
          <cell r="B69" t="str">
            <v>SM0095</v>
          </cell>
          <cell r="C69" t="str">
            <v>Rene Jimmy Pontoan</v>
          </cell>
          <cell r="D69" t="str">
            <v>Workshop</v>
          </cell>
          <cell r="E69" t="str">
            <v>A</v>
          </cell>
          <cell r="F69" t="str">
            <v>Helper WS</v>
          </cell>
          <cell r="G69">
            <v>945000</v>
          </cell>
          <cell r="H69">
            <v>6000</v>
          </cell>
          <cell r="I69">
            <v>60000</v>
          </cell>
          <cell r="J69">
            <v>1000</v>
          </cell>
          <cell r="K69">
            <v>1005000</v>
          </cell>
          <cell r="L69">
            <v>7000</v>
          </cell>
          <cell r="M69">
            <v>80000</v>
          </cell>
          <cell r="N69">
            <v>0</v>
          </cell>
          <cell r="O69">
            <v>1085000</v>
          </cell>
          <cell r="P69">
            <v>7000</v>
          </cell>
          <cell r="Q69">
            <v>945000</v>
          </cell>
          <cell r="R69">
            <v>150000</v>
          </cell>
          <cell r="S69">
            <v>1294595</v>
          </cell>
          <cell r="T69">
            <v>2389595</v>
          </cell>
          <cell r="U69">
            <v>1005000</v>
          </cell>
          <cell r="V69">
            <v>175000</v>
          </cell>
          <cell r="W69">
            <v>1376792</v>
          </cell>
          <cell r="X69">
            <v>2556792</v>
          </cell>
          <cell r="Y69">
            <v>1085000</v>
          </cell>
          <cell r="Z69">
            <v>150000</v>
          </cell>
          <cell r="AA69">
            <v>1486387</v>
          </cell>
          <cell r="AB69">
            <v>2721387</v>
          </cell>
          <cell r="AC69">
            <v>60000</v>
          </cell>
          <cell r="AD69">
            <v>25000</v>
          </cell>
          <cell r="AE69">
            <v>82197</v>
          </cell>
          <cell r="AF69">
            <v>167197</v>
          </cell>
          <cell r="AG69">
            <v>140000</v>
          </cell>
          <cell r="AH69">
            <v>0</v>
          </cell>
          <cell r="AI69">
            <v>191792</v>
          </cell>
          <cell r="AJ69">
            <v>331792</v>
          </cell>
          <cell r="AK69">
            <v>331792</v>
          </cell>
          <cell r="AL69">
            <v>167197</v>
          </cell>
          <cell r="AM69">
            <v>164595</v>
          </cell>
        </row>
        <row r="70">
          <cell r="B70" t="str">
            <v>SM0084</v>
          </cell>
          <cell r="C70" t="str">
            <v>Bambang Hermanto</v>
          </cell>
          <cell r="D70" t="str">
            <v>Workshop</v>
          </cell>
          <cell r="E70" t="str">
            <v>A</v>
          </cell>
          <cell r="F70" t="str">
            <v>Office</v>
          </cell>
          <cell r="G70">
            <v>945000</v>
          </cell>
          <cell r="H70">
            <v>6000</v>
          </cell>
          <cell r="I70">
            <v>60000</v>
          </cell>
          <cell r="J70">
            <v>1000</v>
          </cell>
          <cell r="K70">
            <v>1005000</v>
          </cell>
          <cell r="L70">
            <v>7000</v>
          </cell>
          <cell r="O70">
            <v>1005000</v>
          </cell>
          <cell r="P70">
            <v>7000</v>
          </cell>
          <cell r="Q70">
            <v>907200</v>
          </cell>
          <cell r="R70">
            <v>132000</v>
          </cell>
          <cell r="S70">
            <v>1420231</v>
          </cell>
          <cell r="T70">
            <v>2459431</v>
          </cell>
          <cell r="U70">
            <v>964800</v>
          </cell>
          <cell r="V70">
            <v>132000</v>
          </cell>
          <cell r="W70">
            <v>1510405</v>
          </cell>
          <cell r="X70">
            <v>2607205</v>
          </cell>
          <cell r="Y70">
            <v>964800</v>
          </cell>
          <cell r="Z70">
            <v>132000</v>
          </cell>
          <cell r="AA70">
            <v>1510405</v>
          </cell>
          <cell r="AB70">
            <v>2607205</v>
          </cell>
          <cell r="AC70">
            <v>57600</v>
          </cell>
          <cell r="AD70">
            <v>0</v>
          </cell>
          <cell r="AE70">
            <v>90174</v>
          </cell>
          <cell r="AF70">
            <v>147774</v>
          </cell>
          <cell r="AG70">
            <v>57600</v>
          </cell>
          <cell r="AH70">
            <v>0</v>
          </cell>
          <cell r="AI70">
            <v>90174</v>
          </cell>
          <cell r="AJ70">
            <v>147774</v>
          </cell>
          <cell r="AK70">
            <v>147774</v>
          </cell>
          <cell r="AL70">
            <v>147774</v>
          </cell>
          <cell r="AM70">
            <v>0</v>
          </cell>
        </row>
        <row r="71">
          <cell r="B71" t="str">
            <v>SM0094</v>
          </cell>
          <cell r="C71" t="str">
            <v>Saifudin</v>
          </cell>
          <cell r="D71" t="str">
            <v>Workshop</v>
          </cell>
          <cell r="E71" t="str">
            <v>A</v>
          </cell>
          <cell r="F71" t="str">
            <v>Warehousemen</v>
          </cell>
          <cell r="G71">
            <v>1200000</v>
          </cell>
          <cell r="H71">
            <v>15000</v>
          </cell>
          <cell r="I71">
            <v>60000</v>
          </cell>
          <cell r="J71">
            <v>1000</v>
          </cell>
          <cell r="K71">
            <v>1260000</v>
          </cell>
          <cell r="L71">
            <v>16000</v>
          </cell>
          <cell r="M71">
            <v>75000</v>
          </cell>
          <cell r="N71">
            <v>0</v>
          </cell>
          <cell r="O71">
            <v>1335000</v>
          </cell>
          <cell r="P71">
            <v>16000</v>
          </cell>
          <cell r="Q71">
            <v>1200000</v>
          </cell>
          <cell r="R71">
            <v>390000</v>
          </cell>
          <cell r="S71">
            <v>2136416</v>
          </cell>
          <cell r="T71">
            <v>3726416</v>
          </cell>
          <cell r="U71">
            <v>1260000</v>
          </cell>
          <cell r="V71">
            <v>416000</v>
          </cell>
          <cell r="W71">
            <v>2243237</v>
          </cell>
          <cell r="X71">
            <v>3919237</v>
          </cell>
          <cell r="Y71">
            <v>1335000</v>
          </cell>
          <cell r="Z71">
            <v>390000</v>
          </cell>
          <cell r="AA71">
            <v>2376763</v>
          </cell>
          <cell r="AB71">
            <v>4101763</v>
          </cell>
          <cell r="AC71">
            <v>60000</v>
          </cell>
          <cell r="AD71">
            <v>26000</v>
          </cell>
          <cell r="AE71">
            <v>106821</v>
          </cell>
          <cell r="AF71">
            <v>192821</v>
          </cell>
          <cell r="AG71">
            <v>135000</v>
          </cell>
          <cell r="AH71">
            <v>0</v>
          </cell>
          <cell r="AI71">
            <v>240347</v>
          </cell>
          <cell r="AJ71">
            <v>375347</v>
          </cell>
          <cell r="AK71">
            <v>375347</v>
          </cell>
          <cell r="AL71">
            <v>192821</v>
          </cell>
          <cell r="AM71">
            <v>182526</v>
          </cell>
        </row>
        <row r="72">
          <cell r="B72" t="str">
            <v>SM0012</v>
          </cell>
          <cell r="C72" t="str">
            <v>Rusmadi.K</v>
          </cell>
          <cell r="D72" t="str">
            <v>Workshop</v>
          </cell>
          <cell r="E72" t="str">
            <v>B</v>
          </cell>
          <cell r="F72" t="str">
            <v>Opt.Radio / Adm</v>
          </cell>
          <cell r="G72">
            <v>960000</v>
          </cell>
          <cell r="H72">
            <v>15000</v>
          </cell>
          <cell r="I72">
            <v>60000</v>
          </cell>
          <cell r="J72">
            <v>1000</v>
          </cell>
          <cell r="K72">
            <v>1020000</v>
          </cell>
          <cell r="L72">
            <v>16000</v>
          </cell>
          <cell r="M72">
            <v>75000</v>
          </cell>
          <cell r="N72">
            <v>0</v>
          </cell>
          <cell r="O72">
            <v>1095000</v>
          </cell>
          <cell r="P72">
            <v>16000</v>
          </cell>
          <cell r="Q72">
            <v>921600</v>
          </cell>
          <cell r="R72">
            <v>405000</v>
          </cell>
          <cell r="S72">
            <v>2020871</v>
          </cell>
          <cell r="T72">
            <v>3347471</v>
          </cell>
          <cell r="U72">
            <v>979200</v>
          </cell>
          <cell r="V72">
            <v>432000</v>
          </cell>
          <cell r="W72">
            <v>2149673</v>
          </cell>
          <cell r="X72">
            <v>3560873</v>
          </cell>
          <cell r="Y72">
            <v>1051200</v>
          </cell>
          <cell r="Z72">
            <v>405000</v>
          </cell>
          <cell r="AA72">
            <v>2220737</v>
          </cell>
          <cell r="AB72">
            <v>3676937</v>
          </cell>
          <cell r="AC72">
            <v>57600</v>
          </cell>
          <cell r="AD72">
            <v>27000</v>
          </cell>
          <cell r="AE72">
            <v>128802</v>
          </cell>
          <cell r="AF72">
            <v>213402</v>
          </cell>
          <cell r="AG72">
            <v>129600</v>
          </cell>
          <cell r="AH72">
            <v>0</v>
          </cell>
          <cell r="AI72">
            <v>199866</v>
          </cell>
          <cell r="AJ72">
            <v>329466</v>
          </cell>
          <cell r="AK72">
            <v>329466</v>
          </cell>
          <cell r="AL72">
            <v>213402</v>
          </cell>
          <cell r="AM72">
            <v>116064</v>
          </cell>
        </row>
        <row r="73">
          <cell r="B73" t="str">
            <v>SM0057</v>
          </cell>
          <cell r="C73" t="str">
            <v>Agus Muhaimin</v>
          </cell>
          <cell r="D73" t="str">
            <v>Workshop</v>
          </cell>
          <cell r="E73" t="str">
            <v>B</v>
          </cell>
          <cell r="F73" t="str">
            <v>Supervisor</v>
          </cell>
          <cell r="G73">
            <v>5000000</v>
          </cell>
          <cell r="H73">
            <v>115000</v>
          </cell>
          <cell r="I73">
            <v>60000</v>
          </cell>
          <cell r="J73">
            <v>1000</v>
          </cell>
          <cell r="K73">
            <v>5060000</v>
          </cell>
          <cell r="L73">
            <v>116000</v>
          </cell>
          <cell r="M73">
            <v>0</v>
          </cell>
          <cell r="N73">
            <v>0</v>
          </cell>
          <cell r="O73">
            <v>5060000</v>
          </cell>
          <cell r="P73">
            <v>116000</v>
          </cell>
          <cell r="Q73">
            <v>5000000</v>
          </cell>
          <cell r="R73">
            <v>3220000</v>
          </cell>
          <cell r="S73">
            <v>0</v>
          </cell>
          <cell r="T73">
            <v>8220000</v>
          </cell>
          <cell r="U73">
            <v>5060000</v>
          </cell>
          <cell r="V73">
            <v>3248000</v>
          </cell>
          <cell r="W73">
            <v>0</v>
          </cell>
          <cell r="X73">
            <v>8308000</v>
          </cell>
          <cell r="Y73">
            <v>5060000</v>
          </cell>
          <cell r="Z73">
            <v>3220000</v>
          </cell>
          <cell r="AA73">
            <v>0</v>
          </cell>
          <cell r="AB73">
            <v>8280000</v>
          </cell>
          <cell r="AC73">
            <v>60000</v>
          </cell>
          <cell r="AD73">
            <v>28000</v>
          </cell>
          <cell r="AE73">
            <v>0</v>
          </cell>
          <cell r="AF73">
            <v>88000</v>
          </cell>
          <cell r="AG73">
            <v>60000</v>
          </cell>
          <cell r="AH73">
            <v>0</v>
          </cell>
          <cell r="AI73">
            <v>0</v>
          </cell>
          <cell r="AJ73">
            <v>60000</v>
          </cell>
          <cell r="AK73">
            <v>60000</v>
          </cell>
          <cell r="AL73">
            <v>88000</v>
          </cell>
          <cell r="AM73">
            <v>-28000</v>
          </cell>
        </row>
        <row r="74">
          <cell r="B74" t="str">
            <v>SM0021</v>
          </cell>
          <cell r="C74" t="str">
            <v>Syahmadi</v>
          </cell>
          <cell r="D74" t="str">
            <v>Workshop</v>
          </cell>
          <cell r="E74" t="str">
            <v>Non</v>
          </cell>
          <cell r="F74" t="str">
            <v>Staff Adm</v>
          </cell>
          <cell r="G74">
            <v>1500000</v>
          </cell>
          <cell r="H74">
            <v>15000</v>
          </cell>
          <cell r="I74">
            <v>60000</v>
          </cell>
          <cell r="J74">
            <v>1000</v>
          </cell>
          <cell r="K74">
            <v>1560000</v>
          </cell>
          <cell r="L74">
            <v>16000</v>
          </cell>
          <cell r="M74">
            <v>75000</v>
          </cell>
          <cell r="N74">
            <v>0</v>
          </cell>
          <cell r="O74">
            <v>1635000</v>
          </cell>
          <cell r="P74">
            <v>16000</v>
          </cell>
          <cell r="Q74">
            <v>1500000</v>
          </cell>
          <cell r="R74">
            <v>435000</v>
          </cell>
          <cell r="S74">
            <v>3130058</v>
          </cell>
          <cell r="T74">
            <v>5065058</v>
          </cell>
          <cell r="U74">
            <v>1560000</v>
          </cell>
          <cell r="V74">
            <v>464000</v>
          </cell>
          <cell r="W74">
            <v>3255260</v>
          </cell>
          <cell r="X74">
            <v>5279260</v>
          </cell>
          <cell r="Y74">
            <v>1635000</v>
          </cell>
          <cell r="Z74">
            <v>435000</v>
          </cell>
          <cell r="AA74">
            <v>3411763</v>
          </cell>
          <cell r="AB74">
            <v>5481763</v>
          </cell>
          <cell r="AC74">
            <v>60000</v>
          </cell>
          <cell r="AD74">
            <v>29000</v>
          </cell>
          <cell r="AE74">
            <v>125202</v>
          </cell>
          <cell r="AF74">
            <v>214202</v>
          </cell>
          <cell r="AG74">
            <v>135000</v>
          </cell>
          <cell r="AH74">
            <v>0</v>
          </cell>
          <cell r="AI74">
            <v>281705</v>
          </cell>
          <cell r="AJ74">
            <v>416705</v>
          </cell>
          <cell r="AK74">
            <v>416705</v>
          </cell>
          <cell r="AL74">
            <v>214202</v>
          </cell>
          <cell r="AM74">
            <v>202503</v>
          </cell>
        </row>
        <row r="75">
          <cell r="B75" t="str">
            <v>SM0096</v>
          </cell>
          <cell r="C75" t="str">
            <v>Sepriyanti</v>
          </cell>
          <cell r="D75" t="str">
            <v>Workshop</v>
          </cell>
          <cell r="E75" t="str">
            <v>Non</v>
          </cell>
          <cell r="F75" t="str">
            <v>Clerk</v>
          </cell>
          <cell r="G75">
            <v>945000</v>
          </cell>
          <cell r="H75">
            <v>15000</v>
          </cell>
          <cell r="I75">
            <v>60000</v>
          </cell>
          <cell r="J75">
            <v>1000</v>
          </cell>
          <cell r="K75">
            <v>1005000</v>
          </cell>
          <cell r="L75">
            <v>16000</v>
          </cell>
          <cell r="M75">
            <v>80000</v>
          </cell>
          <cell r="N75">
            <v>0</v>
          </cell>
          <cell r="O75">
            <v>1085000</v>
          </cell>
          <cell r="P75">
            <v>16000</v>
          </cell>
          <cell r="Q75">
            <v>945000</v>
          </cell>
          <cell r="R75">
            <v>345000</v>
          </cell>
          <cell r="S75">
            <v>419436</v>
          </cell>
          <cell r="T75">
            <v>1709436</v>
          </cell>
          <cell r="U75">
            <v>1005000</v>
          </cell>
          <cell r="V75">
            <v>368000</v>
          </cell>
          <cell r="W75">
            <v>446423</v>
          </cell>
          <cell r="X75">
            <v>1819423</v>
          </cell>
          <cell r="Y75">
            <v>1085000</v>
          </cell>
          <cell r="Z75">
            <v>345000</v>
          </cell>
          <cell r="AA75">
            <v>470376</v>
          </cell>
          <cell r="AB75">
            <v>1900376</v>
          </cell>
          <cell r="AC75">
            <v>60000</v>
          </cell>
          <cell r="AD75">
            <v>23000</v>
          </cell>
          <cell r="AE75">
            <v>26987</v>
          </cell>
          <cell r="AF75">
            <v>109987</v>
          </cell>
          <cell r="AG75">
            <v>140000</v>
          </cell>
          <cell r="AH75">
            <v>0</v>
          </cell>
          <cell r="AI75">
            <v>50940</v>
          </cell>
          <cell r="AJ75">
            <v>190940</v>
          </cell>
          <cell r="AK75">
            <v>190940</v>
          </cell>
          <cell r="AL75">
            <v>109987</v>
          </cell>
          <cell r="AM75">
            <v>80953</v>
          </cell>
        </row>
        <row r="76">
          <cell r="B76" t="str">
            <v>SM2-KJA0142</v>
          </cell>
          <cell r="C76" t="str">
            <v>Hariyanto</v>
          </cell>
          <cell r="D76" t="str">
            <v>Administrasi</v>
          </cell>
          <cell r="E76" t="str">
            <v>Non</v>
          </cell>
          <cell r="F76" t="str">
            <v>Driver</v>
          </cell>
          <cell r="G76">
            <v>1300000</v>
          </cell>
          <cell r="H76">
            <v>12000</v>
          </cell>
          <cell r="I76">
            <v>60000</v>
          </cell>
          <cell r="J76">
            <v>1000</v>
          </cell>
          <cell r="K76">
            <v>1360000</v>
          </cell>
          <cell r="L76">
            <v>13000</v>
          </cell>
          <cell r="M76">
            <v>75000</v>
          </cell>
          <cell r="N76">
            <v>0</v>
          </cell>
          <cell r="O76">
            <v>1435000</v>
          </cell>
          <cell r="P76">
            <v>13000</v>
          </cell>
          <cell r="Q76">
            <v>1300000</v>
          </cell>
          <cell r="R76">
            <v>372000</v>
          </cell>
          <cell r="S76">
            <v>0</v>
          </cell>
          <cell r="T76">
            <v>1672000</v>
          </cell>
          <cell r="U76">
            <v>1360000</v>
          </cell>
          <cell r="V76">
            <v>403000</v>
          </cell>
          <cell r="W76">
            <v>0</v>
          </cell>
          <cell r="X76">
            <v>1763000</v>
          </cell>
          <cell r="Y76">
            <v>1435000</v>
          </cell>
          <cell r="Z76">
            <v>372000</v>
          </cell>
          <cell r="AA76">
            <v>0</v>
          </cell>
          <cell r="AB76">
            <v>1807000</v>
          </cell>
          <cell r="AC76">
            <v>60000</v>
          </cell>
          <cell r="AD76">
            <v>31000</v>
          </cell>
          <cell r="AE76">
            <v>0</v>
          </cell>
          <cell r="AF76">
            <v>91000</v>
          </cell>
          <cell r="AG76">
            <v>135000</v>
          </cell>
          <cell r="AH76">
            <v>0</v>
          </cell>
          <cell r="AI76">
            <v>0</v>
          </cell>
          <cell r="AJ76">
            <v>135000</v>
          </cell>
          <cell r="AK76">
            <v>135000</v>
          </cell>
          <cell r="AL76">
            <v>91000</v>
          </cell>
          <cell r="AM76">
            <v>44000</v>
          </cell>
        </row>
        <row r="77">
          <cell r="B77">
            <v>0</v>
          </cell>
          <cell r="C77" t="str">
            <v>Agus Suriansyah</v>
          </cell>
          <cell r="D77" t="str">
            <v>Administrasi</v>
          </cell>
          <cell r="E77" t="str">
            <v>Non</v>
          </cell>
          <cell r="F77" t="str">
            <v>Driver</v>
          </cell>
          <cell r="G77">
            <v>1300000</v>
          </cell>
          <cell r="H77">
            <v>12000</v>
          </cell>
          <cell r="I77">
            <v>60000</v>
          </cell>
          <cell r="J77">
            <v>1000</v>
          </cell>
          <cell r="K77">
            <v>1360000</v>
          </cell>
          <cell r="L77">
            <v>13000</v>
          </cell>
          <cell r="O77">
            <v>1360000</v>
          </cell>
          <cell r="P77">
            <v>13000</v>
          </cell>
          <cell r="Q77">
            <v>1300000</v>
          </cell>
          <cell r="R77">
            <v>372000</v>
          </cell>
          <cell r="S77">
            <v>0</v>
          </cell>
          <cell r="T77">
            <v>1672000</v>
          </cell>
          <cell r="U77">
            <v>1360000</v>
          </cell>
          <cell r="V77">
            <v>403000</v>
          </cell>
          <cell r="W77">
            <v>0</v>
          </cell>
          <cell r="X77">
            <v>1763000</v>
          </cell>
          <cell r="Y77">
            <v>1360000</v>
          </cell>
          <cell r="Z77">
            <v>372000</v>
          </cell>
          <cell r="AA77">
            <v>0</v>
          </cell>
          <cell r="AB77">
            <v>1732000</v>
          </cell>
          <cell r="AC77">
            <v>60000</v>
          </cell>
          <cell r="AD77">
            <v>31000</v>
          </cell>
          <cell r="AE77">
            <v>0</v>
          </cell>
          <cell r="AF77">
            <v>91000</v>
          </cell>
          <cell r="AG77">
            <v>60000</v>
          </cell>
          <cell r="AH77">
            <v>0</v>
          </cell>
          <cell r="AI77">
            <v>0</v>
          </cell>
          <cell r="AJ77">
            <v>60000</v>
          </cell>
          <cell r="AK77">
            <v>60000</v>
          </cell>
          <cell r="AL77">
            <v>91000</v>
          </cell>
          <cell r="AM77">
            <v>-31000</v>
          </cell>
        </row>
        <row r="78">
          <cell r="B78" t="str">
            <v>SM-0002</v>
          </cell>
          <cell r="C78" t="str">
            <v>Nurdin Zubir</v>
          </cell>
          <cell r="D78" t="str">
            <v>Administrasi</v>
          </cell>
          <cell r="E78" t="str">
            <v>Non</v>
          </cell>
          <cell r="F78" t="str">
            <v>Site Adm</v>
          </cell>
          <cell r="G78">
            <v>5000000</v>
          </cell>
          <cell r="H78">
            <v>0</v>
          </cell>
          <cell r="I78">
            <v>60000</v>
          </cell>
          <cell r="K78">
            <v>5060000</v>
          </cell>
          <cell r="L78">
            <v>0</v>
          </cell>
          <cell r="M78">
            <v>135000</v>
          </cell>
          <cell r="N78">
            <v>0</v>
          </cell>
          <cell r="O78">
            <v>5195000</v>
          </cell>
          <cell r="P78">
            <v>0</v>
          </cell>
          <cell r="Q78">
            <v>5000000</v>
          </cell>
          <cell r="R78">
            <v>0</v>
          </cell>
          <cell r="S78">
            <v>0</v>
          </cell>
          <cell r="T78">
            <v>5000000</v>
          </cell>
          <cell r="U78">
            <v>5060000</v>
          </cell>
          <cell r="V78">
            <v>0</v>
          </cell>
          <cell r="W78">
            <v>0</v>
          </cell>
          <cell r="X78">
            <v>5060000</v>
          </cell>
          <cell r="Y78">
            <v>5195000</v>
          </cell>
          <cell r="Z78">
            <v>0</v>
          </cell>
          <cell r="AA78">
            <v>0</v>
          </cell>
          <cell r="AB78">
            <v>5195000</v>
          </cell>
          <cell r="AC78">
            <v>60000</v>
          </cell>
          <cell r="AD78">
            <v>0</v>
          </cell>
          <cell r="AE78">
            <v>0</v>
          </cell>
          <cell r="AF78">
            <v>60000</v>
          </cell>
          <cell r="AG78">
            <v>195000</v>
          </cell>
          <cell r="AH78">
            <v>0</v>
          </cell>
          <cell r="AI78">
            <v>0</v>
          </cell>
          <cell r="AJ78">
            <v>195000</v>
          </cell>
          <cell r="AK78">
            <v>195000</v>
          </cell>
          <cell r="AL78">
            <v>60000</v>
          </cell>
          <cell r="AM78">
            <v>135000</v>
          </cell>
        </row>
      </sheetData>
      <sheetData sheetId="1">
        <row r="7">
          <cell r="B7" t="str">
            <v>SM0033</v>
          </cell>
          <cell r="C7" t="str">
            <v>Muh Yatto</v>
          </cell>
          <cell r="D7" t="str">
            <v>Workshop</v>
          </cell>
          <cell r="E7" t="str">
            <v>A</v>
          </cell>
          <cell r="F7" t="str">
            <v>Foreman</v>
          </cell>
          <cell r="G7">
            <v>1500000</v>
          </cell>
          <cell r="H7">
            <v>15000</v>
          </cell>
          <cell r="I7">
            <v>60000</v>
          </cell>
          <cell r="J7">
            <v>1000</v>
          </cell>
          <cell r="K7">
            <v>1560000</v>
          </cell>
          <cell r="L7">
            <v>16000</v>
          </cell>
          <cell r="M7">
            <v>75000</v>
          </cell>
          <cell r="N7">
            <v>0</v>
          </cell>
          <cell r="O7">
            <v>1635000</v>
          </cell>
          <cell r="P7">
            <v>15000</v>
          </cell>
          <cell r="Q7">
            <v>1380000</v>
          </cell>
          <cell r="R7">
            <v>375000</v>
          </cell>
          <cell r="S7">
            <v>3312139</v>
          </cell>
          <cell r="T7">
            <v>5067139</v>
          </cell>
          <cell r="U7">
            <v>1435200</v>
          </cell>
          <cell r="V7">
            <v>400000</v>
          </cell>
          <cell r="W7">
            <v>3444624</v>
          </cell>
          <cell r="X7">
            <v>5279824</v>
          </cell>
          <cell r="Y7">
            <v>1504200</v>
          </cell>
          <cell r="Z7">
            <v>375000</v>
          </cell>
          <cell r="AA7">
            <v>3610231</v>
          </cell>
          <cell r="AB7">
            <v>5489431</v>
          </cell>
          <cell r="AC7">
            <v>55200</v>
          </cell>
          <cell r="AD7">
            <v>25000</v>
          </cell>
          <cell r="AE7">
            <v>132485</v>
          </cell>
          <cell r="AF7">
            <v>212685</v>
          </cell>
          <cell r="AG7">
            <v>124200</v>
          </cell>
          <cell r="AH7">
            <v>0</v>
          </cell>
          <cell r="AI7">
            <v>298092</v>
          </cell>
          <cell r="AJ7">
            <v>422292</v>
          </cell>
          <cell r="AK7">
            <v>422292</v>
          </cell>
          <cell r="AL7">
            <v>212685</v>
          </cell>
          <cell r="AM7">
            <v>209607</v>
          </cell>
        </row>
        <row r="8">
          <cell r="B8" t="str">
            <v>SM0037</v>
          </cell>
          <cell r="C8" t="str">
            <v>Sayd Sekh</v>
          </cell>
          <cell r="D8" t="str">
            <v>Workshop</v>
          </cell>
          <cell r="E8" t="str">
            <v>A</v>
          </cell>
          <cell r="F8" t="str">
            <v>Mechanik HE</v>
          </cell>
          <cell r="G8">
            <v>1050000</v>
          </cell>
          <cell r="H8">
            <v>15000</v>
          </cell>
          <cell r="I8">
            <v>60000</v>
          </cell>
          <cell r="J8">
            <v>1000</v>
          </cell>
          <cell r="K8">
            <v>1110000</v>
          </cell>
          <cell r="L8">
            <v>16000</v>
          </cell>
          <cell r="M8">
            <v>75000</v>
          </cell>
          <cell r="N8">
            <v>0</v>
          </cell>
          <cell r="O8">
            <v>1185000</v>
          </cell>
          <cell r="P8">
            <v>15000</v>
          </cell>
          <cell r="Q8">
            <v>1008000</v>
          </cell>
          <cell r="R8">
            <v>390000</v>
          </cell>
          <cell r="S8">
            <v>2019538</v>
          </cell>
          <cell r="T8">
            <v>3417538</v>
          </cell>
          <cell r="U8">
            <v>1065600</v>
          </cell>
          <cell r="V8">
            <v>416000</v>
          </cell>
          <cell r="W8">
            <v>2140149</v>
          </cell>
          <cell r="X8">
            <v>3621749</v>
          </cell>
          <cell r="Y8">
            <v>1137600</v>
          </cell>
          <cell r="Z8">
            <v>390000</v>
          </cell>
          <cell r="AA8">
            <v>2215882</v>
          </cell>
          <cell r="AB8">
            <v>3743482</v>
          </cell>
          <cell r="AC8">
            <v>57600</v>
          </cell>
          <cell r="AD8">
            <v>26000</v>
          </cell>
          <cell r="AE8">
            <v>120611</v>
          </cell>
          <cell r="AF8">
            <v>204211</v>
          </cell>
          <cell r="AG8">
            <v>129600</v>
          </cell>
          <cell r="AH8">
            <v>0</v>
          </cell>
          <cell r="AI8">
            <v>196344</v>
          </cell>
          <cell r="AJ8">
            <v>325944</v>
          </cell>
          <cell r="AK8">
            <v>325944</v>
          </cell>
          <cell r="AL8">
            <v>204211</v>
          </cell>
          <cell r="AM8">
            <v>121733</v>
          </cell>
        </row>
        <row r="9">
          <cell r="B9" t="str">
            <v>SM0030</v>
          </cell>
          <cell r="C9" t="str">
            <v>Khozinatul Asror</v>
          </cell>
          <cell r="D9" t="str">
            <v>Workshop</v>
          </cell>
          <cell r="E9" t="str">
            <v>A</v>
          </cell>
          <cell r="F9" t="str">
            <v>Mechanik HE</v>
          </cell>
          <cell r="G9">
            <v>1050000</v>
          </cell>
          <cell r="H9">
            <v>15000</v>
          </cell>
          <cell r="I9">
            <v>60000</v>
          </cell>
          <cell r="J9">
            <v>1000</v>
          </cell>
          <cell r="K9">
            <v>1110000</v>
          </cell>
          <cell r="L9">
            <v>16000</v>
          </cell>
          <cell r="M9">
            <v>75000</v>
          </cell>
          <cell r="N9">
            <v>0</v>
          </cell>
          <cell r="O9">
            <v>1185000</v>
          </cell>
          <cell r="P9">
            <v>15000</v>
          </cell>
          <cell r="Q9">
            <v>1008000</v>
          </cell>
          <cell r="R9">
            <v>405000</v>
          </cell>
          <cell r="S9">
            <v>2371734</v>
          </cell>
          <cell r="T9">
            <v>3784734</v>
          </cell>
          <cell r="U9">
            <v>1065600</v>
          </cell>
          <cell r="V9">
            <v>432000</v>
          </cell>
          <cell r="W9">
            <v>2513549</v>
          </cell>
          <cell r="X9">
            <v>4011149</v>
          </cell>
          <cell r="Y9">
            <v>1137600</v>
          </cell>
          <cell r="Z9">
            <v>405000</v>
          </cell>
          <cell r="AA9">
            <v>2591792</v>
          </cell>
          <cell r="AB9">
            <v>4134392</v>
          </cell>
          <cell r="AC9">
            <v>57600</v>
          </cell>
          <cell r="AD9">
            <v>27000</v>
          </cell>
          <cell r="AE9">
            <v>141815</v>
          </cell>
          <cell r="AF9">
            <v>226415</v>
          </cell>
          <cell r="AG9">
            <v>129600</v>
          </cell>
          <cell r="AH9">
            <v>0</v>
          </cell>
          <cell r="AI9">
            <v>220058</v>
          </cell>
          <cell r="AJ9">
            <v>349658</v>
          </cell>
          <cell r="AK9">
            <v>349658</v>
          </cell>
          <cell r="AL9">
            <v>226415</v>
          </cell>
          <cell r="AM9">
            <v>123243</v>
          </cell>
        </row>
        <row r="10">
          <cell r="B10" t="str">
            <v>SM0034</v>
          </cell>
          <cell r="C10" t="str">
            <v>Amal Amin</v>
          </cell>
          <cell r="D10" t="str">
            <v>Workshop</v>
          </cell>
          <cell r="E10" t="str">
            <v>A</v>
          </cell>
          <cell r="F10" t="str">
            <v>Electric</v>
          </cell>
          <cell r="G10">
            <v>1050000</v>
          </cell>
          <cell r="H10">
            <v>15000</v>
          </cell>
          <cell r="I10">
            <v>60000</v>
          </cell>
          <cell r="J10">
            <v>1000</v>
          </cell>
          <cell r="K10">
            <v>1110000</v>
          </cell>
          <cell r="L10">
            <v>16000</v>
          </cell>
          <cell r="M10">
            <v>75000</v>
          </cell>
          <cell r="N10">
            <v>0</v>
          </cell>
          <cell r="O10">
            <v>1185000</v>
          </cell>
          <cell r="P10">
            <v>15000</v>
          </cell>
          <cell r="Q10">
            <v>1008000</v>
          </cell>
          <cell r="R10">
            <v>390000</v>
          </cell>
          <cell r="S10">
            <v>1994566</v>
          </cell>
          <cell r="T10">
            <v>3392566</v>
          </cell>
          <cell r="U10">
            <v>1065600</v>
          </cell>
          <cell r="V10">
            <v>416000</v>
          </cell>
          <cell r="W10">
            <v>2113686</v>
          </cell>
          <cell r="X10">
            <v>3595286</v>
          </cell>
          <cell r="Y10">
            <v>1137600</v>
          </cell>
          <cell r="Z10">
            <v>390000</v>
          </cell>
          <cell r="AA10">
            <v>2188483</v>
          </cell>
          <cell r="AB10">
            <v>3716083</v>
          </cell>
          <cell r="AC10">
            <v>57600</v>
          </cell>
          <cell r="AD10">
            <v>26000</v>
          </cell>
          <cell r="AE10">
            <v>119120</v>
          </cell>
          <cell r="AF10">
            <v>202720</v>
          </cell>
          <cell r="AG10">
            <v>129600</v>
          </cell>
          <cell r="AH10">
            <v>0</v>
          </cell>
          <cell r="AI10">
            <v>193917</v>
          </cell>
          <cell r="AJ10">
            <v>323517</v>
          </cell>
          <cell r="AK10">
            <v>323517</v>
          </cell>
          <cell r="AL10">
            <v>202720</v>
          </cell>
          <cell r="AM10">
            <v>120797</v>
          </cell>
        </row>
        <row r="11">
          <cell r="B11" t="str">
            <v>SM0076</v>
          </cell>
          <cell r="C11" t="str">
            <v>Asran. B</v>
          </cell>
          <cell r="D11" t="str">
            <v>Workshop</v>
          </cell>
          <cell r="E11" t="str">
            <v>A</v>
          </cell>
          <cell r="F11" t="str">
            <v>Op. FT-828</v>
          </cell>
          <cell r="G11">
            <v>1005000</v>
          </cell>
          <cell r="H11">
            <v>15000</v>
          </cell>
          <cell r="I11">
            <v>60000</v>
          </cell>
          <cell r="J11">
            <v>1000</v>
          </cell>
          <cell r="K11">
            <v>1065000</v>
          </cell>
          <cell r="L11">
            <v>16000</v>
          </cell>
          <cell r="M11">
            <v>75000</v>
          </cell>
          <cell r="N11">
            <v>0</v>
          </cell>
          <cell r="O11">
            <v>1140000</v>
          </cell>
          <cell r="P11">
            <v>15000</v>
          </cell>
          <cell r="Q11">
            <v>1005000</v>
          </cell>
          <cell r="R11">
            <v>405000</v>
          </cell>
          <cell r="S11">
            <v>2121113</v>
          </cell>
          <cell r="T11">
            <v>3531113</v>
          </cell>
          <cell r="U11">
            <v>1065000</v>
          </cell>
          <cell r="V11">
            <v>432000</v>
          </cell>
          <cell r="W11">
            <v>2251990</v>
          </cell>
          <cell r="X11">
            <v>3748990</v>
          </cell>
          <cell r="Y11">
            <v>1140000</v>
          </cell>
          <cell r="Z11">
            <v>405000</v>
          </cell>
          <cell r="AA11">
            <v>2324198</v>
          </cell>
          <cell r="AB11">
            <v>3869198</v>
          </cell>
          <cell r="AC11">
            <v>60000</v>
          </cell>
          <cell r="AD11">
            <v>27000</v>
          </cell>
          <cell r="AE11">
            <v>130877</v>
          </cell>
          <cell r="AF11">
            <v>217877</v>
          </cell>
          <cell r="AG11">
            <v>135000</v>
          </cell>
          <cell r="AH11">
            <v>0</v>
          </cell>
          <cell r="AI11">
            <v>203085</v>
          </cell>
          <cell r="AJ11">
            <v>338085</v>
          </cell>
          <cell r="AK11">
            <v>338085</v>
          </cell>
          <cell r="AL11">
            <v>217877</v>
          </cell>
          <cell r="AM11">
            <v>120208</v>
          </cell>
        </row>
        <row r="12">
          <cell r="B12" t="str">
            <v>SM0042</v>
          </cell>
          <cell r="C12" t="str">
            <v>Lamsi</v>
          </cell>
          <cell r="D12" t="str">
            <v>Workshop</v>
          </cell>
          <cell r="E12" t="str">
            <v>A</v>
          </cell>
          <cell r="F12" t="str">
            <v>Op. FT-9102</v>
          </cell>
          <cell r="G12">
            <v>1005000</v>
          </cell>
          <cell r="H12">
            <v>15000</v>
          </cell>
          <cell r="I12">
            <v>60000</v>
          </cell>
          <cell r="J12">
            <v>1000</v>
          </cell>
          <cell r="K12">
            <v>1065000</v>
          </cell>
          <cell r="L12">
            <v>16000</v>
          </cell>
          <cell r="M12">
            <v>75000</v>
          </cell>
          <cell r="N12">
            <v>0</v>
          </cell>
          <cell r="O12">
            <v>1140000</v>
          </cell>
          <cell r="P12">
            <v>15000</v>
          </cell>
          <cell r="Q12">
            <v>1005000</v>
          </cell>
          <cell r="R12">
            <v>390000</v>
          </cell>
          <cell r="S12">
            <v>2041095</v>
          </cell>
          <cell r="T12">
            <v>3436095</v>
          </cell>
          <cell r="U12">
            <v>1065000</v>
          </cell>
          <cell r="V12">
            <v>416000</v>
          </cell>
          <cell r="W12">
            <v>2166926</v>
          </cell>
          <cell r="X12">
            <v>3647926</v>
          </cell>
          <cell r="Y12">
            <v>1140000</v>
          </cell>
          <cell r="Z12">
            <v>390000</v>
          </cell>
          <cell r="AA12">
            <v>2238620</v>
          </cell>
          <cell r="AB12">
            <v>3768620</v>
          </cell>
          <cell r="AC12">
            <v>60000</v>
          </cell>
          <cell r="AD12">
            <v>26000</v>
          </cell>
          <cell r="AE12">
            <v>125831</v>
          </cell>
          <cell r="AF12">
            <v>211831</v>
          </cell>
          <cell r="AG12">
            <v>135000</v>
          </cell>
          <cell r="AH12">
            <v>0</v>
          </cell>
          <cell r="AI12">
            <v>197525</v>
          </cell>
          <cell r="AJ12">
            <v>332525</v>
          </cell>
          <cell r="AK12">
            <v>332525</v>
          </cell>
          <cell r="AL12">
            <v>211831</v>
          </cell>
          <cell r="AM12">
            <v>120694</v>
          </cell>
        </row>
        <row r="13">
          <cell r="B13" t="str">
            <v>SM0051</v>
          </cell>
          <cell r="C13" t="str">
            <v>Mardani</v>
          </cell>
          <cell r="D13" t="str">
            <v>Work Shop</v>
          </cell>
          <cell r="E13" t="str">
            <v>A</v>
          </cell>
          <cell r="F13" t="str">
            <v>Op. FT-9103</v>
          </cell>
          <cell r="G13">
            <v>1005000</v>
          </cell>
          <cell r="H13">
            <v>15000</v>
          </cell>
          <cell r="I13">
            <v>60000</v>
          </cell>
          <cell r="J13">
            <v>1000</v>
          </cell>
          <cell r="K13">
            <v>1065000</v>
          </cell>
          <cell r="L13">
            <v>16000</v>
          </cell>
          <cell r="M13">
            <v>75000</v>
          </cell>
          <cell r="N13">
            <v>0</v>
          </cell>
          <cell r="O13">
            <v>1140000</v>
          </cell>
          <cell r="P13">
            <v>15000</v>
          </cell>
          <cell r="Q13">
            <v>924600</v>
          </cell>
          <cell r="R13">
            <v>375000</v>
          </cell>
          <cell r="S13">
            <v>1917442</v>
          </cell>
          <cell r="T13">
            <v>3217042</v>
          </cell>
          <cell r="U13">
            <v>979800</v>
          </cell>
          <cell r="V13">
            <v>400000</v>
          </cell>
          <cell r="W13">
            <v>2035546</v>
          </cell>
          <cell r="X13">
            <v>3415346</v>
          </cell>
          <cell r="Y13">
            <v>1048800</v>
          </cell>
          <cell r="Z13">
            <v>375000</v>
          </cell>
          <cell r="AA13">
            <v>2111965</v>
          </cell>
          <cell r="AB13">
            <v>3535765</v>
          </cell>
          <cell r="AC13">
            <v>55200</v>
          </cell>
          <cell r="AD13">
            <v>25000</v>
          </cell>
          <cell r="AE13">
            <v>118104</v>
          </cell>
          <cell r="AF13">
            <v>198304</v>
          </cell>
          <cell r="AG13">
            <v>124200</v>
          </cell>
          <cell r="AH13">
            <v>0</v>
          </cell>
          <cell r="AI13">
            <v>194523</v>
          </cell>
          <cell r="AJ13">
            <v>318723</v>
          </cell>
          <cell r="AK13">
            <v>318723</v>
          </cell>
          <cell r="AL13">
            <v>198304</v>
          </cell>
          <cell r="AM13">
            <v>120419</v>
          </cell>
        </row>
        <row r="14">
          <cell r="B14" t="str">
            <v>SM0066</v>
          </cell>
          <cell r="C14" t="str">
            <v>Amirullah</v>
          </cell>
          <cell r="D14" t="str">
            <v>Workshop</v>
          </cell>
          <cell r="E14" t="str">
            <v>A</v>
          </cell>
          <cell r="F14" t="str">
            <v>Op. ST-9201</v>
          </cell>
          <cell r="G14">
            <v>1005000</v>
          </cell>
          <cell r="H14">
            <v>15000</v>
          </cell>
          <cell r="I14">
            <v>60000</v>
          </cell>
          <cell r="J14">
            <v>1000</v>
          </cell>
          <cell r="K14">
            <v>1065000</v>
          </cell>
          <cell r="L14">
            <v>16000</v>
          </cell>
          <cell r="M14">
            <v>75000</v>
          </cell>
          <cell r="N14">
            <v>0</v>
          </cell>
          <cell r="O14">
            <v>1140000</v>
          </cell>
          <cell r="P14">
            <v>15000</v>
          </cell>
          <cell r="Q14">
            <v>1005000</v>
          </cell>
          <cell r="R14">
            <v>405000</v>
          </cell>
          <cell r="S14">
            <v>2121113</v>
          </cell>
          <cell r="T14">
            <v>3531113</v>
          </cell>
          <cell r="U14">
            <v>1065000</v>
          </cell>
          <cell r="V14">
            <v>432000</v>
          </cell>
          <cell r="W14">
            <v>2251990</v>
          </cell>
          <cell r="X14">
            <v>3748990</v>
          </cell>
          <cell r="Y14">
            <v>1140000</v>
          </cell>
          <cell r="Z14">
            <v>405000</v>
          </cell>
          <cell r="AA14">
            <v>2324198</v>
          </cell>
          <cell r="AB14">
            <v>3869198</v>
          </cell>
          <cell r="AC14">
            <v>60000</v>
          </cell>
          <cell r="AD14">
            <v>27000</v>
          </cell>
          <cell r="AE14">
            <v>130877</v>
          </cell>
          <cell r="AF14">
            <v>217877</v>
          </cell>
          <cell r="AG14">
            <v>135000</v>
          </cell>
          <cell r="AH14">
            <v>0</v>
          </cell>
          <cell r="AI14">
            <v>203085</v>
          </cell>
          <cell r="AJ14">
            <v>338085</v>
          </cell>
          <cell r="AK14">
            <v>338085</v>
          </cell>
          <cell r="AL14">
            <v>217877</v>
          </cell>
          <cell r="AM14">
            <v>120208</v>
          </cell>
        </row>
        <row r="15">
          <cell r="B15" t="str">
            <v>SM0046</v>
          </cell>
          <cell r="C15" t="str">
            <v>Wagimun</v>
          </cell>
          <cell r="D15" t="str">
            <v>Workshop</v>
          </cell>
          <cell r="E15" t="str">
            <v>A</v>
          </cell>
          <cell r="F15" t="str">
            <v>Op. ST-9205</v>
          </cell>
          <cell r="G15">
            <v>1005000</v>
          </cell>
          <cell r="H15">
            <v>15000</v>
          </cell>
          <cell r="I15">
            <v>60000</v>
          </cell>
          <cell r="J15">
            <v>1000</v>
          </cell>
          <cell r="K15">
            <v>1065000</v>
          </cell>
          <cell r="L15">
            <v>16000</v>
          </cell>
          <cell r="M15">
            <v>75000</v>
          </cell>
          <cell r="N15">
            <v>0</v>
          </cell>
          <cell r="O15">
            <v>1140000</v>
          </cell>
          <cell r="P15">
            <v>15000</v>
          </cell>
          <cell r="Q15">
            <v>1005000</v>
          </cell>
          <cell r="R15">
            <v>390000</v>
          </cell>
          <cell r="S15">
            <v>2101572</v>
          </cell>
          <cell r="T15">
            <v>3496572</v>
          </cell>
          <cell r="U15">
            <v>1065000</v>
          </cell>
          <cell r="V15">
            <v>416000</v>
          </cell>
          <cell r="W15">
            <v>2231131</v>
          </cell>
          <cell r="X15">
            <v>3712131</v>
          </cell>
          <cell r="Y15">
            <v>1140000</v>
          </cell>
          <cell r="Z15">
            <v>390000</v>
          </cell>
          <cell r="AA15">
            <v>2304949</v>
          </cell>
          <cell r="AB15">
            <v>3834949</v>
          </cell>
          <cell r="AC15">
            <v>60000</v>
          </cell>
          <cell r="AD15">
            <v>26000</v>
          </cell>
          <cell r="AE15">
            <v>129559</v>
          </cell>
          <cell r="AF15">
            <v>215559</v>
          </cell>
          <cell r="AG15">
            <v>135000</v>
          </cell>
          <cell r="AH15">
            <v>0</v>
          </cell>
          <cell r="AI15">
            <v>203377</v>
          </cell>
          <cell r="AJ15">
            <v>338377</v>
          </cell>
          <cell r="AK15">
            <v>338377</v>
          </cell>
          <cell r="AL15">
            <v>215559</v>
          </cell>
          <cell r="AM15">
            <v>122818</v>
          </cell>
        </row>
        <row r="16">
          <cell r="B16" t="str">
            <v>SM0052</v>
          </cell>
          <cell r="C16" t="str">
            <v>Junaidi</v>
          </cell>
          <cell r="D16" t="str">
            <v>Work Shop</v>
          </cell>
          <cell r="E16" t="str">
            <v>A</v>
          </cell>
          <cell r="F16" t="str">
            <v>Op. Support</v>
          </cell>
          <cell r="G16">
            <v>1005000</v>
          </cell>
          <cell r="H16">
            <v>15000</v>
          </cell>
          <cell r="I16">
            <v>60000</v>
          </cell>
          <cell r="J16">
            <v>1000</v>
          </cell>
          <cell r="K16">
            <v>1065000</v>
          </cell>
          <cell r="L16">
            <v>16000</v>
          </cell>
          <cell r="M16">
            <v>75000</v>
          </cell>
          <cell r="N16">
            <v>0</v>
          </cell>
          <cell r="O16">
            <v>1140000</v>
          </cell>
          <cell r="P16">
            <v>15000</v>
          </cell>
          <cell r="Q16">
            <v>1005000</v>
          </cell>
          <cell r="R16">
            <v>405000</v>
          </cell>
          <cell r="S16">
            <v>2011084</v>
          </cell>
          <cell r="T16">
            <v>3421084</v>
          </cell>
          <cell r="U16">
            <v>1065000</v>
          </cell>
          <cell r="V16">
            <v>432000</v>
          </cell>
          <cell r="W16">
            <v>2135172</v>
          </cell>
          <cell r="X16">
            <v>3632172</v>
          </cell>
          <cell r="Y16">
            <v>1140000</v>
          </cell>
          <cell r="Z16">
            <v>405000</v>
          </cell>
          <cell r="AA16">
            <v>2203634</v>
          </cell>
          <cell r="AB16">
            <v>3748634</v>
          </cell>
          <cell r="AC16">
            <v>60000</v>
          </cell>
          <cell r="AD16">
            <v>27000</v>
          </cell>
          <cell r="AE16">
            <v>124088</v>
          </cell>
          <cell r="AF16">
            <v>211088</v>
          </cell>
          <cell r="AG16">
            <v>135000</v>
          </cell>
          <cell r="AH16">
            <v>0</v>
          </cell>
          <cell r="AI16">
            <v>192550</v>
          </cell>
          <cell r="AJ16">
            <v>327550</v>
          </cell>
          <cell r="AK16">
            <v>327550</v>
          </cell>
          <cell r="AL16">
            <v>211088</v>
          </cell>
          <cell r="AM16">
            <v>116462</v>
          </cell>
        </row>
        <row r="17">
          <cell r="B17" t="str">
            <v>SM0029</v>
          </cell>
          <cell r="C17" t="str">
            <v>Achmad sayuti</v>
          </cell>
          <cell r="D17" t="str">
            <v>Workshop</v>
          </cell>
          <cell r="E17" t="str">
            <v>A</v>
          </cell>
          <cell r="F17" t="str">
            <v>Helper FT-9103</v>
          </cell>
          <cell r="G17">
            <v>1005000</v>
          </cell>
          <cell r="H17">
            <v>11000</v>
          </cell>
          <cell r="I17">
            <v>60000</v>
          </cell>
          <cell r="J17">
            <v>1000</v>
          </cell>
          <cell r="K17">
            <v>1065000</v>
          </cell>
          <cell r="L17">
            <v>12000</v>
          </cell>
          <cell r="M17">
            <v>75000</v>
          </cell>
          <cell r="N17">
            <v>0</v>
          </cell>
          <cell r="O17">
            <v>1140000</v>
          </cell>
          <cell r="P17">
            <v>11000</v>
          </cell>
          <cell r="Q17">
            <v>964800</v>
          </cell>
          <cell r="R17">
            <v>253000</v>
          </cell>
          <cell r="S17">
            <v>1565592</v>
          </cell>
          <cell r="T17">
            <v>2783392</v>
          </cell>
          <cell r="U17">
            <v>1022400</v>
          </cell>
          <cell r="V17">
            <v>276000</v>
          </cell>
          <cell r="W17">
            <v>1659061</v>
          </cell>
          <cell r="X17">
            <v>2957461</v>
          </cell>
          <cell r="Y17">
            <v>1094400</v>
          </cell>
          <cell r="Z17">
            <v>253000</v>
          </cell>
          <cell r="AA17">
            <v>1775896</v>
          </cell>
          <cell r="AB17">
            <v>3123296</v>
          </cell>
          <cell r="AC17">
            <v>57600</v>
          </cell>
          <cell r="AD17">
            <v>23000</v>
          </cell>
          <cell r="AE17">
            <v>93469</v>
          </cell>
          <cell r="AF17">
            <v>174069</v>
          </cell>
          <cell r="AG17">
            <v>129600</v>
          </cell>
          <cell r="AH17">
            <v>0</v>
          </cell>
          <cell r="AI17">
            <v>210304</v>
          </cell>
          <cell r="AJ17">
            <v>339904</v>
          </cell>
          <cell r="AK17">
            <v>339904</v>
          </cell>
          <cell r="AL17">
            <v>174069</v>
          </cell>
          <cell r="AM17">
            <v>165835</v>
          </cell>
        </row>
        <row r="18">
          <cell r="B18" t="str">
            <v>SM0073</v>
          </cell>
          <cell r="C18" t="str">
            <v>Zainal</v>
          </cell>
          <cell r="D18" t="str">
            <v>Workshop</v>
          </cell>
          <cell r="E18" t="str">
            <v>A</v>
          </cell>
          <cell r="F18" t="str">
            <v>Helper ST-9204</v>
          </cell>
          <cell r="G18">
            <v>945000</v>
          </cell>
          <cell r="H18">
            <v>6000</v>
          </cell>
          <cell r="I18">
            <v>60000</v>
          </cell>
          <cell r="J18">
            <v>1000</v>
          </cell>
          <cell r="K18">
            <v>1005000</v>
          </cell>
          <cell r="L18">
            <v>7000</v>
          </cell>
          <cell r="M18">
            <v>80000</v>
          </cell>
          <cell r="N18">
            <v>0</v>
          </cell>
          <cell r="O18">
            <v>1085000</v>
          </cell>
          <cell r="P18">
            <v>6000</v>
          </cell>
          <cell r="Q18">
            <v>945000</v>
          </cell>
          <cell r="R18">
            <v>162000</v>
          </cell>
          <cell r="S18">
            <v>1862688</v>
          </cell>
          <cell r="T18">
            <v>2969688</v>
          </cell>
          <cell r="U18">
            <v>1005000</v>
          </cell>
          <cell r="V18">
            <v>189000</v>
          </cell>
          <cell r="W18">
            <v>1980954</v>
          </cell>
          <cell r="X18">
            <v>3174954</v>
          </cell>
          <cell r="Y18">
            <v>1085000</v>
          </cell>
          <cell r="Z18">
            <v>162000</v>
          </cell>
          <cell r="AA18">
            <v>2138642</v>
          </cell>
          <cell r="AB18">
            <v>3385642</v>
          </cell>
          <cell r="AC18">
            <v>60000</v>
          </cell>
          <cell r="AD18">
            <v>27000</v>
          </cell>
          <cell r="AE18">
            <v>118266</v>
          </cell>
          <cell r="AF18">
            <v>205266</v>
          </cell>
          <cell r="AG18">
            <v>140000</v>
          </cell>
          <cell r="AH18">
            <v>0</v>
          </cell>
          <cell r="AI18">
            <v>275954</v>
          </cell>
          <cell r="AJ18">
            <v>415954</v>
          </cell>
          <cell r="AK18">
            <v>415954</v>
          </cell>
          <cell r="AL18">
            <v>205266</v>
          </cell>
          <cell r="AM18">
            <v>210688</v>
          </cell>
        </row>
        <row r="19">
          <cell r="B19" t="str">
            <v>SM0007</v>
          </cell>
          <cell r="C19" t="str">
            <v>Arminsyah</v>
          </cell>
          <cell r="D19" t="str">
            <v>Tire</v>
          </cell>
          <cell r="E19" t="str">
            <v>A</v>
          </cell>
          <cell r="F19" t="str">
            <v>Senior Tyre</v>
          </cell>
          <cell r="G19">
            <v>1100000</v>
          </cell>
          <cell r="H19">
            <v>15000</v>
          </cell>
          <cell r="I19">
            <v>60000</v>
          </cell>
          <cell r="J19">
            <v>1000</v>
          </cell>
          <cell r="K19">
            <v>1160000</v>
          </cell>
          <cell r="L19">
            <v>16000</v>
          </cell>
          <cell r="M19">
            <v>75000</v>
          </cell>
          <cell r="N19">
            <v>0</v>
          </cell>
          <cell r="O19">
            <v>1235000</v>
          </cell>
          <cell r="P19">
            <v>15000</v>
          </cell>
          <cell r="Q19">
            <v>1012000</v>
          </cell>
          <cell r="R19">
            <v>375000</v>
          </cell>
          <cell r="S19">
            <v>1918353</v>
          </cell>
          <cell r="T19">
            <v>3305353</v>
          </cell>
          <cell r="U19">
            <v>1067200</v>
          </cell>
          <cell r="V19">
            <v>400000</v>
          </cell>
          <cell r="W19">
            <v>2028902</v>
          </cell>
          <cell r="X19">
            <v>3496102</v>
          </cell>
          <cell r="Y19">
            <v>1136200</v>
          </cell>
          <cell r="Z19">
            <v>375000</v>
          </cell>
          <cell r="AA19">
            <v>2141618</v>
          </cell>
          <cell r="AB19">
            <v>3652818</v>
          </cell>
          <cell r="AC19">
            <v>55200</v>
          </cell>
          <cell r="AD19">
            <v>25000</v>
          </cell>
          <cell r="AE19">
            <v>110549</v>
          </cell>
          <cell r="AF19">
            <v>190749</v>
          </cell>
          <cell r="AG19">
            <v>124200</v>
          </cell>
          <cell r="AH19">
            <v>0</v>
          </cell>
          <cell r="AI19">
            <v>223265</v>
          </cell>
          <cell r="AJ19">
            <v>347465</v>
          </cell>
          <cell r="AK19">
            <v>347465</v>
          </cell>
          <cell r="AL19">
            <v>190749</v>
          </cell>
          <cell r="AM19">
            <v>156716</v>
          </cell>
        </row>
        <row r="20">
          <cell r="B20" t="str">
            <v>SM0020</v>
          </cell>
          <cell r="C20" t="str">
            <v>Muhtadinnor</v>
          </cell>
          <cell r="D20" t="str">
            <v>Tire</v>
          </cell>
          <cell r="E20" t="str">
            <v>A</v>
          </cell>
          <cell r="F20" t="str">
            <v>Tireman</v>
          </cell>
          <cell r="G20">
            <v>960000</v>
          </cell>
          <cell r="H20">
            <v>6000</v>
          </cell>
          <cell r="I20">
            <v>60000</v>
          </cell>
          <cell r="J20">
            <v>1000</v>
          </cell>
          <cell r="K20">
            <v>1020000</v>
          </cell>
          <cell r="L20">
            <v>7000</v>
          </cell>
          <cell r="M20">
            <v>75000</v>
          </cell>
          <cell r="N20">
            <v>0</v>
          </cell>
          <cell r="O20">
            <v>1095000</v>
          </cell>
          <cell r="P20">
            <v>6000</v>
          </cell>
          <cell r="Q20">
            <v>806400</v>
          </cell>
          <cell r="R20">
            <v>138000</v>
          </cell>
          <cell r="S20">
            <v>1470520</v>
          </cell>
          <cell r="T20">
            <v>2414920</v>
          </cell>
          <cell r="U20">
            <v>856800</v>
          </cell>
          <cell r="V20">
            <v>161000</v>
          </cell>
          <cell r="W20">
            <v>1562428</v>
          </cell>
          <cell r="X20">
            <v>2580228</v>
          </cell>
          <cell r="Y20">
            <v>919800</v>
          </cell>
          <cell r="Z20">
            <v>138000</v>
          </cell>
          <cell r="AA20">
            <v>1677312</v>
          </cell>
          <cell r="AB20">
            <v>2735112</v>
          </cell>
          <cell r="AC20">
            <v>50400</v>
          </cell>
          <cell r="AD20">
            <v>23000</v>
          </cell>
          <cell r="AE20">
            <v>91908</v>
          </cell>
          <cell r="AF20">
            <v>165308</v>
          </cell>
          <cell r="AG20">
            <v>113400</v>
          </cell>
          <cell r="AH20">
            <v>0</v>
          </cell>
          <cell r="AI20">
            <v>206792</v>
          </cell>
          <cell r="AJ20">
            <v>320192</v>
          </cell>
          <cell r="AK20">
            <v>320192</v>
          </cell>
          <cell r="AL20">
            <v>165308</v>
          </cell>
          <cell r="AM20">
            <v>154884</v>
          </cell>
        </row>
        <row r="21">
          <cell r="B21" t="str">
            <v>SM0093</v>
          </cell>
          <cell r="C21" t="str">
            <v>Muliadi</v>
          </cell>
          <cell r="D21" t="str">
            <v>Tyre</v>
          </cell>
          <cell r="E21" t="str">
            <v>A</v>
          </cell>
          <cell r="F21" t="str">
            <v>Tireman</v>
          </cell>
          <cell r="G21">
            <v>945000</v>
          </cell>
          <cell r="H21">
            <v>6000</v>
          </cell>
          <cell r="I21">
            <v>60000</v>
          </cell>
          <cell r="J21">
            <v>1000</v>
          </cell>
          <cell r="K21">
            <v>1005000</v>
          </cell>
          <cell r="L21">
            <v>7000</v>
          </cell>
          <cell r="M21">
            <v>80000</v>
          </cell>
          <cell r="N21">
            <v>0</v>
          </cell>
          <cell r="O21">
            <v>1085000</v>
          </cell>
          <cell r="P21">
            <v>6000</v>
          </cell>
          <cell r="Q21">
            <v>945000</v>
          </cell>
          <cell r="R21">
            <v>168000</v>
          </cell>
          <cell r="S21">
            <v>1868150</v>
          </cell>
          <cell r="T21">
            <v>2981150</v>
          </cell>
          <cell r="U21">
            <v>1005000</v>
          </cell>
          <cell r="V21">
            <v>196000</v>
          </cell>
          <cell r="W21">
            <v>1986763</v>
          </cell>
          <cell r="X21">
            <v>3187763</v>
          </cell>
          <cell r="Y21">
            <v>1085000</v>
          </cell>
          <cell r="Z21">
            <v>168000</v>
          </cell>
          <cell r="AA21">
            <v>2144913</v>
          </cell>
          <cell r="AB21">
            <v>3397913</v>
          </cell>
          <cell r="AC21">
            <v>60000</v>
          </cell>
          <cell r="AD21">
            <v>28000</v>
          </cell>
          <cell r="AE21">
            <v>118613</v>
          </cell>
          <cell r="AF21">
            <v>206613</v>
          </cell>
          <cell r="AG21">
            <v>140000</v>
          </cell>
          <cell r="AH21">
            <v>0</v>
          </cell>
          <cell r="AI21">
            <v>276763</v>
          </cell>
          <cell r="AJ21">
            <v>416763</v>
          </cell>
          <cell r="AK21">
            <v>416763</v>
          </cell>
          <cell r="AL21">
            <v>206613</v>
          </cell>
          <cell r="AM21">
            <v>210150</v>
          </cell>
        </row>
        <row r="22">
          <cell r="B22" t="str">
            <v>SM0038</v>
          </cell>
          <cell r="C22" t="str">
            <v>Sahid Setyo Sasmito</v>
          </cell>
          <cell r="D22" t="str">
            <v>Workshop</v>
          </cell>
          <cell r="E22" t="str">
            <v>B</v>
          </cell>
          <cell r="F22" t="str">
            <v>Foreman</v>
          </cell>
          <cell r="G22">
            <v>1500000</v>
          </cell>
          <cell r="H22">
            <v>15000</v>
          </cell>
          <cell r="I22">
            <v>60000</v>
          </cell>
          <cell r="J22">
            <v>1000</v>
          </cell>
          <cell r="K22">
            <v>1560000</v>
          </cell>
          <cell r="L22">
            <v>16000</v>
          </cell>
          <cell r="M22">
            <v>75000</v>
          </cell>
          <cell r="N22">
            <v>0</v>
          </cell>
          <cell r="O22">
            <v>1635000</v>
          </cell>
          <cell r="P22">
            <v>15000</v>
          </cell>
          <cell r="Q22">
            <v>1440000</v>
          </cell>
          <cell r="R22">
            <v>375000</v>
          </cell>
          <cell r="S22">
            <v>3260116</v>
          </cell>
          <cell r="T22">
            <v>5075116</v>
          </cell>
          <cell r="U22">
            <v>1497600</v>
          </cell>
          <cell r="V22">
            <v>400000</v>
          </cell>
          <cell r="W22">
            <v>3390520</v>
          </cell>
          <cell r="X22">
            <v>5288120</v>
          </cell>
          <cell r="Y22">
            <v>1569600</v>
          </cell>
          <cell r="Z22">
            <v>375000</v>
          </cell>
          <cell r="AA22">
            <v>3553526</v>
          </cell>
          <cell r="AB22">
            <v>5498126</v>
          </cell>
          <cell r="AC22">
            <v>57600</v>
          </cell>
          <cell r="AD22">
            <v>25000</v>
          </cell>
          <cell r="AE22">
            <v>130404</v>
          </cell>
          <cell r="AF22">
            <v>213004</v>
          </cell>
          <cell r="AG22">
            <v>129600</v>
          </cell>
          <cell r="AH22">
            <v>0</v>
          </cell>
          <cell r="AI22">
            <v>293410</v>
          </cell>
          <cell r="AJ22">
            <v>423010</v>
          </cell>
          <cell r="AK22">
            <v>423010</v>
          </cell>
          <cell r="AL22">
            <v>213004</v>
          </cell>
          <cell r="AM22">
            <v>210006</v>
          </cell>
        </row>
        <row r="23">
          <cell r="B23" t="str">
            <v>SM0023</v>
          </cell>
          <cell r="C23" t="str">
            <v>Edison Tampubolon</v>
          </cell>
          <cell r="D23" t="str">
            <v>Workshop</v>
          </cell>
          <cell r="E23" t="str">
            <v>B</v>
          </cell>
          <cell r="F23" t="str">
            <v>Mechanik HE</v>
          </cell>
          <cell r="G23">
            <v>1050000</v>
          </cell>
          <cell r="H23">
            <v>15000</v>
          </cell>
          <cell r="I23">
            <v>60000</v>
          </cell>
          <cell r="J23">
            <v>1000</v>
          </cell>
          <cell r="K23">
            <v>1110000</v>
          </cell>
          <cell r="L23">
            <v>16000</v>
          </cell>
          <cell r="M23">
            <v>75000</v>
          </cell>
          <cell r="N23">
            <v>0</v>
          </cell>
          <cell r="O23">
            <v>1185000</v>
          </cell>
          <cell r="P23">
            <v>15000</v>
          </cell>
          <cell r="Q23">
            <v>1050000</v>
          </cell>
          <cell r="R23">
            <v>405000</v>
          </cell>
          <cell r="S23">
            <v>2150961</v>
          </cell>
          <cell r="T23">
            <v>3605961</v>
          </cell>
          <cell r="U23">
            <v>1110000</v>
          </cell>
          <cell r="V23">
            <v>432000</v>
          </cell>
          <cell r="W23">
            <v>2279575</v>
          </cell>
          <cell r="X23">
            <v>3821575</v>
          </cell>
          <cell r="Y23">
            <v>1185000</v>
          </cell>
          <cell r="Z23">
            <v>405000</v>
          </cell>
          <cell r="AA23">
            <v>2350535</v>
          </cell>
          <cell r="AB23">
            <v>3940535</v>
          </cell>
          <cell r="AC23">
            <v>60000</v>
          </cell>
          <cell r="AD23">
            <v>27000</v>
          </cell>
          <cell r="AE23">
            <v>128614</v>
          </cell>
          <cell r="AF23">
            <v>215614</v>
          </cell>
          <cell r="AG23">
            <v>135000</v>
          </cell>
          <cell r="AH23">
            <v>0</v>
          </cell>
          <cell r="AI23">
            <v>199574</v>
          </cell>
          <cell r="AJ23">
            <v>334574</v>
          </cell>
          <cell r="AK23">
            <v>334574</v>
          </cell>
          <cell r="AL23">
            <v>215614</v>
          </cell>
          <cell r="AM23">
            <v>118960</v>
          </cell>
        </row>
        <row r="24">
          <cell r="B24" t="str">
            <v>SM0026</v>
          </cell>
          <cell r="C24" t="str">
            <v>Zainal Abidin</v>
          </cell>
          <cell r="D24" t="str">
            <v>Workshop</v>
          </cell>
          <cell r="E24" t="str">
            <v>B</v>
          </cell>
          <cell r="F24" t="str">
            <v>Mechanik HE</v>
          </cell>
          <cell r="G24">
            <v>1050000</v>
          </cell>
          <cell r="H24">
            <v>15000</v>
          </cell>
          <cell r="I24">
            <v>60000</v>
          </cell>
          <cell r="J24">
            <v>1000</v>
          </cell>
          <cell r="K24">
            <v>1110000</v>
          </cell>
          <cell r="L24">
            <v>16000</v>
          </cell>
          <cell r="M24">
            <v>75000</v>
          </cell>
          <cell r="N24">
            <v>0</v>
          </cell>
          <cell r="O24">
            <v>1185000</v>
          </cell>
          <cell r="P24">
            <v>15000</v>
          </cell>
          <cell r="Q24">
            <v>1008000</v>
          </cell>
          <cell r="R24">
            <v>390000</v>
          </cell>
          <cell r="S24">
            <v>2119422</v>
          </cell>
          <cell r="T24">
            <v>3517422</v>
          </cell>
          <cell r="U24">
            <v>1065600</v>
          </cell>
          <cell r="V24">
            <v>416000</v>
          </cell>
          <cell r="W24">
            <v>2245999</v>
          </cell>
          <cell r="X24">
            <v>3727599</v>
          </cell>
          <cell r="Y24">
            <v>1137600</v>
          </cell>
          <cell r="Z24">
            <v>390000</v>
          </cell>
          <cell r="AA24">
            <v>2325477</v>
          </cell>
          <cell r="AB24">
            <v>3853077</v>
          </cell>
          <cell r="AC24">
            <v>57600</v>
          </cell>
          <cell r="AD24">
            <v>26000</v>
          </cell>
          <cell r="AE24">
            <v>126577</v>
          </cell>
          <cell r="AF24">
            <v>210177</v>
          </cell>
          <cell r="AG24">
            <v>129600</v>
          </cell>
          <cell r="AH24">
            <v>0</v>
          </cell>
          <cell r="AI24">
            <v>206055</v>
          </cell>
          <cell r="AJ24">
            <v>335655</v>
          </cell>
          <cell r="AK24">
            <v>335655</v>
          </cell>
          <cell r="AL24">
            <v>210177</v>
          </cell>
          <cell r="AM24">
            <v>125478</v>
          </cell>
        </row>
        <row r="25">
          <cell r="B25" t="str">
            <v>SM0067</v>
          </cell>
          <cell r="C25" t="str">
            <v>Kiswoto</v>
          </cell>
          <cell r="D25" t="str">
            <v>Workshop</v>
          </cell>
          <cell r="E25" t="str">
            <v>B</v>
          </cell>
          <cell r="F25" t="str">
            <v>Op. FT-828</v>
          </cell>
          <cell r="G25">
            <v>1005000</v>
          </cell>
          <cell r="H25">
            <v>15000</v>
          </cell>
          <cell r="I25">
            <v>60000</v>
          </cell>
          <cell r="J25">
            <v>1000</v>
          </cell>
          <cell r="K25">
            <v>1065000</v>
          </cell>
          <cell r="L25">
            <v>16000</v>
          </cell>
          <cell r="M25">
            <v>75000</v>
          </cell>
          <cell r="N25">
            <v>0</v>
          </cell>
          <cell r="O25">
            <v>1140000</v>
          </cell>
          <cell r="P25">
            <v>15000</v>
          </cell>
          <cell r="Q25">
            <v>1005000</v>
          </cell>
          <cell r="R25">
            <v>405000</v>
          </cell>
          <cell r="S25">
            <v>2084436</v>
          </cell>
          <cell r="T25">
            <v>3494436</v>
          </cell>
          <cell r="U25">
            <v>1065000</v>
          </cell>
          <cell r="V25">
            <v>432000</v>
          </cell>
          <cell r="W25">
            <v>2213051</v>
          </cell>
          <cell r="X25">
            <v>3710051</v>
          </cell>
          <cell r="Y25">
            <v>1140000</v>
          </cell>
          <cell r="Z25">
            <v>405000</v>
          </cell>
          <cell r="AA25">
            <v>2284010</v>
          </cell>
          <cell r="AB25">
            <v>3829010</v>
          </cell>
          <cell r="AC25">
            <v>60000</v>
          </cell>
          <cell r="AD25">
            <v>27000</v>
          </cell>
          <cell r="AE25">
            <v>128615</v>
          </cell>
          <cell r="AF25">
            <v>215615</v>
          </cell>
          <cell r="AG25">
            <v>135000</v>
          </cell>
          <cell r="AH25">
            <v>0</v>
          </cell>
          <cell r="AI25">
            <v>199574</v>
          </cell>
          <cell r="AJ25">
            <v>334574</v>
          </cell>
          <cell r="AK25">
            <v>334574</v>
          </cell>
          <cell r="AL25">
            <v>215615</v>
          </cell>
          <cell r="AM25">
            <v>118959</v>
          </cell>
        </row>
        <row r="26">
          <cell r="B26" t="str">
            <v>SM0054</v>
          </cell>
          <cell r="C26" t="str">
            <v>Herwan</v>
          </cell>
          <cell r="D26" t="str">
            <v>Work Shop</v>
          </cell>
          <cell r="E26" t="str">
            <v>B</v>
          </cell>
          <cell r="F26" t="str">
            <v>Op. FT-9102</v>
          </cell>
          <cell r="G26">
            <v>1005000</v>
          </cell>
          <cell r="H26">
            <v>15000</v>
          </cell>
          <cell r="I26">
            <v>60000</v>
          </cell>
          <cell r="J26">
            <v>1000</v>
          </cell>
          <cell r="K26">
            <v>1065000</v>
          </cell>
          <cell r="L26">
            <v>16000</v>
          </cell>
          <cell r="M26">
            <v>75000</v>
          </cell>
          <cell r="N26">
            <v>0</v>
          </cell>
          <cell r="O26">
            <v>1140000</v>
          </cell>
          <cell r="P26">
            <v>15000</v>
          </cell>
          <cell r="Q26">
            <v>964800</v>
          </cell>
          <cell r="R26">
            <v>375000</v>
          </cell>
          <cell r="S26">
            <v>1845650</v>
          </cell>
          <cell r="T26">
            <v>3185450</v>
          </cell>
          <cell r="U26">
            <v>1022400</v>
          </cell>
          <cell r="V26">
            <v>400000</v>
          </cell>
          <cell r="W26">
            <v>1959332</v>
          </cell>
          <cell r="X26">
            <v>3381732</v>
          </cell>
          <cell r="Y26">
            <v>1094400</v>
          </cell>
          <cell r="Z26">
            <v>375000</v>
          </cell>
          <cell r="AA26">
            <v>2032890</v>
          </cell>
          <cell r="AB26">
            <v>3502290</v>
          </cell>
          <cell r="AC26">
            <v>57600</v>
          </cell>
          <cell r="AD26">
            <v>25000</v>
          </cell>
          <cell r="AE26">
            <v>113682</v>
          </cell>
          <cell r="AF26">
            <v>196282</v>
          </cell>
          <cell r="AG26">
            <v>129600</v>
          </cell>
          <cell r="AH26">
            <v>0</v>
          </cell>
          <cell r="AI26">
            <v>187240</v>
          </cell>
          <cell r="AJ26">
            <v>316840</v>
          </cell>
          <cell r="AK26">
            <v>316840</v>
          </cell>
          <cell r="AL26">
            <v>196282</v>
          </cell>
          <cell r="AM26">
            <v>120558</v>
          </cell>
        </row>
        <row r="27">
          <cell r="B27" t="str">
            <v>SM0041</v>
          </cell>
          <cell r="C27" t="str">
            <v>Djoko Adi Sucipto</v>
          </cell>
          <cell r="D27" t="str">
            <v>Workshop</v>
          </cell>
          <cell r="E27" t="str">
            <v>B</v>
          </cell>
          <cell r="F27" t="str">
            <v>Op. FT-9103</v>
          </cell>
          <cell r="G27">
            <v>1005000</v>
          </cell>
          <cell r="H27">
            <v>15000</v>
          </cell>
          <cell r="I27">
            <v>60000</v>
          </cell>
          <cell r="J27">
            <v>1000</v>
          </cell>
          <cell r="K27">
            <v>1065000</v>
          </cell>
          <cell r="L27">
            <v>16000</v>
          </cell>
          <cell r="M27">
            <v>75000</v>
          </cell>
          <cell r="N27">
            <v>0</v>
          </cell>
          <cell r="O27">
            <v>1140000</v>
          </cell>
          <cell r="P27">
            <v>15000</v>
          </cell>
          <cell r="Q27">
            <v>1005000</v>
          </cell>
          <cell r="R27">
            <v>420000</v>
          </cell>
          <cell r="S27">
            <v>2372254</v>
          </cell>
          <cell r="T27">
            <v>3797254</v>
          </cell>
          <cell r="U27">
            <v>1065000</v>
          </cell>
          <cell r="V27">
            <v>448000</v>
          </cell>
          <cell r="W27">
            <v>2518751</v>
          </cell>
          <cell r="X27">
            <v>4031751</v>
          </cell>
          <cell r="Y27">
            <v>1140000</v>
          </cell>
          <cell r="Z27">
            <v>420000</v>
          </cell>
          <cell r="AA27">
            <v>2596994</v>
          </cell>
          <cell r="AB27">
            <v>4156994</v>
          </cell>
          <cell r="AC27">
            <v>60000</v>
          </cell>
          <cell r="AD27">
            <v>28000</v>
          </cell>
          <cell r="AE27">
            <v>146497</v>
          </cell>
          <cell r="AF27">
            <v>234497</v>
          </cell>
          <cell r="AG27">
            <v>135000</v>
          </cell>
          <cell r="AH27">
            <v>0</v>
          </cell>
          <cell r="AI27">
            <v>224740</v>
          </cell>
          <cell r="AJ27">
            <v>359740</v>
          </cell>
          <cell r="AK27">
            <v>359740</v>
          </cell>
          <cell r="AL27">
            <v>234497</v>
          </cell>
          <cell r="AM27">
            <v>125243</v>
          </cell>
        </row>
        <row r="28">
          <cell r="B28" t="str">
            <v>SM0050</v>
          </cell>
          <cell r="C28" t="str">
            <v>Alwidari</v>
          </cell>
          <cell r="D28" t="str">
            <v>Work Shop</v>
          </cell>
          <cell r="E28" t="str">
            <v>B</v>
          </cell>
          <cell r="F28" t="str">
            <v>Op. ST-9201</v>
          </cell>
          <cell r="G28">
            <v>1005000</v>
          </cell>
          <cell r="H28">
            <v>15000</v>
          </cell>
          <cell r="I28">
            <v>60000</v>
          </cell>
          <cell r="J28">
            <v>1000</v>
          </cell>
          <cell r="K28">
            <v>1065000</v>
          </cell>
          <cell r="L28">
            <v>16000</v>
          </cell>
          <cell r="M28">
            <v>75000</v>
          </cell>
          <cell r="N28">
            <v>0</v>
          </cell>
          <cell r="O28">
            <v>1140000</v>
          </cell>
          <cell r="P28">
            <v>15000</v>
          </cell>
          <cell r="Q28">
            <v>1005000</v>
          </cell>
          <cell r="R28">
            <v>405000</v>
          </cell>
          <cell r="S28">
            <v>2084436</v>
          </cell>
          <cell r="T28">
            <v>3494436</v>
          </cell>
          <cell r="U28">
            <v>1065000</v>
          </cell>
          <cell r="V28">
            <v>432000</v>
          </cell>
          <cell r="W28">
            <v>2213051</v>
          </cell>
          <cell r="X28">
            <v>3710051</v>
          </cell>
          <cell r="Y28">
            <v>1140000</v>
          </cell>
          <cell r="Z28">
            <v>405000</v>
          </cell>
          <cell r="AA28">
            <v>2284010</v>
          </cell>
          <cell r="AB28">
            <v>3829010</v>
          </cell>
          <cell r="AC28">
            <v>60000</v>
          </cell>
          <cell r="AD28">
            <v>27000</v>
          </cell>
          <cell r="AE28">
            <v>128615</v>
          </cell>
          <cell r="AF28">
            <v>215615</v>
          </cell>
          <cell r="AG28">
            <v>135000</v>
          </cell>
          <cell r="AH28">
            <v>0</v>
          </cell>
          <cell r="AI28">
            <v>199574</v>
          </cell>
          <cell r="AJ28">
            <v>334574</v>
          </cell>
          <cell r="AK28">
            <v>334574</v>
          </cell>
          <cell r="AL28">
            <v>215615</v>
          </cell>
          <cell r="AM28">
            <v>118959</v>
          </cell>
        </row>
        <row r="29">
          <cell r="B29" t="str">
            <v>SM0055</v>
          </cell>
          <cell r="C29" t="str">
            <v>Syahril</v>
          </cell>
          <cell r="D29" t="str">
            <v>Work Shop</v>
          </cell>
          <cell r="E29" t="str">
            <v>B</v>
          </cell>
          <cell r="F29" t="str">
            <v>Op. ST-9204</v>
          </cell>
          <cell r="G29">
            <v>1005000</v>
          </cell>
          <cell r="H29">
            <v>15000</v>
          </cell>
          <cell r="I29">
            <v>60000</v>
          </cell>
          <cell r="J29">
            <v>1000</v>
          </cell>
          <cell r="K29">
            <v>1065000</v>
          </cell>
          <cell r="L29">
            <v>16000</v>
          </cell>
          <cell r="M29">
            <v>75000</v>
          </cell>
          <cell r="N29">
            <v>0</v>
          </cell>
          <cell r="O29">
            <v>1140000</v>
          </cell>
          <cell r="P29">
            <v>15000</v>
          </cell>
          <cell r="Q29">
            <v>964800</v>
          </cell>
          <cell r="R29">
            <v>390000</v>
          </cell>
          <cell r="S29">
            <v>1959451</v>
          </cell>
          <cell r="T29">
            <v>3314251</v>
          </cell>
          <cell r="U29">
            <v>1022400</v>
          </cell>
          <cell r="V29">
            <v>416000</v>
          </cell>
          <cell r="W29">
            <v>2080249</v>
          </cell>
          <cell r="X29">
            <v>3518649</v>
          </cell>
          <cell r="Y29">
            <v>1094400</v>
          </cell>
          <cell r="Z29">
            <v>390000</v>
          </cell>
          <cell r="AA29">
            <v>2149075</v>
          </cell>
          <cell r="AB29">
            <v>3633475</v>
          </cell>
          <cell r="AC29">
            <v>57600</v>
          </cell>
          <cell r="AD29">
            <v>26000</v>
          </cell>
          <cell r="AE29">
            <v>120798</v>
          </cell>
          <cell r="AF29">
            <v>204398</v>
          </cell>
          <cell r="AG29">
            <v>129600</v>
          </cell>
          <cell r="AH29">
            <v>0</v>
          </cell>
          <cell r="AI29">
            <v>189624</v>
          </cell>
          <cell r="AJ29">
            <v>319224</v>
          </cell>
          <cell r="AK29">
            <v>319224</v>
          </cell>
          <cell r="AL29">
            <v>204398</v>
          </cell>
          <cell r="AM29">
            <v>114826</v>
          </cell>
        </row>
        <row r="30">
          <cell r="B30" t="str">
            <v>SM0064</v>
          </cell>
          <cell r="C30" t="str">
            <v>Suhaimi</v>
          </cell>
          <cell r="D30" t="str">
            <v>Workshop</v>
          </cell>
          <cell r="E30" t="str">
            <v>B</v>
          </cell>
          <cell r="F30" t="str">
            <v>Op. ST-9205</v>
          </cell>
          <cell r="G30">
            <v>1005000</v>
          </cell>
          <cell r="H30">
            <v>15000</v>
          </cell>
          <cell r="I30">
            <v>60000</v>
          </cell>
          <cell r="J30">
            <v>1000</v>
          </cell>
          <cell r="K30">
            <v>1065000</v>
          </cell>
          <cell r="L30">
            <v>16000</v>
          </cell>
          <cell r="M30">
            <v>75000</v>
          </cell>
          <cell r="N30">
            <v>0</v>
          </cell>
          <cell r="O30">
            <v>1140000</v>
          </cell>
          <cell r="P30">
            <v>15000</v>
          </cell>
          <cell r="Q30">
            <v>1005000</v>
          </cell>
          <cell r="R30">
            <v>390000</v>
          </cell>
          <cell r="S30">
            <v>1968522</v>
          </cell>
          <cell r="T30">
            <v>3363522</v>
          </cell>
          <cell r="U30">
            <v>1065000</v>
          </cell>
          <cell r="V30">
            <v>416000</v>
          </cell>
          <cell r="W30">
            <v>2089879</v>
          </cell>
          <cell r="X30">
            <v>3570879</v>
          </cell>
          <cell r="Y30">
            <v>1140000</v>
          </cell>
          <cell r="Z30">
            <v>390000</v>
          </cell>
          <cell r="AA30">
            <v>2159025</v>
          </cell>
          <cell r="AB30">
            <v>3689025</v>
          </cell>
          <cell r="AC30">
            <v>60000</v>
          </cell>
          <cell r="AD30">
            <v>26000</v>
          </cell>
          <cell r="AE30">
            <v>121357</v>
          </cell>
          <cell r="AF30">
            <v>207357</v>
          </cell>
          <cell r="AG30">
            <v>135000</v>
          </cell>
          <cell r="AH30">
            <v>0</v>
          </cell>
          <cell r="AI30">
            <v>190503</v>
          </cell>
          <cell r="AJ30">
            <v>325503</v>
          </cell>
          <cell r="AK30">
            <v>325503</v>
          </cell>
          <cell r="AL30">
            <v>207357</v>
          </cell>
          <cell r="AM30">
            <v>118146</v>
          </cell>
        </row>
        <row r="31">
          <cell r="B31" t="str">
            <v>SM0043</v>
          </cell>
          <cell r="C31" t="str">
            <v>Suriadi</v>
          </cell>
          <cell r="D31" t="str">
            <v>Workshop</v>
          </cell>
          <cell r="E31" t="str">
            <v>B</v>
          </cell>
          <cell r="F31" t="str">
            <v>Op. Support</v>
          </cell>
          <cell r="G31">
            <v>1005000</v>
          </cell>
          <cell r="H31">
            <v>15000</v>
          </cell>
          <cell r="I31">
            <v>60000</v>
          </cell>
          <cell r="J31">
            <v>1000</v>
          </cell>
          <cell r="K31">
            <v>1065000</v>
          </cell>
          <cell r="L31">
            <v>16000</v>
          </cell>
          <cell r="M31">
            <v>75000</v>
          </cell>
          <cell r="N31">
            <v>0</v>
          </cell>
          <cell r="O31">
            <v>1140000</v>
          </cell>
          <cell r="P31">
            <v>15000</v>
          </cell>
          <cell r="Q31">
            <v>1005000</v>
          </cell>
          <cell r="R31">
            <v>405000</v>
          </cell>
          <cell r="S31">
            <v>1888829</v>
          </cell>
          <cell r="T31">
            <v>3298829</v>
          </cell>
          <cell r="U31">
            <v>1065000</v>
          </cell>
          <cell r="V31">
            <v>432000</v>
          </cell>
          <cell r="W31">
            <v>2005374</v>
          </cell>
          <cell r="X31">
            <v>3502374</v>
          </cell>
          <cell r="Y31">
            <v>1140000</v>
          </cell>
          <cell r="Z31">
            <v>405000</v>
          </cell>
          <cell r="AA31">
            <v>2069675</v>
          </cell>
          <cell r="AB31">
            <v>3614675</v>
          </cell>
          <cell r="AC31">
            <v>60000</v>
          </cell>
          <cell r="AD31">
            <v>27000</v>
          </cell>
          <cell r="AE31">
            <v>116545</v>
          </cell>
          <cell r="AF31">
            <v>203545</v>
          </cell>
          <cell r="AG31">
            <v>135000</v>
          </cell>
          <cell r="AH31">
            <v>0</v>
          </cell>
          <cell r="AI31">
            <v>180846</v>
          </cell>
          <cell r="AJ31">
            <v>315846</v>
          </cell>
          <cell r="AK31">
            <v>315846</v>
          </cell>
          <cell r="AL31">
            <v>203545</v>
          </cell>
          <cell r="AM31">
            <v>112301</v>
          </cell>
        </row>
        <row r="32">
          <cell r="B32" t="str">
            <v>SM0031</v>
          </cell>
          <cell r="C32" t="str">
            <v>Marto</v>
          </cell>
          <cell r="D32" t="str">
            <v>Workshop</v>
          </cell>
          <cell r="E32" t="str">
            <v>B</v>
          </cell>
          <cell r="F32" t="str">
            <v>Helper FT-9102</v>
          </cell>
          <cell r="G32">
            <v>945000</v>
          </cell>
          <cell r="H32">
            <v>6000</v>
          </cell>
          <cell r="I32">
            <v>60000</v>
          </cell>
          <cell r="J32">
            <v>1000</v>
          </cell>
          <cell r="K32">
            <v>1005000</v>
          </cell>
          <cell r="L32">
            <v>7000</v>
          </cell>
          <cell r="M32">
            <v>80000</v>
          </cell>
          <cell r="N32">
            <v>0</v>
          </cell>
          <cell r="O32">
            <v>1085000</v>
          </cell>
          <cell r="P32">
            <v>6000</v>
          </cell>
          <cell r="Q32">
            <v>945000</v>
          </cell>
          <cell r="R32">
            <v>162000</v>
          </cell>
          <cell r="S32">
            <v>1895462</v>
          </cell>
          <cell r="T32">
            <v>3002462</v>
          </cell>
          <cell r="U32">
            <v>1005000</v>
          </cell>
          <cell r="V32">
            <v>189000</v>
          </cell>
          <cell r="W32">
            <v>2015809</v>
          </cell>
          <cell r="X32">
            <v>3209809</v>
          </cell>
          <cell r="Y32">
            <v>1085000</v>
          </cell>
          <cell r="Z32">
            <v>162000</v>
          </cell>
          <cell r="AA32">
            <v>2176272</v>
          </cell>
          <cell r="AB32">
            <v>3423272</v>
          </cell>
          <cell r="AC32">
            <v>60000</v>
          </cell>
          <cell r="AD32">
            <v>27000</v>
          </cell>
          <cell r="AE32">
            <v>120347</v>
          </cell>
          <cell r="AF32">
            <v>207347</v>
          </cell>
          <cell r="AG32">
            <v>140000</v>
          </cell>
          <cell r="AH32">
            <v>0</v>
          </cell>
          <cell r="AI32">
            <v>280810</v>
          </cell>
          <cell r="AJ32">
            <v>420810</v>
          </cell>
          <cell r="AK32">
            <v>420810</v>
          </cell>
          <cell r="AL32">
            <v>207347</v>
          </cell>
          <cell r="AM32">
            <v>213463</v>
          </cell>
        </row>
        <row r="33">
          <cell r="B33" t="str">
            <v>SM0019</v>
          </cell>
          <cell r="C33" t="str">
            <v>Kamarudin</v>
          </cell>
          <cell r="D33" t="str">
            <v>Workshop</v>
          </cell>
          <cell r="E33" t="str">
            <v>B</v>
          </cell>
          <cell r="F33" t="str">
            <v>Helper FT-9103</v>
          </cell>
          <cell r="G33">
            <v>960000</v>
          </cell>
          <cell r="H33">
            <v>6000</v>
          </cell>
          <cell r="I33">
            <v>60000</v>
          </cell>
          <cell r="J33">
            <v>1000</v>
          </cell>
          <cell r="K33">
            <v>1020000</v>
          </cell>
          <cell r="L33">
            <v>7000</v>
          </cell>
          <cell r="M33">
            <v>75000</v>
          </cell>
          <cell r="N33">
            <v>0</v>
          </cell>
          <cell r="O33">
            <v>1095000</v>
          </cell>
          <cell r="P33">
            <v>6000</v>
          </cell>
          <cell r="Q33">
            <v>960000</v>
          </cell>
          <cell r="R33">
            <v>162000</v>
          </cell>
          <cell r="S33">
            <v>1925549</v>
          </cell>
          <cell r="T33">
            <v>3047549</v>
          </cell>
          <cell r="U33">
            <v>1020000</v>
          </cell>
          <cell r="V33">
            <v>189000</v>
          </cell>
          <cell r="W33">
            <v>2045896</v>
          </cell>
          <cell r="X33">
            <v>3254896</v>
          </cell>
          <cell r="Y33">
            <v>1095000</v>
          </cell>
          <cell r="Z33">
            <v>162000</v>
          </cell>
          <cell r="AA33">
            <v>2196329</v>
          </cell>
          <cell r="AB33">
            <v>3453329</v>
          </cell>
          <cell r="AC33">
            <v>60000</v>
          </cell>
          <cell r="AD33">
            <v>27000</v>
          </cell>
          <cell r="AE33">
            <v>120347</v>
          </cell>
          <cell r="AF33">
            <v>207347</v>
          </cell>
          <cell r="AG33">
            <v>135000</v>
          </cell>
          <cell r="AH33">
            <v>0</v>
          </cell>
          <cell r="AI33">
            <v>270780</v>
          </cell>
          <cell r="AJ33">
            <v>405780</v>
          </cell>
          <cell r="AK33">
            <v>405780</v>
          </cell>
          <cell r="AL33">
            <v>207347</v>
          </cell>
          <cell r="AM33">
            <v>198433</v>
          </cell>
        </row>
        <row r="34">
          <cell r="B34" t="str">
            <v>SM0091</v>
          </cell>
          <cell r="C34" t="str">
            <v>Musliadi</v>
          </cell>
          <cell r="D34" t="str">
            <v>Workshop</v>
          </cell>
          <cell r="E34" t="str">
            <v>B</v>
          </cell>
          <cell r="F34" t="str">
            <v>Helper ST-9201</v>
          </cell>
          <cell r="G34">
            <v>960000</v>
          </cell>
          <cell r="H34">
            <v>6000</v>
          </cell>
          <cell r="I34">
            <v>60000</v>
          </cell>
          <cell r="J34">
            <v>1000</v>
          </cell>
          <cell r="K34">
            <v>1020000</v>
          </cell>
          <cell r="L34">
            <v>7000</v>
          </cell>
          <cell r="M34">
            <v>75000</v>
          </cell>
          <cell r="N34">
            <v>0</v>
          </cell>
          <cell r="O34">
            <v>1095000</v>
          </cell>
          <cell r="P34">
            <v>6000</v>
          </cell>
          <cell r="Q34">
            <v>960000</v>
          </cell>
          <cell r="R34">
            <v>162000</v>
          </cell>
          <cell r="S34">
            <v>1870058</v>
          </cell>
          <cell r="T34">
            <v>2992058</v>
          </cell>
          <cell r="U34">
            <v>1020000</v>
          </cell>
          <cell r="V34">
            <v>189000</v>
          </cell>
          <cell r="W34">
            <v>1986936</v>
          </cell>
          <cell r="X34">
            <v>3195936</v>
          </cell>
          <cell r="Y34">
            <v>1095000</v>
          </cell>
          <cell r="Z34">
            <v>162000</v>
          </cell>
          <cell r="AA34">
            <v>2133035</v>
          </cell>
          <cell r="AB34">
            <v>3390035</v>
          </cell>
          <cell r="AC34">
            <v>60000</v>
          </cell>
          <cell r="AD34">
            <v>27000</v>
          </cell>
          <cell r="AE34">
            <v>116878</v>
          </cell>
          <cell r="AF34">
            <v>203878</v>
          </cell>
          <cell r="AG34">
            <v>135000</v>
          </cell>
          <cell r="AH34">
            <v>0</v>
          </cell>
          <cell r="AI34">
            <v>262977</v>
          </cell>
          <cell r="AJ34">
            <v>397977</v>
          </cell>
          <cell r="AK34">
            <v>397977</v>
          </cell>
          <cell r="AL34">
            <v>203878</v>
          </cell>
          <cell r="AM34">
            <v>194099</v>
          </cell>
        </row>
        <row r="35">
          <cell r="B35" t="str">
            <v>SM0018</v>
          </cell>
          <cell r="C35" t="str">
            <v>Suardi</v>
          </cell>
          <cell r="D35" t="str">
            <v>Workshop</v>
          </cell>
          <cell r="E35" t="str">
            <v>B</v>
          </cell>
          <cell r="F35" t="str">
            <v>Helper ST-9205</v>
          </cell>
          <cell r="G35">
            <v>960000</v>
          </cell>
          <cell r="H35">
            <v>6000</v>
          </cell>
          <cell r="I35">
            <v>60000</v>
          </cell>
          <cell r="J35">
            <v>1000</v>
          </cell>
          <cell r="K35">
            <v>1020000</v>
          </cell>
          <cell r="L35">
            <v>7000</v>
          </cell>
          <cell r="M35">
            <v>75000</v>
          </cell>
          <cell r="N35">
            <v>0</v>
          </cell>
          <cell r="O35">
            <v>1095000</v>
          </cell>
          <cell r="P35">
            <v>6000</v>
          </cell>
          <cell r="Q35">
            <v>960000</v>
          </cell>
          <cell r="R35">
            <v>156000</v>
          </cell>
          <cell r="S35">
            <v>1806243</v>
          </cell>
          <cell r="T35">
            <v>2922243</v>
          </cell>
          <cell r="U35">
            <v>1020000</v>
          </cell>
          <cell r="V35">
            <v>182000</v>
          </cell>
          <cell r="W35">
            <v>1919133</v>
          </cell>
          <cell r="X35">
            <v>3121133</v>
          </cell>
          <cell r="Y35">
            <v>1095000</v>
          </cell>
          <cell r="Z35">
            <v>156000</v>
          </cell>
          <cell r="AA35">
            <v>2060246</v>
          </cell>
          <cell r="AB35">
            <v>3311246</v>
          </cell>
          <cell r="AC35">
            <v>60000</v>
          </cell>
          <cell r="AD35">
            <v>26000</v>
          </cell>
          <cell r="AE35">
            <v>112890</v>
          </cell>
          <cell r="AF35">
            <v>198890</v>
          </cell>
          <cell r="AG35">
            <v>135000</v>
          </cell>
          <cell r="AH35">
            <v>0</v>
          </cell>
          <cell r="AI35">
            <v>254003</v>
          </cell>
          <cell r="AJ35">
            <v>389003</v>
          </cell>
          <cell r="AK35">
            <v>389003</v>
          </cell>
          <cell r="AL35">
            <v>198890</v>
          </cell>
          <cell r="AM35">
            <v>190113</v>
          </cell>
        </row>
        <row r="36">
          <cell r="B36" t="str">
            <v>SM0005</v>
          </cell>
          <cell r="C36" t="str">
            <v>Sanang</v>
          </cell>
          <cell r="D36" t="str">
            <v>Tire</v>
          </cell>
          <cell r="E36" t="str">
            <v>B</v>
          </cell>
          <cell r="F36" t="str">
            <v>Senior Tyre</v>
          </cell>
          <cell r="G36">
            <v>1000000</v>
          </cell>
          <cell r="H36">
            <v>15000</v>
          </cell>
          <cell r="I36">
            <v>60000</v>
          </cell>
          <cell r="J36">
            <v>1000</v>
          </cell>
          <cell r="K36">
            <v>1060000</v>
          </cell>
          <cell r="L36">
            <v>16000</v>
          </cell>
          <cell r="M36">
            <v>75000</v>
          </cell>
          <cell r="N36">
            <v>0</v>
          </cell>
          <cell r="O36">
            <v>1135000</v>
          </cell>
          <cell r="P36">
            <v>15000</v>
          </cell>
          <cell r="Q36">
            <v>1000000</v>
          </cell>
          <cell r="R36">
            <v>390000</v>
          </cell>
          <cell r="S36">
            <v>1865051</v>
          </cell>
          <cell r="T36">
            <v>3255051</v>
          </cell>
          <cell r="U36">
            <v>1060000</v>
          </cell>
          <cell r="V36">
            <v>416000</v>
          </cell>
          <cell r="W36">
            <v>1980442</v>
          </cell>
          <cell r="X36">
            <v>3456442</v>
          </cell>
          <cell r="Y36">
            <v>1135000</v>
          </cell>
          <cell r="Z36">
            <v>390000</v>
          </cell>
          <cell r="AA36">
            <v>2046189</v>
          </cell>
          <cell r="AB36">
            <v>3571189</v>
          </cell>
          <cell r="AC36">
            <v>60000</v>
          </cell>
          <cell r="AD36">
            <v>26000</v>
          </cell>
          <cell r="AE36">
            <v>115391</v>
          </cell>
          <cell r="AF36">
            <v>201391</v>
          </cell>
          <cell r="AG36">
            <v>135000</v>
          </cell>
          <cell r="AH36">
            <v>0</v>
          </cell>
          <cell r="AI36">
            <v>181138</v>
          </cell>
          <cell r="AJ36">
            <v>316138</v>
          </cell>
          <cell r="AK36">
            <v>316138</v>
          </cell>
          <cell r="AL36">
            <v>201391</v>
          </cell>
          <cell r="AM36">
            <v>114747</v>
          </cell>
        </row>
        <row r="37">
          <cell r="B37" t="str">
            <v>SM0006</v>
          </cell>
          <cell r="C37" t="str">
            <v>Hapdi</v>
          </cell>
          <cell r="D37" t="str">
            <v>Tire</v>
          </cell>
          <cell r="E37" t="str">
            <v>B</v>
          </cell>
          <cell r="F37" t="str">
            <v>Tireman</v>
          </cell>
          <cell r="G37">
            <v>960000</v>
          </cell>
          <cell r="H37">
            <v>15000</v>
          </cell>
          <cell r="I37">
            <v>60000</v>
          </cell>
          <cell r="J37">
            <v>1000</v>
          </cell>
          <cell r="K37">
            <v>1020000</v>
          </cell>
          <cell r="L37">
            <v>16000</v>
          </cell>
          <cell r="M37">
            <v>75000</v>
          </cell>
          <cell r="N37">
            <v>0</v>
          </cell>
          <cell r="O37">
            <v>1095000</v>
          </cell>
          <cell r="P37">
            <v>15000</v>
          </cell>
          <cell r="Q37">
            <v>960000</v>
          </cell>
          <cell r="R37">
            <v>405000</v>
          </cell>
          <cell r="S37">
            <v>1804877</v>
          </cell>
          <cell r="T37">
            <v>3169877</v>
          </cell>
          <cell r="U37">
            <v>1020000</v>
          </cell>
          <cell r="V37">
            <v>432000</v>
          </cell>
          <cell r="W37">
            <v>1919913</v>
          </cell>
          <cell r="X37">
            <v>3371913</v>
          </cell>
          <cell r="Y37">
            <v>1095000</v>
          </cell>
          <cell r="Z37">
            <v>405000</v>
          </cell>
          <cell r="AA37">
            <v>1983382</v>
          </cell>
          <cell r="AB37">
            <v>3483382</v>
          </cell>
          <cell r="AC37">
            <v>60000</v>
          </cell>
          <cell r="AD37">
            <v>27000</v>
          </cell>
          <cell r="AE37">
            <v>115036</v>
          </cell>
          <cell r="AF37">
            <v>202036</v>
          </cell>
          <cell r="AG37">
            <v>135000</v>
          </cell>
          <cell r="AH37">
            <v>0</v>
          </cell>
          <cell r="AI37">
            <v>178505</v>
          </cell>
          <cell r="AJ37">
            <v>313505</v>
          </cell>
          <cell r="AK37">
            <v>313505</v>
          </cell>
          <cell r="AL37">
            <v>202036</v>
          </cell>
          <cell r="AM37">
            <v>111469</v>
          </cell>
        </row>
        <row r="38">
          <cell r="B38" t="str">
            <v>SM0008</v>
          </cell>
          <cell r="C38" t="str">
            <v>Suni</v>
          </cell>
          <cell r="D38" t="str">
            <v>Tire</v>
          </cell>
          <cell r="E38" t="str">
            <v>B</v>
          </cell>
          <cell r="F38" t="str">
            <v>Tireman</v>
          </cell>
          <cell r="G38">
            <v>960000</v>
          </cell>
          <cell r="H38">
            <v>15000</v>
          </cell>
          <cell r="I38">
            <v>60000</v>
          </cell>
          <cell r="J38">
            <v>1000</v>
          </cell>
          <cell r="K38">
            <v>1020000</v>
          </cell>
          <cell r="L38">
            <v>16000</v>
          </cell>
          <cell r="M38">
            <v>75000</v>
          </cell>
          <cell r="N38">
            <v>0</v>
          </cell>
          <cell r="O38">
            <v>1095000</v>
          </cell>
          <cell r="P38">
            <v>15000</v>
          </cell>
          <cell r="Q38">
            <v>960000</v>
          </cell>
          <cell r="R38">
            <v>390000</v>
          </cell>
          <cell r="S38">
            <v>1846496</v>
          </cell>
          <cell r="T38">
            <v>3196496</v>
          </cell>
          <cell r="U38">
            <v>1020000</v>
          </cell>
          <cell r="V38">
            <v>416000</v>
          </cell>
          <cell r="W38">
            <v>1964124</v>
          </cell>
          <cell r="X38">
            <v>3400124</v>
          </cell>
          <cell r="Y38">
            <v>1095000</v>
          </cell>
          <cell r="Z38">
            <v>390000</v>
          </cell>
          <cell r="AA38">
            <v>2031145</v>
          </cell>
          <cell r="AB38">
            <v>3516145</v>
          </cell>
          <cell r="AC38">
            <v>60000</v>
          </cell>
          <cell r="AD38">
            <v>26000</v>
          </cell>
          <cell r="AE38">
            <v>117628</v>
          </cell>
          <cell r="AF38">
            <v>203628</v>
          </cell>
          <cell r="AG38">
            <v>135000</v>
          </cell>
          <cell r="AH38">
            <v>0</v>
          </cell>
          <cell r="AI38">
            <v>184649</v>
          </cell>
          <cell r="AJ38">
            <v>319649</v>
          </cell>
          <cell r="AK38">
            <v>319649</v>
          </cell>
          <cell r="AL38">
            <v>203628</v>
          </cell>
          <cell r="AM38">
            <v>116021</v>
          </cell>
        </row>
        <row r="39">
          <cell r="B39" t="str">
            <v>SM0022</v>
          </cell>
          <cell r="C39" t="str">
            <v>Muhammadsyah</v>
          </cell>
          <cell r="D39" t="str">
            <v>Workshop</v>
          </cell>
          <cell r="E39" t="str">
            <v>Non</v>
          </cell>
          <cell r="F39" t="str">
            <v>Mekanik Engine</v>
          </cell>
          <cell r="G39">
            <v>1500000</v>
          </cell>
          <cell r="H39">
            <v>20000</v>
          </cell>
          <cell r="I39">
            <v>60000</v>
          </cell>
          <cell r="J39">
            <v>1000</v>
          </cell>
          <cell r="K39">
            <v>1560000</v>
          </cell>
          <cell r="L39">
            <v>21000</v>
          </cell>
          <cell r="M39">
            <v>75000</v>
          </cell>
          <cell r="N39">
            <v>0</v>
          </cell>
          <cell r="O39">
            <v>1635000</v>
          </cell>
          <cell r="P39">
            <v>20000</v>
          </cell>
          <cell r="Q39">
            <v>1500000</v>
          </cell>
          <cell r="R39">
            <v>540000</v>
          </cell>
          <cell r="S39">
            <v>2538208</v>
          </cell>
          <cell r="T39">
            <v>4578208</v>
          </cell>
          <cell r="U39">
            <v>1560000</v>
          </cell>
          <cell r="V39">
            <v>567000</v>
          </cell>
          <cell r="W39">
            <v>2646455</v>
          </cell>
          <cell r="X39">
            <v>4773455</v>
          </cell>
          <cell r="Y39">
            <v>1635000</v>
          </cell>
          <cell r="Z39">
            <v>540000</v>
          </cell>
          <cell r="AA39">
            <v>2712399</v>
          </cell>
          <cell r="AB39">
            <v>4887399</v>
          </cell>
          <cell r="AC39">
            <v>60000</v>
          </cell>
          <cell r="AD39">
            <v>27000</v>
          </cell>
          <cell r="AE39">
            <v>108247</v>
          </cell>
          <cell r="AF39">
            <v>195247</v>
          </cell>
          <cell r="AG39">
            <v>135000</v>
          </cell>
          <cell r="AH39">
            <v>0</v>
          </cell>
          <cell r="AI39">
            <v>174191</v>
          </cell>
          <cell r="AJ39">
            <v>309191</v>
          </cell>
          <cell r="AK39">
            <v>309191</v>
          </cell>
          <cell r="AL39">
            <v>195247</v>
          </cell>
          <cell r="AM39">
            <v>113944</v>
          </cell>
        </row>
        <row r="40">
          <cell r="B40" t="str">
            <v>SM0072</v>
          </cell>
          <cell r="C40" t="str">
            <v>Sugiarto</v>
          </cell>
          <cell r="D40" t="str">
            <v>Workshop</v>
          </cell>
          <cell r="E40" t="str">
            <v>Non</v>
          </cell>
          <cell r="F40" t="str">
            <v>Mekanik Engine</v>
          </cell>
          <cell r="G40">
            <v>1190000</v>
          </cell>
          <cell r="H40">
            <v>15000</v>
          </cell>
          <cell r="I40">
            <v>60000</v>
          </cell>
          <cell r="J40">
            <v>1000</v>
          </cell>
          <cell r="K40">
            <v>1250000</v>
          </cell>
          <cell r="L40">
            <v>16000</v>
          </cell>
          <cell r="M40">
            <v>75000</v>
          </cell>
          <cell r="N40">
            <v>0</v>
          </cell>
          <cell r="O40">
            <v>1325000</v>
          </cell>
          <cell r="P40">
            <v>15000</v>
          </cell>
          <cell r="Q40">
            <v>1190000</v>
          </cell>
          <cell r="R40">
            <v>360000</v>
          </cell>
          <cell r="S40">
            <v>2091098</v>
          </cell>
          <cell r="T40">
            <v>3641098</v>
          </cell>
          <cell r="U40">
            <v>1250000</v>
          </cell>
          <cell r="V40">
            <v>384000</v>
          </cell>
          <cell r="W40">
            <v>2196532</v>
          </cell>
          <cell r="X40">
            <v>3830532</v>
          </cell>
          <cell r="Y40">
            <v>1325000</v>
          </cell>
          <cell r="Z40">
            <v>360000</v>
          </cell>
          <cell r="AA40">
            <v>2328324</v>
          </cell>
          <cell r="AB40">
            <v>4013324</v>
          </cell>
          <cell r="AC40">
            <v>60000</v>
          </cell>
          <cell r="AD40">
            <v>24000</v>
          </cell>
          <cell r="AE40">
            <v>105434</v>
          </cell>
          <cell r="AF40">
            <v>189434</v>
          </cell>
          <cell r="AG40">
            <v>135000</v>
          </cell>
          <cell r="AH40">
            <v>0</v>
          </cell>
          <cell r="AI40">
            <v>237226</v>
          </cell>
          <cell r="AJ40">
            <v>372226</v>
          </cell>
          <cell r="AK40">
            <v>372226</v>
          </cell>
          <cell r="AL40">
            <v>189434</v>
          </cell>
          <cell r="AM40">
            <v>182792</v>
          </cell>
        </row>
        <row r="41">
          <cell r="B41" t="str">
            <v>SM0058</v>
          </cell>
          <cell r="C41" t="str">
            <v>Imam Muhdi</v>
          </cell>
          <cell r="D41" t="str">
            <v>Workshop</v>
          </cell>
          <cell r="E41" t="str">
            <v>Non</v>
          </cell>
          <cell r="F41" t="str">
            <v>Mechanik LV</v>
          </cell>
          <cell r="G41">
            <v>1190000</v>
          </cell>
          <cell r="H41">
            <v>15000</v>
          </cell>
          <cell r="I41">
            <v>60000</v>
          </cell>
          <cell r="J41">
            <v>1000</v>
          </cell>
          <cell r="K41">
            <v>1250000</v>
          </cell>
          <cell r="L41">
            <v>16000</v>
          </cell>
          <cell r="M41">
            <v>75000</v>
          </cell>
          <cell r="N41">
            <v>0</v>
          </cell>
          <cell r="O41">
            <v>1325000</v>
          </cell>
          <cell r="P41">
            <v>15000</v>
          </cell>
          <cell r="Q41">
            <v>1094800</v>
          </cell>
          <cell r="R41">
            <v>225000</v>
          </cell>
          <cell r="S41">
            <v>1423873</v>
          </cell>
          <cell r="T41">
            <v>2743673</v>
          </cell>
          <cell r="U41">
            <v>1150000</v>
          </cell>
          <cell r="V41">
            <v>240000</v>
          </cell>
          <cell r="W41">
            <v>1495665</v>
          </cell>
          <cell r="X41">
            <v>2885665</v>
          </cell>
          <cell r="Y41">
            <v>1219000</v>
          </cell>
          <cell r="Z41">
            <v>225000</v>
          </cell>
          <cell r="AA41">
            <v>1585405</v>
          </cell>
          <cell r="AB41">
            <v>3029405</v>
          </cell>
          <cell r="AC41">
            <v>55200</v>
          </cell>
          <cell r="AD41">
            <v>15000</v>
          </cell>
          <cell r="AE41">
            <v>71792</v>
          </cell>
          <cell r="AF41">
            <v>141992</v>
          </cell>
          <cell r="AG41">
            <v>124200</v>
          </cell>
          <cell r="AH41">
            <v>0</v>
          </cell>
          <cell r="AI41">
            <v>161532</v>
          </cell>
          <cell r="AJ41">
            <v>285732</v>
          </cell>
          <cell r="AK41">
            <v>285732</v>
          </cell>
          <cell r="AL41">
            <v>141992</v>
          </cell>
          <cell r="AM41">
            <v>143740</v>
          </cell>
        </row>
        <row r="42">
          <cell r="B42" t="str">
            <v>SM0036</v>
          </cell>
          <cell r="C42" t="str">
            <v>Suhermanto</v>
          </cell>
          <cell r="D42" t="str">
            <v>Workshop</v>
          </cell>
          <cell r="E42" t="str">
            <v>Non</v>
          </cell>
          <cell r="F42" t="str">
            <v>Mechanik LV</v>
          </cell>
          <cell r="G42">
            <v>1050000</v>
          </cell>
          <cell r="H42">
            <v>15000</v>
          </cell>
          <cell r="I42">
            <v>60000</v>
          </cell>
          <cell r="J42">
            <v>1000</v>
          </cell>
          <cell r="K42">
            <v>1110000</v>
          </cell>
          <cell r="L42">
            <v>16000</v>
          </cell>
          <cell r="M42">
            <v>75000</v>
          </cell>
          <cell r="N42">
            <v>0</v>
          </cell>
          <cell r="O42">
            <v>1185000</v>
          </cell>
          <cell r="P42">
            <v>15000</v>
          </cell>
          <cell r="Q42">
            <v>1050000</v>
          </cell>
          <cell r="R42">
            <v>405000</v>
          </cell>
          <cell r="S42">
            <v>2160423</v>
          </cell>
          <cell r="T42">
            <v>3615423</v>
          </cell>
          <cell r="U42">
            <v>1110000</v>
          </cell>
          <cell r="V42">
            <v>432000</v>
          </cell>
          <cell r="W42">
            <v>2289603</v>
          </cell>
          <cell r="X42">
            <v>3831603</v>
          </cell>
          <cell r="Y42">
            <v>1185000</v>
          </cell>
          <cell r="Z42">
            <v>405000</v>
          </cell>
          <cell r="AA42">
            <v>2360874</v>
          </cell>
          <cell r="AB42">
            <v>3950874</v>
          </cell>
          <cell r="AC42">
            <v>60000</v>
          </cell>
          <cell r="AD42">
            <v>27000</v>
          </cell>
          <cell r="AE42">
            <v>129180</v>
          </cell>
          <cell r="AF42">
            <v>216180</v>
          </cell>
          <cell r="AG42">
            <v>135000</v>
          </cell>
          <cell r="AH42">
            <v>0</v>
          </cell>
          <cell r="AI42">
            <v>200451</v>
          </cell>
          <cell r="AJ42">
            <v>335451</v>
          </cell>
          <cell r="AK42">
            <v>335451</v>
          </cell>
          <cell r="AL42">
            <v>216180</v>
          </cell>
          <cell r="AM42">
            <v>119271</v>
          </cell>
        </row>
        <row r="43">
          <cell r="B43" t="str">
            <v>SM0028</v>
          </cell>
          <cell r="C43" t="str">
            <v>Rades P. Manurung</v>
          </cell>
          <cell r="D43" t="str">
            <v>Workshop</v>
          </cell>
          <cell r="E43" t="str">
            <v>Non</v>
          </cell>
          <cell r="F43" t="str">
            <v>Mechanik HE</v>
          </cell>
          <cell r="G43">
            <v>1050000</v>
          </cell>
          <cell r="H43">
            <v>15000</v>
          </cell>
          <cell r="I43">
            <v>60000</v>
          </cell>
          <cell r="J43">
            <v>1000</v>
          </cell>
          <cell r="K43">
            <v>1110000</v>
          </cell>
          <cell r="L43">
            <v>16000</v>
          </cell>
          <cell r="M43">
            <v>75000</v>
          </cell>
          <cell r="N43">
            <v>0</v>
          </cell>
          <cell r="O43">
            <v>1185000</v>
          </cell>
          <cell r="P43">
            <v>15000</v>
          </cell>
          <cell r="Q43">
            <v>1050000</v>
          </cell>
          <cell r="R43">
            <v>375000</v>
          </cell>
          <cell r="S43">
            <v>1927457</v>
          </cell>
          <cell r="T43">
            <v>3352457</v>
          </cell>
          <cell r="U43">
            <v>1110000</v>
          </cell>
          <cell r="V43">
            <v>400000</v>
          </cell>
          <cell r="W43">
            <v>2042428</v>
          </cell>
          <cell r="X43">
            <v>3552428</v>
          </cell>
          <cell r="Y43">
            <v>1185000</v>
          </cell>
          <cell r="Z43">
            <v>375000</v>
          </cell>
          <cell r="AA43">
            <v>2137110</v>
          </cell>
          <cell r="AB43">
            <v>3697110</v>
          </cell>
          <cell r="AC43">
            <v>60000</v>
          </cell>
          <cell r="AD43">
            <v>25000</v>
          </cell>
          <cell r="AE43">
            <v>114971</v>
          </cell>
          <cell r="AF43">
            <v>199971</v>
          </cell>
          <cell r="AG43">
            <v>135000</v>
          </cell>
          <cell r="AH43">
            <v>0</v>
          </cell>
          <cell r="AI43">
            <v>209653</v>
          </cell>
          <cell r="AJ43">
            <v>344653</v>
          </cell>
          <cell r="AK43">
            <v>344653</v>
          </cell>
          <cell r="AL43">
            <v>199971</v>
          </cell>
          <cell r="AM43">
            <v>144682</v>
          </cell>
        </row>
        <row r="44">
          <cell r="B44" t="str">
            <v>SM0060</v>
          </cell>
          <cell r="C44" t="str">
            <v>Hartono</v>
          </cell>
          <cell r="D44" t="str">
            <v>Workshop</v>
          </cell>
          <cell r="E44" t="str">
            <v>Non</v>
          </cell>
          <cell r="F44" t="str">
            <v>Mechanik HE</v>
          </cell>
          <cell r="G44">
            <v>1050000</v>
          </cell>
          <cell r="H44">
            <v>15000</v>
          </cell>
          <cell r="I44">
            <v>60000</v>
          </cell>
          <cell r="J44">
            <v>1000</v>
          </cell>
          <cell r="K44">
            <v>1110000</v>
          </cell>
          <cell r="L44">
            <v>16000</v>
          </cell>
          <cell r="M44">
            <v>75000</v>
          </cell>
          <cell r="N44">
            <v>0</v>
          </cell>
          <cell r="O44">
            <v>1185000</v>
          </cell>
          <cell r="P44">
            <v>15000</v>
          </cell>
          <cell r="Q44">
            <v>966000</v>
          </cell>
          <cell r="R44">
            <v>375000</v>
          </cell>
          <cell r="S44">
            <v>1961434</v>
          </cell>
          <cell r="T44">
            <v>3302434</v>
          </cell>
          <cell r="U44">
            <v>1021200</v>
          </cell>
          <cell r="V44">
            <v>400000</v>
          </cell>
          <cell r="W44">
            <v>2078432</v>
          </cell>
          <cell r="X44">
            <v>3499632</v>
          </cell>
          <cell r="Y44">
            <v>1090200</v>
          </cell>
          <cell r="Z44">
            <v>375000</v>
          </cell>
          <cell r="AA44">
            <v>2174783</v>
          </cell>
          <cell r="AB44">
            <v>3639983</v>
          </cell>
          <cell r="AC44">
            <v>55200</v>
          </cell>
          <cell r="AD44">
            <v>25000</v>
          </cell>
          <cell r="AE44">
            <v>116998</v>
          </cell>
          <cell r="AF44">
            <v>197198</v>
          </cell>
          <cell r="AG44">
            <v>124200</v>
          </cell>
          <cell r="AH44">
            <v>0</v>
          </cell>
          <cell r="AI44">
            <v>213349</v>
          </cell>
          <cell r="AJ44">
            <v>337549</v>
          </cell>
          <cell r="AK44">
            <v>337549</v>
          </cell>
          <cell r="AL44">
            <v>197198</v>
          </cell>
          <cell r="AM44">
            <v>140351</v>
          </cell>
        </row>
        <row r="45">
          <cell r="B45" t="str">
            <v>SM0025</v>
          </cell>
          <cell r="C45" t="str">
            <v>Komarudin</v>
          </cell>
          <cell r="D45" t="str">
            <v>Workshop</v>
          </cell>
          <cell r="E45" t="str">
            <v>Non</v>
          </cell>
          <cell r="F45" t="str">
            <v>Mechanik HE</v>
          </cell>
          <cell r="G45">
            <v>1100000</v>
          </cell>
          <cell r="H45">
            <v>15000</v>
          </cell>
          <cell r="I45">
            <v>60000</v>
          </cell>
          <cell r="J45">
            <v>1000</v>
          </cell>
          <cell r="K45">
            <v>1160000</v>
          </cell>
          <cell r="L45">
            <v>16000</v>
          </cell>
          <cell r="M45">
            <v>75000</v>
          </cell>
          <cell r="N45">
            <v>0</v>
          </cell>
          <cell r="O45">
            <v>1235000</v>
          </cell>
          <cell r="P45">
            <v>15000</v>
          </cell>
          <cell r="Q45">
            <v>1012000</v>
          </cell>
          <cell r="R45">
            <v>390000</v>
          </cell>
          <cell r="S45">
            <v>2008916</v>
          </cell>
          <cell r="T45">
            <v>3410916</v>
          </cell>
          <cell r="U45">
            <v>1067200</v>
          </cell>
          <cell r="V45">
            <v>416000</v>
          </cell>
          <cell r="W45">
            <v>2124867</v>
          </cell>
          <cell r="X45">
            <v>3608067</v>
          </cell>
          <cell r="Y45">
            <v>1136200</v>
          </cell>
          <cell r="Z45">
            <v>390000</v>
          </cell>
          <cell r="AA45">
            <v>2220145</v>
          </cell>
          <cell r="AB45">
            <v>3746345</v>
          </cell>
          <cell r="AC45">
            <v>55200</v>
          </cell>
          <cell r="AD45">
            <v>26000</v>
          </cell>
          <cell r="AE45">
            <v>115951</v>
          </cell>
          <cell r="AF45">
            <v>197151</v>
          </cell>
          <cell r="AG45">
            <v>124200</v>
          </cell>
          <cell r="AH45">
            <v>0</v>
          </cell>
          <cell r="AI45">
            <v>211229</v>
          </cell>
          <cell r="AJ45">
            <v>335429</v>
          </cell>
          <cell r="AK45">
            <v>335429</v>
          </cell>
          <cell r="AL45">
            <v>197151</v>
          </cell>
          <cell r="AM45">
            <v>138278</v>
          </cell>
        </row>
        <row r="46">
          <cell r="B46" t="str">
            <v>SM0048</v>
          </cell>
          <cell r="C46" t="str">
            <v>Busra</v>
          </cell>
          <cell r="D46" t="str">
            <v>Workshop</v>
          </cell>
          <cell r="E46" t="str">
            <v>Non</v>
          </cell>
          <cell r="F46" t="str">
            <v>Mechanik ALL</v>
          </cell>
          <cell r="G46">
            <v>1005000</v>
          </cell>
          <cell r="H46">
            <v>15000</v>
          </cell>
          <cell r="I46">
            <v>60000</v>
          </cell>
          <cell r="J46">
            <v>1000</v>
          </cell>
          <cell r="K46">
            <v>1065000</v>
          </cell>
          <cell r="L46">
            <v>16000</v>
          </cell>
          <cell r="M46">
            <v>75000</v>
          </cell>
          <cell r="N46">
            <v>0</v>
          </cell>
          <cell r="O46">
            <v>1140000</v>
          </cell>
          <cell r="P46">
            <v>15000</v>
          </cell>
          <cell r="Q46">
            <v>1005000</v>
          </cell>
          <cell r="R46">
            <v>375000</v>
          </cell>
          <cell r="S46">
            <v>1023035</v>
          </cell>
          <cell r="T46">
            <v>2403035</v>
          </cell>
          <cell r="U46">
            <v>1065000</v>
          </cell>
          <cell r="V46">
            <v>400000</v>
          </cell>
          <cell r="W46">
            <v>1086048</v>
          </cell>
          <cell r="X46">
            <v>2551048</v>
          </cell>
          <cell r="Y46">
            <v>1140000</v>
          </cell>
          <cell r="Z46">
            <v>375000</v>
          </cell>
          <cell r="AA46">
            <v>1126821</v>
          </cell>
          <cell r="AB46">
            <v>2641821</v>
          </cell>
          <cell r="AC46">
            <v>60000</v>
          </cell>
          <cell r="AD46">
            <v>25000</v>
          </cell>
          <cell r="AE46">
            <v>63013</v>
          </cell>
          <cell r="AF46">
            <v>148013</v>
          </cell>
          <cell r="AG46">
            <v>135000</v>
          </cell>
          <cell r="AH46">
            <v>0</v>
          </cell>
          <cell r="AI46">
            <v>103786</v>
          </cell>
          <cell r="AJ46">
            <v>238786</v>
          </cell>
          <cell r="AK46">
            <v>238786</v>
          </cell>
          <cell r="AL46">
            <v>148013</v>
          </cell>
          <cell r="AM46">
            <v>90773</v>
          </cell>
        </row>
        <row r="47">
          <cell r="B47" t="str">
            <v>SM0040</v>
          </cell>
          <cell r="C47" t="str">
            <v>Indro Prasiswo</v>
          </cell>
          <cell r="D47" t="str">
            <v>Workshop</v>
          </cell>
          <cell r="E47" t="str">
            <v>Non</v>
          </cell>
          <cell r="F47" t="str">
            <v>M. Bubut</v>
          </cell>
          <cell r="G47">
            <v>1005000</v>
          </cell>
          <cell r="H47">
            <v>15000</v>
          </cell>
          <cell r="I47">
            <v>60000</v>
          </cell>
          <cell r="J47">
            <v>1000</v>
          </cell>
          <cell r="K47">
            <v>1065000</v>
          </cell>
          <cell r="L47">
            <v>16000</v>
          </cell>
          <cell r="M47">
            <v>75000</v>
          </cell>
          <cell r="N47">
            <v>0</v>
          </cell>
          <cell r="O47">
            <v>1140000</v>
          </cell>
          <cell r="P47">
            <v>15000</v>
          </cell>
          <cell r="Q47">
            <v>1005000</v>
          </cell>
          <cell r="R47">
            <v>390000</v>
          </cell>
          <cell r="S47">
            <v>1548208</v>
          </cell>
          <cell r="T47">
            <v>2943208</v>
          </cell>
          <cell r="U47">
            <v>1065000</v>
          </cell>
          <cell r="V47">
            <v>416000</v>
          </cell>
          <cell r="W47">
            <v>1643653</v>
          </cell>
          <cell r="X47">
            <v>3124653</v>
          </cell>
          <cell r="Y47">
            <v>1140000</v>
          </cell>
          <cell r="Z47">
            <v>390000</v>
          </cell>
          <cell r="AA47">
            <v>1698035</v>
          </cell>
          <cell r="AB47">
            <v>3228035</v>
          </cell>
          <cell r="AC47">
            <v>60000</v>
          </cell>
          <cell r="AD47">
            <v>26000</v>
          </cell>
          <cell r="AE47">
            <v>95445</v>
          </cell>
          <cell r="AF47">
            <v>181445</v>
          </cell>
          <cell r="AG47">
            <v>135000</v>
          </cell>
          <cell r="AH47">
            <v>0</v>
          </cell>
          <cell r="AI47">
            <v>149827</v>
          </cell>
          <cell r="AJ47">
            <v>284827</v>
          </cell>
          <cell r="AK47">
            <v>284827</v>
          </cell>
          <cell r="AL47">
            <v>181445</v>
          </cell>
          <cell r="AM47">
            <v>103382</v>
          </cell>
        </row>
        <row r="48">
          <cell r="B48" t="str">
            <v>SM0081</v>
          </cell>
          <cell r="C48" t="str">
            <v>Piether Lidhong</v>
          </cell>
          <cell r="D48" t="str">
            <v>Workshop</v>
          </cell>
          <cell r="E48" t="str">
            <v>Non</v>
          </cell>
          <cell r="F48" t="str">
            <v>Electric</v>
          </cell>
          <cell r="G48">
            <v>1150000</v>
          </cell>
          <cell r="H48">
            <v>15000</v>
          </cell>
          <cell r="I48">
            <v>60000</v>
          </cell>
          <cell r="J48">
            <v>1000</v>
          </cell>
          <cell r="K48">
            <v>1210000</v>
          </cell>
          <cell r="L48">
            <v>16000</v>
          </cell>
          <cell r="M48">
            <v>75000</v>
          </cell>
          <cell r="N48">
            <v>0</v>
          </cell>
          <cell r="O48">
            <v>1285000</v>
          </cell>
          <cell r="P48">
            <v>15000</v>
          </cell>
          <cell r="Q48">
            <v>1150000</v>
          </cell>
          <cell r="R48">
            <v>405000</v>
          </cell>
          <cell r="S48">
            <v>2015658</v>
          </cell>
          <cell r="T48">
            <v>3570658</v>
          </cell>
          <cell r="U48">
            <v>1210000</v>
          </cell>
          <cell r="V48">
            <v>432000</v>
          </cell>
          <cell r="W48">
            <v>2128431</v>
          </cell>
          <cell r="X48">
            <v>3770431</v>
          </cell>
          <cell r="Y48">
            <v>1285000</v>
          </cell>
          <cell r="Z48">
            <v>405000</v>
          </cell>
          <cell r="AA48">
            <v>2220896</v>
          </cell>
          <cell r="AB48">
            <v>3910896</v>
          </cell>
          <cell r="AC48">
            <v>60000</v>
          </cell>
          <cell r="AD48">
            <v>27000</v>
          </cell>
          <cell r="AE48">
            <v>112773</v>
          </cell>
          <cell r="AF48">
            <v>199773</v>
          </cell>
          <cell r="AG48">
            <v>135000</v>
          </cell>
          <cell r="AH48">
            <v>0</v>
          </cell>
          <cell r="AI48">
            <v>205238</v>
          </cell>
          <cell r="AJ48">
            <v>340238</v>
          </cell>
          <cell r="AK48">
            <v>340238</v>
          </cell>
          <cell r="AL48">
            <v>199773</v>
          </cell>
          <cell r="AM48">
            <v>140465</v>
          </cell>
        </row>
        <row r="49">
          <cell r="B49" t="str">
            <v>SM0039</v>
          </cell>
          <cell r="C49" t="str">
            <v>Aury Putra Haris</v>
          </cell>
          <cell r="D49" t="str">
            <v>Workshop</v>
          </cell>
          <cell r="E49" t="str">
            <v>Non</v>
          </cell>
          <cell r="F49" t="str">
            <v>Tower Light</v>
          </cell>
          <cell r="G49">
            <v>1005000</v>
          </cell>
          <cell r="H49">
            <v>11000</v>
          </cell>
          <cell r="I49">
            <v>60000</v>
          </cell>
          <cell r="J49">
            <v>1000</v>
          </cell>
          <cell r="K49">
            <v>1065000</v>
          </cell>
          <cell r="L49">
            <v>12000</v>
          </cell>
          <cell r="M49">
            <v>75000</v>
          </cell>
          <cell r="N49">
            <v>0</v>
          </cell>
          <cell r="O49">
            <v>1140000</v>
          </cell>
          <cell r="P49">
            <v>11000</v>
          </cell>
          <cell r="Q49">
            <v>964800</v>
          </cell>
          <cell r="R49">
            <v>286000</v>
          </cell>
          <cell r="S49">
            <v>1879292</v>
          </cell>
          <cell r="T49">
            <v>3130092</v>
          </cell>
          <cell r="U49">
            <v>1022400</v>
          </cell>
          <cell r="V49">
            <v>312000</v>
          </cell>
          <cell r="W49">
            <v>1991488</v>
          </cell>
          <cell r="X49">
            <v>3325888</v>
          </cell>
          <cell r="Y49">
            <v>1094400</v>
          </cell>
          <cell r="Z49">
            <v>286000</v>
          </cell>
          <cell r="AA49">
            <v>2131734</v>
          </cell>
          <cell r="AB49">
            <v>3512134</v>
          </cell>
          <cell r="AC49">
            <v>57600</v>
          </cell>
          <cell r="AD49">
            <v>26000</v>
          </cell>
          <cell r="AE49">
            <v>112196</v>
          </cell>
          <cell r="AF49">
            <v>195796</v>
          </cell>
          <cell r="AG49">
            <v>129600</v>
          </cell>
          <cell r="AH49">
            <v>0</v>
          </cell>
          <cell r="AI49">
            <v>252442</v>
          </cell>
          <cell r="AJ49">
            <v>382042</v>
          </cell>
          <cell r="AK49">
            <v>382042</v>
          </cell>
          <cell r="AL49">
            <v>195796</v>
          </cell>
          <cell r="AM49">
            <v>186246</v>
          </cell>
        </row>
        <row r="50">
          <cell r="B50" t="str">
            <v>SM0092</v>
          </cell>
          <cell r="C50" t="str">
            <v>Bagus Imam Taufik</v>
          </cell>
          <cell r="D50" t="str">
            <v>Workshop</v>
          </cell>
          <cell r="E50" t="str">
            <v>Non</v>
          </cell>
          <cell r="F50" t="str">
            <v>Mekanik AC</v>
          </cell>
          <cell r="G50">
            <v>1005000</v>
          </cell>
          <cell r="H50">
            <v>11000</v>
          </cell>
          <cell r="I50">
            <v>60000</v>
          </cell>
          <cell r="J50">
            <v>1000</v>
          </cell>
          <cell r="K50">
            <v>1065000</v>
          </cell>
          <cell r="L50">
            <v>12000</v>
          </cell>
          <cell r="M50">
            <v>75000</v>
          </cell>
          <cell r="N50">
            <v>0</v>
          </cell>
          <cell r="O50">
            <v>1140000</v>
          </cell>
          <cell r="P50">
            <v>11000</v>
          </cell>
          <cell r="Q50">
            <v>964800</v>
          </cell>
          <cell r="R50">
            <v>286000</v>
          </cell>
          <cell r="S50">
            <v>1879292</v>
          </cell>
          <cell r="T50">
            <v>3130092</v>
          </cell>
          <cell r="U50">
            <v>1022400</v>
          </cell>
          <cell r="V50">
            <v>312000</v>
          </cell>
          <cell r="W50">
            <v>1991488</v>
          </cell>
          <cell r="X50">
            <v>3325888</v>
          </cell>
          <cell r="Y50">
            <v>1094400</v>
          </cell>
          <cell r="Z50">
            <v>286000</v>
          </cell>
          <cell r="AA50">
            <v>2131734</v>
          </cell>
          <cell r="AB50">
            <v>3512134</v>
          </cell>
          <cell r="AC50">
            <v>57600</v>
          </cell>
          <cell r="AD50">
            <v>26000</v>
          </cell>
          <cell r="AE50">
            <v>112196</v>
          </cell>
          <cell r="AF50">
            <v>195796</v>
          </cell>
          <cell r="AG50">
            <v>129600</v>
          </cell>
          <cell r="AH50">
            <v>0</v>
          </cell>
          <cell r="AI50">
            <v>252442</v>
          </cell>
          <cell r="AJ50">
            <v>382042</v>
          </cell>
          <cell r="AK50">
            <v>382042</v>
          </cell>
          <cell r="AL50">
            <v>195796</v>
          </cell>
          <cell r="AM50">
            <v>186246</v>
          </cell>
        </row>
        <row r="51">
          <cell r="B51" t="str">
            <v>SM0074</v>
          </cell>
          <cell r="C51" t="str">
            <v>M. Yamin</v>
          </cell>
          <cell r="D51" t="str">
            <v>Workshop</v>
          </cell>
          <cell r="E51" t="str">
            <v>Non</v>
          </cell>
          <cell r="F51" t="str">
            <v>Welder</v>
          </cell>
          <cell r="G51">
            <v>1100000</v>
          </cell>
          <cell r="H51">
            <v>15000</v>
          </cell>
          <cell r="I51">
            <v>60000</v>
          </cell>
          <cell r="J51">
            <v>1000</v>
          </cell>
          <cell r="K51">
            <v>1160000</v>
          </cell>
          <cell r="L51">
            <v>16000</v>
          </cell>
          <cell r="M51">
            <v>75000</v>
          </cell>
          <cell r="N51">
            <v>0</v>
          </cell>
          <cell r="O51">
            <v>1235000</v>
          </cell>
          <cell r="P51">
            <v>15000</v>
          </cell>
          <cell r="Q51">
            <v>1100000</v>
          </cell>
          <cell r="R51">
            <v>420000</v>
          </cell>
          <cell r="S51">
            <v>2303064</v>
          </cell>
          <cell r="T51">
            <v>3823064</v>
          </cell>
          <cell r="U51">
            <v>1160000</v>
          </cell>
          <cell r="V51">
            <v>448000</v>
          </cell>
          <cell r="W51">
            <v>2436399</v>
          </cell>
          <cell r="X51">
            <v>4044399</v>
          </cell>
          <cell r="Y51">
            <v>1235000</v>
          </cell>
          <cell r="Z51">
            <v>420000</v>
          </cell>
          <cell r="AA51">
            <v>2507612</v>
          </cell>
          <cell r="AB51">
            <v>4162612</v>
          </cell>
          <cell r="AC51">
            <v>60000</v>
          </cell>
          <cell r="AD51">
            <v>28000</v>
          </cell>
          <cell r="AE51">
            <v>133335</v>
          </cell>
          <cell r="AF51">
            <v>221335</v>
          </cell>
          <cell r="AG51">
            <v>135000</v>
          </cell>
          <cell r="AH51">
            <v>0</v>
          </cell>
          <cell r="AI51">
            <v>204548</v>
          </cell>
          <cell r="AJ51">
            <v>339548</v>
          </cell>
          <cell r="AK51">
            <v>339548</v>
          </cell>
          <cell r="AL51">
            <v>221335</v>
          </cell>
          <cell r="AM51">
            <v>118213</v>
          </cell>
        </row>
        <row r="52">
          <cell r="B52" t="str">
            <v>SM0069</v>
          </cell>
          <cell r="C52" t="str">
            <v>Andri Yanto</v>
          </cell>
          <cell r="D52" t="str">
            <v>Workshop</v>
          </cell>
          <cell r="E52" t="str">
            <v>Non</v>
          </cell>
          <cell r="F52" t="str">
            <v>Welder</v>
          </cell>
          <cell r="G52">
            <v>1190000</v>
          </cell>
          <cell r="H52">
            <v>15000</v>
          </cell>
          <cell r="I52">
            <v>60000</v>
          </cell>
          <cell r="J52">
            <v>1000</v>
          </cell>
          <cell r="K52">
            <v>1250000</v>
          </cell>
          <cell r="L52">
            <v>16000</v>
          </cell>
          <cell r="M52">
            <v>75000</v>
          </cell>
          <cell r="N52">
            <v>0</v>
          </cell>
          <cell r="O52">
            <v>1325000</v>
          </cell>
          <cell r="P52">
            <v>15000</v>
          </cell>
          <cell r="Q52">
            <v>1142400</v>
          </cell>
          <cell r="R52">
            <v>405000</v>
          </cell>
          <cell r="S52">
            <v>2202345</v>
          </cell>
          <cell r="T52">
            <v>3749745</v>
          </cell>
          <cell r="U52">
            <v>1200000</v>
          </cell>
          <cell r="V52">
            <v>432000</v>
          </cell>
          <cell r="W52">
            <v>2322473</v>
          </cell>
          <cell r="X52">
            <v>3954473</v>
          </cell>
          <cell r="Y52">
            <v>1272000</v>
          </cell>
          <cell r="Z52">
            <v>405000</v>
          </cell>
          <cell r="AA52">
            <v>2439379</v>
          </cell>
          <cell r="AB52">
            <v>4116379</v>
          </cell>
          <cell r="AC52">
            <v>57600</v>
          </cell>
          <cell r="AD52">
            <v>27000</v>
          </cell>
          <cell r="AE52">
            <v>120128</v>
          </cell>
          <cell r="AF52">
            <v>204728</v>
          </cell>
          <cell r="AG52">
            <v>129600</v>
          </cell>
          <cell r="AH52">
            <v>0</v>
          </cell>
          <cell r="AI52">
            <v>237034</v>
          </cell>
          <cell r="AJ52">
            <v>366634</v>
          </cell>
          <cell r="AK52">
            <v>366634</v>
          </cell>
          <cell r="AL52">
            <v>204728</v>
          </cell>
          <cell r="AM52">
            <v>161906</v>
          </cell>
        </row>
        <row r="53">
          <cell r="B53" t="str">
            <v>SM0075</v>
          </cell>
          <cell r="C53" t="str">
            <v>Daniel Dani</v>
          </cell>
          <cell r="D53" t="str">
            <v>Workshop</v>
          </cell>
          <cell r="E53" t="str">
            <v>Non</v>
          </cell>
          <cell r="F53" t="str">
            <v>Welder</v>
          </cell>
          <cell r="G53">
            <v>1190000</v>
          </cell>
          <cell r="H53">
            <v>15000</v>
          </cell>
          <cell r="I53">
            <v>60000</v>
          </cell>
          <cell r="J53">
            <v>1000</v>
          </cell>
          <cell r="K53">
            <v>1250000</v>
          </cell>
          <cell r="L53">
            <v>16000</v>
          </cell>
          <cell r="M53">
            <v>75000</v>
          </cell>
          <cell r="N53">
            <v>0</v>
          </cell>
          <cell r="O53">
            <v>1325000</v>
          </cell>
          <cell r="P53">
            <v>15000</v>
          </cell>
          <cell r="Q53">
            <v>1190000</v>
          </cell>
          <cell r="R53">
            <v>435000</v>
          </cell>
          <cell r="S53">
            <v>2486814</v>
          </cell>
          <cell r="T53">
            <v>4111814</v>
          </cell>
          <cell r="U53">
            <v>1250000</v>
          </cell>
          <cell r="V53">
            <v>464000</v>
          </cell>
          <cell r="W53">
            <v>2623014</v>
          </cell>
          <cell r="X53">
            <v>4337014</v>
          </cell>
          <cell r="Y53">
            <v>1325000</v>
          </cell>
          <cell r="Z53">
            <v>435000</v>
          </cell>
          <cell r="AA53">
            <v>2703613</v>
          </cell>
          <cell r="AB53">
            <v>4463613</v>
          </cell>
          <cell r="AC53">
            <v>60000</v>
          </cell>
          <cell r="AD53">
            <v>29000</v>
          </cell>
          <cell r="AE53">
            <v>136200</v>
          </cell>
          <cell r="AF53">
            <v>225200</v>
          </cell>
          <cell r="AG53">
            <v>135000</v>
          </cell>
          <cell r="AH53">
            <v>0</v>
          </cell>
          <cell r="AI53">
            <v>216799</v>
          </cell>
          <cell r="AJ53">
            <v>351799</v>
          </cell>
          <cell r="AK53">
            <v>351799</v>
          </cell>
          <cell r="AL53">
            <v>225200</v>
          </cell>
          <cell r="AM53">
            <v>126599</v>
          </cell>
        </row>
        <row r="54">
          <cell r="B54" t="str">
            <v>SM0082</v>
          </cell>
          <cell r="C54" t="str">
            <v>Marthen Pappang Allo</v>
          </cell>
          <cell r="D54" t="str">
            <v>Workshop</v>
          </cell>
          <cell r="E54" t="str">
            <v>Non</v>
          </cell>
          <cell r="F54" t="str">
            <v>Welder</v>
          </cell>
          <cell r="G54">
            <v>1100000</v>
          </cell>
          <cell r="H54">
            <v>15000</v>
          </cell>
          <cell r="I54">
            <v>60000</v>
          </cell>
          <cell r="J54">
            <v>1000</v>
          </cell>
          <cell r="K54">
            <v>1160000</v>
          </cell>
          <cell r="L54">
            <v>16000</v>
          </cell>
          <cell r="M54">
            <v>75000</v>
          </cell>
          <cell r="N54">
            <v>0</v>
          </cell>
          <cell r="O54">
            <v>1235000</v>
          </cell>
          <cell r="P54">
            <v>15000</v>
          </cell>
          <cell r="Q54">
            <v>1056000</v>
          </cell>
          <cell r="R54">
            <v>405000</v>
          </cell>
          <cell r="S54">
            <v>2104173</v>
          </cell>
          <cell r="T54">
            <v>3565173</v>
          </cell>
          <cell r="U54">
            <v>1113600</v>
          </cell>
          <cell r="V54">
            <v>432000</v>
          </cell>
          <cell r="W54">
            <v>2225809</v>
          </cell>
          <cell r="X54">
            <v>3771409</v>
          </cell>
          <cell r="Y54">
            <v>1185600</v>
          </cell>
          <cell r="Z54">
            <v>405000</v>
          </cell>
          <cell r="AA54">
            <v>2302240</v>
          </cell>
          <cell r="AB54">
            <v>3892840</v>
          </cell>
          <cell r="AC54">
            <v>57600</v>
          </cell>
          <cell r="AD54">
            <v>27000</v>
          </cell>
          <cell r="AE54">
            <v>121636</v>
          </cell>
          <cell r="AF54">
            <v>206236</v>
          </cell>
          <cell r="AG54">
            <v>129600</v>
          </cell>
          <cell r="AH54">
            <v>0</v>
          </cell>
          <cell r="AI54">
            <v>198067</v>
          </cell>
          <cell r="AJ54">
            <v>327667</v>
          </cell>
          <cell r="AK54">
            <v>327667</v>
          </cell>
          <cell r="AL54">
            <v>206236</v>
          </cell>
          <cell r="AM54">
            <v>121431</v>
          </cell>
        </row>
        <row r="55">
          <cell r="B55" t="str">
            <v>SM0003</v>
          </cell>
          <cell r="C55" t="str">
            <v>H.Zainal Elmi</v>
          </cell>
          <cell r="D55" t="str">
            <v>Tire</v>
          </cell>
          <cell r="E55" t="str">
            <v>Non</v>
          </cell>
          <cell r="F55" t="str">
            <v>Foreman</v>
          </cell>
          <cell r="G55">
            <v>1200000</v>
          </cell>
          <cell r="H55">
            <v>15000</v>
          </cell>
          <cell r="I55">
            <v>60000</v>
          </cell>
          <cell r="J55">
            <v>1000</v>
          </cell>
          <cell r="K55">
            <v>1260000</v>
          </cell>
          <cell r="L55">
            <v>16000</v>
          </cell>
          <cell r="M55">
            <v>75000</v>
          </cell>
          <cell r="N55">
            <v>0</v>
          </cell>
          <cell r="O55">
            <v>1335000</v>
          </cell>
          <cell r="P55">
            <v>15000</v>
          </cell>
          <cell r="Q55">
            <v>1152000</v>
          </cell>
          <cell r="R55">
            <v>375000</v>
          </cell>
          <cell r="S55">
            <v>1768786</v>
          </cell>
          <cell r="T55">
            <v>3295786</v>
          </cell>
          <cell r="U55">
            <v>1209600</v>
          </cell>
          <cell r="V55">
            <v>400000</v>
          </cell>
          <cell r="W55">
            <v>1857225</v>
          </cell>
          <cell r="X55">
            <v>3466825</v>
          </cell>
          <cell r="Y55">
            <v>1281600</v>
          </cell>
          <cell r="Z55">
            <v>375000</v>
          </cell>
          <cell r="AA55">
            <v>1967775</v>
          </cell>
          <cell r="AB55">
            <v>3624375</v>
          </cell>
          <cell r="AC55">
            <v>57600</v>
          </cell>
          <cell r="AD55">
            <v>25000</v>
          </cell>
          <cell r="AE55">
            <v>88439</v>
          </cell>
          <cell r="AF55">
            <v>171039</v>
          </cell>
          <cell r="AG55">
            <v>129600</v>
          </cell>
          <cell r="AH55">
            <v>0</v>
          </cell>
          <cell r="AI55">
            <v>198989</v>
          </cell>
          <cell r="AJ55">
            <v>328589</v>
          </cell>
          <cell r="AK55">
            <v>328589</v>
          </cell>
          <cell r="AL55">
            <v>171039</v>
          </cell>
          <cell r="AM55">
            <v>157550</v>
          </cell>
        </row>
        <row r="56">
          <cell r="B56" t="str">
            <v>SM0009</v>
          </cell>
          <cell r="C56" t="str">
            <v>Nursyamsi</v>
          </cell>
          <cell r="D56" t="str">
            <v>Workshop</v>
          </cell>
          <cell r="E56" t="str">
            <v>Non</v>
          </cell>
          <cell r="F56" t="str">
            <v>Op. Grease</v>
          </cell>
          <cell r="G56">
            <v>960000</v>
          </cell>
          <cell r="H56">
            <v>15000</v>
          </cell>
          <cell r="I56">
            <v>60000</v>
          </cell>
          <cell r="J56">
            <v>1000</v>
          </cell>
          <cell r="K56">
            <v>1020000</v>
          </cell>
          <cell r="L56">
            <v>16000</v>
          </cell>
          <cell r="M56">
            <v>75000</v>
          </cell>
          <cell r="N56">
            <v>0</v>
          </cell>
          <cell r="O56">
            <v>1095000</v>
          </cell>
          <cell r="P56">
            <v>15000</v>
          </cell>
          <cell r="Q56">
            <v>960000</v>
          </cell>
          <cell r="R56">
            <v>390000</v>
          </cell>
          <cell r="S56">
            <v>1893316</v>
          </cell>
          <cell r="T56">
            <v>3243316</v>
          </cell>
          <cell r="U56">
            <v>1020000</v>
          </cell>
          <cell r="V56">
            <v>416000</v>
          </cell>
          <cell r="W56">
            <v>2013928</v>
          </cell>
          <cell r="X56">
            <v>3449928</v>
          </cell>
          <cell r="Y56">
            <v>1095000</v>
          </cell>
          <cell r="Z56">
            <v>390000</v>
          </cell>
          <cell r="AA56">
            <v>2082648</v>
          </cell>
          <cell r="AB56">
            <v>3567648</v>
          </cell>
          <cell r="AC56">
            <v>60000</v>
          </cell>
          <cell r="AD56">
            <v>26000</v>
          </cell>
          <cell r="AE56">
            <v>120612</v>
          </cell>
          <cell r="AF56">
            <v>206612</v>
          </cell>
          <cell r="AG56">
            <v>135000</v>
          </cell>
          <cell r="AH56">
            <v>0</v>
          </cell>
          <cell r="AI56">
            <v>189332</v>
          </cell>
          <cell r="AJ56">
            <v>324332</v>
          </cell>
          <cell r="AK56">
            <v>324332</v>
          </cell>
          <cell r="AL56">
            <v>206612</v>
          </cell>
          <cell r="AM56">
            <v>117720</v>
          </cell>
        </row>
        <row r="57">
          <cell r="B57" t="str">
            <v>SM0083</v>
          </cell>
          <cell r="C57" t="str">
            <v>Hendriansyah</v>
          </cell>
          <cell r="D57" t="str">
            <v>Workshop</v>
          </cell>
          <cell r="E57" t="str">
            <v>Non</v>
          </cell>
          <cell r="F57" t="str">
            <v>Helper Grease</v>
          </cell>
          <cell r="G57">
            <v>945000</v>
          </cell>
          <cell r="H57">
            <v>6000</v>
          </cell>
          <cell r="I57">
            <v>60000</v>
          </cell>
          <cell r="J57">
            <v>1000</v>
          </cell>
          <cell r="K57">
            <v>1005000</v>
          </cell>
          <cell r="L57">
            <v>7000</v>
          </cell>
          <cell r="M57">
            <v>80000</v>
          </cell>
          <cell r="N57">
            <v>0</v>
          </cell>
          <cell r="O57">
            <v>1085000</v>
          </cell>
          <cell r="P57">
            <v>6000</v>
          </cell>
          <cell r="Q57">
            <v>945000</v>
          </cell>
          <cell r="R57">
            <v>162000</v>
          </cell>
          <cell r="S57">
            <v>1797139</v>
          </cell>
          <cell r="T57">
            <v>2904139</v>
          </cell>
          <cell r="U57">
            <v>1005000</v>
          </cell>
          <cell r="V57">
            <v>189000</v>
          </cell>
          <cell r="W57">
            <v>1911243</v>
          </cell>
          <cell r="X57">
            <v>3105243</v>
          </cell>
          <cell r="Y57">
            <v>1085000</v>
          </cell>
          <cell r="Z57">
            <v>162000</v>
          </cell>
          <cell r="AA57">
            <v>2063382</v>
          </cell>
          <cell r="AB57">
            <v>3310382</v>
          </cell>
          <cell r="AC57">
            <v>60000</v>
          </cell>
          <cell r="AD57">
            <v>27000</v>
          </cell>
          <cell r="AE57">
            <v>114104</v>
          </cell>
          <cell r="AF57">
            <v>201104</v>
          </cell>
          <cell r="AG57">
            <v>140000</v>
          </cell>
          <cell r="AH57">
            <v>0</v>
          </cell>
          <cell r="AI57">
            <v>266243</v>
          </cell>
          <cell r="AJ57">
            <v>406243</v>
          </cell>
          <cell r="AK57">
            <v>406243</v>
          </cell>
          <cell r="AL57">
            <v>201104</v>
          </cell>
          <cell r="AM57">
            <v>205139</v>
          </cell>
        </row>
        <row r="58">
          <cell r="B58" t="str">
            <v>SM0011</v>
          </cell>
          <cell r="C58" t="str">
            <v>Alian</v>
          </cell>
          <cell r="D58" t="str">
            <v>Workshop</v>
          </cell>
          <cell r="E58" t="str">
            <v>Non</v>
          </cell>
          <cell r="F58" t="str">
            <v>Helper WS</v>
          </cell>
          <cell r="G58">
            <v>945000</v>
          </cell>
          <cell r="H58">
            <v>6000</v>
          </cell>
          <cell r="I58">
            <v>60000</v>
          </cell>
          <cell r="J58">
            <v>1000</v>
          </cell>
          <cell r="K58">
            <v>1005000</v>
          </cell>
          <cell r="L58">
            <v>7000</v>
          </cell>
          <cell r="M58">
            <v>80000</v>
          </cell>
          <cell r="N58">
            <v>0</v>
          </cell>
          <cell r="O58">
            <v>1085000</v>
          </cell>
          <cell r="P58">
            <v>6000</v>
          </cell>
          <cell r="Q58">
            <v>945000</v>
          </cell>
          <cell r="R58">
            <v>150000</v>
          </cell>
          <cell r="S58">
            <v>1381994</v>
          </cell>
          <cell r="T58">
            <v>2476994</v>
          </cell>
          <cell r="U58">
            <v>1005000</v>
          </cell>
          <cell r="V58">
            <v>175000</v>
          </cell>
          <cell r="W58">
            <v>1469740</v>
          </cell>
          <cell r="X58">
            <v>2649740</v>
          </cell>
          <cell r="Y58">
            <v>1085000</v>
          </cell>
          <cell r="Z58">
            <v>150000</v>
          </cell>
          <cell r="AA58">
            <v>1586734</v>
          </cell>
          <cell r="AB58">
            <v>2821734</v>
          </cell>
          <cell r="AC58">
            <v>60000</v>
          </cell>
          <cell r="AD58">
            <v>25000</v>
          </cell>
          <cell r="AE58">
            <v>87746</v>
          </cell>
          <cell r="AF58">
            <v>172746</v>
          </cell>
          <cell r="AG58">
            <v>140000</v>
          </cell>
          <cell r="AH58">
            <v>0</v>
          </cell>
          <cell r="AI58">
            <v>204740</v>
          </cell>
          <cell r="AJ58">
            <v>344740</v>
          </cell>
          <cell r="AK58">
            <v>344740</v>
          </cell>
          <cell r="AL58">
            <v>172746</v>
          </cell>
          <cell r="AM58">
            <v>171994</v>
          </cell>
        </row>
        <row r="59">
          <cell r="B59" t="str">
            <v>SM0062</v>
          </cell>
          <cell r="C59" t="str">
            <v>Ardiansyah</v>
          </cell>
          <cell r="D59" t="str">
            <v>Workshop</v>
          </cell>
          <cell r="E59" t="str">
            <v>Non</v>
          </cell>
          <cell r="F59" t="str">
            <v>Helper WS</v>
          </cell>
          <cell r="G59">
            <v>945000</v>
          </cell>
          <cell r="H59">
            <v>6000</v>
          </cell>
          <cell r="I59">
            <v>60000</v>
          </cell>
          <cell r="J59">
            <v>1000</v>
          </cell>
          <cell r="K59">
            <v>1005000</v>
          </cell>
          <cell r="L59">
            <v>7000</v>
          </cell>
          <cell r="M59">
            <v>80000</v>
          </cell>
          <cell r="N59">
            <v>0</v>
          </cell>
          <cell r="O59">
            <v>1085000</v>
          </cell>
          <cell r="P59">
            <v>6000</v>
          </cell>
          <cell r="Q59">
            <v>945000</v>
          </cell>
          <cell r="R59">
            <v>150000</v>
          </cell>
          <cell r="S59">
            <v>1204465</v>
          </cell>
          <cell r="T59">
            <v>2299465</v>
          </cell>
          <cell r="U59">
            <v>1005000</v>
          </cell>
          <cell r="V59">
            <v>175000</v>
          </cell>
          <cell r="W59">
            <v>1280939</v>
          </cell>
          <cell r="X59">
            <v>2460939</v>
          </cell>
          <cell r="Y59">
            <v>1085000</v>
          </cell>
          <cell r="Z59">
            <v>150000</v>
          </cell>
          <cell r="AA59">
            <v>1382905</v>
          </cell>
          <cell r="AB59">
            <v>2617905</v>
          </cell>
          <cell r="AC59">
            <v>60000</v>
          </cell>
          <cell r="AD59">
            <v>25000</v>
          </cell>
          <cell r="AE59">
            <v>76474</v>
          </cell>
          <cell r="AF59">
            <v>161474</v>
          </cell>
          <cell r="AG59">
            <v>140000</v>
          </cell>
          <cell r="AH59">
            <v>0</v>
          </cell>
          <cell r="AI59">
            <v>178440</v>
          </cell>
          <cell r="AJ59">
            <v>318440</v>
          </cell>
          <cell r="AK59">
            <v>318440</v>
          </cell>
          <cell r="AL59">
            <v>161474</v>
          </cell>
          <cell r="AM59">
            <v>156966</v>
          </cell>
        </row>
        <row r="60">
          <cell r="B60" t="str">
            <v>SM0015</v>
          </cell>
          <cell r="C60" t="str">
            <v>Achmad Bakrie</v>
          </cell>
          <cell r="D60" t="str">
            <v>Workshop</v>
          </cell>
          <cell r="E60" t="str">
            <v>Non</v>
          </cell>
          <cell r="F60" t="str">
            <v>Helper WS</v>
          </cell>
          <cell r="G60">
            <v>945000</v>
          </cell>
          <cell r="H60">
            <v>6000</v>
          </cell>
          <cell r="I60">
            <v>60000</v>
          </cell>
          <cell r="J60">
            <v>1000</v>
          </cell>
          <cell r="K60">
            <v>1005000</v>
          </cell>
          <cell r="L60">
            <v>7000</v>
          </cell>
          <cell r="M60">
            <v>80000</v>
          </cell>
          <cell r="N60">
            <v>0</v>
          </cell>
          <cell r="O60">
            <v>1085000</v>
          </cell>
          <cell r="P60">
            <v>6000</v>
          </cell>
          <cell r="Q60">
            <v>945000</v>
          </cell>
          <cell r="R60">
            <v>156000</v>
          </cell>
          <cell r="S60">
            <v>1720665</v>
          </cell>
          <cell r="T60">
            <v>2821665</v>
          </cell>
          <cell r="U60">
            <v>1005000</v>
          </cell>
          <cell r="V60">
            <v>182000</v>
          </cell>
          <cell r="W60">
            <v>1829913</v>
          </cell>
          <cell r="X60">
            <v>3016913</v>
          </cell>
          <cell r="Y60">
            <v>1085000</v>
          </cell>
          <cell r="Z60">
            <v>156000</v>
          </cell>
          <cell r="AA60">
            <v>1975578</v>
          </cell>
          <cell r="AB60">
            <v>3216578</v>
          </cell>
          <cell r="AC60">
            <v>60000</v>
          </cell>
          <cell r="AD60">
            <v>26000</v>
          </cell>
          <cell r="AE60">
            <v>109248</v>
          </cell>
          <cell r="AF60">
            <v>195248</v>
          </cell>
          <cell r="AG60">
            <v>140000</v>
          </cell>
          <cell r="AH60">
            <v>0</v>
          </cell>
          <cell r="AI60">
            <v>254913</v>
          </cell>
          <cell r="AJ60">
            <v>394913</v>
          </cell>
          <cell r="AK60">
            <v>394913</v>
          </cell>
          <cell r="AL60">
            <v>195248</v>
          </cell>
          <cell r="AM60">
            <v>199665</v>
          </cell>
        </row>
        <row r="61">
          <cell r="B61" t="str">
            <v>SM0078</v>
          </cell>
          <cell r="C61" t="str">
            <v>Mashurianto</v>
          </cell>
          <cell r="D61" t="str">
            <v>Workshop</v>
          </cell>
          <cell r="E61" t="str">
            <v>Non</v>
          </cell>
          <cell r="F61" t="str">
            <v>Helper WS</v>
          </cell>
          <cell r="G61">
            <v>945000</v>
          </cell>
          <cell r="H61">
            <v>6000</v>
          </cell>
          <cell r="I61">
            <v>60000</v>
          </cell>
          <cell r="J61">
            <v>1000</v>
          </cell>
          <cell r="K61">
            <v>1005000</v>
          </cell>
          <cell r="L61">
            <v>7000</v>
          </cell>
          <cell r="M61">
            <v>75000</v>
          </cell>
          <cell r="N61">
            <v>0</v>
          </cell>
          <cell r="O61">
            <v>1080000</v>
          </cell>
          <cell r="P61">
            <v>6000</v>
          </cell>
          <cell r="Q61">
            <v>945000</v>
          </cell>
          <cell r="R61">
            <v>162000</v>
          </cell>
          <cell r="S61">
            <v>1753439</v>
          </cell>
          <cell r="T61">
            <v>2860439</v>
          </cell>
          <cell r="U61">
            <v>1005000</v>
          </cell>
          <cell r="V61">
            <v>189000</v>
          </cell>
          <cell r="W61">
            <v>1864769</v>
          </cell>
          <cell r="X61">
            <v>3058769</v>
          </cell>
          <cell r="Y61">
            <v>1080000</v>
          </cell>
          <cell r="Z61">
            <v>162000</v>
          </cell>
          <cell r="AA61">
            <v>2003931</v>
          </cell>
          <cell r="AB61">
            <v>3245931</v>
          </cell>
          <cell r="AC61">
            <v>60000</v>
          </cell>
          <cell r="AD61">
            <v>27000</v>
          </cell>
          <cell r="AE61">
            <v>111330</v>
          </cell>
          <cell r="AF61">
            <v>198330</v>
          </cell>
          <cell r="AG61">
            <v>135000</v>
          </cell>
          <cell r="AH61">
            <v>0</v>
          </cell>
          <cell r="AI61">
            <v>250492</v>
          </cell>
          <cell r="AJ61">
            <v>385492</v>
          </cell>
          <cell r="AK61">
            <v>385492</v>
          </cell>
          <cell r="AL61">
            <v>198330</v>
          </cell>
          <cell r="AM61">
            <v>187162</v>
          </cell>
        </row>
        <row r="62">
          <cell r="B62" t="str">
            <v>SM0095</v>
          </cell>
          <cell r="C62" t="str">
            <v>Rene Jimmy Pontoan</v>
          </cell>
          <cell r="D62" t="str">
            <v>Workshop</v>
          </cell>
          <cell r="E62" t="str">
            <v>Non</v>
          </cell>
          <cell r="F62" t="str">
            <v>Helper WS</v>
          </cell>
          <cell r="G62">
            <v>945000</v>
          </cell>
          <cell r="H62">
            <v>6000</v>
          </cell>
          <cell r="I62">
            <v>60000</v>
          </cell>
          <cell r="J62">
            <v>1000</v>
          </cell>
          <cell r="K62">
            <v>1005000</v>
          </cell>
          <cell r="L62">
            <v>7000</v>
          </cell>
          <cell r="M62">
            <v>80000</v>
          </cell>
          <cell r="N62">
            <v>0</v>
          </cell>
          <cell r="O62">
            <v>1085000</v>
          </cell>
          <cell r="P62">
            <v>6000</v>
          </cell>
          <cell r="Q62">
            <v>945000</v>
          </cell>
          <cell r="R62">
            <v>150000</v>
          </cell>
          <cell r="S62">
            <v>1499436</v>
          </cell>
          <cell r="T62">
            <v>2594436</v>
          </cell>
          <cell r="U62">
            <v>1005000</v>
          </cell>
          <cell r="V62">
            <v>175000</v>
          </cell>
          <cell r="W62">
            <v>1594639</v>
          </cell>
          <cell r="X62">
            <v>2774639</v>
          </cell>
          <cell r="Y62">
            <v>1085000</v>
          </cell>
          <cell r="Z62">
            <v>150000</v>
          </cell>
          <cell r="AA62">
            <v>1721575</v>
          </cell>
          <cell r="AB62">
            <v>2956575</v>
          </cell>
          <cell r="AC62">
            <v>60000</v>
          </cell>
          <cell r="AD62">
            <v>25000</v>
          </cell>
          <cell r="AE62">
            <v>95203</v>
          </cell>
          <cell r="AF62">
            <v>180203</v>
          </cell>
          <cell r="AG62">
            <v>140000</v>
          </cell>
          <cell r="AH62">
            <v>0</v>
          </cell>
          <cell r="AI62">
            <v>222139</v>
          </cell>
          <cell r="AJ62">
            <v>362139</v>
          </cell>
          <cell r="AK62">
            <v>362139</v>
          </cell>
          <cell r="AL62">
            <v>180203</v>
          </cell>
          <cell r="AM62">
            <v>181936</v>
          </cell>
        </row>
        <row r="63">
          <cell r="B63" t="str">
            <v>SM0103</v>
          </cell>
          <cell r="C63" t="str">
            <v>Andika</v>
          </cell>
          <cell r="D63" t="str">
            <v>Workshop</v>
          </cell>
          <cell r="E63" t="str">
            <v>Non</v>
          </cell>
          <cell r="F63" t="str">
            <v>Office</v>
          </cell>
          <cell r="G63">
            <v>945000</v>
          </cell>
          <cell r="H63">
            <v>6000</v>
          </cell>
          <cell r="I63">
            <v>60000</v>
          </cell>
          <cell r="J63">
            <v>1000</v>
          </cell>
          <cell r="K63">
            <v>1005000</v>
          </cell>
          <cell r="L63">
            <v>7000</v>
          </cell>
          <cell r="M63">
            <v>80000</v>
          </cell>
          <cell r="N63">
            <v>0</v>
          </cell>
          <cell r="O63">
            <v>1085000</v>
          </cell>
          <cell r="P63">
            <v>6000</v>
          </cell>
          <cell r="Q63">
            <v>264600</v>
          </cell>
          <cell r="R63">
            <v>42000</v>
          </cell>
          <cell r="S63">
            <v>426069</v>
          </cell>
          <cell r="T63">
            <v>732669</v>
          </cell>
          <cell r="U63">
            <v>281400</v>
          </cell>
          <cell r="V63">
            <v>49000</v>
          </cell>
          <cell r="W63">
            <v>453121</v>
          </cell>
          <cell r="X63">
            <v>783521</v>
          </cell>
          <cell r="Y63">
            <v>303800</v>
          </cell>
          <cell r="Z63">
            <v>42000</v>
          </cell>
          <cell r="AA63">
            <v>489191</v>
          </cell>
          <cell r="AB63">
            <v>834991</v>
          </cell>
          <cell r="AC63">
            <v>16800</v>
          </cell>
          <cell r="AD63">
            <v>7000</v>
          </cell>
          <cell r="AE63">
            <v>27052</v>
          </cell>
          <cell r="AF63">
            <v>50852</v>
          </cell>
          <cell r="AG63">
            <v>39200</v>
          </cell>
          <cell r="AH63">
            <v>0</v>
          </cell>
          <cell r="AI63">
            <v>63122</v>
          </cell>
          <cell r="AJ63">
            <v>102322</v>
          </cell>
          <cell r="AK63">
            <v>102322</v>
          </cell>
          <cell r="AL63">
            <v>50852</v>
          </cell>
          <cell r="AM63">
            <v>51470</v>
          </cell>
        </row>
        <row r="64">
          <cell r="B64" t="str">
            <v>SM0094</v>
          </cell>
          <cell r="C64" t="str">
            <v>Saifudin</v>
          </cell>
          <cell r="D64" t="str">
            <v>Workshop</v>
          </cell>
          <cell r="E64" t="str">
            <v>Non</v>
          </cell>
          <cell r="F64" t="str">
            <v>Warehousemen</v>
          </cell>
          <cell r="G64">
            <v>1200000</v>
          </cell>
          <cell r="H64">
            <v>15000</v>
          </cell>
          <cell r="I64">
            <v>60000</v>
          </cell>
          <cell r="J64">
            <v>1000</v>
          </cell>
          <cell r="K64">
            <v>1260000</v>
          </cell>
          <cell r="L64">
            <v>16000</v>
          </cell>
          <cell r="M64">
            <v>75000</v>
          </cell>
          <cell r="N64">
            <v>0</v>
          </cell>
          <cell r="O64">
            <v>1335000</v>
          </cell>
          <cell r="P64">
            <v>15000</v>
          </cell>
          <cell r="Q64">
            <v>1200000</v>
          </cell>
          <cell r="R64">
            <v>390000</v>
          </cell>
          <cell r="S64">
            <v>2219653</v>
          </cell>
          <cell r="T64">
            <v>3809653</v>
          </cell>
          <cell r="U64">
            <v>1260000</v>
          </cell>
          <cell r="V64">
            <v>416000</v>
          </cell>
          <cell r="W64">
            <v>2330636</v>
          </cell>
          <cell r="X64">
            <v>4006636</v>
          </cell>
          <cell r="Y64">
            <v>1335000</v>
          </cell>
          <cell r="Z64">
            <v>390000</v>
          </cell>
          <cell r="AA64">
            <v>2469364</v>
          </cell>
          <cell r="AB64">
            <v>4194364</v>
          </cell>
          <cell r="AC64">
            <v>60000</v>
          </cell>
          <cell r="AD64">
            <v>26000</v>
          </cell>
          <cell r="AE64">
            <v>110983</v>
          </cell>
          <cell r="AF64">
            <v>196983</v>
          </cell>
          <cell r="AG64">
            <v>135000</v>
          </cell>
          <cell r="AH64">
            <v>0</v>
          </cell>
          <cell r="AI64">
            <v>249711</v>
          </cell>
          <cell r="AJ64">
            <v>384711</v>
          </cell>
          <cell r="AK64">
            <v>384711</v>
          </cell>
          <cell r="AL64">
            <v>196983</v>
          </cell>
          <cell r="AM64">
            <v>187728</v>
          </cell>
        </row>
        <row r="65">
          <cell r="B65" t="str">
            <v>SM0012</v>
          </cell>
          <cell r="C65" t="str">
            <v>Rusmadi.K</v>
          </cell>
          <cell r="D65" t="str">
            <v>Workshop</v>
          </cell>
          <cell r="E65" t="str">
            <v>Non</v>
          </cell>
          <cell r="F65" t="str">
            <v>Opt.Radio / Adm</v>
          </cell>
          <cell r="G65">
            <v>960000</v>
          </cell>
          <cell r="H65">
            <v>15000</v>
          </cell>
          <cell r="I65">
            <v>60000</v>
          </cell>
          <cell r="J65">
            <v>1000</v>
          </cell>
          <cell r="K65">
            <v>1020000</v>
          </cell>
          <cell r="L65">
            <v>16000</v>
          </cell>
          <cell r="M65">
            <v>75000</v>
          </cell>
          <cell r="N65">
            <v>0</v>
          </cell>
          <cell r="O65">
            <v>1095000</v>
          </cell>
          <cell r="P65">
            <v>15000</v>
          </cell>
          <cell r="Q65">
            <v>960000</v>
          </cell>
          <cell r="R65">
            <v>405000</v>
          </cell>
          <cell r="S65">
            <v>2239823</v>
          </cell>
          <cell r="T65">
            <v>3604823</v>
          </cell>
          <cell r="U65">
            <v>1020000</v>
          </cell>
          <cell r="V65">
            <v>432000</v>
          </cell>
          <cell r="W65">
            <v>2382581</v>
          </cell>
          <cell r="X65">
            <v>3834581</v>
          </cell>
          <cell r="Y65">
            <v>1095000</v>
          </cell>
          <cell r="Z65">
            <v>405000</v>
          </cell>
          <cell r="AA65">
            <v>2461344</v>
          </cell>
          <cell r="AB65">
            <v>3961344</v>
          </cell>
          <cell r="AC65">
            <v>60000</v>
          </cell>
          <cell r="AD65">
            <v>27000</v>
          </cell>
          <cell r="AE65">
            <v>142758</v>
          </cell>
          <cell r="AF65">
            <v>229758</v>
          </cell>
          <cell r="AG65">
            <v>135000</v>
          </cell>
          <cell r="AH65">
            <v>0</v>
          </cell>
          <cell r="AI65">
            <v>221521</v>
          </cell>
          <cell r="AJ65">
            <v>356521</v>
          </cell>
          <cell r="AK65">
            <v>356521</v>
          </cell>
          <cell r="AL65">
            <v>229758</v>
          </cell>
          <cell r="AM65">
            <v>126763</v>
          </cell>
        </row>
        <row r="66">
          <cell r="B66" t="str">
            <v>SM0097</v>
          </cell>
          <cell r="C66" t="str">
            <v>Sunaryo</v>
          </cell>
          <cell r="D66" t="str">
            <v>Workshop</v>
          </cell>
          <cell r="E66" t="str">
            <v>Non</v>
          </cell>
          <cell r="F66" t="str">
            <v>Supervisor</v>
          </cell>
          <cell r="G66">
            <v>2000000</v>
          </cell>
          <cell r="H66">
            <v>140000</v>
          </cell>
          <cell r="K66">
            <v>2000000</v>
          </cell>
          <cell r="L66">
            <v>140000</v>
          </cell>
          <cell r="M66">
            <v>0</v>
          </cell>
          <cell r="N66">
            <v>0</v>
          </cell>
          <cell r="O66">
            <v>2000000</v>
          </cell>
          <cell r="P66">
            <v>140000</v>
          </cell>
          <cell r="Q66">
            <v>1040000</v>
          </cell>
          <cell r="R66">
            <v>1820000</v>
          </cell>
          <cell r="S66">
            <v>0</v>
          </cell>
          <cell r="T66">
            <v>2860000</v>
          </cell>
          <cell r="U66">
            <v>1071200</v>
          </cell>
          <cell r="V66">
            <v>1833000</v>
          </cell>
          <cell r="W66">
            <v>0</v>
          </cell>
          <cell r="X66">
            <v>2904200</v>
          </cell>
          <cell r="Y66">
            <v>1040000</v>
          </cell>
          <cell r="Z66">
            <v>1820000</v>
          </cell>
          <cell r="AA66">
            <v>0</v>
          </cell>
          <cell r="AB66">
            <v>2860000</v>
          </cell>
          <cell r="AC66">
            <v>31200</v>
          </cell>
          <cell r="AD66">
            <v>13000</v>
          </cell>
          <cell r="AE66">
            <v>0</v>
          </cell>
          <cell r="AF66">
            <v>44200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44200</v>
          </cell>
        </row>
        <row r="67">
          <cell r="B67" t="str">
            <v>SM0057</v>
          </cell>
          <cell r="C67" t="str">
            <v>Agus Muhaimin</v>
          </cell>
          <cell r="D67" t="str">
            <v>Workshop</v>
          </cell>
          <cell r="E67" t="str">
            <v>Non</v>
          </cell>
          <cell r="F67" t="str">
            <v>Koordinator</v>
          </cell>
          <cell r="G67">
            <v>5000000</v>
          </cell>
          <cell r="H67">
            <v>115000</v>
          </cell>
          <cell r="K67">
            <v>5000000</v>
          </cell>
          <cell r="L67">
            <v>115000</v>
          </cell>
          <cell r="M67">
            <v>0</v>
          </cell>
          <cell r="N67">
            <v>0</v>
          </cell>
          <cell r="O67">
            <v>5000000</v>
          </cell>
          <cell r="P67">
            <v>115000</v>
          </cell>
          <cell r="Q67">
            <v>5000000</v>
          </cell>
          <cell r="R67">
            <v>3220000</v>
          </cell>
          <cell r="S67">
            <v>0</v>
          </cell>
          <cell r="T67">
            <v>8220000</v>
          </cell>
          <cell r="U67">
            <v>5060000</v>
          </cell>
          <cell r="V67">
            <v>3248000</v>
          </cell>
          <cell r="W67">
            <v>0</v>
          </cell>
          <cell r="X67">
            <v>8308000</v>
          </cell>
          <cell r="Y67">
            <v>5000000</v>
          </cell>
          <cell r="Z67">
            <v>3220000</v>
          </cell>
          <cell r="AA67">
            <v>0</v>
          </cell>
          <cell r="AB67">
            <v>8220000</v>
          </cell>
          <cell r="AC67">
            <v>60000</v>
          </cell>
          <cell r="AD67">
            <v>28000</v>
          </cell>
          <cell r="AE67">
            <v>0</v>
          </cell>
          <cell r="AF67">
            <v>88000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88000</v>
          </cell>
        </row>
        <row r="68">
          <cell r="B68" t="str">
            <v>SM0086</v>
          </cell>
          <cell r="C68" t="str">
            <v>Mardiansyah</v>
          </cell>
          <cell r="D68" t="str">
            <v>Workshop</v>
          </cell>
          <cell r="E68" t="str">
            <v>A</v>
          </cell>
          <cell r="F68" t="str">
            <v>Helper FT-828</v>
          </cell>
          <cell r="G68">
            <v>945000</v>
          </cell>
          <cell r="H68">
            <v>6000</v>
          </cell>
          <cell r="I68">
            <v>60000</v>
          </cell>
          <cell r="J68">
            <v>1000</v>
          </cell>
          <cell r="K68">
            <v>1005000</v>
          </cell>
          <cell r="L68">
            <v>7000</v>
          </cell>
          <cell r="M68">
            <v>80000</v>
          </cell>
          <cell r="N68">
            <v>0</v>
          </cell>
          <cell r="O68">
            <v>1085000</v>
          </cell>
          <cell r="P68">
            <v>6000</v>
          </cell>
          <cell r="Q68">
            <v>945000</v>
          </cell>
          <cell r="R68">
            <v>162000</v>
          </cell>
          <cell r="S68">
            <v>1895462</v>
          </cell>
          <cell r="T68">
            <v>3002462</v>
          </cell>
          <cell r="U68">
            <v>1005000</v>
          </cell>
          <cell r="V68">
            <v>189000</v>
          </cell>
          <cell r="W68">
            <v>2015809</v>
          </cell>
          <cell r="X68">
            <v>3209809</v>
          </cell>
          <cell r="Y68">
            <v>1085000</v>
          </cell>
          <cell r="Z68">
            <v>162000</v>
          </cell>
          <cell r="AA68">
            <v>2176272</v>
          </cell>
          <cell r="AB68">
            <v>3423272</v>
          </cell>
          <cell r="AC68">
            <v>60000</v>
          </cell>
          <cell r="AD68">
            <v>27000</v>
          </cell>
          <cell r="AE68">
            <v>120347</v>
          </cell>
          <cell r="AF68">
            <v>207347</v>
          </cell>
          <cell r="AG68">
            <v>140000</v>
          </cell>
          <cell r="AH68">
            <v>0</v>
          </cell>
          <cell r="AI68">
            <v>280810</v>
          </cell>
          <cell r="AJ68">
            <v>420810</v>
          </cell>
          <cell r="AK68">
            <v>420810</v>
          </cell>
          <cell r="AL68">
            <v>207347</v>
          </cell>
          <cell r="AM68">
            <v>213463</v>
          </cell>
        </row>
        <row r="69">
          <cell r="B69" t="str">
            <v>SM0090</v>
          </cell>
          <cell r="C69" t="str">
            <v>Darwiansyah</v>
          </cell>
          <cell r="D69" t="str">
            <v>Workshop</v>
          </cell>
          <cell r="E69" t="str">
            <v>A</v>
          </cell>
          <cell r="F69" t="str">
            <v>Helper FT-9102</v>
          </cell>
          <cell r="G69">
            <v>945000</v>
          </cell>
          <cell r="H69">
            <v>6000</v>
          </cell>
          <cell r="I69">
            <v>60000</v>
          </cell>
          <cell r="J69">
            <v>1000</v>
          </cell>
          <cell r="K69">
            <v>1005000</v>
          </cell>
          <cell r="L69">
            <v>7000</v>
          </cell>
          <cell r="M69">
            <v>80000</v>
          </cell>
          <cell r="N69">
            <v>0</v>
          </cell>
          <cell r="O69">
            <v>1085000</v>
          </cell>
          <cell r="P69">
            <v>6000</v>
          </cell>
          <cell r="Q69">
            <v>945000</v>
          </cell>
          <cell r="R69">
            <v>162000</v>
          </cell>
          <cell r="S69">
            <v>1895462</v>
          </cell>
          <cell r="T69">
            <v>3002462</v>
          </cell>
          <cell r="U69">
            <v>1005000</v>
          </cell>
          <cell r="V69">
            <v>189000</v>
          </cell>
          <cell r="W69">
            <v>2015809</v>
          </cell>
          <cell r="X69">
            <v>3209809</v>
          </cell>
          <cell r="Y69">
            <v>1085000</v>
          </cell>
          <cell r="Z69">
            <v>162000</v>
          </cell>
          <cell r="AA69">
            <v>2176272</v>
          </cell>
          <cell r="AB69">
            <v>3423272</v>
          </cell>
          <cell r="AC69">
            <v>60000</v>
          </cell>
          <cell r="AD69">
            <v>27000</v>
          </cell>
          <cell r="AE69">
            <v>120347</v>
          </cell>
          <cell r="AF69">
            <v>207347</v>
          </cell>
          <cell r="AG69">
            <v>140000</v>
          </cell>
          <cell r="AH69">
            <v>0</v>
          </cell>
          <cell r="AI69">
            <v>280810</v>
          </cell>
          <cell r="AJ69">
            <v>420810</v>
          </cell>
          <cell r="AK69">
            <v>420810</v>
          </cell>
          <cell r="AL69">
            <v>207347</v>
          </cell>
          <cell r="AM69">
            <v>213463</v>
          </cell>
        </row>
        <row r="70">
          <cell r="B70" t="str">
            <v>SM0087</v>
          </cell>
          <cell r="C70" t="str">
            <v>Syaiful Akhyar</v>
          </cell>
          <cell r="D70" t="str">
            <v>Workshop</v>
          </cell>
          <cell r="E70" t="str">
            <v>A</v>
          </cell>
          <cell r="F70" t="str">
            <v>Helper ST-9201</v>
          </cell>
          <cell r="G70">
            <v>945000</v>
          </cell>
          <cell r="H70">
            <v>6000</v>
          </cell>
          <cell r="I70">
            <v>60000</v>
          </cell>
          <cell r="J70">
            <v>1000</v>
          </cell>
          <cell r="K70">
            <v>1005000</v>
          </cell>
          <cell r="L70">
            <v>7000</v>
          </cell>
          <cell r="M70">
            <v>80000</v>
          </cell>
          <cell r="N70">
            <v>0</v>
          </cell>
          <cell r="O70">
            <v>1085000</v>
          </cell>
          <cell r="P70">
            <v>6000</v>
          </cell>
          <cell r="Q70">
            <v>945000</v>
          </cell>
          <cell r="R70">
            <v>162000</v>
          </cell>
          <cell r="S70">
            <v>1895462</v>
          </cell>
          <cell r="T70">
            <v>3002462</v>
          </cell>
          <cell r="U70">
            <v>1005000</v>
          </cell>
          <cell r="V70">
            <v>189000</v>
          </cell>
          <cell r="W70">
            <v>2015809</v>
          </cell>
          <cell r="X70">
            <v>3209809</v>
          </cell>
          <cell r="Y70">
            <v>1085000</v>
          </cell>
          <cell r="Z70">
            <v>162000</v>
          </cell>
          <cell r="AA70">
            <v>2176272</v>
          </cell>
          <cell r="AB70">
            <v>3423272</v>
          </cell>
          <cell r="AC70">
            <v>60000</v>
          </cell>
          <cell r="AD70">
            <v>27000</v>
          </cell>
          <cell r="AE70">
            <v>120347</v>
          </cell>
          <cell r="AF70">
            <v>207347</v>
          </cell>
          <cell r="AG70">
            <v>140000</v>
          </cell>
          <cell r="AH70">
            <v>0</v>
          </cell>
          <cell r="AI70">
            <v>280810</v>
          </cell>
          <cell r="AJ70">
            <v>420810</v>
          </cell>
          <cell r="AK70">
            <v>420810</v>
          </cell>
          <cell r="AL70">
            <v>207347</v>
          </cell>
          <cell r="AM70">
            <v>213463</v>
          </cell>
        </row>
        <row r="71">
          <cell r="B71" t="str">
            <v>SM0085</v>
          </cell>
          <cell r="C71" t="str">
            <v>Yadi</v>
          </cell>
          <cell r="D71" t="str">
            <v>Workshop</v>
          </cell>
          <cell r="E71" t="str">
            <v>A</v>
          </cell>
          <cell r="F71" t="str">
            <v>Helper ST-9205</v>
          </cell>
          <cell r="G71">
            <v>945000</v>
          </cell>
          <cell r="H71">
            <v>6000</v>
          </cell>
          <cell r="I71">
            <v>60000</v>
          </cell>
          <cell r="J71">
            <v>1000</v>
          </cell>
          <cell r="K71">
            <v>1005000</v>
          </cell>
          <cell r="L71">
            <v>7000</v>
          </cell>
          <cell r="M71">
            <v>80000</v>
          </cell>
          <cell r="N71">
            <v>0</v>
          </cell>
          <cell r="O71">
            <v>1085000</v>
          </cell>
          <cell r="P71">
            <v>6000</v>
          </cell>
          <cell r="Q71">
            <v>945000</v>
          </cell>
          <cell r="R71">
            <v>162000</v>
          </cell>
          <cell r="S71">
            <v>2012905</v>
          </cell>
          <cell r="T71">
            <v>3119905</v>
          </cell>
          <cell r="U71">
            <v>1005000</v>
          </cell>
          <cell r="V71">
            <v>189000</v>
          </cell>
          <cell r="W71">
            <v>2140708</v>
          </cell>
          <cell r="X71">
            <v>3334708</v>
          </cell>
          <cell r="Y71">
            <v>1085000</v>
          </cell>
          <cell r="Z71">
            <v>162000</v>
          </cell>
          <cell r="AA71">
            <v>2311113</v>
          </cell>
          <cell r="AB71">
            <v>3558113</v>
          </cell>
          <cell r="AC71">
            <v>60000</v>
          </cell>
          <cell r="AD71">
            <v>27000</v>
          </cell>
          <cell r="AE71">
            <v>127803</v>
          </cell>
          <cell r="AF71">
            <v>214803</v>
          </cell>
          <cell r="AG71">
            <v>140000</v>
          </cell>
          <cell r="AH71">
            <v>0</v>
          </cell>
          <cell r="AI71">
            <v>298208</v>
          </cell>
          <cell r="AJ71">
            <v>438208</v>
          </cell>
          <cell r="AK71">
            <v>438208</v>
          </cell>
          <cell r="AL71">
            <v>214803</v>
          </cell>
          <cell r="AM71">
            <v>223405</v>
          </cell>
        </row>
        <row r="72">
          <cell r="B72" t="str">
            <v>SM0089</v>
          </cell>
          <cell r="C72" t="str">
            <v>Abdullah</v>
          </cell>
          <cell r="D72" t="str">
            <v>Workshop</v>
          </cell>
          <cell r="E72" t="str">
            <v>B</v>
          </cell>
          <cell r="F72" t="str">
            <v>Helper ST-9204</v>
          </cell>
          <cell r="G72">
            <v>945000</v>
          </cell>
          <cell r="H72">
            <v>6000</v>
          </cell>
          <cell r="I72">
            <v>60000</v>
          </cell>
          <cell r="J72">
            <v>1000</v>
          </cell>
          <cell r="K72">
            <v>1005000</v>
          </cell>
          <cell r="L72">
            <v>7000</v>
          </cell>
          <cell r="M72">
            <v>80000</v>
          </cell>
          <cell r="N72">
            <v>0</v>
          </cell>
          <cell r="O72">
            <v>1085000</v>
          </cell>
          <cell r="P72">
            <v>6000</v>
          </cell>
          <cell r="Q72">
            <v>945000</v>
          </cell>
          <cell r="R72">
            <v>162000</v>
          </cell>
          <cell r="S72">
            <v>1851763</v>
          </cell>
          <cell r="T72">
            <v>2958763</v>
          </cell>
          <cell r="U72">
            <v>1005000</v>
          </cell>
          <cell r="V72">
            <v>189000</v>
          </cell>
          <cell r="W72">
            <v>1969335</v>
          </cell>
          <cell r="X72">
            <v>3163335</v>
          </cell>
          <cell r="Y72">
            <v>1085000</v>
          </cell>
          <cell r="Z72">
            <v>162000</v>
          </cell>
          <cell r="AA72">
            <v>2126098</v>
          </cell>
          <cell r="AB72">
            <v>3373098</v>
          </cell>
          <cell r="AC72">
            <v>60000</v>
          </cell>
          <cell r="AD72">
            <v>27000</v>
          </cell>
          <cell r="AE72">
            <v>117572</v>
          </cell>
          <cell r="AF72">
            <v>204572</v>
          </cell>
          <cell r="AG72">
            <v>140000</v>
          </cell>
          <cell r="AH72">
            <v>0</v>
          </cell>
          <cell r="AI72">
            <v>274335</v>
          </cell>
          <cell r="AJ72">
            <v>414335</v>
          </cell>
          <cell r="AK72">
            <v>414335</v>
          </cell>
          <cell r="AL72">
            <v>204572</v>
          </cell>
          <cell r="AM72">
            <v>209763</v>
          </cell>
        </row>
        <row r="73">
          <cell r="B73" t="str">
            <v>SM0088</v>
          </cell>
          <cell r="C73" t="str">
            <v>Recky Datu Rante</v>
          </cell>
          <cell r="D73" t="str">
            <v>Workshop</v>
          </cell>
          <cell r="E73" t="str">
            <v>B</v>
          </cell>
          <cell r="F73" t="str">
            <v>Helper</v>
          </cell>
          <cell r="G73">
            <v>945000</v>
          </cell>
          <cell r="H73">
            <v>6000</v>
          </cell>
          <cell r="I73">
            <v>60000</v>
          </cell>
          <cell r="J73">
            <v>1000</v>
          </cell>
          <cell r="K73">
            <v>1005000</v>
          </cell>
          <cell r="L73">
            <v>7000</v>
          </cell>
          <cell r="M73">
            <v>80000</v>
          </cell>
          <cell r="N73">
            <v>0</v>
          </cell>
          <cell r="O73">
            <v>1085000</v>
          </cell>
          <cell r="P73">
            <v>6000</v>
          </cell>
          <cell r="Q73">
            <v>945000</v>
          </cell>
          <cell r="R73">
            <v>162000</v>
          </cell>
          <cell r="S73">
            <v>1818988</v>
          </cell>
          <cell r="T73">
            <v>2925988</v>
          </cell>
          <cell r="U73">
            <v>1005000</v>
          </cell>
          <cell r="V73">
            <v>189000</v>
          </cell>
          <cell r="W73">
            <v>1934480</v>
          </cell>
          <cell r="X73">
            <v>3128480</v>
          </cell>
          <cell r="Y73">
            <v>1085000</v>
          </cell>
          <cell r="Z73">
            <v>162000</v>
          </cell>
          <cell r="AA73">
            <v>2088468</v>
          </cell>
          <cell r="AB73">
            <v>3335468</v>
          </cell>
          <cell r="AC73">
            <v>60000</v>
          </cell>
          <cell r="AD73">
            <v>27000</v>
          </cell>
          <cell r="AE73">
            <v>115492</v>
          </cell>
          <cell r="AF73">
            <v>202492</v>
          </cell>
          <cell r="AG73">
            <v>140000</v>
          </cell>
          <cell r="AH73">
            <v>0</v>
          </cell>
          <cell r="AI73">
            <v>269480</v>
          </cell>
          <cell r="AJ73">
            <v>409480</v>
          </cell>
          <cell r="AK73">
            <v>409480</v>
          </cell>
          <cell r="AL73">
            <v>202492</v>
          </cell>
          <cell r="AM73">
            <v>206988</v>
          </cell>
        </row>
        <row r="74">
          <cell r="B74" t="str">
            <v>SM0100</v>
          </cell>
          <cell r="C74" t="str">
            <v>ISAK LIMBU</v>
          </cell>
          <cell r="D74" t="str">
            <v>Workshop</v>
          </cell>
          <cell r="E74" t="str">
            <v>Non</v>
          </cell>
          <cell r="F74" t="str">
            <v>Senior Mechanic</v>
          </cell>
          <cell r="G74">
            <v>1300000</v>
          </cell>
          <cell r="H74">
            <v>15000</v>
          </cell>
          <cell r="I74">
            <v>60000</v>
          </cell>
          <cell r="J74">
            <v>1000</v>
          </cell>
          <cell r="K74">
            <v>1360000</v>
          </cell>
          <cell r="L74">
            <v>16000</v>
          </cell>
          <cell r="M74">
            <v>100000</v>
          </cell>
          <cell r="N74">
            <v>1000</v>
          </cell>
          <cell r="O74">
            <v>1460000</v>
          </cell>
          <cell r="P74">
            <v>15000</v>
          </cell>
          <cell r="Q74">
            <v>1040000</v>
          </cell>
          <cell r="R74">
            <v>300000</v>
          </cell>
          <cell r="S74">
            <v>1671965</v>
          </cell>
          <cell r="T74">
            <v>3011965</v>
          </cell>
          <cell r="U74">
            <v>1040000</v>
          </cell>
          <cell r="V74">
            <v>300000</v>
          </cell>
          <cell r="W74">
            <v>1671965</v>
          </cell>
          <cell r="X74">
            <v>3011965</v>
          </cell>
          <cell r="Y74">
            <v>1040000</v>
          </cell>
          <cell r="Z74">
            <v>300000</v>
          </cell>
          <cell r="AA74">
            <v>1671965</v>
          </cell>
          <cell r="AB74">
            <v>3011965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</row>
        <row r="75">
          <cell r="B75" t="str">
            <v>SM0104</v>
          </cell>
          <cell r="C75" t="str">
            <v>PRIONO</v>
          </cell>
          <cell r="D75" t="str">
            <v>Workshop</v>
          </cell>
          <cell r="E75" t="str">
            <v>Non</v>
          </cell>
          <cell r="F75" t="str">
            <v>Helper</v>
          </cell>
          <cell r="G75">
            <v>945000</v>
          </cell>
          <cell r="H75">
            <v>6000</v>
          </cell>
          <cell r="I75">
            <v>60000</v>
          </cell>
          <cell r="J75">
            <v>1000</v>
          </cell>
          <cell r="K75">
            <v>1005000</v>
          </cell>
          <cell r="L75">
            <v>7000</v>
          </cell>
          <cell r="M75">
            <v>80000</v>
          </cell>
          <cell r="N75">
            <v>0</v>
          </cell>
          <cell r="O75">
            <v>1085000</v>
          </cell>
          <cell r="P75">
            <v>6000</v>
          </cell>
          <cell r="Q75">
            <v>831600</v>
          </cell>
          <cell r="R75">
            <v>132000</v>
          </cell>
          <cell r="S75">
            <v>1341026</v>
          </cell>
          <cell r="T75">
            <v>2304626</v>
          </cell>
          <cell r="U75">
            <v>884400</v>
          </cell>
          <cell r="V75">
            <v>154000</v>
          </cell>
          <cell r="W75">
            <v>1426171</v>
          </cell>
          <cell r="X75">
            <v>2464571</v>
          </cell>
          <cell r="Y75">
            <v>954800</v>
          </cell>
          <cell r="Z75">
            <v>132000</v>
          </cell>
          <cell r="AA75">
            <v>1539697</v>
          </cell>
          <cell r="AB75">
            <v>2626497</v>
          </cell>
          <cell r="AC75">
            <v>52800</v>
          </cell>
          <cell r="AD75">
            <v>22000</v>
          </cell>
          <cell r="AE75">
            <v>85145</v>
          </cell>
          <cell r="AF75">
            <v>159945</v>
          </cell>
          <cell r="AG75">
            <v>123200</v>
          </cell>
          <cell r="AH75">
            <v>0</v>
          </cell>
          <cell r="AI75">
            <v>198671</v>
          </cell>
          <cell r="AJ75">
            <v>321871</v>
          </cell>
          <cell r="AK75">
            <v>321871</v>
          </cell>
          <cell r="AL75">
            <v>159945</v>
          </cell>
          <cell r="AM75">
            <v>161926</v>
          </cell>
        </row>
        <row r="76">
          <cell r="B76" t="str">
            <v>SM0105</v>
          </cell>
          <cell r="C76" t="str">
            <v>IHSAN BUDIAWAN</v>
          </cell>
          <cell r="D76" t="str">
            <v>Workshop</v>
          </cell>
          <cell r="E76" t="str">
            <v>Non</v>
          </cell>
          <cell r="F76" t="str">
            <v>Helper</v>
          </cell>
          <cell r="G76">
            <v>945000</v>
          </cell>
          <cell r="H76">
            <v>6000</v>
          </cell>
          <cell r="I76">
            <v>60000</v>
          </cell>
          <cell r="J76">
            <v>1000</v>
          </cell>
          <cell r="K76">
            <v>1005000</v>
          </cell>
          <cell r="L76">
            <v>7000</v>
          </cell>
          <cell r="M76">
            <v>0</v>
          </cell>
          <cell r="N76">
            <v>0</v>
          </cell>
          <cell r="O76">
            <v>1005000</v>
          </cell>
          <cell r="P76">
            <v>6000</v>
          </cell>
          <cell r="Q76">
            <v>831600</v>
          </cell>
          <cell r="R76">
            <v>132000</v>
          </cell>
          <cell r="S76">
            <v>1341026</v>
          </cell>
          <cell r="T76">
            <v>2304626</v>
          </cell>
          <cell r="U76">
            <v>831600</v>
          </cell>
          <cell r="V76">
            <v>132000</v>
          </cell>
          <cell r="W76">
            <v>1341026</v>
          </cell>
          <cell r="X76">
            <v>2304626</v>
          </cell>
          <cell r="Y76">
            <v>831600</v>
          </cell>
          <cell r="Z76">
            <v>132000</v>
          </cell>
          <cell r="AA76">
            <v>1341026</v>
          </cell>
          <cell r="AB76">
            <v>2304626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</row>
        <row r="77">
          <cell r="B77" t="str">
            <v>SM0098</v>
          </cell>
          <cell r="C77" t="str">
            <v>IRAWAN CHANDRA KUSUMA</v>
          </cell>
          <cell r="D77" t="str">
            <v>Workshop</v>
          </cell>
          <cell r="E77" t="str">
            <v>Non</v>
          </cell>
          <cell r="F77" t="str">
            <v>Mechanic</v>
          </cell>
          <cell r="G77">
            <v>1050000</v>
          </cell>
          <cell r="H77">
            <v>15000</v>
          </cell>
          <cell r="I77">
            <v>60000</v>
          </cell>
          <cell r="J77">
            <v>1000</v>
          </cell>
          <cell r="K77">
            <v>1110000</v>
          </cell>
          <cell r="L77">
            <v>16000</v>
          </cell>
          <cell r="M77">
            <v>135000</v>
          </cell>
          <cell r="N77">
            <v>1000</v>
          </cell>
          <cell r="O77">
            <v>1245000</v>
          </cell>
          <cell r="P77">
            <v>15000</v>
          </cell>
          <cell r="Q77">
            <v>798000</v>
          </cell>
          <cell r="R77">
            <v>285000</v>
          </cell>
          <cell r="S77">
            <v>1174422</v>
          </cell>
          <cell r="T77">
            <v>2257422</v>
          </cell>
          <cell r="U77">
            <v>798000</v>
          </cell>
          <cell r="V77">
            <v>285000</v>
          </cell>
          <cell r="W77">
            <v>1174422</v>
          </cell>
          <cell r="X77">
            <v>2257422</v>
          </cell>
          <cell r="Y77">
            <v>798000</v>
          </cell>
          <cell r="Z77">
            <v>285000</v>
          </cell>
          <cell r="AA77">
            <v>1174422</v>
          </cell>
          <cell r="AB77">
            <v>2257422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</row>
        <row r="78">
          <cell r="B78" t="str">
            <v>SM0099</v>
          </cell>
          <cell r="C78" t="str">
            <v>RUDI APRIANTO</v>
          </cell>
          <cell r="D78" t="str">
            <v>Workshop</v>
          </cell>
          <cell r="E78" t="str">
            <v>Non</v>
          </cell>
          <cell r="F78" t="str">
            <v>Mechanic</v>
          </cell>
          <cell r="G78">
            <v>1100000</v>
          </cell>
          <cell r="H78">
            <v>15000</v>
          </cell>
          <cell r="I78">
            <v>60000</v>
          </cell>
          <cell r="J78">
            <v>1000</v>
          </cell>
          <cell r="K78">
            <v>1160000</v>
          </cell>
          <cell r="L78">
            <v>16000</v>
          </cell>
          <cell r="M78">
            <v>100000</v>
          </cell>
          <cell r="N78">
            <v>1000</v>
          </cell>
          <cell r="O78">
            <v>1260000</v>
          </cell>
          <cell r="P78">
            <v>15000</v>
          </cell>
          <cell r="Q78">
            <v>880000</v>
          </cell>
          <cell r="R78">
            <v>285000</v>
          </cell>
          <cell r="S78">
            <v>1367052</v>
          </cell>
          <cell r="T78">
            <v>2532052</v>
          </cell>
          <cell r="U78">
            <v>880000</v>
          </cell>
          <cell r="V78">
            <v>285000</v>
          </cell>
          <cell r="W78">
            <v>1367052</v>
          </cell>
          <cell r="X78">
            <v>2532052</v>
          </cell>
          <cell r="Y78">
            <v>880000</v>
          </cell>
          <cell r="Z78">
            <v>285000</v>
          </cell>
          <cell r="AA78">
            <v>1367052</v>
          </cell>
          <cell r="AB78">
            <v>2532052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</row>
        <row r="79">
          <cell r="B79" t="str">
            <v>SM0101</v>
          </cell>
          <cell r="C79" t="str">
            <v>AGUNG NUGROHO</v>
          </cell>
          <cell r="D79" t="str">
            <v>Workshop</v>
          </cell>
          <cell r="E79" t="str">
            <v>Non</v>
          </cell>
          <cell r="F79" t="str">
            <v>Mechanic AC</v>
          </cell>
          <cell r="G79">
            <v>1050000</v>
          </cell>
          <cell r="H79">
            <v>15000</v>
          </cell>
          <cell r="I79">
            <v>60000</v>
          </cell>
          <cell r="J79">
            <v>1000</v>
          </cell>
          <cell r="K79">
            <v>1110000</v>
          </cell>
          <cell r="L79">
            <v>16000</v>
          </cell>
          <cell r="M79">
            <v>0</v>
          </cell>
          <cell r="N79">
            <v>0</v>
          </cell>
          <cell r="O79">
            <v>1110000</v>
          </cell>
          <cell r="P79">
            <v>15000</v>
          </cell>
          <cell r="Q79">
            <v>672000</v>
          </cell>
          <cell r="R79">
            <v>240000</v>
          </cell>
          <cell r="S79">
            <v>1037861</v>
          </cell>
          <cell r="T79">
            <v>1949861</v>
          </cell>
          <cell r="U79">
            <v>672000</v>
          </cell>
          <cell r="V79">
            <v>240000</v>
          </cell>
          <cell r="W79">
            <v>1037861</v>
          </cell>
          <cell r="X79">
            <v>1949861</v>
          </cell>
          <cell r="Y79">
            <v>672000</v>
          </cell>
          <cell r="Z79">
            <v>240000</v>
          </cell>
          <cell r="AA79">
            <v>1037861</v>
          </cell>
          <cell r="AB79">
            <v>1949861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</row>
        <row r="80">
          <cell r="B80" t="str">
            <v>SM0102</v>
          </cell>
          <cell r="C80" t="str">
            <v>HERU SURJANAKO</v>
          </cell>
          <cell r="D80" t="str">
            <v>Workshop</v>
          </cell>
          <cell r="E80" t="str">
            <v>Non</v>
          </cell>
          <cell r="F80" t="str">
            <v>Mechanic</v>
          </cell>
          <cell r="G80">
            <v>1050000</v>
          </cell>
          <cell r="H80">
            <v>15000</v>
          </cell>
          <cell r="I80">
            <v>60000</v>
          </cell>
          <cell r="J80">
            <v>1000</v>
          </cell>
          <cell r="K80">
            <v>1110000</v>
          </cell>
          <cell r="L80">
            <v>16000</v>
          </cell>
          <cell r="M80">
            <v>135000</v>
          </cell>
          <cell r="N80">
            <v>1000</v>
          </cell>
          <cell r="O80">
            <v>1245000</v>
          </cell>
          <cell r="P80">
            <v>15000</v>
          </cell>
          <cell r="Q80">
            <v>798000</v>
          </cell>
          <cell r="R80">
            <v>285000</v>
          </cell>
          <cell r="S80">
            <v>1174422</v>
          </cell>
          <cell r="T80">
            <v>2257422</v>
          </cell>
          <cell r="U80">
            <v>798000</v>
          </cell>
          <cell r="V80">
            <v>285000</v>
          </cell>
          <cell r="W80">
            <v>1174422</v>
          </cell>
          <cell r="X80">
            <v>2257422</v>
          </cell>
          <cell r="Y80">
            <v>798000</v>
          </cell>
          <cell r="Z80">
            <v>285000</v>
          </cell>
          <cell r="AA80">
            <v>1174422</v>
          </cell>
          <cell r="AB80">
            <v>2257422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</row>
        <row r="81">
          <cell r="B81" t="str">
            <v>SM0106</v>
          </cell>
          <cell r="C81" t="str">
            <v>ACHMADI</v>
          </cell>
          <cell r="D81" t="str">
            <v>Workshop</v>
          </cell>
          <cell r="E81" t="str">
            <v>Non</v>
          </cell>
          <cell r="F81" t="str">
            <v>Helper</v>
          </cell>
          <cell r="G81">
            <v>945000</v>
          </cell>
          <cell r="H81">
            <v>6000</v>
          </cell>
          <cell r="I81">
            <v>60000</v>
          </cell>
          <cell r="J81">
            <v>1000</v>
          </cell>
          <cell r="K81">
            <v>1005000</v>
          </cell>
          <cell r="L81">
            <v>7000</v>
          </cell>
          <cell r="M81">
            <v>0</v>
          </cell>
          <cell r="N81">
            <v>0</v>
          </cell>
          <cell r="O81">
            <v>1005000</v>
          </cell>
          <cell r="P81">
            <v>6000</v>
          </cell>
          <cell r="Q81">
            <v>567000</v>
          </cell>
          <cell r="R81">
            <v>84000</v>
          </cell>
          <cell r="S81">
            <v>852139</v>
          </cell>
          <cell r="T81">
            <v>1503139</v>
          </cell>
          <cell r="U81">
            <v>567000</v>
          </cell>
          <cell r="V81">
            <v>84000</v>
          </cell>
          <cell r="W81">
            <v>852139</v>
          </cell>
          <cell r="X81">
            <v>1503139</v>
          </cell>
          <cell r="Y81">
            <v>567000</v>
          </cell>
          <cell r="Z81">
            <v>84000</v>
          </cell>
          <cell r="AA81">
            <v>852139</v>
          </cell>
          <cell r="AB81">
            <v>1503139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B82" t="str">
            <v>SM0107</v>
          </cell>
          <cell r="C82" t="str">
            <v>SANDI ABADI</v>
          </cell>
          <cell r="D82" t="str">
            <v>Workshop</v>
          </cell>
          <cell r="E82" t="str">
            <v>Non</v>
          </cell>
          <cell r="F82" t="str">
            <v>Helper</v>
          </cell>
          <cell r="G82">
            <v>945000</v>
          </cell>
          <cell r="H82">
            <v>6000</v>
          </cell>
          <cell r="I82">
            <v>60000</v>
          </cell>
          <cell r="J82">
            <v>1000</v>
          </cell>
          <cell r="K82">
            <v>1005000</v>
          </cell>
          <cell r="L82">
            <v>7000</v>
          </cell>
          <cell r="M82">
            <v>140000</v>
          </cell>
          <cell r="N82">
            <v>1000</v>
          </cell>
          <cell r="O82">
            <v>1145000</v>
          </cell>
          <cell r="P82">
            <v>6000</v>
          </cell>
          <cell r="Q82">
            <v>831600</v>
          </cell>
          <cell r="R82">
            <v>132000</v>
          </cell>
          <cell r="S82">
            <v>1341026</v>
          </cell>
          <cell r="T82">
            <v>2304626</v>
          </cell>
          <cell r="U82">
            <v>831600</v>
          </cell>
          <cell r="V82">
            <v>132000</v>
          </cell>
          <cell r="W82">
            <v>1341026</v>
          </cell>
          <cell r="X82">
            <v>2304626</v>
          </cell>
          <cell r="Y82">
            <v>831600</v>
          </cell>
          <cell r="Z82">
            <v>132000</v>
          </cell>
          <cell r="AA82">
            <v>1341026</v>
          </cell>
          <cell r="AB82">
            <v>2304626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</row>
        <row r="83">
          <cell r="B83" t="str">
            <v>SM0108</v>
          </cell>
          <cell r="C83" t="str">
            <v>ABU HASAN AS'ARI</v>
          </cell>
          <cell r="D83" t="str">
            <v>Workshop</v>
          </cell>
          <cell r="E83" t="str">
            <v>Non</v>
          </cell>
          <cell r="F83" t="str">
            <v>Helper</v>
          </cell>
          <cell r="G83">
            <v>945000</v>
          </cell>
          <cell r="H83">
            <v>6000</v>
          </cell>
          <cell r="I83">
            <v>60000</v>
          </cell>
          <cell r="J83">
            <v>1000</v>
          </cell>
          <cell r="K83">
            <v>1005000</v>
          </cell>
          <cell r="L83">
            <v>7000</v>
          </cell>
          <cell r="M83">
            <v>0</v>
          </cell>
          <cell r="N83">
            <v>0</v>
          </cell>
          <cell r="O83">
            <v>1005000</v>
          </cell>
          <cell r="P83">
            <v>6000</v>
          </cell>
          <cell r="Q83">
            <v>831600</v>
          </cell>
          <cell r="R83">
            <v>132000</v>
          </cell>
          <cell r="S83">
            <v>1341026</v>
          </cell>
          <cell r="T83">
            <v>2304626</v>
          </cell>
          <cell r="U83">
            <v>831600</v>
          </cell>
          <cell r="V83">
            <v>132000</v>
          </cell>
          <cell r="W83">
            <v>1341026</v>
          </cell>
          <cell r="X83">
            <v>2304626</v>
          </cell>
          <cell r="Y83">
            <v>831600</v>
          </cell>
          <cell r="Z83">
            <v>132000</v>
          </cell>
          <cell r="AA83">
            <v>1341026</v>
          </cell>
          <cell r="AB83">
            <v>2304626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</row>
        <row r="84">
          <cell r="B84" t="str">
            <v>SM0109</v>
          </cell>
          <cell r="C84" t="str">
            <v>UKAS AGUNG PRIBADI</v>
          </cell>
          <cell r="D84" t="str">
            <v>Workshop</v>
          </cell>
          <cell r="E84" t="str">
            <v>Non</v>
          </cell>
          <cell r="F84" t="str">
            <v>Helper</v>
          </cell>
          <cell r="G84">
            <v>945000</v>
          </cell>
          <cell r="H84">
            <v>6000</v>
          </cell>
          <cell r="I84">
            <v>60000</v>
          </cell>
          <cell r="J84">
            <v>1000</v>
          </cell>
          <cell r="K84">
            <v>1005000</v>
          </cell>
          <cell r="L84">
            <v>7000</v>
          </cell>
          <cell r="M84">
            <v>0</v>
          </cell>
          <cell r="N84">
            <v>0</v>
          </cell>
          <cell r="O84">
            <v>1005000</v>
          </cell>
          <cell r="P84">
            <v>6000</v>
          </cell>
          <cell r="Q84">
            <v>680400</v>
          </cell>
          <cell r="R84">
            <v>108000</v>
          </cell>
          <cell r="S84">
            <v>1016012</v>
          </cell>
          <cell r="T84">
            <v>1804412</v>
          </cell>
          <cell r="U84">
            <v>680400</v>
          </cell>
          <cell r="V84">
            <v>108000</v>
          </cell>
          <cell r="W84">
            <v>1016012</v>
          </cell>
          <cell r="X84">
            <v>1804412</v>
          </cell>
          <cell r="Y84">
            <v>680400</v>
          </cell>
          <cell r="Z84">
            <v>108000</v>
          </cell>
          <cell r="AA84">
            <v>1016012</v>
          </cell>
          <cell r="AB84">
            <v>1804412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</row>
        <row r="85">
          <cell r="B85" t="str">
            <v>SM0110</v>
          </cell>
          <cell r="C85" t="str">
            <v>M. APANDI</v>
          </cell>
          <cell r="D85" t="str">
            <v>Workshop</v>
          </cell>
          <cell r="E85" t="str">
            <v>Non</v>
          </cell>
          <cell r="F85" t="str">
            <v>Helper</v>
          </cell>
          <cell r="G85">
            <v>945000</v>
          </cell>
          <cell r="H85">
            <v>6000</v>
          </cell>
          <cell r="I85">
            <v>60000</v>
          </cell>
          <cell r="J85">
            <v>1000</v>
          </cell>
          <cell r="K85">
            <v>1005000</v>
          </cell>
          <cell r="L85">
            <v>7000</v>
          </cell>
          <cell r="M85">
            <v>0</v>
          </cell>
          <cell r="N85">
            <v>0</v>
          </cell>
          <cell r="O85">
            <v>1005000</v>
          </cell>
          <cell r="P85">
            <v>6000</v>
          </cell>
          <cell r="Q85">
            <v>680400</v>
          </cell>
          <cell r="R85">
            <v>102000</v>
          </cell>
          <cell r="S85">
            <v>857601</v>
          </cell>
          <cell r="T85">
            <v>1640001</v>
          </cell>
          <cell r="U85">
            <v>680400</v>
          </cell>
          <cell r="V85">
            <v>102000</v>
          </cell>
          <cell r="W85">
            <v>857601</v>
          </cell>
          <cell r="X85">
            <v>1640001</v>
          </cell>
          <cell r="Y85">
            <v>680400</v>
          </cell>
          <cell r="Z85">
            <v>102000</v>
          </cell>
          <cell r="AA85">
            <v>857601</v>
          </cell>
          <cell r="AB85">
            <v>1640001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B86" t="str">
            <v>SM0111</v>
          </cell>
          <cell r="C86" t="str">
            <v>ACHMAD JUMADIL</v>
          </cell>
          <cell r="D86" t="str">
            <v>Workshop</v>
          </cell>
          <cell r="E86" t="str">
            <v>Non</v>
          </cell>
          <cell r="F86" t="str">
            <v>Helper</v>
          </cell>
          <cell r="G86">
            <v>945000</v>
          </cell>
          <cell r="H86">
            <v>6000</v>
          </cell>
          <cell r="I86">
            <v>60000</v>
          </cell>
          <cell r="J86">
            <v>1000</v>
          </cell>
          <cell r="K86">
            <v>1005000</v>
          </cell>
          <cell r="L86">
            <v>7000</v>
          </cell>
          <cell r="M86">
            <v>0</v>
          </cell>
          <cell r="N86">
            <v>0</v>
          </cell>
          <cell r="O86">
            <v>1005000</v>
          </cell>
          <cell r="P86">
            <v>6000</v>
          </cell>
          <cell r="Q86">
            <v>831600</v>
          </cell>
          <cell r="R86">
            <v>126000</v>
          </cell>
          <cell r="S86">
            <v>1278208</v>
          </cell>
          <cell r="T86">
            <v>2235808</v>
          </cell>
          <cell r="U86">
            <v>831600</v>
          </cell>
          <cell r="V86">
            <v>126000</v>
          </cell>
          <cell r="W86">
            <v>1278208</v>
          </cell>
          <cell r="X86">
            <v>2235808</v>
          </cell>
          <cell r="Y86">
            <v>831600</v>
          </cell>
          <cell r="Z86">
            <v>126000</v>
          </cell>
          <cell r="AA86">
            <v>1278208</v>
          </cell>
          <cell r="AB86">
            <v>2235808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</row>
        <row r="87">
          <cell r="B87" t="str">
            <v>SM0112</v>
          </cell>
          <cell r="C87" t="str">
            <v>BAMBANG SURIANSYAH</v>
          </cell>
          <cell r="D87" t="str">
            <v>Workshop</v>
          </cell>
          <cell r="E87" t="str">
            <v>Non</v>
          </cell>
          <cell r="F87" t="str">
            <v>Helper</v>
          </cell>
          <cell r="G87">
            <v>945000</v>
          </cell>
          <cell r="H87">
            <v>6000</v>
          </cell>
          <cell r="I87">
            <v>60000</v>
          </cell>
          <cell r="J87">
            <v>1000</v>
          </cell>
          <cell r="K87">
            <v>1005000</v>
          </cell>
          <cell r="L87">
            <v>7000</v>
          </cell>
          <cell r="M87">
            <v>0</v>
          </cell>
          <cell r="N87">
            <v>0</v>
          </cell>
          <cell r="O87">
            <v>1005000</v>
          </cell>
          <cell r="P87">
            <v>6000</v>
          </cell>
          <cell r="Q87">
            <v>793800</v>
          </cell>
          <cell r="R87">
            <v>126000</v>
          </cell>
          <cell r="S87">
            <v>1300058</v>
          </cell>
          <cell r="T87">
            <v>2219858</v>
          </cell>
          <cell r="U87">
            <v>793800</v>
          </cell>
          <cell r="V87">
            <v>126000</v>
          </cell>
          <cell r="W87">
            <v>1300058</v>
          </cell>
          <cell r="X87">
            <v>2219858</v>
          </cell>
          <cell r="Y87">
            <v>793800</v>
          </cell>
          <cell r="Z87">
            <v>126000</v>
          </cell>
          <cell r="AA87">
            <v>1300058</v>
          </cell>
          <cell r="AB87">
            <v>2219858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</row>
        <row r="88">
          <cell r="B88" t="str">
            <v>SM0113</v>
          </cell>
          <cell r="C88" t="str">
            <v>HADRUS</v>
          </cell>
          <cell r="D88" t="str">
            <v>Workshop</v>
          </cell>
          <cell r="E88" t="str">
            <v>Non</v>
          </cell>
          <cell r="F88" t="str">
            <v>Helper</v>
          </cell>
          <cell r="G88">
            <v>945000</v>
          </cell>
          <cell r="H88">
            <v>6000</v>
          </cell>
          <cell r="I88">
            <v>60000</v>
          </cell>
          <cell r="J88">
            <v>1000</v>
          </cell>
          <cell r="K88">
            <v>1005000</v>
          </cell>
          <cell r="L88">
            <v>7000</v>
          </cell>
          <cell r="M88">
            <v>0</v>
          </cell>
          <cell r="N88">
            <v>0</v>
          </cell>
          <cell r="O88">
            <v>1005000</v>
          </cell>
          <cell r="P88">
            <v>6000</v>
          </cell>
          <cell r="Q88">
            <v>302400</v>
          </cell>
          <cell r="R88">
            <v>48000</v>
          </cell>
          <cell r="S88">
            <v>467038</v>
          </cell>
          <cell r="T88">
            <v>817438</v>
          </cell>
          <cell r="U88">
            <v>302400</v>
          </cell>
          <cell r="V88">
            <v>48000</v>
          </cell>
          <cell r="W88">
            <v>467038</v>
          </cell>
          <cell r="X88">
            <v>817438</v>
          </cell>
          <cell r="Y88">
            <v>302400</v>
          </cell>
          <cell r="Z88">
            <v>48000</v>
          </cell>
          <cell r="AA88">
            <v>467038</v>
          </cell>
          <cell r="AB88">
            <v>817438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</row>
        <row r="89">
          <cell r="B89" t="str">
            <v>SM0114</v>
          </cell>
          <cell r="C89" t="str">
            <v>ERWANTO</v>
          </cell>
          <cell r="D89" t="str">
            <v>Workshop</v>
          </cell>
          <cell r="E89" t="str">
            <v>Non</v>
          </cell>
          <cell r="F89" t="str">
            <v>Helper</v>
          </cell>
          <cell r="G89">
            <v>945000</v>
          </cell>
          <cell r="H89">
            <v>6000</v>
          </cell>
          <cell r="I89">
            <v>60000</v>
          </cell>
          <cell r="J89">
            <v>1000</v>
          </cell>
          <cell r="K89">
            <v>1005000</v>
          </cell>
          <cell r="L89">
            <v>7000</v>
          </cell>
          <cell r="M89">
            <v>0</v>
          </cell>
          <cell r="N89">
            <v>0</v>
          </cell>
          <cell r="O89">
            <v>1005000</v>
          </cell>
          <cell r="P89">
            <v>6000</v>
          </cell>
          <cell r="Q89">
            <v>302400</v>
          </cell>
          <cell r="R89">
            <v>48000</v>
          </cell>
          <cell r="S89">
            <v>467038</v>
          </cell>
          <cell r="T89">
            <v>817438</v>
          </cell>
          <cell r="U89">
            <v>302400</v>
          </cell>
          <cell r="V89">
            <v>48000</v>
          </cell>
          <cell r="W89">
            <v>467038</v>
          </cell>
          <cell r="X89">
            <v>817438</v>
          </cell>
          <cell r="Y89">
            <v>302400</v>
          </cell>
          <cell r="Z89">
            <v>48000</v>
          </cell>
          <cell r="AA89">
            <v>467038</v>
          </cell>
          <cell r="AB89">
            <v>817438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</row>
        <row r="90">
          <cell r="B90" t="str">
            <v>SM0115</v>
          </cell>
          <cell r="C90" t="str">
            <v>RENDIANSYAH</v>
          </cell>
          <cell r="D90" t="str">
            <v>Workshop</v>
          </cell>
          <cell r="E90" t="str">
            <v>Non</v>
          </cell>
          <cell r="F90" t="str">
            <v>Helper</v>
          </cell>
          <cell r="G90">
            <v>945000</v>
          </cell>
          <cell r="H90">
            <v>6000</v>
          </cell>
          <cell r="I90">
            <v>60000</v>
          </cell>
          <cell r="J90">
            <v>1000</v>
          </cell>
          <cell r="K90">
            <v>1005000</v>
          </cell>
          <cell r="L90">
            <v>7000</v>
          </cell>
          <cell r="M90">
            <v>0</v>
          </cell>
          <cell r="N90">
            <v>0</v>
          </cell>
          <cell r="O90">
            <v>1005000</v>
          </cell>
          <cell r="P90">
            <v>6000</v>
          </cell>
          <cell r="Q90">
            <v>831600</v>
          </cell>
          <cell r="R90">
            <v>132000</v>
          </cell>
          <cell r="S90">
            <v>1319176</v>
          </cell>
          <cell r="T90">
            <v>2282776</v>
          </cell>
          <cell r="U90">
            <v>831600</v>
          </cell>
          <cell r="V90">
            <v>132000</v>
          </cell>
          <cell r="W90">
            <v>1319176</v>
          </cell>
          <cell r="X90">
            <v>2282776</v>
          </cell>
          <cell r="Y90">
            <v>831600</v>
          </cell>
          <cell r="Z90">
            <v>132000</v>
          </cell>
          <cell r="AA90">
            <v>1319176</v>
          </cell>
          <cell r="AB90">
            <v>2282776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</row>
        <row r="91">
          <cell r="B91" t="str">
            <v>SM0116</v>
          </cell>
          <cell r="C91" t="str">
            <v>ARBANI ISMAIL</v>
          </cell>
          <cell r="D91" t="str">
            <v>Workshop</v>
          </cell>
          <cell r="E91" t="str">
            <v>Non</v>
          </cell>
          <cell r="F91" t="str">
            <v>Helper</v>
          </cell>
          <cell r="G91">
            <v>945000</v>
          </cell>
          <cell r="H91">
            <v>6000</v>
          </cell>
          <cell r="I91">
            <v>60000</v>
          </cell>
          <cell r="J91">
            <v>1000</v>
          </cell>
          <cell r="K91">
            <v>1005000</v>
          </cell>
          <cell r="L91">
            <v>7000</v>
          </cell>
          <cell r="M91">
            <v>0</v>
          </cell>
          <cell r="N91">
            <v>0</v>
          </cell>
          <cell r="O91">
            <v>1005000</v>
          </cell>
          <cell r="P91">
            <v>6000</v>
          </cell>
          <cell r="Q91">
            <v>831600</v>
          </cell>
          <cell r="R91">
            <v>132000</v>
          </cell>
          <cell r="S91">
            <v>1319176</v>
          </cell>
          <cell r="T91">
            <v>2282776</v>
          </cell>
          <cell r="U91">
            <v>831600</v>
          </cell>
          <cell r="V91">
            <v>132000</v>
          </cell>
          <cell r="W91">
            <v>1319176</v>
          </cell>
          <cell r="X91">
            <v>2282776</v>
          </cell>
          <cell r="Y91">
            <v>831600</v>
          </cell>
          <cell r="Z91">
            <v>132000</v>
          </cell>
          <cell r="AA91">
            <v>1319176</v>
          </cell>
          <cell r="AB91">
            <v>2282776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</row>
        <row r="92">
          <cell r="B92" t="str">
            <v>SM0117</v>
          </cell>
          <cell r="C92" t="str">
            <v>SAFRUDIN NUR</v>
          </cell>
          <cell r="D92" t="str">
            <v>Workshop</v>
          </cell>
          <cell r="E92" t="str">
            <v>Non</v>
          </cell>
          <cell r="F92" t="str">
            <v>Helper</v>
          </cell>
          <cell r="G92">
            <v>945000</v>
          </cell>
          <cell r="H92">
            <v>6000</v>
          </cell>
          <cell r="I92">
            <v>60000</v>
          </cell>
          <cell r="J92">
            <v>1000</v>
          </cell>
          <cell r="K92">
            <v>1005000</v>
          </cell>
          <cell r="L92">
            <v>7000</v>
          </cell>
          <cell r="M92">
            <v>135000</v>
          </cell>
          <cell r="N92">
            <v>1000</v>
          </cell>
          <cell r="O92">
            <v>1140000</v>
          </cell>
          <cell r="P92">
            <v>6000</v>
          </cell>
          <cell r="Q92">
            <v>113400</v>
          </cell>
          <cell r="R92">
            <v>18000</v>
          </cell>
          <cell r="S92">
            <v>122905</v>
          </cell>
          <cell r="T92">
            <v>254305</v>
          </cell>
          <cell r="U92">
            <v>113400</v>
          </cell>
          <cell r="V92">
            <v>18000</v>
          </cell>
          <cell r="W92">
            <v>122905</v>
          </cell>
          <cell r="X92">
            <v>254305</v>
          </cell>
          <cell r="Y92">
            <v>113400</v>
          </cell>
          <cell r="Z92">
            <v>18000</v>
          </cell>
          <cell r="AA92">
            <v>122905</v>
          </cell>
          <cell r="AB92">
            <v>254305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</row>
        <row r="93">
          <cell r="B93" t="str">
            <v>SM0118</v>
          </cell>
          <cell r="C93" t="str">
            <v>TITUS</v>
          </cell>
          <cell r="D93" t="str">
            <v>Workshop</v>
          </cell>
          <cell r="E93" t="str">
            <v>Non</v>
          </cell>
          <cell r="F93" t="str">
            <v>Waker</v>
          </cell>
          <cell r="G93">
            <v>945000</v>
          </cell>
          <cell r="H93">
            <v>6000</v>
          </cell>
          <cell r="I93">
            <v>60000</v>
          </cell>
          <cell r="J93">
            <v>1000</v>
          </cell>
          <cell r="K93">
            <v>1005000</v>
          </cell>
          <cell r="L93">
            <v>7000</v>
          </cell>
          <cell r="M93">
            <v>140000</v>
          </cell>
          <cell r="N93">
            <v>1000</v>
          </cell>
          <cell r="O93">
            <v>1145000</v>
          </cell>
          <cell r="P93">
            <v>6000</v>
          </cell>
          <cell r="Q93">
            <v>680400</v>
          </cell>
          <cell r="R93">
            <v>108000</v>
          </cell>
          <cell r="S93">
            <v>1026936</v>
          </cell>
          <cell r="T93">
            <v>1815336</v>
          </cell>
          <cell r="U93">
            <v>680400</v>
          </cell>
          <cell r="V93">
            <v>108000</v>
          </cell>
          <cell r="W93">
            <v>1026936</v>
          </cell>
          <cell r="X93">
            <v>1815336</v>
          </cell>
          <cell r="Y93">
            <v>680400</v>
          </cell>
          <cell r="Z93">
            <v>108000</v>
          </cell>
          <cell r="AA93">
            <v>1026936</v>
          </cell>
          <cell r="AB93">
            <v>1815336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</row>
        <row r="94">
          <cell r="B94" t="str">
            <v>SM0119</v>
          </cell>
          <cell r="C94" t="str">
            <v>YUNUS</v>
          </cell>
          <cell r="D94" t="str">
            <v>Workshop</v>
          </cell>
          <cell r="E94" t="str">
            <v>Non</v>
          </cell>
          <cell r="F94" t="str">
            <v>Waker</v>
          </cell>
          <cell r="G94">
            <v>945000</v>
          </cell>
          <cell r="H94">
            <v>6000</v>
          </cell>
          <cell r="I94">
            <v>60000</v>
          </cell>
          <cell r="J94">
            <v>1000</v>
          </cell>
          <cell r="K94">
            <v>1005000</v>
          </cell>
          <cell r="L94">
            <v>7000</v>
          </cell>
          <cell r="M94">
            <v>0</v>
          </cell>
          <cell r="N94">
            <v>0</v>
          </cell>
          <cell r="O94">
            <v>1005000</v>
          </cell>
          <cell r="P94">
            <v>6000</v>
          </cell>
          <cell r="Q94">
            <v>529200</v>
          </cell>
          <cell r="R94">
            <v>84000</v>
          </cell>
          <cell r="S94">
            <v>852139</v>
          </cell>
          <cell r="T94">
            <v>1465339</v>
          </cell>
          <cell r="U94">
            <v>529200</v>
          </cell>
          <cell r="V94">
            <v>84000</v>
          </cell>
          <cell r="W94">
            <v>852139</v>
          </cell>
          <cell r="X94">
            <v>1465339</v>
          </cell>
          <cell r="Y94">
            <v>529200</v>
          </cell>
          <cell r="Z94">
            <v>84000</v>
          </cell>
          <cell r="AA94">
            <v>852139</v>
          </cell>
          <cell r="AB94">
            <v>1465339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</row>
        <row r="95">
          <cell r="B95" t="str">
            <v>SM0120</v>
          </cell>
          <cell r="C95" t="str">
            <v>IBNU SINA</v>
          </cell>
          <cell r="D95" t="str">
            <v>Workshop</v>
          </cell>
          <cell r="E95" t="str">
            <v>Non</v>
          </cell>
          <cell r="F95" t="str">
            <v>Waker</v>
          </cell>
          <cell r="G95">
            <v>945000</v>
          </cell>
          <cell r="H95">
            <v>6000</v>
          </cell>
          <cell r="I95">
            <v>60000</v>
          </cell>
          <cell r="J95">
            <v>1000</v>
          </cell>
          <cell r="K95">
            <v>1005000</v>
          </cell>
          <cell r="L95">
            <v>7000</v>
          </cell>
          <cell r="M95">
            <v>140000</v>
          </cell>
          <cell r="N95">
            <v>1000</v>
          </cell>
          <cell r="O95">
            <v>1145000</v>
          </cell>
          <cell r="P95">
            <v>6000</v>
          </cell>
          <cell r="Q95">
            <v>680400</v>
          </cell>
          <cell r="R95">
            <v>108000</v>
          </cell>
          <cell r="S95">
            <v>1016012</v>
          </cell>
          <cell r="T95">
            <v>1804412</v>
          </cell>
          <cell r="U95">
            <v>680400</v>
          </cell>
          <cell r="V95">
            <v>108000</v>
          </cell>
          <cell r="W95">
            <v>1016012</v>
          </cell>
          <cell r="X95">
            <v>1804412</v>
          </cell>
          <cell r="Y95">
            <v>680400</v>
          </cell>
          <cell r="Z95">
            <v>108000</v>
          </cell>
          <cell r="AA95">
            <v>1016012</v>
          </cell>
          <cell r="AB95">
            <v>1804412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</row>
        <row r="96">
          <cell r="B96" t="str">
            <v>SM0021</v>
          </cell>
          <cell r="C96" t="str">
            <v>Syahmadi</v>
          </cell>
          <cell r="D96" t="str">
            <v>Workshop</v>
          </cell>
          <cell r="E96" t="str">
            <v>Non</v>
          </cell>
          <cell r="F96" t="str">
            <v>Staff Adm</v>
          </cell>
          <cell r="G96">
            <v>1500000</v>
          </cell>
          <cell r="H96">
            <v>15000</v>
          </cell>
          <cell r="I96">
            <v>60000</v>
          </cell>
          <cell r="J96">
            <v>1000</v>
          </cell>
          <cell r="K96">
            <v>1560000</v>
          </cell>
          <cell r="L96">
            <v>16000</v>
          </cell>
          <cell r="M96">
            <v>75000</v>
          </cell>
          <cell r="N96">
            <v>0</v>
          </cell>
          <cell r="O96">
            <v>1635000</v>
          </cell>
          <cell r="P96">
            <v>15000</v>
          </cell>
          <cell r="Q96">
            <v>1500000</v>
          </cell>
          <cell r="R96">
            <v>435000</v>
          </cell>
          <cell r="S96">
            <v>3164740</v>
          </cell>
          <cell r="T96">
            <v>5099740</v>
          </cell>
          <cell r="U96">
            <v>1560000</v>
          </cell>
          <cell r="V96">
            <v>464000</v>
          </cell>
          <cell r="W96">
            <v>3291329</v>
          </cell>
          <cell r="X96">
            <v>5315329</v>
          </cell>
          <cell r="Y96">
            <v>1635000</v>
          </cell>
          <cell r="Z96">
            <v>435000</v>
          </cell>
          <cell r="AA96">
            <v>3449566</v>
          </cell>
          <cell r="AB96">
            <v>5519566</v>
          </cell>
          <cell r="AC96">
            <v>60000</v>
          </cell>
          <cell r="AD96">
            <v>29000</v>
          </cell>
          <cell r="AE96">
            <v>126589</v>
          </cell>
          <cell r="AF96">
            <v>215589</v>
          </cell>
          <cell r="AG96">
            <v>135000</v>
          </cell>
          <cell r="AH96">
            <v>0</v>
          </cell>
          <cell r="AI96">
            <v>284826</v>
          </cell>
          <cell r="AJ96">
            <v>419826</v>
          </cell>
          <cell r="AK96">
            <v>419826</v>
          </cell>
          <cell r="AL96">
            <v>215589</v>
          </cell>
          <cell r="AM96">
            <v>204237</v>
          </cell>
        </row>
        <row r="97">
          <cell r="B97" t="str">
            <v>SM0096</v>
          </cell>
          <cell r="C97" t="str">
            <v>Sepriyanti</v>
          </cell>
          <cell r="D97" t="str">
            <v>Workshop</v>
          </cell>
          <cell r="E97" t="str">
            <v>Non</v>
          </cell>
          <cell r="F97" t="str">
            <v>Clerk</v>
          </cell>
          <cell r="G97">
            <v>945000</v>
          </cell>
          <cell r="H97">
            <v>20000</v>
          </cell>
          <cell r="I97">
            <v>60000</v>
          </cell>
          <cell r="J97">
            <v>1000</v>
          </cell>
          <cell r="K97">
            <v>1005000</v>
          </cell>
          <cell r="L97">
            <v>21000</v>
          </cell>
          <cell r="M97">
            <v>80000</v>
          </cell>
          <cell r="N97">
            <v>0</v>
          </cell>
          <cell r="O97">
            <v>1085000</v>
          </cell>
          <cell r="P97">
            <v>20000</v>
          </cell>
          <cell r="Q97">
            <v>945000</v>
          </cell>
          <cell r="R97">
            <v>500000</v>
          </cell>
          <cell r="S97">
            <v>845701</v>
          </cell>
          <cell r="T97">
            <v>2290701</v>
          </cell>
          <cell r="U97">
            <v>1005000</v>
          </cell>
          <cell r="V97">
            <v>525000</v>
          </cell>
          <cell r="W97">
            <v>895448</v>
          </cell>
          <cell r="X97">
            <v>2425448</v>
          </cell>
          <cell r="Y97">
            <v>1085000</v>
          </cell>
          <cell r="Z97">
            <v>500000</v>
          </cell>
          <cell r="AA97">
            <v>927637</v>
          </cell>
          <cell r="AB97">
            <v>2512637</v>
          </cell>
          <cell r="AC97">
            <v>60000</v>
          </cell>
          <cell r="AD97">
            <v>25000</v>
          </cell>
          <cell r="AE97">
            <v>49747</v>
          </cell>
          <cell r="AF97">
            <v>134747</v>
          </cell>
          <cell r="AG97">
            <v>140000</v>
          </cell>
          <cell r="AH97">
            <v>0</v>
          </cell>
          <cell r="AI97">
            <v>81936</v>
          </cell>
          <cell r="AJ97">
            <v>221936</v>
          </cell>
          <cell r="AK97">
            <v>221936</v>
          </cell>
          <cell r="AL97">
            <v>134747</v>
          </cell>
          <cell r="AM97">
            <v>87189</v>
          </cell>
        </row>
        <row r="98">
          <cell r="B98" t="str">
            <v>SM2-KJA0142</v>
          </cell>
          <cell r="C98" t="str">
            <v>Hariyanto</v>
          </cell>
          <cell r="D98" t="str">
            <v>Administrasi</v>
          </cell>
          <cell r="E98" t="str">
            <v>Non</v>
          </cell>
          <cell r="F98" t="str">
            <v>Driver</v>
          </cell>
          <cell r="G98">
            <v>1300000</v>
          </cell>
          <cell r="H98">
            <v>12000</v>
          </cell>
          <cell r="I98">
            <v>60000</v>
          </cell>
          <cell r="J98">
            <v>1000</v>
          </cell>
          <cell r="K98">
            <v>1360000</v>
          </cell>
          <cell r="L98">
            <v>13000</v>
          </cell>
          <cell r="M98">
            <v>75000</v>
          </cell>
          <cell r="N98">
            <v>0</v>
          </cell>
          <cell r="O98">
            <v>1435000</v>
          </cell>
          <cell r="P98">
            <v>12000</v>
          </cell>
          <cell r="Q98">
            <v>1300000</v>
          </cell>
          <cell r="R98">
            <v>348000</v>
          </cell>
          <cell r="S98">
            <v>0</v>
          </cell>
          <cell r="T98">
            <v>1648000</v>
          </cell>
          <cell r="U98">
            <v>1360000</v>
          </cell>
          <cell r="V98">
            <v>377000</v>
          </cell>
          <cell r="W98">
            <v>0</v>
          </cell>
          <cell r="X98">
            <v>1737000</v>
          </cell>
          <cell r="Y98">
            <v>1435000</v>
          </cell>
          <cell r="Z98">
            <v>348000</v>
          </cell>
          <cell r="AA98">
            <v>0</v>
          </cell>
          <cell r="AB98">
            <v>1783000</v>
          </cell>
          <cell r="AC98">
            <v>60000</v>
          </cell>
          <cell r="AD98">
            <v>29000</v>
          </cell>
          <cell r="AE98">
            <v>0</v>
          </cell>
          <cell r="AF98">
            <v>89000</v>
          </cell>
          <cell r="AG98">
            <v>135000</v>
          </cell>
          <cell r="AH98">
            <v>0</v>
          </cell>
          <cell r="AI98">
            <v>0</v>
          </cell>
          <cell r="AJ98">
            <v>135000</v>
          </cell>
          <cell r="AK98">
            <v>135000</v>
          </cell>
          <cell r="AL98">
            <v>89000</v>
          </cell>
          <cell r="AM98">
            <v>46000</v>
          </cell>
        </row>
        <row r="99">
          <cell r="C99" t="str">
            <v>Agus Suriansyah</v>
          </cell>
          <cell r="D99" t="str">
            <v>Administrasi</v>
          </cell>
          <cell r="E99" t="str">
            <v>Non</v>
          </cell>
          <cell r="F99" t="str">
            <v>Driver</v>
          </cell>
          <cell r="G99">
            <v>1300000</v>
          </cell>
          <cell r="H99">
            <v>12000</v>
          </cell>
          <cell r="I99">
            <v>60000</v>
          </cell>
          <cell r="J99">
            <v>1000</v>
          </cell>
          <cell r="K99">
            <v>1360000</v>
          </cell>
          <cell r="L99">
            <v>13000</v>
          </cell>
          <cell r="O99">
            <v>1360000</v>
          </cell>
          <cell r="P99">
            <v>12000</v>
          </cell>
          <cell r="Q99">
            <v>1300000</v>
          </cell>
          <cell r="R99">
            <v>348000</v>
          </cell>
          <cell r="S99">
            <v>0</v>
          </cell>
          <cell r="T99">
            <v>1648000</v>
          </cell>
          <cell r="U99">
            <v>1360000</v>
          </cell>
          <cell r="V99">
            <v>377000</v>
          </cell>
          <cell r="W99">
            <v>0</v>
          </cell>
          <cell r="X99">
            <v>1737000</v>
          </cell>
          <cell r="Y99">
            <v>1360000</v>
          </cell>
          <cell r="Z99">
            <v>348000</v>
          </cell>
          <cell r="AA99">
            <v>0</v>
          </cell>
          <cell r="AB99">
            <v>1708000</v>
          </cell>
          <cell r="AC99">
            <v>60000</v>
          </cell>
          <cell r="AD99">
            <v>29000</v>
          </cell>
          <cell r="AE99">
            <v>0</v>
          </cell>
          <cell r="AF99">
            <v>89000</v>
          </cell>
          <cell r="AG99">
            <v>60000</v>
          </cell>
          <cell r="AH99">
            <v>0</v>
          </cell>
          <cell r="AI99">
            <v>0</v>
          </cell>
          <cell r="AJ99">
            <v>60000</v>
          </cell>
          <cell r="AK99">
            <v>60000</v>
          </cell>
          <cell r="AL99">
            <v>89000</v>
          </cell>
          <cell r="AM99">
            <v>-29000</v>
          </cell>
        </row>
        <row r="100">
          <cell r="B100" t="str">
            <v>SM-0002</v>
          </cell>
          <cell r="C100" t="str">
            <v>Nurdin Zubir</v>
          </cell>
          <cell r="D100" t="str">
            <v>Administrasi</v>
          </cell>
          <cell r="E100" t="str">
            <v>Non</v>
          </cell>
          <cell r="F100" t="str">
            <v>Site Adm</v>
          </cell>
          <cell r="G100">
            <v>5000000</v>
          </cell>
          <cell r="I100">
            <v>60000</v>
          </cell>
          <cell r="J100">
            <v>1000</v>
          </cell>
          <cell r="K100">
            <v>5060000</v>
          </cell>
          <cell r="L100">
            <v>1000</v>
          </cell>
          <cell r="M100">
            <v>135000</v>
          </cell>
          <cell r="N100">
            <v>0</v>
          </cell>
          <cell r="O100">
            <v>5195000</v>
          </cell>
          <cell r="P100">
            <v>0</v>
          </cell>
          <cell r="Q100">
            <v>5000000</v>
          </cell>
          <cell r="R100">
            <v>0</v>
          </cell>
          <cell r="S100">
            <v>0</v>
          </cell>
          <cell r="T100">
            <v>5000000</v>
          </cell>
          <cell r="U100">
            <v>5060000</v>
          </cell>
          <cell r="V100">
            <v>0</v>
          </cell>
          <cell r="W100">
            <v>0</v>
          </cell>
          <cell r="X100">
            <v>5060000</v>
          </cell>
          <cell r="Y100">
            <v>5195000</v>
          </cell>
          <cell r="Z100">
            <v>0</v>
          </cell>
          <cell r="AA100">
            <v>0</v>
          </cell>
          <cell r="AB100">
            <v>5195000</v>
          </cell>
          <cell r="AC100">
            <v>60000</v>
          </cell>
          <cell r="AD100">
            <v>0</v>
          </cell>
          <cell r="AE100">
            <v>0</v>
          </cell>
          <cell r="AF100">
            <v>60000</v>
          </cell>
          <cell r="AG100">
            <v>195000</v>
          </cell>
          <cell r="AH100">
            <v>0</v>
          </cell>
          <cell r="AI100">
            <v>0</v>
          </cell>
          <cell r="AJ100">
            <v>195000</v>
          </cell>
          <cell r="AK100">
            <v>195000</v>
          </cell>
          <cell r="AL100">
            <v>60000</v>
          </cell>
          <cell r="AM100">
            <v>135000</v>
          </cell>
        </row>
      </sheetData>
      <sheetData sheetId="2">
        <row r="7">
          <cell r="B7" t="str">
            <v>SM0037</v>
          </cell>
          <cell r="C7" t="str">
            <v>Sayd Sekh</v>
          </cell>
          <cell r="D7" t="str">
            <v>Workshop</v>
          </cell>
          <cell r="E7" t="str">
            <v>A</v>
          </cell>
          <cell r="F7" t="str">
            <v>Mechanik HE</v>
          </cell>
          <cell r="G7">
            <v>1050000</v>
          </cell>
          <cell r="H7">
            <v>15000</v>
          </cell>
          <cell r="I7">
            <v>60000</v>
          </cell>
          <cell r="J7">
            <v>1000</v>
          </cell>
          <cell r="K7">
            <v>1110000</v>
          </cell>
          <cell r="L7">
            <v>16000</v>
          </cell>
          <cell r="M7">
            <v>75000</v>
          </cell>
          <cell r="N7">
            <v>0</v>
          </cell>
          <cell r="O7">
            <v>1185000</v>
          </cell>
          <cell r="P7">
            <v>16000</v>
          </cell>
          <cell r="Q7">
            <v>1050000</v>
          </cell>
          <cell r="R7">
            <v>435000</v>
          </cell>
          <cell r="S7">
            <v>2861629</v>
          </cell>
          <cell r="T7">
            <v>4346629</v>
          </cell>
          <cell r="U7">
            <v>1110000</v>
          </cell>
          <cell r="V7">
            <v>464000</v>
          </cell>
          <cell r="W7">
            <v>3033134</v>
          </cell>
          <cell r="X7">
            <v>4607134</v>
          </cell>
          <cell r="Y7">
            <v>1185000</v>
          </cell>
          <cell r="Z7">
            <v>435000</v>
          </cell>
          <cell r="AA7">
            <v>3121777</v>
          </cell>
          <cell r="AB7">
            <v>4741777</v>
          </cell>
          <cell r="AC7">
            <v>60000</v>
          </cell>
          <cell r="AD7">
            <v>29000</v>
          </cell>
          <cell r="AE7">
            <v>171505</v>
          </cell>
          <cell r="AF7">
            <v>260505</v>
          </cell>
          <cell r="AG7">
            <v>135000</v>
          </cell>
          <cell r="AH7">
            <v>0</v>
          </cell>
          <cell r="AI7">
            <v>260148</v>
          </cell>
          <cell r="AJ7">
            <v>395148</v>
          </cell>
          <cell r="AK7">
            <v>395148</v>
          </cell>
          <cell r="AL7">
            <v>260505</v>
          </cell>
          <cell r="AM7">
            <v>134643</v>
          </cell>
        </row>
        <row r="8">
          <cell r="B8" t="str">
            <v>SM0030</v>
          </cell>
          <cell r="C8" t="str">
            <v>Khozinatul Asror</v>
          </cell>
          <cell r="D8" t="str">
            <v>Workshop</v>
          </cell>
          <cell r="E8" t="str">
            <v>A</v>
          </cell>
          <cell r="F8" t="str">
            <v>Mechanik HE</v>
          </cell>
          <cell r="G8">
            <v>1050000</v>
          </cell>
          <cell r="H8">
            <v>15000</v>
          </cell>
          <cell r="I8">
            <v>60000</v>
          </cell>
          <cell r="J8">
            <v>1000</v>
          </cell>
          <cell r="K8">
            <v>1110000</v>
          </cell>
          <cell r="L8">
            <v>16000</v>
          </cell>
          <cell r="M8">
            <v>75000</v>
          </cell>
          <cell r="N8">
            <v>0</v>
          </cell>
          <cell r="O8">
            <v>1185000</v>
          </cell>
          <cell r="P8">
            <v>16000</v>
          </cell>
          <cell r="Q8">
            <v>1050000</v>
          </cell>
          <cell r="R8">
            <v>450000</v>
          </cell>
          <cell r="S8">
            <v>3205925</v>
          </cell>
          <cell r="T8">
            <v>4705925</v>
          </cell>
          <cell r="U8">
            <v>1110000</v>
          </cell>
          <cell r="V8">
            <v>480000</v>
          </cell>
          <cell r="W8">
            <v>3398280</v>
          </cell>
          <cell r="X8">
            <v>4988280</v>
          </cell>
          <cell r="Y8">
            <v>1185000</v>
          </cell>
          <cell r="Z8">
            <v>450000</v>
          </cell>
          <cell r="AA8">
            <v>3494458</v>
          </cell>
          <cell r="AB8">
            <v>5129458</v>
          </cell>
          <cell r="AC8">
            <v>60000</v>
          </cell>
          <cell r="AD8">
            <v>30000</v>
          </cell>
          <cell r="AE8">
            <v>192355</v>
          </cell>
          <cell r="AF8">
            <v>282355</v>
          </cell>
          <cell r="AG8">
            <v>135000</v>
          </cell>
          <cell r="AH8">
            <v>0</v>
          </cell>
          <cell r="AI8">
            <v>288533</v>
          </cell>
          <cell r="AJ8">
            <v>423533</v>
          </cell>
          <cell r="AK8">
            <v>423533</v>
          </cell>
          <cell r="AL8">
            <v>282355</v>
          </cell>
          <cell r="AM8">
            <v>141178</v>
          </cell>
        </row>
        <row r="9">
          <cell r="B9" t="str">
            <v>SM0034</v>
          </cell>
          <cell r="C9" t="str">
            <v>Amal Amin</v>
          </cell>
          <cell r="D9" t="str">
            <v>Workshop</v>
          </cell>
          <cell r="E9" t="str">
            <v>A</v>
          </cell>
          <cell r="F9" t="str">
            <v>Electric</v>
          </cell>
          <cell r="G9">
            <v>1050000</v>
          </cell>
          <cell r="H9">
            <v>15000</v>
          </cell>
          <cell r="I9">
            <v>60000</v>
          </cell>
          <cell r="J9">
            <v>1000</v>
          </cell>
          <cell r="K9">
            <v>1110000</v>
          </cell>
          <cell r="L9">
            <v>16000</v>
          </cell>
          <cell r="M9">
            <v>75000</v>
          </cell>
          <cell r="N9">
            <v>0</v>
          </cell>
          <cell r="O9">
            <v>1185000</v>
          </cell>
          <cell r="P9">
            <v>16000</v>
          </cell>
          <cell r="Q9">
            <v>1008000</v>
          </cell>
          <cell r="R9">
            <v>390000</v>
          </cell>
          <cell r="S9">
            <v>2275491</v>
          </cell>
          <cell r="T9">
            <v>3673491</v>
          </cell>
          <cell r="U9">
            <v>1065600</v>
          </cell>
          <cell r="V9">
            <v>416000</v>
          </cell>
          <cell r="W9">
            <v>2411389</v>
          </cell>
          <cell r="X9">
            <v>3892989</v>
          </cell>
          <cell r="Y9">
            <v>1137600</v>
          </cell>
          <cell r="Z9">
            <v>390000</v>
          </cell>
          <cell r="AA9">
            <v>2496720</v>
          </cell>
          <cell r="AB9">
            <v>4024320</v>
          </cell>
          <cell r="AC9">
            <v>57600</v>
          </cell>
          <cell r="AD9">
            <v>26000</v>
          </cell>
          <cell r="AE9">
            <v>135898</v>
          </cell>
          <cell r="AF9">
            <v>219498</v>
          </cell>
          <cell r="AG9">
            <v>129600</v>
          </cell>
          <cell r="AH9">
            <v>0</v>
          </cell>
          <cell r="AI9">
            <v>221229</v>
          </cell>
          <cell r="AJ9">
            <v>350829</v>
          </cell>
          <cell r="AK9">
            <v>350829</v>
          </cell>
          <cell r="AL9">
            <v>219498</v>
          </cell>
          <cell r="AM9">
            <v>131331</v>
          </cell>
        </row>
        <row r="10">
          <cell r="B10" t="str">
            <v>SM0076</v>
          </cell>
          <cell r="C10" t="str">
            <v>Asran. B</v>
          </cell>
          <cell r="D10" t="str">
            <v>Workshop</v>
          </cell>
          <cell r="E10" t="str">
            <v>A</v>
          </cell>
          <cell r="F10" t="str">
            <v>Op. FT-828</v>
          </cell>
          <cell r="G10">
            <v>1005000</v>
          </cell>
          <cell r="H10">
            <v>15000</v>
          </cell>
          <cell r="I10">
            <v>60000</v>
          </cell>
          <cell r="J10">
            <v>1000</v>
          </cell>
          <cell r="K10">
            <v>1065000</v>
          </cell>
          <cell r="L10">
            <v>16000</v>
          </cell>
          <cell r="M10">
            <v>75000</v>
          </cell>
          <cell r="N10">
            <v>0</v>
          </cell>
          <cell r="O10">
            <v>1140000</v>
          </cell>
          <cell r="P10">
            <v>16000</v>
          </cell>
          <cell r="Q10">
            <v>1005000</v>
          </cell>
          <cell r="R10">
            <v>435000</v>
          </cell>
          <cell r="S10">
            <v>2628208</v>
          </cell>
          <cell r="T10">
            <v>4068208</v>
          </cell>
          <cell r="U10">
            <v>1065000</v>
          </cell>
          <cell r="V10">
            <v>464000</v>
          </cell>
          <cell r="W10">
            <v>2790646</v>
          </cell>
          <cell r="X10">
            <v>4319646</v>
          </cell>
          <cell r="Y10">
            <v>1140000</v>
          </cell>
          <cell r="Z10">
            <v>435000</v>
          </cell>
          <cell r="AA10">
            <v>2874603</v>
          </cell>
          <cell r="AB10">
            <v>4449603</v>
          </cell>
          <cell r="AC10">
            <v>60000</v>
          </cell>
          <cell r="AD10">
            <v>29000</v>
          </cell>
          <cell r="AE10">
            <v>162438</v>
          </cell>
          <cell r="AF10">
            <v>251438</v>
          </cell>
          <cell r="AG10">
            <v>135000</v>
          </cell>
          <cell r="AH10">
            <v>0</v>
          </cell>
          <cell r="AI10">
            <v>246395</v>
          </cell>
          <cell r="AJ10">
            <v>381395</v>
          </cell>
          <cell r="AK10">
            <v>381395</v>
          </cell>
          <cell r="AL10">
            <v>251438</v>
          </cell>
          <cell r="AM10">
            <v>129957</v>
          </cell>
        </row>
        <row r="11">
          <cell r="B11" t="str">
            <v>SM0042</v>
          </cell>
          <cell r="C11" t="str">
            <v>Lamsi</v>
          </cell>
          <cell r="D11" t="str">
            <v>Workshop</v>
          </cell>
          <cell r="E11" t="str">
            <v>A</v>
          </cell>
          <cell r="F11" t="str">
            <v>Op. FT-9102</v>
          </cell>
          <cell r="G11">
            <v>1005000</v>
          </cell>
          <cell r="H11">
            <v>15000</v>
          </cell>
          <cell r="I11">
            <v>60000</v>
          </cell>
          <cell r="J11">
            <v>1000</v>
          </cell>
          <cell r="K11">
            <v>1065000</v>
          </cell>
          <cell r="L11">
            <v>16000</v>
          </cell>
          <cell r="M11">
            <v>75000</v>
          </cell>
          <cell r="N11">
            <v>0</v>
          </cell>
          <cell r="O11">
            <v>1140000</v>
          </cell>
          <cell r="P11">
            <v>16000</v>
          </cell>
          <cell r="Q11">
            <v>1005000</v>
          </cell>
          <cell r="R11">
            <v>435000</v>
          </cell>
          <cell r="S11">
            <v>2971561</v>
          </cell>
          <cell r="T11">
            <v>4411561</v>
          </cell>
          <cell r="U11">
            <v>1065000</v>
          </cell>
          <cell r="V11">
            <v>464000</v>
          </cell>
          <cell r="W11">
            <v>3155220</v>
          </cell>
          <cell r="X11">
            <v>4684220</v>
          </cell>
          <cell r="Y11">
            <v>1140000</v>
          </cell>
          <cell r="Z11">
            <v>435000</v>
          </cell>
          <cell r="AA11">
            <v>3250145</v>
          </cell>
          <cell r="AB11">
            <v>4825145</v>
          </cell>
          <cell r="AC11">
            <v>60000</v>
          </cell>
          <cell r="AD11">
            <v>29000</v>
          </cell>
          <cell r="AE11">
            <v>183659</v>
          </cell>
          <cell r="AF11">
            <v>272659</v>
          </cell>
          <cell r="AG11">
            <v>135000</v>
          </cell>
          <cell r="AH11">
            <v>0</v>
          </cell>
          <cell r="AI11">
            <v>278584</v>
          </cell>
          <cell r="AJ11">
            <v>413584</v>
          </cell>
          <cell r="AK11">
            <v>413584</v>
          </cell>
          <cell r="AL11">
            <v>272659</v>
          </cell>
          <cell r="AM11">
            <v>140925</v>
          </cell>
        </row>
        <row r="12">
          <cell r="B12" t="str">
            <v>SM0051</v>
          </cell>
          <cell r="C12" t="str">
            <v>Mardani</v>
          </cell>
          <cell r="D12" t="str">
            <v>Work Shop</v>
          </cell>
          <cell r="E12" t="str">
            <v>A</v>
          </cell>
          <cell r="F12" t="str">
            <v>Op. FT-9103</v>
          </cell>
          <cell r="G12">
            <v>1005000</v>
          </cell>
          <cell r="H12">
            <v>15000</v>
          </cell>
          <cell r="I12">
            <v>60000</v>
          </cell>
          <cell r="J12">
            <v>1000</v>
          </cell>
          <cell r="K12">
            <v>1065000</v>
          </cell>
          <cell r="L12">
            <v>16000</v>
          </cell>
          <cell r="M12">
            <v>75000</v>
          </cell>
          <cell r="N12">
            <v>0</v>
          </cell>
          <cell r="O12">
            <v>1140000</v>
          </cell>
          <cell r="P12">
            <v>16000</v>
          </cell>
          <cell r="Q12">
            <v>884400</v>
          </cell>
          <cell r="R12">
            <v>360000</v>
          </cell>
          <cell r="S12">
            <v>2127388</v>
          </cell>
          <cell r="T12">
            <v>3371788</v>
          </cell>
          <cell r="U12">
            <v>937200</v>
          </cell>
          <cell r="V12">
            <v>384000</v>
          </cell>
          <cell r="W12">
            <v>2258304</v>
          </cell>
          <cell r="X12">
            <v>3579504</v>
          </cell>
          <cell r="Y12">
            <v>1003200</v>
          </cell>
          <cell r="Z12">
            <v>360000</v>
          </cell>
          <cell r="AA12">
            <v>2368960</v>
          </cell>
          <cell r="AB12">
            <v>3732160</v>
          </cell>
          <cell r="AC12">
            <v>52800</v>
          </cell>
          <cell r="AD12">
            <v>24000</v>
          </cell>
          <cell r="AE12">
            <v>130916</v>
          </cell>
          <cell r="AF12">
            <v>207716</v>
          </cell>
          <cell r="AG12">
            <v>118800</v>
          </cell>
          <cell r="AH12">
            <v>0</v>
          </cell>
          <cell r="AI12">
            <v>241572</v>
          </cell>
          <cell r="AJ12">
            <v>360372</v>
          </cell>
          <cell r="AK12">
            <v>360372</v>
          </cell>
          <cell r="AL12">
            <v>207716</v>
          </cell>
          <cell r="AM12">
            <v>152656</v>
          </cell>
        </row>
        <row r="13">
          <cell r="B13" t="str">
            <v>SM0066</v>
          </cell>
          <cell r="C13" t="str">
            <v>Amirullah</v>
          </cell>
          <cell r="D13" t="str">
            <v>Workshop</v>
          </cell>
          <cell r="E13" t="str">
            <v>A</v>
          </cell>
          <cell r="F13" t="str">
            <v>Op. ST-9201</v>
          </cell>
          <cell r="G13">
            <v>1005000</v>
          </cell>
          <cell r="H13">
            <v>15000</v>
          </cell>
          <cell r="I13">
            <v>60000</v>
          </cell>
          <cell r="J13">
            <v>1000</v>
          </cell>
          <cell r="K13">
            <v>1065000</v>
          </cell>
          <cell r="L13">
            <v>16000</v>
          </cell>
          <cell r="M13">
            <v>75000</v>
          </cell>
          <cell r="N13">
            <v>0</v>
          </cell>
          <cell r="O13">
            <v>1140000</v>
          </cell>
          <cell r="P13">
            <v>16000</v>
          </cell>
          <cell r="Q13">
            <v>1005000</v>
          </cell>
          <cell r="R13">
            <v>435000</v>
          </cell>
          <cell r="S13">
            <v>2587630</v>
          </cell>
          <cell r="T13">
            <v>4027630</v>
          </cell>
          <cell r="U13">
            <v>1065000</v>
          </cell>
          <cell r="V13">
            <v>464000</v>
          </cell>
          <cell r="W13">
            <v>2747560</v>
          </cell>
          <cell r="X13">
            <v>4276560</v>
          </cell>
          <cell r="Y13">
            <v>1140000</v>
          </cell>
          <cell r="Z13">
            <v>435000</v>
          </cell>
          <cell r="AA13">
            <v>2830220</v>
          </cell>
          <cell r="AB13">
            <v>4405220</v>
          </cell>
          <cell r="AC13">
            <v>60000</v>
          </cell>
          <cell r="AD13">
            <v>29000</v>
          </cell>
          <cell r="AE13">
            <v>159930</v>
          </cell>
          <cell r="AF13">
            <v>248930</v>
          </cell>
          <cell r="AG13">
            <v>135000</v>
          </cell>
          <cell r="AH13">
            <v>0</v>
          </cell>
          <cell r="AI13">
            <v>242590</v>
          </cell>
          <cell r="AJ13">
            <v>377590</v>
          </cell>
          <cell r="AK13">
            <v>377590</v>
          </cell>
          <cell r="AL13">
            <v>248930</v>
          </cell>
          <cell r="AM13">
            <v>128660</v>
          </cell>
        </row>
        <row r="14">
          <cell r="B14" t="str">
            <v>SM0046</v>
          </cell>
          <cell r="C14" t="str">
            <v>Wagimun</v>
          </cell>
          <cell r="D14" t="str">
            <v>Workshop</v>
          </cell>
          <cell r="E14" t="str">
            <v>A</v>
          </cell>
          <cell r="F14" t="str">
            <v>Op. ST-9205</v>
          </cell>
          <cell r="G14">
            <v>1005000</v>
          </cell>
          <cell r="H14">
            <v>15000</v>
          </cell>
          <cell r="I14">
            <v>60000</v>
          </cell>
          <cell r="J14">
            <v>1000</v>
          </cell>
          <cell r="K14">
            <v>1065000</v>
          </cell>
          <cell r="L14">
            <v>16000</v>
          </cell>
          <cell r="M14">
            <v>75000</v>
          </cell>
          <cell r="N14">
            <v>0</v>
          </cell>
          <cell r="O14">
            <v>1140000</v>
          </cell>
          <cell r="P14">
            <v>16000</v>
          </cell>
          <cell r="Q14">
            <v>1005000</v>
          </cell>
          <cell r="R14">
            <v>420000</v>
          </cell>
          <cell r="S14">
            <v>2051012</v>
          </cell>
          <cell r="T14">
            <v>3476012</v>
          </cell>
          <cell r="U14">
            <v>1065000</v>
          </cell>
          <cell r="V14">
            <v>448000</v>
          </cell>
          <cell r="W14">
            <v>2177671</v>
          </cell>
          <cell r="X14">
            <v>3690671</v>
          </cell>
          <cell r="Y14">
            <v>1140000</v>
          </cell>
          <cell r="Z14">
            <v>420000</v>
          </cell>
          <cell r="AA14">
            <v>2245318</v>
          </cell>
          <cell r="AB14">
            <v>3805318</v>
          </cell>
          <cell r="AC14">
            <v>60000</v>
          </cell>
          <cell r="AD14">
            <v>28000</v>
          </cell>
          <cell r="AE14">
            <v>126659</v>
          </cell>
          <cell r="AF14">
            <v>214659</v>
          </cell>
          <cell r="AG14">
            <v>135000</v>
          </cell>
          <cell r="AH14">
            <v>0</v>
          </cell>
          <cell r="AI14">
            <v>194306</v>
          </cell>
          <cell r="AJ14">
            <v>329306</v>
          </cell>
          <cell r="AK14">
            <v>329306</v>
          </cell>
          <cell r="AL14">
            <v>214659</v>
          </cell>
          <cell r="AM14">
            <v>114647</v>
          </cell>
        </row>
        <row r="15">
          <cell r="B15" t="str">
            <v>SM0052</v>
          </cell>
          <cell r="C15" t="str">
            <v>Junaidi</v>
          </cell>
          <cell r="D15" t="str">
            <v>Work Shop</v>
          </cell>
          <cell r="E15" t="str">
            <v>A</v>
          </cell>
          <cell r="F15" t="str">
            <v>Op. Support</v>
          </cell>
          <cell r="G15">
            <v>1005000</v>
          </cell>
          <cell r="H15">
            <v>15000</v>
          </cell>
          <cell r="I15">
            <v>60000</v>
          </cell>
          <cell r="J15">
            <v>1000</v>
          </cell>
          <cell r="K15">
            <v>1065000</v>
          </cell>
          <cell r="L15">
            <v>16000</v>
          </cell>
          <cell r="M15">
            <v>75000</v>
          </cell>
          <cell r="N15">
            <v>0</v>
          </cell>
          <cell r="O15">
            <v>1140000</v>
          </cell>
          <cell r="P15">
            <v>16000</v>
          </cell>
          <cell r="Q15">
            <v>1005000</v>
          </cell>
          <cell r="R15">
            <v>420000</v>
          </cell>
          <cell r="S15">
            <v>2455654</v>
          </cell>
          <cell r="T15">
            <v>3880654</v>
          </cell>
          <cell r="U15">
            <v>1065000</v>
          </cell>
          <cell r="V15">
            <v>448000</v>
          </cell>
          <cell r="W15">
            <v>2607301</v>
          </cell>
          <cell r="X15">
            <v>4120301</v>
          </cell>
          <cell r="Y15">
            <v>1140000</v>
          </cell>
          <cell r="Z15">
            <v>420000</v>
          </cell>
          <cell r="AA15">
            <v>2688295</v>
          </cell>
          <cell r="AB15">
            <v>4248295</v>
          </cell>
          <cell r="AC15">
            <v>60000</v>
          </cell>
          <cell r="AD15">
            <v>28000</v>
          </cell>
          <cell r="AE15">
            <v>151647</v>
          </cell>
          <cell r="AF15">
            <v>239647</v>
          </cell>
          <cell r="AG15">
            <v>135000</v>
          </cell>
          <cell r="AH15">
            <v>0</v>
          </cell>
          <cell r="AI15">
            <v>232641</v>
          </cell>
          <cell r="AJ15">
            <v>367641</v>
          </cell>
          <cell r="AK15">
            <v>367641</v>
          </cell>
          <cell r="AL15">
            <v>239647</v>
          </cell>
          <cell r="AM15">
            <v>127994</v>
          </cell>
        </row>
        <row r="16">
          <cell r="B16" t="str">
            <v>SM0095</v>
          </cell>
          <cell r="C16" t="str">
            <v>Rene Jimmy Pontoan</v>
          </cell>
          <cell r="D16" t="str">
            <v>Workshop</v>
          </cell>
          <cell r="E16" t="str">
            <v>Non</v>
          </cell>
          <cell r="F16" t="str">
            <v>Helper WS</v>
          </cell>
          <cell r="G16">
            <v>945000</v>
          </cell>
          <cell r="H16">
            <v>6000</v>
          </cell>
          <cell r="I16">
            <v>60000</v>
          </cell>
          <cell r="J16">
            <v>1000</v>
          </cell>
          <cell r="K16">
            <v>1005000</v>
          </cell>
          <cell r="L16">
            <v>7000</v>
          </cell>
          <cell r="M16">
            <v>80000</v>
          </cell>
          <cell r="N16">
            <v>0</v>
          </cell>
          <cell r="O16">
            <v>1085000</v>
          </cell>
          <cell r="P16">
            <v>7000</v>
          </cell>
          <cell r="Q16">
            <v>945000</v>
          </cell>
          <cell r="R16">
            <v>156000</v>
          </cell>
          <cell r="S16">
            <v>1685159</v>
          </cell>
          <cell r="T16">
            <v>2786159</v>
          </cell>
          <cell r="U16">
            <v>1005000</v>
          </cell>
          <cell r="V16">
            <v>182000</v>
          </cell>
          <cell r="W16">
            <v>1792153</v>
          </cell>
          <cell r="X16">
            <v>2979153</v>
          </cell>
          <cell r="Y16">
            <v>1085000</v>
          </cell>
          <cell r="Z16">
            <v>156000</v>
          </cell>
          <cell r="AA16">
            <v>1934812</v>
          </cell>
          <cell r="AB16">
            <v>3175812</v>
          </cell>
          <cell r="AC16">
            <v>60000</v>
          </cell>
          <cell r="AD16">
            <v>26000</v>
          </cell>
          <cell r="AE16">
            <v>106994</v>
          </cell>
          <cell r="AF16">
            <v>192994</v>
          </cell>
          <cell r="AG16">
            <v>140000</v>
          </cell>
          <cell r="AH16">
            <v>0</v>
          </cell>
          <cell r="AI16">
            <v>249653</v>
          </cell>
          <cell r="AJ16">
            <v>389653</v>
          </cell>
          <cell r="AK16">
            <v>389653</v>
          </cell>
          <cell r="AL16">
            <v>192994</v>
          </cell>
          <cell r="AM16">
            <v>196659</v>
          </cell>
        </row>
        <row r="17">
          <cell r="B17" t="str">
            <v>SM0073</v>
          </cell>
          <cell r="C17" t="str">
            <v>Zainal</v>
          </cell>
          <cell r="D17" t="str">
            <v>Workshop</v>
          </cell>
          <cell r="E17" t="str">
            <v>A</v>
          </cell>
          <cell r="F17" t="str">
            <v>Helper ST-9204</v>
          </cell>
          <cell r="G17">
            <v>945000</v>
          </cell>
          <cell r="H17">
            <v>6000</v>
          </cell>
          <cell r="I17">
            <v>60000</v>
          </cell>
          <cell r="J17">
            <v>1000</v>
          </cell>
          <cell r="K17">
            <v>1005000</v>
          </cell>
          <cell r="L17">
            <v>7000</v>
          </cell>
          <cell r="M17">
            <v>80000</v>
          </cell>
          <cell r="N17">
            <v>0</v>
          </cell>
          <cell r="O17">
            <v>1085000</v>
          </cell>
          <cell r="P17">
            <v>7000</v>
          </cell>
          <cell r="Q17">
            <v>945000</v>
          </cell>
          <cell r="R17">
            <v>168000</v>
          </cell>
          <cell r="S17">
            <v>2146734</v>
          </cell>
          <cell r="T17">
            <v>3259734</v>
          </cell>
          <cell r="U17">
            <v>1005000</v>
          </cell>
          <cell r="V17">
            <v>196000</v>
          </cell>
          <cell r="W17">
            <v>2283035</v>
          </cell>
          <cell r="X17">
            <v>3484035</v>
          </cell>
          <cell r="Y17">
            <v>1085000</v>
          </cell>
          <cell r="Z17">
            <v>168000</v>
          </cell>
          <cell r="AA17">
            <v>2464769</v>
          </cell>
          <cell r="AB17">
            <v>3717769</v>
          </cell>
          <cell r="AC17">
            <v>60000</v>
          </cell>
          <cell r="AD17">
            <v>28000</v>
          </cell>
          <cell r="AE17">
            <v>136301</v>
          </cell>
          <cell r="AF17">
            <v>224301</v>
          </cell>
          <cell r="AG17">
            <v>140000</v>
          </cell>
          <cell r="AH17">
            <v>0</v>
          </cell>
          <cell r="AI17">
            <v>318035</v>
          </cell>
          <cell r="AJ17">
            <v>458035</v>
          </cell>
          <cell r="AK17">
            <v>458035</v>
          </cell>
          <cell r="AL17">
            <v>224301</v>
          </cell>
          <cell r="AM17">
            <v>233734</v>
          </cell>
        </row>
        <row r="18">
          <cell r="B18" t="str">
            <v>SM0007</v>
          </cell>
          <cell r="C18" t="str">
            <v>Arminsyah</v>
          </cell>
          <cell r="D18" t="str">
            <v>Tire</v>
          </cell>
          <cell r="E18" t="str">
            <v>A</v>
          </cell>
          <cell r="F18" t="str">
            <v>Senior Tyre</v>
          </cell>
          <cell r="G18">
            <v>1100000</v>
          </cell>
          <cell r="H18">
            <v>15000</v>
          </cell>
          <cell r="I18">
            <v>60000</v>
          </cell>
          <cell r="J18">
            <v>1000</v>
          </cell>
          <cell r="K18">
            <v>1160000</v>
          </cell>
          <cell r="L18">
            <v>16000</v>
          </cell>
          <cell r="M18">
            <v>75000</v>
          </cell>
          <cell r="N18">
            <v>0</v>
          </cell>
          <cell r="O18">
            <v>1235000</v>
          </cell>
          <cell r="P18">
            <v>16000</v>
          </cell>
          <cell r="Q18">
            <v>1056000</v>
          </cell>
          <cell r="R18">
            <v>420000</v>
          </cell>
          <cell r="S18">
            <v>2461214</v>
          </cell>
          <cell r="T18">
            <v>3937214</v>
          </cell>
          <cell r="U18">
            <v>1113600</v>
          </cell>
          <cell r="V18">
            <v>448000</v>
          </cell>
          <cell r="W18">
            <v>2603705</v>
          </cell>
          <cell r="X18">
            <v>4165305</v>
          </cell>
          <cell r="Y18">
            <v>1185600</v>
          </cell>
          <cell r="Z18">
            <v>420000</v>
          </cell>
          <cell r="AA18">
            <v>2679809</v>
          </cell>
          <cell r="AB18">
            <v>4285409</v>
          </cell>
          <cell r="AC18">
            <v>57600</v>
          </cell>
          <cell r="AD18">
            <v>28000</v>
          </cell>
          <cell r="AE18">
            <v>142491</v>
          </cell>
          <cell r="AF18">
            <v>228091</v>
          </cell>
          <cell r="AG18">
            <v>129600</v>
          </cell>
          <cell r="AH18">
            <v>0</v>
          </cell>
          <cell r="AI18">
            <v>218595</v>
          </cell>
          <cell r="AJ18">
            <v>348195</v>
          </cell>
          <cell r="AK18">
            <v>348195</v>
          </cell>
          <cell r="AL18">
            <v>228091</v>
          </cell>
          <cell r="AM18">
            <v>120104</v>
          </cell>
        </row>
        <row r="19">
          <cell r="B19" t="str">
            <v>SM0020</v>
          </cell>
          <cell r="C19" t="str">
            <v>Muhtadinnor</v>
          </cell>
          <cell r="D19" t="str">
            <v>Tire</v>
          </cell>
          <cell r="E19" t="str">
            <v>A</v>
          </cell>
          <cell r="F19" t="str">
            <v>Tireman</v>
          </cell>
          <cell r="G19">
            <v>960000</v>
          </cell>
          <cell r="H19">
            <v>6000</v>
          </cell>
          <cell r="I19">
            <v>60000</v>
          </cell>
          <cell r="J19">
            <v>1000</v>
          </cell>
          <cell r="K19">
            <v>1020000</v>
          </cell>
          <cell r="L19">
            <v>7000</v>
          </cell>
          <cell r="M19">
            <v>75000</v>
          </cell>
          <cell r="N19">
            <v>0</v>
          </cell>
          <cell r="O19">
            <v>1095000</v>
          </cell>
          <cell r="P19">
            <v>7000</v>
          </cell>
          <cell r="Q19">
            <v>883200</v>
          </cell>
          <cell r="R19">
            <v>168000</v>
          </cell>
          <cell r="S19">
            <v>2116994</v>
          </cell>
          <cell r="T19">
            <v>3168194</v>
          </cell>
          <cell r="U19">
            <v>938400</v>
          </cell>
          <cell r="V19">
            <v>196000</v>
          </cell>
          <cell r="W19">
            <v>2249306</v>
          </cell>
          <cell r="X19">
            <v>3383706</v>
          </cell>
          <cell r="Y19">
            <v>1007400</v>
          </cell>
          <cell r="Z19">
            <v>168000</v>
          </cell>
          <cell r="AA19">
            <v>2414697</v>
          </cell>
          <cell r="AB19">
            <v>3590097</v>
          </cell>
          <cell r="AC19">
            <v>55200</v>
          </cell>
          <cell r="AD19">
            <v>28000</v>
          </cell>
          <cell r="AE19">
            <v>132312</v>
          </cell>
          <cell r="AF19">
            <v>215512</v>
          </cell>
          <cell r="AG19">
            <v>124200</v>
          </cell>
          <cell r="AH19">
            <v>0</v>
          </cell>
          <cell r="AI19">
            <v>297703</v>
          </cell>
          <cell r="AJ19">
            <v>421903</v>
          </cell>
          <cell r="AK19">
            <v>421903</v>
          </cell>
          <cell r="AL19">
            <v>215512</v>
          </cell>
          <cell r="AM19">
            <v>206391</v>
          </cell>
        </row>
        <row r="20">
          <cell r="B20" t="str">
            <v>SM0093</v>
          </cell>
          <cell r="C20" t="str">
            <v>Muliadi</v>
          </cell>
          <cell r="D20" t="str">
            <v>Tyre</v>
          </cell>
          <cell r="E20" t="str">
            <v>A</v>
          </cell>
          <cell r="F20" t="str">
            <v>Tireman</v>
          </cell>
          <cell r="G20">
            <v>945000</v>
          </cell>
          <cell r="H20">
            <v>6000</v>
          </cell>
          <cell r="I20">
            <v>60000</v>
          </cell>
          <cell r="J20">
            <v>1000</v>
          </cell>
          <cell r="K20">
            <v>1005000</v>
          </cell>
          <cell r="L20">
            <v>7000</v>
          </cell>
          <cell r="M20">
            <v>80000</v>
          </cell>
          <cell r="N20">
            <v>0</v>
          </cell>
          <cell r="O20">
            <v>1085000</v>
          </cell>
          <cell r="P20">
            <v>7000</v>
          </cell>
          <cell r="Q20">
            <v>945000</v>
          </cell>
          <cell r="R20">
            <v>174000</v>
          </cell>
          <cell r="S20">
            <v>2231402</v>
          </cell>
          <cell r="T20">
            <v>3350402</v>
          </cell>
          <cell r="U20">
            <v>1005000</v>
          </cell>
          <cell r="V20">
            <v>203000</v>
          </cell>
          <cell r="W20">
            <v>2373078</v>
          </cell>
          <cell r="X20">
            <v>3581078</v>
          </cell>
          <cell r="Y20">
            <v>1085000</v>
          </cell>
          <cell r="Z20">
            <v>174000</v>
          </cell>
          <cell r="AA20">
            <v>2561980</v>
          </cell>
          <cell r="AB20">
            <v>3820980</v>
          </cell>
          <cell r="AC20">
            <v>60000</v>
          </cell>
          <cell r="AD20">
            <v>29000</v>
          </cell>
          <cell r="AE20">
            <v>141676</v>
          </cell>
          <cell r="AF20">
            <v>230676</v>
          </cell>
          <cell r="AG20">
            <v>140000</v>
          </cell>
          <cell r="AH20">
            <v>0</v>
          </cell>
          <cell r="AI20">
            <v>330578</v>
          </cell>
          <cell r="AJ20">
            <v>470578</v>
          </cell>
          <cell r="AK20">
            <v>470578</v>
          </cell>
          <cell r="AL20">
            <v>230676</v>
          </cell>
          <cell r="AM20">
            <v>239902</v>
          </cell>
        </row>
        <row r="21">
          <cell r="B21" t="str">
            <v>SM0033</v>
          </cell>
          <cell r="C21" t="str">
            <v>Muh Yatto</v>
          </cell>
          <cell r="D21" t="str">
            <v>Workshop</v>
          </cell>
          <cell r="E21" t="str">
            <v>A</v>
          </cell>
          <cell r="F21" t="str">
            <v>Foreman</v>
          </cell>
          <cell r="G21">
            <v>1500000</v>
          </cell>
          <cell r="H21">
            <v>15000</v>
          </cell>
          <cell r="I21">
            <v>60000</v>
          </cell>
          <cell r="J21">
            <v>1000</v>
          </cell>
          <cell r="K21">
            <v>1560000</v>
          </cell>
          <cell r="L21">
            <v>16000</v>
          </cell>
          <cell r="M21">
            <v>75000</v>
          </cell>
          <cell r="N21">
            <v>0</v>
          </cell>
          <cell r="O21">
            <v>1635000</v>
          </cell>
          <cell r="P21">
            <v>16000</v>
          </cell>
          <cell r="Q21">
            <v>1500000</v>
          </cell>
          <cell r="R21">
            <v>435000</v>
          </cell>
          <cell r="S21">
            <v>3854046</v>
          </cell>
          <cell r="T21">
            <v>5789046</v>
          </cell>
          <cell r="U21">
            <v>1560000</v>
          </cell>
          <cell r="V21">
            <v>464000</v>
          </cell>
          <cell r="W21">
            <v>4008208</v>
          </cell>
          <cell r="X21">
            <v>6032208</v>
          </cell>
          <cell r="Y21">
            <v>1635000</v>
          </cell>
          <cell r="Z21">
            <v>435000</v>
          </cell>
          <cell r="AA21">
            <v>4200910</v>
          </cell>
          <cell r="AB21">
            <v>6270910</v>
          </cell>
          <cell r="AC21">
            <v>60000</v>
          </cell>
          <cell r="AD21">
            <v>29000</v>
          </cell>
          <cell r="AE21">
            <v>154162</v>
          </cell>
          <cell r="AF21">
            <v>243162</v>
          </cell>
          <cell r="AG21">
            <v>135000</v>
          </cell>
          <cell r="AH21">
            <v>0</v>
          </cell>
          <cell r="AI21">
            <v>346864</v>
          </cell>
          <cell r="AJ21">
            <v>481864</v>
          </cell>
          <cell r="AK21">
            <v>481864</v>
          </cell>
          <cell r="AL21">
            <v>243162</v>
          </cell>
          <cell r="AM21">
            <v>238702</v>
          </cell>
        </row>
        <row r="22">
          <cell r="B22" t="str">
            <v>SM0023</v>
          </cell>
          <cell r="C22" t="str">
            <v>Edison Tampubolon</v>
          </cell>
          <cell r="D22" t="str">
            <v>Workshop</v>
          </cell>
          <cell r="E22" t="str">
            <v>B</v>
          </cell>
          <cell r="F22" t="str">
            <v>Mechanik HE</v>
          </cell>
          <cell r="G22">
            <v>1050000</v>
          </cell>
          <cell r="H22">
            <v>15000</v>
          </cell>
          <cell r="I22">
            <v>60000</v>
          </cell>
          <cell r="J22">
            <v>1000</v>
          </cell>
          <cell r="K22">
            <v>1110000</v>
          </cell>
          <cell r="L22">
            <v>16000</v>
          </cell>
          <cell r="M22">
            <v>75000</v>
          </cell>
          <cell r="N22">
            <v>0</v>
          </cell>
          <cell r="O22">
            <v>1185000</v>
          </cell>
          <cell r="P22">
            <v>16000</v>
          </cell>
          <cell r="Q22">
            <v>1050000</v>
          </cell>
          <cell r="R22">
            <v>420000</v>
          </cell>
          <cell r="S22">
            <v>2788114</v>
          </cell>
          <cell r="T22">
            <v>4258114</v>
          </cell>
          <cell r="U22">
            <v>1110000</v>
          </cell>
          <cell r="V22">
            <v>448000</v>
          </cell>
          <cell r="W22">
            <v>2955022</v>
          </cell>
          <cell r="X22">
            <v>4513022</v>
          </cell>
          <cell r="Y22">
            <v>1185000</v>
          </cell>
          <cell r="Z22">
            <v>420000</v>
          </cell>
          <cell r="AA22">
            <v>3044165</v>
          </cell>
          <cell r="AB22">
            <v>4649165</v>
          </cell>
          <cell r="AC22">
            <v>60000</v>
          </cell>
          <cell r="AD22">
            <v>28000</v>
          </cell>
          <cell r="AE22">
            <v>166908</v>
          </cell>
          <cell r="AF22">
            <v>254908</v>
          </cell>
          <cell r="AG22">
            <v>135000</v>
          </cell>
          <cell r="AH22">
            <v>0</v>
          </cell>
          <cell r="AI22">
            <v>256051</v>
          </cell>
          <cell r="AJ22">
            <v>391051</v>
          </cell>
          <cell r="AK22">
            <v>391051</v>
          </cell>
          <cell r="AL22">
            <v>254908</v>
          </cell>
          <cell r="AM22">
            <v>136143</v>
          </cell>
        </row>
        <row r="23">
          <cell r="B23" t="str">
            <v>SM0026</v>
          </cell>
          <cell r="C23" t="str">
            <v>Zainal Abidin</v>
          </cell>
          <cell r="D23" t="str">
            <v>Workshop</v>
          </cell>
          <cell r="E23" t="str">
            <v>B</v>
          </cell>
          <cell r="F23" t="str">
            <v>Mechanik HE</v>
          </cell>
          <cell r="G23">
            <v>1050000</v>
          </cell>
          <cell r="H23">
            <v>15000</v>
          </cell>
          <cell r="I23">
            <v>60000</v>
          </cell>
          <cell r="J23">
            <v>1000</v>
          </cell>
          <cell r="K23">
            <v>1110000</v>
          </cell>
          <cell r="L23">
            <v>16000</v>
          </cell>
          <cell r="M23">
            <v>75000</v>
          </cell>
          <cell r="N23">
            <v>0</v>
          </cell>
          <cell r="O23">
            <v>1185000</v>
          </cell>
          <cell r="P23">
            <v>16000</v>
          </cell>
          <cell r="Q23">
            <v>1050000</v>
          </cell>
          <cell r="R23">
            <v>420000</v>
          </cell>
          <cell r="S23">
            <v>2721199</v>
          </cell>
          <cell r="T23">
            <v>4191199</v>
          </cell>
          <cell r="U23">
            <v>1110000</v>
          </cell>
          <cell r="V23">
            <v>448000</v>
          </cell>
          <cell r="W23">
            <v>2884101</v>
          </cell>
          <cell r="X23">
            <v>4442101</v>
          </cell>
          <cell r="Y23">
            <v>1185000</v>
          </cell>
          <cell r="Z23">
            <v>420000</v>
          </cell>
          <cell r="AA23">
            <v>2971105</v>
          </cell>
          <cell r="AB23">
            <v>4576105</v>
          </cell>
          <cell r="AC23">
            <v>60000</v>
          </cell>
          <cell r="AD23">
            <v>28000</v>
          </cell>
          <cell r="AE23">
            <v>162902</v>
          </cell>
          <cell r="AF23">
            <v>250902</v>
          </cell>
          <cell r="AG23">
            <v>135000</v>
          </cell>
          <cell r="AH23">
            <v>0</v>
          </cell>
          <cell r="AI23">
            <v>249906</v>
          </cell>
          <cell r="AJ23">
            <v>384906</v>
          </cell>
          <cell r="AK23">
            <v>384906</v>
          </cell>
          <cell r="AL23">
            <v>250902</v>
          </cell>
          <cell r="AM23">
            <v>134004</v>
          </cell>
        </row>
        <row r="24">
          <cell r="B24" t="str">
            <v>SM0081</v>
          </cell>
          <cell r="C24" t="str">
            <v>Piether Lidhong</v>
          </cell>
          <cell r="D24" t="str">
            <v>Workshop</v>
          </cell>
          <cell r="E24" t="str">
            <v>Non</v>
          </cell>
          <cell r="F24" t="str">
            <v>Electric</v>
          </cell>
          <cell r="G24">
            <v>1150000</v>
          </cell>
          <cell r="H24">
            <v>15000</v>
          </cell>
          <cell r="I24">
            <v>60000</v>
          </cell>
          <cell r="J24">
            <v>1000</v>
          </cell>
          <cell r="K24">
            <v>1210000</v>
          </cell>
          <cell r="L24">
            <v>16000</v>
          </cell>
          <cell r="M24">
            <v>75000</v>
          </cell>
          <cell r="N24">
            <v>0</v>
          </cell>
          <cell r="O24">
            <v>1285000</v>
          </cell>
          <cell r="P24">
            <v>16000</v>
          </cell>
          <cell r="Q24">
            <v>1150000</v>
          </cell>
          <cell r="R24">
            <v>435000</v>
          </cell>
          <cell r="S24">
            <v>2593949</v>
          </cell>
          <cell r="T24">
            <v>4178949</v>
          </cell>
          <cell r="U24">
            <v>1210000</v>
          </cell>
          <cell r="V24">
            <v>464000</v>
          </cell>
          <cell r="W24">
            <v>2739603</v>
          </cell>
          <cell r="X24">
            <v>4413603</v>
          </cell>
          <cell r="Y24">
            <v>1285000</v>
          </cell>
          <cell r="Z24">
            <v>435000</v>
          </cell>
          <cell r="AA24">
            <v>2814884</v>
          </cell>
          <cell r="AB24">
            <v>4534884</v>
          </cell>
          <cell r="AC24">
            <v>60000</v>
          </cell>
          <cell r="AD24">
            <v>29000</v>
          </cell>
          <cell r="AE24">
            <v>145654</v>
          </cell>
          <cell r="AF24">
            <v>234654</v>
          </cell>
          <cell r="AG24">
            <v>135000</v>
          </cell>
          <cell r="AH24">
            <v>0</v>
          </cell>
          <cell r="AI24">
            <v>220935</v>
          </cell>
          <cell r="AJ24">
            <v>355935</v>
          </cell>
          <cell r="AK24">
            <v>355935</v>
          </cell>
          <cell r="AL24">
            <v>234654</v>
          </cell>
          <cell r="AM24">
            <v>121281</v>
          </cell>
        </row>
        <row r="25">
          <cell r="B25" t="str">
            <v>SM0067</v>
          </cell>
          <cell r="C25" t="str">
            <v>Kiswoto</v>
          </cell>
          <cell r="D25" t="str">
            <v>Workshop</v>
          </cell>
          <cell r="E25" t="str">
            <v>B</v>
          </cell>
          <cell r="F25" t="str">
            <v>Op. FT-828</v>
          </cell>
          <cell r="G25">
            <v>1005000</v>
          </cell>
          <cell r="H25">
            <v>15000</v>
          </cell>
          <cell r="I25">
            <v>60000</v>
          </cell>
          <cell r="J25">
            <v>1000</v>
          </cell>
          <cell r="K25">
            <v>1065000</v>
          </cell>
          <cell r="L25">
            <v>16000</v>
          </cell>
          <cell r="M25">
            <v>75000</v>
          </cell>
          <cell r="N25">
            <v>0</v>
          </cell>
          <cell r="O25">
            <v>1140000</v>
          </cell>
          <cell r="P25">
            <v>16000</v>
          </cell>
          <cell r="Q25">
            <v>1005000</v>
          </cell>
          <cell r="R25">
            <v>420000</v>
          </cell>
          <cell r="S25">
            <v>2452565</v>
          </cell>
          <cell r="T25">
            <v>3877565</v>
          </cell>
          <cell r="U25">
            <v>1065000</v>
          </cell>
          <cell r="V25">
            <v>448000</v>
          </cell>
          <cell r="W25">
            <v>2604022</v>
          </cell>
          <cell r="X25">
            <v>4117022</v>
          </cell>
          <cell r="Y25">
            <v>1140000</v>
          </cell>
          <cell r="Z25">
            <v>420000</v>
          </cell>
          <cell r="AA25">
            <v>2684913</v>
          </cell>
          <cell r="AB25">
            <v>4244913</v>
          </cell>
          <cell r="AC25">
            <v>60000</v>
          </cell>
          <cell r="AD25">
            <v>28000</v>
          </cell>
          <cell r="AE25">
            <v>151457</v>
          </cell>
          <cell r="AF25">
            <v>239457</v>
          </cell>
          <cell r="AG25">
            <v>135000</v>
          </cell>
          <cell r="AH25">
            <v>0</v>
          </cell>
          <cell r="AI25">
            <v>232348</v>
          </cell>
          <cell r="AJ25">
            <v>367348</v>
          </cell>
          <cell r="AK25">
            <v>367348</v>
          </cell>
          <cell r="AL25">
            <v>239457</v>
          </cell>
          <cell r="AM25">
            <v>127891</v>
          </cell>
        </row>
        <row r="26">
          <cell r="B26" t="str">
            <v>SM0054</v>
          </cell>
          <cell r="C26" t="str">
            <v>Herwan</v>
          </cell>
          <cell r="D26" t="str">
            <v>Work Shop</v>
          </cell>
          <cell r="E26" t="str">
            <v>B</v>
          </cell>
          <cell r="F26" t="str">
            <v>Op. FT-9102</v>
          </cell>
          <cell r="G26">
            <v>1005000</v>
          </cell>
          <cell r="H26">
            <v>15000</v>
          </cell>
          <cell r="I26">
            <v>60000</v>
          </cell>
          <cell r="J26">
            <v>1000</v>
          </cell>
          <cell r="K26">
            <v>1065000</v>
          </cell>
          <cell r="L26">
            <v>16000</v>
          </cell>
          <cell r="M26">
            <v>75000</v>
          </cell>
          <cell r="N26">
            <v>0</v>
          </cell>
          <cell r="O26">
            <v>1140000</v>
          </cell>
          <cell r="P26">
            <v>16000</v>
          </cell>
          <cell r="Q26">
            <v>964800</v>
          </cell>
          <cell r="R26">
            <v>405000</v>
          </cell>
          <cell r="S26">
            <v>2576510</v>
          </cell>
          <cell r="T26">
            <v>3946310</v>
          </cell>
          <cell r="U26">
            <v>1022400</v>
          </cell>
          <cell r="V26">
            <v>432000</v>
          </cell>
          <cell r="W26">
            <v>2735486</v>
          </cell>
          <cell r="X26">
            <v>4189886</v>
          </cell>
          <cell r="Y26">
            <v>1094400</v>
          </cell>
          <cell r="Z26">
            <v>405000</v>
          </cell>
          <cell r="AA26">
            <v>2823197</v>
          </cell>
          <cell r="AB26">
            <v>4322597</v>
          </cell>
          <cell r="AC26">
            <v>57600</v>
          </cell>
          <cell r="AD26">
            <v>27000</v>
          </cell>
          <cell r="AE26">
            <v>158976</v>
          </cell>
          <cell r="AF26">
            <v>243576</v>
          </cell>
          <cell r="AG26">
            <v>129600</v>
          </cell>
          <cell r="AH26">
            <v>0</v>
          </cell>
          <cell r="AI26">
            <v>246687</v>
          </cell>
          <cell r="AJ26">
            <v>376287</v>
          </cell>
          <cell r="AK26">
            <v>376287</v>
          </cell>
          <cell r="AL26">
            <v>243576</v>
          </cell>
          <cell r="AM26">
            <v>132711</v>
          </cell>
        </row>
        <row r="27">
          <cell r="B27" t="str">
            <v>SM0041</v>
          </cell>
          <cell r="C27" t="str">
            <v>Djoko Adi Sucipto</v>
          </cell>
          <cell r="D27" t="str">
            <v>Workshop</v>
          </cell>
          <cell r="E27" t="str">
            <v>B</v>
          </cell>
          <cell r="F27" t="str">
            <v>Op. FT-9103</v>
          </cell>
          <cell r="G27">
            <v>1005000</v>
          </cell>
          <cell r="H27">
            <v>15000</v>
          </cell>
          <cell r="I27">
            <v>60000</v>
          </cell>
          <cell r="J27">
            <v>1000</v>
          </cell>
          <cell r="K27">
            <v>1065000</v>
          </cell>
          <cell r="L27">
            <v>16000</v>
          </cell>
          <cell r="M27">
            <v>75000</v>
          </cell>
          <cell r="N27">
            <v>0</v>
          </cell>
          <cell r="O27">
            <v>1140000</v>
          </cell>
          <cell r="P27">
            <v>16000</v>
          </cell>
          <cell r="Q27">
            <v>1005000</v>
          </cell>
          <cell r="R27">
            <v>450000</v>
          </cell>
          <cell r="S27">
            <v>2813280</v>
          </cell>
          <cell r="T27">
            <v>4268280</v>
          </cell>
          <cell r="U27">
            <v>1065000</v>
          </cell>
          <cell r="V27">
            <v>480000</v>
          </cell>
          <cell r="W27">
            <v>2987298</v>
          </cell>
          <cell r="X27">
            <v>4532298</v>
          </cell>
          <cell r="Y27">
            <v>1140000</v>
          </cell>
          <cell r="Z27">
            <v>450000</v>
          </cell>
          <cell r="AA27">
            <v>3074306</v>
          </cell>
          <cell r="AB27">
            <v>4664306</v>
          </cell>
          <cell r="AC27">
            <v>60000</v>
          </cell>
          <cell r="AD27">
            <v>30000</v>
          </cell>
          <cell r="AE27">
            <v>174018</v>
          </cell>
          <cell r="AF27">
            <v>264018</v>
          </cell>
          <cell r="AG27">
            <v>135000</v>
          </cell>
          <cell r="AH27">
            <v>0</v>
          </cell>
          <cell r="AI27">
            <v>261026</v>
          </cell>
          <cell r="AJ27">
            <v>396026</v>
          </cell>
          <cell r="AK27">
            <v>396026</v>
          </cell>
          <cell r="AL27">
            <v>264018</v>
          </cell>
          <cell r="AM27">
            <v>132008</v>
          </cell>
        </row>
        <row r="28">
          <cell r="B28" t="str">
            <v>SM0050</v>
          </cell>
          <cell r="C28" t="str">
            <v>Alwidari</v>
          </cell>
          <cell r="D28" t="str">
            <v>Work Shop</v>
          </cell>
          <cell r="E28" t="str">
            <v>B</v>
          </cell>
          <cell r="F28" t="str">
            <v>Op. ST-9201</v>
          </cell>
          <cell r="G28">
            <v>1005000</v>
          </cell>
          <cell r="H28">
            <v>15000</v>
          </cell>
          <cell r="I28">
            <v>60000</v>
          </cell>
          <cell r="J28">
            <v>1000</v>
          </cell>
          <cell r="K28">
            <v>1065000</v>
          </cell>
          <cell r="L28">
            <v>16000</v>
          </cell>
          <cell r="M28">
            <v>75000</v>
          </cell>
          <cell r="N28">
            <v>0</v>
          </cell>
          <cell r="O28">
            <v>1140000</v>
          </cell>
          <cell r="P28">
            <v>16000</v>
          </cell>
          <cell r="Q28">
            <v>1005000</v>
          </cell>
          <cell r="R28">
            <v>420000</v>
          </cell>
          <cell r="S28">
            <v>2307388</v>
          </cell>
          <cell r="T28">
            <v>3732388</v>
          </cell>
          <cell r="U28">
            <v>1065000</v>
          </cell>
          <cell r="V28">
            <v>448000</v>
          </cell>
          <cell r="W28">
            <v>2449879</v>
          </cell>
          <cell r="X28">
            <v>3962879</v>
          </cell>
          <cell r="Y28">
            <v>1140000</v>
          </cell>
          <cell r="Z28">
            <v>420000</v>
          </cell>
          <cell r="AA28">
            <v>2525983</v>
          </cell>
          <cell r="AB28">
            <v>4085983</v>
          </cell>
          <cell r="AC28">
            <v>60000</v>
          </cell>
          <cell r="AD28">
            <v>28000</v>
          </cell>
          <cell r="AE28">
            <v>142491</v>
          </cell>
          <cell r="AF28">
            <v>230491</v>
          </cell>
          <cell r="AG28">
            <v>135000</v>
          </cell>
          <cell r="AH28">
            <v>0</v>
          </cell>
          <cell r="AI28">
            <v>218595</v>
          </cell>
          <cell r="AJ28">
            <v>353595</v>
          </cell>
          <cell r="AK28">
            <v>353595</v>
          </cell>
          <cell r="AL28">
            <v>230491</v>
          </cell>
          <cell r="AM28">
            <v>123104</v>
          </cell>
        </row>
        <row r="29">
          <cell r="B29" t="str">
            <v>SM0055</v>
          </cell>
          <cell r="C29" t="str">
            <v>Syahril</v>
          </cell>
          <cell r="D29" t="str">
            <v>Work Shop</v>
          </cell>
          <cell r="E29" t="str">
            <v>B</v>
          </cell>
          <cell r="F29" t="str">
            <v>Op. ST-9204</v>
          </cell>
          <cell r="G29">
            <v>1005000</v>
          </cell>
          <cell r="H29">
            <v>15000</v>
          </cell>
          <cell r="I29">
            <v>60000</v>
          </cell>
          <cell r="J29">
            <v>1000</v>
          </cell>
          <cell r="K29">
            <v>1065000</v>
          </cell>
          <cell r="L29">
            <v>16000</v>
          </cell>
          <cell r="M29">
            <v>75000</v>
          </cell>
          <cell r="N29">
            <v>0</v>
          </cell>
          <cell r="O29">
            <v>1140000</v>
          </cell>
          <cell r="P29">
            <v>16000</v>
          </cell>
          <cell r="Q29">
            <v>1005000</v>
          </cell>
          <cell r="R29">
            <v>390000</v>
          </cell>
          <cell r="S29">
            <v>2180191</v>
          </cell>
          <cell r="T29">
            <v>3575191</v>
          </cell>
          <cell r="U29">
            <v>1065000</v>
          </cell>
          <cell r="V29">
            <v>416000</v>
          </cell>
          <cell r="W29">
            <v>2314598</v>
          </cell>
          <cell r="X29">
            <v>3795598</v>
          </cell>
          <cell r="Y29">
            <v>1140000</v>
          </cell>
          <cell r="Z29">
            <v>390000</v>
          </cell>
          <cell r="AA29">
            <v>2391178</v>
          </cell>
          <cell r="AB29">
            <v>3921178</v>
          </cell>
          <cell r="AC29">
            <v>60000</v>
          </cell>
          <cell r="AD29">
            <v>26000</v>
          </cell>
          <cell r="AE29">
            <v>134407</v>
          </cell>
          <cell r="AF29">
            <v>220407</v>
          </cell>
          <cell r="AG29">
            <v>135000</v>
          </cell>
          <cell r="AH29">
            <v>0</v>
          </cell>
          <cell r="AI29">
            <v>210987</v>
          </cell>
          <cell r="AJ29">
            <v>345987</v>
          </cell>
          <cell r="AK29">
            <v>345987</v>
          </cell>
          <cell r="AL29">
            <v>220407</v>
          </cell>
          <cell r="AM29">
            <v>125580</v>
          </cell>
        </row>
        <row r="30">
          <cell r="B30" t="str">
            <v>SM0064</v>
          </cell>
          <cell r="C30" t="str">
            <v>Suhaimi</v>
          </cell>
          <cell r="D30" t="str">
            <v>Workshop</v>
          </cell>
          <cell r="E30" t="str">
            <v>B</v>
          </cell>
          <cell r="F30" t="str">
            <v>Op. ST-9205</v>
          </cell>
          <cell r="G30">
            <v>1005000</v>
          </cell>
          <cell r="H30">
            <v>15000</v>
          </cell>
          <cell r="I30">
            <v>60000</v>
          </cell>
          <cell r="J30">
            <v>1000</v>
          </cell>
          <cell r="K30">
            <v>1065000</v>
          </cell>
          <cell r="L30">
            <v>16000</v>
          </cell>
          <cell r="M30">
            <v>75000</v>
          </cell>
          <cell r="N30">
            <v>0</v>
          </cell>
          <cell r="O30">
            <v>1140000</v>
          </cell>
          <cell r="P30">
            <v>16000</v>
          </cell>
          <cell r="Q30">
            <v>964800</v>
          </cell>
          <cell r="R30">
            <v>420000</v>
          </cell>
          <cell r="S30">
            <v>2196189</v>
          </cell>
          <cell r="T30">
            <v>3580989</v>
          </cell>
          <cell r="U30">
            <v>1022400</v>
          </cell>
          <cell r="V30">
            <v>448000</v>
          </cell>
          <cell r="W30">
            <v>2331813</v>
          </cell>
          <cell r="X30">
            <v>3802213</v>
          </cell>
          <cell r="Y30">
            <v>1094400</v>
          </cell>
          <cell r="Z30">
            <v>420000</v>
          </cell>
          <cell r="AA30">
            <v>2404249</v>
          </cell>
          <cell r="AB30">
            <v>3918649</v>
          </cell>
          <cell r="AC30">
            <v>57600</v>
          </cell>
          <cell r="AD30">
            <v>28000</v>
          </cell>
          <cell r="AE30">
            <v>135624</v>
          </cell>
          <cell r="AF30">
            <v>221224</v>
          </cell>
          <cell r="AG30">
            <v>129600</v>
          </cell>
          <cell r="AH30">
            <v>0</v>
          </cell>
          <cell r="AI30">
            <v>208060</v>
          </cell>
          <cell r="AJ30">
            <v>337660</v>
          </cell>
          <cell r="AK30">
            <v>337660</v>
          </cell>
          <cell r="AL30">
            <v>221224</v>
          </cell>
          <cell r="AM30">
            <v>116436</v>
          </cell>
        </row>
        <row r="31">
          <cell r="B31" t="str">
            <v>SM0043</v>
          </cell>
          <cell r="C31" t="str">
            <v>Suriadi</v>
          </cell>
          <cell r="D31" t="str">
            <v>Workshop</v>
          </cell>
          <cell r="E31" t="str">
            <v>B</v>
          </cell>
          <cell r="F31" t="str">
            <v>Op. Support</v>
          </cell>
          <cell r="G31">
            <v>1005000</v>
          </cell>
          <cell r="H31">
            <v>15000</v>
          </cell>
          <cell r="I31">
            <v>60000</v>
          </cell>
          <cell r="J31">
            <v>1000</v>
          </cell>
          <cell r="K31">
            <v>1065000</v>
          </cell>
          <cell r="L31">
            <v>16000</v>
          </cell>
          <cell r="M31">
            <v>75000</v>
          </cell>
          <cell r="N31">
            <v>0</v>
          </cell>
          <cell r="O31">
            <v>1140000</v>
          </cell>
          <cell r="P31">
            <v>16000</v>
          </cell>
          <cell r="Q31">
            <v>964800</v>
          </cell>
          <cell r="R31">
            <v>420000</v>
          </cell>
          <cell r="S31">
            <v>2223988</v>
          </cell>
          <cell r="T31">
            <v>3608788</v>
          </cell>
          <cell r="U31">
            <v>1022400</v>
          </cell>
          <cell r="V31">
            <v>448000</v>
          </cell>
          <cell r="W31">
            <v>2361329</v>
          </cell>
          <cell r="X31">
            <v>3831729</v>
          </cell>
          <cell r="Y31">
            <v>1094400</v>
          </cell>
          <cell r="Z31">
            <v>420000</v>
          </cell>
          <cell r="AA31">
            <v>2434682</v>
          </cell>
          <cell r="AB31">
            <v>3949082</v>
          </cell>
          <cell r="AC31">
            <v>57600</v>
          </cell>
          <cell r="AD31">
            <v>28000</v>
          </cell>
          <cell r="AE31">
            <v>137341</v>
          </cell>
          <cell r="AF31">
            <v>222941</v>
          </cell>
          <cell r="AG31">
            <v>129600</v>
          </cell>
          <cell r="AH31">
            <v>0</v>
          </cell>
          <cell r="AI31">
            <v>210694</v>
          </cell>
          <cell r="AJ31">
            <v>340294</v>
          </cell>
          <cell r="AK31">
            <v>340294</v>
          </cell>
          <cell r="AL31">
            <v>222941</v>
          </cell>
          <cell r="AM31">
            <v>117353</v>
          </cell>
        </row>
        <row r="32">
          <cell r="B32" t="str">
            <v>SM0031</v>
          </cell>
          <cell r="C32" t="str">
            <v>Marto</v>
          </cell>
          <cell r="D32" t="str">
            <v>Workshop</v>
          </cell>
          <cell r="E32" t="str">
            <v>B</v>
          </cell>
          <cell r="F32" t="str">
            <v>Helper FT-9102</v>
          </cell>
          <cell r="G32">
            <v>945000</v>
          </cell>
          <cell r="H32">
            <v>6000</v>
          </cell>
          <cell r="I32">
            <v>60000</v>
          </cell>
          <cell r="J32">
            <v>1000</v>
          </cell>
          <cell r="K32">
            <v>1005000</v>
          </cell>
          <cell r="L32">
            <v>7000</v>
          </cell>
          <cell r="M32">
            <v>80000</v>
          </cell>
          <cell r="N32">
            <v>0</v>
          </cell>
          <cell r="O32">
            <v>1085000</v>
          </cell>
          <cell r="P32">
            <v>7000</v>
          </cell>
          <cell r="Q32">
            <v>945000</v>
          </cell>
          <cell r="R32">
            <v>168000</v>
          </cell>
          <cell r="S32">
            <v>1859957</v>
          </cell>
          <cell r="T32">
            <v>2972957</v>
          </cell>
          <cell r="U32">
            <v>1005000</v>
          </cell>
          <cell r="V32">
            <v>196000</v>
          </cell>
          <cell r="W32">
            <v>1978049</v>
          </cell>
          <cell r="X32">
            <v>3179049</v>
          </cell>
          <cell r="Y32">
            <v>1085000</v>
          </cell>
          <cell r="Z32">
            <v>168000</v>
          </cell>
          <cell r="AA32">
            <v>2135506</v>
          </cell>
          <cell r="AB32">
            <v>3388506</v>
          </cell>
          <cell r="AC32">
            <v>60000</v>
          </cell>
          <cell r="AD32">
            <v>28000</v>
          </cell>
          <cell r="AE32">
            <v>118092</v>
          </cell>
          <cell r="AF32">
            <v>206092</v>
          </cell>
          <cell r="AG32">
            <v>140000</v>
          </cell>
          <cell r="AH32">
            <v>0</v>
          </cell>
          <cell r="AI32">
            <v>275549</v>
          </cell>
          <cell r="AJ32">
            <v>415549</v>
          </cell>
          <cell r="AK32">
            <v>415549</v>
          </cell>
          <cell r="AL32">
            <v>206092</v>
          </cell>
          <cell r="AM32">
            <v>209457</v>
          </cell>
        </row>
        <row r="33">
          <cell r="B33" t="str">
            <v>SM0019</v>
          </cell>
          <cell r="C33" t="str">
            <v>Kamarudin</v>
          </cell>
          <cell r="D33" t="str">
            <v>Workshop</v>
          </cell>
          <cell r="E33" t="str">
            <v>B</v>
          </cell>
          <cell r="F33" t="str">
            <v>Helper FT-9103</v>
          </cell>
          <cell r="G33">
            <v>960000</v>
          </cell>
          <cell r="H33">
            <v>6000</v>
          </cell>
          <cell r="I33">
            <v>60000</v>
          </cell>
          <cell r="J33">
            <v>1000</v>
          </cell>
          <cell r="K33">
            <v>1020000</v>
          </cell>
          <cell r="L33">
            <v>7000</v>
          </cell>
          <cell r="M33">
            <v>75000</v>
          </cell>
          <cell r="N33">
            <v>0</v>
          </cell>
          <cell r="O33">
            <v>1095000</v>
          </cell>
          <cell r="P33">
            <v>7000</v>
          </cell>
          <cell r="Q33">
            <v>960000</v>
          </cell>
          <cell r="R33">
            <v>174000</v>
          </cell>
          <cell r="S33">
            <v>2325087</v>
          </cell>
          <cell r="T33">
            <v>3459087</v>
          </cell>
          <cell r="U33">
            <v>1020000</v>
          </cell>
          <cell r="V33">
            <v>203000</v>
          </cell>
          <cell r="W33">
            <v>2470405</v>
          </cell>
          <cell r="X33">
            <v>3693405</v>
          </cell>
          <cell r="Y33">
            <v>1095000</v>
          </cell>
          <cell r="Z33">
            <v>174000</v>
          </cell>
          <cell r="AA33">
            <v>2652052</v>
          </cell>
          <cell r="AB33">
            <v>3921052</v>
          </cell>
          <cell r="AC33">
            <v>60000</v>
          </cell>
          <cell r="AD33">
            <v>29000</v>
          </cell>
          <cell r="AE33">
            <v>145318</v>
          </cell>
          <cell r="AF33">
            <v>234318</v>
          </cell>
          <cell r="AG33">
            <v>135000</v>
          </cell>
          <cell r="AH33">
            <v>0</v>
          </cell>
          <cell r="AI33">
            <v>326965</v>
          </cell>
          <cell r="AJ33">
            <v>461965</v>
          </cell>
          <cell r="AK33">
            <v>461965</v>
          </cell>
          <cell r="AL33">
            <v>234318</v>
          </cell>
          <cell r="AM33">
            <v>227647</v>
          </cell>
        </row>
        <row r="34">
          <cell r="B34" t="str">
            <v>SM0091</v>
          </cell>
          <cell r="C34" t="str">
            <v>Musliadi</v>
          </cell>
          <cell r="D34" t="str">
            <v>Workshop</v>
          </cell>
          <cell r="E34" t="str">
            <v>B</v>
          </cell>
          <cell r="F34" t="str">
            <v>Helper ST-9201</v>
          </cell>
          <cell r="G34">
            <v>960000</v>
          </cell>
          <cell r="H34">
            <v>6000</v>
          </cell>
          <cell r="I34">
            <v>60000</v>
          </cell>
          <cell r="J34">
            <v>1000</v>
          </cell>
          <cell r="K34">
            <v>1020000</v>
          </cell>
          <cell r="L34">
            <v>7000</v>
          </cell>
          <cell r="M34">
            <v>75000</v>
          </cell>
          <cell r="N34">
            <v>0</v>
          </cell>
          <cell r="O34">
            <v>1095000</v>
          </cell>
          <cell r="P34">
            <v>7000</v>
          </cell>
          <cell r="Q34">
            <v>960000</v>
          </cell>
          <cell r="R34">
            <v>144000</v>
          </cell>
          <cell r="S34">
            <v>1872832</v>
          </cell>
          <cell r="T34">
            <v>2976832</v>
          </cell>
          <cell r="U34">
            <v>1020000</v>
          </cell>
          <cell r="V34">
            <v>168000</v>
          </cell>
          <cell r="W34">
            <v>1989884</v>
          </cell>
          <cell r="X34">
            <v>3177884</v>
          </cell>
          <cell r="Y34">
            <v>1095000</v>
          </cell>
          <cell r="Z34">
            <v>144000</v>
          </cell>
          <cell r="AA34">
            <v>2136199</v>
          </cell>
          <cell r="AB34">
            <v>3375199</v>
          </cell>
          <cell r="AC34">
            <v>60000</v>
          </cell>
          <cell r="AD34">
            <v>24000</v>
          </cell>
          <cell r="AE34">
            <v>117052</v>
          </cell>
          <cell r="AF34">
            <v>201052</v>
          </cell>
          <cell r="AG34">
            <v>135000</v>
          </cell>
          <cell r="AH34">
            <v>0</v>
          </cell>
          <cell r="AI34">
            <v>263367</v>
          </cell>
          <cell r="AJ34">
            <v>398367</v>
          </cell>
          <cell r="AK34">
            <v>398367</v>
          </cell>
          <cell r="AL34">
            <v>201052</v>
          </cell>
          <cell r="AM34">
            <v>197315</v>
          </cell>
        </row>
        <row r="35">
          <cell r="B35" t="str">
            <v>SM0018</v>
          </cell>
          <cell r="C35" t="str">
            <v>Suardi</v>
          </cell>
          <cell r="D35" t="str">
            <v>Workshop</v>
          </cell>
          <cell r="E35" t="str">
            <v>B</v>
          </cell>
          <cell r="F35" t="str">
            <v>Helper ST-9205</v>
          </cell>
          <cell r="G35">
            <v>960000</v>
          </cell>
          <cell r="H35">
            <v>6000</v>
          </cell>
          <cell r="I35">
            <v>60000</v>
          </cell>
          <cell r="J35">
            <v>1000</v>
          </cell>
          <cell r="K35">
            <v>1020000</v>
          </cell>
          <cell r="L35">
            <v>7000</v>
          </cell>
          <cell r="M35">
            <v>75000</v>
          </cell>
          <cell r="N35">
            <v>0</v>
          </cell>
          <cell r="O35">
            <v>1095000</v>
          </cell>
          <cell r="P35">
            <v>7000</v>
          </cell>
          <cell r="Q35">
            <v>960000</v>
          </cell>
          <cell r="R35">
            <v>174000</v>
          </cell>
          <cell r="S35">
            <v>2014335</v>
          </cell>
          <cell r="T35">
            <v>3148335</v>
          </cell>
          <cell r="U35">
            <v>1020000</v>
          </cell>
          <cell r="V35">
            <v>203000</v>
          </cell>
          <cell r="W35">
            <v>2140231</v>
          </cell>
          <cell r="X35">
            <v>3363231</v>
          </cell>
          <cell r="Y35">
            <v>1095000</v>
          </cell>
          <cell r="Z35">
            <v>174000</v>
          </cell>
          <cell r="AA35">
            <v>2297601</v>
          </cell>
          <cell r="AB35">
            <v>3566601</v>
          </cell>
          <cell r="AC35">
            <v>60000</v>
          </cell>
          <cell r="AD35">
            <v>29000</v>
          </cell>
          <cell r="AE35">
            <v>125896</v>
          </cell>
          <cell r="AF35">
            <v>214896</v>
          </cell>
          <cell r="AG35">
            <v>135000</v>
          </cell>
          <cell r="AH35">
            <v>0</v>
          </cell>
          <cell r="AI35">
            <v>283266</v>
          </cell>
          <cell r="AJ35">
            <v>418266</v>
          </cell>
          <cell r="AK35">
            <v>418266</v>
          </cell>
          <cell r="AL35">
            <v>214896</v>
          </cell>
          <cell r="AM35">
            <v>203370</v>
          </cell>
        </row>
        <row r="36">
          <cell r="B36" t="str">
            <v>SM0005</v>
          </cell>
          <cell r="C36" t="str">
            <v>Sanang</v>
          </cell>
          <cell r="D36" t="str">
            <v>Tire</v>
          </cell>
          <cell r="E36" t="str">
            <v>B</v>
          </cell>
          <cell r="F36" t="str">
            <v>Senior Tyre</v>
          </cell>
          <cell r="G36">
            <v>1000000</v>
          </cell>
          <cell r="H36">
            <v>15000</v>
          </cell>
          <cell r="I36">
            <v>60000</v>
          </cell>
          <cell r="J36">
            <v>1000</v>
          </cell>
          <cell r="K36">
            <v>1060000</v>
          </cell>
          <cell r="L36">
            <v>16000</v>
          </cell>
          <cell r="M36">
            <v>75000</v>
          </cell>
          <cell r="N36">
            <v>0</v>
          </cell>
          <cell r="O36">
            <v>1135000</v>
          </cell>
          <cell r="P36">
            <v>16000</v>
          </cell>
          <cell r="Q36">
            <v>1000000</v>
          </cell>
          <cell r="R36">
            <v>435000</v>
          </cell>
          <cell r="S36">
            <v>2606640</v>
          </cell>
          <cell r="T36">
            <v>4041640</v>
          </cell>
          <cell r="U36">
            <v>1060000</v>
          </cell>
          <cell r="V36">
            <v>464000</v>
          </cell>
          <cell r="W36">
            <v>2768306</v>
          </cell>
          <cell r="X36">
            <v>4292306</v>
          </cell>
          <cell r="Y36">
            <v>1135000</v>
          </cell>
          <cell r="Z36">
            <v>435000</v>
          </cell>
          <cell r="AA36">
            <v>2851864</v>
          </cell>
          <cell r="AB36">
            <v>4421864</v>
          </cell>
          <cell r="AC36">
            <v>60000</v>
          </cell>
          <cell r="AD36">
            <v>29000</v>
          </cell>
          <cell r="AE36">
            <v>161666</v>
          </cell>
          <cell r="AF36">
            <v>250666</v>
          </cell>
          <cell r="AG36">
            <v>135000</v>
          </cell>
          <cell r="AH36">
            <v>0</v>
          </cell>
          <cell r="AI36">
            <v>245224</v>
          </cell>
          <cell r="AJ36">
            <v>380224</v>
          </cell>
          <cell r="AK36">
            <v>380224</v>
          </cell>
          <cell r="AL36">
            <v>250666</v>
          </cell>
          <cell r="AM36">
            <v>129558</v>
          </cell>
        </row>
        <row r="37">
          <cell r="B37" t="str">
            <v>SM0006</v>
          </cell>
          <cell r="C37" t="str">
            <v>Hapdi</v>
          </cell>
          <cell r="D37" t="str">
            <v>Tire</v>
          </cell>
          <cell r="E37" t="str">
            <v>B</v>
          </cell>
          <cell r="F37" t="str">
            <v>Tireman</v>
          </cell>
          <cell r="G37">
            <v>960000</v>
          </cell>
          <cell r="H37">
            <v>15000</v>
          </cell>
          <cell r="I37">
            <v>60000</v>
          </cell>
          <cell r="J37">
            <v>1000</v>
          </cell>
          <cell r="K37">
            <v>1020000</v>
          </cell>
          <cell r="L37">
            <v>16000</v>
          </cell>
          <cell r="M37">
            <v>75000</v>
          </cell>
          <cell r="N37">
            <v>0</v>
          </cell>
          <cell r="O37">
            <v>1095000</v>
          </cell>
          <cell r="P37">
            <v>16000</v>
          </cell>
          <cell r="Q37">
            <v>921600</v>
          </cell>
          <cell r="R37">
            <v>255000</v>
          </cell>
          <cell r="S37">
            <v>1254104</v>
          </cell>
          <cell r="T37">
            <v>2430704</v>
          </cell>
          <cell r="U37">
            <v>979200</v>
          </cell>
          <cell r="V37">
            <v>272000</v>
          </cell>
          <cell r="W37">
            <v>1332486</v>
          </cell>
          <cell r="X37">
            <v>2583686</v>
          </cell>
          <cell r="Y37">
            <v>1051200</v>
          </cell>
          <cell r="Z37">
            <v>255000</v>
          </cell>
          <cell r="AA37">
            <v>1430462</v>
          </cell>
          <cell r="AB37">
            <v>2736662</v>
          </cell>
          <cell r="AC37">
            <v>57600</v>
          </cell>
          <cell r="AD37">
            <v>17000</v>
          </cell>
          <cell r="AE37">
            <v>78382</v>
          </cell>
          <cell r="AF37">
            <v>152982</v>
          </cell>
          <cell r="AG37">
            <v>129600</v>
          </cell>
          <cell r="AH37">
            <v>0</v>
          </cell>
          <cell r="AI37">
            <v>176358</v>
          </cell>
          <cell r="AJ37">
            <v>305958</v>
          </cell>
          <cell r="AK37">
            <v>305958</v>
          </cell>
          <cell r="AL37">
            <v>152982</v>
          </cell>
          <cell r="AM37">
            <v>152976</v>
          </cell>
        </row>
        <row r="38">
          <cell r="B38" t="str">
            <v>SM0008</v>
          </cell>
          <cell r="C38" t="str">
            <v>Suni</v>
          </cell>
          <cell r="D38" t="str">
            <v>Tire</v>
          </cell>
          <cell r="E38" t="str">
            <v>B</v>
          </cell>
          <cell r="F38" t="str">
            <v>Tireman</v>
          </cell>
          <cell r="G38">
            <v>960000</v>
          </cell>
          <cell r="H38">
            <v>15000</v>
          </cell>
          <cell r="I38">
            <v>60000</v>
          </cell>
          <cell r="J38">
            <v>1000</v>
          </cell>
          <cell r="K38">
            <v>1020000</v>
          </cell>
          <cell r="L38">
            <v>16000</v>
          </cell>
          <cell r="M38">
            <v>75000</v>
          </cell>
          <cell r="N38">
            <v>0</v>
          </cell>
          <cell r="O38">
            <v>1095000</v>
          </cell>
          <cell r="P38">
            <v>16000</v>
          </cell>
          <cell r="Q38">
            <v>960000</v>
          </cell>
          <cell r="R38">
            <v>420000</v>
          </cell>
          <cell r="S38">
            <v>2282384</v>
          </cell>
          <cell r="T38">
            <v>3662384</v>
          </cell>
          <cell r="U38">
            <v>1020000</v>
          </cell>
          <cell r="V38">
            <v>448000</v>
          </cell>
          <cell r="W38">
            <v>2427928</v>
          </cell>
          <cell r="X38">
            <v>3895928</v>
          </cell>
          <cell r="Y38">
            <v>1095000</v>
          </cell>
          <cell r="Z38">
            <v>420000</v>
          </cell>
          <cell r="AA38">
            <v>2505661</v>
          </cell>
          <cell r="AB38">
            <v>4020661</v>
          </cell>
          <cell r="AC38">
            <v>60000</v>
          </cell>
          <cell r="AD38">
            <v>28000</v>
          </cell>
          <cell r="AE38">
            <v>145544</v>
          </cell>
          <cell r="AF38">
            <v>233544</v>
          </cell>
          <cell r="AG38">
            <v>135000</v>
          </cell>
          <cell r="AH38">
            <v>0</v>
          </cell>
          <cell r="AI38">
            <v>223277</v>
          </cell>
          <cell r="AJ38">
            <v>358277</v>
          </cell>
          <cell r="AK38">
            <v>358277</v>
          </cell>
          <cell r="AL38">
            <v>233544</v>
          </cell>
          <cell r="AM38">
            <v>124733</v>
          </cell>
        </row>
        <row r="39">
          <cell r="B39" t="str">
            <v>SM0057</v>
          </cell>
          <cell r="C39" t="str">
            <v>Agus Muhaimin</v>
          </cell>
          <cell r="D39" t="str">
            <v>Workshop</v>
          </cell>
          <cell r="E39" t="str">
            <v>Non</v>
          </cell>
          <cell r="F39" t="str">
            <v>Koordinator</v>
          </cell>
          <cell r="K39">
            <v>0</v>
          </cell>
          <cell r="L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60000</v>
          </cell>
          <cell r="V39">
            <v>0</v>
          </cell>
          <cell r="W39">
            <v>0</v>
          </cell>
          <cell r="X39">
            <v>60000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60000</v>
          </cell>
          <cell r="AD39">
            <v>0</v>
          </cell>
          <cell r="AE39">
            <v>0</v>
          </cell>
          <cell r="AF39">
            <v>60000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60000</v>
          </cell>
          <cell r="AM39">
            <v>-60000</v>
          </cell>
        </row>
        <row r="40">
          <cell r="B40" t="str">
            <v>SM0038</v>
          </cell>
          <cell r="C40" t="str">
            <v>Sahid Setyo Sasmito</v>
          </cell>
          <cell r="D40" t="str">
            <v>Workshop</v>
          </cell>
          <cell r="E40" t="str">
            <v>B</v>
          </cell>
          <cell r="F40" t="str">
            <v>Foreman</v>
          </cell>
          <cell r="G40">
            <v>1500000</v>
          </cell>
          <cell r="H40">
            <v>15000</v>
          </cell>
          <cell r="I40">
            <v>60000</v>
          </cell>
          <cell r="J40">
            <v>1000</v>
          </cell>
          <cell r="K40">
            <v>1560000</v>
          </cell>
          <cell r="L40">
            <v>16000</v>
          </cell>
          <cell r="M40">
            <v>75000</v>
          </cell>
          <cell r="N40">
            <v>0</v>
          </cell>
          <cell r="O40">
            <v>1635000</v>
          </cell>
          <cell r="P40">
            <v>16000</v>
          </cell>
          <cell r="Q40">
            <v>1500000</v>
          </cell>
          <cell r="R40">
            <v>465000</v>
          </cell>
          <cell r="S40">
            <v>4885838</v>
          </cell>
          <cell r="T40">
            <v>6850838</v>
          </cell>
          <cell r="U40">
            <v>1560000</v>
          </cell>
          <cell r="V40">
            <v>496000</v>
          </cell>
          <cell r="W40">
            <v>5081272</v>
          </cell>
          <cell r="X40">
            <v>7137272</v>
          </cell>
          <cell r="Y40">
            <v>1635000</v>
          </cell>
          <cell r="Z40">
            <v>465000</v>
          </cell>
          <cell r="AA40">
            <v>5325564</v>
          </cell>
          <cell r="AB40">
            <v>7425564</v>
          </cell>
          <cell r="AC40">
            <v>60000</v>
          </cell>
          <cell r="AD40">
            <v>31000</v>
          </cell>
          <cell r="AE40">
            <v>195434</v>
          </cell>
          <cell r="AF40">
            <v>286434</v>
          </cell>
          <cell r="AG40">
            <v>135000</v>
          </cell>
          <cell r="AH40">
            <v>0</v>
          </cell>
          <cell r="AI40">
            <v>439726</v>
          </cell>
          <cell r="AJ40">
            <v>574726</v>
          </cell>
          <cell r="AK40">
            <v>574726</v>
          </cell>
          <cell r="AL40">
            <v>286434</v>
          </cell>
          <cell r="AM40">
            <v>288292</v>
          </cell>
        </row>
        <row r="41">
          <cell r="B41" t="str">
            <v>SM0022</v>
          </cell>
          <cell r="C41" t="str">
            <v>Muhammadsyah</v>
          </cell>
          <cell r="D41" t="str">
            <v>Workshop</v>
          </cell>
          <cell r="E41" t="str">
            <v>Non</v>
          </cell>
          <cell r="F41" t="str">
            <v>Mekanik Engine</v>
          </cell>
          <cell r="G41">
            <v>1500000</v>
          </cell>
          <cell r="H41">
            <v>20000</v>
          </cell>
          <cell r="I41">
            <v>60000</v>
          </cell>
          <cell r="J41">
            <v>1000</v>
          </cell>
          <cell r="K41">
            <v>1560000</v>
          </cell>
          <cell r="L41">
            <v>21000</v>
          </cell>
          <cell r="M41">
            <v>75000</v>
          </cell>
          <cell r="N41">
            <v>0</v>
          </cell>
          <cell r="O41">
            <v>1635000</v>
          </cell>
          <cell r="P41">
            <v>21000</v>
          </cell>
          <cell r="Q41">
            <v>1440000</v>
          </cell>
          <cell r="R41">
            <v>560000</v>
          </cell>
          <cell r="S41">
            <v>2960506</v>
          </cell>
          <cell r="T41">
            <v>4960506</v>
          </cell>
          <cell r="U41">
            <v>1497600</v>
          </cell>
          <cell r="V41">
            <v>588000</v>
          </cell>
          <cell r="W41">
            <v>3086974</v>
          </cell>
          <cell r="X41">
            <v>5172574</v>
          </cell>
          <cell r="Y41">
            <v>1569600</v>
          </cell>
          <cell r="Z41">
            <v>560000</v>
          </cell>
          <cell r="AA41">
            <v>3154520</v>
          </cell>
          <cell r="AB41">
            <v>5284120</v>
          </cell>
          <cell r="AC41">
            <v>57600</v>
          </cell>
          <cell r="AD41">
            <v>28000</v>
          </cell>
          <cell r="AE41">
            <v>126468</v>
          </cell>
          <cell r="AF41">
            <v>212068</v>
          </cell>
          <cell r="AG41">
            <v>129600</v>
          </cell>
          <cell r="AH41">
            <v>0</v>
          </cell>
          <cell r="AI41">
            <v>194014</v>
          </cell>
          <cell r="AJ41">
            <v>323614</v>
          </cell>
          <cell r="AK41">
            <v>323614</v>
          </cell>
          <cell r="AL41">
            <v>212068</v>
          </cell>
          <cell r="AM41">
            <v>111546</v>
          </cell>
        </row>
        <row r="42">
          <cell r="B42" t="str">
            <v>SM0072</v>
          </cell>
          <cell r="C42" t="str">
            <v>Sugiarto</v>
          </cell>
          <cell r="D42" t="str">
            <v>Workshop</v>
          </cell>
          <cell r="E42" t="str">
            <v>Non</v>
          </cell>
          <cell r="F42" t="str">
            <v>Mekanik Engine</v>
          </cell>
          <cell r="G42">
            <v>1190000</v>
          </cell>
          <cell r="H42">
            <v>15000</v>
          </cell>
          <cell r="I42">
            <v>60000</v>
          </cell>
          <cell r="J42">
            <v>1000</v>
          </cell>
          <cell r="K42">
            <v>1250000</v>
          </cell>
          <cell r="L42">
            <v>16000</v>
          </cell>
          <cell r="M42">
            <v>75000</v>
          </cell>
          <cell r="N42">
            <v>0</v>
          </cell>
          <cell r="O42">
            <v>1325000</v>
          </cell>
          <cell r="P42">
            <v>16000</v>
          </cell>
          <cell r="Q42">
            <v>1190000</v>
          </cell>
          <cell r="R42">
            <v>435000</v>
          </cell>
          <cell r="S42">
            <v>3127890</v>
          </cell>
          <cell r="T42">
            <v>4752890</v>
          </cell>
          <cell r="U42">
            <v>1250000</v>
          </cell>
          <cell r="V42">
            <v>464000</v>
          </cell>
          <cell r="W42">
            <v>3299202</v>
          </cell>
          <cell r="X42">
            <v>5013202</v>
          </cell>
          <cell r="Y42">
            <v>1325000</v>
          </cell>
          <cell r="Z42">
            <v>435000</v>
          </cell>
          <cell r="AA42">
            <v>3400578</v>
          </cell>
          <cell r="AB42">
            <v>5160578</v>
          </cell>
          <cell r="AC42">
            <v>60000</v>
          </cell>
          <cell r="AD42">
            <v>29000</v>
          </cell>
          <cell r="AE42">
            <v>171312</v>
          </cell>
          <cell r="AF42">
            <v>260312</v>
          </cell>
          <cell r="AG42">
            <v>135000</v>
          </cell>
          <cell r="AH42">
            <v>0</v>
          </cell>
          <cell r="AI42">
            <v>272688</v>
          </cell>
          <cell r="AJ42">
            <v>407688</v>
          </cell>
          <cell r="AK42">
            <v>407688</v>
          </cell>
          <cell r="AL42">
            <v>260312</v>
          </cell>
          <cell r="AM42">
            <v>147376</v>
          </cell>
        </row>
        <row r="43">
          <cell r="B43" t="str">
            <v>SM0058</v>
          </cell>
          <cell r="C43" t="str">
            <v>Imam Muhdi</v>
          </cell>
          <cell r="D43" t="str">
            <v>Workshop</v>
          </cell>
          <cell r="E43" t="str">
            <v>Non</v>
          </cell>
          <cell r="F43" t="str">
            <v>Mechanik LV</v>
          </cell>
          <cell r="G43">
            <v>1190000</v>
          </cell>
          <cell r="H43">
            <v>15000</v>
          </cell>
          <cell r="I43">
            <v>60000</v>
          </cell>
          <cell r="J43">
            <v>1000</v>
          </cell>
          <cell r="K43">
            <v>1250000</v>
          </cell>
          <cell r="L43">
            <v>16000</v>
          </cell>
          <cell r="M43">
            <v>75000</v>
          </cell>
          <cell r="N43">
            <v>0</v>
          </cell>
          <cell r="O43">
            <v>1325000</v>
          </cell>
          <cell r="P43">
            <v>16000</v>
          </cell>
          <cell r="Q43">
            <v>1142400</v>
          </cell>
          <cell r="R43">
            <v>405000</v>
          </cell>
          <cell r="S43">
            <v>2572283</v>
          </cell>
          <cell r="T43">
            <v>4119683</v>
          </cell>
          <cell r="U43">
            <v>1200000</v>
          </cell>
          <cell r="V43">
            <v>432000</v>
          </cell>
          <cell r="W43">
            <v>2712590</v>
          </cell>
          <cell r="X43">
            <v>4344590</v>
          </cell>
          <cell r="Y43">
            <v>1272000</v>
          </cell>
          <cell r="Z43">
            <v>405000</v>
          </cell>
          <cell r="AA43">
            <v>2849133</v>
          </cell>
          <cell r="AB43">
            <v>4526133</v>
          </cell>
          <cell r="AC43">
            <v>57600</v>
          </cell>
          <cell r="AD43">
            <v>27000</v>
          </cell>
          <cell r="AE43">
            <v>140307</v>
          </cell>
          <cell r="AF43">
            <v>224907</v>
          </cell>
          <cell r="AG43">
            <v>129600</v>
          </cell>
          <cell r="AH43">
            <v>0</v>
          </cell>
          <cell r="AI43">
            <v>276850</v>
          </cell>
          <cell r="AJ43">
            <v>406450</v>
          </cell>
          <cell r="AK43">
            <v>406450</v>
          </cell>
          <cell r="AL43">
            <v>224907</v>
          </cell>
          <cell r="AM43">
            <v>181543</v>
          </cell>
        </row>
        <row r="44">
          <cell r="B44" t="str">
            <v>SM0036</v>
          </cell>
          <cell r="C44" t="str">
            <v>Suhermanto</v>
          </cell>
          <cell r="D44" t="str">
            <v>Workshop</v>
          </cell>
          <cell r="E44" t="str">
            <v>Non</v>
          </cell>
          <cell r="F44" t="str">
            <v>Mechanik LV</v>
          </cell>
          <cell r="G44">
            <v>1050000</v>
          </cell>
          <cell r="H44">
            <v>15000</v>
          </cell>
          <cell r="I44">
            <v>60000</v>
          </cell>
          <cell r="J44">
            <v>1000</v>
          </cell>
          <cell r="K44">
            <v>1110000</v>
          </cell>
          <cell r="L44">
            <v>16000</v>
          </cell>
          <cell r="M44">
            <v>75000</v>
          </cell>
          <cell r="N44">
            <v>0</v>
          </cell>
          <cell r="O44">
            <v>1185000</v>
          </cell>
          <cell r="P44">
            <v>16000</v>
          </cell>
          <cell r="Q44">
            <v>1008000</v>
          </cell>
          <cell r="R44">
            <v>435000</v>
          </cell>
          <cell r="S44">
            <v>2707121</v>
          </cell>
          <cell r="T44">
            <v>4150121</v>
          </cell>
          <cell r="U44">
            <v>1065600</v>
          </cell>
          <cell r="V44">
            <v>464000</v>
          </cell>
          <cell r="W44">
            <v>2869366</v>
          </cell>
          <cell r="X44">
            <v>4398966</v>
          </cell>
          <cell r="Y44">
            <v>1137600</v>
          </cell>
          <cell r="Z44">
            <v>435000</v>
          </cell>
          <cell r="AA44">
            <v>2953223</v>
          </cell>
          <cell r="AB44">
            <v>4525823</v>
          </cell>
          <cell r="AC44">
            <v>57600</v>
          </cell>
          <cell r="AD44">
            <v>29000</v>
          </cell>
          <cell r="AE44">
            <v>162245</v>
          </cell>
          <cell r="AF44">
            <v>248845</v>
          </cell>
          <cell r="AG44">
            <v>129600</v>
          </cell>
          <cell r="AH44">
            <v>0</v>
          </cell>
          <cell r="AI44">
            <v>246102</v>
          </cell>
          <cell r="AJ44">
            <v>375702</v>
          </cell>
          <cell r="AK44">
            <v>375702</v>
          </cell>
          <cell r="AL44">
            <v>248845</v>
          </cell>
          <cell r="AM44">
            <v>126857</v>
          </cell>
        </row>
        <row r="45">
          <cell r="B45" t="str">
            <v>SM0028</v>
          </cell>
          <cell r="C45" t="str">
            <v>Rades P. Manurung</v>
          </cell>
          <cell r="D45" t="str">
            <v>Workshop</v>
          </cell>
          <cell r="E45" t="str">
            <v>Non</v>
          </cell>
          <cell r="F45" t="str">
            <v>Mechanik HE</v>
          </cell>
          <cell r="G45">
            <v>1050000</v>
          </cell>
          <cell r="H45">
            <v>15000</v>
          </cell>
          <cell r="I45">
            <v>60000</v>
          </cell>
          <cell r="J45">
            <v>1000</v>
          </cell>
          <cell r="K45">
            <v>1110000</v>
          </cell>
          <cell r="L45">
            <v>16000</v>
          </cell>
          <cell r="M45">
            <v>75000</v>
          </cell>
          <cell r="N45">
            <v>0</v>
          </cell>
          <cell r="O45">
            <v>1185000</v>
          </cell>
          <cell r="P45">
            <v>16000</v>
          </cell>
          <cell r="Q45">
            <v>1050000</v>
          </cell>
          <cell r="R45">
            <v>390000</v>
          </cell>
          <cell r="S45">
            <v>2609480</v>
          </cell>
          <cell r="T45">
            <v>4049480</v>
          </cell>
          <cell r="U45">
            <v>1110000</v>
          </cell>
          <cell r="V45">
            <v>416000</v>
          </cell>
          <cell r="W45">
            <v>2765324</v>
          </cell>
          <cell r="X45">
            <v>4291324</v>
          </cell>
          <cell r="Y45">
            <v>1185000</v>
          </cell>
          <cell r="Z45">
            <v>390000</v>
          </cell>
          <cell r="AA45">
            <v>2863179</v>
          </cell>
          <cell r="AB45">
            <v>4438179</v>
          </cell>
          <cell r="AC45">
            <v>60000</v>
          </cell>
          <cell r="AD45">
            <v>26000</v>
          </cell>
          <cell r="AE45">
            <v>155844</v>
          </cell>
          <cell r="AF45">
            <v>241844</v>
          </cell>
          <cell r="AG45">
            <v>135000</v>
          </cell>
          <cell r="AH45">
            <v>0</v>
          </cell>
          <cell r="AI45">
            <v>253699</v>
          </cell>
          <cell r="AJ45">
            <v>388699</v>
          </cell>
          <cell r="AK45">
            <v>388699</v>
          </cell>
          <cell r="AL45">
            <v>241844</v>
          </cell>
          <cell r="AM45">
            <v>146855</v>
          </cell>
        </row>
        <row r="46">
          <cell r="B46" t="str">
            <v>SM0060</v>
          </cell>
          <cell r="C46" t="str">
            <v>Hartono</v>
          </cell>
          <cell r="D46" t="str">
            <v>Workshop</v>
          </cell>
          <cell r="E46" t="str">
            <v>Non</v>
          </cell>
          <cell r="F46" t="str">
            <v>Mechanik HE</v>
          </cell>
          <cell r="G46">
            <v>1050000</v>
          </cell>
          <cell r="H46">
            <v>15000</v>
          </cell>
          <cell r="I46">
            <v>60000</v>
          </cell>
          <cell r="J46">
            <v>1000</v>
          </cell>
          <cell r="K46">
            <v>1110000</v>
          </cell>
          <cell r="L46">
            <v>16000</v>
          </cell>
          <cell r="M46">
            <v>75000</v>
          </cell>
          <cell r="N46">
            <v>0</v>
          </cell>
          <cell r="O46">
            <v>1185000</v>
          </cell>
          <cell r="P46">
            <v>16000</v>
          </cell>
          <cell r="Q46">
            <v>1050000</v>
          </cell>
          <cell r="R46">
            <v>420000</v>
          </cell>
          <cell r="S46">
            <v>2316525</v>
          </cell>
          <cell r="T46">
            <v>3786525</v>
          </cell>
          <cell r="U46">
            <v>1110000</v>
          </cell>
          <cell r="V46">
            <v>448000</v>
          </cell>
          <cell r="W46">
            <v>2455201</v>
          </cell>
          <cell r="X46">
            <v>4013201</v>
          </cell>
          <cell r="Y46">
            <v>1185000</v>
          </cell>
          <cell r="Z46">
            <v>420000</v>
          </cell>
          <cell r="AA46">
            <v>2529267</v>
          </cell>
          <cell r="AB46">
            <v>4134267</v>
          </cell>
          <cell r="AC46">
            <v>60000</v>
          </cell>
          <cell r="AD46">
            <v>28000</v>
          </cell>
          <cell r="AE46">
            <v>138676</v>
          </cell>
          <cell r="AF46">
            <v>226676</v>
          </cell>
          <cell r="AG46">
            <v>135000</v>
          </cell>
          <cell r="AH46">
            <v>0</v>
          </cell>
          <cell r="AI46">
            <v>212742</v>
          </cell>
          <cell r="AJ46">
            <v>347742</v>
          </cell>
          <cell r="AK46">
            <v>347742</v>
          </cell>
          <cell r="AL46">
            <v>226676</v>
          </cell>
          <cell r="AM46">
            <v>121066</v>
          </cell>
        </row>
        <row r="47">
          <cell r="B47" t="str">
            <v>SM0025</v>
          </cell>
          <cell r="C47" t="str">
            <v>Komarudin</v>
          </cell>
          <cell r="D47" t="str">
            <v>Workshop</v>
          </cell>
          <cell r="E47" t="str">
            <v>Non</v>
          </cell>
          <cell r="F47" t="str">
            <v>Mechanik HE</v>
          </cell>
          <cell r="G47">
            <v>1100000</v>
          </cell>
          <cell r="H47">
            <v>15000</v>
          </cell>
          <cell r="I47">
            <v>60000</v>
          </cell>
          <cell r="J47">
            <v>1000</v>
          </cell>
          <cell r="K47">
            <v>1160000</v>
          </cell>
          <cell r="L47">
            <v>16000</v>
          </cell>
          <cell r="M47">
            <v>75000</v>
          </cell>
          <cell r="N47">
            <v>0</v>
          </cell>
          <cell r="O47">
            <v>1235000</v>
          </cell>
          <cell r="P47">
            <v>16000</v>
          </cell>
          <cell r="Q47">
            <v>1056000</v>
          </cell>
          <cell r="R47">
            <v>450000</v>
          </cell>
          <cell r="S47">
            <v>2926409</v>
          </cell>
          <cell r="T47">
            <v>4432409</v>
          </cell>
          <cell r="U47">
            <v>1113600</v>
          </cell>
          <cell r="V47">
            <v>480000</v>
          </cell>
          <cell r="W47">
            <v>3096329</v>
          </cell>
          <cell r="X47">
            <v>4689929</v>
          </cell>
          <cell r="Y47">
            <v>1185600</v>
          </cell>
          <cell r="Z47">
            <v>450000</v>
          </cell>
          <cell r="AA47">
            <v>3181290</v>
          </cell>
          <cell r="AB47">
            <v>4816890</v>
          </cell>
          <cell r="AC47">
            <v>57600</v>
          </cell>
          <cell r="AD47">
            <v>30000</v>
          </cell>
          <cell r="AE47">
            <v>169920</v>
          </cell>
          <cell r="AF47">
            <v>257520</v>
          </cell>
          <cell r="AG47">
            <v>129600</v>
          </cell>
          <cell r="AH47">
            <v>0</v>
          </cell>
          <cell r="AI47">
            <v>254881</v>
          </cell>
          <cell r="AJ47">
            <v>384481</v>
          </cell>
          <cell r="AK47">
            <v>384481</v>
          </cell>
          <cell r="AL47">
            <v>257520</v>
          </cell>
          <cell r="AM47">
            <v>126961</v>
          </cell>
        </row>
        <row r="48">
          <cell r="B48" t="str">
            <v>SM0048</v>
          </cell>
          <cell r="C48" t="str">
            <v>Busra</v>
          </cell>
          <cell r="D48" t="str">
            <v>Workshop</v>
          </cell>
          <cell r="E48" t="str">
            <v>Non</v>
          </cell>
          <cell r="F48" t="str">
            <v>Mechanik ALL</v>
          </cell>
          <cell r="G48">
            <v>1005000</v>
          </cell>
          <cell r="H48">
            <v>15000</v>
          </cell>
          <cell r="I48">
            <v>60000</v>
          </cell>
          <cell r="J48">
            <v>1000</v>
          </cell>
          <cell r="K48">
            <v>1065000</v>
          </cell>
          <cell r="L48">
            <v>16000</v>
          </cell>
          <cell r="M48">
            <v>75000</v>
          </cell>
          <cell r="N48">
            <v>0</v>
          </cell>
          <cell r="O48">
            <v>1140000</v>
          </cell>
          <cell r="P48">
            <v>16000</v>
          </cell>
          <cell r="Q48">
            <v>1005000</v>
          </cell>
          <cell r="R48">
            <v>390000</v>
          </cell>
          <cell r="S48">
            <v>1173251</v>
          </cell>
          <cell r="T48">
            <v>2568251</v>
          </cell>
          <cell r="U48">
            <v>1065000</v>
          </cell>
          <cell r="V48">
            <v>416000</v>
          </cell>
          <cell r="W48">
            <v>1245581</v>
          </cell>
          <cell r="X48">
            <v>2726581</v>
          </cell>
          <cell r="Y48">
            <v>1140000</v>
          </cell>
          <cell r="Z48">
            <v>390000</v>
          </cell>
          <cell r="AA48">
            <v>1286792</v>
          </cell>
          <cell r="AB48">
            <v>2816792</v>
          </cell>
          <cell r="AC48">
            <v>60000</v>
          </cell>
          <cell r="AD48">
            <v>26000</v>
          </cell>
          <cell r="AE48">
            <v>72330</v>
          </cell>
          <cell r="AF48">
            <v>158330</v>
          </cell>
          <cell r="AG48">
            <v>135000</v>
          </cell>
          <cell r="AH48">
            <v>0</v>
          </cell>
          <cell r="AI48">
            <v>113541</v>
          </cell>
          <cell r="AJ48">
            <v>248541</v>
          </cell>
          <cell r="AK48">
            <v>248541</v>
          </cell>
          <cell r="AL48">
            <v>158330</v>
          </cell>
          <cell r="AM48">
            <v>90211</v>
          </cell>
        </row>
        <row r="49">
          <cell r="B49" t="str">
            <v>SM0040</v>
          </cell>
          <cell r="C49" t="str">
            <v>Indro Prasiswo</v>
          </cell>
          <cell r="D49" t="str">
            <v>Workshop</v>
          </cell>
          <cell r="E49" t="str">
            <v>Non</v>
          </cell>
          <cell r="F49" t="str">
            <v>M. Bubut</v>
          </cell>
          <cell r="G49">
            <v>1005000</v>
          </cell>
          <cell r="H49">
            <v>15000</v>
          </cell>
          <cell r="I49">
            <v>60000</v>
          </cell>
          <cell r="J49">
            <v>1000</v>
          </cell>
          <cell r="K49">
            <v>1065000</v>
          </cell>
          <cell r="L49">
            <v>16000</v>
          </cell>
          <cell r="M49">
            <v>75000</v>
          </cell>
          <cell r="N49">
            <v>0</v>
          </cell>
          <cell r="O49">
            <v>1140000</v>
          </cell>
          <cell r="P49">
            <v>16000</v>
          </cell>
          <cell r="Q49">
            <v>1005000</v>
          </cell>
          <cell r="R49">
            <v>420000</v>
          </cell>
          <cell r="S49">
            <v>2452565</v>
          </cell>
          <cell r="T49">
            <v>3877565</v>
          </cell>
          <cell r="U49">
            <v>1065000</v>
          </cell>
          <cell r="V49">
            <v>448000</v>
          </cell>
          <cell r="W49">
            <v>2604022</v>
          </cell>
          <cell r="X49">
            <v>4117022</v>
          </cell>
          <cell r="Y49">
            <v>1140000</v>
          </cell>
          <cell r="Z49">
            <v>420000</v>
          </cell>
          <cell r="AA49">
            <v>2684913</v>
          </cell>
          <cell r="AB49">
            <v>4244913</v>
          </cell>
          <cell r="AC49">
            <v>60000</v>
          </cell>
          <cell r="AD49">
            <v>28000</v>
          </cell>
          <cell r="AE49">
            <v>151457</v>
          </cell>
          <cell r="AF49">
            <v>239457</v>
          </cell>
          <cell r="AG49">
            <v>135000</v>
          </cell>
          <cell r="AH49">
            <v>0</v>
          </cell>
          <cell r="AI49">
            <v>232348</v>
          </cell>
          <cell r="AJ49">
            <v>367348</v>
          </cell>
          <cell r="AK49">
            <v>367348</v>
          </cell>
          <cell r="AL49">
            <v>239457</v>
          </cell>
          <cell r="AM49">
            <v>127891</v>
          </cell>
        </row>
        <row r="50">
          <cell r="B50" t="str">
            <v>SM0039</v>
          </cell>
          <cell r="C50" t="str">
            <v>Aury Putra Haris</v>
          </cell>
          <cell r="D50" t="str">
            <v>Workshop</v>
          </cell>
          <cell r="E50" t="str">
            <v>Non</v>
          </cell>
          <cell r="F50" t="str">
            <v>Tower Light</v>
          </cell>
          <cell r="G50">
            <v>1005000</v>
          </cell>
          <cell r="H50">
            <v>11000</v>
          </cell>
          <cell r="I50">
            <v>60000</v>
          </cell>
          <cell r="J50">
            <v>1000</v>
          </cell>
          <cell r="K50">
            <v>1065000</v>
          </cell>
          <cell r="L50">
            <v>12000</v>
          </cell>
          <cell r="M50">
            <v>75000</v>
          </cell>
          <cell r="N50">
            <v>0</v>
          </cell>
          <cell r="O50">
            <v>1140000</v>
          </cell>
          <cell r="P50">
            <v>12000</v>
          </cell>
          <cell r="Q50">
            <v>964800</v>
          </cell>
          <cell r="R50">
            <v>308000</v>
          </cell>
          <cell r="S50">
            <v>2216228</v>
          </cell>
          <cell r="T50">
            <v>3489028</v>
          </cell>
          <cell r="U50">
            <v>1022400</v>
          </cell>
          <cell r="V50">
            <v>336000</v>
          </cell>
          <cell r="W50">
            <v>2348540</v>
          </cell>
          <cell r="X50">
            <v>3706940</v>
          </cell>
          <cell r="Y50">
            <v>1094400</v>
          </cell>
          <cell r="Z50">
            <v>308000</v>
          </cell>
          <cell r="AA50">
            <v>2513931</v>
          </cell>
          <cell r="AB50">
            <v>3916331</v>
          </cell>
          <cell r="AC50">
            <v>57600</v>
          </cell>
          <cell r="AD50">
            <v>28000</v>
          </cell>
          <cell r="AE50">
            <v>132312</v>
          </cell>
          <cell r="AF50">
            <v>217912</v>
          </cell>
          <cell r="AG50">
            <v>129600</v>
          </cell>
          <cell r="AH50">
            <v>0</v>
          </cell>
          <cell r="AI50">
            <v>297703</v>
          </cell>
          <cell r="AJ50">
            <v>427303</v>
          </cell>
          <cell r="AK50">
            <v>427303</v>
          </cell>
          <cell r="AL50">
            <v>217912</v>
          </cell>
          <cell r="AM50">
            <v>209391</v>
          </cell>
        </row>
        <row r="51">
          <cell r="B51" t="str">
            <v>SM0092</v>
          </cell>
          <cell r="C51" t="str">
            <v>Bagus Imam Taufik</v>
          </cell>
          <cell r="D51" t="str">
            <v>Workshop</v>
          </cell>
          <cell r="E51" t="str">
            <v>Non</v>
          </cell>
          <cell r="F51" t="str">
            <v>Mekanik AC</v>
          </cell>
          <cell r="G51">
            <v>1005000</v>
          </cell>
          <cell r="H51">
            <v>11000</v>
          </cell>
          <cell r="I51">
            <v>60000</v>
          </cell>
          <cell r="J51">
            <v>1000</v>
          </cell>
          <cell r="K51">
            <v>1065000</v>
          </cell>
          <cell r="L51">
            <v>12000</v>
          </cell>
          <cell r="M51">
            <v>75000</v>
          </cell>
          <cell r="N51">
            <v>0</v>
          </cell>
          <cell r="O51">
            <v>1140000</v>
          </cell>
          <cell r="P51">
            <v>12000</v>
          </cell>
          <cell r="Q51">
            <v>1005000</v>
          </cell>
          <cell r="R51">
            <v>297000</v>
          </cell>
          <cell r="S51">
            <v>2274321</v>
          </cell>
          <cell r="T51">
            <v>3576321</v>
          </cell>
          <cell r="U51">
            <v>1065000</v>
          </cell>
          <cell r="V51">
            <v>324000</v>
          </cell>
          <cell r="W51">
            <v>2410101</v>
          </cell>
          <cell r="X51">
            <v>3799101</v>
          </cell>
          <cell r="Y51">
            <v>1140000</v>
          </cell>
          <cell r="Z51">
            <v>297000</v>
          </cell>
          <cell r="AA51">
            <v>2579827</v>
          </cell>
          <cell r="AB51">
            <v>4016827</v>
          </cell>
          <cell r="AC51">
            <v>60000</v>
          </cell>
          <cell r="AD51">
            <v>27000</v>
          </cell>
          <cell r="AE51">
            <v>135780</v>
          </cell>
          <cell r="AF51">
            <v>222780</v>
          </cell>
          <cell r="AG51">
            <v>135000</v>
          </cell>
          <cell r="AH51">
            <v>0</v>
          </cell>
          <cell r="AI51">
            <v>305506</v>
          </cell>
          <cell r="AJ51">
            <v>440506</v>
          </cell>
          <cell r="AK51">
            <v>440506</v>
          </cell>
          <cell r="AL51">
            <v>222780</v>
          </cell>
          <cell r="AM51">
            <v>217726</v>
          </cell>
        </row>
        <row r="52">
          <cell r="B52" t="str">
            <v>SM0029</v>
          </cell>
          <cell r="C52" t="str">
            <v>Achmad sayuti</v>
          </cell>
          <cell r="D52" t="str">
            <v>Workshop</v>
          </cell>
          <cell r="E52" t="str">
            <v>A</v>
          </cell>
          <cell r="F52" t="str">
            <v>Helper FT-9103</v>
          </cell>
          <cell r="G52">
            <v>1005000</v>
          </cell>
          <cell r="H52">
            <v>11000</v>
          </cell>
          <cell r="I52">
            <v>60000</v>
          </cell>
          <cell r="J52">
            <v>1000</v>
          </cell>
          <cell r="K52">
            <v>1065000</v>
          </cell>
          <cell r="L52">
            <v>12000</v>
          </cell>
          <cell r="M52">
            <v>75000</v>
          </cell>
          <cell r="N52">
            <v>0</v>
          </cell>
          <cell r="O52">
            <v>1140000</v>
          </cell>
          <cell r="P52">
            <v>12000</v>
          </cell>
          <cell r="Q52">
            <v>924600</v>
          </cell>
          <cell r="R52">
            <v>297000</v>
          </cell>
          <cell r="S52">
            <v>2320795</v>
          </cell>
          <cell r="T52">
            <v>3542395</v>
          </cell>
          <cell r="U52">
            <v>979800</v>
          </cell>
          <cell r="V52">
            <v>324000</v>
          </cell>
          <cell r="W52">
            <v>2459350</v>
          </cell>
          <cell r="X52">
            <v>3763150</v>
          </cell>
          <cell r="Y52">
            <v>1048800</v>
          </cell>
          <cell r="Z52">
            <v>297000</v>
          </cell>
          <cell r="AA52">
            <v>2632543</v>
          </cell>
          <cell r="AB52">
            <v>3978343</v>
          </cell>
          <cell r="AC52">
            <v>55200</v>
          </cell>
          <cell r="AD52">
            <v>27000</v>
          </cell>
          <cell r="AE52">
            <v>138555</v>
          </cell>
          <cell r="AF52">
            <v>220755</v>
          </cell>
          <cell r="AG52">
            <v>124200</v>
          </cell>
          <cell r="AH52">
            <v>0</v>
          </cell>
          <cell r="AI52">
            <v>311748</v>
          </cell>
          <cell r="AJ52">
            <v>435948</v>
          </cell>
          <cell r="AK52">
            <v>435948</v>
          </cell>
          <cell r="AL52">
            <v>220755</v>
          </cell>
          <cell r="AM52">
            <v>215193</v>
          </cell>
        </row>
        <row r="53">
          <cell r="B53" t="str">
            <v>SM0074</v>
          </cell>
          <cell r="C53" t="str">
            <v>M. Yamin</v>
          </cell>
          <cell r="D53" t="str">
            <v>Workshop</v>
          </cell>
          <cell r="E53" t="str">
            <v>Non</v>
          </cell>
          <cell r="F53" t="str">
            <v>Welder</v>
          </cell>
          <cell r="G53">
            <v>1100000</v>
          </cell>
          <cell r="H53">
            <v>15000</v>
          </cell>
          <cell r="I53">
            <v>60000</v>
          </cell>
          <cell r="J53">
            <v>1000</v>
          </cell>
          <cell r="K53">
            <v>1160000</v>
          </cell>
          <cell r="L53">
            <v>16000</v>
          </cell>
          <cell r="M53">
            <v>75000</v>
          </cell>
          <cell r="N53">
            <v>0</v>
          </cell>
          <cell r="O53">
            <v>1235000</v>
          </cell>
          <cell r="P53">
            <v>16000</v>
          </cell>
          <cell r="Q53">
            <v>1100000</v>
          </cell>
          <cell r="R53">
            <v>450000</v>
          </cell>
          <cell r="S53">
            <v>2993605</v>
          </cell>
          <cell r="T53">
            <v>4543605</v>
          </cell>
          <cell r="U53">
            <v>1160000</v>
          </cell>
          <cell r="V53">
            <v>480000</v>
          </cell>
          <cell r="W53">
            <v>3167428</v>
          </cell>
          <cell r="X53">
            <v>4807428</v>
          </cell>
          <cell r="Y53">
            <v>1235000</v>
          </cell>
          <cell r="Z53">
            <v>450000</v>
          </cell>
          <cell r="AA53">
            <v>3254339</v>
          </cell>
          <cell r="AB53">
            <v>4939339</v>
          </cell>
          <cell r="AC53">
            <v>60000</v>
          </cell>
          <cell r="AD53">
            <v>30000</v>
          </cell>
          <cell r="AE53">
            <v>173823</v>
          </cell>
          <cell r="AF53">
            <v>263823</v>
          </cell>
          <cell r="AG53">
            <v>135000</v>
          </cell>
          <cell r="AH53">
            <v>0</v>
          </cell>
          <cell r="AI53">
            <v>260734</v>
          </cell>
          <cell r="AJ53">
            <v>395734</v>
          </cell>
          <cell r="AK53">
            <v>395734</v>
          </cell>
          <cell r="AL53">
            <v>263823</v>
          </cell>
          <cell r="AM53">
            <v>131911</v>
          </cell>
        </row>
        <row r="54">
          <cell r="B54" t="str">
            <v>SM0069</v>
          </cell>
          <cell r="C54" t="str">
            <v>Andri Yanto</v>
          </cell>
          <cell r="D54" t="str">
            <v>Workshop</v>
          </cell>
          <cell r="E54" t="str">
            <v>Non</v>
          </cell>
          <cell r="F54" t="str">
            <v>Welder</v>
          </cell>
          <cell r="G54">
            <v>1190000</v>
          </cell>
          <cell r="H54">
            <v>15000</v>
          </cell>
          <cell r="I54">
            <v>60000</v>
          </cell>
          <cell r="J54">
            <v>1000</v>
          </cell>
          <cell r="K54">
            <v>1250000</v>
          </cell>
          <cell r="L54">
            <v>16000</v>
          </cell>
          <cell r="M54">
            <v>75000</v>
          </cell>
          <cell r="N54">
            <v>0</v>
          </cell>
          <cell r="O54">
            <v>1325000</v>
          </cell>
          <cell r="P54">
            <v>16000</v>
          </cell>
          <cell r="Q54">
            <v>1190000</v>
          </cell>
          <cell r="R54">
            <v>420000</v>
          </cell>
          <cell r="S54">
            <v>2415000</v>
          </cell>
          <cell r="T54">
            <v>4025000</v>
          </cell>
          <cell r="U54">
            <v>1250000</v>
          </cell>
          <cell r="V54">
            <v>448000</v>
          </cell>
          <cell r="W54">
            <v>2547000</v>
          </cell>
          <cell r="X54">
            <v>4245000</v>
          </cell>
          <cell r="Y54">
            <v>1325000</v>
          </cell>
          <cell r="Z54">
            <v>420000</v>
          </cell>
          <cell r="AA54">
            <v>2650000</v>
          </cell>
          <cell r="AB54">
            <v>4395000</v>
          </cell>
          <cell r="AC54">
            <v>60000</v>
          </cell>
          <cell r="AD54">
            <v>28000</v>
          </cell>
          <cell r="AE54">
            <v>132000</v>
          </cell>
          <cell r="AF54">
            <v>220000</v>
          </cell>
          <cell r="AG54">
            <v>135000</v>
          </cell>
          <cell r="AH54">
            <v>0</v>
          </cell>
          <cell r="AI54">
            <v>235000</v>
          </cell>
          <cell r="AJ54">
            <v>370000</v>
          </cell>
          <cell r="AK54">
            <v>370000</v>
          </cell>
          <cell r="AL54">
            <v>220000</v>
          </cell>
          <cell r="AM54">
            <v>150000</v>
          </cell>
        </row>
        <row r="55">
          <cell r="B55" t="str">
            <v>SM0075</v>
          </cell>
          <cell r="C55" t="str">
            <v>Daniel Dani</v>
          </cell>
          <cell r="D55" t="str">
            <v>Workshop</v>
          </cell>
          <cell r="E55" t="str">
            <v>Non</v>
          </cell>
          <cell r="F55" t="str">
            <v>Welder</v>
          </cell>
          <cell r="G55">
            <v>1190000</v>
          </cell>
          <cell r="H55">
            <v>15000</v>
          </cell>
          <cell r="I55">
            <v>60000</v>
          </cell>
          <cell r="J55">
            <v>1000</v>
          </cell>
          <cell r="K55">
            <v>1250000</v>
          </cell>
          <cell r="L55">
            <v>16000</v>
          </cell>
          <cell r="M55">
            <v>75000</v>
          </cell>
          <cell r="N55">
            <v>0</v>
          </cell>
          <cell r="O55">
            <v>1325000</v>
          </cell>
          <cell r="P55">
            <v>16000</v>
          </cell>
          <cell r="Q55">
            <v>1142400</v>
          </cell>
          <cell r="R55">
            <v>420000</v>
          </cell>
          <cell r="S55">
            <v>2837276</v>
          </cell>
          <cell r="T55">
            <v>4399676</v>
          </cell>
          <cell r="U55">
            <v>1200000</v>
          </cell>
          <cell r="V55">
            <v>448000</v>
          </cell>
          <cell r="W55">
            <v>2992357</v>
          </cell>
          <cell r="X55">
            <v>4640357</v>
          </cell>
          <cell r="Y55">
            <v>1272000</v>
          </cell>
          <cell r="Z55">
            <v>420000</v>
          </cell>
          <cell r="AA55">
            <v>3113367</v>
          </cell>
          <cell r="AB55">
            <v>4805367</v>
          </cell>
          <cell r="AC55">
            <v>57600</v>
          </cell>
          <cell r="AD55">
            <v>28000</v>
          </cell>
          <cell r="AE55">
            <v>155081</v>
          </cell>
          <cell r="AF55">
            <v>240681</v>
          </cell>
          <cell r="AG55">
            <v>129600</v>
          </cell>
          <cell r="AH55">
            <v>0</v>
          </cell>
          <cell r="AI55">
            <v>276091</v>
          </cell>
          <cell r="AJ55">
            <v>405691</v>
          </cell>
          <cell r="AK55">
            <v>405691</v>
          </cell>
          <cell r="AL55">
            <v>240681</v>
          </cell>
          <cell r="AM55">
            <v>165010</v>
          </cell>
        </row>
        <row r="56">
          <cell r="B56" t="str">
            <v>SM0082</v>
          </cell>
          <cell r="C56" t="str">
            <v>Marthen Pappang Allo</v>
          </cell>
          <cell r="D56" t="str">
            <v>Workshop</v>
          </cell>
          <cell r="E56" t="str">
            <v>Non</v>
          </cell>
          <cell r="F56" t="str">
            <v>Welder</v>
          </cell>
          <cell r="G56">
            <v>1100000</v>
          </cell>
          <cell r="H56">
            <v>15000</v>
          </cell>
          <cell r="I56">
            <v>60000</v>
          </cell>
          <cell r="J56">
            <v>1000</v>
          </cell>
          <cell r="K56">
            <v>1160000</v>
          </cell>
          <cell r="L56">
            <v>16000</v>
          </cell>
          <cell r="M56">
            <v>75000</v>
          </cell>
          <cell r="N56">
            <v>0</v>
          </cell>
          <cell r="O56">
            <v>1235000</v>
          </cell>
          <cell r="P56">
            <v>16000</v>
          </cell>
          <cell r="Q56">
            <v>1056000</v>
          </cell>
          <cell r="R56">
            <v>435000</v>
          </cell>
          <cell r="S56">
            <v>2598631</v>
          </cell>
          <cell r="T56">
            <v>4089631</v>
          </cell>
          <cell r="U56">
            <v>1113600</v>
          </cell>
          <cell r="V56">
            <v>464000</v>
          </cell>
          <cell r="W56">
            <v>2749301</v>
          </cell>
          <cell r="X56">
            <v>4326901</v>
          </cell>
          <cell r="Y56">
            <v>1185600</v>
          </cell>
          <cell r="Z56">
            <v>435000</v>
          </cell>
          <cell r="AA56">
            <v>2827175</v>
          </cell>
          <cell r="AB56">
            <v>4447775</v>
          </cell>
          <cell r="AC56">
            <v>57600</v>
          </cell>
          <cell r="AD56">
            <v>29000</v>
          </cell>
          <cell r="AE56">
            <v>150670</v>
          </cell>
          <cell r="AF56">
            <v>237270</v>
          </cell>
          <cell r="AG56">
            <v>129600</v>
          </cell>
          <cell r="AH56">
            <v>0</v>
          </cell>
          <cell r="AI56">
            <v>228544</v>
          </cell>
          <cell r="AJ56">
            <v>358144</v>
          </cell>
          <cell r="AK56">
            <v>358144</v>
          </cell>
          <cell r="AL56">
            <v>237270</v>
          </cell>
          <cell r="AM56">
            <v>120874</v>
          </cell>
        </row>
        <row r="57">
          <cell r="B57" t="str">
            <v>SM0124</v>
          </cell>
          <cell r="C57" t="str">
            <v>Ahmad</v>
          </cell>
          <cell r="D57" t="str">
            <v>Workshop</v>
          </cell>
          <cell r="E57" t="str">
            <v>Non</v>
          </cell>
          <cell r="F57" t="str">
            <v>Welder</v>
          </cell>
          <cell r="G57">
            <v>1050000</v>
          </cell>
          <cell r="H57">
            <v>15000</v>
          </cell>
          <cell r="K57">
            <v>1050000</v>
          </cell>
          <cell r="L57">
            <v>15000</v>
          </cell>
          <cell r="M57">
            <v>135000</v>
          </cell>
          <cell r="N57">
            <v>0</v>
          </cell>
          <cell r="O57">
            <v>1185000</v>
          </cell>
          <cell r="P57">
            <v>15000</v>
          </cell>
          <cell r="Q57">
            <v>1008000</v>
          </cell>
          <cell r="R57">
            <v>450000</v>
          </cell>
          <cell r="S57">
            <v>2897038</v>
          </cell>
          <cell r="T57">
            <v>4355038</v>
          </cell>
          <cell r="U57">
            <v>1008000</v>
          </cell>
          <cell r="V57">
            <v>450000</v>
          </cell>
          <cell r="W57">
            <v>2897038</v>
          </cell>
          <cell r="X57">
            <v>4355038</v>
          </cell>
          <cell r="Y57">
            <v>1008000</v>
          </cell>
          <cell r="Z57">
            <v>450000</v>
          </cell>
          <cell r="AA57">
            <v>2897038</v>
          </cell>
          <cell r="AB57">
            <v>4355038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</row>
        <row r="58">
          <cell r="B58" t="str">
            <v>SM0003</v>
          </cell>
          <cell r="C58" t="str">
            <v>H.Zainal Elmi</v>
          </cell>
          <cell r="D58" t="str">
            <v>Tire</v>
          </cell>
          <cell r="E58" t="str">
            <v>Non</v>
          </cell>
          <cell r="F58" t="str">
            <v>Foreman</v>
          </cell>
          <cell r="G58">
            <v>1200000</v>
          </cell>
          <cell r="H58">
            <v>15000</v>
          </cell>
          <cell r="I58">
            <v>60000</v>
          </cell>
          <cell r="J58">
            <v>1000</v>
          </cell>
          <cell r="K58">
            <v>1260000</v>
          </cell>
          <cell r="L58">
            <v>16000</v>
          </cell>
          <cell r="M58">
            <v>75000</v>
          </cell>
          <cell r="N58">
            <v>0</v>
          </cell>
          <cell r="O58">
            <v>1335000</v>
          </cell>
          <cell r="P58">
            <v>16000</v>
          </cell>
          <cell r="Q58">
            <v>1152000</v>
          </cell>
          <cell r="R58">
            <v>420000</v>
          </cell>
          <cell r="S58">
            <v>2580997</v>
          </cell>
          <cell r="T58">
            <v>4152997</v>
          </cell>
          <cell r="U58">
            <v>1209600</v>
          </cell>
          <cell r="V58">
            <v>448000</v>
          </cell>
          <cell r="W58">
            <v>2721199</v>
          </cell>
          <cell r="X58">
            <v>4378799</v>
          </cell>
          <cell r="Y58">
            <v>1281600</v>
          </cell>
          <cell r="Z58">
            <v>420000</v>
          </cell>
          <cell r="AA58">
            <v>2835910</v>
          </cell>
          <cell r="AB58">
            <v>4537510</v>
          </cell>
          <cell r="AC58">
            <v>57600</v>
          </cell>
          <cell r="AD58">
            <v>28000</v>
          </cell>
          <cell r="AE58">
            <v>140202</v>
          </cell>
          <cell r="AF58">
            <v>225802</v>
          </cell>
          <cell r="AG58">
            <v>129600</v>
          </cell>
          <cell r="AH58">
            <v>0</v>
          </cell>
          <cell r="AI58">
            <v>254913</v>
          </cell>
          <cell r="AJ58">
            <v>384513</v>
          </cell>
          <cell r="AK58">
            <v>384513</v>
          </cell>
          <cell r="AL58">
            <v>225802</v>
          </cell>
          <cell r="AM58">
            <v>158711</v>
          </cell>
        </row>
        <row r="59">
          <cell r="B59" t="str">
            <v>SM0009</v>
          </cell>
          <cell r="C59" t="str">
            <v>Nursyamsi</v>
          </cell>
          <cell r="D59" t="str">
            <v>Workshop</v>
          </cell>
          <cell r="E59" t="str">
            <v>Non</v>
          </cell>
          <cell r="F59" t="str">
            <v>Op. Grease</v>
          </cell>
          <cell r="G59">
            <v>960000</v>
          </cell>
          <cell r="H59">
            <v>15000</v>
          </cell>
          <cell r="I59">
            <v>60000</v>
          </cell>
          <cell r="J59">
            <v>1000</v>
          </cell>
          <cell r="K59">
            <v>1020000</v>
          </cell>
          <cell r="L59">
            <v>16000</v>
          </cell>
          <cell r="M59">
            <v>75000</v>
          </cell>
          <cell r="N59">
            <v>0</v>
          </cell>
          <cell r="O59">
            <v>1095000</v>
          </cell>
          <cell r="P59">
            <v>16000</v>
          </cell>
          <cell r="Q59">
            <v>960000</v>
          </cell>
          <cell r="R59">
            <v>435000</v>
          </cell>
          <cell r="S59">
            <v>2319288</v>
          </cell>
          <cell r="T59">
            <v>3714288</v>
          </cell>
          <cell r="U59">
            <v>1020000</v>
          </cell>
          <cell r="V59">
            <v>464000</v>
          </cell>
          <cell r="W59">
            <v>2467257</v>
          </cell>
          <cell r="X59">
            <v>3951257</v>
          </cell>
          <cell r="Y59">
            <v>1095000</v>
          </cell>
          <cell r="Z59">
            <v>435000</v>
          </cell>
          <cell r="AA59">
            <v>2543736</v>
          </cell>
          <cell r="AB59">
            <v>4073736</v>
          </cell>
          <cell r="AC59">
            <v>60000</v>
          </cell>
          <cell r="AD59">
            <v>29000</v>
          </cell>
          <cell r="AE59">
            <v>147969</v>
          </cell>
          <cell r="AF59">
            <v>236969</v>
          </cell>
          <cell r="AG59">
            <v>135000</v>
          </cell>
          <cell r="AH59">
            <v>0</v>
          </cell>
          <cell r="AI59">
            <v>224448</v>
          </cell>
          <cell r="AJ59">
            <v>359448</v>
          </cell>
          <cell r="AK59">
            <v>359448</v>
          </cell>
          <cell r="AL59">
            <v>236969</v>
          </cell>
          <cell r="AM59">
            <v>122479</v>
          </cell>
        </row>
        <row r="60">
          <cell r="B60" t="str">
            <v>SM0083</v>
          </cell>
          <cell r="C60" t="str">
            <v>Hendriansyah</v>
          </cell>
          <cell r="D60" t="str">
            <v>Workshop</v>
          </cell>
          <cell r="E60" t="str">
            <v>Non</v>
          </cell>
          <cell r="F60" t="str">
            <v>Helper Grease</v>
          </cell>
          <cell r="G60">
            <v>945000</v>
          </cell>
          <cell r="H60">
            <v>6000</v>
          </cell>
          <cell r="I60">
            <v>60000</v>
          </cell>
          <cell r="J60">
            <v>1000</v>
          </cell>
          <cell r="K60">
            <v>1005000</v>
          </cell>
          <cell r="L60">
            <v>7000</v>
          </cell>
          <cell r="M60">
            <v>80000</v>
          </cell>
          <cell r="N60">
            <v>0</v>
          </cell>
          <cell r="O60">
            <v>1085000</v>
          </cell>
          <cell r="P60">
            <v>7000</v>
          </cell>
          <cell r="Q60">
            <v>907200</v>
          </cell>
          <cell r="R60">
            <v>162000</v>
          </cell>
          <cell r="S60">
            <v>2182240</v>
          </cell>
          <cell r="T60">
            <v>3251440</v>
          </cell>
          <cell r="U60">
            <v>964800</v>
          </cell>
          <cell r="V60">
            <v>189000</v>
          </cell>
          <cell r="W60">
            <v>2320795</v>
          </cell>
          <cell r="X60">
            <v>3474595</v>
          </cell>
          <cell r="Y60">
            <v>1041600</v>
          </cell>
          <cell r="Z60">
            <v>162000</v>
          </cell>
          <cell r="AA60">
            <v>2505535</v>
          </cell>
          <cell r="AB60">
            <v>3709135</v>
          </cell>
          <cell r="AC60">
            <v>57600</v>
          </cell>
          <cell r="AD60">
            <v>27000</v>
          </cell>
          <cell r="AE60">
            <v>138555</v>
          </cell>
          <cell r="AF60">
            <v>223155</v>
          </cell>
          <cell r="AG60">
            <v>134400</v>
          </cell>
          <cell r="AH60">
            <v>0</v>
          </cell>
          <cell r="AI60">
            <v>323295</v>
          </cell>
          <cell r="AJ60">
            <v>457695</v>
          </cell>
          <cell r="AK60">
            <v>457695</v>
          </cell>
          <cell r="AL60">
            <v>223155</v>
          </cell>
          <cell r="AM60">
            <v>234540</v>
          </cell>
        </row>
        <row r="61">
          <cell r="B61" t="str">
            <v>SM0011</v>
          </cell>
          <cell r="C61" t="str">
            <v>Alian</v>
          </cell>
          <cell r="D61" t="str">
            <v>Workshop</v>
          </cell>
          <cell r="E61" t="str">
            <v>Non</v>
          </cell>
          <cell r="F61" t="str">
            <v>Helper WS</v>
          </cell>
          <cell r="G61">
            <v>945000</v>
          </cell>
          <cell r="H61">
            <v>6000</v>
          </cell>
          <cell r="I61">
            <v>60000</v>
          </cell>
          <cell r="J61">
            <v>1000</v>
          </cell>
          <cell r="K61">
            <v>1005000</v>
          </cell>
          <cell r="L61">
            <v>7000</v>
          </cell>
          <cell r="M61">
            <v>80000</v>
          </cell>
          <cell r="N61">
            <v>0</v>
          </cell>
          <cell r="O61">
            <v>1085000</v>
          </cell>
          <cell r="P61">
            <v>7000</v>
          </cell>
          <cell r="Q61">
            <v>831600</v>
          </cell>
          <cell r="R61">
            <v>150000</v>
          </cell>
          <cell r="S61">
            <v>2111228</v>
          </cell>
          <cell r="T61">
            <v>3092828</v>
          </cell>
          <cell r="U61">
            <v>884400</v>
          </cell>
          <cell r="V61">
            <v>175000</v>
          </cell>
          <cell r="W61">
            <v>2245275</v>
          </cell>
          <cell r="X61">
            <v>3304675</v>
          </cell>
          <cell r="Y61">
            <v>954800</v>
          </cell>
          <cell r="Z61">
            <v>150000</v>
          </cell>
          <cell r="AA61">
            <v>2424003</v>
          </cell>
          <cell r="AB61">
            <v>3528803</v>
          </cell>
          <cell r="AC61">
            <v>52800</v>
          </cell>
          <cell r="AD61">
            <v>25000</v>
          </cell>
          <cell r="AE61">
            <v>134047</v>
          </cell>
          <cell r="AF61">
            <v>211847</v>
          </cell>
          <cell r="AG61">
            <v>123200</v>
          </cell>
          <cell r="AH61">
            <v>0</v>
          </cell>
          <cell r="AI61">
            <v>312775</v>
          </cell>
          <cell r="AJ61">
            <v>435975</v>
          </cell>
          <cell r="AK61">
            <v>435975</v>
          </cell>
          <cell r="AL61">
            <v>211847</v>
          </cell>
          <cell r="AM61">
            <v>224128</v>
          </cell>
        </row>
        <row r="62">
          <cell r="B62" t="str">
            <v>SM0062</v>
          </cell>
          <cell r="C62" t="str">
            <v>Ardiansyah</v>
          </cell>
          <cell r="D62" t="str">
            <v>Workshop</v>
          </cell>
          <cell r="E62" t="str">
            <v>Non</v>
          </cell>
          <cell r="F62" t="str">
            <v>Helper WS</v>
          </cell>
          <cell r="G62">
            <v>945000</v>
          </cell>
          <cell r="H62">
            <v>6000</v>
          </cell>
          <cell r="I62">
            <v>60000</v>
          </cell>
          <cell r="J62">
            <v>1000</v>
          </cell>
          <cell r="K62">
            <v>1005000</v>
          </cell>
          <cell r="L62">
            <v>7000</v>
          </cell>
          <cell r="M62">
            <v>80000</v>
          </cell>
          <cell r="N62">
            <v>0</v>
          </cell>
          <cell r="O62">
            <v>1085000</v>
          </cell>
          <cell r="P62">
            <v>7000</v>
          </cell>
          <cell r="Q62">
            <v>945000</v>
          </cell>
          <cell r="R62">
            <v>162000</v>
          </cell>
          <cell r="S62">
            <v>1597760</v>
          </cell>
          <cell r="T62">
            <v>2704760</v>
          </cell>
          <cell r="U62">
            <v>1005000</v>
          </cell>
          <cell r="V62">
            <v>189000</v>
          </cell>
          <cell r="W62">
            <v>1699205</v>
          </cell>
          <cell r="X62">
            <v>2893205</v>
          </cell>
          <cell r="Y62">
            <v>1085000</v>
          </cell>
          <cell r="Z62">
            <v>162000</v>
          </cell>
          <cell r="AA62">
            <v>1834465</v>
          </cell>
          <cell r="AB62">
            <v>3081465</v>
          </cell>
          <cell r="AC62">
            <v>60000</v>
          </cell>
          <cell r="AD62">
            <v>27000</v>
          </cell>
          <cell r="AE62">
            <v>101445</v>
          </cell>
          <cell r="AF62">
            <v>188445</v>
          </cell>
          <cell r="AG62">
            <v>140000</v>
          </cell>
          <cell r="AH62">
            <v>0</v>
          </cell>
          <cell r="AI62">
            <v>236705</v>
          </cell>
          <cell r="AJ62">
            <v>376705</v>
          </cell>
          <cell r="AK62">
            <v>376705</v>
          </cell>
          <cell r="AL62">
            <v>188445</v>
          </cell>
          <cell r="AM62">
            <v>188260</v>
          </cell>
        </row>
        <row r="63">
          <cell r="B63" t="str">
            <v>SM0015</v>
          </cell>
          <cell r="C63" t="str">
            <v>Achmad Bakrie</v>
          </cell>
          <cell r="D63" t="str">
            <v>Workshop</v>
          </cell>
          <cell r="E63" t="str">
            <v>Non</v>
          </cell>
          <cell r="F63" t="str">
            <v>Helper WS</v>
          </cell>
          <cell r="G63">
            <v>945000</v>
          </cell>
          <cell r="H63">
            <v>6000</v>
          </cell>
          <cell r="I63">
            <v>60000</v>
          </cell>
          <cell r="J63">
            <v>1000</v>
          </cell>
          <cell r="K63">
            <v>1005000</v>
          </cell>
          <cell r="L63">
            <v>7000</v>
          </cell>
          <cell r="M63">
            <v>80000</v>
          </cell>
          <cell r="N63">
            <v>0</v>
          </cell>
          <cell r="O63">
            <v>1085000</v>
          </cell>
          <cell r="P63">
            <v>7000</v>
          </cell>
          <cell r="Q63">
            <v>907200</v>
          </cell>
          <cell r="R63">
            <v>168000</v>
          </cell>
          <cell r="S63">
            <v>2179509</v>
          </cell>
          <cell r="T63">
            <v>3254709</v>
          </cell>
          <cell r="U63">
            <v>964800</v>
          </cell>
          <cell r="V63">
            <v>196000</v>
          </cell>
          <cell r="W63">
            <v>2317890</v>
          </cell>
          <cell r="X63">
            <v>3478690</v>
          </cell>
          <cell r="Y63">
            <v>1041600</v>
          </cell>
          <cell r="Z63">
            <v>168000</v>
          </cell>
          <cell r="AA63">
            <v>2502399</v>
          </cell>
          <cell r="AB63">
            <v>3711999</v>
          </cell>
          <cell r="AC63">
            <v>57600</v>
          </cell>
          <cell r="AD63">
            <v>28000</v>
          </cell>
          <cell r="AE63">
            <v>138381</v>
          </cell>
          <cell r="AF63">
            <v>223981</v>
          </cell>
          <cell r="AG63">
            <v>134400</v>
          </cell>
          <cell r="AH63">
            <v>0</v>
          </cell>
          <cell r="AI63">
            <v>322890</v>
          </cell>
          <cell r="AJ63">
            <v>457290</v>
          </cell>
          <cell r="AK63">
            <v>457290</v>
          </cell>
          <cell r="AL63">
            <v>223981</v>
          </cell>
          <cell r="AM63">
            <v>233309</v>
          </cell>
        </row>
        <row r="64">
          <cell r="B64" t="str">
            <v>SM0078</v>
          </cell>
          <cell r="C64" t="str">
            <v>Mashurianto</v>
          </cell>
          <cell r="D64" t="str">
            <v>Workshop</v>
          </cell>
          <cell r="E64" t="str">
            <v>Non</v>
          </cell>
          <cell r="F64" t="str">
            <v>Helper WS</v>
          </cell>
          <cell r="G64">
            <v>945000</v>
          </cell>
          <cell r="H64">
            <v>6000</v>
          </cell>
          <cell r="I64">
            <v>60000</v>
          </cell>
          <cell r="J64">
            <v>1000</v>
          </cell>
          <cell r="K64">
            <v>1005000</v>
          </cell>
          <cell r="L64">
            <v>7000</v>
          </cell>
          <cell r="M64">
            <v>75000</v>
          </cell>
          <cell r="N64">
            <v>0</v>
          </cell>
          <cell r="O64">
            <v>1080000</v>
          </cell>
          <cell r="P64">
            <v>7000</v>
          </cell>
          <cell r="Q64">
            <v>945000</v>
          </cell>
          <cell r="R64">
            <v>174000</v>
          </cell>
          <cell r="S64">
            <v>2113960</v>
          </cell>
          <cell r="T64">
            <v>3232960</v>
          </cell>
          <cell r="U64">
            <v>1005000</v>
          </cell>
          <cell r="V64">
            <v>203000</v>
          </cell>
          <cell r="W64">
            <v>2248179</v>
          </cell>
          <cell r="X64">
            <v>3456179</v>
          </cell>
          <cell r="Y64">
            <v>1080000</v>
          </cell>
          <cell r="Z64">
            <v>174000</v>
          </cell>
          <cell r="AA64">
            <v>2415954</v>
          </cell>
          <cell r="AB64">
            <v>3669954</v>
          </cell>
          <cell r="AC64">
            <v>60000</v>
          </cell>
          <cell r="AD64">
            <v>29000</v>
          </cell>
          <cell r="AE64">
            <v>134219</v>
          </cell>
          <cell r="AF64">
            <v>223219</v>
          </cell>
          <cell r="AG64">
            <v>135000</v>
          </cell>
          <cell r="AH64">
            <v>0</v>
          </cell>
          <cell r="AI64">
            <v>301994</v>
          </cell>
          <cell r="AJ64">
            <v>436994</v>
          </cell>
          <cell r="AK64">
            <v>436994</v>
          </cell>
          <cell r="AL64">
            <v>223219</v>
          </cell>
          <cell r="AM64">
            <v>213775</v>
          </cell>
        </row>
        <row r="65">
          <cell r="B65" t="str">
            <v>SM0094</v>
          </cell>
          <cell r="C65" t="str">
            <v>Saifudin</v>
          </cell>
          <cell r="D65" t="str">
            <v>Workshop</v>
          </cell>
          <cell r="E65" t="str">
            <v>Non</v>
          </cell>
          <cell r="F65" t="str">
            <v>Warehousemen</v>
          </cell>
          <cell r="G65">
            <v>1200000</v>
          </cell>
          <cell r="H65">
            <v>15000</v>
          </cell>
          <cell r="I65">
            <v>60000</v>
          </cell>
          <cell r="J65">
            <v>1000</v>
          </cell>
          <cell r="K65">
            <v>1260000</v>
          </cell>
          <cell r="L65">
            <v>16000</v>
          </cell>
          <cell r="M65">
            <v>75000</v>
          </cell>
          <cell r="N65">
            <v>0</v>
          </cell>
          <cell r="O65">
            <v>1335000</v>
          </cell>
          <cell r="P65">
            <v>16000</v>
          </cell>
          <cell r="Q65">
            <v>1200000</v>
          </cell>
          <cell r="R65">
            <v>435000</v>
          </cell>
          <cell r="S65">
            <v>3051449</v>
          </cell>
          <cell r="T65">
            <v>4686449</v>
          </cell>
          <cell r="U65">
            <v>1260000</v>
          </cell>
          <cell r="V65">
            <v>464000</v>
          </cell>
          <cell r="W65">
            <v>3217552</v>
          </cell>
          <cell r="X65">
            <v>4941552</v>
          </cell>
          <cell r="Y65">
            <v>1335000</v>
          </cell>
          <cell r="Z65">
            <v>435000</v>
          </cell>
          <cell r="AA65">
            <v>3322066</v>
          </cell>
          <cell r="AB65">
            <v>5092066</v>
          </cell>
          <cell r="AC65">
            <v>60000</v>
          </cell>
          <cell r="AD65">
            <v>29000</v>
          </cell>
          <cell r="AE65">
            <v>166103</v>
          </cell>
          <cell r="AF65">
            <v>255103</v>
          </cell>
          <cell r="AG65">
            <v>135000</v>
          </cell>
          <cell r="AH65">
            <v>0</v>
          </cell>
          <cell r="AI65">
            <v>270617</v>
          </cell>
          <cell r="AJ65">
            <v>405617</v>
          </cell>
          <cell r="AK65">
            <v>405617</v>
          </cell>
          <cell r="AL65">
            <v>255103</v>
          </cell>
          <cell r="AM65">
            <v>150514</v>
          </cell>
        </row>
        <row r="66">
          <cell r="B66" t="str">
            <v>SM0012</v>
          </cell>
          <cell r="C66" t="str">
            <v>Rusmadi.K</v>
          </cell>
          <cell r="D66" t="str">
            <v>Workshop</v>
          </cell>
          <cell r="E66" t="str">
            <v>Non</v>
          </cell>
          <cell r="F66" t="str">
            <v>Opt.Radio / Adm</v>
          </cell>
          <cell r="G66">
            <v>960000</v>
          </cell>
          <cell r="H66">
            <v>15000</v>
          </cell>
          <cell r="I66">
            <v>60000</v>
          </cell>
          <cell r="J66">
            <v>1000</v>
          </cell>
          <cell r="K66">
            <v>1020000</v>
          </cell>
          <cell r="L66">
            <v>16000</v>
          </cell>
          <cell r="M66">
            <v>75000</v>
          </cell>
          <cell r="N66">
            <v>0</v>
          </cell>
          <cell r="O66">
            <v>1095000</v>
          </cell>
          <cell r="P66">
            <v>16000</v>
          </cell>
          <cell r="Q66">
            <v>960000</v>
          </cell>
          <cell r="R66">
            <v>435000</v>
          </cell>
          <cell r="S66">
            <v>2654935</v>
          </cell>
          <cell r="T66">
            <v>4049935</v>
          </cell>
          <cell r="U66">
            <v>1020000</v>
          </cell>
          <cell r="V66">
            <v>464000</v>
          </cell>
          <cell r="W66">
            <v>2824318</v>
          </cell>
          <cell r="X66">
            <v>4308318</v>
          </cell>
          <cell r="Y66">
            <v>1095000</v>
          </cell>
          <cell r="Z66">
            <v>435000</v>
          </cell>
          <cell r="AA66">
            <v>2911864</v>
          </cell>
          <cell r="AB66">
            <v>4441864</v>
          </cell>
          <cell r="AC66">
            <v>60000</v>
          </cell>
          <cell r="AD66">
            <v>29000</v>
          </cell>
          <cell r="AE66">
            <v>169383</v>
          </cell>
          <cell r="AF66">
            <v>258383</v>
          </cell>
          <cell r="AG66">
            <v>135000</v>
          </cell>
          <cell r="AH66">
            <v>0</v>
          </cell>
          <cell r="AI66">
            <v>256929</v>
          </cell>
          <cell r="AJ66">
            <v>391929</v>
          </cell>
          <cell r="AK66">
            <v>391929</v>
          </cell>
          <cell r="AL66">
            <v>258383</v>
          </cell>
          <cell r="AM66">
            <v>133546</v>
          </cell>
        </row>
        <row r="67">
          <cell r="B67" t="str">
            <v>SM0103</v>
          </cell>
          <cell r="C67" t="str">
            <v>Andika</v>
          </cell>
          <cell r="D67" t="str">
            <v>Workshop</v>
          </cell>
          <cell r="E67" t="str">
            <v>Non</v>
          </cell>
          <cell r="F67" t="str">
            <v>Office</v>
          </cell>
          <cell r="G67">
            <v>945000</v>
          </cell>
          <cell r="H67">
            <v>6000</v>
          </cell>
          <cell r="I67">
            <v>60000</v>
          </cell>
          <cell r="J67">
            <v>1000</v>
          </cell>
          <cell r="K67">
            <v>1005000</v>
          </cell>
          <cell r="L67">
            <v>7000</v>
          </cell>
          <cell r="M67">
            <v>80000</v>
          </cell>
          <cell r="N67">
            <v>0</v>
          </cell>
          <cell r="O67">
            <v>1085000</v>
          </cell>
          <cell r="P67">
            <v>7000</v>
          </cell>
          <cell r="Q67">
            <v>945000</v>
          </cell>
          <cell r="R67">
            <v>162000</v>
          </cell>
          <cell r="S67">
            <v>1952818</v>
          </cell>
          <cell r="T67">
            <v>3059818</v>
          </cell>
          <cell r="U67">
            <v>1005000</v>
          </cell>
          <cell r="V67">
            <v>189000</v>
          </cell>
          <cell r="W67">
            <v>2076806</v>
          </cell>
          <cell r="X67">
            <v>3270806</v>
          </cell>
          <cell r="Y67">
            <v>1085000</v>
          </cell>
          <cell r="Z67">
            <v>162000</v>
          </cell>
          <cell r="AA67">
            <v>2242124</v>
          </cell>
          <cell r="AB67">
            <v>3489124</v>
          </cell>
          <cell r="AC67">
            <v>60000</v>
          </cell>
          <cell r="AD67">
            <v>27000</v>
          </cell>
          <cell r="AE67">
            <v>123988</v>
          </cell>
          <cell r="AF67">
            <v>210988</v>
          </cell>
          <cell r="AG67">
            <v>140000</v>
          </cell>
          <cell r="AH67">
            <v>0</v>
          </cell>
          <cell r="AI67">
            <v>289306</v>
          </cell>
          <cell r="AJ67">
            <v>429306</v>
          </cell>
          <cell r="AK67">
            <v>429306</v>
          </cell>
          <cell r="AL67">
            <v>210988</v>
          </cell>
          <cell r="AM67">
            <v>218318</v>
          </cell>
        </row>
        <row r="68">
          <cell r="B68" t="str">
            <v>SM0086</v>
          </cell>
          <cell r="C68" t="str">
            <v>Mardiansyah</v>
          </cell>
          <cell r="D68" t="str">
            <v>Workshop</v>
          </cell>
          <cell r="E68" t="str">
            <v>A</v>
          </cell>
          <cell r="F68" t="str">
            <v>Helper FT-828</v>
          </cell>
          <cell r="G68">
            <v>945000</v>
          </cell>
          <cell r="H68">
            <v>6000</v>
          </cell>
          <cell r="I68">
            <v>60000</v>
          </cell>
          <cell r="J68">
            <v>1000</v>
          </cell>
          <cell r="K68">
            <v>1005000</v>
          </cell>
          <cell r="L68">
            <v>7000</v>
          </cell>
          <cell r="M68">
            <v>80000</v>
          </cell>
          <cell r="N68">
            <v>0</v>
          </cell>
          <cell r="O68">
            <v>1085000</v>
          </cell>
          <cell r="P68">
            <v>7000</v>
          </cell>
          <cell r="Q68">
            <v>945000</v>
          </cell>
          <cell r="R68">
            <v>174000</v>
          </cell>
          <cell r="S68">
            <v>2255983</v>
          </cell>
          <cell r="T68">
            <v>3374983</v>
          </cell>
          <cell r="U68">
            <v>1005000</v>
          </cell>
          <cell r="V68">
            <v>203000</v>
          </cell>
          <cell r="W68">
            <v>2399220</v>
          </cell>
          <cell r="X68">
            <v>3607220</v>
          </cell>
          <cell r="Y68">
            <v>1085000</v>
          </cell>
          <cell r="Z68">
            <v>174000</v>
          </cell>
          <cell r="AA68">
            <v>2590202</v>
          </cell>
          <cell r="AB68">
            <v>3849202</v>
          </cell>
          <cell r="AC68">
            <v>60000</v>
          </cell>
          <cell r="AD68">
            <v>29000</v>
          </cell>
          <cell r="AE68">
            <v>143237</v>
          </cell>
          <cell r="AF68">
            <v>232237</v>
          </cell>
          <cell r="AG68">
            <v>140000</v>
          </cell>
          <cell r="AH68">
            <v>0</v>
          </cell>
          <cell r="AI68">
            <v>334219</v>
          </cell>
          <cell r="AJ68">
            <v>474219</v>
          </cell>
          <cell r="AK68">
            <v>474219</v>
          </cell>
          <cell r="AL68">
            <v>232237</v>
          </cell>
          <cell r="AM68">
            <v>241982</v>
          </cell>
        </row>
        <row r="69">
          <cell r="B69" t="str">
            <v>SM0090</v>
          </cell>
          <cell r="C69" t="str">
            <v>Darwiansyah</v>
          </cell>
          <cell r="D69" t="str">
            <v>Workshop</v>
          </cell>
          <cell r="E69" t="str">
            <v>A</v>
          </cell>
          <cell r="F69" t="str">
            <v>Helper FT-9102</v>
          </cell>
          <cell r="G69">
            <v>945000</v>
          </cell>
          <cell r="H69">
            <v>6000</v>
          </cell>
          <cell r="I69">
            <v>60000</v>
          </cell>
          <cell r="J69">
            <v>1000</v>
          </cell>
          <cell r="K69">
            <v>1005000</v>
          </cell>
          <cell r="L69">
            <v>7000</v>
          </cell>
          <cell r="M69">
            <v>80000</v>
          </cell>
          <cell r="N69">
            <v>0</v>
          </cell>
          <cell r="O69">
            <v>1085000</v>
          </cell>
          <cell r="P69">
            <v>7000</v>
          </cell>
          <cell r="Q69">
            <v>945000</v>
          </cell>
          <cell r="R69">
            <v>174000</v>
          </cell>
          <cell r="S69">
            <v>2621965</v>
          </cell>
          <cell r="T69">
            <v>3740965</v>
          </cell>
          <cell r="U69">
            <v>1005000</v>
          </cell>
          <cell r="V69">
            <v>203000</v>
          </cell>
          <cell r="W69">
            <v>2788439</v>
          </cell>
          <cell r="X69">
            <v>3996439</v>
          </cell>
          <cell r="Y69">
            <v>1085000</v>
          </cell>
          <cell r="Z69">
            <v>174000</v>
          </cell>
          <cell r="AA69">
            <v>3010405</v>
          </cell>
          <cell r="AB69">
            <v>4269405</v>
          </cell>
          <cell r="AC69">
            <v>60000</v>
          </cell>
          <cell r="AD69">
            <v>29000</v>
          </cell>
          <cell r="AE69">
            <v>166474</v>
          </cell>
          <cell r="AF69">
            <v>255474</v>
          </cell>
          <cell r="AG69">
            <v>140000</v>
          </cell>
          <cell r="AH69">
            <v>0</v>
          </cell>
          <cell r="AI69">
            <v>388440</v>
          </cell>
          <cell r="AJ69">
            <v>528440</v>
          </cell>
          <cell r="AK69">
            <v>528440</v>
          </cell>
          <cell r="AL69">
            <v>255474</v>
          </cell>
          <cell r="AM69">
            <v>272966</v>
          </cell>
        </row>
        <row r="70">
          <cell r="B70" t="str">
            <v>SM0087</v>
          </cell>
          <cell r="C70" t="str">
            <v>Syaiful Akhyar</v>
          </cell>
          <cell r="D70" t="str">
            <v>Workshop</v>
          </cell>
          <cell r="E70" t="str">
            <v>A</v>
          </cell>
          <cell r="F70" t="str">
            <v>Helper ST-9201</v>
          </cell>
          <cell r="G70">
            <v>945000</v>
          </cell>
          <cell r="H70">
            <v>6000</v>
          </cell>
          <cell r="I70">
            <v>60000</v>
          </cell>
          <cell r="J70">
            <v>1000</v>
          </cell>
          <cell r="K70">
            <v>1005000</v>
          </cell>
          <cell r="L70">
            <v>7000</v>
          </cell>
          <cell r="M70">
            <v>80000</v>
          </cell>
          <cell r="N70">
            <v>0</v>
          </cell>
          <cell r="O70">
            <v>1085000</v>
          </cell>
          <cell r="P70">
            <v>7000</v>
          </cell>
          <cell r="Q70">
            <v>945000</v>
          </cell>
          <cell r="R70">
            <v>174000</v>
          </cell>
          <cell r="S70">
            <v>2264176</v>
          </cell>
          <cell r="T70">
            <v>3383176</v>
          </cell>
          <cell r="U70">
            <v>1005000</v>
          </cell>
          <cell r="V70">
            <v>203000</v>
          </cell>
          <cell r="W70">
            <v>2407934</v>
          </cell>
          <cell r="X70">
            <v>3615934</v>
          </cell>
          <cell r="Y70">
            <v>1085000</v>
          </cell>
          <cell r="Z70">
            <v>174000</v>
          </cell>
          <cell r="AA70">
            <v>2599610</v>
          </cell>
          <cell r="AB70">
            <v>3858610</v>
          </cell>
          <cell r="AC70">
            <v>60000</v>
          </cell>
          <cell r="AD70">
            <v>29000</v>
          </cell>
          <cell r="AE70">
            <v>143758</v>
          </cell>
          <cell r="AF70">
            <v>232758</v>
          </cell>
          <cell r="AG70">
            <v>140000</v>
          </cell>
          <cell r="AH70">
            <v>0</v>
          </cell>
          <cell r="AI70">
            <v>335434</v>
          </cell>
          <cell r="AJ70">
            <v>475434</v>
          </cell>
          <cell r="AK70">
            <v>475434</v>
          </cell>
          <cell r="AL70">
            <v>232758</v>
          </cell>
          <cell r="AM70">
            <v>242676</v>
          </cell>
        </row>
        <row r="71">
          <cell r="B71" t="str">
            <v>SM0085</v>
          </cell>
          <cell r="C71" t="str">
            <v>Yadi</v>
          </cell>
          <cell r="D71" t="str">
            <v>Workshop</v>
          </cell>
          <cell r="E71" t="str">
            <v>A</v>
          </cell>
          <cell r="F71" t="str">
            <v>Helper ST-9205</v>
          </cell>
          <cell r="G71">
            <v>945000</v>
          </cell>
          <cell r="H71">
            <v>6000</v>
          </cell>
          <cell r="I71">
            <v>60000</v>
          </cell>
          <cell r="J71">
            <v>1000</v>
          </cell>
          <cell r="K71">
            <v>1005000</v>
          </cell>
          <cell r="L71">
            <v>7000</v>
          </cell>
          <cell r="M71">
            <v>80000</v>
          </cell>
          <cell r="N71">
            <v>0</v>
          </cell>
          <cell r="O71">
            <v>1085000</v>
          </cell>
          <cell r="P71">
            <v>7000</v>
          </cell>
          <cell r="Q71">
            <v>945000</v>
          </cell>
          <cell r="R71">
            <v>180000</v>
          </cell>
          <cell r="S71">
            <v>2163121</v>
          </cell>
          <cell r="T71">
            <v>3288121</v>
          </cell>
          <cell r="U71">
            <v>1005000</v>
          </cell>
          <cell r="V71">
            <v>210000</v>
          </cell>
          <cell r="W71">
            <v>2300462</v>
          </cell>
          <cell r="X71">
            <v>3515462</v>
          </cell>
          <cell r="Y71">
            <v>1085000</v>
          </cell>
          <cell r="Z71">
            <v>180000</v>
          </cell>
          <cell r="AA71">
            <v>2483584</v>
          </cell>
          <cell r="AB71">
            <v>3748584</v>
          </cell>
          <cell r="AC71">
            <v>60000</v>
          </cell>
          <cell r="AD71">
            <v>30000</v>
          </cell>
          <cell r="AE71">
            <v>137341</v>
          </cell>
          <cell r="AF71">
            <v>227341</v>
          </cell>
          <cell r="AG71">
            <v>140000</v>
          </cell>
          <cell r="AH71">
            <v>0</v>
          </cell>
          <cell r="AI71">
            <v>320463</v>
          </cell>
          <cell r="AJ71">
            <v>460463</v>
          </cell>
          <cell r="AK71">
            <v>460463</v>
          </cell>
          <cell r="AL71">
            <v>227341</v>
          </cell>
          <cell r="AM71">
            <v>233122</v>
          </cell>
        </row>
        <row r="72">
          <cell r="B72" t="str">
            <v>SM0088</v>
          </cell>
          <cell r="C72" t="str">
            <v>Recky Datu Rante</v>
          </cell>
          <cell r="D72" t="str">
            <v>Workshop</v>
          </cell>
          <cell r="E72" t="str">
            <v>B</v>
          </cell>
          <cell r="F72" t="str">
            <v>Helper</v>
          </cell>
          <cell r="G72">
            <v>945000</v>
          </cell>
          <cell r="H72">
            <v>6000</v>
          </cell>
          <cell r="I72">
            <v>60000</v>
          </cell>
          <cell r="J72">
            <v>1000</v>
          </cell>
          <cell r="K72">
            <v>1005000</v>
          </cell>
          <cell r="L72">
            <v>7000</v>
          </cell>
          <cell r="M72">
            <v>80000</v>
          </cell>
          <cell r="N72">
            <v>0</v>
          </cell>
          <cell r="O72">
            <v>1085000</v>
          </cell>
          <cell r="P72">
            <v>7000</v>
          </cell>
          <cell r="Q72">
            <v>945000</v>
          </cell>
          <cell r="R72">
            <v>180000</v>
          </cell>
          <cell r="S72">
            <v>2326994</v>
          </cell>
          <cell r="T72">
            <v>3451994</v>
          </cell>
          <cell r="U72">
            <v>1005000</v>
          </cell>
          <cell r="V72">
            <v>210000</v>
          </cell>
          <cell r="W72">
            <v>2474740</v>
          </cell>
          <cell r="X72">
            <v>3689740</v>
          </cell>
          <cell r="Y72">
            <v>1085000</v>
          </cell>
          <cell r="Z72">
            <v>180000</v>
          </cell>
          <cell r="AA72">
            <v>2671734</v>
          </cell>
          <cell r="AB72">
            <v>3936734</v>
          </cell>
          <cell r="AC72">
            <v>60000</v>
          </cell>
          <cell r="AD72">
            <v>30000</v>
          </cell>
          <cell r="AE72">
            <v>147746</v>
          </cell>
          <cell r="AF72">
            <v>237746</v>
          </cell>
          <cell r="AG72">
            <v>140000</v>
          </cell>
          <cell r="AH72">
            <v>0</v>
          </cell>
          <cell r="AI72">
            <v>344740</v>
          </cell>
          <cell r="AJ72">
            <v>484740</v>
          </cell>
          <cell r="AK72">
            <v>484740</v>
          </cell>
          <cell r="AL72">
            <v>237746</v>
          </cell>
          <cell r="AM72">
            <v>246994</v>
          </cell>
        </row>
        <row r="73">
          <cell r="B73" t="str">
            <v>SM0089</v>
          </cell>
          <cell r="C73" t="str">
            <v>Abdullah</v>
          </cell>
          <cell r="D73" t="str">
            <v>Workshop</v>
          </cell>
          <cell r="E73" t="str">
            <v>B</v>
          </cell>
          <cell r="F73" t="str">
            <v>Helper ST-9204</v>
          </cell>
          <cell r="G73">
            <v>945000</v>
          </cell>
          <cell r="H73">
            <v>6000</v>
          </cell>
          <cell r="I73">
            <v>60000</v>
          </cell>
          <cell r="J73">
            <v>1000</v>
          </cell>
          <cell r="K73">
            <v>1005000</v>
          </cell>
          <cell r="L73">
            <v>7000</v>
          </cell>
          <cell r="M73">
            <v>80000</v>
          </cell>
          <cell r="N73">
            <v>0</v>
          </cell>
          <cell r="O73">
            <v>1085000</v>
          </cell>
          <cell r="P73">
            <v>7000</v>
          </cell>
          <cell r="Q73">
            <v>907200</v>
          </cell>
          <cell r="R73">
            <v>162000</v>
          </cell>
          <cell r="S73">
            <v>2021098</v>
          </cell>
          <cell r="T73">
            <v>3090298</v>
          </cell>
          <cell r="U73">
            <v>964800</v>
          </cell>
          <cell r="V73">
            <v>189000</v>
          </cell>
          <cell r="W73">
            <v>2149422</v>
          </cell>
          <cell r="X73">
            <v>3303222</v>
          </cell>
          <cell r="Y73">
            <v>1041600</v>
          </cell>
          <cell r="Z73">
            <v>162000</v>
          </cell>
          <cell r="AA73">
            <v>2320520</v>
          </cell>
          <cell r="AB73">
            <v>3524120</v>
          </cell>
          <cell r="AC73">
            <v>57600</v>
          </cell>
          <cell r="AD73">
            <v>27000</v>
          </cell>
          <cell r="AE73">
            <v>128324</v>
          </cell>
          <cell r="AF73">
            <v>212924</v>
          </cell>
          <cell r="AG73">
            <v>134400</v>
          </cell>
          <cell r="AH73">
            <v>0</v>
          </cell>
          <cell r="AI73">
            <v>299422</v>
          </cell>
          <cell r="AJ73">
            <v>433822</v>
          </cell>
          <cell r="AK73">
            <v>433822</v>
          </cell>
          <cell r="AL73">
            <v>212924</v>
          </cell>
          <cell r="AM73">
            <v>220898</v>
          </cell>
        </row>
        <row r="74">
          <cell r="B74" t="str">
            <v>SM0097</v>
          </cell>
          <cell r="C74" t="str">
            <v>Sunaryo</v>
          </cell>
          <cell r="D74" t="str">
            <v>Workshop</v>
          </cell>
          <cell r="E74" t="str">
            <v>Non</v>
          </cell>
          <cell r="F74" t="str">
            <v>Supervisor</v>
          </cell>
          <cell r="G74">
            <v>2000000</v>
          </cell>
          <cell r="H74">
            <v>140000</v>
          </cell>
          <cell r="K74">
            <v>2000000</v>
          </cell>
          <cell r="L74">
            <v>140000</v>
          </cell>
          <cell r="M74">
            <v>0</v>
          </cell>
          <cell r="N74">
            <v>0</v>
          </cell>
          <cell r="O74">
            <v>2000000</v>
          </cell>
          <cell r="P74">
            <v>140000</v>
          </cell>
          <cell r="Q74">
            <v>2000000</v>
          </cell>
          <cell r="R74">
            <v>4340000</v>
          </cell>
          <cell r="S74">
            <v>0</v>
          </cell>
          <cell r="T74">
            <v>6340000</v>
          </cell>
          <cell r="U74">
            <v>2000000</v>
          </cell>
          <cell r="V74">
            <v>4340000</v>
          </cell>
          <cell r="W74">
            <v>0</v>
          </cell>
          <cell r="X74">
            <v>6340000</v>
          </cell>
          <cell r="Y74">
            <v>2000000</v>
          </cell>
          <cell r="Z74">
            <v>4340000</v>
          </cell>
          <cell r="AA74">
            <v>0</v>
          </cell>
          <cell r="AB74">
            <v>6340000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</row>
        <row r="75">
          <cell r="B75" t="str">
            <v>SM0100</v>
          </cell>
          <cell r="C75" t="str">
            <v>ISAK LIMBU</v>
          </cell>
          <cell r="D75" t="str">
            <v>Workshop</v>
          </cell>
          <cell r="E75" t="str">
            <v>Non</v>
          </cell>
          <cell r="F75" t="str">
            <v>Senior Mechanic</v>
          </cell>
          <cell r="G75">
            <v>1300000</v>
          </cell>
          <cell r="H75">
            <v>15000</v>
          </cell>
          <cell r="K75">
            <v>1300000</v>
          </cell>
          <cell r="L75">
            <v>15000</v>
          </cell>
          <cell r="M75">
            <v>100000</v>
          </cell>
          <cell r="N75">
            <v>1000</v>
          </cell>
          <cell r="O75">
            <v>1400000</v>
          </cell>
          <cell r="P75">
            <v>16000</v>
          </cell>
          <cell r="Q75">
            <v>1300000</v>
          </cell>
          <cell r="R75">
            <v>450000</v>
          </cell>
          <cell r="S75">
            <v>3334357</v>
          </cell>
          <cell r="T75">
            <v>5084357</v>
          </cell>
          <cell r="U75">
            <v>1300000</v>
          </cell>
          <cell r="V75">
            <v>450000</v>
          </cell>
          <cell r="W75">
            <v>3334357</v>
          </cell>
          <cell r="X75">
            <v>5084357</v>
          </cell>
          <cell r="Y75">
            <v>1300000</v>
          </cell>
          <cell r="Z75">
            <v>450000</v>
          </cell>
          <cell r="AA75">
            <v>3334357</v>
          </cell>
          <cell r="AB75">
            <v>5084357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</row>
        <row r="76">
          <cell r="B76" t="str">
            <v>SM0099</v>
          </cell>
          <cell r="C76" t="str">
            <v>RUDI APRIANTO</v>
          </cell>
          <cell r="D76" t="str">
            <v>Workshop</v>
          </cell>
          <cell r="E76" t="str">
            <v>Non</v>
          </cell>
          <cell r="F76" t="str">
            <v>Mechanic</v>
          </cell>
          <cell r="G76">
            <v>1100000</v>
          </cell>
          <cell r="H76">
            <v>15000</v>
          </cell>
          <cell r="K76">
            <v>1100000</v>
          </cell>
          <cell r="L76">
            <v>15000</v>
          </cell>
          <cell r="M76">
            <v>100000</v>
          </cell>
          <cell r="N76">
            <v>1000</v>
          </cell>
          <cell r="O76">
            <v>1200000</v>
          </cell>
          <cell r="P76">
            <v>16000</v>
          </cell>
          <cell r="Q76">
            <v>1056000</v>
          </cell>
          <cell r="R76">
            <v>420000</v>
          </cell>
          <cell r="S76">
            <v>2197630</v>
          </cell>
          <cell r="T76">
            <v>3673630</v>
          </cell>
          <cell r="U76">
            <v>1056000</v>
          </cell>
          <cell r="V76">
            <v>420000</v>
          </cell>
          <cell r="W76">
            <v>2197630</v>
          </cell>
          <cell r="X76">
            <v>3673630</v>
          </cell>
          <cell r="Y76">
            <v>1056000</v>
          </cell>
          <cell r="Z76">
            <v>420000</v>
          </cell>
          <cell r="AA76">
            <v>2197630</v>
          </cell>
          <cell r="AB76">
            <v>3673630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</row>
        <row r="77">
          <cell r="B77" t="str">
            <v>SM0098</v>
          </cell>
          <cell r="C77" t="str">
            <v>IRAWAN CHANDRA KUSUMA</v>
          </cell>
          <cell r="D77" t="str">
            <v>Workshop</v>
          </cell>
          <cell r="E77" t="str">
            <v>Non</v>
          </cell>
          <cell r="F77" t="str">
            <v>Mechanic</v>
          </cell>
          <cell r="G77">
            <v>1050000</v>
          </cell>
          <cell r="H77">
            <v>15000</v>
          </cell>
          <cell r="K77">
            <v>1050000</v>
          </cell>
          <cell r="L77">
            <v>15000</v>
          </cell>
          <cell r="M77">
            <v>135000</v>
          </cell>
          <cell r="N77">
            <v>1000</v>
          </cell>
          <cell r="O77">
            <v>1185000</v>
          </cell>
          <cell r="P77">
            <v>16000</v>
          </cell>
          <cell r="Q77">
            <v>1050000</v>
          </cell>
          <cell r="R77">
            <v>450000</v>
          </cell>
          <cell r="S77">
            <v>2461344</v>
          </cell>
          <cell r="T77">
            <v>3961344</v>
          </cell>
          <cell r="U77">
            <v>1050000</v>
          </cell>
          <cell r="V77">
            <v>450000</v>
          </cell>
          <cell r="W77">
            <v>2461344</v>
          </cell>
          <cell r="X77">
            <v>3961344</v>
          </cell>
          <cell r="Y77">
            <v>1050000</v>
          </cell>
          <cell r="Z77">
            <v>450000</v>
          </cell>
          <cell r="AA77">
            <v>2461344</v>
          </cell>
          <cell r="AB77">
            <v>3961344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</row>
        <row r="78">
          <cell r="B78" t="str">
            <v>SM0101</v>
          </cell>
          <cell r="C78" t="str">
            <v>AGUNG NUGROHO</v>
          </cell>
          <cell r="D78" t="str">
            <v>Workshop</v>
          </cell>
          <cell r="E78" t="str">
            <v>Non</v>
          </cell>
          <cell r="F78" t="str">
            <v>Mechanic AC</v>
          </cell>
          <cell r="G78">
            <v>1050000</v>
          </cell>
          <cell r="H78">
            <v>15000</v>
          </cell>
          <cell r="K78">
            <v>1050000</v>
          </cell>
          <cell r="L78">
            <v>15000</v>
          </cell>
          <cell r="O78">
            <v>1050000</v>
          </cell>
          <cell r="P78">
            <v>15000</v>
          </cell>
          <cell r="Q78">
            <v>756000</v>
          </cell>
          <cell r="R78">
            <v>255000</v>
          </cell>
          <cell r="S78">
            <v>1159249</v>
          </cell>
          <cell r="T78">
            <v>2170249</v>
          </cell>
          <cell r="U78">
            <v>756000</v>
          </cell>
          <cell r="V78">
            <v>255000</v>
          </cell>
          <cell r="W78">
            <v>1159249</v>
          </cell>
          <cell r="X78">
            <v>2170249</v>
          </cell>
          <cell r="Y78">
            <v>756000</v>
          </cell>
          <cell r="Z78">
            <v>255000</v>
          </cell>
          <cell r="AA78">
            <v>1159249</v>
          </cell>
          <cell r="AB78">
            <v>2170249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</row>
        <row r="79">
          <cell r="B79" t="str">
            <v>SM0102</v>
          </cell>
          <cell r="C79" t="str">
            <v>HERU SURJANAKO</v>
          </cell>
          <cell r="D79" t="str">
            <v>Workshop</v>
          </cell>
          <cell r="E79" t="str">
            <v>Non</v>
          </cell>
          <cell r="F79" t="str">
            <v>Mechanic</v>
          </cell>
          <cell r="G79">
            <v>1050000</v>
          </cell>
          <cell r="H79">
            <v>15000</v>
          </cell>
          <cell r="K79">
            <v>1050000</v>
          </cell>
          <cell r="L79">
            <v>15000</v>
          </cell>
          <cell r="M79">
            <v>135000</v>
          </cell>
          <cell r="N79">
            <v>1000</v>
          </cell>
          <cell r="O79">
            <v>1185000</v>
          </cell>
          <cell r="P79">
            <v>16000</v>
          </cell>
          <cell r="Q79">
            <v>1050000</v>
          </cell>
          <cell r="R79">
            <v>435000</v>
          </cell>
          <cell r="S79">
            <v>2307973</v>
          </cell>
          <cell r="T79">
            <v>3792973</v>
          </cell>
          <cell r="U79">
            <v>1050000</v>
          </cell>
          <cell r="V79">
            <v>435000</v>
          </cell>
          <cell r="W79">
            <v>2307973</v>
          </cell>
          <cell r="X79">
            <v>3792973</v>
          </cell>
          <cell r="Y79">
            <v>1050000</v>
          </cell>
          <cell r="Z79">
            <v>435000</v>
          </cell>
          <cell r="AA79">
            <v>2307973</v>
          </cell>
          <cell r="AB79">
            <v>3792973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</row>
        <row r="80">
          <cell r="B80" t="str">
            <v>SM0117</v>
          </cell>
          <cell r="C80" t="str">
            <v>SAFRUDIN NUR</v>
          </cell>
          <cell r="D80" t="str">
            <v>Workshop</v>
          </cell>
          <cell r="E80" t="str">
            <v>Non</v>
          </cell>
          <cell r="F80" t="str">
            <v>Helper</v>
          </cell>
          <cell r="G80">
            <v>1050000</v>
          </cell>
          <cell r="H80">
            <v>15000</v>
          </cell>
          <cell r="K80">
            <v>1050000</v>
          </cell>
          <cell r="L80">
            <v>15000</v>
          </cell>
          <cell r="M80">
            <v>135000</v>
          </cell>
          <cell r="N80">
            <v>1000</v>
          </cell>
          <cell r="O80">
            <v>1185000</v>
          </cell>
          <cell r="P80">
            <v>16000</v>
          </cell>
          <cell r="Q80">
            <v>1050000</v>
          </cell>
          <cell r="R80">
            <v>435000</v>
          </cell>
          <cell r="S80">
            <v>2175997</v>
          </cell>
          <cell r="T80">
            <v>3660997</v>
          </cell>
          <cell r="U80">
            <v>1050000</v>
          </cell>
          <cell r="V80">
            <v>435000</v>
          </cell>
          <cell r="W80">
            <v>2175997</v>
          </cell>
          <cell r="X80">
            <v>3660997</v>
          </cell>
          <cell r="Y80">
            <v>1050000</v>
          </cell>
          <cell r="Z80">
            <v>435000</v>
          </cell>
          <cell r="AA80">
            <v>2175997</v>
          </cell>
          <cell r="AB80">
            <v>3660997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</row>
        <row r="81">
          <cell r="B81" t="str">
            <v>SM0123</v>
          </cell>
          <cell r="C81" t="str">
            <v>GATOT</v>
          </cell>
          <cell r="D81" t="str">
            <v>Workshop</v>
          </cell>
          <cell r="E81" t="str">
            <v>Non</v>
          </cell>
          <cell r="F81" t="str">
            <v>Helper</v>
          </cell>
          <cell r="G81">
            <v>1050000</v>
          </cell>
          <cell r="H81">
            <v>15000</v>
          </cell>
          <cell r="K81">
            <v>1050000</v>
          </cell>
          <cell r="L81">
            <v>15000</v>
          </cell>
          <cell r="M81">
            <v>135000</v>
          </cell>
          <cell r="N81">
            <v>1000</v>
          </cell>
          <cell r="O81">
            <v>1185000</v>
          </cell>
          <cell r="P81">
            <v>16000</v>
          </cell>
          <cell r="Q81">
            <v>1050000</v>
          </cell>
          <cell r="R81">
            <v>450000</v>
          </cell>
          <cell r="S81">
            <v>2406069</v>
          </cell>
          <cell r="T81">
            <v>3906069</v>
          </cell>
          <cell r="U81">
            <v>1050000</v>
          </cell>
          <cell r="V81">
            <v>450000</v>
          </cell>
          <cell r="W81">
            <v>2406069</v>
          </cell>
          <cell r="X81">
            <v>3906069</v>
          </cell>
          <cell r="Y81">
            <v>1050000</v>
          </cell>
          <cell r="Z81">
            <v>450000</v>
          </cell>
          <cell r="AA81">
            <v>2406069</v>
          </cell>
          <cell r="AB81">
            <v>3906069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B82" t="str">
            <v>SM0104</v>
          </cell>
          <cell r="C82" t="str">
            <v>PRIONO</v>
          </cell>
          <cell r="D82" t="str">
            <v>Workshop</v>
          </cell>
          <cell r="E82" t="str">
            <v>Non</v>
          </cell>
          <cell r="F82" t="str">
            <v>Helper</v>
          </cell>
          <cell r="G82">
            <v>945000</v>
          </cell>
          <cell r="H82">
            <v>6000</v>
          </cell>
          <cell r="I82">
            <v>60000</v>
          </cell>
          <cell r="J82">
            <v>1000</v>
          </cell>
          <cell r="K82">
            <v>1005000</v>
          </cell>
          <cell r="L82">
            <v>7000</v>
          </cell>
          <cell r="M82">
            <v>80000</v>
          </cell>
          <cell r="N82">
            <v>0</v>
          </cell>
          <cell r="O82">
            <v>1085000</v>
          </cell>
          <cell r="P82">
            <v>7000</v>
          </cell>
          <cell r="Q82">
            <v>945000</v>
          </cell>
          <cell r="R82">
            <v>174000</v>
          </cell>
          <cell r="S82">
            <v>1862688</v>
          </cell>
          <cell r="T82">
            <v>2981688</v>
          </cell>
          <cell r="U82">
            <v>1005000</v>
          </cell>
          <cell r="V82">
            <v>203000</v>
          </cell>
          <cell r="W82">
            <v>1980954</v>
          </cell>
          <cell r="X82">
            <v>3188954</v>
          </cell>
          <cell r="Y82">
            <v>1085000</v>
          </cell>
          <cell r="Z82">
            <v>174000</v>
          </cell>
          <cell r="AA82">
            <v>2138642</v>
          </cell>
          <cell r="AB82">
            <v>3397642</v>
          </cell>
          <cell r="AC82">
            <v>60000</v>
          </cell>
          <cell r="AD82">
            <v>29000</v>
          </cell>
          <cell r="AE82">
            <v>118266</v>
          </cell>
          <cell r="AF82">
            <v>207266</v>
          </cell>
          <cell r="AG82">
            <v>140000</v>
          </cell>
          <cell r="AH82">
            <v>0</v>
          </cell>
          <cell r="AI82">
            <v>275954</v>
          </cell>
          <cell r="AJ82">
            <v>415954</v>
          </cell>
          <cell r="AK82">
            <v>415954</v>
          </cell>
          <cell r="AL82">
            <v>207266</v>
          </cell>
          <cell r="AM82">
            <v>208688</v>
          </cell>
        </row>
        <row r="83">
          <cell r="B83" t="str">
            <v>SM0105</v>
          </cell>
          <cell r="C83" t="str">
            <v>IHSAN BUDIAWAN</v>
          </cell>
          <cell r="D83" t="str">
            <v>Workshop</v>
          </cell>
          <cell r="E83" t="str">
            <v>Non</v>
          </cell>
          <cell r="F83" t="str">
            <v>Helper</v>
          </cell>
          <cell r="G83">
            <v>945000</v>
          </cell>
          <cell r="H83">
            <v>6000</v>
          </cell>
          <cell r="K83">
            <v>945000</v>
          </cell>
          <cell r="L83">
            <v>6000</v>
          </cell>
          <cell r="M83">
            <v>0</v>
          </cell>
          <cell r="N83">
            <v>0</v>
          </cell>
          <cell r="O83">
            <v>945000</v>
          </cell>
          <cell r="P83">
            <v>6000</v>
          </cell>
          <cell r="Q83">
            <v>907200</v>
          </cell>
          <cell r="R83">
            <v>168000</v>
          </cell>
          <cell r="S83">
            <v>1682428</v>
          </cell>
          <cell r="T83">
            <v>2757628</v>
          </cell>
          <cell r="U83">
            <v>907200</v>
          </cell>
          <cell r="V83">
            <v>168000</v>
          </cell>
          <cell r="W83">
            <v>1682428</v>
          </cell>
          <cell r="X83">
            <v>2757628</v>
          </cell>
          <cell r="Y83">
            <v>907200</v>
          </cell>
          <cell r="Z83">
            <v>168000</v>
          </cell>
          <cell r="AA83">
            <v>1682428</v>
          </cell>
          <cell r="AB83">
            <v>2757628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</row>
        <row r="84">
          <cell r="B84" t="str">
            <v>SM0106</v>
          </cell>
          <cell r="C84" t="str">
            <v>ACHMADI</v>
          </cell>
          <cell r="D84" t="str">
            <v>Workshop</v>
          </cell>
          <cell r="E84" t="str">
            <v>Non</v>
          </cell>
          <cell r="F84" t="str">
            <v>Helper</v>
          </cell>
          <cell r="G84">
            <v>945000</v>
          </cell>
          <cell r="H84">
            <v>6000</v>
          </cell>
          <cell r="K84">
            <v>945000</v>
          </cell>
          <cell r="L84">
            <v>6000</v>
          </cell>
          <cell r="O84">
            <v>945000</v>
          </cell>
          <cell r="P84">
            <v>6000</v>
          </cell>
          <cell r="Q84">
            <v>945000</v>
          </cell>
          <cell r="R84">
            <v>168000</v>
          </cell>
          <cell r="S84">
            <v>1682428</v>
          </cell>
          <cell r="T84">
            <v>2795428</v>
          </cell>
          <cell r="U84">
            <v>945000</v>
          </cell>
          <cell r="V84">
            <v>168000</v>
          </cell>
          <cell r="W84">
            <v>1682428</v>
          </cell>
          <cell r="X84">
            <v>2795428</v>
          </cell>
          <cell r="Y84">
            <v>945000</v>
          </cell>
          <cell r="Z84">
            <v>168000</v>
          </cell>
          <cell r="AA84">
            <v>1682428</v>
          </cell>
          <cell r="AB84">
            <v>2795428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</row>
        <row r="85">
          <cell r="B85" t="str">
            <v>SM0107</v>
          </cell>
          <cell r="C85" t="str">
            <v>SANDI ABADI</v>
          </cell>
          <cell r="D85" t="str">
            <v>Workshop</v>
          </cell>
          <cell r="E85" t="str">
            <v>Non</v>
          </cell>
          <cell r="F85" t="str">
            <v>Helper</v>
          </cell>
          <cell r="G85">
            <v>945000</v>
          </cell>
          <cell r="H85">
            <v>6000</v>
          </cell>
          <cell r="K85">
            <v>945000</v>
          </cell>
          <cell r="L85">
            <v>6000</v>
          </cell>
          <cell r="M85">
            <v>140000</v>
          </cell>
          <cell r="N85">
            <v>1000</v>
          </cell>
          <cell r="O85">
            <v>1085000</v>
          </cell>
          <cell r="P85">
            <v>7000</v>
          </cell>
          <cell r="Q85">
            <v>945000</v>
          </cell>
          <cell r="R85">
            <v>168000</v>
          </cell>
          <cell r="S85">
            <v>1682428</v>
          </cell>
          <cell r="T85">
            <v>2795428</v>
          </cell>
          <cell r="U85">
            <v>945000</v>
          </cell>
          <cell r="V85">
            <v>168000</v>
          </cell>
          <cell r="W85">
            <v>1682428</v>
          </cell>
          <cell r="X85">
            <v>2795428</v>
          </cell>
          <cell r="Y85">
            <v>945000</v>
          </cell>
          <cell r="Z85">
            <v>168000</v>
          </cell>
          <cell r="AA85">
            <v>1682428</v>
          </cell>
          <cell r="AB85">
            <v>2795428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B86" t="str">
            <v>SM0108</v>
          </cell>
          <cell r="C86" t="str">
            <v>ABU HASAN AS'ARI</v>
          </cell>
          <cell r="D86" t="str">
            <v>Workshop</v>
          </cell>
          <cell r="E86" t="str">
            <v>Non</v>
          </cell>
          <cell r="F86" t="str">
            <v>Helper</v>
          </cell>
          <cell r="G86">
            <v>945000</v>
          </cell>
          <cell r="H86">
            <v>6000</v>
          </cell>
          <cell r="K86">
            <v>945000</v>
          </cell>
          <cell r="L86">
            <v>6000</v>
          </cell>
          <cell r="M86">
            <v>0</v>
          </cell>
          <cell r="N86">
            <v>0</v>
          </cell>
          <cell r="O86">
            <v>945000</v>
          </cell>
          <cell r="P86">
            <v>6000</v>
          </cell>
          <cell r="Q86">
            <v>945000</v>
          </cell>
          <cell r="R86">
            <v>180000</v>
          </cell>
          <cell r="S86">
            <v>1971936</v>
          </cell>
          <cell r="T86">
            <v>3096936</v>
          </cell>
          <cell r="U86">
            <v>945000</v>
          </cell>
          <cell r="V86">
            <v>180000</v>
          </cell>
          <cell r="W86">
            <v>1971936</v>
          </cell>
          <cell r="X86">
            <v>3096936</v>
          </cell>
          <cell r="Y86">
            <v>945000</v>
          </cell>
          <cell r="Z86">
            <v>180000</v>
          </cell>
          <cell r="AA86">
            <v>1971936</v>
          </cell>
          <cell r="AB86">
            <v>3096936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</row>
        <row r="87">
          <cell r="B87" t="str">
            <v>SM0109</v>
          </cell>
          <cell r="C87" t="str">
            <v>UKAS AGUNG PRIBADI</v>
          </cell>
          <cell r="D87" t="str">
            <v>Workshop</v>
          </cell>
          <cell r="E87" t="str">
            <v>Non</v>
          </cell>
          <cell r="F87" t="str">
            <v>Helper</v>
          </cell>
          <cell r="G87">
            <v>945000</v>
          </cell>
          <cell r="H87">
            <v>6000</v>
          </cell>
          <cell r="K87">
            <v>945000</v>
          </cell>
          <cell r="L87">
            <v>6000</v>
          </cell>
          <cell r="M87">
            <v>0</v>
          </cell>
          <cell r="N87">
            <v>0</v>
          </cell>
          <cell r="O87">
            <v>945000</v>
          </cell>
          <cell r="P87">
            <v>6000</v>
          </cell>
          <cell r="Q87">
            <v>945000</v>
          </cell>
          <cell r="R87">
            <v>174000</v>
          </cell>
          <cell r="S87">
            <v>1846301</v>
          </cell>
          <cell r="T87">
            <v>2965301</v>
          </cell>
          <cell r="U87">
            <v>945000</v>
          </cell>
          <cell r="V87">
            <v>174000</v>
          </cell>
          <cell r="W87">
            <v>1846301</v>
          </cell>
          <cell r="X87">
            <v>2965301</v>
          </cell>
          <cell r="Y87">
            <v>945000</v>
          </cell>
          <cell r="Z87">
            <v>174000</v>
          </cell>
          <cell r="AA87">
            <v>1846301</v>
          </cell>
          <cell r="AB87">
            <v>2965301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</row>
        <row r="88">
          <cell r="B88" t="str">
            <v>SM0110</v>
          </cell>
          <cell r="C88" t="str">
            <v>M. APANDI</v>
          </cell>
          <cell r="D88" t="str">
            <v>Workshop</v>
          </cell>
          <cell r="E88" t="str">
            <v>Non</v>
          </cell>
          <cell r="F88" t="str">
            <v>Helper</v>
          </cell>
          <cell r="G88">
            <v>945000</v>
          </cell>
          <cell r="H88">
            <v>6000</v>
          </cell>
          <cell r="K88">
            <v>945000</v>
          </cell>
          <cell r="L88">
            <v>6000</v>
          </cell>
          <cell r="M88">
            <v>0</v>
          </cell>
          <cell r="N88">
            <v>0</v>
          </cell>
          <cell r="O88">
            <v>945000</v>
          </cell>
          <cell r="P88">
            <v>6000</v>
          </cell>
          <cell r="Q88">
            <v>945000</v>
          </cell>
          <cell r="R88">
            <v>168000</v>
          </cell>
          <cell r="S88">
            <v>1682428</v>
          </cell>
          <cell r="T88">
            <v>2795428</v>
          </cell>
          <cell r="U88">
            <v>945000</v>
          </cell>
          <cell r="V88">
            <v>168000</v>
          </cell>
          <cell r="W88">
            <v>1682428</v>
          </cell>
          <cell r="X88">
            <v>2795428</v>
          </cell>
          <cell r="Y88">
            <v>945000</v>
          </cell>
          <cell r="Z88">
            <v>168000</v>
          </cell>
          <cell r="AA88">
            <v>1682428</v>
          </cell>
          <cell r="AB88">
            <v>2795428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</row>
        <row r="89">
          <cell r="B89" t="str">
            <v>SM0111</v>
          </cell>
          <cell r="C89" t="str">
            <v>ACHMAD JUMADIL</v>
          </cell>
          <cell r="D89" t="str">
            <v>Workshop</v>
          </cell>
          <cell r="E89" t="str">
            <v>Non</v>
          </cell>
          <cell r="F89" t="str">
            <v>Helper</v>
          </cell>
          <cell r="G89">
            <v>945000</v>
          </cell>
          <cell r="H89">
            <v>6000</v>
          </cell>
          <cell r="K89">
            <v>945000</v>
          </cell>
          <cell r="L89">
            <v>6000</v>
          </cell>
          <cell r="M89">
            <v>0</v>
          </cell>
          <cell r="N89">
            <v>0</v>
          </cell>
          <cell r="O89">
            <v>945000</v>
          </cell>
          <cell r="P89">
            <v>6000</v>
          </cell>
          <cell r="Q89">
            <v>945000</v>
          </cell>
          <cell r="R89">
            <v>162000</v>
          </cell>
          <cell r="S89">
            <v>1644191</v>
          </cell>
          <cell r="T89">
            <v>2751191</v>
          </cell>
          <cell r="U89">
            <v>945000</v>
          </cell>
          <cell r="V89">
            <v>162000</v>
          </cell>
          <cell r="W89">
            <v>1644191</v>
          </cell>
          <cell r="X89">
            <v>2751191</v>
          </cell>
          <cell r="Y89">
            <v>945000</v>
          </cell>
          <cell r="Z89">
            <v>162000</v>
          </cell>
          <cell r="AA89">
            <v>1644191</v>
          </cell>
          <cell r="AB89">
            <v>2751191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</row>
        <row r="90">
          <cell r="B90" t="str">
            <v>SM0112</v>
          </cell>
          <cell r="C90" t="str">
            <v>BAMBANG SURIANSYAH</v>
          </cell>
          <cell r="D90" t="str">
            <v>Workshop</v>
          </cell>
          <cell r="E90" t="str">
            <v>Non</v>
          </cell>
          <cell r="F90" t="str">
            <v>Helper</v>
          </cell>
          <cell r="G90">
            <v>945000</v>
          </cell>
          <cell r="H90">
            <v>6000</v>
          </cell>
          <cell r="K90">
            <v>945000</v>
          </cell>
          <cell r="L90">
            <v>6000</v>
          </cell>
          <cell r="M90">
            <v>0</v>
          </cell>
          <cell r="N90">
            <v>0</v>
          </cell>
          <cell r="O90">
            <v>945000</v>
          </cell>
          <cell r="P90">
            <v>6000</v>
          </cell>
          <cell r="Q90">
            <v>907200</v>
          </cell>
          <cell r="R90">
            <v>174000</v>
          </cell>
          <cell r="S90">
            <v>1862688</v>
          </cell>
          <cell r="T90">
            <v>2943888</v>
          </cell>
          <cell r="U90">
            <v>907200</v>
          </cell>
          <cell r="V90">
            <v>174000</v>
          </cell>
          <cell r="W90">
            <v>1862688</v>
          </cell>
          <cell r="X90">
            <v>2943888</v>
          </cell>
          <cell r="Y90">
            <v>907200</v>
          </cell>
          <cell r="Z90">
            <v>174000</v>
          </cell>
          <cell r="AA90">
            <v>1862688</v>
          </cell>
          <cell r="AB90">
            <v>2943888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</row>
        <row r="91">
          <cell r="B91" t="str">
            <v>SM0113</v>
          </cell>
          <cell r="C91" t="str">
            <v>HADRUS</v>
          </cell>
          <cell r="D91" t="str">
            <v>Workshop</v>
          </cell>
          <cell r="E91" t="str">
            <v>Non</v>
          </cell>
          <cell r="F91" t="str">
            <v>Helper</v>
          </cell>
          <cell r="G91">
            <v>945000</v>
          </cell>
          <cell r="H91">
            <v>6000</v>
          </cell>
          <cell r="K91">
            <v>945000</v>
          </cell>
          <cell r="L91">
            <v>6000</v>
          </cell>
          <cell r="M91">
            <v>0</v>
          </cell>
          <cell r="N91">
            <v>0</v>
          </cell>
          <cell r="O91">
            <v>945000</v>
          </cell>
          <cell r="P91">
            <v>6000</v>
          </cell>
          <cell r="Q91">
            <v>945000</v>
          </cell>
          <cell r="R91">
            <v>174000</v>
          </cell>
          <cell r="S91">
            <v>1862688</v>
          </cell>
          <cell r="T91">
            <v>2981688</v>
          </cell>
          <cell r="U91">
            <v>945000</v>
          </cell>
          <cell r="V91">
            <v>174000</v>
          </cell>
          <cell r="W91">
            <v>1862688</v>
          </cell>
          <cell r="X91">
            <v>2981688</v>
          </cell>
          <cell r="Y91">
            <v>945000</v>
          </cell>
          <cell r="Z91">
            <v>174000</v>
          </cell>
          <cell r="AA91">
            <v>1862688</v>
          </cell>
          <cell r="AB91">
            <v>2981688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</row>
        <row r="92">
          <cell r="B92" t="str">
            <v>SM0114</v>
          </cell>
          <cell r="C92" t="str">
            <v>ERWANTO</v>
          </cell>
          <cell r="D92" t="str">
            <v>Workshop</v>
          </cell>
          <cell r="E92" t="str">
            <v>Non</v>
          </cell>
          <cell r="F92" t="str">
            <v>Helper</v>
          </cell>
          <cell r="G92">
            <v>945000</v>
          </cell>
          <cell r="H92">
            <v>6000</v>
          </cell>
          <cell r="K92">
            <v>945000</v>
          </cell>
          <cell r="L92">
            <v>6000</v>
          </cell>
          <cell r="M92">
            <v>0</v>
          </cell>
          <cell r="N92">
            <v>0</v>
          </cell>
          <cell r="O92">
            <v>945000</v>
          </cell>
          <cell r="P92">
            <v>6000</v>
          </cell>
          <cell r="Q92">
            <v>945000</v>
          </cell>
          <cell r="R92">
            <v>180000</v>
          </cell>
          <cell r="S92">
            <v>1971936</v>
          </cell>
          <cell r="T92">
            <v>3096936</v>
          </cell>
          <cell r="U92">
            <v>945000</v>
          </cell>
          <cell r="V92">
            <v>180000</v>
          </cell>
          <cell r="W92">
            <v>1971936</v>
          </cell>
          <cell r="X92">
            <v>3096936</v>
          </cell>
          <cell r="Y92">
            <v>945000</v>
          </cell>
          <cell r="Z92">
            <v>180000</v>
          </cell>
          <cell r="AA92">
            <v>1971936</v>
          </cell>
          <cell r="AB92">
            <v>3096936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</row>
        <row r="93">
          <cell r="B93" t="str">
            <v>SM0115</v>
          </cell>
          <cell r="C93" t="str">
            <v>RENDIANSYAH</v>
          </cell>
          <cell r="D93" t="str">
            <v>Workshop</v>
          </cell>
          <cell r="E93" t="str">
            <v>Non</v>
          </cell>
          <cell r="F93" t="str">
            <v>Helper</v>
          </cell>
          <cell r="G93">
            <v>945000</v>
          </cell>
          <cell r="H93">
            <v>6000</v>
          </cell>
          <cell r="K93">
            <v>945000</v>
          </cell>
          <cell r="L93">
            <v>6000</v>
          </cell>
          <cell r="M93">
            <v>0</v>
          </cell>
          <cell r="N93">
            <v>0</v>
          </cell>
          <cell r="O93">
            <v>945000</v>
          </cell>
          <cell r="P93">
            <v>6000</v>
          </cell>
          <cell r="Q93">
            <v>907200</v>
          </cell>
          <cell r="R93">
            <v>180000</v>
          </cell>
          <cell r="S93">
            <v>1971936</v>
          </cell>
          <cell r="T93">
            <v>3059136</v>
          </cell>
          <cell r="U93">
            <v>907200</v>
          </cell>
          <cell r="V93">
            <v>180000</v>
          </cell>
          <cell r="W93">
            <v>1971936</v>
          </cell>
          <cell r="X93">
            <v>3059136</v>
          </cell>
          <cell r="Y93">
            <v>907200</v>
          </cell>
          <cell r="Z93">
            <v>180000</v>
          </cell>
          <cell r="AA93">
            <v>1971936</v>
          </cell>
          <cell r="AB93">
            <v>3059136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</row>
        <row r="94">
          <cell r="B94" t="str">
            <v>SM0116</v>
          </cell>
          <cell r="C94" t="str">
            <v>ARBANI ISMAIL</v>
          </cell>
          <cell r="D94" t="str">
            <v>Workshop</v>
          </cell>
          <cell r="E94" t="str">
            <v>Non</v>
          </cell>
          <cell r="F94" t="str">
            <v>Helper</v>
          </cell>
          <cell r="G94">
            <v>945000</v>
          </cell>
          <cell r="H94">
            <v>6000</v>
          </cell>
          <cell r="K94">
            <v>945000</v>
          </cell>
          <cell r="L94">
            <v>6000</v>
          </cell>
          <cell r="M94">
            <v>0</v>
          </cell>
          <cell r="N94">
            <v>0</v>
          </cell>
          <cell r="O94">
            <v>945000</v>
          </cell>
          <cell r="P94">
            <v>6000</v>
          </cell>
          <cell r="Q94">
            <v>945000</v>
          </cell>
          <cell r="R94">
            <v>186000</v>
          </cell>
          <cell r="S94">
            <v>2042948</v>
          </cell>
          <cell r="T94">
            <v>3173948</v>
          </cell>
          <cell r="U94">
            <v>945000</v>
          </cell>
          <cell r="V94">
            <v>186000</v>
          </cell>
          <cell r="W94">
            <v>2042948</v>
          </cell>
          <cell r="X94">
            <v>3173948</v>
          </cell>
          <cell r="Y94">
            <v>945000</v>
          </cell>
          <cell r="Z94">
            <v>186000</v>
          </cell>
          <cell r="AA94">
            <v>2042948</v>
          </cell>
          <cell r="AB94">
            <v>3173948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</row>
        <row r="95">
          <cell r="B95" t="str">
            <v>SM0121</v>
          </cell>
          <cell r="C95" t="str">
            <v>MARGO SASMITO</v>
          </cell>
          <cell r="D95" t="str">
            <v>Workshop</v>
          </cell>
          <cell r="E95" t="str">
            <v>Non</v>
          </cell>
          <cell r="F95" t="str">
            <v>Helper</v>
          </cell>
          <cell r="G95">
            <v>945000</v>
          </cell>
          <cell r="H95">
            <v>6000</v>
          </cell>
          <cell r="K95">
            <v>945000</v>
          </cell>
          <cell r="L95">
            <v>6000</v>
          </cell>
          <cell r="M95">
            <v>0</v>
          </cell>
          <cell r="N95">
            <v>0</v>
          </cell>
          <cell r="O95">
            <v>945000</v>
          </cell>
          <cell r="P95">
            <v>6000</v>
          </cell>
          <cell r="Q95">
            <v>907200</v>
          </cell>
          <cell r="R95">
            <v>138000</v>
          </cell>
          <cell r="S95">
            <v>1458468</v>
          </cell>
          <cell r="T95">
            <v>2503668</v>
          </cell>
          <cell r="U95">
            <v>907200</v>
          </cell>
          <cell r="V95">
            <v>138000</v>
          </cell>
          <cell r="W95">
            <v>1458468</v>
          </cell>
          <cell r="X95">
            <v>2503668</v>
          </cell>
          <cell r="Y95">
            <v>907200</v>
          </cell>
          <cell r="Z95">
            <v>138000</v>
          </cell>
          <cell r="AA95">
            <v>1458468</v>
          </cell>
          <cell r="AB95">
            <v>2503668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</row>
        <row r="96">
          <cell r="B96" t="str">
            <v>SM0122</v>
          </cell>
          <cell r="C96" t="str">
            <v>RUSTAM</v>
          </cell>
          <cell r="D96" t="str">
            <v>Workshop</v>
          </cell>
          <cell r="E96" t="str">
            <v>Non</v>
          </cell>
          <cell r="F96" t="str">
            <v>Helper</v>
          </cell>
          <cell r="G96">
            <v>945000</v>
          </cell>
          <cell r="H96">
            <v>6000</v>
          </cell>
          <cell r="K96">
            <v>945000</v>
          </cell>
          <cell r="L96">
            <v>6000</v>
          </cell>
          <cell r="M96">
            <v>0</v>
          </cell>
          <cell r="N96">
            <v>0</v>
          </cell>
          <cell r="O96">
            <v>945000</v>
          </cell>
          <cell r="P96">
            <v>6000</v>
          </cell>
          <cell r="Q96">
            <v>907200</v>
          </cell>
          <cell r="R96">
            <v>144000</v>
          </cell>
          <cell r="S96">
            <v>1474855</v>
          </cell>
          <cell r="T96">
            <v>2526055</v>
          </cell>
          <cell r="U96">
            <v>907200</v>
          </cell>
          <cell r="V96">
            <v>144000</v>
          </cell>
          <cell r="W96">
            <v>1474855</v>
          </cell>
          <cell r="X96">
            <v>2526055</v>
          </cell>
          <cell r="Y96">
            <v>907200</v>
          </cell>
          <cell r="Z96">
            <v>144000</v>
          </cell>
          <cell r="AA96">
            <v>1474855</v>
          </cell>
          <cell r="AB96">
            <v>2526055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</row>
        <row r="97">
          <cell r="B97" t="str">
            <v>SM0119</v>
          </cell>
          <cell r="C97" t="str">
            <v>EDI S</v>
          </cell>
          <cell r="D97" t="str">
            <v>Workshop</v>
          </cell>
          <cell r="E97" t="str">
            <v>Non</v>
          </cell>
          <cell r="F97" t="str">
            <v>Waker</v>
          </cell>
          <cell r="G97">
            <v>945000</v>
          </cell>
          <cell r="H97">
            <v>6000</v>
          </cell>
          <cell r="K97">
            <v>945000</v>
          </cell>
          <cell r="L97">
            <v>6000</v>
          </cell>
          <cell r="M97">
            <v>0</v>
          </cell>
          <cell r="N97">
            <v>0</v>
          </cell>
          <cell r="O97">
            <v>945000</v>
          </cell>
          <cell r="P97">
            <v>6000</v>
          </cell>
          <cell r="Q97">
            <v>945000</v>
          </cell>
          <cell r="R97">
            <v>156000</v>
          </cell>
          <cell r="S97">
            <v>1534942</v>
          </cell>
          <cell r="T97">
            <v>2635942</v>
          </cell>
          <cell r="U97">
            <v>945000</v>
          </cell>
          <cell r="V97">
            <v>156000</v>
          </cell>
          <cell r="W97">
            <v>1534942</v>
          </cell>
          <cell r="X97">
            <v>2635942</v>
          </cell>
          <cell r="Y97">
            <v>945000</v>
          </cell>
          <cell r="Z97">
            <v>156000</v>
          </cell>
          <cell r="AA97">
            <v>1534942</v>
          </cell>
          <cell r="AB97">
            <v>2635942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</row>
        <row r="98">
          <cell r="B98" t="str">
            <v>SM0118</v>
          </cell>
          <cell r="C98" t="str">
            <v>TITUS</v>
          </cell>
          <cell r="D98" t="str">
            <v>Workshop</v>
          </cell>
          <cell r="E98" t="str">
            <v>Non</v>
          </cell>
          <cell r="F98" t="str">
            <v>Waker</v>
          </cell>
          <cell r="G98">
            <v>945000</v>
          </cell>
          <cell r="H98">
            <v>6000</v>
          </cell>
          <cell r="K98">
            <v>945000</v>
          </cell>
          <cell r="L98">
            <v>6000</v>
          </cell>
          <cell r="M98">
            <v>140000</v>
          </cell>
          <cell r="N98">
            <v>1000</v>
          </cell>
          <cell r="O98">
            <v>1085000</v>
          </cell>
          <cell r="P98">
            <v>7000</v>
          </cell>
          <cell r="Q98">
            <v>945000</v>
          </cell>
          <cell r="R98">
            <v>168000</v>
          </cell>
          <cell r="S98">
            <v>1682428</v>
          </cell>
          <cell r="T98">
            <v>2795428</v>
          </cell>
          <cell r="U98">
            <v>945000</v>
          </cell>
          <cell r="V98">
            <v>168000</v>
          </cell>
          <cell r="W98">
            <v>1682428</v>
          </cell>
          <cell r="X98">
            <v>2795428</v>
          </cell>
          <cell r="Y98">
            <v>945000</v>
          </cell>
          <cell r="Z98">
            <v>168000</v>
          </cell>
          <cell r="AA98">
            <v>1682428</v>
          </cell>
          <cell r="AB98">
            <v>2795428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</row>
        <row r="99">
          <cell r="B99" t="str">
            <v>SM0120</v>
          </cell>
          <cell r="C99" t="str">
            <v>IBNU SINA</v>
          </cell>
          <cell r="D99" t="str">
            <v>Workshop</v>
          </cell>
          <cell r="E99" t="str">
            <v>Non</v>
          </cell>
          <cell r="F99" t="str">
            <v>Waker</v>
          </cell>
          <cell r="G99">
            <v>945000</v>
          </cell>
          <cell r="H99">
            <v>6000</v>
          </cell>
          <cell r="K99">
            <v>945000</v>
          </cell>
          <cell r="L99">
            <v>6000</v>
          </cell>
          <cell r="M99">
            <v>140000</v>
          </cell>
          <cell r="N99">
            <v>1000</v>
          </cell>
          <cell r="O99">
            <v>1085000</v>
          </cell>
          <cell r="P99">
            <v>7000</v>
          </cell>
          <cell r="Q99">
            <v>945000</v>
          </cell>
          <cell r="R99">
            <v>180000</v>
          </cell>
          <cell r="S99">
            <v>1971936</v>
          </cell>
          <cell r="T99">
            <v>3096936</v>
          </cell>
          <cell r="U99">
            <v>945000</v>
          </cell>
          <cell r="V99">
            <v>180000</v>
          </cell>
          <cell r="W99">
            <v>1971936</v>
          </cell>
          <cell r="X99">
            <v>3096936</v>
          </cell>
          <cell r="Y99">
            <v>945000</v>
          </cell>
          <cell r="Z99">
            <v>180000</v>
          </cell>
          <cell r="AA99">
            <v>1971936</v>
          </cell>
          <cell r="AB99">
            <v>3096936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</row>
        <row r="100">
          <cell r="B100" t="str">
            <v>SM0021</v>
          </cell>
          <cell r="C100" t="str">
            <v>Syahmadi</v>
          </cell>
          <cell r="D100" t="str">
            <v>Workshop</v>
          </cell>
          <cell r="E100" t="str">
            <v>Non</v>
          </cell>
          <cell r="F100" t="str">
            <v>Staff Adm</v>
          </cell>
          <cell r="G100">
            <v>1500000</v>
          </cell>
          <cell r="H100">
            <v>15000</v>
          </cell>
          <cell r="I100">
            <v>60000</v>
          </cell>
          <cell r="J100">
            <v>1000</v>
          </cell>
          <cell r="K100">
            <v>1560000</v>
          </cell>
          <cell r="L100">
            <v>16000</v>
          </cell>
          <cell r="M100">
            <v>75000</v>
          </cell>
          <cell r="N100">
            <v>0</v>
          </cell>
          <cell r="O100">
            <v>1635000</v>
          </cell>
          <cell r="P100">
            <v>16000</v>
          </cell>
          <cell r="Q100">
            <v>1500000</v>
          </cell>
          <cell r="R100">
            <v>450000</v>
          </cell>
          <cell r="S100">
            <v>3216763</v>
          </cell>
          <cell r="T100">
            <v>5166763</v>
          </cell>
          <cell r="U100">
            <v>1560000</v>
          </cell>
          <cell r="V100">
            <v>480000</v>
          </cell>
          <cell r="W100">
            <v>3345434</v>
          </cell>
          <cell r="X100">
            <v>5385434</v>
          </cell>
          <cell r="Y100">
            <v>1635000</v>
          </cell>
          <cell r="Z100">
            <v>450000</v>
          </cell>
          <cell r="AA100">
            <v>3506272</v>
          </cell>
          <cell r="AB100">
            <v>5591272</v>
          </cell>
          <cell r="AC100">
            <v>60000</v>
          </cell>
          <cell r="AD100">
            <v>30000</v>
          </cell>
          <cell r="AE100">
            <v>128671</v>
          </cell>
          <cell r="AF100">
            <v>218671</v>
          </cell>
          <cell r="AG100">
            <v>135000</v>
          </cell>
          <cell r="AH100">
            <v>0</v>
          </cell>
          <cell r="AI100">
            <v>289509</v>
          </cell>
          <cell r="AJ100">
            <v>424509</v>
          </cell>
          <cell r="AK100">
            <v>424509</v>
          </cell>
          <cell r="AL100">
            <v>218671</v>
          </cell>
          <cell r="AM100">
            <v>205838</v>
          </cell>
        </row>
        <row r="101">
          <cell r="B101" t="str">
            <v>SM0096</v>
          </cell>
          <cell r="C101" t="str">
            <v>Sepriyanti</v>
          </cell>
          <cell r="D101" t="str">
            <v>Workshop</v>
          </cell>
          <cell r="E101" t="str">
            <v>Non</v>
          </cell>
          <cell r="F101" t="str">
            <v>Clerk</v>
          </cell>
          <cell r="G101">
            <v>945000</v>
          </cell>
          <cell r="H101">
            <v>20000</v>
          </cell>
          <cell r="I101">
            <v>60000</v>
          </cell>
          <cell r="J101">
            <v>1000</v>
          </cell>
          <cell r="K101">
            <v>1005000</v>
          </cell>
          <cell r="L101">
            <v>21000</v>
          </cell>
          <cell r="M101">
            <v>80000</v>
          </cell>
          <cell r="N101">
            <v>0</v>
          </cell>
          <cell r="O101">
            <v>1085000</v>
          </cell>
          <cell r="P101">
            <v>21000</v>
          </cell>
          <cell r="Q101">
            <v>945000</v>
          </cell>
          <cell r="R101">
            <v>460000</v>
          </cell>
          <cell r="S101">
            <v>919747</v>
          </cell>
          <cell r="T101">
            <v>2324747</v>
          </cell>
          <cell r="U101">
            <v>1005000</v>
          </cell>
          <cell r="V101">
            <v>483000</v>
          </cell>
          <cell r="W101">
            <v>974081</v>
          </cell>
          <cell r="X101">
            <v>2462081</v>
          </cell>
          <cell r="Y101">
            <v>1085000</v>
          </cell>
          <cell r="Z101">
            <v>460000</v>
          </cell>
          <cell r="AA101">
            <v>1011395</v>
          </cell>
          <cell r="AB101">
            <v>2556395</v>
          </cell>
          <cell r="AC101">
            <v>60000</v>
          </cell>
          <cell r="AD101">
            <v>23000</v>
          </cell>
          <cell r="AE101">
            <v>54334</v>
          </cell>
          <cell r="AF101">
            <v>137334</v>
          </cell>
          <cell r="AG101">
            <v>140000</v>
          </cell>
          <cell r="AH101">
            <v>0</v>
          </cell>
          <cell r="AI101">
            <v>91648</v>
          </cell>
          <cell r="AJ101">
            <v>231648</v>
          </cell>
          <cell r="AK101">
            <v>231648</v>
          </cell>
          <cell r="AL101">
            <v>137334</v>
          </cell>
          <cell r="AM101">
            <v>94314</v>
          </cell>
        </row>
        <row r="102">
          <cell r="B102" t="str">
            <v>SM2-KJA0142</v>
          </cell>
          <cell r="C102" t="str">
            <v>Hariyanto</v>
          </cell>
          <cell r="D102" t="str">
            <v>Administrasi</v>
          </cell>
          <cell r="E102" t="str">
            <v>Non</v>
          </cell>
          <cell r="F102" t="str">
            <v>Driver</v>
          </cell>
          <cell r="G102">
            <v>1300000</v>
          </cell>
          <cell r="H102">
            <v>12000</v>
          </cell>
          <cell r="I102">
            <v>60000</v>
          </cell>
          <cell r="J102">
            <v>1000</v>
          </cell>
          <cell r="K102">
            <v>1360000</v>
          </cell>
          <cell r="L102">
            <v>13000</v>
          </cell>
          <cell r="M102">
            <v>75000</v>
          </cell>
          <cell r="N102">
            <v>0</v>
          </cell>
          <cell r="O102">
            <v>1435000</v>
          </cell>
          <cell r="P102">
            <v>13000</v>
          </cell>
          <cell r="Q102">
            <v>1300000</v>
          </cell>
          <cell r="R102">
            <v>372000</v>
          </cell>
          <cell r="S102">
            <v>0</v>
          </cell>
          <cell r="T102">
            <v>1672000</v>
          </cell>
          <cell r="U102">
            <v>1360000</v>
          </cell>
          <cell r="V102">
            <v>403000</v>
          </cell>
          <cell r="W102">
            <v>0</v>
          </cell>
          <cell r="X102">
            <v>1763000</v>
          </cell>
          <cell r="Y102">
            <v>1435000</v>
          </cell>
          <cell r="Z102">
            <v>372000</v>
          </cell>
          <cell r="AA102">
            <v>0</v>
          </cell>
          <cell r="AB102">
            <v>1807000</v>
          </cell>
          <cell r="AC102">
            <v>60000</v>
          </cell>
          <cell r="AD102">
            <v>31000</v>
          </cell>
          <cell r="AE102">
            <v>0</v>
          </cell>
          <cell r="AF102">
            <v>91000</v>
          </cell>
          <cell r="AG102">
            <v>135000</v>
          </cell>
          <cell r="AH102">
            <v>0</v>
          </cell>
          <cell r="AI102">
            <v>0</v>
          </cell>
          <cell r="AJ102">
            <v>135000</v>
          </cell>
          <cell r="AK102">
            <v>135000</v>
          </cell>
          <cell r="AL102">
            <v>91000</v>
          </cell>
          <cell r="AM102">
            <v>44000</v>
          </cell>
        </row>
        <row r="103">
          <cell r="C103" t="str">
            <v>Agus Suriansyah</v>
          </cell>
          <cell r="D103" t="str">
            <v>Administrasi</v>
          </cell>
          <cell r="E103" t="str">
            <v>Non</v>
          </cell>
          <cell r="F103" t="str">
            <v>Driver</v>
          </cell>
          <cell r="G103">
            <v>1300000</v>
          </cell>
          <cell r="H103">
            <v>12000</v>
          </cell>
          <cell r="I103">
            <v>60000</v>
          </cell>
          <cell r="K103">
            <v>1360000</v>
          </cell>
          <cell r="L103">
            <v>12000</v>
          </cell>
          <cell r="O103">
            <v>1360000</v>
          </cell>
          <cell r="P103">
            <v>12000</v>
          </cell>
          <cell r="Q103">
            <v>1300000</v>
          </cell>
          <cell r="R103">
            <v>372000</v>
          </cell>
          <cell r="S103">
            <v>0</v>
          </cell>
          <cell r="T103">
            <v>1672000</v>
          </cell>
          <cell r="U103">
            <v>1300000</v>
          </cell>
          <cell r="V103">
            <v>372000</v>
          </cell>
          <cell r="W103">
            <v>0</v>
          </cell>
          <cell r="X103">
            <v>1672000</v>
          </cell>
          <cell r="Y103">
            <v>1360000</v>
          </cell>
          <cell r="Z103">
            <v>372000</v>
          </cell>
          <cell r="AA103">
            <v>0</v>
          </cell>
          <cell r="AB103">
            <v>1732000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60000</v>
          </cell>
          <cell r="AH103">
            <v>0</v>
          </cell>
          <cell r="AI103">
            <v>0</v>
          </cell>
          <cell r="AJ103">
            <v>60000</v>
          </cell>
          <cell r="AK103">
            <v>60000</v>
          </cell>
          <cell r="AL103">
            <v>0</v>
          </cell>
          <cell r="AM103">
            <v>60000</v>
          </cell>
        </row>
        <row r="104">
          <cell r="B104" t="str">
            <v>SM-0002</v>
          </cell>
          <cell r="C104" t="str">
            <v>Nurdin Zubir</v>
          </cell>
          <cell r="D104" t="str">
            <v>Administrasi</v>
          </cell>
          <cell r="E104" t="str">
            <v>Non</v>
          </cell>
          <cell r="F104" t="str">
            <v>Site Adm</v>
          </cell>
          <cell r="G104">
            <v>5000000</v>
          </cell>
          <cell r="I104">
            <v>60000</v>
          </cell>
          <cell r="K104">
            <v>5060000</v>
          </cell>
          <cell r="L104">
            <v>0</v>
          </cell>
          <cell r="M104">
            <v>135000</v>
          </cell>
          <cell r="N104">
            <v>0</v>
          </cell>
          <cell r="O104">
            <v>5195000</v>
          </cell>
          <cell r="P104">
            <v>0</v>
          </cell>
          <cell r="Q104">
            <v>5000000</v>
          </cell>
          <cell r="R104">
            <v>0</v>
          </cell>
          <cell r="S104">
            <v>0</v>
          </cell>
          <cell r="T104">
            <v>5000000</v>
          </cell>
          <cell r="U104">
            <v>5060000</v>
          </cell>
          <cell r="V104">
            <v>0</v>
          </cell>
          <cell r="W104">
            <v>0</v>
          </cell>
          <cell r="X104">
            <v>5060000</v>
          </cell>
          <cell r="Y104">
            <v>5195000</v>
          </cell>
          <cell r="Z104">
            <v>0</v>
          </cell>
          <cell r="AA104">
            <v>0</v>
          </cell>
          <cell r="AB104">
            <v>5195000</v>
          </cell>
          <cell r="AC104">
            <v>60000</v>
          </cell>
          <cell r="AD104">
            <v>0</v>
          </cell>
          <cell r="AE104">
            <v>0</v>
          </cell>
          <cell r="AF104">
            <v>60000</v>
          </cell>
          <cell r="AG104">
            <v>195000</v>
          </cell>
          <cell r="AH104">
            <v>0</v>
          </cell>
          <cell r="AI104">
            <v>0</v>
          </cell>
          <cell r="AJ104">
            <v>195000</v>
          </cell>
          <cell r="AK104">
            <v>195000</v>
          </cell>
          <cell r="AL104">
            <v>60000</v>
          </cell>
          <cell r="AM104">
            <v>135000</v>
          </cell>
        </row>
      </sheetData>
      <sheetData sheetId="3">
        <row r="7">
          <cell r="B7" t="str">
            <v>SM0038</v>
          </cell>
        </row>
      </sheetData>
      <sheetData sheetId="4" refreshError="1"/>
      <sheetData sheetId="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Input"/>
      <sheetName val="Ouput HE"/>
      <sheetName val="Ouput Supp."/>
      <sheetName val="Grs_Histo"/>
      <sheetName val="Price"/>
      <sheetName val="Report HE"/>
      <sheetName val="Report Supp."/>
      <sheetName val="기본Data"/>
      <sheetName val="임차도급"/>
      <sheetName val="DEPK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Salary Range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Summary"/>
      <sheetName val="Exploration"/>
      <sheetName val="Expl Drilling"/>
      <sheetName val="Development"/>
      <sheetName val="EPCAFE"/>
      <sheetName val="Gen_Admin"/>
      <sheetName val="Fixed Assets"/>
      <sheetName val="WP&amp;B"/>
      <sheetName val="AFE Status"/>
      <sheetName val="input_sheet3"/>
      <sheetName val="INPUT_SHEET1"/>
      <sheetName val="INPUT_SHEET2"/>
    </sheetNames>
    <sheetDataSet>
      <sheetData sheetId="0"/>
      <sheetData sheetId="1"/>
      <sheetData sheetId="2"/>
      <sheetData sheetId="3">
        <row r="20">
          <cell r="H20">
            <v>289806</v>
          </cell>
        </row>
        <row r="26">
          <cell r="H26">
            <v>70721</v>
          </cell>
        </row>
      </sheetData>
      <sheetData sheetId="4"/>
      <sheetData sheetId="5">
        <row r="32">
          <cell r="F32">
            <v>1.014</v>
          </cell>
        </row>
        <row r="59">
          <cell r="F59">
            <v>144417.78599999999</v>
          </cell>
        </row>
      </sheetData>
      <sheetData sheetId="6"/>
      <sheetData sheetId="7"/>
      <sheetData sheetId="8">
        <row r="27">
          <cell r="F27">
            <v>251385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o P Summary"/>
      <sheetName val="Indo 2PSummary"/>
      <sheetName val="2000 Gross D&amp;M"/>
      <sheetName val="2001 Reserves Fcst"/>
      <sheetName val="2002 Reserves Budget"/>
      <sheetName val="AH Net 1996-2000"/>
      <sheetName val="1999 AH Net"/>
      <sheetName val="1998 AH Net"/>
      <sheetName val="2002 Summary"/>
      <sheetName val="1996-2000 P and 2P"/>
      <sheetName val="Expln Sheet as at 15 Aug"/>
      <sheetName val="2001 Aug Fcst"/>
      <sheetName val="2001 Plan Reserves (Apr-01)"/>
      <sheetName val="2000 AH Net D&amp;M"/>
      <sheetName val="2001 AH WI %"/>
      <sheetName val="2000 AH Entitlement %"/>
      <sheetName val="2000 Entitlement Factor %"/>
      <sheetName val="Gross 1999"/>
      <sheetName val="Gross 1999 vs 2000"/>
      <sheetName val="#REF"/>
      <sheetName val="_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aster_Data"/>
      <sheetName val="Budget_Description"/>
      <sheetName val="Travel_Fares_Accomodation"/>
      <sheetName val="Leave_and_Relocation"/>
      <sheetName val="SUMMARY_06-GEOTECH"/>
      <sheetName val="Trans_fuel_lubricant"/>
      <sheetName val="General_Assumption"/>
      <sheetName val="Travel_Accomodation"/>
      <sheetName val="Geotechnical_Services"/>
      <sheetName val="Repair_and_maintenance"/>
      <sheetName val="Technical_Assumption"/>
      <sheetName val="Hire_Equipment"/>
      <sheetName val="Lab&amp;Analysis"/>
      <sheetName val="Consultant"/>
      <sheetName val="Other_Expense"/>
      <sheetName val="CAPEX_GEOTECH"/>
    </sheetNames>
    <sheetDataSet>
      <sheetData sheetId="0" refreshError="1"/>
      <sheetData sheetId="1">
        <row r="3">
          <cell r="C3" t="str">
            <v>PT ADARO INDONESIA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6">
          <cell r="D46" t="str">
            <v>Australia</v>
          </cell>
        </row>
      </sheetData>
      <sheetData sheetId="8" refreshError="1"/>
      <sheetData sheetId="9" refreshError="1"/>
      <sheetData sheetId="10" refreshError="1"/>
      <sheetData sheetId="11">
        <row r="12">
          <cell r="D12" t="str">
            <v>Average fuel consumption per day for</v>
          </cell>
        </row>
        <row r="13">
          <cell r="D13" t="str">
            <v>vehicle</v>
          </cell>
          <cell r="E13">
            <v>25</v>
          </cell>
          <cell r="F13" t="str">
            <v>litre/day</v>
          </cell>
        </row>
        <row r="14">
          <cell r="D14" t="str">
            <v>genset (200 Kva)</v>
          </cell>
          <cell r="F14" t="str">
            <v>litre/day</v>
          </cell>
        </row>
        <row r="15">
          <cell r="D15" t="str">
            <v>genset (88 Kva)</v>
          </cell>
          <cell r="F15" t="str">
            <v>litre/day</v>
          </cell>
        </row>
        <row r="16">
          <cell r="D16" t="str">
            <v>genset (20 Kva)</v>
          </cell>
          <cell r="F16" t="str">
            <v>litre/day</v>
          </cell>
        </row>
        <row r="17">
          <cell r="D17" t="str">
            <v>genset welding (0.5 Kva)</v>
          </cell>
          <cell r="F17" t="str">
            <v>litre/day</v>
          </cell>
        </row>
        <row r="18">
          <cell r="D18" t="str">
            <v>genset radar</v>
          </cell>
          <cell r="F18" t="str">
            <v>litre/day</v>
          </cell>
        </row>
        <row r="19">
          <cell r="D19" t="str">
            <v>crane truck (8 ton)</v>
          </cell>
          <cell r="F19" t="str">
            <v>litre/day</v>
          </cell>
        </row>
        <row r="20">
          <cell r="D20" t="str">
            <v>fuel truck (5000 lt)</v>
          </cell>
          <cell r="F20" t="str">
            <v>litre/day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"/>
      <sheetName val="NORWAY"/>
      <sheetName val="OTH INT"/>
      <sheetName val="CANAD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"/>
      <sheetName val="ANALISA (2)"/>
      <sheetName val="ANALISA"/>
      <sheetName val="BQ"/>
      <sheetName val="04. 현장 관리"/>
    </sheetNames>
    <sheetDataSet>
      <sheetData sheetId="0" refreshError="1">
        <row r="7">
          <cell r="D7" t="str">
            <v>GROUP 1</v>
          </cell>
        </row>
        <row r="9">
          <cell r="D9" t="str">
            <v>Batu bata</v>
          </cell>
          <cell r="E9">
            <v>220</v>
          </cell>
          <cell r="F9" t="str">
            <v>/BH</v>
          </cell>
        </row>
        <row r="10">
          <cell r="D10" t="str">
            <v>Batu Kali</v>
          </cell>
          <cell r="E10">
            <v>70000</v>
          </cell>
          <cell r="F10" t="str">
            <v>/M3</v>
          </cell>
        </row>
        <row r="11">
          <cell r="D11" t="str">
            <v>Benang</v>
          </cell>
          <cell r="E11">
            <v>1500</v>
          </cell>
          <cell r="F11" t="str">
            <v>/ROL</v>
          </cell>
        </row>
        <row r="12">
          <cell r="D12" t="str">
            <v>Bendrat</v>
          </cell>
          <cell r="E12">
            <v>6000</v>
          </cell>
          <cell r="F12" t="str">
            <v>/KG</v>
          </cell>
        </row>
        <row r="13">
          <cell r="D13" t="str">
            <v>Besi</v>
          </cell>
          <cell r="E13">
            <v>2570</v>
          </cell>
          <cell r="F13" t="str">
            <v>/KG</v>
          </cell>
        </row>
        <row r="14">
          <cell r="D14" t="str">
            <v>Grouting ex. Alfagrout</v>
          </cell>
          <cell r="E14">
            <v>6000</v>
          </cell>
          <cell r="F14" t="str">
            <v>/KG</v>
          </cell>
        </row>
        <row r="15">
          <cell r="D15" t="str">
            <v>Kayu Borneo Super</v>
          </cell>
          <cell r="E15">
            <v>700000</v>
          </cell>
          <cell r="F15" t="str">
            <v>/M3</v>
          </cell>
        </row>
        <row r="16">
          <cell r="D16" t="str">
            <v>Kayu Kamper Oven</v>
          </cell>
          <cell r="E16">
            <v>4000000</v>
          </cell>
          <cell r="F16" t="str">
            <v>/M3</v>
          </cell>
        </row>
        <row r="17">
          <cell r="D17" t="str">
            <v>Paku 5 - 7 cm</v>
          </cell>
          <cell r="E17">
            <v>5000</v>
          </cell>
          <cell r="F17" t="str">
            <v>/KG</v>
          </cell>
        </row>
        <row r="18">
          <cell r="D18" t="str">
            <v>Pasir Beton</v>
          </cell>
          <cell r="E18">
            <v>85000</v>
          </cell>
          <cell r="F18" t="str">
            <v>/M3</v>
          </cell>
        </row>
        <row r="19">
          <cell r="D19" t="str">
            <v>Pasir Putih</v>
          </cell>
          <cell r="E19">
            <v>107692.30769230769</v>
          </cell>
          <cell r="F19" t="str">
            <v>/M3</v>
          </cell>
        </row>
        <row r="20">
          <cell r="D20" t="str">
            <v>Semen</v>
          </cell>
          <cell r="E20">
            <v>23000</v>
          </cell>
          <cell r="F20" t="str">
            <v>/ZAK</v>
          </cell>
        </row>
        <row r="21">
          <cell r="D21" t="str">
            <v>Split</v>
          </cell>
          <cell r="E21">
            <v>85000</v>
          </cell>
          <cell r="F21" t="str">
            <v>/M3</v>
          </cell>
        </row>
        <row r="22">
          <cell r="D22" t="str">
            <v>Tripleks 12 mm</v>
          </cell>
          <cell r="E22">
            <v>88000</v>
          </cell>
          <cell r="F22" t="str">
            <v>/LBR</v>
          </cell>
        </row>
        <row r="23">
          <cell r="D23" t="str">
            <v>Tripleks 15 mm</v>
          </cell>
          <cell r="E23">
            <v>105000</v>
          </cell>
          <cell r="F23" t="str">
            <v>/LBR</v>
          </cell>
        </row>
        <row r="24">
          <cell r="D24" t="str">
            <v>Tripleks 18 mm</v>
          </cell>
          <cell r="E24">
            <v>108000</v>
          </cell>
          <cell r="F24" t="str">
            <v>/LBR</v>
          </cell>
        </row>
        <row r="25">
          <cell r="D25" t="str">
            <v>Tripleks 3 mm</v>
          </cell>
          <cell r="E25">
            <v>27500</v>
          </cell>
          <cell r="F25" t="str">
            <v>/LBR</v>
          </cell>
        </row>
        <row r="26">
          <cell r="D26" t="str">
            <v>Tripleks 4 mm</v>
          </cell>
          <cell r="E26">
            <v>34000</v>
          </cell>
          <cell r="F26" t="str">
            <v>/LBR</v>
          </cell>
        </row>
        <row r="27">
          <cell r="D27" t="str">
            <v>Tripleks 6 mm</v>
          </cell>
          <cell r="E27">
            <v>39000</v>
          </cell>
          <cell r="F27" t="str">
            <v>/LBR</v>
          </cell>
        </row>
        <row r="28">
          <cell r="D28" t="str">
            <v>Tripleks 9 mm</v>
          </cell>
          <cell r="E28">
            <v>67000</v>
          </cell>
          <cell r="F28" t="str">
            <v>/LBR</v>
          </cell>
        </row>
        <row r="31">
          <cell r="D31" t="str">
            <v>GROUP 2</v>
          </cell>
        </row>
        <row r="33">
          <cell r="D33" t="str">
            <v>Kabel 2 x 2.5 ex. Eterna/setara</v>
          </cell>
          <cell r="E33">
            <v>96000</v>
          </cell>
          <cell r="F33" t="str">
            <v>/ROL @ 50M</v>
          </cell>
        </row>
        <row r="34">
          <cell r="D34" t="str">
            <v>Kabel 3 x 2.5 ex. Eterna/setara</v>
          </cell>
          <cell r="E34">
            <v>123000</v>
          </cell>
          <cell r="F34" t="str">
            <v>/ROL @ 50M</v>
          </cell>
        </row>
        <row r="35">
          <cell r="D35" t="str">
            <v>Pipa conduit ex. Clipsal/setara</v>
          </cell>
          <cell r="E35">
            <v>4200</v>
          </cell>
          <cell r="F35" t="str">
            <v>/BTG @ 3M</v>
          </cell>
        </row>
        <row r="37">
          <cell r="D37" t="str">
            <v>GROUP 3</v>
          </cell>
        </row>
        <row r="39">
          <cell r="D39" t="str">
            <v>Compound</v>
          </cell>
          <cell r="E39">
            <v>48000</v>
          </cell>
          <cell r="F39" t="str">
            <v>/ZAK @ 20 KG</v>
          </cell>
        </row>
        <row r="40">
          <cell r="D40" t="str">
            <v>Gypsum board 12 mm</v>
          </cell>
          <cell r="E40">
            <v>36200</v>
          </cell>
          <cell r="F40" t="str">
            <v>/LBR</v>
          </cell>
        </row>
        <row r="41">
          <cell r="D41" t="str">
            <v>Gypsum board 9 mm</v>
          </cell>
          <cell r="E41">
            <v>30500</v>
          </cell>
          <cell r="F41" t="str">
            <v>/LBR</v>
          </cell>
        </row>
        <row r="42">
          <cell r="D42" t="str">
            <v>Hollow 2/4</v>
          </cell>
          <cell r="E42">
            <v>11000</v>
          </cell>
          <cell r="F42" t="str">
            <v>/BTG @ 4M</v>
          </cell>
        </row>
        <row r="43">
          <cell r="D43" t="str">
            <v>Hollow 4/4</v>
          </cell>
          <cell r="E43">
            <v>16000</v>
          </cell>
          <cell r="F43" t="str">
            <v>/BTG @ 4M</v>
          </cell>
        </row>
        <row r="44">
          <cell r="D44" t="str">
            <v>Skrup gypsum 1 x 6</v>
          </cell>
          <cell r="E44">
            <v>45000</v>
          </cell>
          <cell r="F44" t="str">
            <v>/DUS @ 2000 PCS</v>
          </cell>
        </row>
        <row r="45">
          <cell r="D45" t="str">
            <v>Textile tape</v>
          </cell>
          <cell r="E45">
            <v>18300</v>
          </cell>
          <cell r="F45" t="str">
            <v>/ROL @ 76M</v>
          </cell>
        </row>
        <row r="47">
          <cell r="D47" t="str">
            <v>GROUP 4</v>
          </cell>
        </row>
        <row r="49">
          <cell r="D49" t="str">
            <v>Kaca Polos 10 mm</v>
          </cell>
          <cell r="E49">
            <v>148000</v>
          </cell>
          <cell r="F49" t="str">
            <v>/M2</v>
          </cell>
        </row>
        <row r="50">
          <cell r="D50" t="str">
            <v>Kaca Polos 5 mm</v>
          </cell>
          <cell r="E50">
            <v>48000</v>
          </cell>
          <cell r="F50" t="str">
            <v>/M2</v>
          </cell>
        </row>
        <row r="51">
          <cell r="D51" t="str">
            <v>Kaca Polos 6 mm</v>
          </cell>
          <cell r="E51">
            <v>70000</v>
          </cell>
          <cell r="F51" t="str">
            <v>/M2</v>
          </cell>
        </row>
        <row r="52">
          <cell r="D52" t="str">
            <v>Kaca Polos 8 mm</v>
          </cell>
          <cell r="E52">
            <v>117000</v>
          </cell>
          <cell r="F52" t="str">
            <v>/M2</v>
          </cell>
        </row>
      </sheetData>
      <sheetData sheetId="1" refreshError="1"/>
      <sheetData sheetId="2" refreshError="1"/>
      <sheetData sheetId="3" refreshError="1"/>
      <sheetData sheetId="4">
        <row r="7">
          <cell r="D7"/>
        </row>
      </sheetData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Man"/>
      <sheetName val="SURAT"/>
      <sheetName val="Laporan"/>
      <sheetName val="T_sheet"/>
      <sheetName val="ADJUST OT"/>
      <sheetName val="Control"/>
      <sheetName val="OFF_S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8">
          <cell r="G18">
            <v>31</v>
          </cell>
        </row>
      </sheetData>
      <sheetData sheetId="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rganization Information"/>
      <sheetName val="Remuneration Data"/>
      <sheetName val="Long Term Incentives"/>
      <sheetName val="working1"/>
      <sheetName val="working2"/>
      <sheetName val="Lookup"/>
      <sheetName val="sector code"/>
      <sheetName val="B-Ops-KS"/>
      <sheetName val="JSi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C2" t="str">
            <v xml:space="preserve">Regional Role - Local </v>
          </cell>
          <cell r="D2" t="str">
            <v>Asia - Hong Kong</v>
          </cell>
          <cell r="H2" t="str">
            <v>English</v>
          </cell>
        </row>
        <row r="3">
          <cell r="C3" t="str">
            <v xml:space="preserve">Regional Role - Local Plus </v>
          </cell>
          <cell r="D3" t="str">
            <v>Asia - Japan</v>
          </cell>
          <cell r="H3" t="str">
            <v>Japanese</v>
          </cell>
        </row>
        <row r="4">
          <cell r="C4" t="str">
            <v xml:space="preserve">Regional Role - Expatriate </v>
          </cell>
          <cell r="D4" t="str">
            <v>Asia - Korea</v>
          </cell>
          <cell r="H4" t="str">
            <v>French</v>
          </cell>
        </row>
        <row r="5">
          <cell r="C5" t="str">
            <v xml:space="preserve">Local Corporate Role - Local </v>
          </cell>
          <cell r="D5" t="str">
            <v>Asia - Malaysia</v>
          </cell>
          <cell r="H5" t="str">
            <v>German</v>
          </cell>
        </row>
        <row r="6">
          <cell r="C6" t="str">
            <v xml:space="preserve">Local Corporate Role - Local Plus </v>
          </cell>
          <cell r="D6" t="str">
            <v>Asia - Singapore</v>
          </cell>
          <cell r="H6" t="str">
            <v>Dutch</v>
          </cell>
        </row>
        <row r="7">
          <cell r="C7" t="str">
            <v xml:space="preserve">Local Corporate Role - Expatriate </v>
          </cell>
          <cell r="D7" t="str">
            <v>Asia - Taiwan</v>
          </cell>
          <cell r="H7" t="str">
            <v>Korean</v>
          </cell>
        </row>
        <row r="8">
          <cell r="C8" t="str">
            <v xml:space="preserve">Local Operation Role - Local </v>
          </cell>
          <cell r="D8" t="str">
            <v>Asia - Other</v>
          </cell>
          <cell r="H8" t="str">
            <v>Spanish</v>
          </cell>
        </row>
        <row r="9">
          <cell r="C9" t="str">
            <v xml:space="preserve">Local Operation Role - Local Plus </v>
          </cell>
          <cell r="D9" t="str">
            <v>Pacific (Australia/New Zealand)</v>
          </cell>
          <cell r="H9" t="str">
            <v>Portugese</v>
          </cell>
        </row>
        <row r="10">
          <cell r="C10" t="str">
            <v xml:space="preserve">Local Operation Role - Expatriate </v>
          </cell>
          <cell r="D10" t="str">
            <v>Western European - Benelux</v>
          </cell>
          <cell r="H10" t="str">
            <v>Italian</v>
          </cell>
        </row>
        <row r="11">
          <cell r="D11" t="str">
            <v>Western European - UK</v>
          </cell>
          <cell r="H11" t="str">
            <v>Arabic</v>
          </cell>
        </row>
        <row r="12">
          <cell r="D12" t="str">
            <v>Western European - France</v>
          </cell>
          <cell r="H12" t="str">
            <v>Language - Other</v>
          </cell>
        </row>
        <row r="13">
          <cell r="D13" t="str">
            <v>Western European - Nordics</v>
          </cell>
        </row>
        <row r="14">
          <cell r="D14" t="str">
            <v>Western European - Italy</v>
          </cell>
        </row>
        <row r="15">
          <cell r="D15" t="str">
            <v>Western European - Spain/Portugal</v>
          </cell>
        </row>
        <row r="16">
          <cell r="D16" t="str">
            <v>Western Europe - Other</v>
          </cell>
        </row>
        <row r="17">
          <cell r="D17" t="str">
            <v>Central Europe</v>
          </cell>
        </row>
        <row r="18">
          <cell r="D18" t="str">
            <v>Eastern Europe</v>
          </cell>
        </row>
        <row r="19">
          <cell r="D19" t="str">
            <v>USA/Canada</v>
          </cell>
        </row>
        <row r="20">
          <cell r="D20" t="str">
            <v>South America</v>
          </cell>
        </row>
        <row r="21">
          <cell r="D21" t="str">
            <v>Middle East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Status Sheet"/>
      <sheetName val="Summary"/>
      <sheetName val="Case 1"/>
      <sheetName val="Case 2"/>
      <sheetName val="CAPEX Import"/>
      <sheetName val="Jacket Import Table"/>
      <sheetName val="Pipeline Import Table"/>
      <sheetName val="Rates"/>
      <sheetName val="UP without cont"/>
      <sheetName val="Comp plt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K1" t="str">
            <v>Contingency</v>
          </cell>
        </row>
        <row r="2">
          <cell r="A2" t="str">
            <v>PIPELINES:</v>
          </cell>
          <cell r="E2">
            <v>0</v>
          </cell>
          <cell r="F2">
            <v>0</v>
          </cell>
          <cell r="G2">
            <v>0</v>
          </cell>
          <cell r="J2" t="str">
            <v>Engineering Design &amp; Procurement</v>
          </cell>
          <cell r="K2">
            <v>0.15</v>
          </cell>
        </row>
        <row r="3">
          <cell r="A3" t="str">
            <v>2.5 km x 8"WGL</v>
          </cell>
          <cell r="B3">
            <v>1.8678784271807429</v>
          </cell>
          <cell r="C3">
            <v>0.15</v>
          </cell>
          <cell r="D3" t="str">
            <v>Subsea Pipelines</v>
          </cell>
          <cell r="E3">
            <v>2.5000000000000001E-2</v>
          </cell>
          <cell r="F3">
            <v>2.5000000000000001E-2</v>
          </cell>
          <cell r="G3">
            <v>1.4999999999999999E-2</v>
          </cell>
          <cell r="J3" t="str">
            <v>Project Management</v>
          </cell>
          <cell r="K3">
            <v>0.15</v>
          </cell>
        </row>
        <row r="4">
          <cell r="A4" t="str">
            <v>5.1  km x 12"WGL</v>
          </cell>
          <cell r="B4">
            <v>3.5802283925901754</v>
          </cell>
          <cell r="C4">
            <v>0.15</v>
          </cell>
          <cell r="D4" t="str">
            <v>Subsea Pipelines</v>
          </cell>
          <cell r="E4">
            <v>2.5000000000000001E-2</v>
          </cell>
          <cell r="F4">
            <v>2.5000000000000001E-2</v>
          </cell>
          <cell r="G4">
            <v>1.4999999999999999E-2</v>
          </cell>
          <cell r="J4" t="str">
            <v>Insurance</v>
          </cell>
          <cell r="K4">
            <v>0.15</v>
          </cell>
        </row>
        <row r="5">
          <cell r="A5" t="str">
            <v xml:space="preserve">3.1  km x 12"WGL </v>
          </cell>
          <cell r="B5">
            <v>2.0790211798097147</v>
          </cell>
          <cell r="C5">
            <v>0.15</v>
          </cell>
          <cell r="D5" t="str">
            <v>Subsea Pipelines</v>
          </cell>
          <cell r="E5">
            <v>2.5000000000000001E-2</v>
          </cell>
          <cell r="F5">
            <v>2.5000000000000001E-2</v>
          </cell>
          <cell r="G5">
            <v>1.4999999999999999E-2</v>
          </cell>
        </row>
        <row r="6">
          <cell r="A6" t="str">
            <v>42  km x 16" DGL</v>
          </cell>
          <cell r="B6">
            <v>15.430646979918388</v>
          </cell>
          <cell r="C6">
            <v>0.15</v>
          </cell>
          <cell r="D6" t="str">
            <v>Subsea Pipelines</v>
          </cell>
          <cell r="E6">
            <v>2.5000000000000001E-2</v>
          </cell>
          <cell r="F6">
            <v>2.5000000000000001E-2</v>
          </cell>
          <cell r="G6">
            <v>1.4999999999999999E-2</v>
          </cell>
        </row>
        <row r="7">
          <cell r="A7" t="str">
            <v>42 km x 20" WGL</v>
          </cell>
          <cell r="B7">
            <v>30.655856027640709</v>
          </cell>
          <cell r="C7">
            <v>0.15</v>
          </cell>
          <cell r="D7" t="str">
            <v>Subsea Pipelines</v>
          </cell>
          <cell r="E7">
            <v>2.5000000000000001E-2</v>
          </cell>
          <cell r="F7">
            <v>2.5000000000000001E-2</v>
          </cell>
          <cell r="G7">
            <v>1.4999999999999999E-2</v>
          </cell>
        </row>
        <row r="8">
          <cell r="A8" t="str">
            <v>42  km x 20" DGL</v>
          </cell>
          <cell r="B8">
            <v>18.304569071118966</v>
          </cell>
          <cell r="C8">
            <v>0.15</v>
          </cell>
          <cell r="D8" t="str">
            <v>Subsea Pipelines</v>
          </cell>
          <cell r="E8">
            <v>2.5000000000000001E-2</v>
          </cell>
          <cell r="F8">
            <v>2.5000000000000001E-2</v>
          </cell>
          <cell r="G8">
            <v>1.4999999999999999E-2</v>
          </cell>
        </row>
        <row r="9">
          <cell r="A9" t="str">
            <v xml:space="preserve">42  km x 6" DLL </v>
          </cell>
          <cell r="B9">
            <v>6.0674462168167214</v>
          </cell>
          <cell r="C9">
            <v>0.15</v>
          </cell>
          <cell r="D9" t="str">
            <v>Subsea Pipelines</v>
          </cell>
          <cell r="E9">
            <v>2.5000000000000001E-2</v>
          </cell>
          <cell r="F9">
            <v>2.5000000000000001E-2</v>
          </cell>
          <cell r="G9">
            <v>1.4999999999999999E-2</v>
          </cell>
        </row>
        <row r="10">
          <cell r="E10">
            <v>0</v>
          </cell>
          <cell r="F10">
            <v>0</v>
          </cell>
          <cell r="G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</row>
        <row r="12">
          <cell r="E12">
            <v>0</v>
          </cell>
          <cell r="F12">
            <v>0</v>
          </cell>
          <cell r="G12">
            <v>0</v>
          </cell>
        </row>
        <row r="13">
          <cell r="E13">
            <v>0</v>
          </cell>
          <cell r="F13">
            <v>0</v>
          </cell>
          <cell r="G13">
            <v>0</v>
          </cell>
        </row>
        <row r="14">
          <cell r="A14" t="str">
            <v>JACKETS: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 xml:space="preserve">8lfloat_over_jkt-20m </v>
          </cell>
          <cell r="B15">
            <v>10.077</v>
          </cell>
          <cell r="C15">
            <v>0.2</v>
          </cell>
          <cell r="D15" t="str">
            <v>Jacket</v>
          </cell>
          <cell r="E15">
            <v>4.4999999999999998E-2</v>
          </cell>
          <cell r="F15">
            <v>0.05</v>
          </cell>
          <cell r="G15">
            <v>1.4999999999999999E-2</v>
          </cell>
        </row>
        <row r="16">
          <cell r="A16" t="str">
            <v>4lbjkt-20m</v>
          </cell>
          <cell r="B16">
            <v>2.3489</v>
          </cell>
          <cell r="C16">
            <v>0.2</v>
          </cell>
          <cell r="D16" t="str">
            <v>Jacket</v>
          </cell>
          <cell r="E16">
            <v>4.4999999999999998E-2</v>
          </cell>
          <cell r="F16">
            <v>0.05</v>
          </cell>
          <cell r="G16">
            <v>1.4999999999999999E-2</v>
          </cell>
        </row>
        <row r="17">
          <cell r="A17" t="str">
            <v>template_8m</v>
          </cell>
          <cell r="B17">
            <v>1.9081999999999999</v>
          </cell>
          <cell r="C17">
            <v>0.2</v>
          </cell>
          <cell r="D17" t="str">
            <v>Jacket</v>
          </cell>
          <cell r="E17">
            <v>4.4999999999999998E-2</v>
          </cell>
          <cell r="F17">
            <v>0.05</v>
          </cell>
          <cell r="G17">
            <v>1.4999999999999999E-2</v>
          </cell>
        </row>
        <row r="18">
          <cell r="A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</row>
        <row r="21">
          <cell r="E21">
            <v>0</v>
          </cell>
          <cell r="F21">
            <v>0</v>
          </cell>
          <cell r="G21">
            <v>0</v>
          </cell>
        </row>
        <row r="22">
          <cell r="A22" t="str">
            <v>INSTALLATION: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Derrick/Lay Barge Mobilization to/from Site</v>
          </cell>
          <cell r="B23">
            <v>2.1</v>
          </cell>
          <cell r="C23">
            <v>0.15</v>
          </cell>
          <cell r="D23" t="str">
            <v>Installation in Field</v>
          </cell>
          <cell r="E23">
            <v>0.05</v>
          </cell>
          <cell r="F23">
            <v>0.05</v>
          </cell>
          <cell r="G23">
            <v>0.03</v>
          </cell>
        </row>
        <row r="24">
          <cell r="A24" t="str">
            <v>800 st Derrick/Lay Barge Mobilization to/from Site</v>
          </cell>
          <cell r="B24">
            <v>1.5449999999999999</v>
          </cell>
          <cell r="C24">
            <v>0.15</v>
          </cell>
          <cell r="D24" t="str">
            <v>Installation in Field</v>
          </cell>
          <cell r="E24">
            <v>0.05</v>
          </cell>
          <cell r="F24">
            <v>0.05</v>
          </cell>
          <cell r="G24">
            <v>0.03</v>
          </cell>
        </row>
        <row r="25">
          <cell r="A25" t="str">
            <v>200 s tons Derrick/Laybarge</v>
          </cell>
          <cell r="B25">
            <v>0.88500000000000001</v>
          </cell>
          <cell r="C25">
            <v>0.15</v>
          </cell>
          <cell r="D25" t="str">
            <v>Installation in Field</v>
          </cell>
          <cell r="E25">
            <v>0.05</v>
          </cell>
          <cell r="F25">
            <v>0.05</v>
          </cell>
          <cell r="G25">
            <v>0.03</v>
          </cell>
        </row>
        <row r="26">
          <cell r="A26" t="str">
            <v>300 ft Transport Barge &amp; Tug</v>
          </cell>
          <cell r="B26">
            <v>0.15</v>
          </cell>
          <cell r="C26">
            <v>0.15</v>
          </cell>
          <cell r="D26" t="str">
            <v>Installation in Field</v>
          </cell>
          <cell r="E26">
            <v>0.05</v>
          </cell>
          <cell r="F26">
            <v>0.05</v>
          </cell>
          <cell r="G26">
            <v>0.03</v>
          </cell>
        </row>
        <row r="27">
          <cell r="A27" t="str">
            <v>250 ft Pipe Barge &amp; Tug</v>
          </cell>
          <cell r="B27">
            <v>0.15</v>
          </cell>
          <cell r="C27">
            <v>0.15</v>
          </cell>
          <cell r="D27" t="str">
            <v>Installation in Field</v>
          </cell>
          <cell r="E27">
            <v>0.05</v>
          </cell>
          <cell r="F27">
            <v>0.05</v>
          </cell>
          <cell r="G27">
            <v>0.03</v>
          </cell>
        </row>
        <row r="28">
          <cell r="E28">
            <v>0</v>
          </cell>
          <cell r="F28">
            <v>0</v>
          </cell>
          <cell r="G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</row>
        <row r="30">
          <cell r="E30">
            <v>0</v>
          </cell>
          <cell r="F30">
            <v>0</v>
          </cell>
          <cell r="G30">
            <v>0</v>
          </cell>
        </row>
        <row r="31">
          <cell r="E31">
            <v>0</v>
          </cell>
          <cell r="F31">
            <v>0</v>
          </cell>
          <cell r="G31">
            <v>0</v>
          </cell>
        </row>
        <row r="32">
          <cell r="E32">
            <v>0</v>
          </cell>
          <cell r="F32">
            <v>0</v>
          </cell>
          <cell r="G32">
            <v>0</v>
          </cell>
        </row>
        <row r="33">
          <cell r="E33">
            <v>0</v>
          </cell>
          <cell r="F33">
            <v>0</v>
          </cell>
          <cell r="G33">
            <v>0</v>
          </cell>
        </row>
        <row r="34">
          <cell r="A34" t="str">
            <v>ONSHORE FACILITIES: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Land Drill Site 'C' Site Preparation</v>
          </cell>
          <cell r="B35">
            <v>5</v>
          </cell>
          <cell r="C35">
            <v>0.3</v>
          </cell>
          <cell r="D35" t="str">
            <v>Onshore Facilities</v>
          </cell>
          <cell r="E35">
            <v>0.06</v>
          </cell>
          <cell r="F35">
            <v>7.0000000000000007E-2</v>
          </cell>
          <cell r="G35">
            <v>1.4999999999999999E-2</v>
          </cell>
        </row>
        <row r="36">
          <cell r="A36" t="str">
            <v>Land Drill Site 'C'</v>
          </cell>
          <cell r="B36">
            <v>3</v>
          </cell>
          <cell r="C36">
            <v>0.3</v>
          </cell>
          <cell r="D36" t="str">
            <v>Onshore Facilities</v>
          </cell>
          <cell r="E36">
            <v>0.06</v>
          </cell>
          <cell r="F36">
            <v>7.0000000000000007E-2</v>
          </cell>
          <cell r="G36">
            <v>1.4999999999999999E-2</v>
          </cell>
        </row>
        <row r="37">
          <cell r="A37" t="str">
            <v>Onshore Plant (Option 1)</v>
          </cell>
          <cell r="B37">
            <v>31.440999999999999</v>
          </cell>
          <cell r="C37">
            <v>0.3</v>
          </cell>
          <cell r="D37" t="str">
            <v>Onshore Facilities</v>
          </cell>
          <cell r="E37">
            <v>0.06</v>
          </cell>
          <cell r="F37">
            <v>7.0000000000000007E-2</v>
          </cell>
          <cell r="G37">
            <v>1.4999999999999999E-2</v>
          </cell>
        </row>
        <row r="38">
          <cell r="A38" t="str">
            <v>Onshore Plant (Option 2)</v>
          </cell>
          <cell r="B38">
            <v>31.831</v>
          </cell>
          <cell r="C38">
            <v>0.3</v>
          </cell>
          <cell r="D38" t="str">
            <v>Onshore Facilities</v>
          </cell>
          <cell r="E38">
            <v>0.06</v>
          </cell>
          <cell r="F38">
            <v>7.0000000000000007E-2</v>
          </cell>
          <cell r="G38">
            <v>1.4999999999999999E-2</v>
          </cell>
        </row>
        <row r="39">
          <cell r="A39" t="str">
            <v>Onshore Plant (Option 3)</v>
          </cell>
          <cell r="B39">
            <v>3.83</v>
          </cell>
          <cell r="C39">
            <v>0.3</v>
          </cell>
          <cell r="D39" t="str">
            <v>Onshore Facilities</v>
          </cell>
          <cell r="E39">
            <v>0.06</v>
          </cell>
          <cell r="F39">
            <v>7.0000000000000007E-2</v>
          </cell>
          <cell r="G39">
            <v>1.4999999999999999E-2</v>
          </cell>
        </row>
        <row r="40">
          <cell r="E40">
            <v>0</v>
          </cell>
          <cell r="F40">
            <v>0</v>
          </cell>
          <cell r="G40">
            <v>0</v>
          </cell>
        </row>
        <row r="41">
          <cell r="A41" t="str">
            <v>OFFSHORE FACILITIES:</v>
          </cell>
          <cell r="E41">
            <v>0</v>
          </cell>
          <cell r="F41">
            <v>0</v>
          </cell>
          <cell r="G41">
            <v>0</v>
          </cell>
        </row>
        <row r="42">
          <cell r="A42" t="str">
            <v>WHP-A Facilities Cost</v>
          </cell>
          <cell r="B42">
            <v>5.6520000000000001</v>
          </cell>
          <cell r="C42">
            <v>0.3</v>
          </cell>
          <cell r="D42" t="str">
            <v>Process Facilities</v>
          </cell>
          <cell r="E42">
            <v>7.0000000000000007E-2</v>
          </cell>
          <cell r="F42">
            <v>0.09</v>
          </cell>
          <cell r="G42">
            <v>0.01</v>
          </cell>
        </row>
        <row r="43">
          <cell r="A43" t="str">
            <v>WHP-B Facilities Cost</v>
          </cell>
          <cell r="B43">
            <v>5.6520000000000001</v>
          </cell>
          <cell r="C43">
            <v>0.3</v>
          </cell>
          <cell r="D43" t="str">
            <v>Process Facilities</v>
          </cell>
          <cell r="E43">
            <v>7.0000000000000007E-2</v>
          </cell>
          <cell r="F43">
            <v>0.09</v>
          </cell>
          <cell r="G43">
            <v>0.01</v>
          </cell>
        </row>
        <row r="44">
          <cell r="A44" t="str">
            <v>WHP-D Facilities Cost</v>
          </cell>
          <cell r="B44">
            <v>5.6520000000000001</v>
          </cell>
          <cell r="C44">
            <v>0.3</v>
          </cell>
          <cell r="D44" t="str">
            <v>Process Facilities</v>
          </cell>
          <cell r="E44">
            <v>7.0000000000000007E-2</v>
          </cell>
          <cell r="F44">
            <v>0.09</v>
          </cell>
          <cell r="G44">
            <v>0.01</v>
          </cell>
        </row>
        <row r="45">
          <cell r="A45" t="str">
            <v>CPP Complex (inc. facilities for WHP-A), Option 2</v>
          </cell>
          <cell r="B45">
            <v>19.983000000000001</v>
          </cell>
          <cell r="C45">
            <v>0.3</v>
          </cell>
          <cell r="D45" t="str">
            <v>Process Facilities</v>
          </cell>
          <cell r="E45">
            <v>7.0000000000000007E-2</v>
          </cell>
          <cell r="F45">
            <v>0.09</v>
          </cell>
          <cell r="G45">
            <v>0.01</v>
          </cell>
        </row>
        <row r="46">
          <cell r="A46" t="str">
            <v>CPP Complex (inc. facilities for WHP-A), Option 3</v>
          </cell>
          <cell r="B46">
            <v>41.158999999999999</v>
          </cell>
          <cell r="C46">
            <v>0.3</v>
          </cell>
          <cell r="D46" t="str">
            <v>Process Facilities</v>
          </cell>
          <cell r="E46">
            <v>7.0000000000000007E-2</v>
          </cell>
          <cell r="F46">
            <v>0.09</v>
          </cell>
          <cell r="G46">
            <v>0.01</v>
          </cell>
        </row>
        <row r="47">
          <cell r="E47">
            <v>0</v>
          </cell>
          <cell r="F47">
            <v>0</v>
          </cell>
          <cell r="G47">
            <v>0</v>
          </cell>
        </row>
        <row r="48">
          <cell r="A48" t="str">
            <v>Compression Platform for Option 1, yr-2</v>
          </cell>
          <cell r="B48">
            <v>8.7110000000000003</v>
          </cell>
          <cell r="C48">
            <v>0.3</v>
          </cell>
          <cell r="D48" t="str">
            <v>Process Facilities</v>
          </cell>
          <cell r="E48">
            <v>7.0000000000000007E-2</v>
          </cell>
          <cell r="F48">
            <v>0.09</v>
          </cell>
          <cell r="G48">
            <v>0.01</v>
          </cell>
        </row>
        <row r="49">
          <cell r="A49" t="str">
            <v>Compression Platform for Option 1, yr-6</v>
          </cell>
          <cell r="B49">
            <v>3.528</v>
          </cell>
          <cell r="C49">
            <v>0.3</v>
          </cell>
          <cell r="D49" t="str">
            <v>Process Facilities</v>
          </cell>
          <cell r="E49">
            <v>7.0000000000000007E-2</v>
          </cell>
          <cell r="F49">
            <v>0.09</v>
          </cell>
          <cell r="G49">
            <v>0.01</v>
          </cell>
        </row>
        <row r="50">
          <cell r="E50">
            <v>0</v>
          </cell>
          <cell r="F50">
            <v>0</v>
          </cell>
          <cell r="G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</row>
        <row r="52">
          <cell r="A52" t="str">
            <v>Civil Works</v>
          </cell>
          <cell r="B52">
            <v>4.1840000000000002</v>
          </cell>
          <cell r="C52">
            <v>0.3</v>
          </cell>
          <cell r="D52" t="str">
            <v>Onshore Facilities</v>
          </cell>
          <cell r="E52">
            <v>0.06</v>
          </cell>
          <cell r="F52">
            <v>7.0000000000000007E-2</v>
          </cell>
          <cell r="G52">
            <v>1.4999999999999999E-2</v>
          </cell>
        </row>
        <row r="53">
          <cell r="E53">
            <v>0</v>
          </cell>
          <cell r="F53">
            <v>0</v>
          </cell>
          <cell r="G53">
            <v>0</v>
          </cell>
        </row>
        <row r="54">
          <cell r="E54">
            <v>0</v>
          </cell>
          <cell r="F54">
            <v>0</v>
          </cell>
          <cell r="G54">
            <v>0</v>
          </cell>
        </row>
        <row r="55">
          <cell r="E55">
            <v>0</v>
          </cell>
          <cell r="F55">
            <v>0</v>
          </cell>
          <cell r="G55">
            <v>0</v>
          </cell>
        </row>
        <row r="56">
          <cell r="E56">
            <v>0</v>
          </cell>
          <cell r="F56">
            <v>0</v>
          </cell>
          <cell r="G56">
            <v>0</v>
          </cell>
        </row>
        <row r="57">
          <cell r="E57">
            <v>0</v>
          </cell>
          <cell r="F57">
            <v>0</v>
          </cell>
          <cell r="G57">
            <v>0</v>
          </cell>
        </row>
        <row r="58">
          <cell r="E58">
            <v>0</v>
          </cell>
          <cell r="F58">
            <v>0</v>
          </cell>
          <cell r="G58">
            <v>0</v>
          </cell>
        </row>
        <row r="59">
          <cell r="E59">
            <v>0</v>
          </cell>
          <cell r="F59">
            <v>0</v>
          </cell>
          <cell r="G59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  <sheetName val="1"/>
      <sheetName val="30"/>
      <sheetName val="29"/>
      <sheetName val="28"/>
      <sheetName val="27"/>
      <sheetName val="26"/>
      <sheetName val="25"/>
      <sheetName val="24"/>
      <sheetName val="23"/>
      <sheetName val="22"/>
      <sheetName val="21"/>
      <sheetName val="20"/>
      <sheetName val="19"/>
      <sheetName val="18"/>
      <sheetName val="17"/>
      <sheetName val="16"/>
      <sheetName val="15"/>
      <sheetName val="14"/>
      <sheetName val="13"/>
      <sheetName val="12"/>
      <sheetName val="11"/>
      <sheetName val="10"/>
      <sheetName val="09"/>
      <sheetName val="08"/>
      <sheetName val="07"/>
      <sheetName val="06"/>
      <sheetName val="05"/>
      <sheetName val="04"/>
      <sheetName val="03"/>
      <sheetName val="02"/>
      <sheetName val="01"/>
      <sheetName val="20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>
        <row r="4">
          <cell r="D4" t="str">
            <v>P11 Wdry season</v>
          </cell>
          <cell r="E4">
            <v>5490</v>
          </cell>
          <cell r="F4" t="str">
            <v>PH</v>
          </cell>
          <cell r="G4">
            <v>5477</v>
          </cell>
          <cell r="H4" t="str">
            <v>PH</v>
          </cell>
          <cell r="I4">
            <v>5474</v>
          </cell>
          <cell r="J4" t="str">
            <v>PH</v>
          </cell>
          <cell r="K4">
            <v>5445</v>
          </cell>
          <cell r="L4" t="str">
            <v>PH</v>
          </cell>
          <cell r="M4" t="str">
            <v>dry season</v>
          </cell>
        </row>
        <row r="5">
          <cell r="D5" t="str">
            <v>P11 WAdry season</v>
          </cell>
          <cell r="E5">
            <v>6242</v>
          </cell>
          <cell r="F5" t="str">
            <v>PH</v>
          </cell>
          <cell r="G5">
            <v>6228</v>
          </cell>
          <cell r="H5" t="str">
            <v>PH</v>
          </cell>
          <cell r="I5">
            <v>6224</v>
          </cell>
          <cell r="J5" t="str">
            <v>PH</v>
          </cell>
          <cell r="K5">
            <v>6195</v>
          </cell>
          <cell r="L5" t="str">
            <v>PH</v>
          </cell>
          <cell r="M5" t="str">
            <v>dry season</v>
          </cell>
        </row>
        <row r="6">
          <cell r="D6" t="str">
            <v>P11 WBdry season</v>
          </cell>
          <cell r="E6">
            <v>5818</v>
          </cell>
          <cell r="F6" t="str">
            <v>PH</v>
          </cell>
          <cell r="G6">
            <v>5804</v>
          </cell>
          <cell r="H6" t="str">
            <v>PH</v>
          </cell>
          <cell r="I6">
            <v>5800</v>
          </cell>
          <cell r="J6" t="str">
            <v>PH</v>
          </cell>
          <cell r="K6">
            <v>5772</v>
          </cell>
          <cell r="L6" t="str">
            <v>PH</v>
          </cell>
          <cell r="M6" t="str">
            <v>dry season</v>
          </cell>
        </row>
        <row r="7">
          <cell r="D7" t="str">
            <v>P11 WCdry season</v>
          </cell>
          <cell r="E7">
            <v>5803</v>
          </cell>
          <cell r="F7" t="str">
            <v>PH</v>
          </cell>
          <cell r="G7">
            <v>5790</v>
          </cell>
          <cell r="H7" t="str">
            <v>PH</v>
          </cell>
          <cell r="I7">
            <v>5786</v>
          </cell>
          <cell r="J7" t="str">
            <v>PH</v>
          </cell>
          <cell r="K7">
            <v>5758</v>
          </cell>
          <cell r="L7" t="str">
            <v>PH</v>
          </cell>
          <cell r="M7" t="str">
            <v>dry season</v>
          </cell>
        </row>
        <row r="8">
          <cell r="D8" t="str">
            <v>P11 WDdry season</v>
          </cell>
          <cell r="E8">
            <v>5392</v>
          </cell>
          <cell r="F8" t="str">
            <v>PL</v>
          </cell>
          <cell r="G8">
            <v>5380</v>
          </cell>
          <cell r="H8" t="str">
            <v>PL</v>
          </cell>
          <cell r="I8">
            <v>5376</v>
          </cell>
          <cell r="J8" t="str">
            <v>PL</v>
          </cell>
          <cell r="K8">
            <v>5349</v>
          </cell>
          <cell r="L8" t="str">
            <v>PL</v>
          </cell>
          <cell r="M8" t="str">
            <v>dry season</v>
          </cell>
        </row>
        <row r="9">
          <cell r="D9" t="str">
            <v>P11 WEdry season</v>
          </cell>
          <cell r="E9">
            <v>5975</v>
          </cell>
          <cell r="F9" t="str">
            <v>PH</v>
          </cell>
          <cell r="G9">
            <v>5961</v>
          </cell>
          <cell r="H9" t="str">
            <v>PH</v>
          </cell>
          <cell r="I9">
            <v>5958</v>
          </cell>
          <cell r="J9" t="str">
            <v>PH</v>
          </cell>
          <cell r="K9">
            <v>5929</v>
          </cell>
          <cell r="L9" t="str">
            <v>PH</v>
          </cell>
          <cell r="M9" t="str">
            <v>dry season</v>
          </cell>
        </row>
        <row r="10">
          <cell r="D10" t="str">
            <v>P11 WWdry season</v>
          </cell>
          <cell r="E10">
            <v>5956</v>
          </cell>
          <cell r="F10" t="str">
            <v>PH</v>
          </cell>
          <cell r="G10">
            <v>5943</v>
          </cell>
          <cell r="H10" t="str">
            <v>PH</v>
          </cell>
          <cell r="I10">
            <v>5939</v>
          </cell>
          <cell r="J10" t="str">
            <v>PH</v>
          </cell>
          <cell r="K10">
            <v>5911</v>
          </cell>
          <cell r="L10" t="str">
            <v>PH</v>
          </cell>
          <cell r="M10" t="str">
            <v>dry season</v>
          </cell>
        </row>
        <row r="11">
          <cell r="D11" t="str">
            <v>P12 EEdry season</v>
          </cell>
          <cell r="E11">
            <v>5337</v>
          </cell>
          <cell r="F11" t="str">
            <v>PL</v>
          </cell>
          <cell r="G11">
            <v>5325</v>
          </cell>
          <cell r="H11" t="str">
            <v>PL</v>
          </cell>
          <cell r="I11">
            <v>5321</v>
          </cell>
          <cell r="J11" t="str">
            <v>PL</v>
          </cell>
          <cell r="K11">
            <v>5294</v>
          </cell>
          <cell r="L11" t="str">
            <v>PL</v>
          </cell>
          <cell r="M11" t="str">
            <v>dry season</v>
          </cell>
        </row>
        <row r="12">
          <cell r="D12" t="str">
            <v>P11 WWAdry season</v>
          </cell>
          <cell r="E12">
            <v>6003</v>
          </cell>
          <cell r="F12" t="str">
            <v>PH</v>
          </cell>
          <cell r="G12">
            <v>5989</v>
          </cell>
          <cell r="H12" t="str">
            <v>PH</v>
          </cell>
          <cell r="I12">
            <v>5985</v>
          </cell>
          <cell r="J12" t="str">
            <v>PH</v>
          </cell>
          <cell r="K12">
            <v>5957</v>
          </cell>
          <cell r="L12" t="str">
            <v>PH</v>
          </cell>
          <cell r="M12" t="str">
            <v>dry season</v>
          </cell>
        </row>
        <row r="13">
          <cell r="D13" t="str">
            <v>P11 WWBdry season</v>
          </cell>
          <cell r="E13">
            <v>6132</v>
          </cell>
          <cell r="F13" t="str">
            <v>PH</v>
          </cell>
          <cell r="G13">
            <v>6117</v>
          </cell>
          <cell r="H13" t="str">
            <v>PH</v>
          </cell>
          <cell r="I13">
            <v>6113</v>
          </cell>
          <cell r="J13" t="str">
            <v>PH</v>
          </cell>
          <cell r="K13">
            <v>6085</v>
          </cell>
          <cell r="L13" t="str">
            <v>PH</v>
          </cell>
          <cell r="M13" t="str">
            <v>dry season</v>
          </cell>
        </row>
        <row r="14">
          <cell r="D14" t="str">
            <v>P11 WWCdry season</v>
          </cell>
          <cell r="E14">
            <v>6125</v>
          </cell>
          <cell r="F14" t="str">
            <v>PH</v>
          </cell>
          <cell r="G14">
            <v>6111</v>
          </cell>
          <cell r="H14" t="str">
            <v>PH</v>
          </cell>
          <cell r="I14">
            <v>6107</v>
          </cell>
          <cell r="J14" t="str">
            <v>PH</v>
          </cell>
          <cell r="K14">
            <v>6079</v>
          </cell>
          <cell r="L14" t="str">
            <v>PH</v>
          </cell>
          <cell r="M14" t="str">
            <v>dry season</v>
          </cell>
        </row>
        <row r="15">
          <cell r="D15" t="str">
            <v>P11 WWDdry season</v>
          </cell>
          <cell r="E15">
            <v>6101</v>
          </cell>
          <cell r="F15" t="str">
            <v>PH</v>
          </cell>
          <cell r="G15">
            <v>6088</v>
          </cell>
          <cell r="H15" t="str">
            <v>PH</v>
          </cell>
          <cell r="I15">
            <v>6084</v>
          </cell>
          <cell r="J15" t="str">
            <v>PH</v>
          </cell>
          <cell r="K15">
            <v>6056</v>
          </cell>
          <cell r="L15" t="str">
            <v>PH</v>
          </cell>
          <cell r="M15" t="str">
            <v>dry season</v>
          </cell>
        </row>
        <row r="16">
          <cell r="D16" t="str">
            <v>P12 Wdry season</v>
          </cell>
          <cell r="E16">
            <v>5514</v>
          </cell>
          <cell r="F16" t="str">
            <v>PH</v>
          </cell>
          <cell r="G16">
            <v>5501</v>
          </cell>
          <cell r="H16" t="str">
            <v>PH</v>
          </cell>
          <cell r="I16">
            <v>5497</v>
          </cell>
          <cell r="J16" t="str">
            <v>PH</v>
          </cell>
          <cell r="K16">
            <v>5470</v>
          </cell>
          <cell r="L16" t="str">
            <v>PH</v>
          </cell>
          <cell r="M16" t="str">
            <v>dry season</v>
          </cell>
        </row>
        <row r="17">
          <cell r="D17" t="str">
            <v>P12 WBdry season</v>
          </cell>
          <cell r="E17">
            <v>6195</v>
          </cell>
          <cell r="F17" t="str">
            <v>PH</v>
          </cell>
          <cell r="G17">
            <v>6180</v>
          </cell>
          <cell r="H17" t="str">
            <v>PH</v>
          </cell>
          <cell r="I17">
            <v>6177</v>
          </cell>
          <cell r="J17" t="str">
            <v>PH</v>
          </cell>
          <cell r="K17">
            <v>6148</v>
          </cell>
          <cell r="L17" t="str">
            <v>PH</v>
          </cell>
          <cell r="M17" t="str">
            <v>dry season</v>
          </cell>
        </row>
        <row r="18">
          <cell r="D18" t="str">
            <v>P12 WWdry season</v>
          </cell>
          <cell r="E18">
            <v>5696</v>
          </cell>
          <cell r="F18" t="str">
            <v>PH</v>
          </cell>
          <cell r="G18">
            <v>5683</v>
          </cell>
          <cell r="H18" t="str">
            <v>PH</v>
          </cell>
          <cell r="I18">
            <v>5680</v>
          </cell>
          <cell r="J18" t="str">
            <v>PH</v>
          </cell>
          <cell r="K18">
            <v>5651</v>
          </cell>
          <cell r="L18" t="str">
            <v>PH</v>
          </cell>
          <cell r="M18" t="str">
            <v>dry season</v>
          </cell>
        </row>
        <row r="19">
          <cell r="D19" t="str">
            <v>P12 WEdry season</v>
          </cell>
          <cell r="E19">
            <v>5867</v>
          </cell>
          <cell r="F19" t="str">
            <v>PH</v>
          </cell>
          <cell r="G19">
            <v>5855</v>
          </cell>
          <cell r="H19" t="str">
            <v>PH</v>
          </cell>
          <cell r="I19">
            <v>5851</v>
          </cell>
          <cell r="J19" t="str">
            <v>PH</v>
          </cell>
          <cell r="K19">
            <v>5823</v>
          </cell>
          <cell r="L19" t="str">
            <v>PH</v>
          </cell>
          <cell r="M19" t="str">
            <v>dry season</v>
          </cell>
        </row>
        <row r="20">
          <cell r="D20" t="str">
            <v>P13 Wdry season</v>
          </cell>
          <cell r="E20">
            <v>5662</v>
          </cell>
          <cell r="F20" t="str">
            <v>PH</v>
          </cell>
          <cell r="G20">
            <v>5649</v>
          </cell>
          <cell r="H20" t="str">
            <v>PH</v>
          </cell>
          <cell r="I20">
            <v>5646</v>
          </cell>
          <cell r="J20" t="str">
            <v>PH</v>
          </cell>
          <cell r="K20">
            <v>5618</v>
          </cell>
          <cell r="L20" t="str">
            <v>PH</v>
          </cell>
          <cell r="M20" t="str">
            <v>dry season</v>
          </cell>
        </row>
        <row r="21">
          <cell r="D21" t="str">
            <v>P13 WWdry season</v>
          </cell>
          <cell r="E21">
            <v>5537</v>
          </cell>
          <cell r="F21" t="str">
            <v>PH</v>
          </cell>
          <cell r="G21">
            <v>5524</v>
          </cell>
          <cell r="H21" t="str">
            <v>PH</v>
          </cell>
          <cell r="I21">
            <v>5520</v>
          </cell>
          <cell r="J21" t="str">
            <v>PH</v>
          </cell>
          <cell r="K21">
            <v>5493</v>
          </cell>
          <cell r="L21" t="str">
            <v>PH</v>
          </cell>
          <cell r="M21" t="str">
            <v>dry season</v>
          </cell>
        </row>
        <row r="22">
          <cell r="D22" t="str">
            <v>P13 WEdry season</v>
          </cell>
          <cell r="E22">
            <v>6164</v>
          </cell>
          <cell r="F22" t="str">
            <v>PH</v>
          </cell>
          <cell r="G22">
            <v>6151</v>
          </cell>
          <cell r="H22" t="str">
            <v>PH</v>
          </cell>
          <cell r="I22">
            <v>6147</v>
          </cell>
          <cell r="J22" t="str">
            <v>PH</v>
          </cell>
          <cell r="K22">
            <v>6118</v>
          </cell>
          <cell r="L22" t="str">
            <v>PH</v>
          </cell>
          <cell r="M22" t="str">
            <v>dry season</v>
          </cell>
        </row>
        <row r="23">
          <cell r="D23" t="str">
            <v>P14 Wdry season</v>
          </cell>
          <cell r="E23">
            <v>5795</v>
          </cell>
          <cell r="F23" t="str">
            <v>PH</v>
          </cell>
          <cell r="G23">
            <v>5781</v>
          </cell>
          <cell r="H23" t="str">
            <v>PH</v>
          </cell>
          <cell r="I23">
            <v>5778</v>
          </cell>
          <cell r="J23" t="str">
            <v>PH</v>
          </cell>
          <cell r="K23">
            <v>5750</v>
          </cell>
          <cell r="L23" t="str">
            <v>PH</v>
          </cell>
          <cell r="M23" t="str">
            <v>dry season</v>
          </cell>
        </row>
        <row r="24">
          <cell r="D24" t="str">
            <v>P14 WWdry season</v>
          </cell>
          <cell r="E24">
            <v>5591</v>
          </cell>
          <cell r="F24" t="str">
            <v>PH</v>
          </cell>
          <cell r="G24">
            <v>5578</v>
          </cell>
          <cell r="H24" t="str">
            <v>PH</v>
          </cell>
          <cell r="I24">
            <v>5575</v>
          </cell>
          <cell r="J24" t="str">
            <v>PH</v>
          </cell>
          <cell r="K24">
            <v>5547</v>
          </cell>
          <cell r="L24" t="str">
            <v>PH</v>
          </cell>
          <cell r="M24" t="str">
            <v>dry season</v>
          </cell>
        </row>
        <row r="25">
          <cell r="D25" t="str">
            <v>P14 WE dry season</v>
          </cell>
          <cell r="E25">
            <v>5428</v>
          </cell>
          <cell r="F25" t="str">
            <v>PH</v>
          </cell>
          <cell r="G25">
            <v>5415</v>
          </cell>
          <cell r="H25" t="str">
            <v>PH</v>
          </cell>
          <cell r="I25">
            <v>5411</v>
          </cell>
          <cell r="J25" t="str">
            <v>PH</v>
          </cell>
          <cell r="K25">
            <v>5384</v>
          </cell>
          <cell r="L25" t="str">
            <v>PL</v>
          </cell>
          <cell r="M25" t="str">
            <v>dry season</v>
          </cell>
        </row>
        <row r="26">
          <cell r="D26" t="str">
            <v>P15 Wdry season</v>
          </cell>
          <cell r="E26">
            <v>5747</v>
          </cell>
          <cell r="F26" t="str">
            <v>PH</v>
          </cell>
          <cell r="G26">
            <v>5733</v>
          </cell>
          <cell r="H26" t="str">
            <v>PH</v>
          </cell>
          <cell r="I26">
            <v>5729</v>
          </cell>
          <cell r="J26" t="str">
            <v>PH</v>
          </cell>
          <cell r="K26">
            <v>5702</v>
          </cell>
          <cell r="L26" t="str">
            <v>PH</v>
          </cell>
          <cell r="M26" t="str">
            <v>dry season</v>
          </cell>
        </row>
        <row r="27">
          <cell r="D27" t="str">
            <v>P15 WWdry season</v>
          </cell>
          <cell r="E27">
            <v>5600</v>
          </cell>
          <cell r="F27" t="str">
            <v>PH</v>
          </cell>
          <cell r="G27">
            <v>5586</v>
          </cell>
          <cell r="H27" t="str">
            <v>PH</v>
          </cell>
          <cell r="I27">
            <v>5583</v>
          </cell>
          <cell r="J27" t="str">
            <v>PH</v>
          </cell>
          <cell r="K27">
            <v>5555</v>
          </cell>
          <cell r="L27" t="str">
            <v>PH</v>
          </cell>
          <cell r="M27" t="str">
            <v>dry season</v>
          </cell>
        </row>
        <row r="28">
          <cell r="D28" t="str">
            <v>P16 W dry season</v>
          </cell>
          <cell r="E28">
            <v>5535</v>
          </cell>
          <cell r="F28" t="str">
            <v>PH</v>
          </cell>
          <cell r="G28">
            <v>5522</v>
          </cell>
          <cell r="H28" t="str">
            <v>PH</v>
          </cell>
          <cell r="I28">
            <v>5519</v>
          </cell>
          <cell r="J28" t="str">
            <v>PH</v>
          </cell>
          <cell r="K28">
            <v>5491</v>
          </cell>
          <cell r="L28" t="str">
            <v>PH</v>
          </cell>
          <cell r="M28" t="str">
            <v>dry season</v>
          </cell>
        </row>
        <row r="29">
          <cell r="D29" t="str">
            <v>P16 WWdry season</v>
          </cell>
          <cell r="E29">
            <v>5684</v>
          </cell>
          <cell r="F29" t="str">
            <v>PH</v>
          </cell>
          <cell r="G29">
            <v>5670</v>
          </cell>
          <cell r="H29" t="str">
            <v>PH</v>
          </cell>
          <cell r="I29">
            <v>5667</v>
          </cell>
          <cell r="J29" t="str">
            <v>PH</v>
          </cell>
          <cell r="K29">
            <v>5639</v>
          </cell>
          <cell r="L29" t="str">
            <v>PH</v>
          </cell>
          <cell r="M29" t="str">
            <v>dry season</v>
          </cell>
        </row>
        <row r="30">
          <cell r="D30" t="str">
            <v>P17 WWdry season</v>
          </cell>
          <cell r="E30">
            <v>5635</v>
          </cell>
          <cell r="F30" t="str">
            <v>PH</v>
          </cell>
          <cell r="G30">
            <v>5622</v>
          </cell>
          <cell r="H30" t="str">
            <v>PH</v>
          </cell>
          <cell r="I30">
            <v>5619</v>
          </cell>
          <cell r="J30" t="str">
            <v>PH</v>
          </cell>
          <cell r="K30">
            <v>5591</v>
          </cell>
          <cell r="L30" t="str">
            <v>PH</v>
          </cell>
          <cell r="M30" t="str">
            <v>dry season</v>
          </cell>
        </row>
        <row r="31">
          <cell r="D31" t="str">
            <v>P18 WWdry season</v>
          </cell>
          <cell r="E31">
            <v>5327</v>
          </cell>
          <cell r="F31" t="str">
            <v>PL</v>
          </cell>
          <cell r="G31">
            <v>5314</v>
          </cell>
          <cell r="H31" t="str">
            <v>PL</v>
          </cell>
          <cell r="I31">
            <v>5311</v>
          </cell>
          <cell r="J31" t="str">
            <v>PL</v>
          </cell>
          <cell r="K31">
            <v>5284</v>
          </cell>
          <cell r="L31" t="str">
            <v>PL</v>
          </cell>
          <cell r="M31" t="str">
            <v>dry season</v>
          </cell>
        </row>
        <row r="32">
          <cell r="D32" t="str">
            <v>P22 EWdry season</v>
          </cell>
          <cell r="E32">
            <v>5366</v>
          </cell>
          <cell r="F32" t="str">
            <v>PL</v>
          </cell>
          <cell r="G32">
            <v>5353</v>
          </cell>
          <cell r="H32" t="str">
            <v>PL</v>
          </cell>
          <cell r="I32">
            <v>5350</v>
          </cell>
          <cell r="J32" t="str">
            <v>PL</v>
          </cell>
          <cell r="K32">
            <v>5322</v>
          </cell>
          <cell r="L32" t="str">
            <v>PL</v>
          </cell>
          <cell r="M32" t="str">
            <v>dry season</v>
          </cell>
        </row>
        <row r="33">
          <cell r="D33" t="str">
            <v>P22 Wdry season</v>
          </cell>
          <cell r="E33">
            <v>5543</v>
          </cell>
          <cell r="F33" t="str">
            <v>PH</v>
          </cell>
          <cell r="G33">
            <v>5530</v>
          </cell>
          <cell r="H33" t="str">
            <v>PH</v>
          </cell>
          <cell r="I33">
            <v>5527</v>
          </cell>
          <cell r="J33" t="str">
            <v>PH</v>
          </cell>
          <cell r="K33">
            <v>5499</v>
          </cell>
          <cell r="L33" t="str">
            <v>PH</v>
          </cell>
          <cell r="M33" t="str">
            <v>dry season</v>
          </cell>
        </row>
        <row r="34">
          <cell r="D34" t="str">
            <v>P22 WEdry season</v>
          </cell>
          <cell r="E34">
            <v>5545</v>
          </cell>
          <cell r="F34" t="str">
            <v>PH</v>
          </cell>
          <cell r="G34">
            <v>5533</v>
          </cell>
          <cell r="H34" t="str">
            <v>PH</v>
          </cell>
          <cell r="I34">
            <v>5529</v>
          </cell>
          <cell r="J34" t="str">
            <v>PH</v>
          </cell>
          <cell r="K34">
            <v>5501</v>
          </cell>
          <cell r="L34" t="str">
            <v>PH</v>
          </cell>
          <cell r="M34" t="str">
            <v>dry season</v>
          </cell>
        </row>
        <row r="35">
          <cell r="D35" t="str">
            <v>P23 Wdry season</v>
          </cell>
          <cell r="E35">
            <v>5283</v>
          </cell>
          <cell r="F35" t="str">
            <v>PL</v>
          </cell>
          <cell r="G35">
            <v>5270</v>
          </cell>
          <cell r="H35" t="str">
            <v>PL</v>
          </cell>
          <cell r="I35">
            <v>5267</v>
          </cell>
          <cell r="J35" t="str">
            <v>PL</v>
          </cell>
          <cell r="K35">
            <v>5240</v>
          </cell>
          <cell r="L35" t="str">
            <v>PL</v>
          </cell>
          <cell r="M35" t="str">
            <v>dry season</v>
          </cell>
        </row>
        <row r="36">
          <cell r="D36" t="str">
            <v>P23 WWdry season</v>
          </cell>
          <cell r="E36">
            <v>5944</v>
          </cell>
          <cell r="F36" t="str">
            <v>PH</v>
          </cell>
          <cell r="G36">
            <v>5931</v>
          </cell>
          <cell r="H36" t="str">
            <v>PH</v>
          </cell>
          <cell r="I36">
            <v>5928</v>
          </cell>
          <cell r="J36" t="str">
            <v>PH</v>
          </cell>
          <cell r="K36">
            <v>5899</v>
          </cell>
          <cell r="L36" t="str">
            <v>PH</v>
          </cell>
          <cell r="M36" t="str">
            <v>dry season</v>
          </cell>
        </row>
        <row r="37">
          <cell r="D37" t="str">
            <v>P23 WEdry season</v>
          </cell>
          <cell r="E37">
            <v>5286</v>
          </cell>
          <cell r="F37" t="str">
            <v>PL</v>
          </cell>
          <cell r="G37">
            <v>5274</v>
          </cell>
          <cell r="H37" t="str">
            <v>PL</v>
          </cell>
          <cell r="I37">
            <v>5270</v>
          </cell>
          <cell r="J37" t="str">
            <v>PL</v>
          </cell>
          <cell r="K37">
            <v>5243</v>
          </cell>
          <cell r="L37" t="str">
            <v>PL</v>
          </cell>
          <cell r="M37" t="str">
            <v>dry season</v>
          </cell>
        </row>
        <row r="38">
          <cell r="D38" t="str">
            <v>P23 EWdry season</v>
          </cell>
          <cell r="E38">
            <v>5384</v>
          </cell>
          <cell r="F38" t="str">
            <v>PL</v>
          </cell>
          <cell r="G38">
            <v>5372</v>
          </cell>
          <cell r="H38" t="str">
            <v>PL</v>
          </cell>
          <cell r="I38">
            <v>5369</v>
          </cell>
          <cell r="J38" t="str">
            <v>PL</v>
          </cell>
          <cell r="K38">
            <v>5342</v>
          </cell>
          <cell r="L38" t="str">
            <v>PL</v>
          </cell>
          <cell r="M38" t="str">
            <v>dry season</v>
          </cell>
        </row>
        <row r="39">
          <cell r="D39" t="str">
            <v>P24 Wdry season</v>
          </cell>
          <cell r="E39">
            <v>5636</v>
          </cell>
          <cell r="F39" t="str">
            <v>PH</v>
          </cell>
          <cell r="G39">
            <v>5624</v>
          </cell>
          <cell r="H39" t="str">
            <v>PH</v>
          </cell>
          <cell r="I39">
            <v>5620</v>
          </cell>
          <cell r="J39" t="str">
            <v>PH</v>
          </cell>
          <cell r="K39">
            <v>5592</v>
          </cell>
          <cell r="L39" t="str">
            <v>PH</v>
          </cell>
          <cell r="M39" t="str">
            <v>dry season</v>
          </cell>
        </row>
        <row r="40">
          <cell r="D40" t="str">
            <v>P24 WEdry season</v>
          </cell>
          <cell r="E40">
            <v>5311</v>
          </cell>
          <cell r="F40" t="str">
            <v>PL</v>
          </cell>
          <cell r="G40">
            <v>5299</v>
          </cell>
          <cell r="H40" t="str">
            <v>PL</v>
          </cell>
          <cell r="I40">
            <v>5296</v>
          </cell>
          <cell r="J40" t="str">
            <v>PL</v>
          </cell>
          <cell r="K40">
            <v>5268</v>
          </cell>
          <cell r="L40" t="str">
            <v>PL</v>
          </cell>
          <cell r="M40" t="str">
            <v>dry season</v>
          </cell>
        </row>
        <row r="41">
          <cell r="D41" t="str">
            <v>P24 EWdry season</v>
          </cell>
          <cell r="E41">
            <v>5300</v>
          </cell>
          <cell r="F41" t="str">
            <v>PL</v>
          </cell>
          <cell r="G41">
            <v>5288</v>
          </cell>
          <cell r="H41" t="str">
            <v>PL</v>
          </cell>
          <cell r="I41">
            <v>5285</v>
          </cell>
          <cell r="J41" t="str">
            <v>PL</v>
          </cell>
          <cell r="K41">
            <v>5258</v>
          </cell>
          <cell r="L41" t="str">
            <v>PL</v>
          </cell>
          <cell r="M41" t="str">
            <v>dry season</v>
          </cell>
        </row>
        <row r="42">
          <cell r="D42" t="str">
            <v>P25 WEdry season</v>
          </cell>
          <cell r="E42">
            <v>5476</v>
          </cell>
          <cell r="F42" t="str">
            <v>PH</v>
          </cell>
          <cell r="G42">
            <v>5463</v>
          </cell>
          <cell r="H42" t="str">
            <v>PH</v>
          </cell>
          <cell r="I42">
            <v>5460</v>
          </cell>
          <cell r="J42" t="str">
            <v>PH</v>
          </cell>
          <cell r="K42">
            <v>5433</v>
          </cell>
          <cell r="L42" t="str">
            <v>PH</v>
          </cell>
          <cell r="M42" t="str">
            <v>dry season</v>
          </cell>
        </row>
        <row r="43">
          <cell r="D43" t="str">
            <v>P26 Wdry season</v>
          </cell>
          <cell r="E43">
            <v>5513</v>
          </cell>
          <cell r="F43" t="str">
            <v>PH</v>
          </cell>
          <cell r="G43">
            <v>5499</v>
          </cell>
          <cell r="H43" t="str">
            <v>PH</v>
          </cell>
          <cell r="I43">
            <v>5496</v>
          </cell>
          <cell r="J43" t="str">
            <v>PH</v>
          </cell>
          <cell r="K43">
            <v>5468</v>
          </cell>
          <cell r="L43" t="str">
            <v>PH</v>
          </cell>
          <cell r="M43" t="str">
            <v>dry season</v>
          </cell>
        </row>
        <row r="44">
          <cell r="D44" t="str">
            <v>P26 WEdry season</v>
          </cell>
          <cell r="E44">
            <v>5436</v>
          </cell>
          <cell r="F44" t="str">
            <v>PH</v>
          </cell>
          <cell r="G44">
            <v>5423</v>
          </cell>
          <cell r="H44" t="str">
            <v>PH</v>
          </cell>
          <cell r="I44">
            <v>5420</v>
          </cell>
          <cell r="J44" t="str">
            <v>PH</v>
          </cell>
          <cell r="K44">
            <v>5393</v>
          </cell>
          <cell r="L44" t="str">
            <v>PL</v>
          </cell>
          <cell r="M44" t="str">
            <v>dry season</v>
          </cell>
        </row>
        <row r="45">
          <cell r="D45" t="str">
            <v>P27 Wdry season</v>
          </cell>
          <cell r="E45">
            <v>5441</v>
          </cell>
          <cell r="F45" t="str">
            <v>PH</v>
          </cell>
          <cell r="G45">
            <v>5428</v>
          </cell>
          <cell r="H45" t="str">
            <v>PH</v>
          </cell>
          <cell r="I45">
            <v>5425</v>
          </cell>
          <cell r="J45" t="str">
            <v>PH</v>
          </cell>
          <cell r="K45">
            <v>5398</v>
          </cell>
          <cell r="L45" t="str">
            <v>PL</v>
          </cell>
          <cell r="M45" t="str">
            <v>dry season</v>
          </cell>
        </row>
        <row r="46">
          <cell r="D46" t="str">
            <v>P27 WEdry season</v>
          </cell>
          <cell r="E46">
            <v>5032</v>
          </cell>
          <cell r="F46" t="str">
            <v>MH</v>
          </cell>
          <cell r="G46">
            <v>5020</v>
          </cell>
          <cell r="H46" t="str">
            <v>MH</v>
          </cell>
          <cell r="I46">
            <v>5017</v>
          </cell>
          <cell r="J46" t="str">
            <v>MH</v>
          </cell>
          <cell r="K46">
            <v>4991</v>
          </cell>
          <cell r="L46" t="str">
            <v>MH</v>
          </cell>
          <cell r="M46" t="str">
            <v>dry season</v>
          </cell>
        </row>
        <row r="47">
          <cell r="D47" t="str">
            <v>P28 Wdry season</v>
          </cell>
          <cell r="E47">
            <v>5153</v>
          </cell>
          <cell r="F47" t="str">
            <v>MH</v>
          </cell>
          <cell r="G47">
            <v>5140</v>
          </cell>
          <cell r="H47" t="str">
            <v>MH</v>
          </cell>
          <cell r="I47">
            <v>5137</v>
          </cell>
          <cell r="J47" t="str">
            <v>MH</v>
          </cell>
          <cell r="K47">
            <v>5110</v>
          </cell>
          <cell r="L47" t="str">
            <v>MH</v>
          </cell>
          <cell r="M47" t="str">
            <v>dry season</v>
          </cell>
        </row>
        <row r="48">
          <cell r="D48" t="str">
            <v>P21 EEdry season</v>
          </cell>
          <cell r="E48">
            <v>5053</v>
          </cell>
          <cell r="F48" t="str">
            <v>MH</v>
          </cell>
          <cell r="G48">
            <v>5043</v>
          </cell>
          <cell r="H48" t="str">
            <v>MH</v>
          </cell>
          <cell r="I48">
            <v>5039</v>
          </cell>
          <cell r="J48" t="str">
            <v>MH</v>
          </cell>
          <cell r="K48">
            <v>5012</v>
          </cell>
          <cell r="L48" t="str">
            <v>MH</v>
          </cell>
          <cell r="M48" t="str">
            <v>dry season</v>
          </cell>
        </row>
        <row r="49">
          <cell r="D49" t="str">
            <v>P22 EEdry season</v>
          </cell>
          <cell r="E49">
            <v>5308</v>
          </cell>
          <cell r="F49" t="str">
            <v>PL</v>
          </cell>
          <cell r="G49">
            <v>5295</v>
          </cell>
          <cell r="H49" t="str">
            <v>PL</v>
          </cell>
          <cell r="I49">
            <v>5292</v>
          </cell>
          <cell r="J49" t="str">
            <v>PL</v>
          </cell>
          <cell r="K49">
            <v>5265</v>
          </cell>
          <cell r="L49" t="str">
            <v>PL</v>
          </cell>
          <cell r="M49" t="str">
            <v>dry season</v>
          </cell>
        </row>
        <row r="50">
          <cell r="D50" t="str">
            <v>P23 EEdry season</v>
          </cell>
          <cell r="E50">
            <v>5308</v>
          </cell>
          <cell r="F50" t="str">
            <v>PL</v>
          </cell>
          <cell r="G50">
            <v>5295</v>
          </cell>
          <cell r="H50" t="str">
            <v>PL</v>
          </cell>
          <cell r="I50">
            <v>5292</v>
          </cell>
          <cell r="J50" t="str">
            <v>PL</v>
          </cell>
          <cell r="K50">
            <v>5264</v>
          </cell>
          <cell r="L50" t="str">
            <v>PL</v>
          </cell>
          <cell r="M50" t="str">
            <v>dry season</v>
          </cell>
        </row>
        <row r="51">
          <cell r="D51" t="str">
            <v>P24 EEdry season</v>
          </cell>
          <cell r="E51">
            <v>5043</v>
          </cell>
          <cell r="F51" t="str">
            <v>MH</v>
          </cell>
          <cell r="G51">
            <v>5031</v>
          </cell>
          <cell r="H51" t="str">
            <v>MH</v>
          </cell>
          <cell r="I51">
            <v>5027</v>
          </cell>
          <cell r="J51" t="str">
            <v>MH</v>
          </cell>
          <cell r="K51">
            <v>5000</v>
          </cell>
          <cell r="L51" t="str">
            <v>MH</v>
          </cell>
          <cell r="M51" t="str">
            <v>dry season</v>
          </cell>
        </row>
        <row r="52">
          <cell r="D52" t="str">
            <v>P25 EEdry season</v>
          </cell>
          <cell r="E52">
            <v>4858</v>
          </cell>
          <cell r="F52" t="str">
            <v>ML</v>
          </cell>
          <cell r="G52">
            <v>4846</v>
          </cell>
          <cell r="H52" t="str">
            <v>ML</v>
          </cell>
          <cell r="I52">
            <v>4843</v>
          </cell>
          <cell r="J52" t="str">
            <v>ML</v>
          </cell>
          <cell r="K52">
            <v>4816</v>
          </cell>
          <cell r="L52" t="str">
            <v>ML</v>
          </cell>
          <cell r="M52" t="str">
            <v>dry season</v>
          </cell>
        </row>
        <row r="53">
          <cell r="D53" t="str">
            <v>P26 EEdry season</v>
          </cell>
          <cell r="E53">
            <v>4511</v>
          </cell>
          <cell r="F53" t="str">
            <v>ML</v>
          </cell>
          <cell r="G53">
            <v>4499</v>
          </cell>
          <cell r="H53" t="str">
            <v>ML</v>
          </cell>
          <cell r="I53">
            <v>4496</v>
          </cell>
          <cell r="J53" t="str">
            <v>ML</v>
          </cell>
          <cell r="K53">
            <v>4470</v>
          </cell>
          <cell r="L53" t="str">
            <v>ML</v>
          </cell>
          <cell r="M53" t="str">
            <v>dry season</v>
          </cell>
        </row>
        <row r="54">
          <cell r="D54" t="str">
            <v>P27 EEdry season</v>
          </cell>
          <cell r="E54">
            <v>4400</v>
          </cell>
          <cell r="F54" t="str">
            <v>ML</v>
          </cell>
          <cell r="G54">
            <v>4388</v>
          </cell>
          <cell r="H54" t="str">
            <v>ML</v>
          </cell>
          <cell r="I54">
            <v>4385</v>
          </cell>
          <cell r="J54" t="str">
            <v>ML</v>
          </cell>
          <cell r="K54">
            <v>4359</v>
          </cell>
          <cell r="L54" t="str">
            <v>ML</v>
          </cell>
          <cell r="M54" t="str">
            <v>dry season</v>
          </cell>
        </row>
        <row r="55">
          <cell r="D55" t="str">
            <v>P28 EEdry season</v>
          </cell>
          <cell r="E55">
            <v>4405</v>
          </cell>
          <cell r="F55" t="str">
            <v>ML</v>
          </cell>
          <cell r="G55">
            <v>4394</v>
          </cell>
          <cell r="H55" t="str">
            <v>ML</v>
          </cell>
          <cell r="I55">
            <v>4390</v>
          </cell>
          <cell r="J55" t="str">
            <v>ML</v>
          </cell>
          <cell r="K55">
            <v>4364</v>
          </cell>
          <cell r="L55" t="str">
            <v>ML</v>
          </cell>
          <cell r="M55" t="str">
            <v>dry season</v>
          </cell>
        </row>
        <row r="56">
          <cell r="D56" t="str">
            <v>P29 EEdry season</v>
          </cell>
          <cell r="E56">
            <v>4354</v>
          </cell>
          <cell r="F56" t="str">
            <v>ML</v>
          </cell>
          <cell r="G56">
            <v>4343</v>
          </cell>
          <cell r="H56" t="str">
            <v>ML</v>
          </cell>
          <cell r="I56">
            <v>4340</v>
          </cell>
          <cell r="J56" t="str">
            <v>ML</v>
          </cell>
          <cell r="K56">
            <v>4314</v>
          </cell>
          <cell r="L56" t="str">
            <v>ML</v>
          </cell>
          <cell r="M56" t="str">
            <v>dry season</v>
          </cell>
        </row>
        <row r="57">
          <cell r="D57" t="str">
            <v>P29 Wdry season</v>
          </cell>
          <cell r="E57">
            <v>5268</v>
          </cell>
          <cell r="F57" t="str">
            <v>PL</v>
          </cell>
          <cell r="G57">
            <v>5256</v>
          </cell>
          <cell r="H57" t="str">
            <v>PL</v>
          </cell>
          <cell r="I57">
            <v>5252</v>
          </cell>
          <cell r="J57" t="str">
            <v>PL</v>
          </cell>
          <cell r="K57">
            <v>5225</v>
          </cell>
          <cell r="L57" t="str">
            <v>PL</v>
          </cell>
          <cell r="M57" t="str">
            <v>dry season</v>
          </cell>
        </row>
        <row r="58">
          <cell r="D58" t="str">
            <v>P41 WWdry season</v>
          </cell>
          <cell r="E58">
            <v>5857</v>
          </cell>
          <cell r="F58" t="str">
            <v>PH</v>
          </cell>
          <cell r="G58">
            <v>5843</v>
          </cell>
          <cell r="H58" t="str">
            <v>PH</v>
          </cell>
          <cell r="I58">
            <v>5840</v>
          </cell>
          <cell r="J58" t="str">
            <v>PH</v>
          </cell>
          <cell r="K58">
            <v>5812</v>
          </cell>
          <cell r="L58" t="str">
            <v>PH</v>
          </cell>
          <cell r="M58" t="str">
            <v>dry season</v>
          </cell>
        </row>
        <row r="59">
          <cell r="D59" t="str">
            <v>P41 WWAdry season</v>
          </cell>
          <cell r="E59">
            <v>5919</v>
          </cell>
          <cell r="F59" t="str">
            <v>PH</v>
          </cell>
          <cell r="G59">
            <v>5906</v>
          </cell>
          <cell r="H59" t="str">
            <v>PH</v>
          </cell>
          <cell r="I59">
            <v>5902</v>
          </cell>
          <cell r="J59" t="str">
            <v>PH</v>
          </cell>
          <cell r="K59">
            <v>5874</v>
          </cell>
          <cell r="L59" t="str">
            <v>PH</v>
          </cell>
          <cell r="M59" t="str">
            <v>dry season</v>
          </cell>
        </row>
        <row r="60">
          <cell r="D60" t="str">
            <v>P41 WWBdry season</v>
          </cell>
          <cell r="E60">
            <v>5885</v>
          </cell>
          <cell r="F60" t="str">
            <v>PH</v>
          </cell>
          <cell r="G60">
            <v>5871</v>
          </cell>
          <cell r="H60" t="str">
            <v>PH</v>
          </cell>
          <cell r="I60">
            <v>5867</v>
          </cell>
          <cell r="J60" t="str">
            <v>PH</v>
          </cell>
          <cell r="K60">
            <v>5839</v>
          </cell>
          <cell r="L60" t="str">
            <v>PH</v>
          </cell>
          <cell r="M60" t="str">
            <v>dry season</v>
          </cell>
        </row>
        <row r="61">
          <cell r="D61" t="str">
            <v>P41 WWCdry season</v>
          </cell>
          <cell r="E61">
            <v>5873</v>
          </cell>
          <cell r="F61" t="str">
            <v>PH</v>
          </cell>
          <cell r="G61">
            <v>5859</v>
          </cell>
          <cell r="H61" t="str">
            <v>PH</v>
          </cell>
          <cell r="I61">
            <v>5855</v>
          </cell>
          <cell r="J61" t="str">
            <v>PH</v>
          </cell>
          <cell r="K61">
            <v>5827</v>
          </cell>
          <cell r="L61" t="str">
            <v>PH</v>
          </cell>
          <cell r="M61" t="str">
            <v>dry season</v>
          </cell>
        </row>
        <row r="62">
          <cell r="D62" t="str">
            <v>P42 WWdry season</v>
          </cell>
          <cell r="E62">
            <v>5734</v>
          </cell>
          <cell r="F62" t="str">
            <v>PH</v>
          </cell>
          <cell r="G62">
            <v>5720</v>
          </cell>
          <cell r="H62" t="str">
            <v>PH</v>
          </cell>
          <cell r="I62">
            <v>5717</v>
          </cell>
          <cell r="J62" t="str">
            <v>PH</v>
          </cell>
          <cell r="K62">
            <v>5689</v>
          </cell>
          <cell r="L62" t="str">
            <v>PH</v>
          </cell>
          <cell r="M62" t="str">
            <v>dry season</v>
          </cell>
        </row>
        <row r="63">
          <cell r="D63" t="str">
            <v>P43 WWdry season</v>
          </cell>
          <cell r="E63">
            <v>5647</v>
          </cell>
          <cell r="F63" t="str">
            <v>PH</v>
          </cell>
          <cell r="G63">
            <v>5634</v>
          </cell>
          <cell r="H63" t="str">
            <v>PH</v>
          </cell>
          <cell r="I63">
            <v>5630</v>
          </cell>
          <cell r="J63" t="str">
            <v>PH</v>
          </cell>
          <cell r="K63">
            <v>5602</v>
          </cell>
          <cell r="L63" t="str">
            <v>PH</v>
          </cell>
          <cell r="M63" t="str">
            <v>dry season</v>
          </cell>
        </row>
        <row r="64">
          <cell r="D64" t="str">
            <v>P44 Wdry season</v>
          </cell>
          <cell r="E64">
            <v>5998</v>
          </cell>
          <cell r="F64" t="str">
            <v>PH</v>
          </cell>
          <cell r="G64">
            <v>5985</v>
          </cell>
          <cell r="H64" t="str">
            <v>PH</v>
          </cell>
          <cell r="I64">
            <v>5981</v>
          </cell>
          <cell r="J64" t="str">
            <v>PH</v>
          </cell>
          <cell r="K64">
            <v>5953</v>
          </cell>
          <cell r="L64" t="str">
            <v>PH</v>
          </cell>
          <cell r="M64" t="str">
            <v>dry season</v>
          </cell>
        </row>
        <row r="65">
          <cell r="D65" t="str">
            <v>P44 WWdry season</v>
          </cell>
          <cell r="E65">
            <v>5520</v>
          </cell>
          <cell r="F65" t="str">
            <v>PH</v>
          </cell>
          <cell r="G65">
            <v>5507</v>
          </cell>
          <cell r="H65" t="str">
            <v>PH</v>
          </cell>
          <cell r="I65">
            <v>5504</v>
          </cell>
          <cell r="J65" t="str">
            <v>PH</v>
          </cell>
          <cell r="K65">
            <v>5476</v>
          </cell>
          <cell r="L65" t="str">
            <v>PH</v>
          </cell>
          <cell r="M65" t="str">
            <v>dry season</v>
          </cell>
        </row>
        <row r="66">
          <cell r="D66" t="str">
            <v>P45 Wdry season</v>
          </cell>
          <cell r="E66">
            <v>5765</v>
          </cell>
          <cell r="F66" t="str">
            <v>PH</v>
          </cell>
          <cell r="G66">
            <v>5751</v>
          </cell>
          <cell r="H66" t="str">
            <v>PH</v>
          </cell>
          <cell r="I66">
            <v>5748</v>
          </cell>
          <cell r="J66" t="str">
            <v>PH</v>
          </cell>
          <cell r="K66">
            <v>5720</v>
          </cell>
          <cell r="L66" t="str">
            <v>PH</v>
          </cell>
          <cell r="M66" t="str">
            <v>dry season</v>
          </cell>
        </row>
        <row r="67">
          <cell r="D67" t="str">
            <v>P46 EWdry season</v>
          </cell>
          <cell r="E67">
            <v>4959</v>
          </cell>
          <cell r="F67" t="str">
            <v>MH</v>
          </cell>
          <cell r="G67">
            <v>4947</v>
          </cell>
          <cell r="H67" t="str">
            <v>MH</v>
          </cell>
          <cell r="I67">
            <v>4944</v>
          </cell>
          <cell r="J67" t="str">
            <v>MH</v>
          </cell>
          <cell r="K67">
            <v>4919</v>
          </cell>
          <cell r="L67" t="str">
            <v>MH</v>
          </cell>
          <cell r="M67" t="str">
            <v>dry season</v>
          </cell>
        </row>
        <row r="68">
          <cell r="D68" t="str">
            <v>P46 WWdry season</v>
          </cell>
          <cell r="E68">
            <v>5458</v>
          </cell>
          <cell r="F68" t="str">
            <v>PH</v>
          </cell>
          <cell r="G68">
            <v>5445</v>
          </cell>
          <cell r="H68" t="str">
            <v>PH</v>
          </cell>
          <cell r="I68">
            <v>5442</v>
          </cell>
          <cell r="J68" t="str">
            <v>PH</v>
          </cell>
          <cell r="K68">
            <v>5415</v>
          </cell>
          <cell r="L68" t="str">
            <v>PH</v>
          </cell>
          <cell r="M68" t="str">
            <v>dry season</v>
          </cell>
        </row>
        <row r="69">
          <cell r="D69" t="str">
            <v>P47 Wdry season</v>
          </cell>
          <cell r="E69">
            <v>5659</v>
          </cell>
          <cell r="F69" t="str">
            <v>PH</v>
          </cell>
          <cell r="G69">
            <v>5645</v>
          </cell>
          <cell r="H69" t="str">
            <v>PH</v>
          </cell>
          <cell r="I69">
            <v>5642</v>
          </cell>
          <cell r="J69" t="str">
            <v>PH</v>
          </cell>
          <cell r="K69">
            <v>5614</v>
          </cell>
          <cell r="L69" t="str">
            <v>PH</v>
          </cell>
          <cell r="M69" t="str">
            <v>dry season</v>
          </cell>
        </row>
        <row r="70">
          <cell r="D70" t="str">
            <v>P47 WWdry season</v>
          </cell>
          <cell r="E70">
            <v>5482</v>
          </cell>
          <cell r="F70" t="str">
            <v>PH</v>
          </cell>
          <cell r="G70">
            <v>5468</v>
          </cell>
          <cell r="H70" t="str">
            <v>PH</v>
          </cell>
          <cell r="I70">
            <v>5465</v>
          </cell>
          <cell r="J70" t="str">
            <v>PH</v>
          </cell>
          <cell r="K70">
            <v>5438</v>
          </cell>
          <cell r="L70" t="str">
            <v>PH</v>
          </cell>
          <cell r="M70" t="str">
            <v>dry season</v>
          </cell>
        </row>
        <row r="71">
          <cell r="D71" t="str">
            <v>P47 WW Adry season</v>
          </cell>
          <cell r="E71">
            <v>5279</v>
          </cell>
          <cell r="F71" t="str">
            <v>PL</v>
          </cell>
          <cell r="G71">
            <v>5267</v>
          </cell>
          <cell r="H71" t="str">
            <v>PL</v>
          </cell>
          <cell r="I71">
            <v>5264</v>
          </cell>
          <cell r="J71" t="str">
            <v>PL</v>
          </cell>
          <cell r="K71">
            <v>5237</v>
          </cell>
          <cell r="L71" t="str">
            <v>PL</v>
          </cell>
          <cell r="M71" t="str">
            <v>dry season</v>
          </cell>
        </row>
        <row r="72">
          <cell r="D72" t="str">
            <v>P48 Wdry season</v>
          </cell>
          <cell r="E72">
            <v>5461</v>
          </cell>
          <cell r="F72" t="str">
            <v>PH</v>
          </cell>
          <cell r="G72">
            <v>5449</v>
          </cell>
          <cell r="H72" t="str">
            <v>PH</v>
          </cell>
          <cell r="I72">
            <v>5445</v>
          </cell>
          <cell r="J72" t="str">
            <v>PH</v>
          </cell>
          <cell r="K72">
            <v>5418</v>
          </cell>
          <cell r="L72" t="str">
            <v>PH</v>
          </cell>
          <cell r="M72" t="str">
            <v>dry season</v>
          </cell>
        </row>
        <row r="73">
          <cell r="D73" t="str">
            <v>P48 WWdry season</v>
          </cell>
          <cell r="E73">
            <v>5314</v>
          </cell>
          <cell r="F73" t="str">
            <v>PL</v>
          </cell>
          <cell r="G73">
            <v>5302</v>
          </cell>
          <cell r="H73" t="str">
            <v>PL</v>
          </cell>
          <cell r="I73">
            <v>5298</v>
          </cell>
          <cell r="J73" t="str">
            <v>PL</v>
          </cell>
          <cell r="K73">
            <v>5271</v>
          </cell>
          <cell r="L73" t="str">
            <v>PL</v>
          </cell>
          <cell r="M73" t="str">
            <v>dry season</v>
          </cell>
        </row>
        <row r="74">
          <cell r="D74" t="str">
            <v>P49 W dry season</v>
          </cell>
          <cell r="E74">
            <v>5470</v>
          </cell>
          <cell r="F74" t="str">
            <v>PH</v>
          </cell>
          <cell r="G74">
            <v>5457</v>
          </cell>
          <cell r="H74" t="str">
            <v>PH</v>
          </cell>
          <cell r="I74">
            <v>5453</v>
          </cell>
          <cell r="J74" t="str">
            <v>PH</v>
          </cell>
          <cell r="K74">
            <v>5426</v>
          </cell>
          <cell r="L74" t="str">
            <v>PH</v>
          </cell>
          <cell r="M74" t="str">
            <v>dry season</v>
          </cell>
        </row>
        <row r="75">
          <cell r="D75" t="str">
            <v>P49 WAdry season</v>
          </cell>
          <cell r="E75">
            <v>5003</v>
          </cell>
          <cell r="F75" t="str">
            <v>MH</v>
          </cell>
          <cell r="G75">
            <v>4991</v>
          </cell>
          <cell r="H75" t="str">
            <v>MH</v>
          </cell>
          <cell r="I75">
            <v>4988</v>
          </cell>
          <cell r="J75" t="str">
            <v>MH</v>
          </cell>
          <cell r="K75">
            <v>4962</v>
          </cell>
          <cell r="L75" t="str">
            <v>MH</v>
          </cell>
          <cell r="M75" t="str">
            <v>dry season</v>
          </cell>
        </row>
        <row r="76">
          <cell r="D76" t="str">
            <v>P49 WWdry season</v>
          </cell>
          <cell r="E76">
            <v>5535</v>
          </cell>
          <cell r="F76" t="str">
            <v>PH</v>
          </cell>
          <cell r="G76">
            <v>5522</v>
          </cell>
          <cell r="H76" t="str">
            <v>PH</v>
          </cell>
          <cell r="I76">
            <v>5518</v>
          </cell>
          <cell r="J76" t="str">
            <v>PH</v>
          </cell>
          <cell r="K76">
            <v>5491</v>
          </cell>
          <cell r="L76" t="str">
            <v>PH</v>
          </cell>
          <cell r="M76" t="str">
            <v>dry season</v>
          </cell>
        </row>
        <row r="77">
          <cell r="D77" t="str">
            <v>P49 WWAdry season</v>
          </cell>
          <cell r="E77">
            <v>5385</v>
          </cell>
          <cell r="F77" t="str">
            <v>PL</v>
          </cell>
          <cell r="G77">
            <v>5372</v>
          </cell>
          <cell r="H77" t="str">
            <v>PL</v>
          </cell>
          <cell r="I77">
            <v>5368</v>
          </cell>
          <cell r="J77" t="str">
            <v>PL</v>
          </cell>
          <cell r="K77">
            <v>5341</v>
          </cell>
          <cell r="L77" t="str">
            <v>PL</v>
          </cell>
          <cell r="M77" t="str">
            <v>dry season</v>
          </cell>
        </row>
        <row r="78">
          <cell r="D78" t="str">
            <v>P410 Wdry season</v>
          </cell>
          <cell r="E78">
            <v>5230</v>
          </cell>
          <cell r="F78" t="str">
            <v>PL</v>
          </cell>
          <cell r="G78">
            <v>5202</v>
          </cell>
          <cell r="H78" t="str">
            <v>PL</v>
          </cell>
          <cell r="I78">
            <v>5199</v>
          </cell>
          <cell r="J78" t="str">
            <v>MH</v>
          </cell>
          <cell r="K78">
            <v>5172</v>
          </cell>
          <cell r="L78" t="str">
            <v>MH</v>
          </cell>
          <cell r="M78" t="str">
            <v>dry season</v>
          </cell>
        </row>
        <row r="79">
          <cell r="D79" t="str">
            <v>P410 WWdry season</v>
          </cell>
          <cell r="E79">
            <v>5093</v>
          </cell>
          <cell r="F79" t="str">
            <v>MH</v>
          </cell>
          <cell r="G79">
            <v>5080</v>
          </cell>
          <cell r="H79" t="str">
            <v>MH</v>
          </cell>
          <cell r="I79">
            <v>5076</v>
          </cell>
          <cell r="J79" t="str">
            <v>MH</v>
          </cell>
          <cell r="K79">
            <v>5050</v>
          </cell>
          <cell r="L79" t="str">
            <v>MH</v>
          </cell>
          <cell r="M79" t="str">
            <v>dry season</v>
          </cell>
        </row>
        <row r="80">
          <cell r="D80" t="str">
            <v>P411 WWdry season</v>
          </cell>
          <cell r="E80">
            <v>5021</v>
          </cell>
          <cell r="F80" t="str">
            <v>MH</v>
          </cell>
          <cell r="G80">
            <v>5009</v>
          </cell>
          <cell r="H80" t="str">
            <v>MH</v>
          </cell>
          <cell r="I80">
            <v>5005</v>
          </cell>
          <cell r="J80" t="str">
            <v>MH</v>
          </cell>
          <cell r="K80">
            <v>4979</v>
          </cell>
          <cell r="L80" t="str">
            <v>MH</v>
          </cell>
          <cell r="M80" t="str">
            <v>dry season</v>
          </cell>
        </row>
        <row r="81">
          <cell r="D81" t="str">
            <v>P412 Wdry season</v>
          </cell>
          <cell r="E81">
            <v>4931</v>
          </cell>
          <cell r="F81" t="str">
            <v>MH</v>
          </cell>
          <cell r="G81">
            <v>4919</v>
          </cell>
          <cell r="H81" t="str">
            <v>MH</v>
          </cell>
          <cell r="I81">
            <v>4916</v>
          </cell>
          <cell r="J81" t="str">
            <v>MH</v>
          </cell>
          <cell r="K81">
            <v>4890</v>
          </cell>
          <cell r="L81" t="str">
            <v>ML</v>
          </cell>
          <cell r="M81" t="str">
            <v>dry season</v>
          </cell>
        </row>
        <row r="82">
          <cell r="D82" t="str">
            <v>P412 WWdry season</v>
          </cell>
          <cell r="E82">
            <v>4995</v>
          </cell>
          <cell r="F82" t="str">
            <v>MH</v>
          </cell>
          <cell r="G82">
            <v>4982</v>
          </cell>
          <cell r="H82" t="str">
            <v>MH</v>
          </cell>
          <cell r="I82">
            <v>4979</v>
          </cell>
          <cell r="J82" t="str">
            <v>MH</v>
          </cell>
          <cell r="K82">
            <v>4953</v>
          </cell>
          <cell r="L82" t="str">
            <v>MH</v>
          </cell>
          <cell r="M82" t="str">
            <v>dry season</v>
          </cell>
        </row>
        <row r="83">
          <cell r="D83" t="str">
            <v>P413 Wdry season</v>
          </cell>
          <cell r="E83">
            <v>5137</v>
          </cell>
          <cell r="F83" t="str">
            <v>MH</v>
          </cell>
          <cell r="G83">
            <v>5124</v>
          </cell>
          <cell r="H83" t="str">
            <v>MH</v>
          </cell>
          <cell r="I83">
            <v>5121</v>
          </cell>
          <cell r="J83" t="str">
            <v>MH</v>
          </cell>
          <cell r="K83">
            <v>5094</v>
          </cell>
          <cell r="L83" t="str">
            <v>MH</v>
          </cell>
          <cell r="M83" t="str">
            <v>dry season</v>
          </cell>
        </row>
        <row r="84">
          <cell r="D84" t="str">
            <v>P413 WWdry season</v>
          </cell>
          <cell r="E84">
            <v>4814</v>
          </cell>
          <cell r="F84" t="str">
            <v>ML</v>
          </cell>
          <cell r="G84">
            <v>4803</v>
          </cell>
          <cell r="H84" t="str">
            <v>ML</v>
          </cell>
          <cell r="I84">
            <v>4800</v>
          </cell>
          <cell r="J84" t="str">
            <v>ML</v>
          </cell>
          <cell r="K84">
            <v>4774</v>
          </cell>
          <cell r="L84" t="str">
            <v>ML</v>
          </cell>
          <cell r="M84" t="str">
            <v>dry season</v>
          </cell>
        </row>
        <row r="85">
          <cell r="D85" t="str">
            <v>P416 WWdry season</v>
          </cell>
          <cell r="E85">
            <v>4599</v>
          </cell>
          <cell r="F85" t="str">
            <v>ML</v>
          </cell>
          <cell r="G85">
            <v>4589</v>
          </cell>
          <cell r="H85" t="str">
            <v>ML</v>
          </cell>
          <cell r="I85">
            <v>4586</v>
          </cell>
          <cell r="J85" t="str">
            <v>ML</v>
          </cell>
          <cell r="K85">
            <v>4561</v>
          </cell>
          <cell r="L85" t="str">
            <v>ML</v>
          </cell>
          <cell r="M85" t="str">
            <v>dry season</v>
          </cell>
        </row>
        <row r="86">
          <cell r="D86" t="str">
            <v>B1 WWdry season</v>
          </cell>
          <cell r="E86">
            <v>5556</v>
          </cell>
          <cell r="F86" t="str">
            <v>PH</v>
          </cell>
          <cell r="G86">
            <v>5543</v>
          </cell>
          <cell r="H86" t="str">
            <v>PH</v>
          </cell>
          <cell r="I86">
            <v>5540</v>
          </cell>
          <cell r="J86" t="str">
            <v>PH</v>
          </cell>
          <cell r="K86">
            <v>5512</v>
          </cell>
          <cell r="L86" t="str">
            <v>PH</v>
          </cell>
          <cell r="M86" t="str">
            <v>dry season</v>
          </cell>
        </row>
        <row r="87">
          <cell r="D87" t="str">
            <v>B1 WW Utaradry season</v>
          </cell>
          <cell r="E87">
            <v>5556</v>
          </cell>
          <cell r="F87" t="str">
            <v>PH</v>
          </cell>
          <cell r="G87">
            <v>5544</v>
          </cell>
          <cell r="H87" t="str">
            <v>PH</v>
          </cell>
          <cell r="I87">
            <v>5540</v>
          </cell>
          <cell r="J87" t="str">
            <v>PH</v>
          </cell>
          <cell r="K87">
            <v>5512</v>
          </cell>
          <cell r="L87" t="str">
            <v>PH</v>
          </cell>
          <cell r="M87" t="str">
            <v>dry season</v>
          </cell>
        </row>
        <row r="88">
          <cell r="D88" t="str">
            <v>B1 WW Selatandry season</v>
          </cell>
          <cell r="E88">
            <v>5525</v>
          </cell>
          <cell r="F88" t="str">
            <v>PH</v>
          </cell>
          <cell r="G88">
            <v>5512</v>
          </cell>
          <cell r="H88" t="str">
            <v>PH</v>
          </cell>
          <cell r="I88">
            <v>5509</v>
          </cell>
          <cell r="J88" t="str">
            <v>PH</v>
          </cell>
          <cell r="K88">
            <v>5481</v>
          </cell>
          <cell r="L88" t="str">
            <v>PH</v>
          </cell>
          <cell r="M88" t="str">
            <v>dry season</v>
          </cell>
        </row>
        <row r="89">
          <cell r="D89" t="str">
            <v>B1 WWAdry season</v>
          </cell>
          <cell r="E89">
            <v>5468</v>
          </cell>
          <cell r="F89" t="str">
            <v>PH</v>
          </cell>
          <cell r="G89">
            <v>5455</v>
          </cell>
          <cell r="H89" t="str">
            <v>PH</v>
          </cell>
          <cell r="I89">
            <v>5451</v>
          </cell>
          <cell r="J89" t="str">
            <v>PH</v>
          </cell>
          <cell r="K89">
            <v>5424</v>
          </cell>
          <cell r="L89" t="str">
            <v>PH</v>
          </cell>
          <cell r="M89" t="str">
            <v>dry season</v>
          </cell>
        </row>
        <row r="90">
          <cell r="D90" t="str">
            <v>B1 WWA Utaradry season</v>
          </cell>
          <cell r="E90">
            <v>5452</v>
          </cell>
          <cell r="F90" t="str">
            <v>PH</v>
          </cell>
          <cell r="G90">
            <v>5439</v>
          </cell>
          <cell r="H90" t="str">
            <v>PH</v>
          </cell>
          <cell r="I90">
            <v>5436</v>
          </cell>
          <cell r="J90" t="str">
            <v>PH</v>
          </cell>
          <cell r="K90">
            <v>5408</v>
          </cell>
          <cell r="L90" t="str">
            <v>PH</v>
          </cell>
          <cell r="M90" t="str">
            <v>dry season</v>
          </cell>
        </row>
        <row r="91">
          <cell r="D91" t="str">
            <v>B1 WWA Selatandry season</v>
          </cell>
          <cell r="E91">
            <v>5542</v>
          </cell>
          <cell r="F91" t="str">
            <v>PH</v>
          </cell>
          <cell r="G91">
            <v>5529</v>
          </cell>
          <cell r="H91" t="str">
            <v>PH</v>
          </cell>
          <cell r="I91">
            <v>5525</v>
          </cell>
          <cell r="J91" t="str">
            <v>PH</v>
          </cell>
          <cell r="K91">
            <v>5497</v>
          </cell>
          <cell r="L91" t="str">
            <v>PH</v>
          </cell>
          <cell r="M91" t="str">
            <v>dry season</v>
          </cell>
        </row>
        <row r="92">
          <cell r="D92" t="str">
            <v>B1 WWBdry season</v>
          </cell>
          <cell r="E92">
            <v>5656</v>
          </cell>
          <cell r="F92" t="str">
            <v>PH</v>
          </cell>
          <cell r="G92">
            <v>5643</v>
          </cell>
          <cell r="H92" t="str">
            <v>PH</v>
          </cell>
          <cell r="I92">
            <v>5639</v>
          </cell>
          <cell r="J92" t="str">
            <v>PH</v>
          </cell>
          <cell r="K92">
            <v>5611</v>
          </cell>
          <cell r="L92" t="str">
            <v>PH</v>
          </cell>
          <cell r="M92" t="str">
            <v>dry season</v>
          </cell>
        </row>
        <row r="93">
          <cell r="D93" t="str">
            <v>B1 WWCdry season</v>
          </cell>
          <cell r="E93">
            <v>5431</v>
          </cell>
          <cell r="F93" t="str">
            <v>PH</v>
          </cell>
          <cell r="G93">
            <v>5417</v>
          </cell>
          <cell r="H93" t="str">
            <v>PH</v>
          </cell>
          <cell r="I93">
            <v>5414</v>
          </cell>
          <cell r="J93" t="str">
            <v>PH</v>
          </cell>
          <cell r="K93">
            <v>5387</v>
          </cell>
          <cell r="L93" t="str">
            <v>PL</v>
          </cell>
          <cell r="M93" t="str">
            <v>dry season</v>
          </cell>
        </row>
        <row r="94">
          <cell r="D94" t="str">
            <v>B1 WWDdry season</v>
          </cell>
          <cell r="E94">
            <v>5539</v>
          </cell>
          <cell r="F94" t="str">
            <v>PH</v>
          </cell>
          <cell r="G94">
            <v>5526</v>
          </cell>
          <cell r="H94" t="str">
            <v>PH</v>
          </cell>
          <cell r="I94">
            <v>5522</v>
          </cell>
          <cell r="J94" t="str">
            <v>PH</v>
          </cell>
          <cell r="K94">
            <v>5494</v>
          </cell>
          <cell r="L94" t="str">
            <v>PH</v>
          </cell>
          <cell r="M94" t="str">
            <v>dry season</v>
          </cell>
        </row>
        <row r="95">
          <cell r="D95" t="str">
            <v>B1 WWD Utaradry season</v>
          </cell>
          <cell r="E95">
            <v>5515</v>
          </cell>
          <cell r="F95" t="str">
            <v>PH</v>
          </cell>
          <cell r="G95">
            <v>5501</v>
          </cell>
          <cell r="H95" t="str">
            <v>PH</v>
          </cell>
          <cell r="I95">
            <v>5497</v>
          </cell>
          <cell r="J95" t="str">
            <v>PH</v>
          </cell>
          <cell r="K95">
            <v>5470</v>
          </cell>
          <cell r="L95" t="str">
            <v>PH</v>
          </cell>
          <cell r="M95" t="str">
            <v>dry season</v>
          </cell>
        </row>
        <row r="96">
          <cell r="D96" t="str">
            <v>B1 WWD Selatandry season</v>
          </cell>
          <cell r="E96">
            <v>5508</v>
          </cell>
          <cell r="F96" t="str">
            <v>PH</v>
          </cell>
          <cell r="G96">
            <v>5495</v>
          </cell>
          <cell r="H96" t="str">
            <v>PH</v>
          </cell>
          <cell r="I96">
            <v>5492</v>
          </cell>
          <cell r="J96" t="str">
            <v>PH</v>
          </cell>
          <cell r="K96">
            <v>5464</v>
          </cell>
          <cell r="L96" t="str">
            <v>PH</v>
          </cell>
          <cell r="M96" t="str">
            <v>dry season</v>
          </cell>
        </row>
        <row r="97">
          <cell r="D97" t="str">
            <v>B1 WWEdry season</v>
          </cell>
          <cell r="E97">
            <v>5660</v>
          </cell>
          <cell r="F97" t="str">
            <v>PH</v>
          </cell>
          <cell r="G97">
            <v>5646</v>
          </cell>
          <cell r="H97" t="str">
            <v>PH</v>
          </cell>
          <cell r="I97">
            <v>5643</v>
          </cell>
          <cell r="J97" t="str">
            <v>PH</v>
          </cell>
          <cell r="K97">
            <v>5615</v>
          </cell>
          <cell r="L97" t="str">
            <v>PH</v>
          </cell>
          <cell r="M97" t="str">
            <v>dry season</v>
          </cell>
        </row>
        <row r="98">
          <cell r="D98" t="str">
            <v>B1 WWE Utaradry season</v>
          </cell>
          <cell r="E98">
            <v>5633</v>
          </cell>
          <cell r="F98" t="str">
            <v>PH</v>
          </cell>
          <cell r="G98">
            <v>5619</v>
          </cell>
          <cell r="H98" t="str">
            <v>PH</v>
          </cell>
          <cell r="I98">
            <v>5616</v>
          </cell>
          <cell r="J98" t="str">
            <v>PH</v>
          </cell>
          <cell r="K98">
            <v>5588</v>
          </cell>
          <cell r="L98" t="str">
            <v>PH</v>
          </cell>
          <cell r="M98" t="str">
            <v>dry season</v>
          </cell>
        </row>
        <row r="99">
          <cell r="D99" t="str">
            <v>B1 WWE Selatandry season</v>
          </cell>
          <cell r="E99">
            <v>5681</v>
          </cell>
          <cell r="F99" t="str">
            <v>PH</v>
          </cell>
          <cell r="G99">
            <v>5668</v>
          </cell>
          <cell r="H99" t="str">
            <v>PH</v>
          </cell>
          <cell r="I99">
            <v>5665</v>
          </cell>
          <cell r="J99" t="str">
            <v>PH</v>
          </cell>
          <cell r="K99">
            <v>5637</v>
          </cell>
          <cell r="L99" t="str">
            <v>PH</v>
          </cell>
          <cell r="M99" t="str">
            <v>dry season</v>
          </cell>
        </row>
        <row r="100">
          <cell r="D100" t="str">
            <v>B1 WWFdry season</v>
          </cell>
          <cell r="E100">
            <v>5698</v>
          </cell>
          <cell r="F100" t="str">
            <v>PH</v>
          </cell>
          <cell r="G100">
            <v>5686</v>
          </cell>
          <cell r="H100" t="str">
            <v>PH</v>
          </cell>
          <cell r="I100">
            <v>5682</v>
          </cell>
          <cell r="J100" t="str">
            <v>PH</v>
          </cell>
          <cell r="K100">
            <v>5654</v>
          </cell>
          <cell r="L100" t="str">
            <v>PH</v>
          </cell>
          <cell r="M100" t="str">
            <v>dry season</v>
          </cell>
        </row>
        <row r="101">
          <cell r="D101" t="str">
            <v>B1 WWF Utaradry season</v>
          </cell>
          <cell r="E101">
            <v>3897</v>
          </cell>
          <cell r="F101" t="str">
            <v>ML</v>
          </cell>
          <cell r="G101">
            <v>3882</v>
          </cell>
          <cell r="H101" t="str">
            <v>ML</v>
          </cell>
          <cell r="I101">
            <v>3880</v>
          </cell>
          <cell r="J101" t="str">
            <v>ML</v>
          </cell>
          <cell r="K101">
            <v>3861</v>
          </cell>
          <cell r="L101" t="str">
            <v>ML</v>
          </cell>
          <cell r="M101" t="str">
            <v>dry season</v>
          </cell>
        </row>
        <row r="102">
          <cell r="D102" t="str">
            <v>B1 WWJdry season</v>
          </cell>
          <cell r="E102">
            <v>5596</v>
          </cell>
          <cell r="F102" t="str">
            <v>PH</v>
          </cell>
          <cell r="G102">
            <v>5583</v>
          </cell>
          <cell r="H102" t="str">
            <v>PH</v>
          </cell>
          <cell r="I102">
            <v>5579</v>
          </cell>
          <cell r="J102" t="str">
            <v>PH</v>
          </cell>
          <cell r="K102">
            <v>5551</v>
          </cell>
          <cell r="L102" t="str">
            <v>PH</v>
          </cell>
          <cell r="M102" t="str">
            <v>dry season</v>
          </cell>
        </row>
        <row r="103">
          <cell r="D103" t="str">
            <v>B1 WWJ Utaradry season</v>
          </cell>
          <cell r="E103">
            <v>5626</v>
          </cell>
          <cell r="F103" t="str">
            <v>PH</v>
          </cell>
          <cell r="G103">
            <v>5613</v>
          </cell>
          <cell r="H103" t="str">
            <v>PH</v>
          </cell>
          <cell r="I103">
            <v>5610</v>
          </cell>
          <cell r="J103" t="str">
            <v>PH</v>
          </cell>
          <cell r="K103">
            <v>5582</v>
          </cell>
          <cell r="L103" t="str">
            <v>PH</v>
          </cell>
          <cell r="M103" t="str">
            <v>dry season</v>
          </cell>
        </row>
        <row r="104">
          <cell r="D104" t="str">
            <v>B1 WWJ Selatandry season</v>
          </cell>
          <cell r="E104">
            <v>5346</v>
          </cell>
          <cell r="F104" t="str">
            <v>PL</v>
          </cell>
          <cell r="G104">
            <v>5335</v>
          </cell>
          <cell r="H104" t="str">
            <v>PL</v>
          </cell>
          <cell r="I104">
            <v>5331</v>
          </cell>
          <cell r="J104" t="str">
            <v>PL</v>
          </cell>
          <cell r="K104">
            <v>5303</v>
          </cell>
          <cell r="L104" t="str">
            <v>PL</v>
          </cell>
          <cell r="M104" t="str">
            <v>dry season</v>
          </cell>
        </row>
        <row r="105">
          <cell r="D105" t="str">
            <v>B1 WWJAdry season</v>
          </cell>
          <cell r="E105">
            <v>5709</v>
          </cell>
          <cell r="F105" t="str">
            <v>PH</v>
          </cell>
          <cell r="G105">
            <v>5696</v>
          </cell>
          <cell r="H105" t="str">
            <v>PH</v>
          </cell>
          <cell r="I105">
            <v>5693</v>
          </cell>
          <cell r="J105" t="str">
            <v>PH</v>
          </cell>
          <cell r="K105">
            <v>5665</v>
          </cell>
          <cell r="L105" t="str">
            <v>PH</v>
          </cell>
          <cell r="M105" t="str">
            <v>dry season</v>
          </cell>
        </row>
        <row r="106">
          <cell r="D106" t="str">
            <v>B1 WWJA Selatandry season</v>
          </cell>
          <cell r="E106">
            <v>5534</v>
          </cell>
          <cell r="F106" t="str">
            <v>PH</v>
          </cell>
          <cell r="G106">
            <v>5522</v>
          </cell>
          <cell r="H106" t="str">
            <v>PH</v>
          </cell>
          <cell r="I106">
            <v>5518</v>
          </cell>
          <cell r="J106" t="str">
            <v>PH</v>
          </cell>
          <cell r="K106">
            <v>5491</v>
          </cell>
          <cell r="L106" t="str">
            <v>PH</v>
          </cell>
          <cell r="M106" t="str">
            <v>dry season</v>
          </cell>
        </row>
        <row r="107">
          <cell r="D107" t="str">
            <v>B1 WWKdry season</v>
          </cell>
          <cell r="E107">
            <v>5474</v>
          </cell>
          <cell r="F107" t="str">
            <v>PH</v>
          </cell>
          <cell r="G107">
            <v>5462</v>
          </cell>
          <cell r="H107" t="str">
            <v>PH</v>
          </cell>
          <cell r="I107">
            <v>5458</v>
          </cell>
          <cell r="J107" t="str">
            <v>PH</v>
          </cell>
          <cell r="K107">
            <v>5430</v>
          </cell>
          <cell r="L107" t="str">
            <v>PH</v>
          </cell>
          <cell r="M107" t="str">
            <v>dry season</v>
          </cell>
        </row>
        <row r="108">
          <cell r="D108" t="str">
            <v>B1 WWLdry season</v>
          </cell>
          <cell r="E108">
            <v>5599</v>
          </cell>
          <cell r="F108" t="str">
            <v>PH</v>
          </cell>
          <cell r="G108">
            <v>5585</v>
          </cell>
          <cell r="H108" t="str">
            <v>PH</v>
          </cell>
          <cell r="I108">
            <v>5582</v>
          </cell>
          <cell r="J108" t="str">
            <v>PH</v>
          </cell>
          <cell r="K108">
            <v>5554</v>
          </cell>
          <cell r="L108" t="str">
            <v>PH</v>
          </cell>
          <cell r="M108" t="str">
            <v>dry season</v>
          </cell>
        </row>
        <row r="109">
          <cell r="D109" t="str">
            <v>B1 WWMdry season</v>
          </cell>
          <cell r="E109">
            <v>5863</v>
          </cell>
          <cell r="F109" t="str">
            <v>PH</v>
          </cell>
          <cell r="G109">
            <v>5849</v>
          </cell>
          <cell r="H109" t="str">
            <v>PH</v>
          </cell>
          <cell r="I109">
            <v>5846</v>
          </cell>
          <cell r="J109" t="str">
            <v>PH</v>
          </cell>
          <cell r="K109">
            <v>5817</v>
          </cell>
          <cell r="L109" t="str">
            <v>PH</v>
          </cell>
          <cell r="M109" t="str">
            <v>dry season</v>
          </cell>
        </row>
        <row r="110">
          <cell r="D110" t="str">
            <v>B2 WWdry season</v>
          </cell>
          <cell r="E110">
            <v>5395</v>
          </cell>
          <cell r="F110" t="str">
            <v>PL</v>
          </cell>
          <cell r="G110">
            <v>5382</v>
          </cell>
          <cell r="H110" t="str">
            <v>PL</v>
          </cell>
          <cell r="I110">
            <v>5378</v>
          </cell>
          <cell r="J110" t="str">
            <v>PL</v>
          </cell>
          <cell r="K110">
            <v>5351</v>
          </cell>
          <cell r="L110" t="str">
            <v>PL</v>
          </cell>
          <cell r="M110" t="str">
            <v>dry season</v>
          </cell>
        </row>
        <row r="111">
          <cell r="D111" t="str">
            <v>B2 WW Utaradry season</v>
          </cell>
          <cell r="E111">
            <v>5308</v>
          </cell>
          <cell r="F111" t="str">
            <v>PL</v>
          </cell>
          <cell r="G111">
            <v>5295</v>
          </cell>
          <cell r="H111" t="str">
            <v>PL</v>
          </cell>
          <cell r="I111">
            <v>5292</v>
          </cell>
          <cell r="J111" t="str">
            <v>PL</v>
          </cell>
          <cell r="K111">
            <v>5264</v>
          </cell>
          <cell r="L111" t="str">
            <v>PL</v>
          </cell>
          <cell r="M111" t="str">
            <v>dry season</v>
          </cell>
        </row>
        <row r="112">
          <cell r="D112" t="str">
            <v>B2 WW Selatandry season</v>
          </cell>
          <cell r="E112">
            <v>5307</v>
          </cell>
          <cell r="F112" t="str">
            <v>PL</v>
          </cell>
          <cell r="G112">
            <v>5295</v>
          </cell>
          <cell r="H112" t="str">
            <v>PL</v>
          </cell>
          <cell r="I112">
            <v>5292</v>
          </cell>
          <cell r="J112" t="str">
            <v>PL</v>
          </cell>
          <cell r="K112">
            <v>5264</v>
          </cell>
          <cell r="L112" t="str">
            <v>PL</v>
          </cell>
          <cell r="M112" t="str">
            <v>dry season</v>
          </cell>
        </row>
        <row r="113">
          <cell r="D113" t="str">
            <v>B2 WWAdry season</v>
          </cell>
          <cell r="E113">
            <v>5472</v>
          </cell>
          <cell r="F113" t="str">
            <v>PH</v>
          </cell>
          <cell r="G113">
            <v>5459</v>
          </cell>
          <cell r="H113" t="str">
            <v>PH</v>
          </cell>
          <cell r="I113">
            <v>5455</v>
          </cell>
          <cell r="J113" t="str">
            <v>PH</v>
          </cell>
          <cell r="K113">
            <v>5428</v>
          </cell>
          <cell r="L113" t="str">
            <v>PH</v>
          </cell>
          <cell r="M113" t="str">
            <v>dry season</v>
          </cell>
        </row>
        <row r="114">
          <cell r="D114" t="str">
            <v>B2 WWA Selatandry season</v>
          </cell>
          <cell r="E114">
            <v>5277</v>
          </cell>
          <cell r="F114" t="str">
            <v>PL</v>
          </cell>
          <cell r="G114">
            <v>5264</v>
          </cell>
          <cell r="H114" t="str">
            <v>PL</v>
          </cell>
          <cell r="I114">
            <v>5261</v>
          </cell>
          <cell r="J114" t="str">
            <v>PL</v>
          </cell>
          <cell r="K114">
            <v>5234</v>
          </cell>
          <cell r="L114" t="str">
            <v>PL</v>
          </cell>
          <cell r="M114" t="str">
            <v>dry season</v>
          </cell>
        </row>
        <row r="115">
          <cell r="D115" t="str">
            <v>B2 BWWdry season</v>
          </cell>
          <cell r="E115">
            <v>5383</v>
          </cell>
          <cell r="F115" t="str">
            <v>PL</v>
          </cell>
          <cell r="G115">
            <v>5370</v>
          </cell>
          <cell r="H115" t="str">
            <v>PL</v>
          </cell>
          <cell r="I115">
            <v>5367</v>
          </cell>
          <cell r="J115" t="str">
            <v>PL</v>
          </cell>
          <cell r="K115">
            <v>5339</v>
          </cell>
          <cell r="L115" t="str">
            <v>PL</v>
          </cell>
          <cell r="M115" t="str">
            <v>dry season</v>
          </cell>
        </row>
        <row r="116">
          <cell r="D116" t="str">
            <v>B2 BWW Selatandry season</v>
          </cell>
          <cell r="E116">
            <v>5385</v>
          </cell>
          <cell r="F116" t="str">
            <v>PL</v>
          </cell>
          <cell r="G116">
            <v>5373</v>
          </cell>
          <cell r="H116" t="str">
            <v>PL</v>
          </cell>
          <cell r="I116">
            <v>5369</v>
          </cell>
          <cell r="J116" t="str">
            <v>PL</v>
          </cell>
          <cell r="K116">
            <v>5342</v>
          </cell>
          <cell r="L116" t="str">
            <v>PL</v>
          </cell>
          <cell r="M116" t="str">
            <v>dry season</v>
          </cell>
        </row>
        <row r="117">
          <cell r="D117" t="str">
            <v>B2 BWWAdry season</v>
          </cell>
          <cell r="E117">
            <v>5426</v>
          </cell>
          <cell r="F117" t="str">
            <v>PH</v>
          </cell>
          <cell r="G117">
            <v>5413</v>
          </cell>
          <cell r="H117" t="str">
            <v>PH</v>
          </cell>
          <cell r="I117">
            <v>5409</v>
          </cell>
          <cell r="J117" t="str">
            <v>PH</v>
          </cell>
          <cell r="K117">
            <v>5382</v>
          </cell>
          <cell r="L117" t="str">
            <v>PL</v>
          </cell>
          <cell r="M117" t="str">
            <v>dry season</v>
          </cell>
        </row>
        <row r="118">
          <cell r="D118" t="str">
            <v>B2 BWWA Selatandry season</v>
          </cell>
          <cell r="E118">
            <v>5319</v>
          </cell>
          <cell r="F118" t="str">
            <v>PL</v>
          </cell>
          <cell r="G118">
            <v>5306</v>
          </cell>
          <cell r="H118" t="str">
            <v>PL</v>
          </cell>
          <cell r="I118">
            <v>5302</v>
          </cell>
          <cell r="J118" t="str">
            <v>PL</v>
          </cell>
          <cell r="K118">
            <v>5275</v>
          </cell>
          <cell r="L118" t="str">
            <v>PL</v>
          </cell>
          <cell r="M118" t="str">
            <v>dry season</v>
          </cell>
        </row>
        <row r="119">
          <cell r="D119" t="str">
            <v>B2 BWWCdry season</v>
          </cell>
          <cell r="E119">
            <v>5425</v>
          </cell>
          <cell r="F119" t="str">
            <v>PH</v>
          </cell>
          <cell r="G119">
            <v>5413</v>
          </cell>
          <cell r="H119" t="str">
            <v>PH</v>
          </cell>
          <cell r="I119">
            <v>5410</v>
          </cell>
          <cell r="J119" t="str">
            <v>PH</v>
          </cell>
          <cell r="K119">
            <v>5382</v>
          </cell>
          <cell r="L119" t="str">
            <v>PL</v>
          </cell>
          <cell r="M119" t="str">
            <v>dry season</v>
          </cell>
        </row>
        <row r="120">
          <cell r="D120" t="str">
            <v>B2 WWBdry season</v>
          </cell>
          <cell r="E120">
            <v>5455</v>
          </cell>
          <cell r="F120" t="str">
            <v>PH</v>
          </cell>
          <cell r="G120">
            <v>5441</v>
          </cell>
          <cell r="H120" t="str">
            <v>PH</v>
          </cell>
          <cell r="I120">
            <v>5438</v>
          </cell>
          <cell r="J120" t="str">
            <v>PH</v>
          </cell>
          <cell r="K120">
            <v>5410</v>
          </cell>
          <cell r="L120" t="str">
            <v>PH</v>
          </cell>
          <cell r="M120" t="str">
            <v>dry season</v>
          </cell>
        </row>
        <row r="121">
          <cell r="D121" t="str">
            <v>B3 WWdry season</v>
          </cell>
          <cell r="E121">
            <v>5325</v>
          </cell>
          <cell r="F121" t="str">
            <v>PL</v>
          </cell>
          <cell r="G121">
            <v>5312</v>
          </cell>
          <cell r="H121" t="str">
            <v>PL</v>
          </cell>
          <cell r="I121">
            <v>5309</v>
          </cell>
          <cell r="J121" t="str">
            <v>PL</v>
          </cell>
          <cell r="K121">
            <v>5282</v>
          </cell>
          <cell r="L121" t="str">
            <v>PL</v>
          </cell>
          <cell r="M121" t="str">
            <v>dry season</v>
          </cell>
        </row>
        <row r="122">
          <cell r="D122" t="str">
            <v>B3 WW Utaradry season</v>
          </cell>
          <cell r="E122">
            <v>5316</v>
          </cell>
          <cell r="F122" t="str">
            <v>PL</v>
          </cell>
          <cell r="G122">
            <v>5305</v>
          </cell>
          <cell r="H122" t="str">
            <v>PL</v>
          </cell>
          <cell r="I122">
            <v>5301</v>
          </cell>
          <cell r="J122" t="str">
            <v>PL</v>
          </cell>
          <cell r="K122">
            <v>5274</v>
          </cell>
          <cell r="L122" t="str">
            <v>PL</v>
          </cell>
          <cell r="M122" t="str">
            <v>dry season</v>
          </cell>
        </row>
        <row r="123">
          <cell r="D123" t="str">
            <v>B3 WW Selatandry season</v>
          </cell>
          <cell r="E123">
            <v>5150</v>
          </cell>
          <cell r="F123" t="str">
            <v>MH</v>
          </cell>
          <cell r="G123">
            <v>5139</v>
          </cell>
          <cell r="H123" t="str">
            <v>MH</v>
          </cell>
          <cell r="I123">
            <v>5136</v>
          </cell>
          <cell r="J123" t="str">
            <v>MH</v>
          </cell>
          <cell r="K123">
            <v>5109</v>
          </cell>
          <cell r="L123" t="str">
            <v>MH</v>
          </cell>
          <cell r="M123" t="str">
            <v>dry season</v>
          </cell>
        </row>
        <row r="124">
          <cell r="D124" t="str">
            <v>B3 WWA Utaradry season</v>
          </cell>
          <cell r="E124">
            <v>5270</v>
          </cell>
          <cell r="F124" t="str">
            <v>PL</v>
          </cell>
          <cell r="G124">
            <v>5258</v>
          </cell>
          <cell r="H124" t="str">
            <v>PL</v>
          </cell>
          <cell r="I124">
            <v>5254</v>
          </cell>
          <cell r="J124" t="str">
            <v>PL</v>
          </cell>
          <cell r="K124">
            <v>5227</v>
          </cell>
          <cell r="L124" t="str">
            <v>PL</v>
          </cell>
          <cell r="M124" t="str">
            <v>dry season</v>
          </cell>
        </row>
        <row r="125">
          <cell r="D125" t="str">
            <v>B3 WWAdry season</v>
          </cell>
          <cell r="E125">
            <v>5298</v>
          </cell>
          <cell r="F125" t="str">
            <v>PL</v>
          </cell>
          <cell r="G125">
            <v>5285</v>
          </cell>
          <cell r="H125" t="str">
            <v>PL</v>
          </cell>
          <cell r="I125">
            <v>5282</v>
          </cell>
          <cell r="J125" t="str">
            <v>PL</v>
          </cell>
          <cell r="K125">
            <v>5255</v>
          </cell>
          <cell r="L125" t="str">
            <v>PL</v>
          </cell>
          <cell r="M125" t="str">
            <v>dry season</v>
          </cell>
        </row>
        <row r="126">
          <cell r="D126" t="str">
            <v>B3 WWA Selatandry season</v>
          </cell>
          <cell r="E126">
            <v>5126</v>
          </cell>
          <cell r="F126" t="str">
            <v>MH</v>
          </cell>
          <cell r="G126">
            <v>5113</v>
          </cell>
          <cell r="H126" t="str">
            <v>MH</v>
          </cell>
          <cell r="I126">
            <v>5110</v>
          </cell>
          <cell r="J126" t="str">
            <v>MH</v>
          </cell>
          <cell r="K126">
            <v>5083</v>
          </cell>
          <cell r="L126" t="str">
            <v>MH</v>
          </cell>
          <cell r="M126" t="str">
            <v>dry season</v>
          </cell>
        </row>
        <row r="127">
          <cell r="D127" t="str">
            <v>B3 WWBdry season</v>
          </cell>
          <cell r="E127">
            <v>5316</v>
          </cell>
          <cell r="F127" t="str">
            <v>PL</v>
          </cell>
          <cell r="G127">
            <v>5304</v>
          </cell>
          <cell r="H127" t="str">
            <v>PL</v>
          </cell>
          <cell r="I127">
            <v>5301</v>
          </cell>
          <cell r="J127" t="str">
            <v>PL</v>
          </cell>
          <cell r="K127">
            <v>5273</v>
          </cell>
          <cell r="L127" t="str">
            <v>PL</v>
          </cell>
          <cell r="M127" t="str">
            <v>dry season</v>
          </cell>
        </row>
        <row r="128">
          <cell r="D128" t="str">
            <v>B3 WWCdry season</v>
          </cell>
          <cell r="E128">
            <v>5327</v>
          </cell>
          <cell r="F128" t="str">
            <v>PL</v>
          </cell>
          <cell r="G128">
            <v>5314</v>
          </cell>
          <cell r="H128" t="str">
            <v>PL</v>
          </cell>
          <cell r="I128">
            <v>5311</v>
          </cell>
          <cell r="J128" t="str">
            <v>PL</v>
          </cell>
          <cell r="K128">
            <v>5284</v>
          </cell>
          <cell r="L128" t="str">
            <v>PL</v>
          </cell>
          <cell r="M128" t="str">
            <v>dry season</v>
          </cell>
        </row>
        <row r="129">
          <cell r="D129" t="str">
            <v>B3 WWC Utaradry season</v>
          </cell>
          <cell r="E129">
            <v>5379</v>
          </cell>
          <cell r="F129" t="str">
            <v>PL</v>
          </cell>
          <cell r="G129">
            <v>5366</v>
          </cell>
          <cell r="H129" t="str">
            <v>PL</v>
          </cell>
          <cell r="I129">
            <v>5362</v>
          </cell>
          <cell r="J129" t="str">
            <v>PL</v>
          </cell>
          <cell r="K129">
            <v>5335</v>
          </cell>
          <cell r="L129" t="str">
            <v>PL</v>
          </cell>
          <cell r="M129" t="str">
            <v>dry season</v>
          </cell>
        </row>
        <row r="130">
          <cell r="D130" t="str">
            <v>B3 WWC Selatandry season</v>
          </cell>
          <cell r="E130">
            <v>5159</v>
          </cell>
          <cell r="F130" t="str">
            <v>MH</v>
          </cell>
          <cell r="G130">
            <v>5147</v>
          </cell>
          <cell r="H130" t="str">
            <v>MH</v>
          </cell>
          <cell r="I130">
            <v>5143</v>
          </cell>
          <cell r="J130" t="str">
            <v>MH</v>
          </cell>
          <cell r="K130">
            <v>5116</v>
          </cell>
          <cell r="L130" t="str">
            <v>MH</v>
          </cell>
          <cell r="M130" t="str">
            <v>dry season</v>
          </cell>
        </row>
        <row r="131">
          <cell r="D131" t="str">
            <v>B3 WWDdry season</v>
          </cell>
          <cell r="E131">
            <v>5582</v>
          </cell>
          <cell r="F131" t="str">
            <v>PH</v>
          </cell>
          <cell r="G131">
            <v>5568</v>
          </cell>
          <cell r="H131" t="str">
            <v>PH</v>
          </cell>
          <cell r="I131">
            <v>5565</v>
          </cell>
          <cell r="J131" t="str">
            <v>PH</v>
          </cell>
          <cell r="K131">
            <v>5536</v>
          </cell>
          <cell r="L131" t="str">
            <v>PH</v>
          </cell>
          <cell r="M131" t="str">
            <v>dry season</v>
          </cell>
        </row>
        <row r="132">
          <cell r="D132" t="str">
            <v>B3 WWT Selatandry season</v>
          </cell>
          <cell r="E132">
            <v>4607</v>
          </cell>
          <cell r="F132" t="str">
            <v>ML</v>
          </cell>
          <cell r="G132">
            <v>4593</v>
          </cell>
          <cell r="H132" t="str">
            <v>ML</v>
          </cell>
          <cell r="I132">
            <v>4590</v>
          </cell>
          <cell r="J132" t="str">
            <v>ML</v>
          </cell>
          <cell r="K132">
            <v>4567</v>
          </cell>
          <cell r="L132" t="str">
            <v>ML</v>
          </cell>
          <cell r="M132" t="str">
            <v>dry season</v>
          </cell>
        </row>
        <row r="133">
          <cell r="D133" t="str">
            <v>B4 WWdry season</v>
          </cell>
          <cell r="E133">
            <v>5026</v>
          </cell>
          <cell r="F133" t="str">
            <v>MH</v>
          </cell>
          <cell r="G133">
            <v>5013</v>
          </cell>
          <cell r="H133" t="str">
            <v>MH</v>
          </cell>
          <cell r="I133">
            <v>5010</v>
          </cell>
          <cell r="J133" t="str">
            <v>MH</v>
          </cell>
          <cell r="K133">
            <v>4983</v>
          </cell>
          <cell r="L133" t="str">
            <v>MH</v>
          </cell>
          <cell r="M133" t="str">
            <v>dry season</v>
          </cell>
        </row>
        <row r="134">
          <cell r="D134" t="str">
            <v>B4 WW Utaradry season</v>
          </cell>
          <cell r="E134">
            <v>5189</v>
          </cell>
          <cell r="F134" t="str">
            <v>MH</v>
          </cell>
          <cell r="G134">
            <v>5176</v>
          </cell>
          <cell r="H134" t="str">
            <v>MH</v>
          </cell>
          <cell r="I134">
            <v>5173</v>
          </cell>
          <cell r="J134" t="str">
            <v>MH</v>
          </cell>
          <cell r="K134">
            <v>5146</v>
          </cell>
          <cell r="L134" t="str">
            <v>MH</v>
          </cell>
          <cell r="M134" t="str">
            <v>dry season</v>
          </cell>
        </row>
        <row r="135">
          <cell r="D135" t="str">
            <v>B4 WW Selatandry season</v>
          </cell>
          <cell r="E135">
            <v>4682</v>
          </cell>
          <cell r="F135" t="str">
            <v>ML</v>
          </cell>
          <cell r="G135">
            <v>4669</v>
          </cell>
          <cell r="H135" t="str">
            <v>ML</v>
          </cell>
          <cell r="I135">
            <v>4666</v>
          </cell>
          <cell r="J135" t="str">
            <v>ML</v>
          </cell>
          <cell r="K135">
            <v>4641</v>
          </cell>
          <cell r="L135" t="str">
            <v>ML</v>
          </cell>
          <cell r="M135" t="str">
            <v>dry season</v>
          </cell>
        </row>
        <row r="136">
          <cell r="D136" t="str">
            <v>B4 WWA Utaradry season</v>
          </cell>
          <cell r="E136">
            <v>5174</v>
          </cell>
          <cell r="F136" t="str">
            <v>MH</v>
          </cell>
          <cell r="G136">
            <v>5160</v>
          </cell>
          <cell r="H136" t="str">
            <v>MH</v>
          </cell>
          <cell r="I136">
            <v>5157</v>
          </cell>
          <cell r="J136" t="str">
            <v>MH</v>
          </cell>
          <cell r="K136">
            <v>5130</v>
          </cell>
          <cell r="L136" t="str">
            <v>MH</v>
          </cell>
          <cell r="M136" t="str">
            <v>dry season</v>
          </cell>
        </row>
        <row r="137">
          <cell r="D137" t="str">
            <v>B5 WWdry season</v>
          </cell>
          <cell r="E137">
            <v>5007</v>
          </cell>
          <cell r="F137" t="str">
            <v>MH</v>
          </cell>
          <cell r="G137">
            <v>4995</v>
          </cell>
          <cell r="H137" t="str">
            <v>MH</v>
          </cell>
          <cell r="I137">
            <v>4991</v>
          </cell>
          <cell r="J137" t="str">
            <v>MH</v>
          </cell>
          <cell r="K137">
            <v>4965</v>
          </cell>
          <cell r="L137" t="str">
            <v>MH</v>
          </cell>
          <cell r="M137" t="str">
            <v>dry season</v>
          </cell>
        </row>
        <row r="138">
          <cell r="D138" t="str">
            <v>B5 WW Utaradry season</v>
          </cell>
          <cell r="E138">
            <v>5087</v>
          </cell>
          <cell r="F138" t="str">
            <v>MH</v>
          </cell>
          <cell r="G138">
            <v>5074</v>
          </cell>
          <cell r="H138" t="str">
            <v>MH</v>
          </cell>
          <cell r="I138">
            <v>5071</v>
          </cell>
          <cell r="J138" t="str">
            <v>MH</v>
          </cell>
          <cell r="K138">
            <v>5044</v>
          </cell>
          <cell r="L138" t="str">
            <v>MH</v>
          </cell>
          <cell r="M138" t="str">
            <v>dry season</v>
          </cell>
        </row>
        <row r="139">
          <cell r="D139" t="str">
            <v>B5 WW Selatandry season</v>
          </cell>
          <cell r="E139">
            <v>5101</v>
          </cell>
          <cell r="F139" t="str">
            <v>MH</v>
          </cell>
          <cell r="G139">
            <v>5089</v>
          </cell>
          <cell r="H139" t="str">
            <v>MH</v>
          </cell>
          <cell r="I139">
            <v>5085</v>
          </cell>
          <cell r="J139" t="str">
            <v>MH</v>
          </cell>
          <cell r="K139">
            <v>5058</v>
          </cell>
          <cell r="L139" t="str">
            <v>MH</v>
          </cell>
          <cell r="M139" t="str">
            <v>dry season</v>
          </cell>
        </row>
        <row r="140">
          <cell r="D140" t="str">
            <v>B5 WWAdry season</v>
          </cell>
          <cell r="E140">
            <v>5148</v>
          </cell>
          <cell r="F140" t="str">
            <v>MH</v>
          </cell>
          <cell r="G140">
            <v>5136</v>
          </cell>
          <cell r="H140" t="str">
            <v>MH</v>
          </cell>
          <cell r="I140">
            <v>5133</v>
          </cell>
          <cell r="J140" t="str">
            <v>MH</v>
          </cell>
          <cell r="K140">
            <v>5105</v>
          </cell>
          <cell r="L140" t="str">
            <v>MH</v>
          </cell>
          <cell r="M140" t="str">
            <v>dry season</v>
          </cell>
        </row>
        <row r="141">
          <cell r="D141" t="str">
            <v>B5 WWA Utaradry season</v>
          </cell>
          <cell r="E141">
            <v>4725</v>
          </cell>
          <cell r="F141" t="str">
            <v>ML</v>
          </cell>
          <cell r="G141">
            <v>4713</v>
          </cell>
          <cell r="H141" t="str">
            <v>ML</v>
          </cell>
          <cell r="I141">
            <v>4710</v>
          </cell>
          <cell r="J141" t="str">
            <v>ML</v>
          </cell>
          <cell r="K141">
            <v>4685</v>
          </cell>
          <cell r="L141" t="str">
            <v>ML</v>
          </cell>
          <cell r="M141" t="str">
            <v>dry season</v>
          </cell>
        </row>
        <row r="142">
          <cell r="D142" t="str">
            <v>B6 WWdry season</v>
          </cell>
          <cell r="E142">
            <v>5014</v>
          </cell>
          <cell r="F142" t="str">
            <v>MH</v>
          </cell>
          <cell r="G142">
            <v>5002</v>
          </cell>
          <cell r="H142" t="str">
            <v>MH</v>
          </cell>
          <cell r="I142">
            <v>4998</v>
          </cell>
          <cell r="J142" t="str">
            <v>MH</v>
          </cell>
          <cell r="K142">
            <v>4971</v>
          </cell>
          <cell r="L142" t="str">
            <v>MH</v>
          </cell>
          <cell r="M142" t="str">
            <v>dry season</v>
          </cell>
        </row>
        <row r="143">
          <cell r="D143" t="str">
            <v>B6 WW Utaradry season</v>
          </cell>
          <cell r="E143">
            <v>5201</v>
          </cell>
          <cell r="F143" t="str">
            <v>PL</v>
          </cell>
          <cell r="G143">
            <v>5188</v>
          </cell>
          <cell r="H143" t="str">
            <v>MH</v>
          </cell>
          <cell r="I143">
            <v>5184</v>
          </cell>
          <cell r="J143" t="str">
            <v>MH</v>
          </cell>
          <cell r="K143">
            <v>5157</v>
          </cell>
          <cell r="L143" t="str">
            <v>MH</v>
          </cell>
          <cell r="M143" t="str">
            <v>dry season</v>
          </cell>
        </row>
        <row r="144">
          <cell r="D144" t="str">
            <v>B6 WW Selatandry season</v>
          </cell>
          <cell r="E144">
            <v>4984</v>
          </cell>
          <cell r="F144" t="str">
            <v>MH</v>
          </cell>
          <cell r="G144">
            <v>4972</v>
          </cell>
          <cell r="H144" t="str">
            <v>MH</v>
          </cell>
          <cell r="I144">
            <v>4969</v>
          </cell>
          <cell r="J144" t="str">
            <v>MH</v>
          </cell>
          <cell r="K144">
            <v>4942</v>
          </cell>
          <cell r="L144" t="str">
            <v>MH</v>
          </cell>
          <cell r="M144" t="str">
            <v>dry season</v>
          </cell>
        </row>
        <row r="145">
          <cell r="D145" t="str">
            <v>B6 WWAdry season</v>
          </cell>
          <cell r="E145">
            <v>4976</v>
          </cell>
          <cell r="F145" t="str">
            <v>MH</v>
          </cell>
          <cell r="G145">
            <v>4964</v>
          </cell>
          <cell r="H145" t="str">
            <v>MH</v>
          </cell>
          <cell r="I145">
            <v>4961</v>
          </cell>
          <cell r="J145" t="str">
            <v>MH</v>
          </cell>
          <cell r="K145">
            <v>4934</v>
          </cell>
          <cell r="L145" t="str">
            <v>MH</v>
          </cell>
          <cell r="M145" t="str">
            <v>dry season</v>
          </cell>
        </row>
        <row r="146">
          <cell r="D146" t="str">
            <v>B7 WWdry season</v>
          </cell>
          <cell r="E146">
            <v>4978</v>
          </cell>
          <cell r="F146" t="str">
            <v>MH</v>
          </cell>
          <cell r="G146">
            <v>4966</v>
          </cell>
          <cell r="H146" t="str">
            <v>MH</v>
          </cell>
          <cell r="I146">
            <v>4963</v>
          </cell>
          <cell r="J146" t="str">
            <v>MH</v>
          </cell>
          <cell r="K146">
            <v>4936</v>
          </cell>
          <cell r="L146" t="str">
            <v>MH</v>
          </cell>
          <cell r="M146" t="str">
            <v>dry season</v>
          </cell>
        </row>
        <row r="147">
          <cell r="D147" t="str">
            <v>B7 WW Utaradry season</v>
          </cell>
          <cell r="E147">
            <v>5169</v>
          </cell>
          <cell r="F147" t="str">
            <v>MH</v>
          </cell>
          <cell r="G147">
            <v>5156</v>
          </cell>
          <cell r="H147" t="str">
            <v>MH</v>
          </cell>
          <cell r="I147">
            <v>5153</v>
          </cell>
          <cell r="J147" t="str">
            <v>MH</v>
          </cell>
          <cell r="K147">
            <v>5126</v>
          </cell>
          <cell r="L147" t="str">
            <v>MH</v>
          </cell>
          <cell r="M147" t="str">
            <v>dry season</v>
          </cell>
        </row>
        <row r="148">
          <cell r="D148" t="str">
            <v>B7 WW Selatandry season</v>
          </cell>
          <cell r="E148">
            <v>4817</v>
          </cell>
          <cell r="F148" t="str">
            <v>ML</v>
          </cell>
          <cell r="G148">
            <v>4805</v>
          </cell>
          <cell r="H148" t="str">
            <v>ML</v>
          </cell>
          <cell r="I148">
            <v>4802</v>
          </cell>
          <cell r="J148" t="str">
            <v>ML</v>
          </cell>
          <cell r="K148">
            <v>4776</v>
          </cell>
          <cell r="L148" t="str">
            <v>ML</v>
          </cell>
          <cell r="M148" t="str">
            <v>dry season</v>
          </cell>
        </row>
        <row r="149">
          <cell r="D149" t="str">
            <v>B7 WWAdry season</v>
          </cell>
          <cell r="E149">
            <v>4866</v>
          </cell>
          <cell r="F149" t="str">
            <v>ML</v>
          </cell>
          <cell r="G149">
            <v>4853</v>
          </cell>
          <cell r="H149" t="str">
            <v>ML</v>
          </cell>
          <cell r="I149">
            <v>4850</v>
          </cell>
          <cell r="J149" t="str">
            <v>ML</v>
          </cell>
          <cell r="K149">
            <v>4824</v>
          </cell>
          <cell r="L149" t="str">
            <v>ML</v>
          </cell>
          <cell r="M149" t="str">
            <v>dry season</v>
          </cell>
        </row>
        <row r="150">
          <cell r="D150" t="str">
            <v>B7 WWA Utaradry season</v>
          </cell>
          <cell r="E150">
            <v>5215</v>
          </cell>
          <cell r="F150" t="str">
            <v>PL</v>
          </cell>
          <cell r="G150">
            <v>5203</v>
          </cell>
          <cell r="H150" t="str">
            <v>PL</v>
          </cell>
          <cell r="I150">
            <v>5199</v>
          </cell>
          <cell r="J150" t="str">
            <v>MH</v>
          </cell>
          <cell r="K150">
            <v>5172</v>
          </cell>
          <cell r="L150" t="str">
            <v>MH</v>
          </cell>
          <cell r="M150" t="str">
            <v>dry season</v>
          </cell>
        </row>
        <row r="151">
          <cell r="D151" t="str">
            <v>B7 WWBdry season</v>
          </cell>
          <cell r="E151">
            <v>4947</v>
          </cell>
          <cell r="F151" t="str">
            <v>MH</v>
          </cell>
          <cell r="G151">
            <v>4935</v>
          </cell>
          <cell r="H151" t="str">
            <v>MH</v>
          </cell>
          <cell r="I151">
            <v>4932</v>
          </cell>
          <cell r="J151" t="str">
            <v>MH</v>
          </cell>
          <cell r="K151">
            <v>4905</v>
          </cell>
          <cell r="L151" t="str">
            <v>MH</v>
          </cell>
          <cell r="M151" t="str">
            <v>dry season</v>
          </cell>
        </row>
        <row r="152">
          <cell r="D152" t="str">
            <v>B7 WWCdry season</v>
          </cell>
          <cell r="E152">
            <v>5065</v>
          </cell>
          <cell r="F152" t="str">
            <v>MH</v>
          </cell>
          <cell r="G152">
            <v>5053</v>
          </cell>
          <cell r="H152" t="str">
            <v>MH</v>
          </cell>
          <cell r="I152">
            <v>5049</v>
          </cell>
          <cell r="J152" t="str">
            <v>MH</v>
          </cell>
          <cell r="K152">
            <v>5023</v>
          </cell>
          <cell r="L152" t="str">
            <v>MH</v>
          </cell>
          <cell r="M152" t="str">
            <v>dry season</v>
          </cell>
        </row>
        <row r="153">
          <cell r="D153" t="str">
            <v>B7 WWC Utaradry season</v>
          </cell>
          <cell r="E153">
            <v>5027</v>
          </cell>
          <cell r="F153" t="str">
            <v>MH</v>
          </cell>
          <cell r="G153">
            <v>5015</v>
          </cell>
          <cell r="H153" t="str">
            <v>MH</v>
          </cell>
          <cell r="I153">
            <v>5012</v>
          </cell>
          <cell r="J153" t="str">
            <v>MH</v>
          </cell>
          <cell r="K153">
            <v>4986</v>
          </cell>
          <cell r="L153" t="str">
            <v>MH</v>
          </cell>
          <cell r="M153" t="str">
            <v>dry season</v>
          </cell>
        </row>
        <row r="154">
          <cell r="D154" t="str">
            <v>B7 WWC Selatandry season</v>
          </cell>
          <cell r="E154">
            <v>4747</v>
          </cell>
          <cell r="F154" t="str">
            <v>ML</v>
          </cell>
          <cell r="G154">
            <v>4735</v>
          </cell>
          <cell r="H154" t="str">
            <v>ML</v>
          </cell>
          <cell r="I154">
            <v>4732</v>
          </cell>
          <cell r="J154" t="str">
            <v>ML</v>
          </cell>
          <cell r="K154">
            <v>4705</v>
          </cell>
          <cell r="L154" t="str">
            <v>ML</v>
          </cell>
          <cell r="M154" t="str">
            <v>dry season</v>
          </cell>
        </row>
        <row r="155">
          <cell r="D155" t="str">
            <v>B7 WWDdry season</v>
          </cell>
          <cell r="E155">
            <v>5020</v>
          </cell>
          <cell r="F155" t="str">
            <v>MH</v>
          </cell>
          <cell r="G155">
            <v>5008</v>
          </cell>
          <cell r="H155" t="str">
            <v>MH</v>
          </cell>
          <cell r="I155">
            <v>5005</v>
          </cell>
          <cell r="J155" t="str">
            <v>MH</v>
          </cell>
          <cell r="K155">
            <v>4978</v>
          </cell>
          <cell r="L155" t="str">
            <v>MH</v>
          </cell>
          <cell r="M155" t="str">
            <v>dry season</v>
          </cell>
        </row>
        <row r="156">
          <cell r="D156" t="str">
            <v>B7 WWD Utaradry season</v>
          </cell>
          <cell r="E156">
            <v>5130</v>
          </cell>
          <cell r="F156" t="str">
            <v>MH</v>
          </cell>
          <cell r="G156">
            <v>5118</v>
          </cell>
          <cell r="H156" t="str">
            <v>MH</v>
          </cell>
          <cell r="I156">
            <v>5115</v>
          </cell>
          <cell r="J156" t="str">
            <v>MH</v>
          </cell>
          <cell r="K156">
            <v>5088</v>
          </cell>
          <cell r="L156" t="str">
            <v>MH</v>
          </cell>
          <cell r="M156" t="str">
            <v>dry season</v>
          </cell>
        </row>
        <row r="157">
          <cell r="D157" t="str">
            <v>B8 WWdry season</v>
          </cell>
          <cell r="E157">
            <v>4766</v>
          </cell>
          <cell r="F157" t="str">
            <v>ML</v>
          </cell>
          <cell r="G157">
            <v>4754</v>
          </cell>
          <cell r="H157" t="str">
            <v>ML</v>
          </cell>
          <cell r="I157">
            <v>4751</v>
          </cell>
          <cell r="J157" t="str">
            <v>ML</v>
          </cell>
          <cell r="K157">
            <v>4724</v>
          </cell>
          <cell r="L157" t="str">
            <v>ML</v>
          </cell>
          <cell r="M157" t="str">
            <v>dry season</v>
          </cell>
        </row>
        <row r="158">
          <cell r="D158" t="str">
            <v>B8 WWAdry season</v>
          </cell>
          <cell r="E158">
            <v>4766</v>
          </cell>
          <cell r="F158" t="str">
            <v>ML</v>
          </cell>
          <cell r="G158">
            <v>4754</v>
          </cell>
          <cell r="H158" t="str">
            <v>ML</v>
          </cell>
          <cell r="I158">
            <v>4750</v>
          </cell>
          <cell r="J158" t="str">
            <v>ML</v>
          </cell>
          <cell r="K158">
            <v>4724</v>
          </cell>
          <cell r="L158" t="str">
            <v>ML</v>
          </cell>
          <cell r="M158" t="str">
            <v>dry season</v>
          </cell>
        </row>
        <row r="159">
          <cell r="D159" t="str">
            <v>B8 WW Utaradry season</v>
          </cell>
          <cell r="E159">
            <v>4886</v>
          </cell>
          <cell r="F159" t="str">
            <v>ML</v>
          </cell>
          <cell r="G159">
            <v>4875</v>
          </cell>
          <cell r="H159" t="str">
            <v>ML</v>
          </cell>
          <cell r="I159">
            <v>4871</v>
          </cell>
          <cell r="J159" t="str">
            <v>ML</v>
          </cell>
          <cell r="K159">
            <v>4845</v>
          </cell>
          <cell r="L159" t="str">
            <v>ML</v>
          </cell>
          <cell r="M159" t="str">
            <v>dry season</v>
          </cell>
        </row>
        <row r="160">
          <cell r="D160" t="str">
            <v>B8 WW Selatandry season</v>
          </cell>
          <cell r="E160">
            <v>4842</v>
          </cell>
          <cell r="F160" t="str">
            <v>ML</v>
          </cell>
          <cell r="G160">
            <v>4830</v>
          </cell>
          <cell r="H160" t="str">
            <v>ML</v>
          </cell>
          <cell r="I160">
            <v>4827</v>
          </cell>
          <cell r="J160" t="str">
            <v>ML</v>
          </cell>
          <cell r="K160">
            <v>4800</v>
          </cell>
          <cell r="L160" t="str">
            <v>ML</v>
          </cell>
          <cell r="M160" t="str">
            <v>dry season</v>
          </cell>
        </row>
        <row r="161">
          <cell r="D161" t="str">
            <v>B8 WWAdry season</v>
          </cell>
          <cell r="E161">
            <v>4794</v>
          </cell>
          <cell r="F161" t="str">
            <v>ML</v>
          </cell>
          <cell r="G161">
            <v>4782</v>
          </cell>
          <cell r="H161" t="str">
            <v>ML</v>
          </cell>
          <cell r="I161">
            <v>4779</v>
          </cell>
          <cell r="J161" t="str">
            <v>ML</v>
          </cell>
          <cell r="K161">
            <v>4753</v>
          </cell>
          <cell r="L161" t="str">
            <v>ML</v>
          </cell>
          <cell r="M161" t="str">
            <v>dry season</v>
          </cell>
        </row>
        <row r="162">
          <cell r="D162" t="str">
            <v>B8 WWA Selatandry season</v>
          </cell>
          <cell r="E162">
            <v>4786</v>
          </cell>
          <cell r="F162" t="str">
            <v>ML</v>
          </cell>
          <cell r="G162">
            <v>4774</v>
          </cell>
          <cell r="H162" t="str">
            <v>ML</v>
          </cell>
          <cell r="I162">
            <v>4771</v>
          </cell>
          <cell r="J162" t="str">
            <v>ML</v>
          </cell>
          <cell r="K162">
            <v>4744</v>
          </cell>
          <cell r="L162" t="str">
            <v>ML</v>
          </cell>
          <cell r="M162" t="str">
            <v>dry season</v>
          </cell>
        </row>
        <row r="163">
          <cell r="D163" t="str">
            <v>B9 WWdry season</v>
          </cell>
          <cell r="E163">
            <v>4875</v>
          </cell>
          <cell r="F163" t="str">
            <v>ML</v>
          </cell>
          <cell r="G163">
            <v>4863</v>
          </cell>
          <cell r="H163" t="str">
            <v>ML</v>
          </cell>
          <cell r="I163">
            <v>4860</v>
          </cell>
          <cell r="J163" t="str">
            <v>ML</v>
          </cell>
          <cell r="K163">
            <v>4834</v>
          </cell>
          <cell r="L163" t="str">
            <v>ML</v>
          </cell>
          <cell r="M163" t="str">
            <v>dry season</v>
          </cell>
        </row>
        <row r="164">
          <cell r="D164" t="str">
            <v>B9 WW Utaradry season</v>
          </cell>
          <cell r="E164">
            <v>4983</v>
          </cell>
          <cell r="F164" t="str">
            <v>MH</v>
          </cell>
          <cell r="G164">
            <v>4971</v>
          </cell>
          <cell r="H164" t="str">
            <v>MH</v>
          </cell>
          <cell r="I164">
            <v>4968</v>
          </cell>
          <cell r="J164" t="str">
            <v>MH</v>
          </cell>
          <cell r="K164">
            <v>4941</v>
          </cell>
          <cell r="L164" t="str">
            <v>MH</v>
          </cell>
          <cell r="M164" t="str">
            <v>dry season</v>
          </cell>
        </row>
        <row r="165">
          <cell r="D165" t="str">
            <v>B9 WW Selatandry season</v>
          </cell>
          <cell r="E165">
            <v>4946</v>
          </cell>
          <cell r="F165" t="str">
            <v>MH</v>
          </cell>
          <cell r="G165">
            <v>4934</v>
          </cell>
          <cell r="H165" t="str">
            <v>MH</v>
          </cell>
          <cell r="I165">
            <v>4931</v>
          </cell>
          <cell r="J165" t="str">
            <v>MH</v>
          </cell>
          <cell r="K165">
            <v>4904</v>
          </cell>
          <cell r="L165" t="str">
            <v>MH</v>
          </cell>
          <cell r="M165" t="str">
            <v>dry season</v>
          </cell>
        </row>
        <row r="166">
          <cell r="D166" t="str">
            <v>B9 WWAdry season</v>
          </cell>
          <cell r="E166">
            <v>4679</v>
          </cell>
          <cell r="F166" t="str">
            <v>ML</v>
          </cell>
          <cell r="G166">
            <v>4669</v>
          </cell>
          <cell r="H166" t="str">
            <v>ML</v>
          </cell>
          <cell r="I166">
            <v>4666</v>
          </cell>
          <cell r="J166" t="str">
            <v>ML</v>
          </cell>
          <cell r="K166">
            <v>4640</v>
          </cell>
          <cell r="L166" t="str">
            <v>ML</v>
          </cell>
          <cell r="M166" t="str">
            <v>dry season</v>
          </cell>
        </row>
        <row r="167">
          <cell r="D167" t="str">
            <v>B10 WWdry season</v>
          </cell>
          <cell r="E167">
            <v>4946</v>
          </cell>
          <cell r="F167" t="str">
            <v>MH</v>
          </cell>
          <cell r="G167">
            <v>4934</v>
          </cell>
          <cell r="H167" t="str">
            <v>MH</v>
          </cell>
          <cell r="I167">
            <v>4931</v>
          </cell>
          <cell r="J167" t="str">
            <v>MH</v>
          </cell>
          <cell r="K167">
            <v>4904</v>
          </cell>
          <cell r="L167" t="str">
            <v>MH</v>
          </cell>
          <cell r="M167" t="str">
            <v>dry season</v>
          </cell>
        </row>
        <row r="168">
          <cell r="D168" t="str">
            <v>B11 WWdry season</v>
          </cell>
          <cell r="E168">
            <v>4865</v>
          </cell>
          <cell r="F168" t="str">
            <v>ML</v>
          </cell>
          <cell r="G168">
            <v>4853</v>
          </cell>
          <cell r="H168" t="str">
            <v>ML</v>
          </cell>
          <cell r="I168">
            <v>4850</v>
          </cell>
          <cell r="J168" t="str">
            <v>ML</v>
          </cell>
          <cell r="K168">
            <v>4824</v>
          </cell>
          <cell r="L168" t="str">
            <v>ML</v>
          </cell>
          <cell r="M168" t="str">
            <v>dry season</v>
          </cell>
        </row>
        <row r="169">
          <cell r="D169" t="str">
            <v>B11 WW Utaradry season</v>
          </cell>
          <cell r="E169">
            <v>4896</v>
          </cell>
          <cell r="F169" t="str">
            <v>ML</v>
          </cell>
          <cell r="G169">
            <v>4884</v>
          </cell>
          <cell r="H169" t="str">
            <v>ML</v>
          </cell>
          <cell r="I169">
            <v>4880</v>
          </cell>
          <cell r="J169" t="str">
            <v>ML</v>
          </cell>
          <cell r="K169">
            <v>4854</v>
          </cell>
          <cell r="L169" t="str">
            <v>ML</v>
          </cell>
          <cell r="M169" t="str">
            <v>dry season</v>
          </cell>
        </row>
        <row r="170">
          <cell r="D170" t="str">
            <v>B12 WWdry season</v>
          </cell>
          <cell r="E170">
            <v>4751</v>
          </cell>
          <cell r="F170" t="str">
            <v>ML</v>
          </cell>
          <cell r="G170">
            <v>4740</v>
          </cell>
          <cell r="H170" t="str">
            <v>ML</v>
          </cell>
          <cell r="I170">
            <v>4736</v>
          </cell>
          <cell r="J170" t="str">
            <v>ML</v>
          </cell>
          <cell r="K170">
            <v>4710</v>
          </cell>
          <cell r="L170" t="str">
            <v>ML</v>
          </cell>
          <cell r="M170" t="str">
            <v>dry season</v>
          </cell>
        </row>
        <row r="171">
          <cell r="D171" t="str">
            <v>B12 WW Utaradry season</v>
          </cell>
          <cell r="E171">
            <v>4796</v>
          </cell>
          <cell r="F171" t="str">
            <v>ML</v>
          </cell>
          <cell r="G171">
            <v>4784</v>
          </cell>
          <cell r="H171" t="str">
            <v>ML</v>
          </cell>
          <cell r="I171">
            <v>4781</v>
          </cell>
          <cell r="J171" t="str">
            <v>ML</v>
          </cell>
          <cell r="K171">
            <v>4755</v>
          </cell>
          <cell r="L171" t="str">
            <v>ML</v>
          </cell>
          <cell r="M171" t="str">
            <v>dry season</v>
          </cell>
        </row>
        <row r="172">
          <cell r="D172" t="str">
            <v>B13 WWdry season</v>
          </cell>
          <cell r="E172">
            <v>4818</v>
          </cell>
          <cell r="F172" t="str">
            <v>ML</v>
          </cell>
          <cell r="G172">
            <v>4806</v>
          </cell>
          <cell r="H172" t="str">
            <v>ML</v>
          </cell>
          <cell r="I172">
            <v>4803</v>
          </cell>
          <cell r="J172" t="str">
            <v>ML</v>
          </cell>
          <cell r="K172">
            <v>4776</v>
          </cell>
          <cell r="L172" t="str">
            <v>ML</v>
          </cell>
          <cell r="M172" t="str">
            <v>dry season</v>
          </cell>
        </row>
        <row r="173">
          <cell r="D173" t="str">
            <v>B13 WW Utaradry season</v>
          </cell>
          <cell r="E173">
            <v>4888</v>
          </cell>
          <cell r="F173" t="str">
            <v>ML</v>
          </cell>
          <cell r="G173">
            <v>4876</v>
          </cell>
          <cell r="H173" t="str">
            <v>ML</v>
          </cell>
          <cell r="I173">
            <v>4873</v>
          </cell>
          <cell r="J173" t="str">
            <v>ML</v>
          </cell>
          <cell r="K173">
            <v>4846</v>
          </cell>
          <cell r="L173" t="str">
            <v>ML</v>
          </cell>
          <cell r="M173" t="str">
            <v>dry season</v>
          </cell>
        </row>
        <row r="174">
          <cell r="D174" t="str">
            <v>M9 Wdry season</v>
          </cell>
          <cell r="E174">
            <v>4880</v>
          </cell>
          <cell r="F174" t="str">
            <v>ML</v>
          </cell>
          <cell r="G174">
            <v>4869</v>
          </cell>
          <cell r="H174" t="str">
            <v>ML</v>
          </cell>
          <cell r="I174">
            <v>4865</v>
          </cell>
          <cell r="J174" t="str">
            <v>ML</v>
          </cell>
          <cell r="K174">
            <v>4839</v>
          </cell>
          <cell r="L174" t="str">
            <v>ML</v>
          </cell>
          <cell r="M174" t="str">
            <v>dry season</v>
          </cell>
        </row>
        <row r="175">
          <cell r="D175" t="str">
            <v>M10 Wdry season</v>
          </cell>
          <cell r="E175">
            <v>4972</v>
          </cell>
          <cell r="F175" t="str">
            <v>MH</v>
          </cell>
          <cell r="G175">
            <v>4960</v>
          </cell>
          <cell r="H175" t="str">
            <v>MH</v>
          </cell>
          <cell r="I175">
            <v>4957</v>
          </cell>
          <cell r="J175" t="str">
            <v>MH</v>
          </cell>
          <cell r="K175">
            <v>4930</v>
          </cell>
          <cell r="L175" t="str">
            <v>MH</v>
          </cell>
          <cell r="M175" t="str">
            <v>dry season</v>
          </cell>
        </row>
        <row r="176">
          <cell r="D176" t="str">
            <v>M12 Wdry season</v>
          </cell>
          <cell r="E176">
            <v>4950</v>
          </cell>
          <cell r="F176" t="str">
            <v>MH</v>
          </cell>
          <cell r="G176">
            <v>4939</v>
          </cell>
          <cell r="H176" t="str">
            <v>MH</v>
          </cell>
          <cell r="I176">
            <v>4935</v>
          </cell>
          <cell r="J176" t="str">
            <v>MH</v>
          </cell>
          <cell r="K176">
            <v>4909</v>
          </cell>
          <cell r="L176" t="str">
            <v>MH</v>
          </cell>
          <cell r="M176" t="str">
            <v>dry season</v>
          </cell>
        </row>
        <row r="177">
          <cell r="D177" t="str">
            <v>M12 AWdry season</v>
          </cell>
          <cell r="E177">
            <v>4841</v>
          </cell>
          <cell r="F177" t="str">
            <v>ML</v>
          </cell>
          <cell r="G177">
            <v>4829</v>
          </cell>
          <cell r="H177" t="str">
            <v>ML</v>
          </cell>
          <cell r="I177">
            <v>4826</v>
          </cell>
          <cell r="J177" t="str">
            <v>ML</v>
          </cell>
          <cell r="K177">
            <v>4800</v>
          </cell>
          <cell r="L177" t="str">
            <v>ML</v>
          </cell>
          <cell r="M177" t="str">
            <v>dry season</v>
          </cell>
        </row>
        <row r="178">
          <cell r="D178" t="str">
            <v>M12 BWdry season</v>
          </cell>
          <cell r="E178">
            <v>4915</v>
          </cell>
          <cell r="F178" t="str">
            <v>MH</v>
          </cell>
          <cell r="G178">
            <v>4902</v>
          </cell>
          <cell r="H178" t="str">
            <v>MH</v>
          </cell>
          <cell r="I178">
            <v>4899</v>
          </cell>
          <cell r="J178" t="str">
            <v>ML</v>
          </cell>
          <cell r="K178">
            <v>4872</v>
          </cell>
          <cell r="L178" t="str">
            <v>ML</v>
          </cell>
          <cell r="M178" t="str">
            <v>dry season</v>
          </cell>
        </row>
        <row r="179">
          <cell r="D179" t="str">
            <v>M12 BAW dry season</v>
          </cell>
          <cell r="E179">
            <v>4975</v>
          </cell>
          <cell r="F179" t="str">
            <v>MH</v>
          </cell>
          <cell r="G179">
            <v>4964</v>
          </cell>
          <cell r="H179" t="str">
            <v>MH</v>
          </cell>
          <cell r="I179">
            <v>4960</v>
          </cell>
          <cell r="J179" t="str">
            <v>MH</v>
          </cell>
          <cell r="K179">
            <v>4933</v>
          </cell>
          <cell r="L179" t="str">
            <v>MH</v>
          </cell>
          <cell r="M179" t="str">
            <v>dry season</v>
          </cell>
        </row>
        <row r="180">
          <cell r="D180" t="str">
            <v>M12 BBWdry season</v>
          </cell>
          <cell r="E180">
            <v>5038</v>
          </cell>
          <cell r="F180" t="str">
            <v>MH</v>
          </cell>
          <cell r="G180">
            <v>5026</v>
          </cell>
          <cell r="H180" t="str">
            <v>MH</v>
          </cell>
          <cell r="I180">
            <v>5022</v>
          </cell>
          <cell r="J180" t="str">
            <v>MH</v>
          </cell>
          <cell r="K180">
            <v>4995</v>
          </cell>
          <cell r="L180" t="str">
            <v>MH</v>
          </cell>
          <cell r="M180" t="str">
            <v>dry season</v>
          </cell>
        </row>
        <row r="181">
          <cell r="D181" t="str">
            <v>M12 BCWdry season</v>
          </cell>
          <cell r="E181">
            <v>4878</v>
          </cell>
          <cell r="F181" t="str">
            <v>ML</v>
          </cell>
          <cell r="G181">
            <v>4867</v>
          </cell>
          <cell r="H181" t="str">
            <v>ML</v>
          </cell>
          <cell r="I181">
            <v>4864</v>
          </cell>
          <cell r="J181" t="str">
            <v>ML</v>
          </cell>
          <cell r="K181">
            <v>4837</v>
          </cell>
          <cell r="L181" t="str">
            <v>ML</v>
          </cell>
          <cell r="M181" t="str">
            <v>dry season</v>
          </cell>
        </row>
        <row r="182">
          <cell r="D182" t="str">
            <v>M13 BWdry season</v>
          </cell>
          <cell r="E182">
            <v>4635</v>
          </cell>
          <cell r="F182" t="str">
            <v>ML</v>
          </cell>
          <cell r="G182">
            <v>4623</v>
          </cell>
          <cell r="H182" t="str">
            <v>ML</v>
          </cell>
          <cell r="I182">
            <v>4620</v>
          </cell>
          <cell r="J182" t="str">
            <v>ML</v>
          </cell>
          <cell r="K182">
            <v>4594</v>
          </cell>
          <cell r="L182" t="str">
            <v>ML</v>
          </cell>
          <cell r="M182" t="str">
            <v>dry season</v>
          </cell>
        </row>
        <row r="183">
          <cell r="D183" t="str">
            <v>M14 Wdry season</v>
          </cell>
          <cell r="E183">
            <v>4685</v>
          </cell>
          <cell r="F183" t="str">
            <v>ML</v>
          </cell>
          <cell r="G183">
            <v>4672</v>
          </cell>
          <cell r="H183" t="str">
            <v>ML</v>
          </cell>
          <cell r="I183">
            <v>4669</v>
          </cell>
          <cell r="J183" t="str">
            <v>ML</v>
          </cell>
          <cell r="K183">
            <v>4644</v>
          </cell>
          <cell r="L183" t="str">
            <v>ML</v>
          </cell>
          <cell r="M183" t="str">
            <v>dry season</v>
          </cell>
        </row>
        <row r="184">
          <cell r="D184" t="str">
            <v>M15 Wdry season</v>
          </cell>
          <cell r="E184">
            <v>4642</v>
          </cell>
          <cell r="F184" t="str">
            <v>ML</v>
          </cell>
          <cell r="G184">
            <v>4632</v>
          </cell>
          <cell r="H184" t="str">
            <v>ML</v>
          </cell>
          <cell r="I184">
            <v>4628</v>
          </cell>
          <cell r="J184" t="str">
            <v>ML</v>
          </cell>
          <cell r="K184">
            <v>4603</v>
          </cell>
          <cell r="L184" t="str">
            <v>ML</v>
          </cell>
          <cell r="M184" t="str">
            <v>dry season</v>
          </cell>
        </row>
        <row r="185">
          <cell r="D185" t="str">
            <v>M10 Edry season</v>
          </cell>
          <cell r="E185">
            <v>4999</v>
          </cell>
          <cell r="F185" t="str">
            <v>MH</v>
          </cell>
          <cell r="G185">
            <v>4987</v>
          </cell>
          <cell r="H185" t="str">
            <v>MH</v>
          </cell>
          <cell r="I185">
            <v>4983</v>
          </cell>
          <cell r="J185" t="str">
            <v>MH</v>
          </cell>
          <cell r="K185">
            <v>4956</v>
          </cell>
          <cell r="L185" t="str">
            <v>MH</v>
          </cell>
          <cell r="M185" t="str">
            <v>dry season</v>
          </cell>
        </row>
        <row r="186">
          <cell r="D186" t="str">
            <v>M11 Edry season</v>
          </cell>
          <cell r="E186">
            <v>4559</v>
          </cell>
          <cell r="F186" t="str">
            <v>ML</v>
          </cell>
          <cell r="G186">
            <v>4547</v>
          </cell>
          <cell r="H186" t="str">
            <v>ML</v>
          </cell>
          <cell r="I186">
            <v>4543</v>
          </cell>
          <cell r="J186" t="str">
            <v>ML</v>
          </cell>
          <cell r="K186">
            <v>4518</v>
          </cell>
          <cell r="L186" t="str">
            <v>ML</v>
          </cell>
          <cell r="M186" t="str">
            <v>dry season</v>
          </cell>
        </row>
        <row r="187">
          <cell r="D187" t="str">
            <v>M12 Edry season</v>
          </cell>
          <cell r="E187">
            <v>4859</v>
          </cell>
          <cell r="F187" t="str">
            <v>ML</v>
          </cell>
          <cell r="G187">
            <v>4848</v>
          </cell>
          <cell r="H187" t="str">
            <v>ML</v>
          </cell>
          <cell r="I187">
            <v>4844</v>
          </cell>
          <cell r="J187" t="str">
            <v>ML</v>
          </cell>
          <cell r="K187">
            <v>4817</v>
          </cell>
          <cell r="L187" t="str">
            <v>ML</v>
          </cell>
          <cell r="M187" t="str">
            <v>dry season</v>
          </cell>
        </row>
        <row r="188">
          <cell r="D188" t="str">
            <v>M12 AEdry season</v>
          </cell>
          <cell r="E188">
            <v>4682</v>
          </cell>
          <cell r="F188" t="str">
            <v>ML</v>
          </cell>
          <cell r="G188">
            <v>4671</v>
          </cell>
          <cell r="H188" t="str">
            <v>ML</v>
          </cell>
          <cell r="I188">
            <v>4668</v>
          </cell>
          <cell r="J188" t="str">
            <v>ML</v>
          </cell>
          <cell r="K188">
            <v>4641</v>
          </cell>
          <cell r="L188" t="str">
            <v>ML</v>
          </cell>
          <cell r="M188" t="str">
            <v>dry season</v>
          </cell>
        </row>
        <row r="189">
          <cell r="D189" t="str">
            <v>M12 BEdry season</v>
          </cell>
          <cell r="E189">
            <v>4716</v>
          </cell>
          <cell r="F189" t="str">
            <v>ML</v>
          </cell>
          <cell r="G189">
            <v>4705</v>
          </cell>
          <cell r="H189" t="str">
            <v>ML</v>
          </cell>
          <cell r="I189">
            <v>4701</v>
          </cell>
          <cell r="J189" t="str">
            <v>ML</v>
          </cell>
          <cell r="K189">
            <v>4675</v>
          </cell>
          <cell r="L189" t="str">
            <v>ML</v>
          </cell>
          <cell r="M189" t="str">
            <v>dry season</v>
          </cell>
        </row>
        <row r="190">
          <cell r="D190" t="str">
            <v>M13 CE dry season</v>
          </cell>
          <cell r="E190">
            <v>4106</v>
          </cell>
          <cell r="F190" t="str">
            <v>ML</v>
          </cell>
          <cell r="G190">
            <v>4095</v>
          </cell>
          <cell r="H190" t="str">
            <v>ML</v>
          </cell>
          <cell r="I190">
            <v>4092</v>
          </cell>
          <cell r="J190" t="str">
            <v>ML</v>
          </cell>
          <cell r="K190">
            <v>4067</v>
          </cell>
          <cell r="L190" t="str">
            <v>ML</v>
          </cell>
          <cell r="M190" t="str">
            <v>dry season</v>
          </cell>
        </row>
        <row r="191">
          <cell r="D191" t="str">
            <v>M13 DEdry season</v>
          </cell>
          <cell r="E191">
            <v>3971</v>
          </cell>
          <cell r="F191" t="str">
            <v>ML</v>
          </cell>
          <cell r="G191">
            <v>3962</v>
          </cell>
          <cell r="H191" t="str">
            <v>ML</v>
          </cell>
          <cell r="I191">
            <v>3958</v>
          </cell>
          <cell r="J191" t="str">
            <v>ML</v>
          </cell>
          <cell r="K191">
            <v>3933</v>
          </cell>
          <cell r="L191" t="str">
            <v>ML</v>
          </cell>
          <cell r="M191" t="str">
            <v>dry season</v>
          </cell>
        </row>
        <row r="192">
          <cell r="D192" t="str">
            <v>M13 EEdry season</v>
          </cell>
          <cell r="E192">
            <v>4224</v>
          </cell>
          <cell r="F192" t="str">
            <v>ML</v>
          </cell>
          <cell r="G192">
            <v>4214</v>
          </cell>
          <cell r="H192" t="str">
            <v>ML</v>
          </cell>
          <cell r="I192">
            <v>4211</v>
          </cell>
          <cell r="J192" t="str">
            <v>ML</v>
          </cell>
          <cell r="K192">
            <v>4184</v>
          </cell>
          <cell r="L192" t="str">
            <v>ML</v>
          </cell>
          <cell r="M192" t="str">
            <v>dry season</v>
          </cell>
        </row>
        <row r="193">
          <cell r="D193" t="str">
            <v>M14 Edry season</v>
          </cell>
          <cell r="E193">
            <v>3913</v>
          </cell>
          <cell r="F193" t="str">
            <v>ML</v>
          </cell>
          <cell r="G193">
            <v>3903</v>
          </cell>
          <cell r="H193" t="str">
            <v>ML</v>
          </cell>
          <cell r="I193">
            <v>3900</v>
          </cell>
          <cell r="J193" t="str">
            <v>ML</v>
          </cell>
          <cell r="K193">
            <v>3875</v>
          </cell>
          <cell r="L193" t="str">
            <v>ML</v>
          </cell>
          <cell r="M193" t="str">
            <v>dry season</v>
          </cell>
        </row>
        <row r="194">
          <cell r="D194" t="str">
            <v>M16 Edry season</v>
          </cell>
          <cell r="E194">
            <v>4095</v>
          </cell>
          <cell r="F194" t="str">
            <v>ML</v>
          </cell>
          <cell r="G194">
            <v>4085</v>
          </cell>
          <cell r="H194" t="str">
            <v>ML</v>
          </cell>
          <cell r="I194">
            <v>4082</v>
          </cell>
          <cell r="J194" t="str">
            <v>ML</v>
          </cell>
          <cell r="K194">
            <v>4056</v>
          </cell>
          <cell r="L194" t="str">
            <v>ML</v>
          </cell>
          <cell r="M194" t="str">
            <v>dry season</v>
          </cell>
        </row>
        <row r="195">
          <cell r="D195" t="str">
            <v>C52 WWdry season</v>
          </cell>
          <cell r="E195">
            <v>5617</v>
          </cell>
          <cell r="F195" t="str">
            <v>PH</v>
          </cell>
          <cell r="G195">
            <v>5604</v>
          </cell>
          <cell r="H195" t="str">
            <v>PH</v>
          </cell>
          <cell r="I195">
            <v>5600</v>
          </cell>
          <cell r="J195" t="str">
            <v>PH</v>
          </cell>
          <cell r="K195">
            <v>5572</v>
          </cell>
          <cell r="L195" t="str">
            <v>PH</v>
          </cell>
          <cell r="M195" t="str">
            <v>dry season</v>
          </cell>
        </row>
        <row r="196">
          <cell r="D196" t="str">
            <v>C53 WWdry season</v>
          </cell>
          <cell r="E196">
            <v>5433</v>
          </cell>
          <cell r="F196" t="str">
            <v>PH</v>
          </cell>
          <cell r="G196">
            <v>5420</v>
          </cell>
          <cell r="H196" t="str">
            <v>PH</v>
          </cell>
          <cell r="I196">
            <v>5417</v>
          </cell>
          <cell r="J196" t="str">
            <v>PH</v>
          </cell>
          <cell r="K196">
            <v>5389</v>
          </cell>
          <cell r="L196" t="str">
            <v>PL</v>
          </cell>
          <cell r="M196" t="str">
            <v>dry season</v>
          </cell>
        </row>
        <row r="197">
          <cell r="D197" t="str">
            <v>C54 WWdry season</v>
          </cell>
          <cell r="E197">
            <v>5164</v>
          </cell>
          <cell r="F197" t="str">
            <v>MH</v>
          </cell>
          <cell r="G197">
            <v>5151</v>
          </cell>
          <cell r="H197" t="str">
            <v>MH</v>
          </cell>
          <cell r="I197">
            <v>5148</v>
          </cell>
          <cell r="J197" t="str">
            <v>MH</v>
          </cell>
          <cell r="K197">
            <v>5121</v>
          </cell>
          <cell r="L197" t="str">
            <v>MH</v>
          </cell>
          <cell r="M197" t="str">
            <v>dry season</v>
          </cell>
        </row>
        <row r="198">
          <cell r="D198" t="str">
            <v>C55 WW  dry season</v>
          </cell>
          <cell r="E198">
            <v>4935</v>
          </cell>
          <cell r="F198" t="str">
            <v>MH</v>
          </cell>
          <cell r="G198">
            <v>4922</v>
          </cell>
          <cell r="H198" t="str">
            <v>MH</v>
          </cell>
          <cell r="I198">
            <v>4919</v>
          </cell>
          <cell r="J198" t="str">
            <v>MH</v>
          </cell>
          <cell r="K198">
            <v>4894</v>
          </cell>
          <cell r="L198" t="str">
            <v>ML</v>
          </cell>
          <cell r="M198" t="str">
            <v>dry season</v>
          </cell>
        </row>
        <row r="199">
          <cell r="D199" t="str">
            <v>C56 WWdry season</v>
          </cell>
          <cell r="E199">
            <v>5124</v>
          </cell>
          <cell r="F199" t="str">
            <v>MH</v>
          </cell>
          <cell r="G199">
            <v>5112</v>
          </cell>
          <cell r="H199" t="str">
            <v>MH</v>
          </cell>
          <cell r="I199">
            <v>5109</v>
          </cell>
          <cell r="J199" t="str">
            <v>MH</v>
          </cell>
          <cell r="K199">
            <v>5082</v>
          </cell>
          <cell r="L199" t="str">
            <v>MH</v>
          </cell>
          <cell r="M199" t="str">
            <v>dry season</v>
          </cell>
        </row>
        <row r="200">
          <cell r="D200" t="str">
            <v>C57 WW dry season</v>
          </cell>
          <cell r="E200">
            <v>4950</v>
          </cell>
          <cell r="F200" t="str">
            <v>MH</v>
          </cell>
          <cell r="G200">
            <v>4938</v>
          </cell>
          <cell r="H200" t="str">
            <v>MH</v>
          </cell>
          <cell r="I200">
            <v>4935</v>
          </cell>
          <cell r="J200" t="str">
            <v>MH</v>
          </cell>
          <cell r="K200">
            <v>4908</v>
          </cell>
          <cell r="L200" t="str">
            <v>MH</v>
          </cell>
          <cell r="M200" t="str">
            <v>dry season</v>
          </cell>
        </row>
        <row r="201">
          <cell r="D201" t="str">
            <v>C57 WWAdry season</v>
          </cell>
          <cell r="E201">
            <v>4771</v>
          </cell>
          <cell r="F201" t="str">
            <v>ML</v>
          </cell>
          <cell r="G201">
            <v>4760</v>
          </cell>
          <cell r="H201" t="str">
            <v>ML</v>
          </cell>
          <cell r="I201">
            <v>4756</v>
          </cell>
          <cell r="J201" t="str">
            <v>ML</v>
          </cell>
          <cell r="K201">
            <v>4730</v>
          </cell>
          <cell r="L201" t="str">
            <v>ML</v>
          </cell>
          <cell r="M201" t="str">
            <v>dry season</v>
          </cell>
        </row>
        <row r="202">
          <cell r="D202" t="str">
            <v>C58 WWdry season</v>
          </cell>
          <cell r="E202">
            <v>4910</v>
          </cell>
          <cell r="F202" t="str">
            <v>MH</v>
          </cell>
          <cell r="G202">
            <v>4898</v>
          </cell>
          <cell r="H202" t="str">
            <v>ML</v>
          </cell>
          <cell r="I202">
            <v>4895</v>
          </cell>
          <cell r="J202" t="str">
            <v>ML</v>
          </cell>
          <cell r="K202">
            <v>4868</v>
          </cell>
          <cell r="L202" t="str">
            <v>ML</v>
          </cell>
          <cell r="M202" t="str">
            <v>dry season</v>
          </cell>
        </row>
        <row r="203">
          <cell r="D203" t="str">
            <v>C58 WWAdry season</v>
          </cell>
          <cell r="E203">
            <v>5082</v>
          </cell>
          <cell r="F203" t="str">
            <v>MH</v>
          </cell>
          <cell r="G203">
            <v>5069</v>
          </cell>
          <cell r="H203" t="str">
            <v>MH</v>
          </cell>
          <cell r="I203">
            <v>5066</v>
          </cell>
          <cell r="J203" t="str">
            <v>MH</v>
          </cell>
          <cell r="K203">
            <v>5039</v>
          </cell>
          <cell r="L203" t="str">
            <v>MH</v>
          </cell>
          <cell r="M203" t="str">
            <v>dry season</v>
          </cell>
        </row>
        <row r="204">
          <cell r="D204" t="str">
            <v>C58 WWBdry season</v>
          </cell>
          <cell r="E204">
            <v>4956</v>
          </cell>
          <cell r="F204" t="str">
            <v>MH</v>
          </cell>
          <cell r="G204">
            <v>4944</v>
          </cell>
          <cell r="H204" t="str">
            <v>MH</v>
          </cell>
          <cell r="I204">
            <v>4941</v>
          </cell>
          <cell r="J204" t="str">
            <v>MH</v>
          </cell>
          <cell r="K204">
            <v>4914</v>
          </cell>
          <cell r="L204" t="str">
            <v>MH</v>
          </cell>
          <cell r="M204" t="str">
            <v>dry season</v>
          </cell>
        </row>
        <row r="205">
          <cell r="D205" t="str">
            <v>C59 WWdry season</v>
          </cell>
          <cell r="E205">
            <v>4824</v>
          </cell>
          <cell r="F205" t="str">
            <v>ML</v>
          </cell>
          <cell r="G205">
            <v>4813</v>
          </cell>
          <cell r="H205" t="str">
            <v>ML</v>
          </cell>
          <cell r="I205">
            <v>4809</v>
          </cell>
          <cell r="J205" t="str">
            <v>ML</v>
          </cell>
          <cell r="K205">
            <v>4783</v>
          </cell>
          <cell r="L205" t="str">
            <v>ML</v>
          </cell>
          <cell r="M205" t="str">
            <v>dry season</v>
          </cell>
        </row>
        <row r="206">
          <cell r="D206" t="str">
            <v>C510 WW dry season</v>
          </cell>
          <cell r="E206">
            <v>4859</v>
          </cell>
          <cell r="F206" t="str">
            <v>ML</v>
          </cell>
          <cell r="G206">
            <v>4848</v>
          </cell>
          <cell r="H206" t="str">
            <v>ML</v>
          </cell>
          <cell r="I206">
            <v>4844</v>
          </cell>
          <cell r="J206" t="str">
            <v>ML</v>
          </cell>
          <cell r="K206">
            <v>4818</v>
          </cell>
          <cell r="L206" t="str">
            <v>ML</v>
          </cell>
          <cell r="M206" t="str">
            <v>dry season</v>
          </cell>
        </row>
        <row r="207">
          <cell r="D207" t="str">
            <v>C511 WWdry season</v>
          </cell>
          <cell r="E207">
            <v>4797</v>
          </cell>
          <cell r="F207" t="str">
            <v>ML</v>
          </cell>
          <cell r="G207">
            <v>4785</v>
          </cell>
          <cell r="H207" t="str">
            <v>ML</v>
          </cell>
          <cell r="I207">
            <v>4782</v>
          </cell>
          <cell r="J207" t="str">
            <v>ML</v>
          </cell>
          <cell r="K207">
            <v>4756</v>
          </cell>
          <cell r="L207" t="str">
            <v>ML</v>
          </cell>
          <cell r="M207" t="str">
            <v>dry season</v>
          </cell>
        </row>
        <row r="208">
          <cell r="D208" t="str">
            <v>C512 WW  dry season</v>
          </cell>
          <cell r="E208">
            <v>4786</v>
          </cell>
          <cell r="F208" t="str">
            <v>ML</v>
          </cell>
          <cell r="G208">
            <v>4774</v>
          </cell>
          <cell r="H208" t="str">
            <v>ML</v>
          </cell>
          <cell r="I208">
            <v>4771</v>
          </cell>
          <cell r="J208" t="str">
            <v>ML</v>
          </cell>
          <cell r="K208">
            <v>4745</v>
          </cell>
          <cell r="L208" t="str">
            <v>ML</v>
          </cell>
          <cell r="M208" t="str">
            <v>dry season</v>
          </cell>
        </row>
        <row r="209">
          <cell r="D209" t="str">
            <v>C512 WWAdry season</v>
          </cell>
          <cell r="E209">
            <v>4789</v>
          </cell>
          <cell r="F209" t="str">
            <v>ML</v>
          </cell>
          <cell r="G209">
            <v>4777</v>
          </cell>
          <cell r="H209" t="str">
            <v>ML</v>
          </cell>
          <cell r="I209">
            <v>4774</v>
          </cell>
          <cell r="J209" t="str">
            <v>ML</v>
          </cell>
          <cell r="K209">
            <v>4748</v>
          </cell>
          <cell r="L209" t="str">
            <v>ML</v>
          </cell>
          <cell r="M209" t="str">
            <v>dry season</v>
          </cell>
        </row>
        <row r="210">
          <cell r="D210" t="str">
            <v>C513 WWdry season</v>
          </cell>
          <cell r="E210">
            <v>4628</v>
          </cell>
          <cell r="F210" t="str">
            <v>ML</v>
          </cell>
          <cell r="G210">
            <v>4616</v>
          </cell>
          <cell r="H210" t="str">
            <v>ML</v>
          </cell>
          <cell r="I210">
            <v>4613</v>
          </cell>
          <cell r="J210" t="str">
            <v>ML</v>
          </cell>
          <cell r="K210">
            <v>4588</v>
          </cell>
          <cell r="L210" t="str">
            <v>ML</v>
          </cell>
          <cell r="M210" t="str">
            <v>dry season</v>
          </cell>
        </row>
        <row r="211">
          <cell r="D211" t="str">
            <v>C513 WWAdry season</v>
          </cell>
          <cell r="E211">
            <v>4847</v>
          </cell>
          <cell r="F211" t="str">
            <v>ML</v>
          </cell>
          <cell r="G211">
            <v>4836</v>
          </cell>
          <cell r="H211" t="str">
            <v>ML</v>
          </cell>
          <cell r="I211">
            <v>4833</v>
          </cell>
          <cell r="J211" t="str">
            <v>ML</v>
          </cell>
          <cell r="K211">
            <v>4807</v>
          </cell>
          <cell r="L211" t="str">
            <v>ML</v>
          </cell>
          <cell r="M211" t="str">
            <v>dry season</v>
          </cell>
        </row>
        <row r="212">
          <cell r="D212" t="str">
            <v>C513 WWBdry season</v>
          </cell>
          <cell r="E212">
            <v>4816</v>
          </cell>
          <cell r="F212" t="str">
            <v>ML</v>
          </cell>
          <cell r="G212">
            <v>4804</v>
          </cell>
          <cell r="H212" t="str">
            <v>ML</v>
          </cell>
          <cell r="I212">
            <v>4801</v>
          </cell>
          <cell r="J212" t="str">
            <v>ML</v>
          </cell>
          <cell r="K212">
            <v>4776</v>
          </cell>
          <cell r="L212" t="str">
            <v>ML</v>
          </cell>
          <cell r="M212" t="str">
            <v>dry season</v>
          </cell>
        </row>
        <row r="213">
          <cell r="D213" t="str">
            <v>C514 WWdry season</v>
          </cell>
          <cell r="E213">
            <v>4621</v>
          </cell>
          <cell r="F213" t="str">
            <v>ML</v>
          </cell>
          <cell r="G213">
            <v>4608</v>
          </cell>
          <cell r="H213" t="str">
            <v>ML</v>
          </cell>
          <cell r="I213">
            <v>4605</v>
          </cell>
          <cell r="J213" t="str">
            <v>ML</v>
          </cell>
          <cell r="K213">
            <v>4580</v>
          </cell>
          <cell r="L213" t="str">
            <v>ML</v>
          </cell>
          <cell r="M213" t="str">
            <v>dry season</v>
          </cell>
        </row>
        <row r="214">
          <cell r="D214" t="str">
            <v>C41 WW  dry season</v>
          </cell>
          <cell r="E214">
            <v>5655</v>
          </cell>
          <cell r="F214" t="str">
            <v>PH</v>
          </cell>
          <cell r="G214">
            <v>5641</v>
          </cell>
          <cell r="H214" t="str">
            <v>PH</v>
          </cell>
          <cell r="I214">
            <v>5638</v>
          </cell>
          <cell r="J214" t="str">
            <v>PH</v>
          </cell>
          <cell r="K214">
            <v>5610</v>
          </cell>
          <cell r="L214" t="str">
            <v>PH</v>
          </cell>
          <cell r="M214" t="str">
            <v>dry season</v>
          </cell>
        </row>
        <row r="215">
          <cell r="D215" t="str">
            <v>C42 WW  dry season</v>
          </cell>
          <cell r="E215">
            <v>5397</v>
          </cell>
          <cell r="F215" t="str">
            <v>PL</v>
          </cell>
          <cell r="G215">
            <v>5384</v>
          </cell>
          <cell r="H215" t="str">
            <v>PL</v>
          </cell>
          <cell r="I215">
            <v>5381</v>
          </cell>
          <cell r="J215" t="str">
            <v>PL</v>
          </cell>
          <cell r="K215">
            <v>5353</v>
          </cell>
          <cell r="L215" t="str">
            <v>PL</v>
          </cell>
          <cell r="M215" t="str">
            <v>dry season</v>
          </cell>
        </row>
        <row r="216">
          <cell r="D216" t="str">
            <v>C42 WWAdry season</v>
          </cell>
          <cell r="E216">
            <v>5565</v>
          </cell>
          <cell r="F216" t="str">
            <v>PH</v>
          </cell>
          <cell r="G216">
            <v>5553</v>
          </cell>
          <cell r="H216" t="str">
            <v>PH</v>
          </cell>
          <cell r="I216">
            <v>5549</v>
          </cell>
          <cell r="J216" t="str">
            <v>PH</v>
          </cell>
          <cell r="K216">
            <v>5521</v>
          </cell>
          <cell r="L216" t="str">
            <v>PH</v>
          </cell>
          <cell r="M216" t="str">
            <v>dry season</v>
          </cell>
        </row>
        <row r="217">
          <cell r="D217" t="str">
            <v>C42 WWBdry season</v>
          </cell>
          <cell r="E217">
            <v>4946</v>
          </cell>
          <cell r="F217" t="str">
            <v>MH</v>
          </cell>
          <cell r="G217">
            <v>4935</v>
          </cell>
          <cell r="H217" t="str">
            <v>MH</v>
          </cell>
          <cell r="I217">
            <v>4931</v>
          </cell>
          <cell r="J217" t="str">
            <v>MH</v>
          </cell>
          <cell r="K217">
            <v>4905</v>
          </cell>
          <cell r="L217" t="str">
            <v>MH</v>
          </cell>
          <cell r="M217" t="str">
            <v>dry season</v>
          </cell>
        </row>
        <row r="218">
          <cell r="D218" t="str">
            <v>C43 WWdry season</v>
          </cell>
          <cell r="E218">
            <v>5282</v>
          </cell>
          <cell r="F218" t="str">
            <v>PL</v>
          </cell>
          <cell r="G218">
            <v>5269</v>
          </cell>
          <cell r="H218" t="str">
            <v>PL</v>
          </cell>
          <cell r="I218">
            <v>5265</v>
          </cell>
          <cell r="J218" t="str">
            <v>PL</v>
          </cell>
          <cell r="K218">
            <v>5238</v>
          </cell>
          <cell r="L218" t="str">
            <v>PL</v>
          </cell>
          <cell r="M218" t="str">
            <v>dry season</v>
          </cell>
        </row>
        <row r="219">
          <cell r="D219" t="str">
            <v>C43 WWAdry season</v>
          </cell>
          <cell r="E219">
            <v>5359</v>
          </cell>
          <cell r="F219" t="str">
            <v>PL</v>
          </cell>
          <cell r="G219">
            <v>5346</v>
          </cell>
          <cell r="H219" t="str">
            <v>PL</v>
          </cell>
          <cell r="I219">
            <v>5343</v>
          </cell>
          <cell r="J219" t="str">
            <v>PL</v>
          </cell>
          <cell r="K219">
            <v>5316</v>
          </cell>
          <cell r="L219" t="str">
            <v>PL</v>
          </cell>
          <cell r="M219" t="str">
            <v>dry season</v>
          </cell>
        </row>
        <row r="220">
          <cell r="D220" t="str">
            <v>C44 WWdry season</v>
          </cell>
          <cell r="E220">
            <v>5222</v>
          </cell>
          <cell r="F220" t="str">
            <v>PL</v>
          </cell>
          <cell r="G220">
            <v>5210</v>
          </cell>
          <cell r="H220" t="str">
            <v>PL</v>
          </cell>
          <cell r="I220">
            <v>5207</v>
          </cell>
          <cell r="J220" t="str">
            <v>PL</v>
          </cell>
          <cell r="K220">
            <v>5180</v>
          </cell>
          <cell r="L220" t="str">
            <v>MH</v>
          </cell>
          <cell r="M220" t="str">
            <v>dry season</v>
          </cell>
        </row>
        <row r="221">
          <cell r="D221" t="str">
            <v>C45 WWdry season</v>
          </cell>
          <cell r="E221">
            <v>5310</v>
          </cell>
          <cell r="F221" t="str">
            <v>PL</v>
          </cell>
          <cell r="G221">
            <v>5299</v>
          </cell>
          <cell r="H221" t="str">
            <v>PL</v>
          </cell>
          <cell r="I221">
            <v>5295</v>
          </cell>
          <cell r="J221" t="str">
            <v>PL</v>
          </cell>
          <cell r="K221">
            <v>5268</v>
          </cell>
          <cell r="L221" t="str">
            <v>PL</v>
          </cell>
          <cell r="M221" t="str">
            <v>dry season</v>
          </cell>
        </row>
        <row r="222">
          <cell r="D222" t="str">
            <v>C46 WWdry season</v>
          </cell>
          <cell r="E222">
            <v>5032</v>
          </cell>
          <cell r="F222" t="str">
            <v>MH</v>
          </cell>
          <cell r="G222">
            <v>5020</v>
          </cell>
          <cell r="H222" t="str">
            <v>MH</v>
          </cell>
          <cell r="I222">
            <v>5017</v>
          </cell>
          <cell r="J222" t="str">
            <v>MH</v>
          </cell>
          <cell r="K222">
            <v>4990</v>
          </cell>
          <cell r="L222" t="str">
            <v>MH</v>
          </cell>
          <cell r="M222" t="str">
            <v>dry season</v>
          </cell>
        </row>
        <row r="223">
          <cell r="D223" t="str">
            <v>C47 WWdry season</v>
          </cell>
          <cell r="E223">
            <v>4969</v>
          </cell>
          <cell r="F223" t="str">
            <v>MH</v>
          </cell>
          <cell r="G223">
            <v>4957</v>
          </cell>
          <cell r="H223" t="str">
            <v>MH</v>
          </cell>
          <cell r="I223">
            <v>4953</v>
          </cell>
          <cell r="J223" t="str">
            <v>MH</v>
          </cell>
          <cell r="K223">
            <v>4927</v>
          </cell>
          <cell r="L223" t="str">
            <v>MH</v>
          </cell>
          <cell r="M223" t="str">
            <v>dry season</v>
          </cell>
        </row>
        <row r="224">
          <cell r="D224" t="str">
            <v>C48 WWdry season</v>
          </cell>
          <cell r="E224">
            <v>4967</v>
          </cell>
          <cell r="F224" t="str">
            <v>MH</v>
          </cell>
          <cell r="G224">
            <v>4955</v>
          </cell>
          <cell r="H224" t="str">
            <v>MH</v>
          </cell>
          <cell r="I224">
            <v>4951</v>
          </cell>
          <cell r="J224" t="str">
            <v>MH</v>
          </cell>
          <cell r="K224">
            <v>4925</v>
          </cell>
          <cell r="L224" t="str">
            <v>MH</v>
          </cell>
          <cell r="M224" t="str">
            <v>dry season</v>
          </cell>
        </row>
        <row r="225">
          <cell r="D225" t="str">
            <v>C49 WWdry season</v>
          </cell>
          <cell r="E225">
            <v>4965</v>
          </cell>
          <cell r="F225" t="str">
            <v>MH</v>
          </cell>
          <cell r="G225">
            <v>4952</v>
          </cell>
          <cell r="H225" t="str">
            <v>MH</v>
          </cell>
          <cell r="I225">
            <v>4949</v>
          </cell>
          <cell r="J225" t="str">
            <v>MH</v>
          </cell>
          <cell r="K225">
            <v>4923</v>
          </cell>
          <cell r="L225" t="str">
            <v>MH</v>
          </cell>
          <cell r="M225" t="str">
            <v>dry season</v>
          </cell>
        </row>
        <row r="226">
          <cell r="D226" t="str">
            <v>C410 WWdry season</v>
          </cell>
          <cell r="E226">
            <v>4992</v>
          </cell>
          <cell r="F226" t="str">
            <v>MH</v>
          </cell>
          <cell r="G226">
            <v>4980</v>
          </cell>
          <cell r="H226" t="str">
            <v>MH</v>
          </cell>
          <cell r="I226">
            <v>4976</v>
          </cell>
          <cell r="J226" t="str">
            <v>MH</v>
          </cell>
          <cell r="K226">
            <v>4950</v>
          </cell>
          <cell r="L226" t="str">
            <v>MH</v>
          </cell>
          <cell r="M226" t="str">
            <v>dry season</v>
          </cell>
        </row>
        <row r="227">
          <cell r="D227" t="str">
            <v>C411 WWdry season</v>
          </cell>
          <cell r="E227">
            <v>4785</v>
          </cell>
          <cell r="F227" t="str">
            <v>ML</v>
          </cell>
          <cell r="G227">
            <v>4774</v>
          </cell>
          <cell r="H227" t="str">
            <v>ML</v>
          </cell>
          <cell r="I227">
            <v>4770</v>
          </cell>
          <cell r="J227" t="str">
            <v>ML</v>
          </cell>
          <cell r="K227">
            <v>4745</v>
          </cell>
          <cell r="L227" t="str">
            <v>ML</v>
          </cell>
          <cell r="M227" t="str">
            <v>dry season</v>
          </cell>
        </row>
        <row r="228">
          <cell r="D228" t="str">
            <v>C412 WWdry season</v>
          </cell>
          <cell r="E228">
            <v>4886</v>
          </cell>
          <cell r="F228" t="str">
            <v>ML</v>
          </cell>
          <cell r="G228">
            <v>4874</v>
          </cell>
          <cell r="H228" t="str">
            <v>ML</v>
          </cell>
          <cell r="I228">
            <v>4871</v>
          </cell>
          <cell r="J228" t="str">
            <v>ML</v>
          </cell>
          <cell r="K228">
            <v>4844</v>
          </cell>
          <cell r="L228" t="str">
            <v>ML</v>
          </cell>
          <cell r="M228" t="str">
            <v>dry season</v>
          </cell>
        </row>
        <row r="229">
          <cell r="D229" t="str">
            <v>C412 WWAdry season</v>
          </cell>
          <cell r="E229">
            <v>4768</v>
          </cell>
          <cell r="F229" t="str">
            <v>ML</v>
          </cell>
          <cell r="G229">
            <v>4757</v>
          </cell>
          <cell r="H229" t="str">
            <v>ML</v>
          </cell>
          <cell r="I229">
            <v>4754</v>
          </cell>
          <cell r="J229" t="str">
            <v>ML</v>
          </cell>
          <cell r="K229">
            <v>4728</v>
          </cell>
          <cell r="L229" t="str">
            <v>ML</v>
          </cell>
          <cell r="M229" t="str">
            <v>dry season</v>
          </cell>
        </row>
        <row r="230">
          <cell r="D230" t="str">
            <v>C413 WWdry season</v>
          </cell>
          <cell r="E230">
            <v>4793</v>
          </cell>
          <cell r="F230" t="str">
            <v>ML</v>
          </cell>
          <cell r="G230">
            <v>4781</v>
          </cell>
          <cell r="H230" t="str">
            <v>ML</v>
          </cell>
          <cell r="I230">
            <v>4778</v>
          </cell>
          <cell r="J230" t="str">
            <v>ML</v>
          </cell>
          <cell r="K230">
            <v>4752</v>
          </cell>
          <cell r="L230" t="str">
            <v>ML</v>
          </cell>
          <cell r="M230" t="str">
            <v>dry season</v>
          </cell>
        </row>
        <row r="231">
          <cell r="D231" t="str">
            <v>C413 WWAdry season</v>
          </cell>
          <cell r="E231">
            <v>4603</v>
          </cell>
          <cell r="F231" t="str">
            <v>ML</v>
          </cell>
          <cell r="G231">
            <v>4591</v>
          </cell>
          <cell r="H231" t="str">
            <v>ML</v>
          </cell>
          <cell r="I231">
            <v>4588</v>
          </cell>
          <cell r="J231" t="str">
            <v>ML</v>
          </cell>
          <cell r="K231">
            <v>4563</v>
          </cell>
          <cell r="L231" t="str">
            <v>ML</v>
          </cell>
          <cell r="M231" t="str">
            <v>dry season</v>
          </cell>
        </row>
        <row r="232">
          <cell r="D232" t="str">
            <v>C414 WWdry season</v>
          </cell>
          <cell r="E232">
            <v>4705</v>
          </cell>
          <cell r="F232" t="str">
            <v>ML</v>
          </cell>
          <cell r="G232">
            <v>4694</v>
          </cell>
          <cell r="H232" t="str">
            <v>ML</v>
          </cell>
          <cell r="I232">
            <v>4691</v>
          </cell>
          <cell r="J232" t="str">
            <v>ML</v>
          </cell>
          <cell r="K232">
            <v>4666</v>
          </cell>
          <cell r="L232" t="str">
            <v>ML</v>
          </cell>
          <cell r="M232" t="str">
            <v>dry season</v>
          </cell>
        </row>
        <row r="233">
          <cell r="D233" t="str">
            <v>C416 WWdry season</v>
          </cell>
          <cell r="E233">
            <v>4253</v>
          </cell>
          <cell r="F233" t="str">
            <v>ML</v>
          </cell>
          <cell r="G233">
            <v>4243</v>
          </cell>
          <cell r="H233" t="str">
            <v>ML</v>
          </cell>
          <cell r="I233">
            <v>4240</v>
          </cell>
          <cell r="J233" t="str">
            <v>ML</v>
          </cell>
          <cell r="K233">
            <v>4216</v>
          </cell>
          <cell r="L233" t="str">
            <v>ML</v>
          </cell>
          <cell r="M233" t="str">
            <v>dry season</v>
          </cell>
        </row>
        <row r="234">
          <cell r="D234" t="str">
            <v>C417 WW  dry season</v>
          </cell>
          <cell r="E234">
            <v>4740</v>
          </cell>
          <cell r="F234" t="str">
            <v>ML</v>
          </cell>
          <cell r="G234">
            <v>4729</v>
          </cell>
          <cell r="H234" t="str">
            <v>ML</v>
          </cell>
          <cell r="I234">
            <v>4726</v>
          </cell>
          <cell r="J234" t="str">
            <v>ML</v>
          </cell>
          <cell r="K234">
            <v>4700</v>
          </cell>
          <cell r="L234" t="str">
            <v>ML</v>
          </cell>
          <cell r="M234" t="str">
            <v>dry season</v>
          </cell>
        </row>
        <row r="235">
          <cell r="D235" t="str">
            <v>C32 WWdry season</v>
          </cell>
          <cell r="E235">
            <v>5330</v>
          </cell>
          <cell r="F235" t="str">
            <v>PL</v>
          </cell>
          <cell r="G235">
            <v>5318</v>
          </cell>
          <cell r="H235" t="str">
            <v>PL</v>
          </cell>
          <cell r="I235">
            <v>5314</v>
          </cell>
          <cell r="J235" t="str">
            <v>PL</v>
          </cell>
          <cell r="K235">
            <v>5287</v>
          </cell>
          <cell r="L235" t="str">
            <v>PL</v>
          </cell>
          <cell r="M235" t="str">
            <v>dry season</v>
          </cell>
        </row>
        <row r="236">
          <cell r="D236" t="str">
            <v>C33 WWdry season</v>
          </cell>
          <cell r="E236">
            <v>5201</v>
          </cell>
          <cell r="F236" t="str">
            <v>PL</v>
          </cell>
          <cell r="G236">
            <v>5189</v>
          </cell>
          <cell r="H236" t="str">
            <v>MH</v>
          </cell>
          <cell r="I236">
            <v>5186</v>
          </cell>
          <cell r="J236" t="str">
            <v>MH</v>
          </cell>
          <cell r="K236">
            <v>5159</v>
          </cell>
          <cell r="L236" t="str">
            <v>MH</v>
          </cell>
          <cell r="M236" t="str">
            <v>dry season</v>
          </cell>
        </row>
        <row r="237">
          <cell r="D237" t="str">
            <v>C34 WWdry season</v>
          </cell>
          <cell r="E237">
            <v>5230</v>
          </cell>
          <cell r="F237" t="str">
            <v>PL</v>
          </cell>
          <cell r="G237">
            <v>5218</v>
          </cell>
          <cell r="H237" t="str">
            <v>PL</v>
          </cell>
          <cell r="I237">
            <v>5215</v>
          </cell>
          <cell r="J237" t="str">
            <v>PL</v>
          </cell>
          <cell r="K237">
            <v>5188</v>
          </cell>
          <cell r="L237" t="str">
            <v>MH</v>
          </cell>
          <cell r="M237" t="str">
            <v>dry season</v>
          </cell>
        </row>
        <row r="238">
          <cell r="D238" t="str">
            <v>C35 WWdry season</v>
          </cell>
          <cell r="E238">
            <v>5178</v>
          </cell>
          <cell r="F238" t="str">
            <v>MH</v>
          </cell>
          <cell r="G238">
            <v>5166</v>
          </cell>
          <cell r="H238" t="str">
            <v>MH</v>
          </cell>
          <cell r="I238">
            <v>5162</v>
          </cell>
          <cell r="J238" t="str">
            <v>MH</v>
          </cell>
          <cell r="K238">
            <v>5135</v>
          </cell>
          <cell r="L238" t="str">
            <v>MH</v>
          </cell>
          <cell r="M238" t="str">
            <v>dry season</v>
          </cell>
        </row>
        <row r="239">
          <cell r="D239" t="str">
            <v>C36 WWdry season</v>
          </cell>
          <cell r="E239">
            <v>5195</v>
          </cell>
          <cell r="F239" t="str">
            <v>MH</v>
          </cell>
          <cell r="G239">
            <v>5182</v>
          </cell>
          <cell r="H239" t="str">
            <v>MH</v>
          </cell>
          <cell r="I239">
            <v>5178</v>
          </cell>
          <cell r="J239" t="str">
            <v>MH</v>
          </cell>
          <cell r="K239">
            <v>5151</v>
          </cell>
          <cell r="L239" t="str">
            <v>MH</v>
          </cell>
          <cell r="M239" t="str">
            <v>dry season</v>
          </cell>
        </row>
        <row r="240">
          <cell r="D240" t="str">
            <v>C37 WWdry season</v>
          </cell>
          <cell r="E240">
            <v>5225</v>
          </cell>
          <cell r="F240" t="str">
            <v>PL</v>
          </cell>
          <cell r="G240">
            <v>5212</v>
          </cell>
          <cell r="H240" t="str">
            <v>PL</v>
          </cell>
          <cell r="I240">
            <v>5209</v>
          </cell>
          <cell r="J240" t="str">
            <v>PL</v>
          </cell>
          <cell r="K240">
            <v>5182</v>
          </cell>
          <cell r="L240" t="str">
            <v>MH</v>
          </cell>
          <cell r="M240" t="str">
            <v>dry season</v>
          </cell>
        </row>
        <row r="241">
          <cell r="D241" t="str">
            <v>C38 WWdry season</v>
          </cell>
          <cell r="E241">
            <v>5231</v>
          </cell>
          <cell r="F241" t="str">
            <v>PL</v>
          </cell>
          <cell r="G241">
            <v>5218</v>
          </cell>
          <cell r="H241" t="str">
            <v>PL</v>
          </cell>
          <cell r="I241">
            <v>5215</v>
          </cell>
          <cell r="J241" t="str">
            <v>PL</v>
          </cell>
          <cell r="K241">
            <v>5188</v>
          </cell>
          <cell r="L241" t="str">
            <v>MH</v>
          </cell>
          <cell r="M241" t="str">
            <v>dry season</v>
          </cell>
        </row>
        <row r="242">
          <cell r="D242" t="str">
            <v>C39 WWdry season</v>
          </cell>
          <cell r="E242">
            <v>5153</v>
          </cell>
          <cell r="F242" t="str">
            <v>MH</v>
          </cell>
          <cell r="G242">
            <v>5141</v>
          </cell>
          <cell r="H242" t="str">
            <v>MH</v>
          </cell>
          <cell r="I242">
            <v>5137</v>
          </cell>
          <cell r="J242" t="str">
            <v>MH</v>
          </cell>
          <cell r="K242">
            <v>5111</v>
          </cell>
          <cell r="L242" t="str">
            <v>MH</v>
          </cell>
          <cell r="M242" t="str">
            <v>dry season</v>
          </cell>
        </row>
        <row r="243">
          <cell r="D243" t="str">
            <v>C310 WWdry season</v>
          </cell>
          <cell r="E243">
            <v>5099</v>
          </cell>
          <cell r="F243" t="str">
            <v>MH</v>
          </cell>
          <cell r="G243">
            <v>5087</v>
          </cell>
          <cell r="H243" t="str">
            <v>MH</v>
          </cell>
          <cell r="I243">
            <v>5084</v>
          </cell>
          <cell r="J243" t="str">
            <v>MH</v>
          </cell>
          <cell r="K243">
            <v>5057</v>
          </cell>
          <cell r="L243" t="str">
            <v>MH</v>
          </cell>
          <cell r="M243" t="str">
            <v>dry season</v>
          </cell>
        </row>
        <row r="244">
          <cell r="D244" t="str">
            <v>C311 WWdry season</v>
          </cell>
          <cell r="E244">
            <v>4707</v>
          </cell>
          <cell r="F244" t="str">
            <v>ML</v>
          </cell>
          <cell r="G244">
            <v>4694</v>
          </cell>
          <cell r="H244" t="str">
            <v>ML</v>
          </cell>
          <cell r="I244">
            <v>4691</v>
          </cell>
          <cell r="J244" t="str">
            <v>ML</v>
          </cell>
          <cell r="K244">
            <v>4665</v>
          </cell>
          <cell r="L244" t="str">
            <v>ML</v>
          </cell>
          <cell r="M244" t="str">
            <v>dry season</v>
          </cell>
        </row>
        <row r="245">
          <cell r="D245" t="str">
            <v>C312 WWdry season</v>
          </cell>
          <cell r="E245">
            <v>4783</v>
          </cell>
          <cell r="F245" t="str">
            <v>ML</v>
          </cell>
          <cell r="G245">
            <v>4772</v>
          </cell>
          <cell r="H245" t="str">
            <v>ML</v>
          </cell>
          <cell r="I245">
            <v>4768</v>
          </cell>
          <cell r="J245" t="str">
            <v>ML</v>
          </cell>
          <cell r="K245">
            <v>4742</v>
          </cell>
          <cell r="L245" t="str">
            <v>ML</v>
          </cell>
          <cell r="M245" t="str">
            <v>dry season</v>
          </cell>
        </row>
        <row r="246">
          <cell r="D246" t="str">
            <v>C313 WWdry season</v>
          </cell>
          <cell r="E246">
            <v>4822</v>
          </cell>
          <cell r="F246" t="str">
            <v>ML</v>
          </cell>
          <cell r="G246">
            <v>4810</v>
          </cell>
          <cell r="H246" t="str">
            <v>ML</v>
          </cell>
          <cell r="I246">
            <v>4807</v>
          </cell>
          <cell r="J246" t="str">
            <v>ML</v>
          </cell>
          <cell r="K246">
            <v>4780</v>
          </cell>
          <cell r="L246" t="str">
            <v>ML</v>
          </cell>
          <cell r="M246" t="str">
            <v>dry season</v>
          </cell>
        </row>
        <row r="247">
          <cell r="D247" t="str">
            <v>C314 WWdry season</v>
          </cell>
          <cell r="E247">
            <v>4853</v>
          </cell>
          <cell r="F247" t="str">
            <v>ML</v>
          </cell>
          <cell r="G247">
            <v>4840</v>
          </cell>
          <cell r="H247" t="str">
            <v>ML</v>
          </cell>
          <cell r="I247">
            <v>4837</v>
          </cell>
          <cell r="J247" t="str">
            <v>ML</v>
          </cell>
          <cell r="K247">
            <v>4811</v>
          </cell>
          <cell r="L247" t="str">
            <v>ML</v>
          </cell>
          <cell r="M247" t="str">
            <v>dry season</v>
          </cell>
        </row>
        <row r="248">
          <cell r="D248" t="str">
            <v>C315 WW  dry season</v>
          </cell>
          <cell r="E248">
            <v>4642</v>
          </cell>
          <cell r="F248" t="str">
            <v>ML</v>
          </cell>
          <cell r="G248">
            <v>4631</v>
          </cell>
          <cell r="H248" t="str">
            <v>ML</v>
          </cell>
          <cell r="I248">
            <v>4628</v>
          </cell>
          <cell r="J248" t="str">
            <v>ML</v>
          </cell>
          <cell r="K248">
            <v>4602</v>
          </cell>
          <cell r="L248" t="str">
            <v>ML</v>
          </cell>
          <cell r="M248" t="str">
            <v>dry season</v>
          </cell>
        </row>
        <row r="249">
          <cell r="D249" t="str">
            <v>C316 WW  dry season</v>
          </cell>
          <cell r="E249">
            <v>4349</v>
          </cell>
          <cell r="F249" t="str">
            <v>ML</v>
          </cell>
          <cell r="G249">
            <v>4338</v>
          </cell>
          <cell r="H249" t="str">
            <v>ML</v>
          </cell>
          <cell r="I249">
            <v>4335</v>
          </cell>
          <cell r="J249" t="str">
            <v>ML</v>
          </cell>
          <cell r="K249">
            <v>4310</v>
          </cell>
          <cell r="L249" t="str">
            <v>ML</v>
          </cell>
          <cell r="M249" t="str">
            <v>dry season</v>
          </cell>
        </row>
        <row r="250">
          <cell r="D250" t="str">
            <v>C317 WWdry season</v>
          </cell>
          <cell r="E250">
            <v>4783</v>
          </cell>
          <cell r="F250" t="str">
            <v>ML</v>
          </cell>
          <cell r="G250">
            <v>4771</v>
          </cell>
          <cell r="H250" t="str">
            <v>ML</v>
          </cell>
          <cell r="I250">
            <v>4768</v>
          </cell>
          <cell r="J250" t="str">
            <v>ML</v>
          </cell>
          <cell r="K250">
            <v>4742</v>
          </cell>
          <cell r="L250" t="str">
            <v>ML</v>
          </cell>
          <cell r="M250" t="str">
            <v>dry season</v>
          </cell>
        </row>
        <row r="251">
          <cell r="D251" t="str">
            <v>C21 WWdry season</v>
          </cell>
          <cell r="E251">
            <v>5325</v>
          </cell>
          <cell r="F251" t="str">
            <v>PL</v>
          </cell>
          <cell r="G251">
            <v>5313</v>
          </cell>
          <cell r="H251" t="str">
            <v>PL</v>
          </cell>
          <cell r="I251">
            <v>5309</v>
          </cell>
          <cell r="J251" t="str">
            <v>PL</v>
          </cell>
          <cell r="K251">
            <v>5282</v>
          </cell>
          <cell r="L251" t="str">
            <v>PL</v>
          </cell>
          <cell r="M251" t="str">
            <v>dry season</v>
          </cell>
        </row>
        <row r="252">
          <cell r="D252" t="str">
            <v>C22 WWdry season</v>
          </cell>
          <cell r="E252">
            <v>5403</v>
          </cell>
          <cell r="F252" t="str">
            <v>PH</v>
          </cell>
          <cell r="G252">
            <v>5390</v>
          </cell>
          <cell r="H252" t="str">
            <v>PL</v>
          </cell>
          <cell r="I252">
            <v>5387</v>
          </cell>
          <cell r="J252" t="str">
            <v>PL</v>
          </cell>
          <cell r="K252">
            <v>5360</v>
          </cell>
          <cell r="L252" t="str">
            <v>PL</v>
          </cell>
          <cell r="M252" t="str">
            <v>dry season</v>
          </cell>
        </row>
        <row r="253">
          <cell r="D253" t="str">
            <v>C23 WWdry season</v>
          </cell>
          <cell r="E253">
            <v>5231</v>
          </cell>
          <cell r="F253" t="str">
            <v>PL</v>
          </cell>
          <cell r="G253">
            <v>5219</v>
          </cell>
          <cell r="H253" t="str">
            <v>PL</v>
          </cell>
          <cell r="I253">
            <v>5216</v>
          </cell>
          <cell r="J253" t="str">
            <v>PL</v>
          </cell>
          <cell r="K253">
            <v>5189</v>
          </cell>
          <cell r="L253" t="str">
            <v>MH</v>
          </cell>
          <cell r="M253" t="str">
            <v>dry season</v>
          </cell>
        </row>
        <row r="254">
          <cell r="D254" t="str">
            <v>C24 WWdry season</v>
          </cell>
          <cell r="E254">
            <v>5333</v>
          </cell>
          <cell r="F254" t="str">
            <v>PL</v>
          </cell>
          <cell r="G254">
            <v>5321</v>
          </cell>
          <cell r="H254" t="str">
            <v>PL</v>
          </cell>
          <cell r="I254">
            <v>5317</v>
          </cell>
          <cell r="J254" t="str">
            <v>PL</v>
          </cell>
          <cell r="K254">
            <v>5291</v>
          </cell>
          <cell r="L254" t="str">
            <v>PL</v>
          </cell>
          <cell r="M254" t="str">
            <v>dry season</v>
          </cell>
        </row>
        <row r="255">
          <cell r="D255" t="str">
            <v>C25 WWdry season</v>
          </cell>
          <cell r="E255">
            <v>4812</v>
          </cell>
          <cell r="F255" t="str">
            <v>ML</v>
          </cell>
          <cell r="G255">
            <v>4799</v>
          </cell>
          <cell r="H255" t="str">
            <v>ML</v>
          </cell>
          <cell r="I255">
            <v>4796</v>
          </cell>
          <cell r="J255" t="str">
            <v>ML</v>
          </cell>
          <cell r="K255">
            <v>4772</v>
          </cell>
          <cell r="L255" t="str">
            <v>ML</v>
          </cell>
          <cell r="M255" t="str">
            <v>dry season</v>
          </cell>
        </row>
        <row r="256">
          <cell r="D256" t="str">
            <v>C26 WWdry season</v>
          </cell>
          <cell r="E256">
            <v>5083</v>
          </cell>
          <cell r="F256" t="str">
            <v>MH</v>
          </cell>
          <cell r="G256">
            <v>5071</v>
          </cell>
          <cell r="H256" t="str">
            <v>MH</v>
          </cell>
          <cell r="I256">
            <v>5068</v>
          </cell>
          <cell r="J256" t="str">
            <v>MH</v>
          </cell>
          <cell r="K256">
            <v>5041</v>
          </cell>
          <cell r="L256" t="str">
            <v>MH</v>
          </cell>
          <cell r="M256" t="str">
            <v>dry season</v>
          </cell>
        </row>
        <row r="257">
          <cell r="D257" t="str">
            <v>C27 WWdry season</v>
          </cell>
          <cell r="E257">
            <v>5228</v>
          </cell>
          <cell r="F257" t="str">
            <v>PL</v>
          </cell>
          <cell r="G257">
            <v>5215</v>
          </cell>
          <cell r="H257" t="str">
            <v>PL</v>
          </cell>
          <cell r="I257">
            <v>5212</v>
          </cell>
          <cell r="J257" t="str">
            <v>PL</v>
          </cell>
          <cell r="K257">
            <v>5185</v>
          </cell>
          <cell r="L257" t="str">
            <v>MH</v>
          </cell>
          <cell r="M257" t="str">
            <v>dry season</v>
          </cell>
        </row>
        <row r="258">
          <cell r="D258" t="str">
            <v>C28 WWdry season</v>
          </cell>
          <cell r="E258">
            <v>4977</v>
          </cell>
          <cell r="F258" t="str">
            <v>MH</v>
          </cell>
          <cell r="G258">
            <v>4964</v>
          </cell>
          <cell r="H258" t="str">
            <v>MH</v>
          </cell>
          <cell r="I258">
            <v>4961</v>
          </cell>
          <cell r="J258" t="str">
            <v>MH</v>
          </cell>
          <cell r="K258">
            <v>4934</v>
          </cell>
          <cell r="L258" t="str">
            <v>MH</v>
          </cell>
          <cell r="M258" t="str">
            <v>dry season</v>
          </cell>
        </row>
        <row r="259">
          <cell r="D259" t="str">
            <v>C29 WWdry season</v>
          </cell>
          <cell r="E259">
            <v>4957</v>
          </cell>
          <cell r="F259" t="str">
            <v>MH</v>
          </cell>
          <cell r="G259">
            <v>4945</v>
          </cell>
          <cell r="H259" t="str">
            <v>MH</v>
          </cell>
          <cell r="I259">
            <v>4942</v>
          </cell>
          <cell r="J259" t="str">
            <v>MH</v>
          </cell>
          <cell r="K259">
            <v>4915</v>
          </cell>
          <cell r="L259" t="str">
            <v>MH</v>
          </cell>
          <cell r="M259" t="str">
            <v>dry season</v>
          </cell>
        </row>
        <row r="260">
          <cell r="D260" t="str">
            <v>C210 WWdry season</v>
          </cell>
          <cell r="E260">
            <v>5043</v>
          </cell>
          <cell r="F260" t="str">
            <v>MH</v>
          </cell>
          <cell r="G260">
            <v>5031</v>
          </cell>
          <cell r="H260" t="str">
            <v>MH</v>
          </cell>
          <cell r="I260">
            <v>5028</v>
          </cell>
          <cell r="J260" t="str">
            <v>MH</v>
          </cell>
          <cell r="K260">
            <v>5001</v>
          </cell>
          <cell r="L260" t="str">
            <v>MH</v>
          </cell>
          <cell r="M260" t="str">
            <v>dry season</v>
          </cell>
        </row>
        <row r="261">
          <cell r="D261" t="str">
            <v>C211 WWdry season</v>
          </cell>
          <cell r="E261">
            <v>4799</v>
          </cell>
          <cell r="F261" t="str">
            <v>ML</v>
          </cell>
          <cell r="G261">
            <v>4787</v>
          </cell>
          <cell r="H261" t="str">
            <v>ML</v>
          </cell>
          <cell r="I261">
            <v>4784</v>
          </cell>
          <cell r="J261" t="str">
            <v>ML</v>
          </cell>
          <cell r="K261">
            <v>4758</v>
          </cell>
          <cell r="L261" t="str">
            <v>ML</v>
          </cell>
          <cell r="M261" t="str">
            <v>dry season</v>
          </cell>
        </row>
        <row r="262">
          <cell r="D262" t="str">
            <v>C212 WWdry season</v>
          </cell>
          <cell r="E262">
            <v>4858</v>
          </cell>
          <cell r="F262" t="str">
            <v>ML</v>
          </cell>
          <cell r="G262">
            <v>4846</v>
          </cell>
          <cell r="H262" t="str">
            <v>ML</v>
          </cell>
          <cell r="I262">
            <v>4842</v>
          </cell>
          <cell r="J262" t="str">
            <v>ML</v>
          </cell>
          <cell r="K262">
            <v>4816</v>
          </cell>
          <cell r="L262" t="str">
            <v>ML</v>
          </cell>
          <cell r="M262" t="str">
            <v>dry season</v>
          </cell>
        </row>
        <row r="263">
          <cell r="D263" t="str">
            <v>C213 WWdry season</v>
          </cell>
          <cell r="E263">
            <v>4809</v>
          </cell>
          <cell r="F263" t="str">
            <v>ML</v>
          </cell>
          <cell r="G263">
            <v>4798</v>
          </cell>
          <cell r="H263" t="str">
            <v>ML</v>
          </cell>
          <cell r="I263">
            <v>4794</v>
          </cell>
          <cell r="J263" t="str">
            <v>ML</v>
          </cell>
          <cell r="K263">
            <v>4768</v>
          </cell>
          <cell r="L263" t="str">
            <v>ML</v>
          </cell>
          <cell r="M263" t="str">
            <v>dry season</v>
          </cell>
        </row>
        <row r="264">
          <cell r="D264" t="str">
            <v>C215 WWdry season</v>
          </cell>
          <cell r="E264">
            <v>4766</v>
          </cell>
          <cell r="F264" t="str">
            <v>ML</v>
          </cell>
          <cell r="G264">
            <v>4754</v>
          </cell>
          <cell r="H264" t="str">
            <v>ML</v>
          </cell>
          <cell r="I264">
            <v>4751</v>
          </cell>
          <cell r="J264" t="str">
            <v>ML</v>
          </cell>
          <cell r="K264">
            <v>4725</v>
          </cell>
          <cell r="L264" t="str">
            <v>ML</v>
          </cell>
          <cell r="M264" t="str">
            <v>dry season</v>
          </cell>
        </row>
        <row r="265">
          <cell r="D265" t="str">
            <v>C216 WWdry season</v>
          </cell>
          <cell r="E265">
            <v>4372</v>
          </cell>
          <cell r="F265" t="str">
            <v>ML</v>
          </cell>
          <cell r="G265">
            <v>4361</v>
          </cell>
          <cell r="H265" t="str">
            <v>ML</v>
          </cell>
          <cell r="I265">
            <v>4358</v>
          </cell>
          <cell r="J265" t="str">
            <v>ML</v>
          </cell>
          <cell r="K265">
            <v>4332</v>
          </cell>
          <cell r="L265" t="str">
            <v>ML</v>
          </cell>
          <cell r="M265" t="str">
            <v>dry season</v>
          </cell>
        </row>
        <row r="266">
          <cell r="D266" t="str">
            <v>C217 WWdry season</v>
          </cell>
          <cell r="E266">
            <v>4499</v>
          </cell>
          <cell r="F266" t="str">
            <v>ML</v>
          </cell>
          <cell r="G266">
            <v>4487</v>
          </cell>
          <cell r="H266" t="str">
            <v>ML</v>
          </cell>
          <cell r="I266">
            <v>4483</v>
          </cell>
          <cell r="J266" t="str">
            <v>ML</v>
          </cell>
          <cell r="K266">
            <v>4458</v>
          </cell>
          <cell r="L266" t="str">
            <v>ML</v>
          </cell>
          <cell r="M266" t="str">
            <v>dry season</v>
          </cell>
        </row>
        <row r="267">
          <cell r="D267" t="str">
            <v>C218 WWdry season</v>
          </cell>
          <cell r="E267">
            <v>4412.1194052252195</v>
          </cell>
          <cell r="F267" t="str">
            <v>ML</v>
          </cell>
          <cell r="G267">
            <v>4400.4895467523284</v>
          </cell>
          <cell r="H267" t="str">
            <v>ML</v>
          </cell>
          <cell r="I267">
            <v>4397.3609907079117</v>
          </cell>
          <cell r="J267" t="str">
            <v>ML</v>
          </cell>
          <cell r="K267">
            <v>4372.3325423525766</v>
          </cell>
          <cell r="L267" t="str">
            <v>ML</v>
          </cell>
          <cell r="M267" t="str">
            <v>dry season</v>
          </cell>
        </row>
        <row r="268">
          <cell r="D268" t="str">
            <v>C219 WWdry season</v>
          </cell>
          <cell r="E268">
            <v>4528.5995192804476</v>
          </cell>
          <cell r="F268" t="str">
            <v>ML</v>
          </cell>
          <cell r="G268">
            <v>4517.2092522367138</v>
          </cell>
          <cell r="H268" t="str">
            <v>ML</v>
          </cell>
          <cell r="I268">
            <v>4514.0236179733529</v>
          </cell>
          <cell r="J268" t="str">
            <v>ML</v>
          </cell>
          <cell r="K268">
            <v>4488.5385438664689</v>
          </cell>
          <cell r="L268" t="str">
            <v>ML</v>
          </cell>
          <cell r="M268" t="str">
            <v>dry season</v>
          </cell>
        </row>
        <row r="269">
          <cell r="D269" t="str">
            <v>C11 WWdry season</v>
          </cell>
          <cell r="E269">
            <v>5375</v>
          </cell>
          <cell r="F269" t="str">
            <v>PL</v>
          </cell>
          <cell r="G269">
            <v>5362</v>
          </cell>
          <cell r="H269" t="str">
            <v>PL</v>
          </cell>
          <cell r="I269">
            <v>5359</v>
          </cell>
          <cell r="J269" t="str">
            <v>PL</v>
          </cell>
          <cell r="K269">
            <v>5331</v>
          </cell>
          <cell r="L269" t="str">
            <v>PL</v>
          </cell>
          <cell r="M269" t="str">
            <v>dry season</v>
          </cell>
        </row>
        <row r="270">
          <cell r="D270" t="str">
            <v>C12 WWdry season</v>
          </cell>
          <cell r="E270">
            <v>5262</v>
          </cell>
          <cell r="F270" t="str">
            <v>PL</v>
          </cell>
          <cell r="G270">
            <v>5249</v>
          </cell>
          <cell r="H270" t="str">
            <v>PL</v>
          </cell>
          <cell r="I270">
            <v>5246</v>
          </cell>
          <cell r="J270" t="str">
            <v>PL</v>
          </cell>
          <cell r="K270">
            <v>5219</v>
          </cell>
          <cell r="L270" t="str">
            <v>PL</v>
          </cell>
          <cell r="M270" t="str">
            <v>dry season</v>
          </cell>
        </row>
        <row r="271">
          <cell r="D271" t="str">
            <v>C13 WWdry season</v>
          </cell>
          <cell r="E271">
            <v>5076</v>
          </cell>
          <cell r="F271" t="str">
            <v>MH</v>
          </cell>
          <cell r="G271">
            <v>5064</v>
          </cell>
          <cell r="H271" t="str">
            <v>MH</v>
          </cell>
          <cell r="I271">
            <v>5061</v>
          </cell>
          <cell r="J271" t="str">
            <v>MH</v>
          </cell>
          <cell r="K271">
            <v>5034</v>
          </cell>
          <cell r="L271" t="str">
            <v>MH</v>
          </cell>
          <cell r="M271" t="str">
            <v>dry season</v>
          </cell>
        </row>
        <row r="272">
          <cell r="D272" t="str">
            <v>C14 WWdry season</v>
          </cell>
          <cell r="E272">
            <v>5131</v>
          </cell>
          <cell r="F272" t="str">
            <v>MH</v>
          </cell>
          <cell r="G272">
            <v>5118</v>
          </cell>
          <cell r="H272" t="str">
            <v>MH</v>
          </cell>
          <cell r="I272">
            <v>5114</v>
          </cell>
          <cell r="J272" t="str">
            <v>MH</v>
          </cell>
          <cell r="K272">
            <v>5088</v>
          </cell>
          <cell r="L272" t="str">
            <v>MH</v>
          </cell>
          <cell r="M272" t="str">
            <v>dry season</v>
          </cell>
        </row>
        <row r="273">
          <cell r="D273" t="str">
            <v>C14 WWAdry season</v>
          </cell>
          <cell r="E273">
            <v>5000</v>
          </cell>
          <cell r="F273" t="str">
            <v>MH</v>
          </cell>
          <cell r="G273">
            <v>4988</v>
          </cell>
          <cell r="H273" t="str">
            <v>MH</v>
          </cell>
          <cell r="I273">
            <v>4984</v>
          </cell>
          <cell r="J273" t="str">
            <v>MH</v>
          </cell>
          <cell r="K273">
            <v>4958</v>
          </cell>
          <cell r="L273" t="str">
            <v>MH</v>
          </cell>
          <cell r="M273" t="str">
            <v>dry season</v>
          </cell>
        </row>
        <row r="274">
          <cell r="D274" t="str">
            <v>C15 WWdry season</v>
          </cell>
          <cell r="E274">
            <v>5119</v>
          </cell>
          <cell r="F274" t="str">
            <v>MH</v>
          </cell>
          <cell r="G274">
            <v>5107</v>
          </cell>
          <cell r="H274" t="str">
            <v>MH</v>
          </cell>
          <cell r="I274">
            <v>5104</v>
          </cell>
          <cell r="J274" t="str">
            <v>MH</v>
          </cell>
          <cell r="K274">
            <v>5076</v>
          </cell>
          <cell r="L274" t="str">
            <v>MH</v>
          </cell>
          <cell r="M274" t="str">
            <v>dry season</v>
          </cell>
        </row>
        <row r="275">
          <cell r="D275" t="str">
            <v>C16 WWdry season</v>
          </cell>
          <cell r="E275">
            <v>5115</v>
          </cell>
          <cell r="F275" t="str">
            <v>MH</v>
          </cell>
          <cell r="G275">
            <v>5102</v>
          </cell>
          <cell r="H275" t="str">
            <v>MH</v>
          </cell>
          <cell r="I275">
            <v>5099</v>
          </cell>
          <cell r="J275" t="str">
            <v>MH</v>
          </cell>
          <cell r="K275">
            <v>5072</v>
          </cell>
          <cell r="L275" t="str">
            <v>MH</v>
          </cell>
          <cell r="M275" t="str">
            <v>dry season</v>
          </cell>
        </row>
        <row r="276">
          <cell r="D276" t="str">
            <v>C17 WWdry season</v>
          </cell>
          <cell r="E276">
            <v>5175</v>
          </cell>
          <cell r="F276" t="str">
            <v>MH</v>
          </cell>
          <cell r="G276">
            <v>5163</v>
          </cell>
          <cell r="H276" t="str">
            <v>MH</v>
          </cell>
          <cell r="I276">
            <v>5159</v>
          </cell>
          <cell r="J276" t="str">
            <v>MH</v>
          </cell>
          <cell r="K276">
            <v>5132</v>
          </cell>
          <cell r="L276" t="str">
            <v>MH</v>
          </cell>
          <cell r="M276" t="str">
            <v>dry season</v>
          </cell>
        </row>
        <row r="277">
          <cell r="D277" t="str">
            <v>C18 WWdry season</v>
          </cell>
          <cell r="E277">
            <v>5058</v>
          </cell>
          <cell r="F277" t="str">
            <v>MH</v>
          </cell>
          <cell r="G277">
            <v>5045</v>
          </cell>
          <cell r="H277" t="str">
            <v>MH</v>
          </cell>
          <cell r="I277">
            <v>5042</v>
          </cell>
          <cell r="J277" t="str">
            <v>MH</v>
          </cell>
          <cell r="K277">
            <v>5015</v>
          </cell>
          <cell r="L277" t="str">
            <v>MH</v>
          </cell>
          <cell r="M277" t="str">
            <v>dry season</v>
          </cell>
        </row>
        <row r="278">
          <cell r="D278" t="str">
            <v>C19 WWdry season</v>
          </cell>
          <cell r="E278">
            <v>4968</v>
          </cell>
          <cell r="F278" t="str">
            <v>MH</v>
          </cell>
          <cell r="G278">
            <v>4955</v>
          </cell>
          <cell r="H278" t="str">
            <v>MH</v>
          </cell>
          <cell r="I278">
            <v>4952</v>
          </cell>
          <cell r="J278" t="str">
            <v>MH</v>
          </cell>
          <cell r="K278">
            <v>4925</v>
          </cell>
          <cell r="L278" t="str">
            <v>MH</v>
          </cell>
          <cell r="M278" t="str">
            <v>dry season</v>
          </cell>
        </row>
        <row r="279">
          <cell r="D279" t="str">
            <v>C110 WWdry season</v>
          </cell>
          <cell r="E279">
            <v>4976</v>
          </cell>
          <cell r="F279" t="str">
            <v>MH</v>
          </cell>
          <cell r="G279">
            <v>4964</v>
          </cell>
          <cell r="H279" t="str">
            <v>MH</v>
          </cell>
          <cell r="I279">
            <v>4961</v>
          </cell>
          <cell r="J279" t="str">
            <v>MH</v>
          </cell>
          <cell r="K279">
            <v>4935</v>
          </cell>
          <cell r="L279" t="str">
            <v>MH</v>
          </cell>
          <cell r="M279" t="str">
            <v>dry season</v>
          </cell>
        </row>
        <row r="280">
          <cell r="D280" t="str">
            <v>C112 WWdry season</v>
          </cell>
          <cell r="E280">
            <v>4815</v>
          </cell>
          <cell r="F280" t="str">
            <v>ML</v>
          </cell>
          <cell r="G280">
            <v>4803</v>
          </cell>
          <cell r="H280" t="str">
            <v>ML</v>
          </cell>
          <cell r="I280">
            <v>4799</v>
          </cell>
          <cell r="J280" t="str">
            <v>ML</v>
          </cell>
          <cell r="K280">
            <v>4774</v>
          </cell>
          <cell r="L280" t="str">
            <v>ML</v>
          </cell>
          <cell r="M280" t="str">
            <v>dry season</v>
          </cell>
        </row>
        <row r="281">
          <cell r="D281" t="str">
            <v>C113WWAdry season</v>
          </cell>
          <cell r="E281">
            <v>4806</v>
          </cell>
          <cell r="F281" t="str">
            <v>ML</v>
          </cell>
          <cell r="G281">
            <v>4795</v>
          </cell>
          <cell r="H281" t="str">
            <v>ML</v>
          </cell>
          <cell r="I281">
            <v>4792</v>
          </cell>
          <cell r="J281" t="str">
            <v>ML</v>
          </cell>
          <cell r="K281">
            <v>4766</v>
          </cell>
          <cell r="L281" t="str">
            <v>ML</v>
          </cell>
          <cell r="M281" t="str">
            <v>dry season</v>
          </cell>
        </row>
        <row r="282">
          <cell r="D282" t="str">
            <v>C113 WWdry season</v>
          </cell>
          <cell r="E282">
            <v>4813</v>
          </cell>
          <cell r="F282" t="str">
            <v>ML</v>
          </cell>
          <cell r="G282">
            <v>4801</v>
          </cell>
          <cell r="H282" t="str">
            <v>ML</v>
          </cell>
          <cell r="I282">
            <v>4797</v>
          </cell>
          <cell r="J282" t="str">
            <v>ML</v>
          </cell>
          <cell r="K282">
            <v>4771</v>
          </cell>
          <cell r="L282" t="str">
            <v>ML</v>
          </cell>
          <cell r="M282" t="str">
            <v>dry season</v>
          </cell>
        </row>
        <row r="283">
          <cell r="D283" t="str">
            <v>C114 WWdry season</v>
          </cell>
          <cell r="E283">
            <v>4683</v>
          </cell>
          <cell r="F283" t="str">
            <v>ML</v>
          </cell>
          <cell r="G283">
            <v>4671</v>
          </cell>
          <cell r="H283" t="str">
            <v>ML</v>
          </cell>
          <cell r="I283">
            <v>4668</v>
          </cell>
          <cell r="J283" t="str">
            <v>ML</v>
          </cell>
          <cell r="K283">
            <v>4643</v>
          </cell>
          <cell r="L283" t="str">
            <v>ML</v>
          </cell>
          <cell r="M283" t="str">
            <v>dry season</v>
          </cell>
        </row>
        <row r="284">
          <cell r="D284" t="str">
            <v>C115 WWdry season</v>
          </cell>
          <cell r="E284">
            <v>4746</v>
          </cell>
          <cell r="F284" t="str">
            <v>ML</v>
          </cell>
          <cell r="G284">
            <v>4734</v>
          </cell>
          <cell r="H284" t="str">
            <v>ML</v>
          </cell>
          <cell r="I284">
            <v>4731</v>
          </cell>
          <cell r="J284" t="str">
            <v>ML</v>
          </cell>
          <cell r="K284">
            <v>4706</v>
          </cell>
          <cell r="L284" t="str">
            <v>ML</v>
          </cell>
          <cell r="M284" t="str">
            <v>dry season</v>
          </cell>
        </row>
        <row r="285">
          <cell r="D285" t="str">
            <v>C116 WWdry season</v>
          </cell>
          <cell r="E285">
            <v>4773</v>
          </cell>
          <cell r="F285" t="str">
            <v>ML</v>
          </cell>
          <cell r="G285">
            <v>4761</v>
          </cell>
          <cell r="H285" t="str">
            <v>ML</v>
          </cell>
          <cell r="I285">
            <v>4758</v>
          </cell>
          <cell r="J285" t="str">
            <v>ML</v>
          </cell>
          <cell r="K285">
            <v>4733</v>
          </cell>
          <cell r="L285" t="str">
            <v>ML</v>
          </cell>
          <cell r="M285" t="str">
            <v>dry season</v>
          </cell>
        </row>
        <row r="286">
          <cell r="D286" t="str">
            <v>C117 WWdry season</v>
          </cell>
          <cell r="E286">
            <v>4656</v>
          </cell>
          <cell r="F286" t="str">
            <v>ML</v>
          </cell>
          <cell r="G286">
            <v>4645</v>
          </cell>
          <cell r="H286" t="str">
            <v>ML</v>
          </cell>
          <cell r="I286">
            <v>4642</v>
          </cell>
          <cell r="J286" t="str">
            <v>ML</v>
          </cell>
          <cell r="K286">
            <v>4616</v>
          </cell>
          <cell r="L286" t="str">
            <v>ML</v>
          </cell>
          <cell r="M286" t="str">
            <v>dry season</v>
          </cell>
        </row>
        <row r="287">
          <cell r="D287" t="str">
            <v>D12 WWdry season</v>
          </cell>
          <cell r="E287">
            <v>5269</v>
          </cell>
          <cell r="F287" t="str">
            <v>PL</v>
          </cell>
          <cell r="G287">
            <v>5257</v>
          </cell>
          <cell r="H287" t="str">
            <v>PL</v>
          </cell>
          <cell r="I287">
            <v>5254</v>
          </cell>
          <cell r="J287" t="str">
            <v>PL</v>
          </cell>
          <cell r="K287">
            <v>5227</v>
          </cell>
          <cell r="L287" t="str">
            <v>PL</v>
          </cell>
          <cell r="M287" t="str">
            <v>dry season</v>
          </cell>
        </row>
        <row r="288">
          <cell r="D288" t="str">
            <v>D13 WWdry season</v>
          </cell>
          <cell r="E288">
            <v>5125</v>
          </cell>
          <cell r="F288" t="str">
            <v>MH</v>
          </cell>
          <cell r="G288">
            <v>5112</v>
          </cell>
          <cell r="H288" t="str">
            <v>MH</v>
          </cell>
          <cell r="I288">
            <v>5109</v>
          </cell>
          <cell r="J288" t="str">
            <v>MH</v>
          </cell>
          <cell r="K288">
            <v>5082</v>
          </cell>
          <cell r="L288" t="str">
            <v>MH</v>
          </cell>
          <cell r="M288" t="str">
            <v>dry season</v>
          </cell>
        </row>
        <row r="289">
          <cell r="D289" t="str">
            <v>D14 WWdry season</v>
          </cell>
          <cell r="E289">
            <v>5082</v>
          </cell>
          <cell r="F289" t="str">
            <v>MH</v>
          </cell>
          <cell r="G289">
            <v>5070</v>
          </cell>
          <cell r="H289" t="str">
            <v>MH</v>
          </cell>
          <cell r="I289">
            <v>5066</v>
          </cell>
          <cell r="J289" t="str">
            <v>MH</v>
          </cell>
          <cell r="K289">
            <v>5040</v>
          </cell>
          <cell r="L289" t="str">
            <v>MH</v>
          </cell>
          <cell r="M289" t="str">
            <v>dry season</v>
          </cell>
        </row>
        <row r="290">
          <cell r="D290" t="str">
            <v>D15 WWdry season</v>
          </cell>
          <cell r="E290">
            <v>5226</v>
          </cell>
          <cell r="F290" t="str">
            <v>PL</v>
          </cell>
          <cell r="G290">
            <v>5212</v>
          </cell>
          <cell r="H290" t="str">
            <v>PL</v>
          </cell>
          <cell r="I290">
            <v>5209</v>
          </cell>
          <cell r="J290" t="str">
            <v>PL</v>
          </cell>
          <cell r="K290">
            <v>5182</v>
          </cell>
          <cell r="L290" t="str">
            <v>MH</v>
          </cell>
          <cell r="M290" t="str">
            <v>dry season</v>
          </cell>
        </row>
        <row r="291">
          <cell r="D291" t="str">
            <v>D16 WWdry season</v>
          </cell>
          <cell r="E291">
            <v>5151</v>
          </cell>
          <cell r="F291" t="str">
            <v>MH</v>
          </cell>
          <cell r="G291">
            <v>5139</v>
          </cell>
          <cell r="H291" t="str">
            <v>MH</v>
          </cell>
          <cell r="I291">
            <v>5135</v>
          </cell>
          <cell r="J291" t="str">
            <v>MH</v>
          </cell>
          <cell r="K291">
            <v>5108</v>
          </cell>
          <cell r="L291" t="str">
            <v>MH</v>
          </cell>
          <cell r="M291" t="str">
            <v>dry season</v>
          </cell>
        </row>
        <row r="292">
          <cell r="D292" t="str">
            <v>D17 WWdry season</v>
          </cell>
          <cell r="E292">
            <v>4974</v>
          </cell>
          <cell r="F292" t="str">
            <v>MH</v>
          </cell>
          <cell r="G292">
            <v>4961</v>
          </cell>
          <cell r="H292" t="str">
            <v>MH</v>
          </cell>
          <cell r="I292">
            <v>4958</v>
          </cell>
          <cell r="J292" t="str">
            <v>MH</v>
          </cell>
          <cell r="K292">
            <v>4932</v>
          </cell>
          <cell r="L292" t="str">
            <v>MH</v>
          </cell>
          <cell r="M292" t="str">
            <v>dry season</v>
          </cell>
        </row>
        <row r="293">
          <cell r="D293" t="str">
            <v>D18 WWdry season</v>
          </cell>
          <cell r="E293">
            <v>4953</v>
          </cell>
          <cell r="F293" t="str">
            <v>MH</v>
          </cell>
          <cell r="G293">
            <v>4941</v>
          </cell>
          <cell r="H293" t="str">
            <v>MH</v>
          </cell>
          <cell r="I293">
            <v>4937</v>
          </cell>
          <cell r="J293" t="str">
            <v>MH</v>
          </cell>
          <cell r="K293">
            <v>4911</v>
          </cell>
          <cell r="L293" t="str">
            <v>MH</v>
          </cell>
          <cell r="M293" t="str">
            <v>dry season</v>
          </cell>
        </row>
        <row r="294">
          <cell r="D294" t="str">
            <v>D110 WWdry season</v>
          </cell>
          <cell r="E294">
            <v>4972</v>
          </cell>
          <cell r="F294" t="str">
            <v>MH</v>
          </cell>
          <cell r="G294">
            <v>4960</v>
          </cell>
          <cell r="H294" t="str">
            <v>MH</v>
          </cell>
          <cell r="I294">
            <v>4956</v>
          </cell>
          <cell r="J294" t="str">
            <v>MH</v>
          </cell>
          <cell r="K294">
            <v>4930</v>
          </cell>
          <cell r="L294" t="str">
            <v>MH</v>
          </cell>
          <cell r="M294" t="str">
            <v>dry season</v>
          </cell>
        </row>
        <row r="295">
          <cell r="D295" t="str">
            <v>D111 WWdry season</v>
          </cell>
          <cell r="E295">
            <v>4604</v>
          </cell>
          <cell r="F295" t="str">
            <v>ML</v>
          </cell>
          <cell r="G295">
            <v>4593</v>
          </cell>
          <cell r="H295" t="str">
            <v>ML</v>
          </cell>
          <cell r="I295">
            <v>4590</v>
          </cell>
          <cell r="J295" t="str">
            <v>ML</v>
          </cell>
          <cell r="K295">
            <v>4565</v>
          </cell>
          <cell r="L295" t="str">
            <v>ML</v>
          </cell>
          <cell r="M295" t="str">
            <v>dry season</v>
          </cell>
        </row>
        <row r="296">
          <cell r="D296" t="str">
            <v>D112 WWdry season</v>
          </cell>
          <cell r="E296">
            <v>4681</v>
          </cell>
          <cell r="F296" t="str">
            <v>ML</v>
          </cell>
          <cell r="G296">
            <v>4669</v>
          </cell>
          <cell r="H296" t="str">
            <v>ML</v>
          </cell>
          <cell r="I296">
            <v>4666</v>
          </cell>
          <cell r="J296" t="str">
            <v>ML</v>
          </cell>
          <cell r="K296">
            <v>4641</v>
          </cell>
          <cell r="L296" t="str">
            <v>ML</v>
          </cell>
          <cell r="M296" t="str">
            <v>dry season</v>
          </cell>
        </row>
        <row r="297">
          <cell r="D297" t="str">
            <v>D112 WWAdry season</v>
          </cell>
          <cell r="E297">
            <v>4660</v>
          </cell>
          <cell r="F297" t="str">
            <v>ML</v>
          </cell>
          <cell r="G297">
            <v>4647</v>
          </cell>
          <cell r="H297" t="str">
            <v>ML</v>
          </cell>
          <cell r="I297">
            <v>4644</v>
          </cell>
          <cell r="J297" t="str">
            <v>ML</v>
          </cell>
          <cell r="K297">
            <v>4619</v>
          </cell>
          <cell r="L297" t="str">
            <v>ML</v>
          </cell>
          <cell r="M297" t="str">
            <v>dry season</v>
          </cell>
        </row>
        <row r="298">
          <cell r="D298" t="str">
            <v>D113 WWdry season</v>
          </cell>
          <cell r="E298">
            <v>4821</v>
          </cell>
          <cell r="F298" t="str">
            <v>ML</v>
          </cell>
          <cell r="G298">
            <v>4810</v>
          </cell>
          <cell r="H298" t="str">
            <v>ML</v>
          </cell>
          <cell r="I298">
            <v>4807</v>
          </cell>
          <cell r="J298" t="str">
            <v>ML</v>
          </cell>
          <cell r="K298">
            <v>4781</v>
          </cell>
          <cell r="L298" t="str">
            <v>ML</v>
          </cell>
          <cell r="M298" t="str">
            <v>dry season</v>
          </cell>
        </row>
        <row r="299">
          <cell r="D299" t="str">
            <v>D113 WWAdry season</v>
          </cell>
          <cell r="E299">
            <v>4738</v>
          </cell>
          <cell r="F299" t="str">
            <v>ML</v>
          </cell>
          <cell r="G299">
            <v>4726</v>
          </cell>
          <cell r="H299" t="str">
            <v>ML</v>
          </cell>
          <cell r="I299">
            <v>4723</v>
          </cell>
          <cell r="J299" t="str">
            <v>ML</v>
          </cell>
          <cell r="K299">
            <v>4697</v>
          </cell>
          <cell r="L299" t="str">
            <v>ML</v>
          </cell>
          <cell r="M299" t="str">
            <v>dry season</v>
          </cell>
        </row>
        <row r="300">
          <cell r="D300" t="str">
            <v>D114 WWdry season</v>
          </cell>
          <cell r="E300">
            <v>4694</v>
          </cell>
          <cell r="F300" t="str">
            <v>ML</v>
          </cell>
          <cell r="G300">
            <v>4682</v>
          </cell>
          <cell r="H300" t="str">
            <v>ML</v>
          </cell>
          <cell r="I300">
            <v>4679</v>
          </cell>
          <cell r="J300" t="str">
            <v>ML</v>
          </cell>
          <cell r="K300">
            <v>4654</v>
          </cell>
          <cell r="L300" t="str">
            <v>ML</v>
          </cell>
          <cell r="M300" t="str">
            <v>dry season</v>
          </cell>
        </row>
        <row r="301">
          <cell r="D301" t="str">
            <v>D115 WWdry season</v>
          </cell>
          <cell r="E301">
            <v>4742</v>
          </cell>
          <cell r="F301" t="str">
            <v>ML</v>
          </cell>
          <cell r="G301">
            <v>4730</v>
          </cell>
          <cell r="H301" t="str">
            <v>ML</v>
          </cell>
          <cell r="I301">
            <v>4727</v>
          </cell>
          <cell r="J301" t="str">
            <v>ML</v>
          </cell>
          <cell r="K301">
            <v>4701</v>
          </cell>
          <cell r="L301" t="str">
            <v>ML</v>
          </cell>
          <cell r="M301" t="str">
            <v>dry season</v>
          </cell>
        </row>
        <row r="302">
          <cell r="D302" t="str">
            <v>D116 WWdry season</v>
          </cell>
          <cell r="E302">
            <v>4721</v>
          </cell>
          <cell r="F302" t="str">
            <v>ML</v>
          </cell>
          <cell r="G302">
            <v>4710</v>
          </cell>
          <cell r="H302" t="str">
            <v>ML</v>
          </cell>
          <cell r="I302">
            <v>4706</v>
          </cell>
          <cell r="J302" t="str">
            <v>ML</v>
          </cell>
          <cell r="K302">
            <v>4681</v>
          </cell>
          <cell r="L302" t="str">
            <v>ML</v>
          </cell>
          <cell r="M302" t="str">
            <v>dry season</v>
          </cell>
        </row>
        <row r="303">
          <cell r="D303" t="str">
            <v>D117 WWdry season</v>
          </cell>
          <cell r="E303">
            <v>4694</v>
          </cell>
          <cell r="F303" t="str">
            <v>ML</v>
          </cell>
          <cell r="G303">
            <v>4683</v>
          </cell>
          <cell r="H303" t="str">
            <v>ML</v>
          </cell>
          <cell r="I303">
            <v>4680</v>
          </cell>
          <cell r="J303" t="str">
            <v>ML</v>
          </cell>
          <cell r="K303">
            <v>4654</v>
          </cell>
          <cell r="L303" t="str">
            <v>ML</v>
          </cell>
          <cell r="M303" t="str">
            <v>dry season</v>
          </cell>
        </row>
        <row r="304">
          <cell r="D304" t="str">
            <v>D118 WWdry season</v>
          </cell>
          <cell r="E304">
            <v>4662</v>
          </cell>
          <cell r="F304" t="str">
            <v>ML</v>
          </cell>
          <cell r="G304">
            <v>4651</v>
          </cell>
          <cell r="H304" t="str">
            <v>ML</v>
          </cell>
          <cell r="I304">
            <v>4648</v>
          </cell>
          <cell r="J304" t="str">
            <v>ML</v>
          </cell>
          <cell r="K304">
            <v>4622</v>
          </cell>
          <cell r="L304" t="str">
            <v>ML</v>
          </cell>
          <cell r="M304" t="str">
            <v>dry season</v>
          </cell>
        </row>
        <row r="305">
          <cell r="D305" t="str">
            <v>D22 WWdry season</v>
          </cell>
          <cell r="E305">
            <v>5233</v>
          </cell>
          <cell r="F305" t="str">
            <v>PL</v>
          </cell>
          <cell r="G305">
            <v>5220</v>
          </cell>
          <cell r="H305" t="str">
            <v>PL</v>
          </cell>
          <cell r="I305">
            <v>5217</v>
          </cell>
          <cell r="J305" t="str">
            <v>PL</v>
          </cell>
          <cell r="K305">
            <v>5189</v>
          </cell>
          <cell r="L305" t="str">
            <v>MH</v>
          </cell>
          <cell r="M305" t="str">
            <v>dry season</v>
          </cell>
        </row>
        <row r="306">
          <cell r="D306" t="str">
            <v>D22 WWAdry season</v>
          </cell>
          <cell r="E306">
            <v>5308</v>
          </cell>
          <cell r="F306" t="str">
            <v>PL</v>
          </cell>
          <cell r="G306">
            <v>5295</v>
          </cell>
          <cell r="H306" t="str">
            <v>PL</v>
          </cell>
          <cell r="I306">
            <v>5292</v>
          </cell>
          <cell r="J306" t="str">
            <v>PL</v>
          </cell>
          <cell r="K306">
            <v>5265</v>
          </cell>
          <cell r="L306" t="str">
            <v>PL</v>
          </cell>
          <cell r="M306" t="str">
            <v>dry season</v>
          </cell>
        </row>
        <row r="307">
          <cell r="D307" t="str">
            <v>D23 WWdry season</v>
          </cell>
          <cell r="E307">
            <v>5191</v>
          </cell>
          <cell r="F307" t="str">
            <v>MH</v>
          </cell>
          <cell r="G307">
            <v>5180</v>
          </cell>
          <cell r="H307" t="str">
            <v>MH</v>
          </cell>
          <cell r="I307">
            <v>5176</v>
          </cell>
          <cell r="J307" t="str">
            <v>MH</v>
          </cell>
          <cell r="K307">
            <v>5149</v>
          </cell>
          <cell r="L307" t="str">
            <v>MH</v>
          </cell>
          <cell r="M307" t="str">
            <v>dry season</v>
          </cell>
        </row>
        <row r="308">
          <cell r="D308" t="str">
            <v>D24 WWdry season</v>
          </cell>
          <cell r="E308">
            <v>5086</v>
          </cell>
          <cell r="F308" t="str">
            <v>MH</v>
          </cell>
          <cell r="G308">
            <v>5074</v>
          </cell>
          <cell r="H308" t="str">
            <v>MH</v>
          </cell>
          <cell r="I308">
            <v>5070</v>
          </cell>
          <cell r="J308" t="str">
            <v>MH</v>
          </cell>
          <cell r="K308">
            <v>5043</v>
          </cell>
          <cell r="L308" t="str">
            <v>MH</v>
          </cell>
          <cell r="M308" t="str">
            <v>dry season</v>
          </cell>
        </row>
        <row r="309">
          <cell r="D309" t="str">
            <v>D25 WWdry season</v>
          </cell>
          <cell r="E309">
            <v>5156</v>
          </cell>
          <cell r="F309" t="str">
            <v>MH</v>
          </cell>
          <cell r="G309">
            <v>5143</v>
          </cell>
          <cell r="H309" t="str">
            <v>MH</v>
          </cell>
          <cell r="I309">
            <v>5140</v>
          </cell>
          <cell r="J309" t="str">
            <v>MH</v>
          </cell>
          <cell r="K309">
            <v>5112</v>
          </cell>
          <cell r="L309" t="str">
            <v>MH</v>
          </cell>
          <cell r="M309" t="str">
            <v>dry season</v>
          </cell>
        </row>
        <row r="310">
          <cell r="D310" t="str">
            <v>D26 WWdry season</v>
          </cell>
          <cell r="E310">
            <v>5064</v>
          </cell>
          <cell r="F310" t="str">
            <v>MH</v>
          </cell>
          <cell r="G310">
            <v>5052</v>
          </cell>
          <cell r="H310" t="str">
            <v>MH</v>
          </cell>
          <cell r="I310">
            <v>5049</v>
          </cell>
          <cell r="J310" t="str">
            <v>MH</v>
          </cell>
          <cell r="K310">
            <v>5022</v>
          </cell>
          <cell r="L310" t="str">
            <v>MH</v>
          </cell>
          <cell r="M310" t="str">
            <v>dry season</v>
          </cell>
        </row>
        <row r="311">
          <cell r="D311" t="str">
            <v>D29 WWdry season</v>
          </cell>
          <cell r="E311">
            <v>5010</v>
          </cell>
          <cell r="F311" t="str">
            <v>MH</v>
          </cell>
          <cell r="G311">
            <v>4998</v>
          </cell>
          <cell r="H311" t="str">
            <v>MH</v>
          </cell>
          <cell r="I311">
            <v>4994</v>
          </cell>
          <cell r="J311" t="str">
            <v>MH</v>
          </cell>
          <cell r="K311">
            <v>4968</v>
          </cell>
          <cell r="L311" t="str">
            <v>MH</v>
          </cell>
          <cell r="M311" t="str">
            <v>dry season</v>
          </cell>
        </row>
        <row r="312">
          <cell r="D312" t="str">
            <v>D210 WWdry season</v>
          </cell>
          <cell r="E312">
            <v>5005</v>
          </cell>
          <cell r="F312" t="str">
            <v>MH</v>
          </cell>
          <cell r="G312">
            <v>4993</v>
          </cell>
          <cell r="H312" t="str">
            <v>MH</v>
          </cell>
          <cell r="I312">
            <v>4989</v>
          </cell>
          <cell r="J312" t="str">
            <v>MH</v>
          </cell>
          <cell r="K312">
            <v>4963</v>
          </cell>
          <cell r="L312" t="str">
            <v>MH</v>
          </cell>
          <cell r="M312" t="str">
            <v>dry season</v>
          </cell>
        </row>
        <row r="313">
          <cell r="D313" t="str">
            <v>D212 WWdry season</v>
          </cell>
          <cell r="E313">
            <v>4593</v>
          </cell>
          <cell r="F313" t="str">
            <v>ML</v>
          </cell>
          <cell r="G313">
            <v>4582</v>
          </cell>
          <cell r="H313" t="str">
            <v>ML</v>
          </cell>
          <cell r="I313">
            <v>4579</v>
          </cell>
          <cell r="J313" t="str">
            <v>ML</v>
          </cell>
          <cell r="K313">
            <v>4554</v>
          </cell>
          <cell r="L313" t="str">
            <v>ML</v>
          </cell>
          <cell r="M313" t="str">
            <v>dry season</v>
          </cell>
        </row>
        <row r="314">
          <cell r="D314" t="str">
            <v>D212 WWAdry season</v>
          </cell>
          <cell r="E314">
            <v>4695</v>
          </cell>
          <cell r="F314" t="str">
            <v>ML</v>
          </cell>
          <cell r="G314">
            <v>4682</v>
          </cell>
          <cell r="H314" t="str">
            <v>ML</v>
          </cell>
          <cell r="I314">
            <v>4679</v>
          </cell>
          <cell r="J314" t="str">
            <v>ML</v>
          </cell>
          <cell r="K314">
            <v>4653</v>
          </cell>
          <cell r="L314" t="str">
            <v>ML</v>
          </cell>
          <cell r="M314" t="str">
            <v>dry season</v>
          </cell>
        </row>
        <row r="315">
          <cell r="D315" t="str">
            <v>D213 WWdry season</v>
          </cell>
          <cell r="E315">
            <v>4839</v>
          </cell>
          <cell r="F315" t="str">
            <v>ML</v>
          </cell>
          <cell r="G315">
            <v>4828</v>
          </cell>
          <cell r="H315" t="str">
            <v>ML</v>
          </cell>
          <cell r="I315">
            <v>4825</v>
          </cell>
          <cell r="J315" t="str">
            <v>ML</v>
          </cell>
          <cell r="K315">
            <v>4799</v>
          </cell>
          <cell r="L315" t="str">
            <v>ML</v>
          </cell>
          <cell r="M315" t="str">
            <v>dry season</v>
          </cell>
        </row>
        <row r="316">
          <cell r="D316" t="str">
            <v>D213 WWAdry season</v>
          </cell>
          <cell r="E316">
            <v>4978</v>
          </cell>
          <cell r="F316" t="str">
            <v>MH</v>
          </cell>
          <cell r="G316">
            <v>4965</v>
          </cell>
          <cell r="H316" t="str">
            <v>MH</v>
          </cell>
          <cell r="I316">
            <v>4962</v>
          </cell>
          <cell r="J316" t="str">
            <v>MH</v>
          </cell>
          <cell r="K316">
            <v>4936</v>
          </cell>
          <cell r="L316" t="str">
            <v>MH</v>
          </cell>
          <cell r="M316" t="str">
            <v>dry season</v>
          </cell>
        </row>
        <row r="317">
          <cell r="D317" t="str">
            <v>D214 WWdry season</v>
          </cell>
          <cell r="E317">
            <v>4712</v>
          </cell>
          <cell r="F317" t="str">
            <v>ML</v>
          </cell>
          <cell r="G317">
            <v>4700</v>
          </cell>
          <cell r="H317" t="str">
            <v>ML</v>
          </cell>
          <cell r="I317">
            <v>4697</v>
          </cell>
          <cell r="J317" t="str">
            <v>ML</v>
          </cell>
          <cell r="K317">
            <v>4671</v>
          </cell>
          <cell r="L317" t="str">
            <v>ML</v>
          </cell>
          <cell r="M317" t="str">
            <v>dry season</v>
          </cell>
        </row>
        <row r="318">
          <cell r="D318" t="str">
            <v>D215 WWdry season</v>
          </cell>
          <cell r="E318">
            <v>4730</v>
          </cell>
          <cell r="F318" t="str">
            <v>ML</v>
          </cell>
          <cell r="G318">
            <v>4718</v>
          </cell>
          <cell r="H318" t="str">
            <v>ML</v>
          </cell>
          <cell r="I318">
            <v>4715</v>
          </cell>
          <cell r="J318" t="str">
            <v>ML</v>
          </cell>
          <cell r="K318">
            <v>4690</v>
          </cell>
          <cell r="L318" t="str">
            <v>ML</v>
          </cell>
          <cell r="M318" t="str">
            <v>dry season</v>
          </cell>
        </row>
        <row r="319">
          <cell r="D319" t="str">
            <v>D216 WWdry season</v>
          </cell>
          <cell r="E319">
            <v>4630</v>
          </cell>
          <cell r="F319" t="str">
            <v>ML</v>
          </cell>
          <cell r="G319">
            <v>4618</v>
          </cell>
          <cell r="H319" t="str">
            <v>ML</v>
          </cell>
          <cell r="I319">
            <v>4615</v>
          </cell>
          <cell r="J319" t="str">
            <v>ML</v>
          </cell>
          <cell r="K319">
            <v>4590</v>
          </cell>
          <cell r="L319" t="str">
            <v>ML</v>
          </cell>
          <cell r="M319" t="str">
            <v>dry season</v>
          </cell>
        </row>
        <row r="320">
          <cell r="D320" t="str">
            <v>D217 WWdry season</v>
          </cell>
          <cell r="E320">
            <v>4775</v>
          </cell>
          <cell r="F320" t="str">
            <v>ML</v>
          </cell>
          <cell r="G320">
            <v>4763</v>
          </cell>
          <cell r="H320" t="str">
            <v>ML</v>
          </cell>
          <cell r="I320">
            <v>4760</v>
          </cell>
          <cell r="J320" t="str">
            <v>ML</v>
          </cell>
          <cell r="K320">
            <v>4734</v>
          </cell>
          <cell r="L320" t="str">
            <v>ML</v>
          </cell>
          <cell r="M320" t="str">
            <v>dry season</v>
          </cell>
        </row>
        <row r="321">
          <cell r="D321" t="str">
            <v>E13 WWdry season</v>
          </cell>
          <cell r="E321">
            <v>5383</v>
          </cell>
          <cell r="F321" t="str">
            <v>PL</v>
          </cell>
          <cell r="G321">
            <v>5372</v>
          </cell>
          <cell r="H321" t="str">
            <v>PL</v>
          </cell>
          <cell r="I321">
            <v>5368</v>
          </cell>
          <cell r="J321" t="str">
            <v>PL</v>
          </cell>
          <cell r="K321">
            <v>5341</v>
          </cell>
          <cell r="L321" t="str">
            <v>PL</v>
          </cell>
          <cell r="M321" t="str">
            <v>dry season</v>
          </cell>
        </row>
        <row r="322">
          <cell r="D322" t="str">
            <v>E14 WWdry season</v>
          </cell>
          <cell r="E322">
            <v>5116</v>
          </cell>
          <cell r="F322" t="str">
            <v>MH</v>
          </cell>
          <cell r="G322">
            <v>5104</v>
          </cell>
          <cell r="H322" t="str">
            <v>MH</v>
          </cell>
          <cell r="I322">
            <v>5101</v>
          </cell>
          <cell r="J322" t="str">
            <v>MH</v>
          </cell>
          <cell r="K322">
            <v>5074</v>
          </cell>
          <cell r="L322" t="str">
            <v>MH</v>
          </cell>
          <cell r="M322" t="str">
            <v>dry season</v>
          </cell>
        </row>
        <row r="323">
          <cell r="D323" t="str">
            <v>E16 WWdry season</v>
          </cell>
          <cell r="E323">
            <v>4983</v>
          </cell>
          <cell r="F323" t="str">
            <v>MH</v>
          </cell>
          <cell r="G323">
            <v>4970</v>
          </cell>
          <cell r="H323" t="str">
            <v>MH</v>
          </cell>
          <cell r="I323">
            <v>4967</v>
          </cell>
          <cell r="J323" t="str">
            <v>MH</v>
          </cell>
          <cell r="K323">
            <v>4941</v>
          </cell>
          <cell r="L323" t="str">
            <v>MH</v>
          </cell>
          <cell r="M323" t="str">
            <v>dry season</v>
          </cell>
        </row>
        <row r="324">
          <cell r="D324" t="str">
            <v>E17 WWdry season</v>
          </cell>
          <cell r="E324">
            <v>5089</v>
          </cell>
          <cell r="F324" t="str">
            <v>MH</v>
          </cell>
          <cell r="G324">
            <v>5077</v>
          </cell>
          <cell r="H324" t="str">
            <v>MH</v>
          </cell>
          <cell r="I324">
            <v>5073</v>
          </cell>
          <cell r="J324" t="str">
            <v>MH</v>
          </cell>
          <cell r="K324">
            <v>5047</v>
          </cell>
          <cell r="L324" t="str">
            <v>MH</v>
          </cell>
          <cell r="M324" t="str">
            <v>dry season</v>
          </cell>
        </row>
        <row r="325">
          <cell r="D325" t="str">
            <v>E18 WWdry season</v>
          </cell>
          <cell r="E325">
            <v>5183</v>
          </cell>
          <cell r="F325" t="str">
            <v>MH</v>
          </cell>
          <cell r="G325">
            <v>5170</v>
          </cell>
          <cell r="H325" t="str">
            <v>MH</v>
          </cell>
          <cell r="I325">
            <v>5167</v>
          </cell>
          <cell r="J325" t="str">
            <v>MH</v>
          </cell>
          <cell r="K325">
            <v>5140</v>
          </cell>
          <cell r="L325" t="str">
            <v>MH</v>
          </cell>
          <cell r="M325" t="str">
            <v>dry season</v>
          </cell>
        </row>
        <row r="326">
          <cell r="D326" t="str">
            <v>E19 WWdry season</v>
          </cell>
          <cell r="E326">
            <v>5021</v>
          </cell>
          <cell r="F326" t="str">
            <v>MH</v>
          </cell>
          <cell r="G326">
            <v>5009</v>
          </cell>
          <cell r="H326" t="str">
            <v>MH</v>
          </cell>
          <cell r="I326">
            <v>5005</v>
          </cell>
          <cell r="J326" t="str">
            <v>MH</v>
          </cell>
          <cell r="K326">
            <v>4978</v>
          </cell>
          <cell r="L326" t="str">
            <v>MH</v>
          </cell>
          <cell r="M326" t="str">
            <v>dry season</v>
          </cell>
        </row>
        <row r="327">
          <cell r="D327" t="str">
            <v>E110 WWdry season</v>
          </cell>
          <cell r="E327">
            <v>5061</v>
          </cell>
          <cell r="F327" t="str">
            <v>MH</v>
          </cell>
          <cell r="G327">
            <v>5049</v>
          </cell>
          <cell r="H327" t="str">
            <v>MH</v>
          </cell>
          <cell r="I327">
            <v>5046</v>
          </cell>
          <cell r="J327" t="str">
            <v>MH</v>
          </cell>
          <cell r="K327">
            <v>5019</v>
          </cell>
          <cell r="L327" t="str">
            <v>MH</v>
          </cell>
          <cell r="M327" t="str">
            <v>dry season</v>
          </cell>
        </row>
        <row r="328">
          <cell r="D328" t="str">
            <v>E111 WWdry season</v>
          </cell>
          <cell r="E328">
            <v>4894</v>
          </cell>
          <cell r="F328" t="str">
            <v>ML</v>
          </cell>
          <cell r="G328">
            <v>4883</v>
          </cell>
          <cell r="H328" t="str">
            <v>ML</v>
          </cell>
          <cell r="I328">
            <v>4880</v>
          </cell>
          <cell r="J328" t="str">
            <v>ML</v>
          </cell>
          <cell r="K328">
            <v>4854</v>
          </cell>
          <cell r="L328" t="str">
            <v>ML</v>
          </cell>
          <cell r="M328" t="str">
            <v>dry season</v>
          </cell>
        </row>
        <row r="329">
          <cell r="D329" t="str">
            <v>E113 WWdry season</v>
          </cell>
          <cell r="E329">
            <v>4968</v>
          </cell>
          <cell r="F329" t="str">
            <v>MH</v>
          </cell>
          <cell r="G329">
            <v>4956</v>
          </cell>
          <cell r="H329" t="str">
            <v>MH</v>
          </cell>
          <cell r="I329">
            <v>4953</v>
          </cell>
          <cell r="J329" t="str">
            <v>MH</v>
          </cell>
          <cell r="K329">
            <v>4926</v>
          </cell>
          <cell r="L329" t="str">
            <v>MH</v>
          </cell>
          <cell r="M329" t="str">
            <v>dry season</v>
          </cell>
        </row>
        <row r="330">
          <cell r="D330" t="str">
            <v>E113 WWAdry season</v>
          </cell>
          <cell r="E330">
            <v>4971</v>
          </cell>
          <cell r="F330" t="str">
            <v>MH</v>
          </cell>
          <cell r="G330">
            <v>4959</v>
          </cell>
          <cell r="H330" t="str">
            <v>MH</v>
          </cell>
          <cell r="I330">
            <v>4955</v>
          </cell>
          <cell r="J330" t="str">
            <v>MH</v>
          </cell>
          <cell r="K330">
            <v>4929</v>
          </cell>
          <cell r="L330" t="str">
            <v>MH</v>
          </cell>
          <cell r="M330" t="str">
            <v>dry season</v>
          </cell>
        </row>
        <row r="331">
          <cell r="D331" t="str">
            <v>E114 WWdry season</v>
          </cell>
          <cell r="E331">
            <v>4753</v>
          </cell>
          <cell r="F331" t="str">
            <v>ML</v>
          </cell>
          <cell r="G331">
            <v>4741</v>
          </cell>
          <cell r="H331" t="str">
            <v>ML</v>
          </cell>
          <cell r="I331">
            <v>4738</v>
          </cell>
          <cell r="J331" t="str">
            <v>ML</v>
          </cell>
          <cell r="K331">
            <v>4712</v>
          </cell>
          <cell r="L331" t="str">
            <v>ML</v>
          </cell>
          <cell r="M331" t="str">
            <v>dry season</v>
          </cell>
        </row>
        <row r="332">
          <cell r="D332" t="str">
            <v>E115 WWdry season</v>
          </cell>
          <cell r="E332">
            <v>4706</v>
          </cell>
          <cell r="F332" t="str">
            <v>ML</v>
          </cell>
          <cell r="G332">
            <v>4694</v>
          </cell>
          <cell r="H332" t="str">
            <v>ML</v>
          </cell>
          <cell r="I332">
            <v>4691</v>
          </cell>
          <cell r="J332" t="str">
            <v>ML</v>
          </cell>
          <cell r="K332">
            <v>4666</v>
          </cell>
          <cell r="L332" t="str">
            <v>ML</v>
          </cell>
          <cell r="M332" t="str">
            <v>dry season</v>
          </cell>
        </row>
        <row r="333">
          <cell r="D333" t="str">
            <v>E115 WWAdry season</v>
          </cell>
          <cell r="E333">
            <v>4595</v>
          </cell>
          <cell r="F333" t="str">
            <v>ML</v>
          </cell>
          <cell r="G333">
            <v>4583</v>
          </cell>
          <cell r="H333" t="str">
            <v>ML</v>
          </cell>
          <cell r="I333">
            <v>4580</v>
          </cell>
          <cell r="J333" t="str">
            <v>ML</v>
          </cell>
          <cell r="K333">
            <v>4556</v>
          </cell>
          <cell r="L333" t="str">
            <v>ML</v>
          </cell>
          <cell r="M333" t="str">
            <v>dry season</v>
          </cell>
        </row>
        <row r="334">
          <cell r="D334" t="str">
            <v>E116 WWdry season</v>
          </cell>
          <cell r="E334">
            <v>4658</v>
          </cell>
          <cell r="F334" t="str">
            <v>ML</v>
          </cell>
          <cell r="G334">
            <v>4646</v>
          </cell>
          <cell r="H334" t="str">
            <v>ML</v>
          </cell>
          <cell r="I334">
            <v>4643</v>
          </cell>
          <cell r="J334" t="str">
            <v>ML</v>
          </cell>
          <cell r="K334">
            <v>4618</v>
          </cell>
          <cell r="L334" t="str">
            <v>ML</v>
          </cell>
          <cell r="M334" t="str">
            <v>dry season</v>
          </cell>
        </row>
        <row r="335">
          <cell r="D335" t="str">
            <v>E116 WWAdry season</v>
          </cell>
          <cell r="E335">
            <v>4671</v>
          </cell>
          <cell r="F335" t="str">
            <v>ML</v>
          </cell>
          <cell r="G335">
            <v>4660</v>
          </cell>
          <cell r="H335" t="str">
            <v>ML</v>
          </cell>
          <cell r="I335">
            <v>4656</v>
          </cell>
          <cell r="J335" t="str">
            <v>ML</v>
          </cell>
          <cell r="K335">
            <v>4630</v>
          </cell>
          <cell r="L335" t="str">
            <v>ML</v>
          </cell>
          <cell r="M335" t="str">
            <v>dry season</v>
          </cell>
        </row>
        <row r="336">
          <cell r="D336" t="str">
            <v>E117 WWdry season</v>
          </cell>
          <cell r="E336">
            <v>4663</v>
          </cell>
          <cell r="F336" t="str">
            <v>ML</v>
          </cell>
          <cell r="G336">
            <v>4650</v>
          </cell>
          <cell r="H336" t="str">
            <v>ML</v>
          </cell>
          <cell r="I336">
            <v>4647</v>
          </cell>
          <cell r="J336" t="str">
            <v>ML</v>
          </cell>
          <cell r="K336">
            <v>4621</v>
          </cell>
          <cell r="L336" t="str">
            <v>ML</v>
          </cell>
          <cell r="M336" t="str">
            <v>dry season</v>
          </cell>
        </row>
        <row r="337">
          <cell r="D337" t="str">
            <v>E118 WWdry season</v>
          </cell>
          <cell r="E337">
            <v>4625</v>
          </cell>
          <cell r="F337" t="str">
            <v>ML</v>
          </cell>
          <cell r="G337">
            <v>4614</v>
          </cell>
          <cell r="H337" t="str">
            <v>ML</v>
          </cell>
          <cell r="I337">
            <v>4611</v>
          </cell>
          <cell r="J337" t="str">
            <v>ML</v>
          </cell>
          <cell r="K337">
            <v>4585</v>
          </cell>
          <cell r="L337" t="str">
            <v>ML</v>
          </cell>
          <cell r="M337" t="str">
            <v>dry season</v>
          </cell>
        </row>
        <row r="338">
          <cell r="D338" t="str">
            <v>E119 WWdry season</v>
          </cell>
          <cell r="E338">
            <v>4644</v>
          </cell>
          <cell r="F338" t="str">
            <v>ML</v>
          </cell>
          <cell r="G338">
            <v>4632</v>
          </cell>
          <cell r="H338" t="str">
            <v>ML</v>
          </cell>
          <cell r="I338">
            <v>4629</v>
          </cell>
          <cell r="J338" t="str">
            <v>ML</v>
          </cell>
          <cell r="K338">
            <v>4603</v>
          </cell>
          <cell r="L338" t="str">
            <v>ML</v>
          </cell>
          <cell r="M338" t="str">
            <v>dry season</v>
          </cell>
        </row>
        <row r="339">
          <cell r="D339" t="str">
            <v>E21 WWdry season</v>
          </cell>
          <cell r="E339">
            <v>5178</v>
          </cell>
          <cell r="F339" t="str">
            <v>MH</v>
          </cell>
          <cell r="G339">
            <v>5165</v>
          </cell>
          <cell r="H339" t="str">
            <v>MH</v>
          </cell>
          <cell r="I339">
            <v>5161</v>
          </cell>
          <cell r="J339" t="str">
            <v>MH</v>
          </cell>
          <cell r="K339">
            <v>5134</v>
          </cell>
          <cell r="L339" t="str">
            <v>MH</v>
          </cell>
          <cell r="M339" t="str">
            <v>dry season</v>
          </cell>
        </row>
        <row r="340">
          <cell r="D340" t="str">
            <v>E21 WWAdry season</v>
          </cell>
          <cell r="E340">
            <v>5334</v>
          </cell>
          <cell r="F340" t="str">
            <v>PL</v>
          </cell>
          <cell r="G340">
            <v>5321</v>
          </cell>
          <cell r="H340" t="str">
            <v>PL</v>
          </cell>
          <cell r="I340">
            <v>5318</v>
          </cell>
          <cell r="J340" t="str">
            <v>PL</v>
          </cell>
          <cell r="K340">
            <v>5290</v>
          </cell>
          <cell r="L340" t="str">
            <v>PL</v>
          </cell>
          <cell r="M340" t="str">
            <v>dry season</v>
          </cell>
        </row>
        <row r="341">
          <cell r="D341" t="str">
            <v>E22 WWdry season</v>
          </cell>
          <cell r="E341">
            <v>5094</v>
          </cell>
          <cell r="F341" t="str">
            <v>MH</v>
          </cell>
          <cell r="G341">
            <v>5082</v>
          </cell>
          <cell r="H341" t="str">
            <v>MH</v>
          </cell>
          <cell r="I341">
            <v>5079</v>
          </cell>
          <cell r="J341" t="str">
            <v>MH</v>
          </cell>
          <cell r="K341">
            <v>5052</v>
          </cell>
          <cell r="L341" t="str">
            <v>MH</v>
          </cell>
          <cell r="M341" t="str">
            <v>dry season</v>
          </cell>
        </row>
        <row r="342">
          <cell r="D342" t="str">
            <v>E23 WWdry season</v>
          </cell>
          <cell r="E342">
            <v>5216</v>
          </cell>
          <cell r="F342" t="str">
            <v>PL</v>
          </cell>
          <cell r="G342">
            <v>5203</v>
          </cell>
          <cell r="H342" t="str">
            <v>PL</v>
          </cell>
          <cell r="I342">
            <v>5200</v>
          </cell>
          <cell r="J342" t="str">
            <v>PL</v>
          </cell>
          <cell r="K342">
            <v>5172</v>
          </cell>
          <cell r="L342" t="str">
            <v>MH</v>
          </cell>
          <cell r="M342" t="str">
            <v>dry season</v>
          </cell>
        </row>
        <row r="343">
          <cell r="D343" t="str">
            <v>E24 WWdry season</v>
          </cell>
          <cell r="E343">
            <v>5079</v>
          </cell>
          <cell r="F343" t="str">
            <v>MH</v>
          </cell>
          <cell r="G343">
            <v>5067</v>
          </cell>
          <cell r="H343" t="str">
            <v>MH</v>
          </cell>
          <cell r="I343">
            <v>5064</v>
          </cell>
          <cell r="J343" t="str">
            <v>MH</v>
          </cell>
          <cell r="K343">
            <v>5036</v>
          </cell>
          <cell r="L343" t="str">
            <v>MH</v>
          </cell>
          <cell r="M343" t="str">
            <v>dry season</v>
          </cell>
        </row>
        <row r="344">
          <cell r="D344" t="str">
            <v>E26 WWdry season</v>
          </cell>
          <cell r="E344">
            <v>4964</v>
          </cell>
          <cell r="F344" t="str">
            <v>MH</v>
          </cell>
          <cell r="G344">
            <v>4952</v>
          </cell>
          <cell r="H344" t="str">
            <v>MH</v>
          </cell>
          <cell r="I344">
            <v>4949</v>
          </cell>
          <cell r="J344" t="str">
            <v>MH</v>
          </cell>
          <cell r="K344">
            <v>4922</v>
          </cell>
          <cell r="L344" t="str">
            <v>MH</v>
          </cell>
          <cell r="M344" t="str">
            <v>dry season</v>
          </cell>
        </row>
        <row r="345">
          <cell r="D345" t="str">
            <v>E27 WWdry season</v>
          </cell>
          <cell r="E345">
            <v>4889</v>
          </cell>
          <cell r="F345" t="str">
            <v>ML</v>
          </cell>
          <cell r="G345">
            <v>4877</v>
          </cell>
          <cell r="H345" t="str">
            <v>ML</v>
          </cell>
          <cell r="I345">
            <v>4874</v>
          </cell>
          <cell r="J345" t="str">
            <v>ML</v>
          </cell>
          <cell r="K345">
            <v>4848</v>
          </cell>
          <cell r="L345" t="str">
            <v>ML</v>
          </cell>
          <cell r="M345" t="str">
            <v>dry season</v>
          </cell>
        </row>
        <row r="346">
          <cell r="D346" t="str">
            <v>E28 WWdry season</v>
          </cell>
          <cell r="E346">
            <v>5024</v>
          </cell>
          <cell r="F346" t="str">
            <v>MH</v>
          </cell>
          <cell r="G346">
            <v>5013</v>
          </cell>
          <cell r="H346" t="str">
            <v>MH</v>
          </cell>
          <cell r="I346">
            <v>5010</v>
          </cell>
          <cell r="J346" t="str">
            <v>MH</v>
          </cell>
          <cell r="K346">
            <v>4983</v>
          </cell>
          <cell r="L346" t="str">
            <v>MH</v>
          </cell>
          <cell r="M346" t="str">
            <v>dry season</v>
          </cell>
        </row>
        <row r="347">
          <cell r="D347" t="str">
            <v>E29 WWdry season</v>
          </cell>
          <cell r="E347">
            <v>5151</v>
          </cell>
          <cell r="F347" t="str">
            <v>MH</v>
          </cell>
          <cell r="G347">
            <v>5139</v>
          </cell>
          <cell r="H347" t="str">
            <v>MH</v>
          </cell>
          <cell r="I347">
            <v>5135</v>
          </cell>
          <cell r="J347" t="str">
            <v>MH</v>
          </cell>
          <cell r="K347">
            <v>5108</v>
          </cell>
          <cell r="L347" t="str">
            <v>MH</v>
          </cell>
          <cell r="M347" t="str">
            <v>dry season</v>
          </cell>
        </row>
        <row r="348">
          <cell r="D348" t="str">
            <v>E29 WWAdry season</v>
          </cell>
          <cell r="E348">
            <v>5036</v>
          </cell>
          <cell r="F348" t="str">
            <v>MH</v>
          </cell>
          <cell r="G348">
            <v>5023</v>
          </cell>
          <cell r="H348" t="str">
            <v>MH</v>
          </cell>
          <cell r="I348">
            <v>5020</v>
          </cell>
          <cell r="J348" t="str">
            <v>MH</v>
          </cell>
          <cell r="K348">
            <v>4993</v>
          </cell>
          <cell r="L348" t="str">
            <v>MH</v>
          </cell>
          <cell r="M348" t="str">
            <v>dry season</v>
          </cell>
        </row>
        <row r="349">
          <cell r="D349" t="str">
            <v>E29 WWBdry season</v>
          </cell>
          <cell r="E349">
            <v>5127</v>
          </cell>
          <cell r="F349" t="str">
            <v>MH</v>
          </cell>
          <cell r="G349">
            <v>5115</v>
          </cell>
          <cell r="H349" t="str">
            <v>MH</v>
          </cell>
          <cell r="I349">
            <v>5112</v>
          </cell>
          <cell r="J349" t="str">
            <v>MH</v>
          </cell>
          <cell r="K349">
            <v>5085</v>
          </cell>
          <cell r="L349" t="str">
            <v>MH</v>
          </cell>
          <cell r="M349" t="str">
            <v>dry season</v>
          </cell>
        </row>
        <row r="350">
          <cell r="D350" t="str">
            <v>E210 WWdry season</v>
          </cell>
          <cell r="E350">
            <v>5048</v>
          </cell>
          <cell r="F350" t="str">
            <v>MH</v>
          </cell>
          <cell r="G350">
            <v>5035</v>
          </cell>
          <cell r="H350" t="str">
            <v>MH</v>
          </cell>
          <cell r="I350">
            <v>5032</v>
          </cell>
          <cell r="J350" t="str">
            <v>MH</v>
          </cell>
          <cell r="K350">
            <v>5006</v>
          </cell>
          <cell r="L350" t="str">
            <v>MH</v>
          </cell>
          <cell r="M350" t="str">
            <v>dry season</v>
          </cell>
        </row>
        <row r="351">
          <cell r="D351" t="str">
            <v>E210 WWAdry season</v>
          </cell>
          <cell r="E351">
            <v>5060</v>
          </cell>
          <cell r="F351" t="str">
            <v>MH</v>
          </cell>
          <cell r="G351">
            <v>5048</v>
          </cell>
          <cell r="H351" t="str">
            <v>MH</v>
          </cell>
          <cell r="I351">
            <v>5045</v>
          </cell>
          <cell r="J351" t="str">
            <v>MH</v>
          </cell>
          <cell r="K351">
            <v>5018</v>
          </cell>
          <cell r="L351" t="str">
            <v>MH</v>
          </cell>
          <cell r="M351" t="str">
            <v>dry season</v>
          </cell>
        </row>
        <row r="352">
          <cell r="D352" t="str">
            <v>E212 WWdry season</v>
          </cell>
          <cell r="E352">
            <v>5022</v>
          </cell>
          <cell r="F352" t="str">
            <v>MH</v>
          </cell>
          <cell r="G352">
            <v>5009</v>
          </cell>
          <cell r="H352" t="str">
            <v>MH</v>
          </cell>
          <cell r="I352">
            <v>5006</v>
          </cell>
          <cell r="J352" t="str">
            <v>MH</v>
          </cell>
          <cell r="K352">
            <v>4980</v>
          </cell>
          <cell r="L352" t="str">
            <v>MH</v>
          </cell>
          <cell r="M352" t="str">
            <v>dry season</v>
          </cell>
        </row>
        <row r="353">
          <cell r="D353" t="str">
            <v>E213 WWdry season</v>
          </cell>
          <cell r="E353">
            <v>5042</v>
          </cell>
          <cell r="F353" t="str">
            <v>MH</v>
          </cell>
          <cell r="G353">
            <v>5030</v>
          </cell>
          <cell r="H353" t="str">
            <v>MH</v>
          </cell>
          <cell r="I353">
            <v>5027</v>
          </cell>
          <cell r="J353" t="str">
            <v>MH</v>
          </cell>
          <cell r="K353">
            <v>5000</v>
          </cell>
          <cell r="L353" t="str">
            <v>MH</v>
          </cell>
          <cell r="M353" t="str">
            <v>dry season</v>
          </cell>
        </row>
        <row r="354">
          <cell r="D354" t="str">
            <v>E213 WWAdry season</v>
          </cell>
          <cell r="E354">
            <v>4961</v>
          </cell>
          <cell r="F354" t="str">
            <v>MH</v>
          </cell>
          <cell r="G354">
            <v>4949</v>
          </cell>
          <cell r="H354" t="str">
            <v>MH</v>
          </cell>
          <cell r="I354">
            <v>4946</v>
          </cell>
          <cell r="J354" t="str">
            <v>MH</v>
          </cell>
          <cell r="K354">
            <v>4919</v>
          </cell>
          <cell r="L354" t="str">
            <v>MH</v>
          </cell>
          <cell r="M354" t="str">
            <v>dry season</v>
          </cell>
        </row>
        <row r="355">
          <cell r="D355" t="str">
            <v>E214 WWdry season</v>
          </cell>
          <cell r="E355">
            <v>4781</v>
          </cell>
          <cell r="F355" t="str">
            <v>ML</v>
          </cell>
          <cell r="G355">
            <v>4769</v>
          </cell>
          <cell r="H355" t="str">
            <v>ML</v>
          </cell>
          <cell r="I355">
            <v>4765</v>
          </cell>
          <cell r="J355" t="str">
            <v>ML</v>
          </cell>
          <cell r="K355">
            <v>4739</v>
          </cell>
          <cell r="L355" t="str">
            <v>ML</v>
          </cell>
          <cell r="M355" t="str">
            <v>dry season</v>
          </cell>
        </row>
        <row r="356">
          <cell r="D356" t="str">
            <v>E215 WWdry season</v>
          </cell>
          <cell r="E356">
            <v>4611</v>
          </cell>
          <cell r="F356" t="str">
            <v>ML</v>
          </cell>
          <cell r="G356">
            <v>4598</v>
          </cell>
          <cell r="H356" t="str">
            <v>ML</v>
          </cell>
          <cell r="I356">
            <v>4595</v>
          </cell>
          <cell r="J356" t="str">
            <v>ML</v>
          </cell>
          <cell r="K356">
            <v>4571</v>
          </cell>
          <cell r="L356" t="str">
            <v>ML</v>
          </cell>
          <cell r="M356" t="str">
            <v>dry season</v>
          </cell>
        </row>
        <row r="357">
          <cell r="D357" t="str">
            <v>E215 WWAdry season</v>
          </cell>
          <cell r="E357">
            <v>4630</v>
          </cell>
          <cell r="F357" t="str">
            <v>ML</v>
          </cell>
          <cell r="G357">
            <v>4619</v>
          </cell>
          <cell r="H357" t="str">
            <v>ML</v>
          </cell>
          <cell r="I357">
            <v>4616</v>
          </cell>
          <cell r="J357" t="str">
            <v>ML</v>
          </cell>
          <cell r="K357">
            <v>4590</v>
          </cell>
          <cell r="L357" t="str">
            <v>ML</v>
          </cell>
          <cell r="M357" t="str">
            <v>dry season</v>
          </cell>
        </row>
        <row r="358">
          <cell r="D358" t="str">
            <v>E216 WWdry season</v>
          </cell>
          <cell r="E358">
            <v>4660</v>
          </cell>
          <cell r="F358" t="str">
            <v>ML</v>
          </cell>
          <cell r="G358">
            <v>4648</v>
          </cell>
          <cell r="H358" t="str">
            <v>ML</v>
          </cell>
          <cell r="I358">
            <v>4645</v>
          </cell>
          <cell r="J358" t="str">
            <v>ML</v>
          </cell>
          <cell r="K358">
            <v>4620</v>
          </cell>
          <cell r="L358" t="str">
            <v>ML</v>
          </cell>
          <cell r="M358" t="str">
            <v>dry season</v>
          </cell>
        </row>
        <row r="359">
          <cell r="D359" t="str">
            <v>E216 WWAdry season</v>
          </cell>
          <cell r="E359">
            <v>4674</v>
          </cell>
          <cell r="F359" t="str">
            <v>ML</v>
          </cell>
          <cell r="G359">
            <v>4662</v>
          </cell>
          <cell r="H359" t="str">
            <v>ML</v>
          </cell>
          <cell r="I359">
            <v>4659</v>
          </cell>
          <cell r="J359" t="str">
            <v>ML</v>
          </cell>
          <cell r="K359">
            <v>4634</v>
          </cell>
          <cell r="L359" t="str">
            <v>ML</v>
          </cell>
          <cell r="M359" t="str">
            <v>dry season</v>
          </cell>
        </row>
        <row r="360">
          <cell r="D360" t="str">
            <v>E217 WWdry season</v>
          </cell>
          <cell r="E360">
            <v>4558</v>
          </cell>
          <cell r="F360" t="str">
            <v>ML</v>
          </cell>
          <cell r="G360">
            <v>4547</v>
          </cell>
          <cell r="H360" t="str">
            <v>ML</v>
          </cell>
          <cell r="I360">
            <v>4544</v>
          </cell>
          <cell r="J360" t="str">
            <v>ML</v>
          </cell>
          <cell r="K360">
            <v>4518</v>
          </cell>
          <cell r="L360" t="str">
            <v>ML</v>
          </cell>
          <cell r="M360" t="str">
            <v>dry season</v>
          </cell>
        </row>
        <row r="361">
          <cell r="D361" t="str">
            <v>E218 WWdry season</v>
          </cell>
          <cell r="E361">
            <v>4569</v>
          </cell>
          <cell r="F361" t="str">
            <v>ML</v>
          </cell>
          <cell r="G361">
            <v>4557</v>
          </cell>
          <cell r="H361" t="str">
            <v>ML</v>
          </cell>
          <cell r="I361">
            <v>4554</v>
          </cell>
          <cell r="J361" t="str">
            <v>ML</v>
          </cell>
          <cell r="K361">
            <v>4528</v>
          </cell>
          <cell r="L361" t="str">
            <v>ML</v>
          </cell>
          <cell r="M361" t="str">
            <v>dry season</v>
          </cell>
        </row>
        <row r="362">
          <cell r="D362" t="str">
            <v>E219 WWdry season</v>
          </cell>
          <cell r="E362">
            <v>4610</v>
          </cell>
          <cell r="F362" t="str">
            <v>ML</v>
          </cell>
          <cell r="G362">
            <v>4599</v>
          </cell>
          <cell r="H362" t="str">
            <v>ML</v>
          </cell>
          <cell r="I362">
            <v>4595</v>
          </cell>
          <cell r="J362" t="str">
            <v>ML</v>
          </cell>
          <cell r="K362">
            <v>4570</v>
          </cell>
          <cell r="L362" t="str">
            <v>ML</v>
          </cell>
          <cell r="M362" t="str">
            <v>dry season</v>
          </cell>
        </row>
        <row r="363">
          <cell r="D363" t="str">
            <v>FU1 WWdry season</v>
          </cell>
          <cell r="E363">
            <v>5149</v>
          </cell>
          <cell r="F363" t="str">
            <v>MH</v>
          </cell>
          <cell r="G363">
            <v>5137</v>
          </cell>
          <cell r="H363" t="str">
            <v>MH</v>
          </cell>
          <cell r="I363">
            <v>5134</v>
          </cell>
          <cell r="J363" t="str">
            <v>MH</v>
          </cell>
          <cell r="K363">
            <v>5107</v>
          </cell>
          <cell r="L363" t="str">
            <v>MH</v>
          </cell>
          <cell r="M363" t="str">
            <v>dry season</v>
          </cell>
        </row>
        <row r="364">
          <cell r="D364" t="str">
            <v>FU1 WWAdry season</v>
          </cell>
          <cell r="E364">
            <v>5268</v>
          </cell>
          <cell r="F364" t="str">
            <v>PL</v>
          </cell>
          <cell r="G364">
            <v>5256</v>
          </cell>
          <cell r="H364" t="str">
            <v>PL</v>
          </cell>
          <cell r="I364">
            <v>5252</v>
          </cell>
          <cell r="J364" t="str">
            <v>PL</v>
          </cell>
          <cell r="K364">
            <v>5225</v>
          </cell>
          <cell r="L364" t="str">
            <v>PL</v>
          </cell>
          <cell r="M364" t="str">
            <v>dry season</v>
          </cell>
        </row>
        <row r="365">
          <cell r="D365" t="str">
            <v>FU1 WWBdry season</v>
          </cell>
          <cell r="E365">
            <v>5269</v>
          </cell>
          <cell r="F365" t="str">
            <v>PL</v>
          </cell>
          <cell r="G365">
            <v>5256</v>
          </cell>
          <cell r="H365" t="str">
            <v>PL</v>
          </cell>
          <cell r="I365">
            <v>5252</v>
          </cell>
          <cell r="J365" t="str">
            <v>PL</v>
          </cell>
          <cell r="K365">
            <v>5225</v>
          </cell>
          <cell r="L365" t="str">
            <v>PL</v>
          </cell>
          <cell r="M365" t="str">
            <v>dry season</v>
          </cell>
        </row>
        <row r="366">
          <cell r="D366" t="str">
            <v>FU2 WWdry season</v>
          </cell>
          <cell r="E366">
            <v>5102</v>
          </cell>
          <cell r="F366" t="str">
            <v>MH</v>
          </cell>
          <cell r="G366">
            <v>5090</v>
          </cell>
          <cell r="H366" t="str">
            <v>MH</v>
          </cell>
          <cell r="I366">
            <v>5087</v>
          </cell>
          <cell r="J366" t="str">
            <v>MH</v>
          </cell>
          <cell r="K366">
            <v>5060</v>
          </cell>
          <cell r="L366" t="str">
            <v>MH</v>
          </cell>
          <cell r="M366" t="str">
            <v>dry season</v>
          </cell>
        </row>
        <row r="367">
          <cell r="D367" t="str">
            <v>FU3 WWdry season</v>
          </cell>
          <cell r="E367">
            <v>5154</v>
          </cell>
          <cell r="F367" t="str">
            <v>MH</v>
          </cell>
          <cell r="G367">
            <v>5142</v>
          </cell>
          <cell r="H367" t="str">
            <v>MH</v>
          </cell>
          <cell r="I367">
            <v>5138</v>
          </cell>
          <cell r="J367" t="str">
            <v>MH</v>
          </cell>
          <cell r="K367">
            <v>5111</v>
          </cell>
          <cell r="L367" t="str">
            <v>MH</v>
          </cell>
          <cell r="M367" t="str">
            <v>dry season</v>
          </cell>
        </row>
        <row r="368">
          <cell r="D368" t="str">
            <v>FU4 WWdry season</v>
          </cell>
          <cell r="E368">
            <v>5030</v>
          </cell>
          <cell r="F368" t="str">
            <v>MH</v>
          </cell>
          <cell r="G368">
            <v>5018</v>
          </cell>
          <cell r="H368" t="str">
            <v>MH</v>
          </cell>
          <cell r="I368">
            <v>5015</v>
          </cell>
          <cell r="J368" t="str">
            <v>MH</v>
          </cell>
          <cell r="K368">
            <v>4988</v>
          </cell>
          <cell r="L368" t="str">
            <v>MH</v>
          </cell>
          <cell r="M368" t="str">
            <v>dry season</v>
          </cell>
        </row>
        <row r="369">
          <cell r="D369" t="str">
            <v>FU5 WWdry season</v>
          </cell>
          <cell r="E369">
            <v>5030</v>
          </cell>
          <cell r="F369" t="str">
            <v>MH</v>
          </cell>
          <cell r="G369">
            <v>5017</v>
          </cell>
          <cell r="H369" t="str">
            <v>MH</v>
          </cell>
          <cell r="I369">
            <v>5014</v>
          </cell>
          <cell r="J369" t="str">
            <v>MH</v>
          </cell>
          <cell r="K369">
            <v>4987</v>
          </cell>
          <cell r="L369" t="str">
            <v>MH</v>
          </cell>
          <cell r="M369" t="str">
            <v>dry season</v>
          </cell>
        </row>
        <row r="370">
          <cell r="D370" t="str">
            <v>FU6 WWdry season</v>
          </cell>
          <cell r="E370">
            <v>4892</v>
          </cell>
          <cell r="F370" t="str">
            <v>ML</v>
          </cell>
          <cell r="G370">
            <v>4879</v>
          </cell>
          <cell r="H370" t="str">
            <v>ML</v>
          </cell>
          <cell r="I370">
            <v>4876</v>
          </cell>
          <cell r="J370" t="str">
            <v>ML</v>
          </cell>
          <cell r="K370">
            <v>4850</v>
          </cell>
          <cell r="L370" t="str">
            <v>ML</v>
          </cell>
          <cell r="M370" t="str">
            <v>dry season</v>
          </cell>
        </row>
        <row r="371">
          <cell r="D371" t="str">
            <v>FU7 WWdry season</v>
          </cell>
          <cell r="E371">
            <v>5036</v>
          </cell>
          <cell r="F371" t="str">
            <v>MH</v>
          </cell>
          <cell r="G371">
            <v>5025</v>
          </cell>
          <cell r="H371" t="str">
            <v>MH</v>
          </cell>
          <cell r="I371">
            <v>5022</v>
          </cell>
          <cell r="J371" t="str">
            <v>MH</v>
          </cell>
          <cell r="K371">
            <v>4995</v>
          </cell>
          <cell r="L371" t="str">
            <v>MH</v>
          </cell>
          <cell r="M371" t="str">
            <v>dry season</v>
          </cell>
        </row>
        <row r="372">
          <cell r="D372" t="str">
            <v>FU8 WWdry season</v>
          </cell>
          <cell r="E372">
            <v>4981</v>
          </cell>
          <cell r="F372" t="str">
            <v>MH</v>
          </cell>
          <cell r="G372">
            <v>4968</v>
          </cell>
          <cell r="H372" t="str">
            <v>MH</v>
          </cell>
          <cell r="I372">
            <v>4965</v>
          </cell>
          <cell r="J372" t="str">
            <v>MH</v>
          </cell>
          <cell r="K372">
            <v>4938</v>
          </cell>
          <cell r="L372" t="str">
            <v>MH</v>
          </cell>
          <cell r="M372" t="str">
            <v>dry season</v>
          </cell>
        </row>
        <row r="373">
          <cell r="D373" t="str">
            <v>FU9 WWdry season</v>
          </cell>
          <cell r="E373">
            <v>5032</v>
          </cell>
          <cell r="F373" t="str">
            <v>MH</v>
          </cell>
          <cell r="G373">
            <v>5019</v>
          </cell>
          <cell r="H373" t="str">
            <v>MH</v>
          </cell>
          <cell r="I373">
            <v>5016</v>
          </cell>
          <cell r="J373" t="str">
            <v>MH</v>
          </cell>
          <cell r="K373">
            <v>4989</v>
          </cell>
          <cell r="L373" t="str">
            <v>MH</v>
          </cell>
          <cell r="M373" t="str">
            <v>dry season</v>
          </cell>
        </row>
        <row r="374">
          <cell r="D374" t="str">
            <v>FU9 WWAdry season</v>
          </cell>
          <cell r="E374">
            <v>5075</v>
          </cell>
          <cell r="F374" t="str">
            <v>MH</v>
          </cell>
          <cell r="G374">
            <v>5063</v>
          </cell>
          <cell r="H374" t="str">
            <v>MH</v>
          </cell>
          <cell r="I374">
            <v>5059</v>
          </cell>
          <cell r="J374" t="str">
            <v>MH</v>
          </cell>
          <cell r="K374">
            <v>5032</v>
          </cell>
          <cell r="L374" t="str">
            <v>MH</v>
          </cell>
          <cell r="M374" t="str">
            <v>dry season</v>
          </cell>
        </row>
        <row r="375">
          <cell r="D375" t="str">
            <v>FU9 WWBdry season</v>
          </cell>
          <cell r="E375">
            <v>4996</v>
          </cell>
          <cell r="F375" t="str">
            <v>MH</v>
          </cell>
          <cell r="G375">
            <v>4984</v>
          </cell>
          <cell r="H375" t="str">
            <v>MH</v>
          </cell>
          <cell r="I375">
            <v>4980</v>
          </cell>
          <cell r="J375" t="str">
            <v>MH</v>
          </cell>
          <cell r="K375">
            <v>4954</v>
          </cell>
          <cell r="L375" t="str">
            <v>MH</v>
          </cell>
          <cell r="M375" t="str">
            <v>dry season</v>
          </cell>
        </row>
        <row r="376">
          <cell r="D376" t="str">
            <v>FU9 WWCdry season</v>
          </cell>
          <cell r="E376">
            <v>5012</v>
          </cell>
          <cell r="F376" t="str">
            <v>MH</v>
          </cell>
          <cell r="G376">
            <v>5000</v>
          </cell>
          <cell r="H376" t="str">
            <v>MH</v>
          </cell>
          <cell r="I376">
            <v>4997</v>
          </cell>
          <cell r="J376" t="str">
            <v>MH</v>
          </cell>
          <cell r="K376">
            <v>4970</v>
          </cell>
          <cell r="L376" t="str">
            <v>MH</v>
          </cell>
          <cell r="M376" t="str">
            <v>dry season</v>
          </cell>
        </row>
        <row r="377">
          <cell r="D377" t="str">
            <v>FU10 WWdry season</v>
          </cell>
          <cell r="E377">
            <v>5006</v>
          </cell>
          <cell r="F377" t="str">
            <v>MH</v>
          </cell>
          <cell r="G377">
            <v>4994</v>
          </cell>
          <cell r="H377" t="str">
            <v>MH</v>
          </cell>
          <cell r="I377">
            <v>4991</v>
          </cell>
          <cell r="J377" t="str">
            <v>MH</v>
          </cell>
          <cell r="K377">
            <v>4964</v>
          </cell>
          <cell r="L377" t="str">
            <v>MH</v>
          </cell>
          <cell r="M377" t="str">
            <v>dry season</v>
          </cell>
        </row>
        <row r="378">
          <cell r="D378" t="str">
            <v>FU13 WWdry season</v>
          </cell>
          <cell r="E378">
            <v>4979</v>
          </cell>
          <cell r="F378" t="str">
            <v>MH</v>
          </cell>
          <cell r="G378">
            <v>4967</v>
          </cell>
          <cell r="H378" t="str">
            <v>MH</v>
          </cell>
          <cell r="I378">
            <v>4963</v>
          </cell>
          <cell r="J378" t="str">
            <v>MH</v>
          </cell>
          <cell r="K378">
            <v>4937</v>
          </cell>
          <cell r="L378" t="str">
            <v>MH</v>
          </cell>
          <cell r="M378" t="str">
            <v>dry season</v>
          </cell>
        </row>
        <row r="379">
          <cell r="D379" t="str">
            <v>FU13 WWAdry season</v>
          </cell>
          <cell r="E379">
            <v>4913</v>
          </cell>
          <cell r="F379" t="str">
            <v>MH</v>
          </cell>
          <cell r="G379">
            <v>4901</v>
          </cell>
          <cell r="H379" t="str">
            <v>MH</v>
          </cell>
          <cell r="I379">
            <v>4897</v>
          </cell>
          <cell r="J379" t="str">
            <v>ML</v>
          </cell>
          <cell r="K379">
            <v>4871</v>
          </cell>
          <cell r="L379" t="str">
            <v>ML</v>
          </cell>
          <cell r="M379" t="str">
            <v>dry season</v>
          </cell>
        </row>
        <row r="380">
          <cell r="D380" t="str">
            <v>FU14 WWdry season</v>
          </cell>
          <cell r="E380">
            <v>4737</v>
          </cell>
          <cell r="F380" t="str">
            <v>ML</v>
          </cell>
          <cell r="G380">
            <v>4726</v>
          </cell>
          <cell r="H380" t="str">
            <v>ML</v>
          </cell>
          <cell r="I380">
            <v>4723</v>
          </cell>
          <cell r="J380" t="str">
            <v>ML</v>
          </cell>
          <cell r="K380">
            <v>4697</v>
          </cell>
          <cell r="L380" t="str">
            <v>ML</v>
          </cell>
          <cell r="M380" t="str">
            <v>dry season</v>
          </cell>
        </row>
        <row r="381">
          <cell r="D381" t="str">
            <v>FU15 WWdry season</v>
          </cell>
          <cell r="E381">
            <v>4766</v>
          </cell>
          <cell r="F381" t="str">
            <v>ML</v>
          </cell>
          <cell r="G381">
            <v>4754</v>
          </cell>
          <cell r="H381" t="str">
            <v>ML</v>
          </cell>
          <cell r="I381">
            <v>4751</v>
          </cell>
          <cell r="J381" t="str">
            <v>ML</v>
          </cell>
          <cell r="K381">
            <v>4725</v>
          </cell>
          <cell r="L381" t="str">
            <v>ML</v>
          </cell>
          <cell r="M381" t="str">
            <v>dry season</v>
          </cell>
        </row>
        <row r="382">
          <cell r="D382" t="str">
            <v>FU15 WWAdry season</v>
          </cell>
          <cell r="E382">
            <v>4814</v>
          </cell>
          <cell r="F382" t="str">
            <v>ML</v>
          </cell>
          <cell r="G382">
            <v>4802</v>
          </cell>
          <cell r="H382" t="str">
            <v>ML</v>
          </cell>
          <cell r="I382">
            <v>4798</v>
          </cell>
          <cell r="J382" t="str">
            <v>ML</v>
          </cell>
          <cell r="K382">
            <v>4772</v>
          </cell>
          <cell r="L382" t="str">
            <v>ML</v>
          </cell>
          <cell r="M382" t="str">
            <v>dry season</v>
          </cell>
        </row>
        <row r="383">
          <cell r="D383" t="str">
            <v>FU16 WWdry season</v>
          </cell>
          <cell r="E383">
            <v>4599</v>
          </cell>
          <cell r="F383" t="str">
            <v>ML</v>
          </cell>
          <cell r="G383">
            <v>4587</v>
          </cell>
          <cell r="H383" t="str">
            <v>ML</v>
          </cell>
          <cell r="I383">
            <v>4583</v>
          </cell>
          <cell r="J383" t="str">
            <v>ML</v>
          </cell>
          <cell r="K383">
            <v>4558</v>
          </cell>
          <cell r="L383" t="str">
            <v>ML</v>
          </cell>
          <cell r="M383" t="str">
            <v>dry season</v>
          </cell>
        </row>
        <row r="384">
          <cell r="D384" t="str">
            <v>FU17 WWdry season</v>
          </cell>
          <cell r="E384">
            <v>4452</v>
          </cell>
          <cell r="F384" t="str">
            <v>ML</v>
          </cell>
          <cell r="G384">
            <v>4440</v>
          </cell>
          <cell r="H384" t="str">
            <v>ML</v>
          </cell>
          <cell r="I384">
            <v>4437</v>
          </cell>
          <cell r="J384" t="str">
            <v>ML</v>
          </cell>
          <cell r="K384">
            <v>4412</v>
          </cell>
          <cell r="L384" t="str">
            <v>ML</v>
          </cell>
          <cell r="M384" t="str">
            <v>dry season</v>
          </cell>
        </row>
        <row r="385">
          <cell r="D385" t="str">
            <v>FS1 WWdry season</v>
          </cell>
          <cell r="E385">
            <v>5164</v>
          </cell>
          <cell r="F385" t="str">
            <v>MH</v>
          </cell>
          <cell r="G385">
            <v>5151</v>
          </cell>
          <cell r="H385" t="str">
            <v>MH</v>
          </cell>
          <cell r="I385">
            <v>5147</v>
          </cell>
          <cell r="J385" t="str">
            <v>MH</v>
          </cell>
          <cell r="K385">
            <v>5120</v>
          </cell>
          <cell r="L385" t="str">
            <v>MH</v>
          </cell>
          <cell r="M385" t="str">
            <v>dry season</v>
          </cell>
        </row>
        <row r="386">
          <cell r="D386" t="str">
            <v>FS2 WWdry season</v>
          </cell>
          <cell r="E386">
            <v>5150</v>
          </cell>
          <cell r="F386" t="str">
            <v>MH</v>
          </cell>
          <cell r="G386">
            <v>5137</v>
          </cell>
          <cell r="H386" t="str">
            <v>MH</v>
          </cell>
          <cell r="I386">
            <v>5133</v>
          </cell>
          <cell r="J386" t="str">
            <v>MH</v>
          </cell>
          <cell r="K386">
            <v>5107</v>
          </cell>
          <cell r="L386" t="str">
            <v>MH</v>
          </cell>
          <cell r="M386" t="str">
            <v>dry season</v>
          </cell>
        </row>
        <row r="387">
          <cell r="D387" t="str">
            <v>FS3 WWdry season</v>
          </cell>
          <cell r="E387">
            <v>5240</v>
          </cell>
          <cell r="F387" t="str">
            <v>PL</v>
          </cell>
          <cell r="G387">
            <v>5228</v>
          </cell>
          <cell r="H387" t="str">
            <v>PL</v>
          </cell>
          <cell r="I387">
            <v>5224</v>
          </cell>
          <cell r="J387" t="str">
            <v>PL</v>
          </cell>
          <cell r="K387">
            <v>5197</v>
          </cell>
          <cell r="L387" t="str">
            <v>MH</v>
          </cell>
          <cell r="M387" t="str">
            <v>dry season</v>
          </cell>
        </row>
        <row r="388">
          <cell r="D388" t="str">
            <v>FS4 WWdry season</v>
          </cell>
          <cell r="E388">
            <v>4975</v>
          </cell>
          <cell r="F388" t="str">
            <v>MH</v>
          </cell>
          <cell r="G388">
            <v>4962</v>
          </cell>
          <cell r="H388" t="str">
            <v>MH</v>
          </cell>
          <cell r="I388">
            <v>4959</v>
          </cell>
          <cell r="J388" t="str">
            <v>MH</v>
          </cell>
          <cell r="K388">
            <v>4932</v>
          </cell>
          <cell r="L388" t="str">
            <v>MH</v>
          </cell>
          <cell r="M388" t="str">
            <v>dry season</v>
          </cell>
        </row>
        <row r="389">
          <cell r="D389" t="str">
            <v>FS5 WWdry season</v>
          </cell>
          <cell r="E389">
            <v>5039</v>
          </cell>
          <cell r="F389" t="str">
            <v>MH</v>
          </cell>
          <cell r="G389">
            <v>5027</v>
          </cell>
          <cell r="H389" t="str">
            <v>MH</v>
          </cell>
          <cell r="I389">
            <v>5024</v>
          </cell>
          <cell r="J389" t="str">
            <v>MH</v>
          </cell>
          <cell r="K389">
            <v>4998</v>
          </cell>
          <cell r="L389" t="str">
            <v>MH</v>
          </cell>
          <cell r="M389" t="str">
            <v>dry season</v>
          </cell>
        </row>
        <row r="390">
          <cell r="D390" t="str">
            <v>FS6 WWdry season</v>
          </cell>
          <cell r="E390">
            <v>4803</v>
          </cell>
          <cell r="F390" t="str">
            <v>ML</v>
          </cell>
          <cell r="G390">
            <v>4791</v>
          </cell>
          <cell r="H390" t="str">
            <v>ML</v>
          </cell>
          <cell r="I390">
            <v>4788</v>
          </cell>
          <cell r="J390" t="str">
            <v>ML</v>
          </cell>
          <cell r="K390">
            <v>4761</v>
          </cell>
          <cell r="L390" t="str">
            <v>ML</v>
          </cell>
          <cell r="M390" t="str">
            <v>dry season</v>
          </cell>
        </row>
        <row r="391">
          <cell r="D391" t="str">
            <v>FS8 WWdry season</v>
          </cell>
          <cell r="E391">
            <v>4981</v>
          </cell>
          <cell r="F391" t="str">
            <v>MH</v>
          </cell>
          <cell r="G391">
            <v>4968</v>
          </cell>
          <cell r="H391" t="str">
            <v>MH</v>
          </cell>
          <cell r="I391">
            <v>4965</v>
          </cell>
          <cell r="J391" t="str">
            <v>MH</v>
          </cell>
          <cell r="K391">
            <v>4938</v>
          </cell>
          <cell r="L391" t="str">
            <v>MH</v>
          </cell>
          <cell r="M391" t="str">
            <v>dry season</v>
          </cell>
        </row>
        <row r="392">
          <cell r="D392" t="str">
            <v>FS9 WWdry season</v>
          </cell>
          <cell r="E392">
            <v>4951</v>
          </cell>
          <cell r="F392" t="str">
            <v>MH</v>
          </cell>
          <cell r="G392">
            <v>4939</v>
          </cell>
          <cell r="H392" t="str">
            <v>MH</v>
          </cell>
          <cell r="I392">
            <v>4936</v>
          </cell>
          <cell r="J392" t="str">
            <v>MH</v>
          </cell>
          <cell r="K392">
            <v>4909</v>
          </cell>
          <cell r="L392" t="str">
            <v>MH</v>
          </cell>
          <cell r="M392" t="str">
            <v>dry season</v>
          </cell>
        </row>
        <row r="393">
          <cell r="D393" t="str">
            <v>FS9 WWAdry season</v>
          </cell>
          <cell r="E393">
            <v>4959</v>
          </cell>
          <cell r="F393" t="str">
            <v>MH</v>
          </cell>
          <cell r="G393">
            <v>4947</v>
          </cell>
          <cell r="H393" t="str">
            <v>MH</v>
          </cell>
          <cell r="I393">
            <v>4944</v>
          </cell>
          <cell r="J393" t="str">
            <v>MH</v>
          </cell>
          <cell r="K393">
            <v>4917</v>
          </cell>
          <cell r="L393" t="str">
            <v>MH</v>
          </cell>
          <cell r="M393" t="str">
            <v>dry season</v>
          </cell>
        </row>
        <row r="394">
          <cell r="D394" t="str">
            <v>FS9 WWBdry season</v>
          </cell>
          <cell r="E394">
            <v>5066</v>
          </cell>
          <cell r="F394" t="str">
            <v>MH</v>
          </cell>
          <cell r="G394">
            <v>5053</v>
          </cell>
          <cell r="H394" t="str">
            <v>MH</v>
          </cell>
          <cell r="I394">
            <v>5050</v>
          </cell>
          <cell r="J394" t="str">
            <v>MH</v>
          </cell>
          <cell r="K394">
            <v>5023</v>
          </cell>
          <cell r="L394" t="str">
            <v>MH</v>
          </cell>
          <cell r="M394" t="str">
            <v>dry season</v>
          </cell>
        </row>
        <row r="395">
          <cell r="D395" t="str">
            <v>FS9 WWCdry season</v>
          </cell>
          <cell r="E395">
            <v>5012</v>
          </cell>
          <cell r="F395" t="str">
            <v>MH</v>
          </cell>
          <cell r="G395">
            <v>5000</v>
          </cell>
          <cell r="H395" t="str">
            <v>MH</v>
          </cell>
          <cell r="I395">
            <v>4996</v>
          </cell>
          <cell r="J395" t="str">
            <v>MH</v>
          </cell>
          <cell r="K395">
            <v>4969</v>
          </cell>
          <cell r="L395" t="str">
            <v>MH</v>
          </cell>
          <cell r="M395" t="str">
            <v>dry season</v>
          </cell>
        </row>
        <row r="396">
          <cell r="D396" t="str">
            <v>FS9 WWDdry season</v>
          </cell>
          <cell r="E396">
            <v>3344</v>
          </cell>
          <cell r="F396" t="str">
            <v>ML</v>
          </cell>
          <cell r="G396">
            <v>3331</v>
          </cell>
          <cell r="H396" t="str">
            <v>ML</v>
          </cell>
          <cell r="I396">
            <v>3329</v>
          </cell>
          <cell r="J396" t="str">
            <v>ML</v>
          </cell>
          <cell r="K396">
            <v>3312</v>
          </cell>
          <cell r="L396" t="str">
            <v>ML</v>
          </cell>
          <cell r="M396" t="str">
            <v>dry season</v>
          </cell>
        </row>
        <row r="397">
          <cell r="D397" t="str">
            <v>FS10 WWdry season</v>
          </cell>
          <cell r="E397">
            <v>5002</v>
          </cell>
          <cell r="F397" t="str">
            <v>MH</v>
          </cell>
          <cell r="G397">
            <v>4990</v>
          </cell>
          <cell r="H397" t="str">
            <v>MH</v>
          </cell>
          <cell r="I397">
            <v>4987</v>
          </cell>
          <cell r="J397" t="str">
            <v>MH</v>
          </cell>
          <cell r="K397">
            <v>4960</v>
          </cell>
          <cell r="L397" t="str">
            <v>MH</v>
          </cell>
          <cell r="M397" t="str">
            <v>dry season</v>
          </cell>
        </row>
        <row r="398">
          <cell r="D398" t="str">
            <v>FS13 WWdry season</v>
          </cell>
          <cell r="E398">
            <v>4980</v>
          </cell>
          <cell r="F398" t="str">
            <v>MH</v>
          </cell>
          <cell r="G398">
            <v>4968</v>
          </cell>
          <cell r="H398" t="str">
            <v>MH</v>
          </cell>
          <cell r="I398">
            <v>4964</v>
          </cell>
          <cell r="J398" t="str">
            <v>MH</v>
          </cell>
          <cell r="K398">
            <v>4938</v>
          </cell>
          <cell r="L398" t="str">
            <v>MH</v>
          </cell>
          <cell r="M398" t="str">
            <v>dry season</v>
          </cell>
        </row>
        <row r="399">
          <cell r="D399" t="str">
            <v>FS13 WWAdry season</v>
          </cell>
          <cell r="E399">
            <v>4923</v>
          </cell>
          <cell r="F399" t="str">
            <v>MH</v>
          </cell>
          <cell r="G399">
            <v>4911</v>
          </cell>
          <cell r="H399" t="str">
            <v>MH</v>
          </cell>
          <cell r="I399">
            <v>4908</v>
          </cell>
          <cell r="J399" t="str">
            <v>MH</v>
          </cell>
          <cell r="K399">
            <v>4881</v>
          </cell>
          <cell r="L399" t="str">
            <v>ML</v>
          </cell>
          <cell r="M399" t="str">
            <v>dry season</v>
          </cell>
        </row>
        <row r="400">
          <cell r="D400" t="str">
            <v>FS14 WWdry season</v>
          </cell>
          <cell r="E400">
            <v>4627</v>
          </cell>
          <cell r="F400" t="str">
            <v>ML</v>
          </cell>
          <cell r="G400">
            <v>4616</v>
          </cell>
          <cell r="H400" t="str">
            <v>ML</v>
          </cell>
          <cell r="I400">
            <v>4613</v>
          </cell>
          <cell r="J400" t="str">
            <v>ML</v>
          </cell>
          <cell r="K400">
            <v>4587</v>
          </cell>
          <cell r="L400" t="str">
            <v>ML</v>
          </cell>
          <cell r="M400" t="str">
            <v>dry season</v>
          </cell>
        </row>
        <row r="401">
          <cell r="D401" t="str">
            <v>FS15 WWAdry season</v>
          </cell>
          <cell r="E401">
            <v>4795</v>
          </cell>
          <cell r="F401" t="str">
            <v>ML</v>
          </cell>
          <cell r="G401">
            <v>4784</v>
          </cell>
          <cell r="H401" t="str">
            <v>ML</v>
          </cell>
          <cell r="I401">
            <v>4780</v>
          </cell>
          <cell r="J401" t="str">
            <v>ML</v>
          </cell>
          <cell r="K401">
            <v>4755</v>
          </cell>
          <cell r="L401" t="str">
            <v>ML</v>
          </cell>
          <cell r="M401" t="str">
            <v>dry season</v>
          </cell>
        </row>
        <row r="402">
          <cell r="D402" t="str">
            <v>FS15 WWdry season</v>
          </cell>
          <cell r="E402">
            <v>4828</v>
          </cell>
          <cell r="F402" t="str">
            <v>ML</v>
          </cell>
          <cell r="G402">
            <v>4816</v>
          </cell>
          <cell r="H402" t="str">
            <v>ML</v>
          </cell>
          <cell r="I402">
            <v>4813</v>
          </cell>
          <cell r="J402" t="str">
            <v>ML</v>
          </cell>
          <cell r="K402">
            <v>4787</v>
          </cell>
          <cell r="L402" t="str">
            <v>ML</v>
          </cell>
          <cell r="M402" t="str">
            <v>dry season</v>
          </cell>
        </row>
        <row r="403">
          <cell r="D403" t="str">
            <v>FS16 WWdry season</v>
          </cell>
          <cell r="E403">
            <v>4802</v>
          </cell>
          <cell r="F403" t="str">
            <v>ML</v>
          </cell>
          <cell r="G403">
            <v>4791</v>
          </cell>
          <cell r="H403" t="str">
            <v>ML</v>
          </cell>
          <cell r="I403">
            <v>4787</v>
          </cell>
          <cell r="J403" t="str">
            <v>ML</v>
          </cell>
          <cell r="K403">
            <v>4762</v>
          </cell>
          <cell r="L403" t="str">
            <v>ML</v>
          </cell>
          <cell r="M403" t="str">
            <v>dry season</v>
          </cell>
        </row>
        <row r="404">
          <cell r="D404" t="str">
            <v>FS17 WWdry season</v>
          </cell>
          <cell r="E404">
            <v>4564</v>
          </cell>
          <cell r="F404" t="str">
            <v>ML</v>
          </cell>
          <cell r="G404">
            <v>4553</v>
          </cell>
          <cell r="H404" t="str">
            <v>ML</v>
          </cell>
          <cell r="I404">
            <v>4550</v>
          </cell>
          <cell r="J404" t="str">
            <v>ML</v>
          </cell>
          <cell r="K404">
            <v>4524</v>
          </cell>
          <cell r="L404" t="str">
            <v>ML</v>
          </cell>
          <cell r="M404" t="str">
            <v>dry season</v>
          </cell>
        </row>
        <row r="405">
          <cell r="D405" t="str">
            <v>FS18 WWdry season</v>
          </cell>
          <cell r="E405">
            <v>4215</v>
          </cell>
          <cell r="F405" t="str">
            <v>ML</v>
          </cell>
          <cell r="G405">
            <v>4205</v>
          </cell>
          <cell r="H405" t="str">
            <v>ML</v>
          </cell>
          <cell r="I405">
            <v>4202</v>
          </cell>
          <cell r="J405" t="str">
            <v>ML</v>
          </cell>
          <cell r="K405">
            <v>4178</v>
          </cell>
          <cell r="L405" t="str">
            <v>ML</v>
          </cell>
          <cell r="M405" t="str">
            <v>dry season</v>
          </cell>
        </row>
        <row r="406">
          <cell r="D406" t="str">
            <v>P11 Wsemi dry season</v>
          </cell>
          <cell r="E406">
            <v>5490</v>
          </cell>
          <cell r="F406" t="str">
            <v>PH</v>
          </cell>
          <cell r="G406">
            <v>5450</v>
          </cell>
          <cell r="H406" t="str">
            <v>PH</v>
          </cell>
          <cell r="I406">
            <v>5430</v>
          </cell>
          <cell r="J406" t="str">
            <v>PH</v>
          </cell>
          <cell r="K406">
            <v>5407</v>
          </cell>
          <cell r="L406" t="str">
            <v>PH</v>
          </cell>
          <cell r="M406" t="str">
            <v>semi dry season</v>
          </cell>
        </row>
        <row r="407">
          <cell r="D407" t="str">
            <v>P11 WAsemi dry season</v>
          </cell>
          <cell r="E407">
            <v>6242</v>
          </cell>
          <cell r="F407" t="str">
            <v>PH</v>
          </cell>
          <cell r="G407">
            <v>6199</v>
          </cell>
          <cell r="H407" t="str">
            <v>PH</v>
          </cell>
          <cell r="I407">
            <v>6179</v>
          </cell>
          <cell r="J407" t="str">
            <v>PH</v>
          </cell>
          <cell r="K407">
            <v>6155</v>
          </cell>
          <cell r="L407" t="str">
            <v>PH</v>
          </cell>
          <cell r="M407" t="str">
            <v>semi dry season</v>
          </cell>
        </row>
        <row r="408">
          <cell r="D408" t="str">
            <v>P11 WBsemi dry season</v>
          </cell>
          <cell r="E408">
            <v>5818</v>
          </cell>
          <cell r="F408" t="str">
            <v>PH</v>
          </cell>
          <cell r="G408">
            <v>5776</v>
          </cell>
          <cell r="H408" t="str">
            <v>PH</v>
          </cell>
          <cell r="I408">
            <v>5756</v>
          </cell>
          <cell r="J408" t="str">
            <v>PH</v>
          </cell>
          <cell r="K408">
            <v>5732</v>
          </cell>
          <cell r="L408" t="str">
            <v>PH</v>
          </cell>
          <cell r="M408" t="str">
            <v>semi dry season</v>
          </cell>
        </row>
        <row r="409">
          <cell r="D409" t="str">
            <v>P11 WCsemi dry season</v>
          </cell>
          <cell r="E409">
            <v>5803</v>
          </cell>
          <cell r="F409" t="str">
            <v>PH</v>
          </cell>
          <cell r="G409">
            <v>5762</v>
          </cell>
          <cell r="H409" t="str">
            <v>PH</v>
          </cell>
          <cell r="I409">
            <v>5742</v>
          </cell>
          <cell r="J409" t="str">
            <v>PH</v>
          </cell>
          <cell r="K409">
            <v>5719</v>
          </cell>
          <cell r="L409" t="str">
            <v>PH</v>
          </cell>
          <cell r="M409" t="str">
            <v>semi dry season</v>
          </cell>
        </row>
        <row r="410">
          <cell r="D410" t="str">
            <v>P11 WDsemi dry season</v>
          </cell>
          <cell r="E410">
            <v>5392</v>
          </cell>
          <cell r="F410" t="str">
            <v>PL</v>
          </cell>
          <cell r="G410">
            <v>5353</v>
          </cell>
          <cell r="H410" t="str">
            <v>PL</v>
          </cell>
          <cell r="I410">
            <v>5334</v>
          </cell>
          <cell r="J410" t="str">
            <v>PL</v>
          </cell>
          <cell r="K410">
            <v>5311</v>
          </cell>
          <cell r="L410" t="str">
            <v>PL</v>
          </cell>
          <cell r="M410" t="str">
            <v>semi dry season</v>
          </cell>
        </row>
        <row r="411">
          <cell r="D411" t="str">
            <v>P11 WEsemi dry season</v>
          </cell>
          <cell r="E411">
            <v>5975</v>
          </cell>
          <cell r="F411" t="str">
            <v>PH</v>
          </cell>
          <cell r="G411">
            <v>5933</v>
          </cell>
          <cell r="H411" t="str">
            <v>PH</v>
          </cell>
          <cell r="I411">
            <v>5913</v>
          </cell>
          <cell r="J411" t="str">
            <v>PH</v>
          </cell>
          <cell r="K411">
            <v>5889</v>
          </cell>
          <cell r="L411" t="str">
            <v>PH</v>
          </cell>
          <cell r="M411" t="str">
            <v>semi dry season</v>
          </cell>
        </row>
        <row r="412">
          <cell r="D412" t="str">
            <v>P11 WWsemi dry season</v>
          </cell>
          <cell r="E412">
            <v>5956</v>
          </cell>
          <cell r="F412" t="str">
            <v>PH</v>
          </cell>
          <cell r="G412">
            <v>5915</v>
          </cell>
          <cell r="H412" t="str">
            <v>PH</v>
          </cell>
          <cell r="I412">
            <v>5895</v>
          </cell>
          <cell r="J412" t="str">
            <v>PH</v>
          </cell>
          <cell r="K412">
            <v>5871</v>
          </cell>
          <cell r="L412" t="str">
            <v>PH</v>
          </cell>
          <cell r="M412" t="str">
            <v>semi dry season</v>
          </cell>
        </row>
        <row r="413">
          <cell r="D413" t="str">
            <v>P12 EEsemi dry season</v>
          </cell>
          <cell r="E413">
            <v>5337</v>
          </cell>
          <cell r="F413" t="str">
            <v>PL</v>
          </cell>
          <cell r="G413">
            <v>5298</v>
          </cell>
          <cell r="H413" t="str">
            <v>PL</v>
          </cell>
          <cell r="I413">
            <v>5279</v>
          </cell>
          <cell r="J413" t="str">
            <v>PL</v>
          </cell>
          <cell r="K413">
            <v>5257</v>
          </cell>
          <cell r="L413" t="str">
            <v>PL</v>
          </cell>
          <cell r="M413" t="str">
            <v>semi dry season</v>
          </cell>
        </row>
        <row r="414">
          <cell r="D414" t="str">
            <v>P11 WWAsemi dry season</v>
          </cell>
          <cell r="E414">
            <v>6003</v>
          </cell>
          <cell r="F414" t="str">
            <v>PH</v>
          </cell>
          <cell r="G414">
            <v>5960</v>
          </cell>
          <cell r="H414" t="str">
            <v>PH</v>
          </cell>
          <cell r="I414">
            <v>5941</v>
          </cell>
          <cell r="J414" t="str">
            <v>PH</v>
          </cell>
          <cell r="K414">
            <v>5917</v>
          </cell>
          <cell r="L414" t="str">
            <v>PH</v>
          </cell>
          <cell r="M414" t="str">
            <v>semi dry season</v>
          </cell>
        </row>
        <row r="415">
          <cell r="D415" t="str">
            <v>P11 WWBsemi dry season</v>
          </cell>
          <cell r="E415">
            <v>6132</v>
          </cell>
          <cell r="F415" t="str">
            <v>PH</v>
          </cell>
          <cell r="G415">
            <v>6089</v>
          </cell>
          <cell r="H415" t="str">
            <v>PH</v>
          </cell>
          <cell r="I415">
            <v>6068</v>
          </cell>
          <cell r="J415" t="str">
            <v>PH</v>
          </cell>
          <cell r="K415">
            <v>6045</v>
          </cell>
          <cell r="L415" t="str">
            <v>PH</v>
          </cell>
          <cell r="M415" t="str">
            <v>semi dry season</v>
          </cell>
        </row>
        <row r="416">
          <cell r="D416" t="str">
            <v>P11 WWCsemi dry season</v>
          </cell>
          <cell r="E416">
            <v>6125</v>
          </cell>
          <cell r="F416" t="str">
            <v>PH</v>
          </cell>
          <cell r="G416">
            <v>6083</v>
          </cell>
          <cell r="H416" t="str">
            <v>PH</v>
          </cell>
          <cell r="I416">
            <v>6063</v>
          </cell>
          <cell r="J416" t="str">
            <v>PH</v>
          </cell>
          <cell r="K416">
            <v>6039</v>
          </cell>
          <cell r="L416" t="str">
            <v>PH</v>
          </cell>
          <cell r="M416" t="str">
            <v>semi dry season</v>
          </cell>
        </row>
        <row r="417">
          <cell r="D417" t="str">
            <v>P11 WWDsemi dry season</v>
          </cell>
          <cell r="E417">
            <v>6101</v>
          </cell>
          <cell r="F417" t="str">
            <v>PH</v>
          </cell>
          <cell r="G417">
            <v>6060</v>
          </cell>
          <cell r="H417" t="str">
            <v>PH</v>
          </cell>
          <cell r="I417">
            <v>6040</v>
          </cell>
          <cell r="J417" t="str">
            <v>PH</v>
          </cell>
          <cell r="K417">
            <v>6016</v>
          </cell>
          <cell r="L417" t="str">
            <v>PH</v>
          </cell>
          <cell r="M417" t="str">
            <v>semi dry season</v>
          </cell>
        </row>
        <row r="418">
          <cell r="D418" t="str">
            <v>P12 Wsemi dry season</v>
          </cell>
          <cell r="E418">
            <v>5514</v>
          </cell>
          <cell r="F418" t="str">
            <v>PH</v>
          </cell>
          <cell r="G418">
            <v>5474</v>
          </cell>
          <cell r="H418" t="str">
            <v>PH</v>
          </cell>
          <cell r="I418">
            <v>5454</v>
          </cell>
          <cell r="J418" t="str">
            <v>PH</v>
          </cell>
          <cell r="K418">
            <v>5432</v>
          </cell>
          <cell r="L418" t="str">
            <v>PH</v>
          </cell>
          <cell r="M418" t="str">
            <v>semi dry season</v>
          </cell>
        </row>
        <row r="419">
          <cell r="D419" t="str">
            <v>P12 WBsemi dry season</v>
          </cell>
          <cell r="E419">
            <v>6195</v>
          </cell>
          <cell r="F419" t="str">
            <v>PH</v>
          </cell>
          <cell r="G419">
            <v>6152</v>
          </cell>
          <cell r="H419" t="str">
            <v>PH</v>
          </cell>
          <cell r="I419">
            <v>6132</v>
          </cell>
          <cell r="J419" t="str">
            <v>PH</v>
          </cell>
          <cell r="K419">
            <v>6108</v>
          </cell>
          <cell r="L419" t="str">
            <v>PH</v>
          </cell>
          <cell r="M419" t="str">
            <v>semi dry season</v>
          </cell>
        </row>
        <row r="420">
          <cell r="D420" t="str">
            <v>P12 WWsemi dry season</v>
          </cell>
          <cell r="E420">
            <v>5696</v>
          </cell>
          <cell r="F420" t="str">
            <v>PH</v>
          </cell>
          <cell r="G420">
            <v>5656</v>
          </cell>
          <cell r="H420" t="str">
            <v>PH</v>
          </cell>
          <cell r="I420">
            <v>5636</v>
          </cell>
          <cell r="J420" t="str">
            <v>PH</v>
          </cell>
          <cell r="K420">
            <v>5613</v>
          </cell>
          <cell r="L420" t="str">
            <v>PH</v>
          </cell>
          <cell r="M420" t="str">
            <v>semi dry season</v>
          </cell>
        </row>
        <row r="421">
          <cell r="D421" t="str">
            <v>P12 WEsemi dry season</v>
          </cell>
          <cell r="E421">
            <v>5867</v>
          </cell>
          <cell r="F421" t="str">
            <v>PH</v>
          </cell>
          <cell r="G421">
            <v>5827</v>
          </cell>
          <cell r="H421" t="str">
            <v>PH</v>
          </cell>
          <cell r="I421">
            <v>5807</v>
          </cell>
          <cell r="J421" t="str">
            <v>PH</v>
          </cell>
          <cell r="K421">
            <v>5784</v>
          </cell>
          <cell r="L421" t="str">
            <v>PH</v>
          </cell>
          <cell r="M421" t="str">
            <v>semi dry season</v>
          </cell>
        </row>
        <row r="422">
          <cell r="D422" t="str">
            <v>P13 Wsemi dry season</v>
          </cell>
          <cell r="E422">
            <v>5662</v>
          </cell>
          <cell r="F422" t="str">
            <v>PH</v>
          </cell>
          <cell r="G422">
            <v>5622</v>
          </cell>
          <cell r="H422" t="str">
            <v>PH</v>
          </cell>
          <cell r="I422">
            <v>5602</v>
          </cell>
          <cell r="J422" t="str">
            <v>PH</v>
          </cell>
          <cell r="K422">
            <v>5579</v>
          </cell>
          <cell r="L422" t="str">
            <v>PH</v>
          </cell>
          <cell r="M422" t="str">
            <v>semi dry season</v>
          </cell>
        </row>
        <row r="423">
          <cell r="D423" t="str">
            <v>P13 WWsemi dry season</v>
          </cell>
          <cell r="E423">
            <v>5537</v>
          </cell>
          <cell r="F423" t="str">
            <v>PH</v>
          </cell>
          <cell r="G423">
            <v>5497</v>
          </cell>
          <cell r="H423" t="str">
            <v>PH</v>
          </cell>
          <cell r="I423">
            <v>5478</v>
          </cell>
          <cell r="J423" t="str">
            <v>PH</v>
          </cell>
          <cell r="K423">
            <v>5455</v>
          </cell>
          <cell r="L423" t="str">
            <v>PH</v>
          </cell>
          <cell r="M423" t="str">
            <v>semi dry season</v>
          </cell>
        </row>
        <row r="424">
          <cell r="D424" t="str">
            <v>P13 WEsemi dry season</v>
          </cell>
          <cell r="E424">
            <v>6164</v>
          </cell>
          <cell r="F424" t="str">
            <v>PH</v>
          </cell>
          <cell r="G424">
            <v>6122</v>
          </cell>
          <cell r="H424" t="str">
            <v>PH</v>
          </cell>
          <cell r="I424">
            <v>6102</v>
          </cell>
          <cell r="J424" t="str">
            <v>PH</v>
          </cell>
          <cell r="K424">
            <v>6078</v>
          </cell>
          <cell r="L424" t="str">
            <v>PH</v>
          </cell>
          <cell r="M424" t="str">
            <v>semi dry season</v>
          </cell>
        </row>
        <row r="425">
          <cell r="D425" t="str">
            <v>P14 Wsemi dry season</v>
          </cell>
          <cell r="E425">
            <v>5795</v>
          </cell>
          <cell r="F425" t="str">
            <v>PH</v>
          </cell>
          <cell r="G425">
            <v>5754</v>
          </cell>
          <cell r="H425" t="str">
            <v>PH</v>
          </cell>
          <cell r="I425">
            <v>5734</v>
          </cell>
          <cell r="J425" t="str">
            <v>PH</v>
          </cell>
          <cell r="K425">
            <v>5711</v>
          </cell>
          <cell r="L425" t="str">
            <v>PH</v>
          </cell>
          <cell r="M425" t="str">
            <v>semi dry season</v>
          </cell>
        </row>
        <row r="426">
          <cell r="D426" t="str">
            <v>P14 WWsemi dry season</v>
          </cell>
          <cell r="E426">
            <v>5591</v>
          </cell>
          <cell r="F426" t="str">
            <v>PH</v>
          </cell>
          <cell r="G426">
            <v>5551</v>
          </cell>
          <cell r="H426" t="str">
            <v>PH</v>
          </cell>
          <cell r="I426">
            <v>5532</v>
          </cell>
          <cell r="J426" t="str">
            <v>PH</v>
          </cell>
          <cell r="K426">
            <v>5508</v>
          </cell>
          <cell r="L426" t="str">
            <v>PH</v>
          </cell>
          <cell r="M426" t="str">
            <v>semi dry season</v>
          </cell>
        </row>
        <row r="427">
          <cell r="D427" t="str">
            <v>P14 WE semi dry season</v>
          </cell>
          <cell r="E427">
            <v>5428</v>
          </cell>
          <cell r="F427" t="str">
            <v>PH</v>
          </cell>
          <cell r="G427">
            <v>5388</v>
          </cell>
          <cell r="H427" t="str">
            <v>PL</v>
          </cell>
          <cell r="I427">
            <v>5369</v>
          </cell>
          <cell r="J427" t="str">
            <v>PL</v>
          </cell>
          <cell r="K427">
            <v>5346</v>
          </cell>
          <cell r="L427" t="str">
            <v>PL</v>
          </cell>
          <cell r="M427" t="str">
            <v>semi dry season</v>
          </cell>
        </row>
        <row r="428">
          <cell r="D428" t="str">
            <v>P15 Wsemi dry season</v>
          </cell>
          <cell r="E428">
            <v>5747</v>
          </cell>
          <cell r="F428" t="str">
            <v>PH</v>
          </cell>
          <cell r="G428">
            <v>5705</v>
          </cell>
          <cell r="H428" t="str">
            <v>PH</v>
          </cell>
          <cell r="I428">
            <v>5686</v>
          </cell>
          <cell r="J428" t="str">
            <v>PH</v>
          </cell>
          <cell r="K428">
            <v>5663</v>
          </cell>
          <cell r="L428" t="str">
            <v>PH</v>
          </cell>
          <cell r="M428" t="str">
            <v>semi dry season</v>
          </cell>
        </row>
        <row r="429">
          <cell r="D429" t="str">
            <v>P15 WWsemi dry season</v>
          </cell>
          <cell r="E429">
            <v>5600</v>
          </cell>
          <cell r="F429" t="str">
            <v>PH</v>
          </cell>
          <cell r="G429">
            <v>5559</v>
          </cell>
          <cell r="H429" t="str">
            <v>PH</v>
          </cell>
          <cell r="I429">
            <v>5540</v>
          </cell>
          <cell r="J429" t="str">
            <v>PH</v>
          </cell>
          <cell r="K429">
            <v>5517</v>
          </cell>
          <cell r="L429" t="str">
            <v>PH</v>
          </cell>
          <cell r="M429" t="str">
            <v>semi dry season</v>
          </cell>
        </row>
        <row r="430">
          <cell r="D430" t="str">
            <v>P16 W semi dry season</v>
          </cell>
          <cell r="E430">
            <v>5535</v>
          </cell>
          <cell r="F430" t="str">
            <v>PH</v>
          </cell>
          <cell r="G430">
            <v>5495</v>
          </cell>
          <cell r="H430" t="str">
            <v>PH</v>
          </cell>
          <cell r="I430">
            <v>5476</v>
          </cell>
          <cell r="J430" t="str">
            <v>PH</v>
          </cell>
          <cell r="K430">
            <v>5453</v>
          </cell>
          <cell r="L430" t="str">
            <v>PH</v>
          </cell>
          <cell r="M430" t="str">
            <v>semi dry season</v>
          </cell>
        </row>
        <row r="431">
          <cell r="D431" t="str">
            <v>P16 WWsemi dry season</v>
          </cell>
          <cell r="E431">
            <v>5684</v>
          </cell>
          <cell r="F431" t="str">
            <v>PH</v>
          </cell>
          <cell r="G431">
            <v>5643</v>
          </cell>
          <cell r="H431" t="str">
            <v>PH</v>
          </cell>
          <cell r="I431">
            <v>5623</v>
          </cell>
          <cell r="J431" t="str">
            <v>PH</v>
          </cell>
          <cell r="K431">
            <v>5600</v>
          </cell>
          <cell r="L431" t="str">
            <v>PH</v>
          </cell>
          <cell r="M431" t="str">
            <v>semi dry season</v>
          </cell>
        </row>
        <row r="432">
          <cell r="D432" t="str">
            <v>P17 WWsemi dry season</v>
          </cell>
          <cell r="E432">
            <v>5635</v>
          </cell>
          <cell r="F432" t="str">
            <v>PH</v>
          </cell>
          <cell r="G432">
            <v>5595</v>
          </cell>
          <cell r="H432" t="str">
            <v>PH</v>
          </cell>
          <cell r="I432">
            <v>5576</v>
          </cell>
          <cell r="J432" t="str">
            <v>PH</v>
          </cell>
          <cell r="K432">
            <v>5553</v>
          </cell>
          <cell r="L432" t="str">
            <v>PH</v>
          </cell>
          <cell r="M432" t="str">
            <v>semi dry season</v>
          </cell>
        </row>
        <row r="433">
          <cell r="D433" t="str">
            <v>P18 WWsemi dry season</v>
          </cell>
          <cell r="E433">
            <v>5327</v>
          </cell>
          <cell r="F433" t="str">
            <v>PL</v>
          </cell>
          <cell r="G433">
            <v>5288</v>
          </cell>
          <cell r="H433" t="str">
            <v>PL</v>
          </cell>
          <cell r="I433">
            <v>5269</v>
          </cell>
          <cell r="J433" t="str">
            <v>PL</v>
          </cell>
          <cell r="K433">
            <v>5247</v>
          </cell>
          <cell r="L433" t="str">
            <v>PL</v>
          </cell>
          <cell r="M433" t="str">
            <v>semi dry season</v>
          </cell>
        </row>
        <row r="434">
          <cell r="D434" t="str">
            <v>P22 EWsemi dry season</v>
          </cell>
          <cell r="E434">
            <v>5366</v>
          </cell>
          <cell r="F434" t="str">
            <v>PL</v>
          </cell>
          <cell r="G434">
            <v>5327</v>
          </cell>
          <cell r="H434" t="str">
            <v>PL</v>
          </cell>
          <cell r="I434">
            <v>5307</v>
          </cell>
          <cell r="J434" t="str">
            <v>PL</v>
          </cell>
          <cell r="K434">
            <v>5285</v>
          </cell>
          <cell r="L434" t="str">
            <v>PL</v>
          </cell>
          <cell r="M434" t="str">
            <v>semi dry season</v>
          </cell>
        </row>
        <row r="435">
          <cell r="D435" t="str">
            <v>P22 Wsemi dry season</v>
          </cell>
          <cell r="E435">
            <v>5543</v>
          </cell>
          <cell r="F435" t="str">
            <v>PH</v>
          </cell>
          <cell r="G435">
            <v>5503</v>
          </cell>
          <cell r="H435" t="str">
            <v>PH</v>
          </cell>
          <cell r="I435">
            <v>5483</v>
          </cell>
          <cell r="J435" t="str">
            <v>PH</v>
          </cell>
          <cell r="K435">
            <v>5460</v>
          </cell>
          <cell r="L435" t="str">
            <v>PH</v>
          </cell>
          <cell r="M435" t="str">
            <v>semi dry season</v>
          </cell>
        </row>
        <row r="436">
          <cell r="D436" t="str">
            <v>P22 WEsemi dry season</v>
          </cell>
          <cell r="E436">
            <v>5545</v>
          </cell>
          <cell r="F436" t="str">
            <v>PH</v>
          </cell>
          <cell r="G436">
            <v>5505</v>
          </cell>
          <cell r="H436" t="str">
            <v>PH</v>
          </cell>
          <cell r="I436">
            <v>5486</v>
          </cell>
          <cell r="J436" t="str">
            <v>PH</v>
          </cell>
          <cell r="K436">
            <v>5463</v>
          </cell>
          <cell r="L436" t="str">
            <v>PH</v>
          </cell>
          <cell r="M436" t="str">
            <v>semi dry season</v>
          </cell>
        </row>
        <row r="437">
          <cell r="D437" t="str">
            <v>P23 Wsemi dry season</v>
          </cell>
          <cell r="E437">
            <v>5283</v>
          </cell>
          <cell r="F437" t="str">
            <v>PL</v>
          </cell>
          <cell r="G437">
            <v>5244</v>
          </cell>
          <cell r="H437" t="str">
            <v>PL</v>
          </cell>
          <cell r="I437">
            <v>5225</v>
          </cell>
          <cell r="J437" t="str">
            <v>PL</v>
          </cell>
          <cell r="K437">
            <v>5203</v>
          </cell>
          <cell r="L437" t="str">
            <v>PL</v>
          </cell>
          <cell r="M437" t="str">
            <v>semi dry season</v>
          </cell>
        </row>
        <row r="438">
          <cell r="D438" t="str">
            <v>P23 WWsemi dry season</v>
          </cell>
          <cell r="E438">
            <v>5944</v>
          </cell>
          <cell r="F438" t="str">
            <v>PH</v>
          </cell>
          <cell r="G438">
            <v>5903</v>
          </cell>
          <cell r="H438" t="str">
            <v>PH</v>
          </cell>
          <cell r="I438">
            <v>5883</v>
          </cell>
          <cell r="J438" t="str">
            <v>PH</v>
          </cell>
          <cell r="K438">
            <v>5860</v>
          </cell>
          <cell r="L438" t="str">
            <v>PH</v>
          </cell>
          <cell r="M438" t="str">
            <v>semi dry season</v>
          </cell>
        </row>
        <row r="439">
          <cell r="D439" t="str">
            <v>P23 WEsemi dry season</v>
          </cell>
          <cell r="E439">
            <v>5286</v>
          </cell>
          <cell r="F439" t="str">
            <v>PL</v>
          </cell>
          <cell r="G439">
            <v>5247</v>
          </cell>
          <cell r="H439" t="str">
            <v>PL</v>
          </cell>
          <cell r="I439">
            <v>5228</v>
          </cell>
          <cell r="J439" t="str">
            <v>PL</v>
          </cell>
          <cell r="K439">
            <v>5206</v>
          </cell>
          <cell r="L439" t="str">
            <v>PL</v>
          </cell>
          <cell r="M439" t="str">
            <v>semi dry season</v>
          </cell>
        </row>
        <row r="440">
          <cell r="D440" t="str">
            <v>P23 EWsemi dry season</v>
          </cell>
          <cell r="E440">
            <v>5384</v>
          </cell>
          <cell r="F440" t="str">
            <v>PL</v>
          </cell>
          <cell r="G440">
            <v>5346</v>
          </cell>
          <cell r="H440" t="str">
            <v>PL</v>
          </cell>
          <cell r="I440">
            <v>5327</v>
          </cell>
          <cell r="J440" t="str">
            <v>PL</v>
          </cell>
          <cell r="K440">
            <v>5305</v>
          </cell>
          <cell r="L440" t="str">
            <v>PL</v>
          </cell>
          <cell r="M440" t="str">
            <v>semi dry season</v>
          </cell>
        </row>
        <row r="441">
          <cell r="D441" t="str">
            <v>P24 Wsemi dry season</v>
          </cell>
          <cell r="E441">
            <v>5636</v>
          </cell>
          <cell r="F441" t="str">
            <v>PH</v>
          </cell>
          <cell r="G441">
            <v>5596</v>
          </cell>
          <cell r="H441" t="str">
            <v>PH</v>
          </cell>
          <cell r="I441">
            <v>5577</v>
          </cell>
          <cell r="J441" t="str">
            <v>PH</v>
          </cell>
          <cell r="K441">
            <v>5554</v>
          </cell>
          <cell r="L441" t="str">
            <v>PH</v>
          </cell>
          <cell r="M441" t="str">
            <v>semi dry season</v>
          </cell>
        </row>
        <row r="442">
          <cell r="D442" t="str">
            <v>P24 WEsemi dry season</v>
          </cell>
          <cell r="E442">
            <v>5311</v>
          </cell>
          <cell r="F442" t="str">
            <v>PL</v>
          </cell>
          <cell r="G442">
            <v>5273</v>
          </cell>
          <cell r="H442" t="str">
            <v>PL</v>
          </cell>
          <cell r="I442">
            <v>5253</v>
          </cell>
          <cell r="J442" t="str">
            <v>PL</v>
          </cell>
          <cell r="K442">
            <v>5231</v>
          </cell>
          <cell r="L442" t="str">
            <v>PL</v>
          </cell>
          <cell r="M442" t="str">
            <v>semi dry season</v>
          </cell>
        </row>
        <row r="443">
          <cell r="D443" t="str">
            <v>P24 EWsemi dry season</v>
          </cell>
          <cell r="E443">
            <v>5300</v>
          </cell>
          <cell r="F443" t="str">
            <v>PL</v>
          </cell>
          <cell r="G443">
            <v>5262</v>
          </cell>
          <cell r="H443" t="str">
            <v>PL</v>
          </cell>
          <cell r="I443">
            <v>5243</v>
          </cell>
          <cell r="J443" t="str">
            <v>PL</v>
          </cell>
          <cell r="K443">
            <v>5221</v>
          </cell>
          <cell r="L443" t="str">
            <v>PL</v>
          </cell>
          <cell r="M443" t="str">
            <v>semi dry season</v>
          </cell>
        </row>
        <row r="444">
          <cell r="D444" t="str">
            <v>P25 WEsemi dry season</v>
          </cell>
          <cell r="E444">
            <v>5476</v>
          </cell>
          <cell r="F444" t="str">
            <v>PH</v>
          </cell>
          <cell r="G444">
            <v>5436</v>
          </cell>
          <cell r="H444" t="str">
            <v>PH</v>
          </cell>
          <cell r="I444">
            <v>5417</v>
          </cell>
          <cell r="J444" t="str">
            <v>PH</v>
          </cell>
          <cell r="K444">
            <v>5395</v>
          </cell>
          <cell r="L444" t="str">
            <v>PL</v>
          </cell>
          <cell r="M444" t="str">
            <v>semi dry season</v>
          </cell>
        </row>
        <row r="445">
          <cell r="D445" t="str">
            <v>P26 Wsemi dry season</v>
          </cell>
          <cell r="E445">
            <v>5513</v>
          </cell>
          <cell r="F445" t="str">
            <v>PH</v>
          </cell>
          <cell r="G445">
            <v>5472</v>
          </cell>
          <cell r="H445" t="str">
            <v>PH</v>
          </cell>
          <cell r="I445">
            <v>5453</v>
          </cell>
          <cell r="J445" t="str">
            <v>PH</v>
          </cell>
          <cell r="K445">
            <v>5430</v>
          </cell>
          <cell r="L445" t="str">
            <v>PH</v>
          </cell>
          <cell r="M445" t="str">
            <v>semi dry season</v>
          </cell>
        </row>
        <row r="446">
          <cell r="D446" t="str">
            <v>P26 WEsemi dry season</v>
          </cell>
          <cell r="E446">
            <v>5436</v>
          </cell>
          <cell r="F446" t="str">
            <v>PH</v>
          </cell>
          <cell r="G446">
            <v>5397</v>
          </cell>
          <cell r="H446" t="str">
            <v>PL</v>
          </cell>
          <cell r="I446">
            <v>5377</v>
          </cell>
          <cell r="J446" t="str">
            <v>PL</v>
          </cell>
          <cell r="K446">
            <v>5355</v>
          </cell>
          <cell r="L446" t="str">
            <v>PL</v>
          </cell>
          <cell r="M446" t="str">
            <v>semi dry season</v>
          </cell>
        </row>
        <row r="447">
          <cell r="D447" t="str">
            <v>P27 Wsemi dry season</v>
          </cell>
          <cell r="E447">
            <v>5441</v>
          </cell>
          <cell r="F447" t="str">
            <v>PH</v>
          </cell>
          <cell r="G447">
            <v>5401</v>
          </cell>
          <cell r="H447" t="str">
            <v>PH</v>
          </cell>
          <cell r="I447">
            <v>5382</v>
          </cell>
          <cell r="J447" t="str">
            <v>PL</v>
          </cell>
          <cell r="K447">
            <v>5360</v>
          </cell>
          <cell r="L447" t="str">
            <v>PL</v>
          </cell>
          <cell r="M447" t="str">
            <v>semi dry season</v>
          </cell>
        </row>
        <row r="448">
          <cell r="D448" t="str">
            <v>P27 WEsemi dry season</v>
          </cell>
          <cell r="E448">
            <v>5032</v>
          </cell>
          <cell r="F448" t="str">
            <v>MH</v>
          </cell>
          <cell r="G448">
            <v>4995</v>
          </cell>
          <cell r="H448" t="str">
            <v>MH</v>
          </cell>
          <cell r="I448">
            <v>4977</v>
          </cell>
          <cell r="J448" t="str">
            <v>MH</v>
          </cell>
          <cell r="K448">
            <v>4955</v>
          </cell>
          <cell r="L448" t="str">
            <v>MH</v>
          </cell>
          <cell r="M448" t="str">
            <v>semi dry season</v>
          </cell>
        </row>
        <row r="449">
          <cell r="D449" t="str">
            <v>P28 Wsemi dry season</v>
          </cell>
          <cell r="E449">
            <v>5153</v>
          </cell>
          <cell r="F449" t="str">
            <v>MH</v>
          </cell>
          <cell r="G449">
            <v>5114</v>
          </cell>
          <cell r="H449" t="str">
            <v>MH</v>
          </cell>
          <cell r="I449">
            <v>5095</v>
          </cell>
          <cell r="J449" t="str">
            <v>MH</v>
          </cell>
          <cell r="K449">
            <v>5073</v>
          </cell>
          <cell r="L449" t="str">
            <v>MH</v>
          </cell>
          <cell r="M449" t="str">
            <v>semi dry season</v>
          </cell>
        </row>
        <row r="450">
          <cell r="D450" t="str">
            <v>P21 EEsemi dry season</v>
          </cell>
          <cell r="E450">
            <v>5053</v>
          </cell>
          <cell r="F450" t="str">
            <v>MH</v>
          </cell>
          <cell r="G450">
            <v>5018</v>
          </cell>
          <cell r="H450" t="str">
            <v>MH</v>
          </cell>
          <cell r="I450">
            <v>4999</v>
          </cell>
          <cell r="J450" t="str">
            <v>MH</v>
          </cell>
          <cell r="K450">
            <v>4976</v>
          </cell>
          <cell r="L450" t="str">
            <v>MH</v>
          </cell>
          <cell r="M450" t="str">
            <v>semi dry season</v>
          </cell>
        </row>
        <row r="451">
          <cell r="D451" t="str">
            <v>P22 EEsemi dry season</v>
          </cell>
          <cell r="E451">
            <v>5308</v>
          </cell>
          <cell r="F451" t="str">
            <v>PL</v>
          </cell>
          <cell r="G451">
            <v>5269</v>
          </cell>
          <cell r="H451" t="str">
            <v>PL</v>
          </cell>
          <cell r="I451">
            <v>5250</v>
          </cell>
          <cell r="J451" t="str">
            <v>PL</v>
          </cell>
          <cell r="K451">
            <v>5227</v>
          </cell>
          <cell r="L451" t="str">
            <v>PL</v>
          </cell>
          <cell r="M451" t="str">
            <v>semi dry season</v>
          </cell>
        </row>
        <row r="452">
          <cell r="D452" t="str">
            <v>P23 EEsemi dry season</v>
          </cell>
          <cell r="E452">
            <v>5308</v>
          </cell>
          <cell r="F452" t="str">
            <v>PL</v>
          </cell>
          <cell r="G452">
            <v>5268</v>
          </cell>
          <cell r="H452" t="str">
            <v>PL</v>
          </cell>
          <cell r="I452">
            <v>5250</v>
          </cell>
          <cell r="J452" t="str">
            <v>PL</v>
          </cell>
          <cell r="K452">
            <v>5227</v>
          </cell>
          <cell r="L452" t="str">
            <v>PL</v>
          </cell>
          <cell r="M452" t="str">
            <v>semi dry season</v>
          </cell>
        </row>
        <row r="453">
          <cell r="D453" t="str">
            <v>P24 EEsemi dry season</v>
          </cell>
          <cell r="E453">
            <v>5043</v>
          </cell>
          <cell r="F453" t="str">
            <v>MH</v>
          </cell>
          <cell r="G453">
            <v>5005</v>
          </cell>
          <cell r="H453" t="str">
            <v>MH</v>
          </cell>
          <cell r="I453">
            <v>4986</v>
          </cell>
          <cell r="J453" t="str">
            <v>MH</v>
          </cell>
          <cell r="K453">
            <v>4963</v>
          </cell>
          <cell r="L453" t="str">
            <v>MH</v>
          </cell>
          <cell r="M453" t="str">
            <v>semi dry season</v>
          </cell>
        </row>
        <row r="454">
          <cell r="D454" t="str">
            <v>P25 EEsemi dry season</v>
          </cell>
          <cell r="E454">
            <v>4858</v>
          </cell>
          <cell r="F454" t="str">
            <v>ML</v>
          </cell>
          <cell r="G454">
            <v>4820</v>
          </cell>
          <cell r="H454" t="str">
            <v>ML</v>
          </cell>
          <cell r="I454">
            <v>4801</v>
          </cell>
          <cell r="J454" t="str">
            <v>ML</v>
          </cell>
          <cell r="K454">
            <v>4779</v>
          </cell>
          <cell r="L454" t="str">
            <v>ML</v>
          </cell>
          <cell r="M454" t="str">
            <v>semi dry season</v>
          </cell>
        </row>
        <row r="455">
          <cell r="D455" t="str">
            <v>P26 EEsemi dry season</v>
          </cell>
          <cell r="E455">
            <v>4511</v>
          </cell>
          <cell r="F455" t="str">
            <v>ML</v>
          </cell>
          <cell r="G455">
            <v>4474</v>
          </cell>
          <cell r="H455" t="str">
            <v>ML</v>
          </cell>
          <cell r="I455">
            <v>4456</v>
          </cell>
          <cell r="J455" t="str">
            <v>ML</v>
          </cell>
          <cell r="K455">
            <v>4436</v>
          </cell>
          <cell r="L455" t="str">
            <v>ML</v>
          </cell>
          <cell r="M455" t="str">
            <v>semi dry season</v>
          </cell>
        </row>
        <row r="456">
          <cell r="D456" t="str">
            <v>P27 EEsemi dry season</v>
          </cell>
          <cell r="E456">
            <v>4400</v>
          </cell>
          <cell r="F456" t="str">
            <v>ML</v>
          </cell>
          <cell r="G456">
            <v>4364</v>
          </cell>
          <cell r="H456" t="str">
            <v>ML</v>
          </cell>
          <cell r="I456">
            <v>4346</v>
          </cell>
          <cell r="J456" t="str">
            <v>ML</v>
          </cell>
          <cell r="K456">
            <v>4324</v>
          </cell>
          <cell r="L456" t="str">
            <v>ML</v>
          </cell>
          <cell r="M456" t="str">
            <v>semi dry season</v>
          </cell>
        </row>
        <row r="457">
          <cell r="D457" t="str">
            <v>P28 EEsemi dry season</v>
          </cell>
          <cell r="E457">
            <v>4405</v>
          </cell>
          <cell r="F457" t="str">
            <v>ML</v>
          </cell>
          <cell r="G457">
            <v>4369</v>
          </cell>
          <cell r="H457" t="str">
            <v>ML</v>
          </cell>
          <cell r="I457">
            <v>4350</v>
          </cell>
          <cell r="J457" t="str">
            <v>ML</v>
          </cell>
          <cell r="K457">
            <v>4329</v>
          </cell>
          <cell r="L457" t="str">
            <v>ML</v>
          </cell>
          <cell r="M457" t="str">
            <v>semi dry season</v>
          </cell>
        </row>
        <row r="458">
          <cell r="D458" t="str">
            <v>P29 EEsemi dry season</v>
          </cell>
          <cell r="E458">
            <v>4354</v>
          </cell>
          <cell r="F458" t="str">
            <v>ML</v>
          </cell>
          <cell r="G458">
            <v>4318</v>
          </cell>
          <cell r="H458" t="str">
            <v>ML</v>
          </cell>
          <cell r="I458">
            <v>4300</v>
          </cell>
          <cell r="J458" t="str">
            <v>ML</v>
          </cell>
          <cell r="K458">
            <v>4278</v>
          </cell>
          <cell r="L458" t="str">
            <v>ML</v>
          </cell>
          <cell r="M458" t="str">
            <v>semi dry season</v>
          </cell>
        </row>
        <row r="459">
          <cell r="D459" t="str">
            <v>P29 Wsemi dry season</v>
          </cell>
          <cell r="E459">
            <v>5268</v>
          </cell>
          <cell r="F459" t="str">
            <v>PL</v>
          </cell>
          <cell r="G459">
            <v>5229</v>
          </cell>
          <cell r="H459" t="str">
            <v>PL</v>
          </cell>
          <cell r="I459">
            <v>5211</v>
          </cell>
          <cell r="J459" t="str">
            <v>PL</v>
          </cell>
          <cell r="K459">
            <v>5188</v>
          </cell>
          <cell r="L459" t="str">
            <v>MH</v>
          </cell>
          <cell r="M459" t="str">
            <v>semi dry season</v>
          </cell>
        </row>
        <row r="460">
          <cell r="D460" t="str">
            <v>P41 WWsemi dry season</v>
          </cell>
          <cell r="E460">
            <v>5857</v>
          </cell>
          <cell r="F460" t="str">
            <v>PH</v>
          </cell>
          <cell r="G460">
            <v>5816</v>
          </cell>
          <cell r="H460" t="str">
            <v>PH</v>
          </cell>
          <cell r="I460">
            <v>5796</v>
          </cell>
          <cell r="J460" t="str">
            <v>PH</v>
          </cell>
          <cell r="K460">
            <v>5773</v>
          </cell>
          <cell r="L460" t="str">
            <v>PH</v>
          </cell>
          <cell r="M460" t="str">
            <v>semi dry season</v>
          </cell>
        </row>
        <row r="461">
          <cell r="D461" t="str">
            <v>P41 WWAsemi dry season</v>
          </cell>
          <cell r="E461">
            <v>5919</v>
          </cell>
          <cell r="F461" t="str">
            <v>PH</v>
          </cell>
          <cell r="G461">
            <v>5878</v>
          </cell>
          <cell r="H461" t="str">
            <v>PH</v>
          </cell>
          <cell r="I461">
            <v>5858</v>
          </cell>
          <cell r="J461" t="str">
            <v>PH</v>
          </cell>
          <cell r="K461">
            <v>5835</v>
          </cell>
          <cell r="L461" t="str">
            <v>PH</v>
          </cell>
          <cell r="M461" t="str">
            <v>semi dry season</v>
          </cell>
        </row>
        <row r="462">
          <cell r="D462" t="str">
            <v>P41 WWBsemi dry season</v>
          </cell>
          <cell r="E462">
            <v>5885</v>
          </cell>
          <cell r="F462" t="str">
            <v>PH</v>
          </cell>
          <cell r="G462">
            <v>5843</v>
          </cell>
          <cell r="H462" t="str">
            <v>PH</v>
          </cell>
          <cell r="I462">
            <v>5823</v>
          </cell>
          <cell r="J462" t="str">
            <v>PH</v>
          </cell>
          <cell r="K462">
            <v>5799</v>
          </cell>
          <cell r="L462" t="str">
            <v>PH</v>
          </cell>
          <cell r="M462" t="str">
            <v>semi dry season</v>
          </cell>
        </row>
        <row r="463">
          <cell r="D463" t="str">
            <v>P41 WWCsemi dry season</v>
          </cell>
          <cell r="E463">
            <v>5873</v>
          </cell>
          <cell r="F463" t="str">
            <v>PH</v>
          </cell>
          <cell r="G463">
            <v>5831</v>
          </cell>
          <cell r="H463" t="str">
            <v>PH</v>
          </cell>
          <cell r="I463">
            <v>5812</v>
          </cell>
          <cell r="J463" t="str">
            <v>PH</v>
          </cell>
          <cell r="K463">
            <v>5789</v>
          </cell>
          <cell r="L463" t="str">
            <v>PH</v>
          </cell>
          <cell r="M463" t="str">
            <v>semi dry season</v>
          </cell>
        </row>
        <row r="464">
          <cell r="D464" t="str">
            <v>P42 WWsemi dry season</v>
          </cell>
          <cell r="E464">
            <v>5734</v>
          </cell>
          <cell r="F464" t="str">
            <v>PH</v>
          </cell>
          <cell r="G464">
            <v>5693</v>
          </cell>
          <cell r="H464" t="str">
            <v>PH</v>
          </cell>
          <cell r="I464">
            <v>5673</v>
          </cell>
          <cell r="J464" t="str">
            <v>PH</v>
          </cell>
          <cell r="K464">
            <v>5650</v>
          </cell>
          <cell r="L464" t="str">
            <v>PH</v>
          </cell>
          <cell r="M464" t="str">
            <v>semi dry season</v>
          </cell>
        </row>
        <row r="465">
          <cell r="D465" t="str">
            <v>P43 WWsemi dry season</v>
          </cell>
          <cell r="E465">
            <v>5647</v>
          </cell>
          <cell r="F465" t="str">
            <v>PH</v>
          </cell>
          <cell r="G465">
            <v>5606</v>
          </cell>
          <cell r="H465" t="str">
            <v>PH</v>
          </cell>
          <cell r="I465">
            <v>5587</v>
          </cell>
          <cell r="J465" t="str">
            <v>PH</v>
          </cell>
          <cell r="K465">
            <v>5564</v>
          </cell>
          <cell r="L465" t="str">
            <v>PH</v>
          </cell>
          <cell r="M465" t="str">
            <v>semi dry season</v>
          </cell>
        </row>
        <row r="466">
          <cell r="D466" t="str">
            <v>P44 Wsemi dry season</v>
          </cell>
          <cell r="E466">
            <v>5998</v>
          </cell>
          <cell r="F466" t="str">
            <v>PH</v>
          </cell>
          <cell r="G466">
            <v>5957</v>
          </cell>
          <cell r="H466" t="str">
            <v>PH</v>
          </cell>
          <cell r="I466">
            <v>5937</v>
          </cell>
          <cell r="J466" t="str">
            <v>PH</v>
          </cell>
          <cell r="K466">
            <v>5914</v>
          </cell>
          <cell r="L466" t="str">
            <v>PH</v>
          </cell>
          <cell r="M466" t="str">
            <v>semi dry season</v>
          </cell>
        </row>
        <row r="467">
          <cell r="D467" t="str">
            <v>P44 WWsemi dry season</v>
          </cell>
          <cell r="E467">
            <v>5520</v>
          </cell>
          <cell r="F467" t="str">
            <v>PH</v>
          </cell>
          <cell r="G467">
            <v>5480</v>
          </cell>
          <cell r="H467" t="str">
            <v>PH</v>
          </cell>
          <cell r="I467">
            <v>5461</v>
          </cell>
          <cell r="J467" t="str">
            <v>PH</v>
          </cell>
          <cell r="K467">
            <v>5438</v>
          </cell>
          <cell r="L467" t="str">
            <v>PH</v>
          </cell>
          <cell r="M467" t="str">
            <v>semi dry season</v>
          </cell>
        </row>
        <row r="468">
          <cell r="D468" t="str">
            <v>P45 Wsemi dry season</v>
          </cell>
          <cell r="E468">
            <v>5765</v>
          </cell>
          <cell r="F468" t="str">
            <v>PH</v>
          </cell>
          <cell r="G468">
            <v>5724</v>
          </cell>
          <cell r="H468" t="str">
            <v>PH</v>
          </cell>
          <cell r="I468">
            <v>5704</v>
          </cell>
          <cell r="J468" t="str">
            <v>PH</v>
          </cell>
          <cell r="K468">
            <v>5682</v>
          </cell>
          <cell r="L468" t="str">
            <v>PH</v>
          </cell>
          <cell r="M468" t="str">
            <v>semi dry season</v>
          </cell>
        </row>
        <row r="469">
          <cell r="D469" t="str">
            <v>P46 EWsemi dry season</v>
          </cell>
          <cell r="E469">
            <v>4959</v>
          </cell>
          <cell r="F469" t="str">
            <v>MH</v>
          </cell>
          <cell r="G469">
            <v>4923</v>
          </cell>
          <cell r="H469" t="str">
            <v>MH</v>
          </cell>
          <cell r="I469">
            <v>4905</v>
          </cell>
          <cell r="J469" t="str">
            <v>MH</v>
          </cell>
          <cell r="K469">
            <v>4885</v>
          </cell>
          <cell r="L469" t="str">
            <v>ML</v>
          </cell>
          <cell r="M469" t="str">
            <v>semi dry season</v>
          </cell>
        </row>
        <row r="470">
          <cell r="D470" t="str">
            <v>P46 WWsemi dry season</v>
          </cell>
          <cell r="E470">
            <v>5458</v>
          </cell>
          <cell r="F470" t="str">
            <v>PH</v>
          </cell>
          <cell r="G470">
            <v>5418</v>
          </cell>
          <cell r="H470" t="str">
            <v>PH</v>
          </cell>
          <cell r="I470">
            <v>5399</v>
          </cell>
          <cell r="J470" t="str">
            <v>PL</v>
          </cell>
          <cell r="K470">
            <v>5377</v>
          </cell>
          <cell r="L470" t="str">
            <v>PL</v>
          </cell>
          <cell r="M470" t="str">
            <v>semi dry season</v>
          </cell>
        </row>
        <row r="471">
          <cell r="D471" t="str">
            <v>P47 Wsemi dry season</v>
          </cell>
          <cell r="E471">
            <v>5659</v>
          </cell>
          <cell r="F471" t="str">
            <v>PH</v>
          </cell>
          <cell r="G471">
            <v>5618</v>
          </cell>
          <cell r="H471" t="str">
            <v>PH</v>
          </cell>
          <cell r="I471">
            <v>5599</v>
          </cell>
          <cell r="J471" t="str">
            <v>PH</v>
          </cell>
          <cell r="K471">
            <v>5576</v>
          </cell>
          <cell r="L471" t="str">
            <v>PH</v>
          </cell>
          <cell r="M471" t="str">
            <v>semi dry season</v>
          </cell>
        </row>
        <row r="472">
          <cell r="D472" t="str">
            <v>P47 WWsemi dry season</v>
          </cell>
          <cell r="E472">
            <v>5482</v>
          </cell>
          <cell r="F472" t="str">
            <v>PH</v>
          </cell>
          <cell r="G472">
            <v>5441</v>
          </cell>
          <cell r="H472" t="str">
            <v>PH</v>
          </cell>
          <cell r="I472">
            <v>5422</v>
          </cell>
          <cell r="J472" t="str">
            <v>PH</v>
          </cell>
          <cell r="K472">
            <v>5400</v>
          </cell>
          <cell r="L472" t="str">
            <v>PH</v>
          </cell>
          <cell r="M472" t="str">
            <v>semi dry season</v>
          </cell>
        </row>
        <row r="473">
          <cell r="D473" t="str">
            <v>P47 WW Asemi dry season</v>
          </cell>
          <cell r="E473">
            <v>5279</v>
          </cell>
          <cell r="F473" t="str">
            <v>PL</v>
          </cell>
          <cell r="G473">
            <v>5241</v>
          </cell>
          <cell r="H473" t="str">
            <v>PL</v>
          </cell>
          <cell r="I473">
            <v>5222</v>
          </cell>
          <cell r="J473" t="str">
            <v>PL</v>
          </cell>
          <cell r="K473">
            <v>5200</v>
          </cell>
          <cell r="L473" t="str">
            <v>PL</v>
          </cell>
          <cell r="M473" t="str">
            <v>semi dry season</v>
          </cell>
        </row>
        <row r="474">
          <cell r="D474" t="str">
            <v>P48 Wsemi dry season</v>
          </cell>
          <cell r="E474">
            <v>5461</v>
          </cell>
          <cell r="F474" t="str">
            <v>PH</v>
          </cell>
          <cell r="G474">
            <v>5422</v>
          </cell>
          <cell r="H474" t="str">
            <v>PH</v>
          </cell>
          <cell r="I474">
            <v>5403</v>
          </cell>
          <cell r="J474" t="str">
            <v>PH</v>
          </cell>
          <cell r="K474">
            <v>5381</v>
          </cell>
          <cell r="L474" t="str">
            <v>PL</v>
          </cell>
          <cell r="M474" t="str">
            <v>semi dry season</v>
          </cell>
        </row>
        <row r="475">
          <cell r="D475" t="str">
            <v>P48 WWsemi dry season</v>
          </cell>
          <cell r="E475">
            <v>5314</v>
          </cell>
          <cell r="F475" t="str">
            <v>PL</v>
          </cell>
          <cell r="G475">
            <v>5275</v>
          </cell>
          <cell r="H475" t="str">
            <v>PL</v>
          </cell>
          <cell r="I475">
            <v>5256</v>
          </cell>
          <cell r="J475" t="str">
            <v>PL</v>
          </cell>
          <cell r="K475">
            <v>5234</v>
          </cell>
          <cell r="L475" t="str">
            <v>PL</v>
          </cell>
          <cell r="M475" t="str">
            <v>semi dry season</v>
          </cell>
        </row>
        <row r="476">
          <cell r="D476" t="str">
            <v>P49 Wsemi dry season</v>
          </cell>
          <cell r="E476">
            <v>5470</v>
          </cell>
          <cell r="F476" t="str">
            <v>PH</v>
          </cell>
          <cell r="G476">
            <v>5429</v>
          </cell>
          <cell r="H476" t="str">
            <v>PH</v>
          </cell>
          <cell r="I476">
            <v>5410</v>
          </cell>
          <cell r="J476" t="str">
            <v>PH</v>
          </cell>
          <cell r="K476">
            <v>5388</v>
          </cell>
          <cell r="L476" t="str">
            <v>PL</v>
          </cell>
          <cell r="M476" t="str">
            <v>semi dry season</v>
          </cell>
        </row>
        <row r="477">
          <cell r="D477" t="str">
            <v>P49 WAsemi dry season</v>
          </cell>
          <cell r="E477">
            <v>5003</v>
          </cell>
          <cell r="F477" t="str">
            <v>MH</v>
          </cell>
          <cell r="G477">
            <v>4966</v>
          </cell>
          <cell r="H477" t="str">
            <v>MH</v>
          </cell>
          <cell r="I477">
            <v>4948</v>
          </cell>
          <cell r="J477" t="str">
            <v>MH</v>
          </cell>
          <cell r="K477">
            <v>4927</v>
          </cell>
          <cell r="L477" t="str">
            <v>MH</v>
          </cell>
          <cell r="M477" t="str">
            <v>semi dry season</v>
          </cell>
        </row>
        <row r="478">
          <cell r="D478" t="str">
            <v>P49 WWsemi dry season</v>
          </cell>
          <cell r="E478">
            <v>5535</v>
          </cell>
          <cell r="F478" t="str">
            <v>PH</v>
          </cell>
          <cell r="G478">
            <v>5494</v>
          </cell>
          <cell r="H478" t="str">
            <v>PH</v>
          </cell>
          <cell r="I478">
            <v>5475</v>
          </cell>
          <cell r="J478" t="str">
            <v>PH</v>
          </cell>
          <cell r="K478">
            <v>5453</v>
          </cell>
          <cell r="L478" t="str">
            <v>PH</v>
          </cell>
          <cell r="M478" t="str">
            <v>semi dry season</v>
          </cell>
        </row>
        <row r="479">
          <cell r="D479" t="str">
            <v>P49 WWAsemi dry season</v>
          </cell>
          <cell r="E479">
            <v>5385</v>
          </cell>
          <cell r="F479" t="str">
            <v>PL</v>
          </cell>
          <cell r="G479">
            <v>5345</v>
          </cell>
          <cell r="H479" t="str">
            <v>PL</v>
          </cell>
          <cell r="I479">
            <v>5326</v>
          </cell>
          <cell r="J479" t="str">
            <v>PL</v>
          </cell>
          <cell r="K479">
            <v>5304</v>
          </cell>
          <cell r="L479" t="str">
            <v>PL</v>
          </cell>
          <cell r="M479" t="str">
            <v>semi dry season</v>
          </cell>
        </row>
        <row r="480">
          <cell r="D480" t="str">
            <v>P410 Wsemi dry season</v>
          </cell>
          <cell r="E480">
            <v>5230</v>
          </cell>
          <cell r="F480" t="str">
            <v>PL</v>
          </cell>
          <cell r="G480">
            <v>5176</v>
          </cell>
          <cell r="H480" t="str">
            <v>MH</v>
          </cell>
          <cell r="I480">
            <v>5158</v>
          </cell>
          <cell r="J480" t="str">
            <v>MH</v>
          </cell>
          <cell r="K480">
            <v>5136</v>
          </cell>
          <cell r="L480" t="str">
            <v>MH</v>
          </cell>
          <cell r="M480" t="str">
            <v>semi dry season</v>
          </cell>
        </row>
        <row r="481">
          <cell r="D481" t="str">
            <v>P410 WWsemi dry season</v>
          </cell>
          <cell r="E481">
            <v>5093</v>
          </cell>
          <cell r="F481" t="str">
            <v>MH</v>
          </cell>
          <cell r="G481">
            <v>5054</v>
          </cell>
          <cell r="H481" t="str">
            <v>MH</v>
          </cell>
          <cell r="I481">
            <v>5035</v>
          </cell>
          <cell r="J481" t="str">
            <v>MH</v>
          </cell>
          <cell r="K481">
            <v>5014</v>
          </cell>
          <cell r="L481" t="str">
            <v>MH</v>
          </cell>
          <cell r="M481" t="str">
            <v>semi dry season</v>
          </cell>
        </row>
        <row r="482">
          <cell r="D482" t="str">
            <v>P411 WWsemi dry season</v>
          </cell>
          <cell r="E482">
            <v>5021</v>
          </cell>
          <cell r="F482" t="str">
            <v>MH</v>
          </cell>
          <cell r="G482">
            <v>4983</v>
          </cell>
          <cell r="H482" t="str">
            <v>MH</v>
          </cell>
          <cell r="I482">
            <v>4964</v>
          </cell>
          <cell r="J482" t="str">
            <v>MH</v>
          </cell>
          <cell r="K482">
            <v>4942</v>
          </cell>
          <cell r="L482" t="str">
            <v>MH</v>
          </cell>
          <cell r="M482" t="str">
            <v>semi dry season</v>
          </cell>
        </row>
        <row r="483">
          <cell r="D483" t="str">
            <v>P412 Wsemi dry season</v>
          </cell>
          <cell r="E483">
            <v>4931</v>
          </cell>
          <cell r="F483" t="str">
            <v>MH</v>
          </cell>
          <cell r="G483">
            <v>4894</v>
          </cell>
          <cell r="H483" t="str">
            <v>ML</v>
          </cell>
          <cell r="I483">
            <v>4876</v>
          </cell>
          <cell r="J483" t="str">
            <v>ML</v>
          </cell>
          <cell r="K483">
            <v>4855</v>
          </cell>
          <cell r="L483" t="str">
            <v>ML</v>
          </cell>
          <cell r="M483" t="str">
            <v>semi dry season</v>
          </cell>
        </row>
        <row r="484">
          <cell r="D484" t="str">
            <v>P412 WWsemi dry season</v>
          </cell>
          <cell r="E484">
            <v>4995</v>
          </cell>
          <cell r="F484" t="str">
            <v>MH</v>
          </cell>
          <cell r="G484">
            <v>4957</v>
          </cell>
          <cell r="H484" t="str">
            <v>MH</v>
          </cell>
          <cell r="I484">
            <v>4938</v>
          </cell>
          <cell r="J484" t="str">
            <v>MH</v>
          </cell>
          <cell r="K484">
            <v>4917</v>
          </cell>
          <cell r="L484" t="str">
            <v>MH</v>
          </cell>
          <cell r="M484" t="str">
            <v>semi dry season</v>
          </cell>
        </row>
        <row r="485">
          <cell r="D485" t="str">
            <v>P413 Wsemi dry season</v>
          </cell>
          <cell r="E485">
            <v>5137</v>
          </cell>
          <cell r="F485" t="str">
            <v>MH</v>
          </cell>
          <cell r="G485">
            <v>5098</v>
          </cell>
          <cell r="H485" t="str">
            <v>MH</v>
          </cell>
          <cell r="I485">
            <v>5079</v>
          </cell>
          <cell r="J485" t="str">
            <v>MH</v>
          </cell>
          <cell r="K485">
            <v>5057</v>
          </cell>
          <cell r="L485" t="str">
            <v>MH</v>
          </cell>
          <cell r="M485" t="str">
            <v>semi dry season</v>
          </cell>
        </row>
        <row r="486">
          <cell r="D486" t="str">
            <v>P413 WWsemi dry season</v>
          </cell>
          <cell r="E486">
            <v>4814</v>
          </cell>
          <cell r="F486" t="str">
            <v>ML</v>
          </cell>
          <cell r="G486">
            <v>4778</v>
          </cell>
          <cell r="H486" t="str">
            <v>ML</v>
          </cell>
          <cell r="I486">
            <v>4761</v>
          </cell>
          <cell r="J486" t="str">
            <v>ML</v>
          </cell>
          <cell r="K486">
            <v>4740</v>
          </cell>
          <cell r="L486" t="str">
            <v>ML</v>
          </cell>
          <cell r="M486" t="str">
            <v>semi dry season</v>
          </cell>
        </row>
        <row r="487">
          <cell r="D487" t="str">
            <v>P416 WWsemi dry season</v>
          </cell>
          <cell r="E487">
            <v>4599</v>
          </cell>
          <cell r="F487" t="str">
            <v>ML</v>
          </cell>
          <cell r="G487">
            <v>4566</v>
          </cell>
          <cell r="H487" t="str">
            <v>ML</v>
          </cell>
          <cell r="I487">
            <v>4548</v>
          </cell>
          <cell r="J487" t="str">
            <v>ML</v>
          </cell>
          <cell r="K487">
            <v>4528</v>
          </cell>
          <cell r="L487" t="str">
            <v>ML</v>
          </cell>
          <cell r="M487" t="str">
            <v>semi dry season</v>
          </cell>
        </row>
        <row r="488">
          <cell r="D488" t="str">
            <v>B1 WWsemi dry season</v>
          </cell>
          <cell r="E488">
            <v>5556</v>
          </cell>
          <cell r="F488" t="str">
            <v>PH</v>
          </cell>
          <cell r="G488">
            <v>5516</v>
          </cell>
          <cell r="H488" t="str">
            <v>PH</v>
          </cell>
          <cell r="I488">
            <v>5496</v>
          </cell>
          <cell r="J488" t="str">
            <v>PH</v>
          </cell>
          <cell r="K488">
            <v>5474</v>
          </cell>
          <cell r="L488" t="str">
            <v>PH</v>
          </cell>
          <cell r="M488" t="str">
            <v>semi dry season</v>
          </cell>
        </row>
        <row r="489">
          <cell r="D489" t="str">
            <v>B1 WW Utarasemi dry season</v>
          </cell>
          <cell r="E489">
            <v>5556</v>
          </cell>
          <cell r="F489" t="str">
            <v>PH</v>
          </cell>
          <cell r="G489">
            <v>5516</v>
          </cell>
          <cell r="H489" t="str">
            <v>PH</v>
          </cell>
          <cell r="I489">
            <v>5497</v>
          </cell>
          <cell r="J489" t="str">
            <v>PH</v>
          </cell>
          <cell r="K489">
            <v>5474</v>
          </cell>
          <cell r="L489" t="str">
            <v>PH</v>
          </cell>
          <cell r="M489" t="str">
            <v>semi dry season</v>
          </cell>
        </row>
        <row r="490">
          <cell r="D490" t="str">
            <v>B1 WW Selatansemi dry season</v>
          </cell>
          <cell r="E490">
            <v>5525</v>
          </cell>
          <cell r="F490" t="str">
            <v>PH</v>
          </cell>
          <cell r="G490">
            <v>5485</v>
          </cell>
          <cell r="H490" t="str">
            <v>PH</v>
          </cell>
          <cell r="I490">
            <v>5465</v>
          </cell>
          <cell r="J490" t="str">
            <v>PH</v>
          </cell>
          <cell r="K490">
            <v>5442</v>
          </cell>
          <cell r="L490" t="str">
            <v>PH</v>
          </cell>
          <cell r="M490" t="str">
            <v>semi dry season</v>
          </cell>
        </row>
        <row r="491">
          <cell r="D491" t="str">
            <v>B1 WWAsemi dry season</v>
          </cell>
          <cell r="E491">
            <v>5468</v>
          </cell>
          <cell r="F491" t="str">
            <v>PH</v>
          </cell>
          <cell r="G491">
            <v>5428</v>
          </cell>
          <cell r="H491" t="str">
            <v>PH</v>
          </cell>
          <cell r="I491">
            <v>5408</v>
          </cell>
          <cell r="J491" t="str">
            <v>PH</v>
          </cell>
          <cell r="K491">
            <v>5386</v>
          </cell>
          <cell r="L491" t="str">
            <v>PL</v>
          </cell>
          <cell r="M491" t="str">
            <v>semi dry season</v>
          </cell>
        </row>
        <row r="492">
          <cell r="D492" t="str">
            <v>B1 WWA Utarasemi dry season</v>
          </cell>
          <cell r="E492">
            <v>5452</v>
          </cell>
          <cell r="F492" t="str">
            <v>PH</v>
          </cell>
          <cell r="G492">
            <v>5412</v>
          </cell>
          <cell r="H492" t="str">
            <v>PH</v>
          </cell>
          <cell r="I492">
            <v>5393</v>
          </cell>
          <cell r="J492" t="str">
            <v>PL</v>
          </cell>
          <cell r="K492">
            <v>5370</v>
          </cell>
          <cell r="L492" t="str">
            <v>PL</v>
          </cell>
          <cell r="M492" t="str">
            <v>semi dry season</v>
          </cell>
        </row>
        <row r="493">
          <cell r="D493" t="str">
            <v>B1 WWA Selatansemi dry season</v>
          </cell>
          <cell r="E493">
            <v>5542</v>
          </cell>
          <cell r="F493" t="str">
            <v>PH</v>
          </cell>
          <cell r="G493">
            <v>5501</v>
          </cell>
          <cell r="H493" t="str">
            <v>PH</v>
          </cell>
          <cell r="I493">
            <v>5482</v>
          </cell>
          <cell r="J493" t="str">
            <v>PH</v>
          </cell>
          <cell r="K493">
            <v>5459</v>
          </cell>
          <cell r="L493" t="str">
            <v>PH</v>
          </cell>
          <cell r="M493" t="str">
            <v>semi dry season</v>
          </cell>
        </row>
        <row r="494">
          <cell r="D494" t="str">
            <v>B1 WWBsemi dry season</v>
          </cell>
          <cell r="E494">
            <v>5656</v>
          </cell>
          <cell r="F494" t="str">
            <v>PH</v>
          </cell>
          <cell r="G494">
            <v>5615</v>
          </cell>
          <cell r="H494" t="str">
            <v>PH</v>
          </cell>
          <cell r="I494">
            <v>5596</v>
          </cell>
          <cell r="J494" t="str">
            <v>PH</v>
          </cell>
          <cell r="K494">
            <v>5573</v>
          </cell>
          <cell r="L494" t="str">
            <v>PH</v>
          </cell>
          <cell r="M494" t="str">
            <v>semi dry season</v>
          </cell>
        </row>
        <row r="495">
          <cell r="D495" t="str">
            <v>B1 WWCsemi dry season</v>
          </cell>
          <cell r="E495">
            <v>5431</v>
          </cell>
          <cell r="F495" t="str">
            <v>PH</v>
          </cell>
          <cell r="G495">
            <v>5390</v>
          </cell>
          <cell r="H495" t="str">
            <v>PL</v>
          </cell>
          <cell r="I495">
            <v>5371</v>
          </cell>
          <cell r="J495" t="str">
            <v>PL</v>
          </cell>
          <cell r="K495">
            <v>5350</v>
          </cell>
          <cell r="L495" t="str">
            <v>PL</v>
          </cell>
          <cell r="M495" t="str">
            <v>semi dry season</v>
          </cell>
        </row>
        <row r="496">
          <cell r="D496" t="str">
            <v>B1 WWDsemi dry season</v>
          </cell>
          <cell r="E496">
            <v>5539</v>
          </cell>
          <cell r="F496" t="str">
            <v>PH</v>
          </cell>
          <cell r="G496">
            <v>5498</v>
          </cell>
          <cell r="H496" t="str">
            <v>PH</v>
          </cell>
          <cell r="I496">
            <v>5479</v>
          </cell>
          <cell r="J496" t="str">
            <v>PH</v>
          </cell>
          <cell r="K496">
            <v>5456</v>
          </cell>
          <cell r="L496" t="str">
            <v>PH</v>
          </cell>
          <cell r="M496" t="str">
            <v>semi dry season</v>
          </cell>
        </row>
        <row r="497">
          <cell r="D497" t="str">
            <v>B1 WWD Utarasemi dry season</v>
          </cell>
          <cell r="E497">
            <v>5515</v>
          </cell>
          <cell r="F497" t="str">
            <v>PH</v>
          </cell>
          <cell r="G497">
            <v>5473</v>
          </cell>
          <cell r="H497" t="str">
            <v>PH</v>
          </cell>
          <cell r="I497">
            <v>5454</v>
          </cell>
          <cell r="J497" t="str">
            <v>PH</v>
          </cell>
          <cell r="K497">
            <v>5431</v>
          </cell>
          <cell r="L497" t="str">
            <v>PH</v>
          </cell>
          <cell r="M497" t="str">
            <v>semi dry season</v>
          </cell>
        </row>
        <row r="498">
          <cell r="D498" t="str">
            <v>B1 WWD Selatansemi dry season</v>
          </cell>
          <cell r="E498">
            <v>5508</v>
          </cell>
          <cell r="F498" t="str">
            <v>PH</v>
          </cell>
          <cell r="G498">
            <v>5468</v>
          </cell>
          <cell r="H498" t="str">
            <v>PH</v>
          </cell>
          <cell r="I498">
            <v>5449</v>
          </cell>
          <cell r="J498" t="str">
            <v>PH</v>
          </cell>
          <cell r="K498">
            <v>5426</v>
          </cell>
          <cell r="L498" t="str">
            <v>PH</v>
          </cell>
          <cell r="M498" t="str">
            <v>semi dry season</v>
          </cell>
        </row>
        <row r="499">
          <cell r="D499" t="str">
            <v>B1 WWEsemi dry season</v>
          </cell>
          <cell r="E499">
            <v>5660</v>
          </cell>
          <cell r="F499" t="str">
            <v>PH</v>
          </cell>
          <cell r="G499">
            <v>5619</v>
          </cell>
          <cell r="H499" t="str">
            <v>PH</v>
          </cell>
          <cell r="I499">
            <v>5599</v>
          </cell>
          <cell r="J499" t="str">
            <v>PH</v>
          </cell>
          <cell r="K499">
            <v>5576</v>
          </cell>
          <cell r="L499" t="str">
            <v>PH</v>
          </cell>
          <cell r="M499" t="str">
            <v>semi dry season</v>
          </cell>
        </row>
        <row r="500">
          <cell r="D500" t="str">
            <v>B1 WWE Utarasemi dry season</v>
          </cell>
          <cell r="E500">
            <v>5633</v>
          </cell>
          <cell r="F500" t="str">
            <v>PH</v>
          </cell>
          <cell r="G500">
            <v>5592</v>
          </cell>
          <cell r="H500" t="str">
            <v>PH</v>
          </cell>
          <cell r="I500">
            <v>5572</v>
          </cell>
          <cell r="J500" t="str">
            <v>PH</v>
          </cell>
          <cell r="K500">
            <v>5549</v>
          </cell>
          <cell r="L500" t="str">
            <v>PH</v>
          </cell>
          <cell r="M500" t="str">
            <v>semi dry season</v>
          </cell>
        </row>
        <row r="501">
          <cell r="D501" t="str">
            <v>B1 WWE Selatansemi dry season</v>
          </cell>
          <cell r="E501">
            <v>5681</v>
          </cell>
          <cell r="F501" t="str">
            <v>PH</v>
          </cell>
          <cell r="G501">
            <v>5641</v>
          </cell>
          <cell r="H501" t="str">
            <v>PH</v>
          </cell>
          <cell r="I501">
            <v>5622</v>
          </cell>
          <cell r="J501" t="str">
            <v>PH</v>
          </cell>
          <cell r="K501">
            <v>5599</v>
          </cell>
          <cell r="L501" t="str">
            <v>PH</v>
          </cell>
          <cell r="M501" t="str">
            <v>semi dry season</v>
          </cell>
        </row>
        <row r="502">
          <cell r="D502" t="str">
            <v>B1 WWFsemi dry season</v>
          </cell>
          <cell r="E502">
            <v>5698</v>
          </cell>
          <cell r="F502" t="str">
            <v>PH</v>
          </cell>
          <cell r="G502">
            <v>5658</v>
          </cell>
          <cell r="H502" t="str">
            <v>PH</v>
          </cell>
          <cell r="I502">
            <v>5638</v>
          </cell>
          <cell r="J502" t="str">
            <v>PH</v>
          </cell>
          <cell r="K502">
            <v>5615</v>
          </cell>
          <cell r="L502" t="str">
            <v>PH</v>
          </cell>
          <cell r="M502" t="str">
            <v>semi dry season</v>
          </cell>
        </row>
        <row r="503">
          <cell r="D503" t="str">
            <v>B1 WWF Utarasemi dry season</v>
          </cell>
          <cell r="E503">
            <v>3897</v>
          </cell>
          <cell r="F503" t="str">
            <v>ML</v>
          </cell>
          <cell r="G503">
            <v>3860</v>
          </cell>
          <cell r="H503" t="str">
            <v>ML</v>
          </cell>
          <cell r="I503">
            <v>3847</v>
          </cell>
          <cell r="J503" t="str">
            <v>ML</v>
          </cell>
          <cell r="K503">
            <v>3831</v>
          </cell>
          <cell r="L503" t="str">
            <v>ML</v>
          </cell>
          <cell r="M503" t="str">
            <v>semi dry season</v>
          </cell>
        </row>
        <row r="504">
          <cell r="D504" t="str">
            <v>B1 WWJsemi dry season</v>
          </cell>
          <cell r="E504">
            <v>5596</v>
          </cell>
          <cell r="F504" t="str">
            <v>PH</v>
          </cell>
          <cell r="G504">
            <v>5556</v>
          </cell>
          <cell r="H504" t="str">
            <v>PH</v>
          </cell>
          <cell r="I504">
            <v>5536</v>
          </cell>
          <cell r="J504" t="str">
            <v>PH</v>
          </cell>
          <cell r="K504">
            <v>5513</v>
          </cell>
          <cell r="L504" t="str">
            <v>PH</v>
          </cell>
          <cell r="M504" t="str">
            <v>semi dry season</v>
          </cell>
        </row>
        <row r="505">
          <cell r="D505" t="str">
            <v>B1 WWJ Utarasemi dry season</v>
          </cell>
          <cell r="E505">
            <v>5626</v>
          </cell>
          <cell r="F505" t="str">
            <v>PH</v>
          </cell>
          <cell r="G505">
            <v>5586</v>
          </cell>
          <cell r="H505" t="str">
            <v>PH</v>
          </cell>
          <cell r="I505">
            <v>5567</v>
          </cell>
          <cell r="J505" t="str">
            <v>PH</v>
          </cell>
          <cell r="K505">
            <v>5544</v>
          </cell>
          <cell r="L505" t="str">
            <v>PH</v>
          </cell>
          <cell r="M505" t="str">
            <v>semi dry season</v>
          </cell>
        </row>
        <row r="506">
          <cell r="D506" t="str">
            <v>B1 WWJ Selatansemi dry season</v>
          </cell>
          <cell r="E506">
            <v>5346</v>
          </cell>
          <cell r="F506" t="str">
            <v>PL</v>
          </cell>
          <cell r="G506">
            <v>5308</v>
          </cell>
          <cell r="H506" t="str">
            <v>PL</v>
          </cell>
          <cell r="I506">
            <v>5289</v>
          </cell>
          <cell r="J506" t="str">
            <v>PL</v>
          </cell>
          <cell r="K506">
            <v>5266</v>
          </cell>
          <cell r="L506" t="str">
            <v>PL</v>
          </cell>
          <cell r="M506" t="str">
            <v>semi dry season</v>
          </cell>
        </row>
        <row r="507">
          <cell r="D507" t="str">
            <v>B1 WWJAsemi dry season</v>
          </cell>
          <cell r="E507">
            <v>5709</v>
          </cell>
          <cell r="F507" t="str">
            <v>PH</v>
          </cell>
          <cell r="G507">
            <v>5669</v>
          </cell>
          <cell r="H507" t="str">
            <v>PH</v>
          </cell>
          <cell r="I507">
            <v>5650</v>
          </cell>
          <cell r="J507" t="str">
            <v>PH</v>
          </cell>
          <cell r="K507">
            <v>5627</v>
          </cell>
          <cell r="L507" t="str">
            <v>PH</v>
          </cell>
          <cell r="M507" t="str">
            <v>semi dry season</v>
          </cell>
        </row>
        <row r="508">
          <cell r="D508" t="str">
            <v>B1 WWJA Selatansemi dry season</v>
          </cell>
          <cell r="E508">
            <v>5534</v>
          </cell>
          <cell r="F508" t="str">
            <v>PH</v>
          </cell>
          <cell r="G508">
            <v>5495</v>
          </cell>
          <cell r="H508" t="str">
            <v>PH</v>
          </cell>
          <cell r="I508">
            <v>5476</v>
          </cell>
          <cell r="J508" t="str">
            <v>PH</v>
          </cell>
          <cell r="K508">
            <v>5453</v>
          </cell>
          <cell r="L508" t="str">
            <v>PH</v>
          </cell>
          <cell r="M508" t="str">
            <v>semi dry season</v>
          </cell>
        </row>
        <row r="509">
          <cell r="D509" t="str">
            <v>B1 WWKsemi dry season</v>
          </cell>
          <cell r="E509">
            <v>5474</v>
          </cell>
          <cell r="F509" t="str">
            <v>PH</v>
          </cell>
          <cell r="G509">
            <v>5435</v>
          </cell>
          <cell r="H509" t="str">
            <v>PH</v>
          </cell>
          <cell r="I509">
            <v>5415</v>
          </cell>
          <cell r="J509" t="str">
            <v>PH</v>
          </cell>
          <cell r="K509">
            <v>5392</v>
          </cell>
          <cell r="L509" t="str">
            <v>PL</v>
          </cell>
          <cell r="M509" t="str">
            <v>semi dry season</v>
          </cell>
        </row>
        <row r="510">
          <cell r="D510" t="str">
            <v>B1 WWLsemi dry season</v>
          </cell>
          <cell r="E510">
            <v>5599</v>
          </cell>
          <cell r="F510" t="str">
            <v>PH</v>
          </cell>
          <cell r="G510">
            <v>5558</v>
          </cell>
          <cell r="H510" t="str">
            <v>PH</v>
          </cell>
          <cell r="I510">
            <v>5538</v>
          </cell>
          <cell r="J510" t="str">
            <v>PH</v>
          </cell>
          <cell r="K510">
            <v>5515</v>
          </cell>
          <cell r="L510" t="str">
            <v>PH</v>
          </cell>
          <cell r="M510" t="str">
            <v>semi dry season</v>
          </cell>
        </row>
        <row r="511">
          <cell r="D511" t="str">
            <v>B1 WWMsemi dry season</v>
          </cell>
          <cell r="E511">
            <v>5863</v>
          </cell>
          <cell r="F511" t="str">
            <v>PH</v>
          </cell>
          <cell r="G511">
            <v>5821</v>
          </cell>
          <cell r="H511" t="str">
            <v>PH</v>
          </cell>
          <cell r="I511">
            <v>5801</v>
          </cell>
          <cell r="J511" t="str">
            <v>PH</v>
          </cell>
          <cell r="K511">
            <v>5777</v>
          </cell>
          <cell r="L511" t="str">
            <v>PH</v>
          </cell>
          <cell r="M511" t="str">
            <v>semi dry season</v>
          </cell>
        </row>
        <row r="512">
          <cell r="D512" t="str">
            <v>B2 WWsemi dry season</v>
          </cell>
          <cell r="E512">
            <v>5395</v>
          </cell>
          <cell r="F512" t="str">
            <v>PL</v>
          </cell>
          <cell r="G512">
            <v>5355</v>
          </cell>
          <cell r="H512" t="str">
            <v>PL</v>
          </cell>
          <cell r="I512">
            <v>5336</v>
          </cell>
          <cell r="J512" t="str">
            <v>PL</v>
          </cell>
          <cell r="K512">
            <v>5313</v>
          </cell>
          <cell r="L512" t="str">
            <v>PL</v>
          </cell>
          <cell r="M512" t="str">
            <v>semi dry season</v>
          </cell>
        </row>
        <row r="513">
          <cell r="D513" t="str">
            <v>B2 WW Utarasemi dry season</v>
          </cell>
          <cell r="E513">
            <v>5308</v>
          </cell>
          <cell r="F513" t="str">
            <v>PL</v>
          </cell>
          <cell r="G513">
            <v>5269</v>
          </cell>
          <cell r="H513" t="str">
            <v>PL</v>
          </cell>
          <cell r="I513">
            <v>5249</v>
          </cell>
          <cell r="J513" t="str">
            <v>PL</v>
          </cell>
          <cell r="K513">
            <v>5227</v>
          </cell>
          <cell r="L513" t="str">
            <v>PL</v>
          </cell>
          <cell r="M513" t="str">
            <v>semi dry season</v>
          </cell>
        </row>
        <row r="514">
          <cell r="D514" t="str">
            <v>B2 WW Selatansemi dry season</v>
          </cell>
          <cell r="E514">
            <v>5307</v>
          </cell>
          <cell r="F514" t="str">
            <v>PL</v>
          </cell>
          <cell r="G514">
            <v>5268</v>
          </cell>
          <cell r="H514" t="str">
            <v>PL</v>
          </cell>
          <cell r="I514">
            <v>5249</v>
          </cell>
          <cell r="J514" t="str">
            <v>PL</v>
          </cell>
          <cell r="K514">
            <v>5227</v>
          </cell>
          <cell r="L514" t="str">
            <v>PL</v>
          </cell>
          <cell r="M514" t="str">
            <v>semi dry season</v>
          </cell>
        </row>
        <row r="515">
          <cell r="D515" t="str">
            <v>B2 WWAsemi dry season</v>
          </cell>
          <cell r="E515">
            <v>5472</v>
          </cell>
          <cell r="F515" t="str">
            <v>PH</v>
          </cell>
          <cell r="G515">
            <v>5432</v>
          </cell>
          <cell r="H515" t="str">
            <v>PH</v>
          </cell>
          <cell r="I515">
            <v>5412</v>
          </cell>
          <cell r="J515" t="str">
            <v>PH</v>
          </cell>
          <cell r="K515">
            <v>5389</v>
          </cell>
          <cell r="L515" t="str">
            <v>PL</v>
          </cell>
          <cell r="M515" t="str">
            <v>semi dry season</v>
          </cell>
        </row>
        <row r="516">
          <cell r="D516" t="str">
            <v>B2 WWA Selatansemi dry season</v>
          </cell>
          <cell r="E516">
            <v>5277</v>
          </cell>
          <cell r="F516" t="str">
            <v>PL</v>
          </cell>
          <cell r="G516">
            <v>5238</v>
          </cell>
          <cell r="H516" t="str">
            <v>PL</v>
          </cell>
          <cell r="I516">
            <v>5219</v>
          </cell>
          <cell r="J516" t="str">
            <v>PL</v>
          </cell>
          <cell r="K516">
            <v>5196</v>
          </cell>
          <cell r="L516" t="str">
            <v>MH</v>
          </cell>
          <cell r="M516" t="str">
            <v>semi dry season</v>
          </cell>
        </row>
        <row r="517">
          <cell r="D517" t="str">
            <v>B2 BWWsemi dry season</v>
          </cell>
          <cell r="E517">
            <v>5383</v>
          </cell>
          <cell r="F517" t="str">
            <v>PL</v>
          </cell>
          <cell r="G517">
            <v>5343</v>
          </cell>
          <cell r="H517" t="str">
            <v>PL</v>
          </cell>
          <cell r="I517">
            <v>5324</v>
          </cell>
          <cell r="J517" t="str">
            <v>PL</v>
          </cell>
          <cell r="K517">
            <v>5302</v>
          </cell>
          <cell r="L517" t="str">
            <v>PL</v>
          </cell>
          <cell r="M517" t="str">
            <v>semi dry season</v>
          </cell>
        </row>
        <row r="518">
          <cell r="D518" t="str">
            <v>B2 BWW Selatansemi dry season</v>
          </cell>
          <cell r="E518">
            <v>5385</v>
          </cell>
          <cell r="F518" t="str">
            <v>PL</v>
          </cell>
          <cell r="G518">
            <v>5346</v>
          </cell>
          <cell r="H518" t="str">
            <v>PL</v>
          </cell>
          <cell r="I518">
            <v>5327</v>
          </cell>
          <cell r="J518" t="str">
            <v>PL</v>
          </cell>
          <cell r="K518">
            <v>5305</v>
          </cell>
          <cell r="L518" t="str">
            <v>PL</v>
          </cell>
          <cell r="M518" t="str">
            <v>semi dry season</v>
          </cell>
        </row>
        <row r="519">
          <cell r="D519" t="str">
            <v>B2 BWWAsemi dry season</v>
          </cell>
          <cell r="E519">
            <v>5426</v>
          </cell>
          <cell r="F519" t="str">
            <v>PH</v>
          </cell>
          <cell r="G519">
            <v>5386</v>
          </cell>
          <cell r="H519" t="str">
            <v>PL</v>
          </cell>
          <cell r="I519">
            <v>5367</v>
          </cell>
          <cell r="J519" t="str">
            <v>PL</v>
          </cell>
          <cell r="K519">
            <v>5345</v>
          </cell>
          <cell r="L519" t="str">
            <v>PL</v>
          </cell>
          <cell r="M519" t="str">
            <v>semi dry season</v>
          </cell>
        </row>
        <row r="520">
          <cell r="D520" t="str">
            <v>B2 BWWA Selatansemi dry season</v>
          </cell>
          <cell r="E520">
            <v>5319</v>
          </cell>
          <cell r="F520" t="str">
            <v>PL</v>
          </cell>
          <cell r="G520">
            <v>5279</v>
          </cell>
          <cell r="H520" t="str">
            <v>PL</v>
          </cell>
          <cell r="I520">
            <v>5260</v>
          </cell>
          <cell r="J520" t="str">
            <v>PL</v>
          </cell>
          <cell r="K520">
            <v>5238</v>
          </cell>
          <cell r="L520" t="str">
            <v>PL</v>
          </cell>
          <cell r="M520" t="str">
            <v>semi dry season</v>
          </cell>
        </row>
        <row r="521">
          <cell r="D521" t="str">
            <v>B2 BWWCsemi dry season</v>
          </cell>
          <cell r="E521">
            <v>5425</v>
          </cell>
          <cell r="F521" t="str">
            <v>PH</v>
          </cell>
          <cell r="G521">
            <v>5387</v>
          </cell>
          <cell r="H521" t="str">
            <v>PL</v>
          </cell>
          <cell r="I521">
            <v>5368</v>
          </cell>
          <cell r="J521" t="str">
            <v>PL</v>
          </cell>
          <cell r="K521">
            <v>5345</v>
          </cell>
          <cell r="L521" t="str">
            <v>PL</v>
          </cell>
          <cell r="M521" t="str">
            <v>semi dry season</v>
          </cell>
        </row>
        <row r="522">
          <cell r="D522" t="str">
            <v>B2 WWBsemi dry season</v>
          </cell>
          <cell r="E522">
            <v>5455</v>
          </cell>
          <cell r="F522" t="str">
            <v>PH</v>
          </cell>
          <cell r="G522">
            <v>5414</v>
          </cell>
          <cell r="H522" t="str">
            <v>PH</v>
          </cell>
          <cell r="I522">
            <v>5395</v>
          </cell>
          <cell r="J522" t="str">
            <v>PL</v>
          </cell>
          <cell r="K522">
            <v>5372</v>
          </cell>
          <cell r="L522" t="str">
            <v>PL</v>
          </cell>
          <cell r="M522" t="str">
            <v>semi dry season</v>
          </cell>
        </row>
        <row r="523">
          <cell r="D523" t="str">
            <v>B3 WWsemi dry season</v>
          </cell>
          <cell r="E523">
            <v>5325</v>
          </cell>
          <cell r="F523" t="str">
            <v>PL</v>
          </cell>
          <cell r="G523">
            <v>5285</v>
          </cell>
          <cell r="H523" t="str">
            <v>PL</v>
          </cell>
          <cell r="I523">
            <v>5266</v>
          </cell>
          <cell r="J523" t="str">
            <v>PL</v>
          </cell>
          <cell r="K523">
            <v>5244</v>
          </cell>
          <cell r="L523" t="str">
            <v>PL</v>
          </cell>
          <cell r="M523" t="str">
            <v>semi dry season</v>
          </cell>
        </row>
        <row r="524">
          <cell r="D524" t="str">
            <v>B3 WW Utarasemi dry season</v>
          </cell>
          <cell r="E524">
            <v>5316</v>
          </cell>
          <cell r="F524" t="str">
            <v>PL</v>
          </cell>
          <cell r="G524">
            <v>5278</v>
          </cell>
          <cell r="H524" t="str">
            <v>PL</v>
          </cell>
          <cell r="I524">
            <v>5259</v>
          </cell>
          <cell r="J524" t="str">
            <v>PL</v>
          </cell>
          <cell r="K524">
            <v>5236</v>
          </cell>
          <cell r="L524" t="str">
            <v>PL</v>
          </cell>
          <cell r="M524" t="str">
            <v>semi dry season</v>
          </cell>
        </row>
        <row r="525">
          <cell r="D525" t="str">
            <v>B3 WW Selatansemi dry season</v>
          </cell>
          <cell r="E525">
            <v>5150</v>
          </cell>
          <cell r="F525" t="str">
            <v>MH</v>
          </cell>
          <cell r="G525">
            <v>5113</v>
          </cell>
          <cell r="H525" t="str">
            <v>MH</v>
          </cell>
          <cell r="I525">
            <v>5094</v>
          </cell>
          <cell r="J525" t="str">
            <v>MH</v>
          </cell>
          <cell r="K525">
            <v>5072</v>
          </cell>
          <cell r="L525" t="str">
            <v>MH</v>
          </cell>
          <cell r="M525" t="str">
            <v>semi dry season</v>
          </cell>
        </row>
        <row r="526">
          <cell r="D526" t="str">
            <v>B3 WWA Utarasemi dry season</v>
          </cell>
          <cell r="E526">
            <v>5270</v>
          </cell>
          <cell r="F526" t="str">
            <v>PL</v>
          </cell>
          <cell r="G526">
            <v>5231</v>
          </cell>
          <cell r="H526" t="str">
            <v>PL</v>
          </cell>
          <cell r="I526">
            <v>5212</v>
          </cell>
          <cell r="J526" t="str">
            <v>PL</v>
          </cell>
          <cell r="K526">
            <v>5189</v>
          </cell>
          <cell r="L526" t="str">
            <v>MH</v>
          </cell>
          <cell r="M526" t="str">
            <v>semi dry season</v>
          </cell>
        </row>
        <row r="527">
          <cell r="D527" t="str">
            <v>B3 WWAsemi dry season</v>
          </cell>
          <cell r="E527">
            <v>5298</v>
          </cell>
          <cell r="F527" t="str">
            <v>PL</v>
          </cell>
          <cell r="G527">
            <v>5258</v>
          </cell>
          <cell r="H527" t="str">
            <v>PL</v>
          </cell>
          <cell r="I527">
            <v>5239</v>
          </cell>
          <cell r="J527" t="str">
            <v>PL</v>
          </cell>
          <cell r="K527">
            <v>5217</v>
          </cell>
          <cell r="L527" t="str">
            <v>PL</v>
          </cell>
          <cell r="M527" t="str">
            <v>semi dry season</v>
          </cell>
        </row>
        <row r="528">
          <cell r="D528" t="str">
            <v>B3 WWA Selatansemi dry season</v>
          </cell>
          <cell r="E528">
            <v>5126</v>
          </cell>
          <cell r="F528" t="str">
            <v>MH</v>
          </cell>
          <cell r="G528">
            <v>5087</v>
          </cell>
          <cell r="H528" t="str">
            <v>MH</v>
          </cell>
          <cell r="I528">
            <v>5068</v>
          </cell>
          <cell r="J528" t="str">
            <v>MH</v>
          </cell>
          <cell r="K528">
            <v>5046</v>
          </cell>
          <cell r="L528" t="str">
            <v>MH</v>
          </cell>
          <cell r="M528" t="str">
            <v>semi dry season</v>
          </cell>
        </row>
        <row r="529">
          <cell r="D529" t="str">
            <v>B3 WWBsemi dry season</v>
          </cell>
          <cell r="E529">
            <v>5316</v>
          </cell>
          <cell r="F529" t="str">
            <v>PL</v>
          </cell>
          <cell r="G529">
            <v>5278</v>
          </cell>
          <cell r="H529" t="str">
            <v>PL</v>
          </cell>
          <cell r="I529">
            <v>5258</v>
          </cell>
          <cell r="J529" t="str">
            <v>PL</v>
          </cell>
          <cell r="K529">
            <v>5236</v>
          </cell>
          <cell r="L529" t="str">
            <v>PL</v>
          </cell>
          <cell r="M529" t="str">
            <v>semi dry season</v>
          </cell>
        </row>
        <row r="530">
          <cell r="D530" t="str">
            <v>B3 WWCsemi dry season</v>
          </cell>
          <cell r="E530">
            <v>5327</v>
          </cell>
          <cell r="F530" t="str">
            <v>PL</v>
          </cell>
          <cell r="G530">
            <v>5288</v>
          </cell>
          <cell r="H530" t="str">
            <v>PL</v>
          </cell>
          <cell r="I530">
            <v>5268</v>
          </cell>
          <cell r="J530" t="str">
            <v>PL</v>
          </cell>
          <cell r="K530">
            <v>5246</v>
          </cell>
          <cell r="L530" t="str">
            <v>PL</v>
          </cell>
          <cell r="M530" t="str">
            <v>semi dry season</v>
          </cell>
        </row>
        <row r="531">
          <cell r="D531" t="str">
            <v>B3 WWC Utarasemi dry season</v>
          </cell>
          <cell r="E531">
            <v>5379</v>
          </cell>
          <cell r="F531" t="str">
            <v>PL</v>
          </cell>
          <cell r="G531">
            <v>5339</v>
          </cell>
          <cell r="H531" t="str">
            <v>PL</v>
          </cell>
          <cell r="I531">
            <v>5320</v>
          </cell>
          <cell r="J531" t="str">
            <v>PL</v>
          </cell>
          <cell r="K531">
            <v>5298</v>
          </cell>
          <cell r="L531" t="str">
            <v>PL</v>
          </cell>
          <cell r="M531" t="str">
            <v>semi dry season</v>
          </cell>
        </row>
        <row r="532">
          <cell r="D532" t="str">
            <v>B3 WWC Selatansemi dry season</v>
          </cell>
          <cell r="E532">
            <v>5159</v>
          </cell>
          <cell r="F532" t="str">
            <v>MH</v>
          </cell>
          <cell r="G532">
            <v>5120</v>
          </cell>
          <cell r="H532" t="str">
            <v>MH</v>
          </cell>
          <cell r="I532">
            <v>5101</v>
          </cell>
          <cell r="J532" t="str">
            <v>MH</v>
          </cell>
          <cell r="K532">
            <v>5078</v>
          </cell>
          <cell r="L532" t="str">
            <v>MH</v>
          </cell>
          <cell r="M532" t="str">
            <v>semi dry season</v>
          </cell>
        </row>
        <row r="533">
          <cell r="D533" t="str">
            <v>B3 WWDsemi dry season</v>
          </cell>
          <cell r="E533">
            <v>5582</v>
          </cell>
          <cell r="F533" t="str">
            <v>PH</v>
          </cell>
          <cell r="G533">
            <v>5540</v>
          </cell>
          <cell r="H533" t="str">
            <v>PH</v>
          </cell>
          <cell r="I533">
            <v>5521</v>
          </cell>
          <cell r="J533" t="str">
            <v>PH</v>
          </cell>
          <cell r="K533">
            <v>5498</v>
          </cell>
          <cell r="L533" t="str">
            <v>PH</v>
          </cell>
          <cell r="M533" t="str">
            <v>semi dry season</v>
          </cell>
        </row>
        <row r="534">
          <cell r="D534" t="str">
            <v>B3 WWT Selatansemi dry season</v>
          </cell>
          <cell r="E534">
            <v>4607</v>
          </cell>
          <cell r="F534" t="str">
            <v>ML</v>
          </cell>
          <cell r="G534">
            <v>4569</v>
          </cell>
          <cell r="H534" t="str">
            <v>ML</v>
          </cell>
          <cell r="I534">
            <v>4552</v>
          </cell>
          <cell r="J534" t="str">
            <v>ML</v>
          </cell>
          <cell r="K534">
            <v>4532</v>
          </cell>
          <cell r="L534" t="str">
            <v>ML</v>
          </cell>
          <cell r="M534" t="str">
            <v>semi dry season</v>
          </cell>
        </row>
        <row r="535">
          <cell r="D535" t="str">
            <v>B4 WWsemi dry season</v>
          </cell>
          <cell r="E535">
            <v>5026</v>
          </cell>
          <cell r="F535" t="str">
            <v>MH</v>
          </cell>
          <cell r="G535">
            <v>4987</v>
          </cell>
          <cell r="H535" t="str">
            <v>MH</v>
          </cell>
          <cell r="I535">
            <v>4968</v>
          </cell>
          <cell r="J535" t="str">
            <v>MH</v>
          </cell>
          <cell r="K535">
            <v>4946</v>
          </cell>
          <cell r="L535" t="str">
            <v>MH</v>
          </cell>
          <cell r="M535" t="str">
            <v>semi dry season</v>
          </cell>
        </row>
        <row r="536">
          <cell r="D536" t="str">
            <v>B4 WW Utarasemi dry season</v>
          </cell>
          <cell r="E536">
            <v>5189</v>
          </cell>
          <cell r="F536" t="str">
            <v>MH</v>
          </cell>
          <cell r="G536">
            <v>5150</v>
          </cell>
          <cell r="H536" t="str">
            <v>MH</v>
          </cell>
          <cell r="I536">
            <v>5131</v>
          </cell>
          <cell r="J536" t="str">
            <v>MH</v>
          </cell>
          <cell r="K536">
            <v>5108</v>
          </cell>
          <cell r="L536" t="str">
            <v>MH</v>
          </cell>
          <cell r="M536" t="str">
            <v>semi dry season</v>
          </cell>
        </row>
        <row r="537">
          <cell r="D537" t="str">
            <v>B4 WW Selatansemi dry season</v>
          </cell>
          <cell r="E537">
            <v>4682</v>
          </cell>
          <cell r="F537" t="str">
            <v>ML</v>
          </cell>
          <cell r="G537">
            <v>4644</v>
          </cell>
          <cell r="H537" t="str">
            <v>ML</v>
          </cell>
          <cell r="I537">
            <v>4627</v>
          </cell>
          <cell r="J537" t="str">
            <v>ML</v>
          </cell>
          <cell r="K537">
            <v>4607</v>
          </cell>
          <cell r="L537" t="str">
            <v>ML</v>
          </cell>
          <cell r="M537" t="str">
            <v>semi dry season</v>
          </cell>
        </row>
        <row r="538">
          <cell r="D538" t="str">
            <v>B4 WWA Utarasemi dry season</v>
          </cell>
          <cell r="E538">
            <v>5174</v>
          </cell>
          <cell r="F538" t="str">
            <v>MH</v>
          </cell>
          <cell r="G538">
            <v>5134</v>
          </cell>
          <cell r="H538" t="str">
            <v>MH</v>
          </cell>
          <cell r="I538">
            <v>5115</v>
          </cell>
          <cell r="J538" t="str">
            <v>MH</v>
          </cell>
          <cell r="K538">
            <v>5093</v>
          </cell>
          <cell r="L538" t="str">
            <v>MH</v>
          </cell>
          <cell r="M538" t="str">
            <v>semi dry season</v>
          </cell>
        </row>
        <row r="539">
          <cell r="D539" t="str">
            <v>B5 WWsemi dry season</v>
          </cell>
          <cell r="E539">
            <v>5007</v>
          </cell>
          <cell r="F539" t="str">
            <v>MH</v>
          </cell>
          <cell r="G539">
            <v>4969</v>
          </cell>
          <cell r="H539" t="str">
            <v>MH</v>
          </cell>
          <cell r="I539">
            <v>4950</v>
          </cell>
          <cell r="J539" t="str">
            <v>MH</v>
          </cell>
          <cell r="K539">
            <v>4928</v>
          </cell>
          <cell r="L539" t="str">
            <v>MH</v>
          </cell>
          <cell r="M539" t="str">
            <v>semi dry season</v>
          </cell>
        </row>
        <row r="540">
          <cell r="D540" t="str">
            <v>B5 WW Utarasemi dry season</v>
          </cell>
          <cell r="E540">
            <v>5087</v>
          </cell>
          <cell r="F540" t="str">
            <v>MH</v>
          </cell>
          <cell r="G540">
            <v>5048</v>
          </cell>
          <cell r="H540" t="str">
            <v>MH</v>
          </cell>
          <cell r="I540">
            <v>5030</v>
          </cell>
          <cell r="J540" t="str">
            <v>MH</v>
          </cell>
          <cell r="K540">
            <v>5008</v>
          </cell>
          <cell r="L540" t="str">
            <v>MH</v>
          </cell>
          <cell r="M540" t="str">
            <v>semi dry season</v>
          </cell>
        </row>
        <row r="541">
          <cell r="D541" t="str">
            <v>B5 WW Selatansemi dry season</v>
          </cell>
          <cell r="E541">
            <v>5101</v>
          </cell>
          <cell r="F541" t="str">
            <v>MH</v>
          </cell>
          <cell r="G541">
            <v>5062</v>
          </cell>
          <cell r="H541" t="str">
            <v>MH</v>
          </cell>
          <cell r="I541">
            <v>5043</v>
          </cell>
          <cell r="J541" t="str">
            <v>MH</v>
          </cell>
          <cell r="K541">
            <v>5021</v>
          </cell>
          <cell r="L541" t="str">
            <v>MH</v>
          </cell>
          <cell r="M541" t="str">
            <v>semi dry season</v>
          </cell>
        </row>
        <row r="542">
          <cell r="D542" t="str">
            <v>B5 WWAsemi dry season</v>
          </cell>
          <cell r="E542">
            <v>5148</v>
          </cell>
          <cell r="F542" t="str">
            <v>MH</v>
          </cell>
          <cell r="G542">
            <v>5110</v>
          </cell>
          <cell r="H542" t="str">
            <v>MH</v>
          </cell>
          <cell r="I542">
            <v>5091</v>
          </cell>
          <cell r="J542" t="str">
            <v>MH</v>
          </cell>
          <cell r="K542">
            <v>5069</v>
          </cell>
          <cell r="L542" t="str">
            <v>MH</v>
          </cell>
          <cell r="M542" t="str">
            <v>semi dry season</v>
          </cell>
        </row>
        <row r="543">
          <cell r="D543" t="str">
            <v>B5 WWA Utarasemi dry season</v>
          </cell>
          <cell r="E543">
            <v>4725</v>
          </cell>
          <cell r="F543" t="str">
            <v>ML</v>
          </cell>
          <cell r="G543">
            <v>4688</v>
          </cell>
          <cell r="H543" t="str">
            <v>ML</v>
          </cell>
          <cell r="I543">
            <v>4670</v>
          </cell>
          <cell r="J543" t="str">
            <v>ML</v>
          </cell>
          <cell r="K543">
            <v>4650</v>
          </cell>
          <cell r="L543" t="str">
            <v>ML</v>
          </cell>
          <cell r="M543" t="str">
            <v>semi dry season</v>
          </cell>
        </row>
        <row r="544">
          <cell r="D544" t="str">
            <v>B6 WWsemi dry season</v>
          </cell>
          <cell r="E544">
            <v>5014</v>
          </cell>
          <cell r="F544" t="str">
            <v>MH</v>
          </cell>
          <cell r="G544">
            <v>4976</v>
          </cell>
          <cell r="H544" t="str">
            <v>MH</v>
          </cell>
          <cell r="I544">
            <v>4957</v>
          </cell>
          <cell r="J544" t="str">
            <v>MH</v>
          </cell>
          <cell r="K544">
            <v>4935</v>
          </cell>
          <cell r="L544" t="str">
            <v>MH</v>
          </cell>
          <cell r="M544" t="str">
            <v>semi dry season</v>
          </cell>
        </row>
        <row r="545">
          <cell r="D545" t="str">
            <v>B6 WW Utarasemi dry season</v>
          </cell>
          <cell r="E545">
            <v>5201</v>
          </cell>
          <cell r="F545" t="str">
            <v>PL</v>
          </cell>
          <cell r="G545">
            <v>5161</v>
          </cell>
          <cell r="H545" t="str">
            <v>MH</v>
          </cell>
          <cell r="I545">
            <v>5142</v>
          </cell>
          <cell r="J545" t="str">
            <v>MH</v>
          </cell>
          <cell r="K545">
            <v>5120</v>
          </cell>
          <cell r="L545" t="str">
            <v>MH</v>
          </cell>
          <cell r="M545" t="str">
            <v>semi dry season</v>
          </cell>
        </row>
        <row r="546">
          <cell r="D546" t="str">
            <v>B6 WW Selatansemi dry season</v>
          </cell>
          <cell r="E546">
            <v>4984</v>
          </cell>
          <cell r="F546" t="str">
            <v>MH</v>
          </cell>
          <cell r="G546">
            <v>4946</v>
          </cell>
          <cell r="H546" t="str">
            <v>MH</v>
          </cell>
          <cell r="I546">
            <v>4927</v>
          </cell>
          <cell r="J546" t="str">
            <v>MH</v>
          </cell>
          <cell r="K546">
            <v>4905</v>
          </cell>
          <cell r="L546" t="str">
            <v>MH</v>
          </cell>
          <cell r="M546" t="str">
            <v>semi dry season</v>
          </cell>
        </row>
        <row r="547">
          <cell r="D547" t="str">
            <v>B6 WWAsemi dry season</v>
          </cell>
          <cell r="E547">
            <v>4976</v>
          </cell>
          <cell r="F547" t="str">
            <v>MH</v>
          </cell>
          <cell r="G547">
            <v>4939</v>
          </cell>
          <cell r="H547" t="str">
            <v>MH</v>
          </cell>
          <cell r="I547">
            <v>4920</v>
          </cell>
          <cell r="J547" t="str">
            <v>MH</v>
          </cell>
          <cell r="K547">
            <v>4898</v>
          </cell>
          <cell r="L547" t="str">
            <v>ML</v>
          </cell>
          <cell r="M547" t="str">
            <v>semi dry season</v>
          </cell>
        </row>
        <row r="548">
          <cell r="D548" t="str">
            <v>B7 WWsemi dry season</v>
          </cell>
          <cell r="E548">
            <v>4978</v>
          </cell>
          <cell r="F548" t="str">
            <v>MH</v>
          </cell>
          <cell r="G548">
            <v>4940</v>
          </cell>
          <cell r="H548" t="str">
            <v>MH</v>
          </cell>
          <cell r="I548">
            <v>4922</v>
          </cell>
          <cell r="J548" t="str">
            <v>MH</v>
          </cell>
          <cell r="K548">
            <v>4900</v>
          </cell>
          <cell r="L548" t="str">
            <v>MH</v>
          </cell>
          <cell r="M548" t="str">
            <v>semi dry season</v>
          </cell>
        </row>
        <row r="549">
          <cell r="D549" t="str">
            <v>B7 WW Utarasemi dry season</v>
          </cell>
          <cell r="E549">
            <v>5169</v>
          </cell>
          <cell r="F549" t="str">
            <v>MH</v>
          </cell>
          <cell r="G549">
            <v>5131</v>
          </cell>
          <cell r="H549" t="str">
            <v>MH</v>
          </cell>
          <cell r="I549">
            <v>5112</v>
          </cell>
          <cell r="J549" t="str">
            <v>MH</v>
          </cell>
          <cell r="K549">
            <v>5090</v>
          </cell>
          <cell r="L549" t="str">
            <v>MH</v>
          </cell>
          <cell r="M549" t="str">
            <v>semi dry season</v>
          </cell>
        </row>
        <row r="550">
          <cell r="D550" t="str">
            <v>B7 WW Selatansemi dry season</v>
          </cell>
          <cell r="E550">
            <v>4817</v>
          </cell>
          <cell r="F550" t="str">
            <v>ML</v>
          </cell>
          <cell r="G550">
            <v>4780</v>
          </cell>
          <cell r="H550" t="str">
            <v>ML</v>
          </cell>
          <cell r="I550">
            <v>4761</v>
          </cell>
          <cell r="J550" t="str">
            <v>ML</v>
          </cell>
          <cell r="K550">
            <v>4740</v>
          </cell>
          <cell r="L550" t="str">
            <v>ML</v>
          </cell>
          <cell r="M550" t="str">
            <v>semi dry season</v>
          </cell>
        </row>
        <row r="551">
          <cell r="D551" t="str">
            <v>B7 WWAsemi dry season</v>
          </cell>
          <cell r="E551">
            <v>4866</v>
          </cell>
          <cell r="F551" t="str">
            <v>ML</v>
          </cell>
          <cell r="G551">
            <v>4828</v>
          </cell>
          <cell r="H551" t="str">
            <v>ML</v>
          </cell>
          <cell r="I551">
            <v>4809</v>
          </cell>
          <cell r="J551" t="str">
            <v>ML</v>
          </cell>
          <cell r="K551">
            <v>4788</v>
          </cell>
          <cell r="L551" t="str">
            <v>ML</v>
          </cell>
          <cell r="M551" t="str">
            <v>semi dry season</v>
          </cell>
        </row>
        <row r="552">
          <cell r="D552" t="str">
            <v>B7 WWA Utarasemi dry season</v>
          </cell>
          <cell r="E552">
            <v>5215</v>
          </cell>
          <cell r="F552" t="str">
            <v>PL</v>
          </cell>
          <cell r="G552">
            <v>5177</v>
          </cell>
          <cell r="H552" t="str">
            <v>MH</v>
          </cell>
          <cell r="I552">
            <v>5158</v>
          </cell>
          <cell r="J552" t="str">
            <v>MH</v>
          </cell>
          <cell r="K552">
            <v>5135</v>
          </cell>
          <cell r="L552" t="str">
            <v>MH</v>
          </cell>
          <cell r="M552" t="str">
            <v>semi dry season</v>
          </cell>
        </row>
        <row r="553">
          <cell r="D553" t="str">
            <v>B7 WWBsemi dry season</v>
          </cell>
          <cell r="E553">
            <v>4947</v>
          </cell>
          <cell r="F553" t="str">
            <v>MH</v>
          </cell>
          <cell r="G553">
            <v>4909</v>
          </cell>
          <cell r="H553" t="str">
            <v>MH</v>
          </cell>
          <cell r="I553">
            <v>4891</v>
          </cell>
          <cell r="J553" t="str">
            <v>ML</v>
          </cell>
          <cell r="K553">
            <v>4869</v>
          </cell>
          <cell r="L553" t="str">
            <v>ML</v>
          </cell>
          <cell r="M553" t="str">
            <v>semi dry season</v>
          </cell>
        </row>
        <row r="554">
          <cell r="D554" t="str">
            <v>B7 WWCsemi dry season</v>
          </cell>
          <cell r="E554">
            <v>5065</v>
          </cell>
          <cell r="F554" t="str">
            <v>MH</v>
          </cell>
          <cell r="G554">
            <v>5027</v>
          </cell>
          <cell r="H554" t="str">
            <v>MH</v>
          </cell>
          <cell r="I554">
            <v>5008</v>
          </cell>
          <cell r="J554" t="str">
            <v>MH</v>
          </cell>
          <cell r="K554">
            <v>4986</v>
          </cell>
          <cell r="L554" t="str">
            <v>MH</v>
          </cell>
          <cell r="M554" t="str">
            <v>semi dry season</v>
          </cell>
        </row>
        <row r="555">
          <cell r="D555" t="str">
            <v>B7 WWC Utarasemi dry season</v>
          </cell>
          <cell r="E555">
            <v>5027</v>
          </cell>
          <cell r="F555" t="str">
            <v>MH</v>
          </cell>
          <cell r="G555">
            <v>4990</v>
          </cell>
          <cell r="H555" t="str">
            <v>MH</v>
          </cell>
          <cell r="I555">
            <v>4971</v>
          </cell>
          <cell r="J555" t="str">
            <v>MH</v>
          </cell>
          <cell r="K555">
            <v>4949</v>
          </cell>
          <cell r="L555" t="str">
            <v>MH</v>
          </cell>
          <cell r="M555" t="str">
            <v>semi dry season</v>
          </cell>
        </row>
        <row r="556">
          <cell r="D556" t="str">
            <v>B7 WWC Selatansemi dry season</v>
          </cell>
          <cell r="E556">
            <v>4747</v>
          </cell>
          <cell r="F556" t="str">
            <v>ML</v>
          </cell>
          <cell r="G556">
            <v>4709</v>
          </cell>
          <cell r="H556" t="str">
            <v>ML</v>
          </cell>
          <cell r="I556">
            <v>4691</v>
          </cell>
          <cell r="J556" t="str">
            <v>ML</v>
          </cell>
          <cell r="K556">
            <v>4669</v>
          </cell>
          <cell r="L556" t="str">
            <v>ML</v>
          </cell>
          <cell r="M556" t="str">
            <v>semi dry season</v>
          </cell>
        </row>
        <row r="557">
          <cell r="D557" t="str">
            <v>B7 WWDsemi dry season</v>
          </cell>
          <cell r="E557">
            <v>5020</v>
          </cell>
          <cell r="F557" t="str">
            <v>MH</v>
          </cell>
          <cell r="G557">
            <v>4982</v>
          </cell>
          <cell r="H557" t="str">
            <v>MH</v>
          </cell>
          <cell r="I557">
            <v>4964</v>
          </cell>
          <cell r="J557" t="str">
            <v>MH</v>
          </cell>
          <cell r="K557">
            <v>4942</v>
          </cell>
          <cell r="L557" t="str">
            <v>MH</v>
          </cell>
          <cell r="M557" t="str">
            <v>semi dry season</v>
          </cell>
        </row>
        <row r="558">
          <cell r="D558" t="str">
            <v>B7 WWD Utarasemi dry season</v>
          </cell>
          <cell r="E558">
            <v>5130</v>
          </cell>
          <cell r="F558" t="str">
            <v>MH</v>
          </cell>
          <cell r="G558">
            <v>5092</v>
          </cell>
          <cell r="H558" t="str">
            <v>MH</v>
          </cell>
          <cell r="I558">
            <v>5074</v>
          </cell>
          <cell r="J558" t="str">
            <v>MH</v>
          </cell>
          <cell r="K558">
            <v>5052</v>
          </cell>
          <cell r="L558" t="str">
            <v>MH</v>
          </cell>
          <cell r="M558" t="str">
            <v>semi dry season</v>
          </cell>
        </row>
        <row r="559">
          <cell r="D559" t="str">
            <v>B8 WWsemi dry season</v>
          </cell>
          <cell r="E559">
            <v>4766</v>
          </cell>
          <cell r="F559" t="str">
            <v>ML</v>
          </cell>
          <cell r="G559">
            <v>4729</v>
          </cell>
          <cell r="H559" t="str">
            <v>ML</v>
          </cell>
          <cell r="I559">
            <v>4710</v>
          </cell>
          <cell r="J559" t="str">
            <v>ML</v>
          </cell>
          <cell r="K559">
            <v>4689</v>
          </cell>
          <cell r="L559" t="str">
            <v>ML</v>
          </cell>
          <cell r="M559" t="str">
            <v>semi dry season</v>
          </cell>
        </row>
        <row r="560">
          <cell r="D560" t="str">
            <v>B8 WWAsemi dry season</v>
          </cell>
          <cell r="E560">
            <v>4766</v>
          </cell>
          <cell r="F560" t="str">
            <v>ML</v>
          </cell>
          <cell r="G560">
            <v>4728</v>
          </cell>
          <cell r="H560" t="str">
            <v>ML</v>
          </cell>
          <cell r="I560">
            <v>4710</v>
          </cell>
          <cell r="J560" t="str">
            <v>ML</v>
          </cell>
          <cell r="K560">
            <v>4688</v>
          </cell>
          <cell r="L560" t="str">
            <v>ML</v>
          </cell>
          <cell r="M560" t="str">
            <v>semi dry season</v>
          </cell>
        </row>
        <row r="561">
          <cell r="D561" t="str">
            <v>B8 WW Utarasemi dry season</v>
          </cell>
          <cell r="E561">
            <v>4886</v>
          </cell>
          <cell r="F561" t="str">
            <v>ML</v>
          </cell>
          <cell r="G561">
            <v>4849</v>
          </cell>
          <cell r="H561" t="str">
            <v>ML</v>
          </cell>
          <cell r="I561">
            <v>4831</v>
          </cell>
          <cell r="J561" t="str">
            <v>ML</v>
          </cell>
          <cell r="K561">
            <v>4809</v>
          </cell>
          <cell r="L561" t="str">
            <v>ML</v>
          </cell>
          <cell r="M561" t="str">
            <v>semi dry season</v>
          </cell>
        </row>
        <row r="562">
          <cell r="D562" t="str">
            <v>B8 WW Selatansemi dry season</v>
          </cell>
          <cell r="E562">
            <v>4842</v>
          </cell>
          <cell r="F562" t="str">
            <v>ML</v>
          </cell>
          <cell r="G562">
            <v>4804</v>
          </cell>
          <cell r="H562" t="str">
            <v>ML</v>
          </cell>
          <cell r="I562">
            <v>4786</v>
          </cell>
          <cell r="J562" t="str">
            <v>ML</v>
          </cell>
          <cell r="K562">
            <v>4764</v>
          </cell>
          <cell r="L562" t="str">
            <v>ML</v>
          </cell>
          <cell r="M562" t="str">
            <v>semi dry season</v>
          </cell>
        </row>
        <row r="563">
          <cell r="D563" t="str">
            <v>B8 WWAsemi dry season</v>
          </cell>
          <cell r="E563">
            <v>4794</v>
          </cell>
          <cell r="F563" t="str">
            <v>ML</v>
          </cell>
          <cell r="G563">
            <v>4757</v>
          </cell>
          <cell r="H563" t="str">
            <v>ML</v>
          </cell>
          <cell r="I563">
            <v>4739</v>
          </cell>
          <cell r="J563" t="str">
            <v>ML</v>
          </cell>
          <cell r="K563">
            <v>4717</v>
          </cell>
          <cell r="L563" t="str">
            <v>ML</v>
          </cell>
          <cell r="M563" t="str">
            <v>semi dry season</v>
          </cell>
        </row>
        <row r="564">
          <cell r="D564" t="str">
            <v>B8 WWA Selatansemi dry season</v>
          </cell>
          <cell r="E564">
            <v>4786</v>
          </cell>
          <cell r="F564" t="str">
            <v>ML</v>
          </cell>
          <cell r="G564">
            <v>4749</v>
          </cell>
          <cell r="H564" t="str">
            <v>ML</v>
          </cell>
          <cell r="I564">
            <v>4730</v>
          </cell>
          <cell r="J564" t="str">
            <v>ML</v>
          </cell>
          <cell r="K564">
            <v>4709</v>
          </cell>
          <cell r="L564" t="str">
            <v>ML</v>
          </cell>
          <cell r="M564" t="str">
            <v>semi dry season</v>
          </cell>
        </row>
        <row r="565">
          <cell r="D565" t="str">
            <v>B9 WWsemi dry season</v>
          </cell>
          <cell r="E565">
            <v>4875</v>
          </cell>
          <cell r="F565" t="str">
            <v>ML</v>
          </cell>
          <cell r="G565">
            <v>4838</v>
          </cell>
          <cell r="H565" t="str">
            <v>ML</v>
          </cell>
          <cell r="I565">
            <v>4819</v>
          </cell>
          <cell r="J565" t="str">
            <v>ML</v>
          </cell>
          <cell r="K565">
            <v>4798</v>
          </cell>
          <cell r="L565" t="str">
            <v>ML</v>
          </cell>
          <cell r="M565" t="str">
            <v>semi dry season</v>
          </cell>
        </row>
        <row r="566">
          <cell r="D566" t="str">
            <v>B9 WW Utarasemi dry season</v>
          </cell>
          <cell r="E566">
            <v>4983</v>
          </cell>
          <cell r="F566" t="str">
            <v>MH</v>
          </cell>
          <cell r="G566">
            <v>4945</v>
          </cell>
          <cell r="H566" t="str">
            <v>MH</v>
          </cell>
          <cell r="I566">
            <v>4926</v>
          </cell>
          <cell r="J566" t="str">
            <v>MH</v>
          </cell>
          <cell r="K566">
            <v>4904</v>
          </cell>
          <cell r="L566" t="str">
            <v>MH</v>
          </cell>
          <cell r="M566" t="str">
            <v>semi dry season</v>
          </cell>
        </row>
        <row r="567">
          <cell r="D567" t="str">
            <v>B9 WW Selatansemi dry season</v>
          </cell>
          <cell r="E567">
            <v>4946</v>
          </cell>
          <cell r="F567" t="str">
            <v>MH</v>
          </cell>
          <cell r="G567">
            <v>4908</v>
          </cell>
          <cell r="H567" t="str">
            <v>MH</v>
          </cell>
          <cell r="I567">
            <v>4889</v>
          </cell>
          <cell r="J567" t="str">
            <v>ML</v>
          </cell>
          <cell r="K567">
            <v>4867</v>
          </cell>
          <cell r="L567" t="str">
            <v>ML</v>
          </cell>
          <cell r="M567" t="str">
            <v>semi dry season</v>
          </cell>
        </row>
        <row r="568">
          <cell r="D568" t="str">
            <v>B9 WWAsemi dry season</v>
          </cell>
          <cell r="E568">
            <v>4679</v>
          </cell>
          <cell r="F568" t="str">
            <v>ML</v>
          </cell>
          <cell r="G568">
            <v>4645</v>
          </cell>
          <cell r="H568" t="str">
            <v>ML</v>
          </cell>
          <cell r="I568">
            <v>4627</v>
          </cell>
          <cell r="J568" t="str">
            <v>ML</v>
          </cell>
          <cell r="K568">
            <v>4606</v>
          </cell>
          <cell r="L568" t="str">
            <v>ML</v>
          </cell>
          <cell r="M568" t="str">
            <v>semi dry season</v>
          </cell>
        </row>
        <row r="569">
          <cell r="D569" t="str">
            <v>B10 WWsemi dry season</v>
          </cell>
          <cell r="E569">
            <v>4946</v>
          </cell>
          <cell r="F569" t="str">
            <v>MH</v>
          </cell>
          <cell r="G569">
            <v>4909</v>
          </cell>
          <cell r="H569" t="str">
            <v>MH</v>
          </cell>
          <cell r="I569">
            <v>4891</v>
          </cell>
          <cell r="J569" t="str">
            <v>ML</v>
          </cell>
          <cell r="K569">
            <v>4869</v>
          </cell>
          <cell r="L569" t="str">
            <v>ML</v>
          </cell>
          <cell r="M569" t="str">
            <v>semi dry season</v>
          </cell>
        </row>
        <row r="570">
          <cell r="D570" t="str">
            <v>B11 WWsemi dry season</v>
          </cell>
          <cell r="E570">
            <v>4865</v>
          </cell>
          <cell r="F570" t="str">
            <v>ML</v>
          </cell>
          <cell r="G570">
            <v>4828</v>
          </cell>
          <cell r="H570" t="str">
            <v>ML</v>
          </cell>
          <cell r="I570">
            <v>4809</v>
          </cell>
          <cell r="J570" t="str">
            <v>ML</v>
          </cell>
          <cell r="K570">
            <v>4787</v>
          </cell>
          <cell r="L570" t="str">
            <v>ML</v>
          </cell>
          <cell r="M570" t="str">
            <v>semi dry season</v>
          </cell>
        </row>
        <row r="571">
          <cell r="D571" t="str">
            <v>B11 WW Utarasemi dry season</v>
          </cell>
          <cell r="E571">
            <v>4896</v>
          </cell>
          <cell r="F571" t="str">
            <v>ML</v>
          </cell>
          <cell r="G571">
            <v>4858</v>
          </cell>
          <cell r="H571" t="str">
            <v>ML</v>
          </cell>
          <cell r="I571">
            <v>4840</v>
          </cell>
          <cell r="J571" t="str">
            <v>ML</v>
          </cell>
          <cell r="K571">
            <v>4819</v>
          </cell>
          <cell r="L571" t="str">
            <v>ML</v>
          </cell>
          <cell r="M571" t="str">
            <v>semi dry season</v>
          </cell>
        </row>
        <row r="572">
          <cell r="D572" t="str">
            <v>B12 WWsemi dry season</v>
          </cell>
          <cell r="E572">
            <v>4751</v>
          </cell>
          <cell r="F572" t="str">
            <v>ML</v>
          </cell>
          <cell r="G572">
            <v>4715</v>
          </cell>
          <cell r="H572" t="str">
            <v>ML</v>
          </cell>
          <cell r="I572">
            <v>4696</v>
          </cell>
          <cell r="J572" t="str">
            <v>ML</v>
          </cell>
          <cell r="K572">
            <v>4675</v>
          </cell>
          <cell r="L572" t="str">
            <v>ML</v>
          </cell>
          <cell r="M572" t="str">
            <v>semi dry season</v>
          </cell>
        </row>
        <row r="573">
          <cell r="D573" t="str">
            <v>B12 WW Utarasemi dry season</v>
          </cell>
          <cell r="E573">
            <v>4796</v>
          </cell>
          <cell r="F573" t="str">
            <v>ML</v>
          </cell>
          <cell r="G573">
            <v>4759</v>
          </cell>
          <cell r="H573" t="str">
            <v>ML</v>
          </cell>
          <cell r="I573">
            <v>4741</v>
          </cell>
          <cell r="J573" t="str">
            <v>ML</v>
          </cell>
          <cell r="K573">
            <v>4719</v>
          </cell>
          <cell r="L573" t="str">
            <v>ML</v>
          </cell>
          <cell r="M573" t="str">
            <v>semi dry season</v>
          </cell>
        </row>
        <row r="574">
          <cell r="D574" t="str">
            <v>B13 WWsemi dry season</v>
          </cell>
          <cell r="E574">
            <v>4818</v>
          </cell>
          <cell r="F574" t="str">
            <v>ML</v>
          </cell>
          <cell r="G574">
            <v>4781</v>
          </cell>
          <cell r="H574" t="str">
            <v>ML</v>
          </cell>
          <cell r="I574">
            <v>4762</v>
          </cell>
          <cell r="J574" t="str">
            <v>ML</v>
          </cell>
          <cell r="K574">
            <v>4741</v>
          </cell>
          <cell r="L574" t="str">
            <v>ML</v>
          </cell>
          <cell r="M574" t="str">
            <v>semi dry season</v>
          </cell>
        </row>
        <row r="575">
          <cell r="D575" t="str">
            <v>B13 WW Utarasemi dry season</v>
          </cell>
          <cell r="E575">
            <v>4888</v>
          </cell>
          <cell r="F575" t="str">
            <v>ML</v>
          </cell>
          <cell r="G575">
            <v>4851</v>
          </cell>
          <cell r="H575" t="str">
            <v>ML</v>
          </cell>
          <cell r="I575">
            <v>4832</v>
          </cell>
          <cell r="J575" t="str">
            <v>ML</v>
          </cell>
          <cell r="K575">
            <v>4811</v>
          </cell>
          <cell r="L575" t="str">
            <v>ML</v>
          </cell>
          <cell r="M575" t="str">
            <v>semi dry season</v>
          </cell>
        </row>
        <row r="576">
          <cell r="D576" t="str">
            <v>M9 Wsemi dry season</v>
          </cell>
          <cell r="E576">
            <v>4880</v>
          </cell>
          <cell r="F576" t="str">
            <v>ML</v>
          </cell>
          <cell r="G576">
            <v>4843</v>
          </cell>
          <cell r="H576" t="str">
            <v>ML</v>
          </cell>
          <cell r="I576">
            <v>4824</v>
          </cell>
          <cell r="J576" t="str">
            <v>ML</v>
          </cell>
          <cell r="K576">
            <v>4802</v>
          </cell>
          <cell r="L576" t="str">
            <v>ML</v>
          </cell>
          <cell r="M576" t="str">
            <v>semi dry season</v>
          </cell>
        </row>
        <row r="577">
          <cell r="D577" t="str">
            <v>M10 Wsemi dry season</v>
          </cell>
          <cell r="E577">
            <v>4972</v>
          </cell>
          <cell r="F577" t="str">
            <v>MH</v>
          </cell>
          <cell r="G577">
            <v>4934</v>
          </cell>
          <cell r="H577" t="str">
            <v>MH</v>
          </cell>
          <cell r="I577">
            <v>4915</v>
          </cell>
          <cell r="J577" t="str">
            <v>MH</v>
          </cell>
          <cell r="K577">
            <v>4893</v>
          </cell>
          <cell r="L577" t="str">
            <v>ML</v>
          </cell>
          <cell r="M577" t="str">
            <v>semi dry season</v>
          </cell>
        </row>
        <row r="578">
          <cell r="D578" t="str">
            <v>M12 Wsemi dry season</v>
          </cell>
          <cell r="E578">
            <v>4950</v>
          </cell>
          <cell r="F578" t="str">
            <v>MH</v>
          </cell>
          <cell r="G578">
            <v>4913</v>
          </cell>
          <cell r="H578" t="str">
            <v>MH</v>
          </cell>
          <cell r="I578">
            <v>4894</v>
          </cell>
          <cell r="J578" t="str">
            <v>ML</v>
          </cell>
          <cell r="K578">
            <v>4872</v>
          </cell>
          <cell r="L578" t="str">
            <v>ML</v>
          </cell>
          <cell r="M578" t="str">
            <v>semi dry season</v>
          </cell>
        </row>
        <row r="579">
          <cell r="D579" t="str">
            <v>M12 AWsemi dry season</v>
          </cell>
          <cell r="E579">
            <v>4841</v>
          </cell>
          <cell r="F579" t="str">
            <v>ML</v>
          </cell>
          <cell r="G579">
            <v>4804</v>
          </cell>
          <cell r="H579" t="str">
            <v>ML</v>
          </cell>
          <cell r="I579">
            <v>4786</v>
          </cell>
          <cell r="J579" t="str">
            <v>ML</v>
          </cell>
          <cell r="K579">
            <v>4764</v>
          </cell>
          <cell r="L579" t="str">
            <v>ML</v>
          </cell>
          <cell r="M579" t="str">
            <v>semi dry season</v>
          </cell>
        </row>
        <row r="580">
          <cell r="D580" t="str">
            <v>M12 BWsemi dry season</v>
          </cell>
          <cell r="E580">
            <v>4915</v>
          </cell>
          <cell r="F580" t="str">
            <v>MH</v>
          </cell>
          <cell r="G580">
            <v>4876</v>
          </cell>
          <cell r="H580" t="str">
            <v>ML</v>
          </cell>
          <cell r="I580">
            <v>4858</v>
          </cell>
          <cell r="J580" t="str">
            <v>ML</v>
          </cell>
          <cell r="K580">
            <v>4836</v>
          </cell>
          <cell r="L580" t="str">
            <v>ML</v>
          </cell>
          <cell r="M580" t="str">
            <v>semi dry season</v>
          </cell>
        </row>
        <row r="581">
          <cell r="D581" t="str">
            <v>M12 BAW semi dry season</v>
          </cell>
          <cell r="E581">
            <v>4975</v>
          </cell>
          <cell r="F581" t="str">
            <v>MH</v>
          </cell>
          <cell r="G581">
            <v>4938</v>
          </cell>
          <cell r="H581" t="str">
            <v>MH</v>
          </cell>
          <cell r="I581">
            <v>4919</v>
          </cell>
          <cell r="J581" t="str">
            <v>MH</v>
          </cell>
          <cell r="K581">
            <v>4897</v>
          </cell>
          <cell r="L581" t="str">
            <v>ML</v>
          </cell>
          <cell r="M581" t="str">
            <v>semi dry season</v>
          </cell>
        </row>
        <row r="582">
          <cell r="D582" t="str">
            <v>M12 BBWsemi dry season</v>
          </cell>
          <cell r="E582">
            <v>5038</v>
          </cell>
          <cell r="F582" t="str">
            <v>MH</v>
          </cell>
          <cell r="G582">
            <v>5000</v>
          </cell>
          <cell r="H582" t="str">
            <v>MH</v>
          </cell>
          <cell r="I582">
            <v>4981</v>
          </cell>
          <cell r="J582" t="str">
            <v>MH</v>
          </cell>
          <cell r="K582">
            <v>4959</v>
          </cell>
          <cell r="L582" t="str">
            <v>MH</v>
          </cell>
          <cell r="M582" t="str">
            <v>semi dry season</v>
          </cell>
        </row>
        <row r="583">
          <cell r="D583" t="str">
            <v>M12 BCWsemi dry season</v>
          </cell>
          <cell r="E583">
            <v>4878</v>
          </cell>
          <cell r="F583" t="str">
            <v>ML</v>
          </cell>
          <cell r="G583">
            <v>4841</v>
          </cell>
          <cell r="H583" t="str">
            <v>ML</v>
          </cell>
          <cell r="I583">
            <v>4823</v>
          </cell>
          <cell r="J583" t="str">
            <v>ML</v>
          </cell>
          <cell r="K583">
            <v>4801</v>
          </cell>
          <cell r="L583" t="str">
            <v>ML</v>
          </cell>
          <cell r="M583" t="str">
            <v>semi dry season</v>
          </cell>
        </row>
        <row r="584">
          <cell r="D584" t="str">
            <v>M13 BWsemi dry season</v>
          </cell>
          <cell r="E584">
            <v>4635</v>
          </cell>
          <cell r="F584" t="str">
            <v>ML</v>
          </cell>
          <cell r="G584">
            <v>4598</v>
          </cell>
          <cell r="H584" t="str">
            <v>ML</v>
          </cell>
          <cell r="I584">
            <v>4580</v>
          </cell>
          <cell r="J584" t="str">
            <v>ML</v>
          </cell>
          <cell r="K584">
            <v>4559</v>
          </cell>
          <cell r="L584" t="str">
            <v>ML</v>
          </cell>
          <cell r="M584" t="str">
            <v>semi dry season</v>
          </cell>
        </row>
        <row r="585">
          <cell r="D585" t="str">
            <v>M14 Wsemi dry season</v>
          </cell>
          <cell r="E585">
            <v>4685</v>
          </cell>
          <cell r="F585" t="str">
            <v>ML</v>
          </cell>
          <cell r="G585">
            <v>4647</v>
          </cell>
          <cell r="H585" t="str">
            <v>ML</v>
          </cell>
          <cell r="I585">
            <v>4629</v>
          </cell>
          <cell r="J585" t="str">
            <v>ML</v>
          </cell>
          <cell r="K585">
            <v>4608</v>
          </cell>
          <cell r="L585" t="str">
            <v>ML</v>
          </cell>
          <cell r="M585" t="str">
            <v>semi dry season</v>
          </cell>
        </row>
        <row r="586">
          <cell r="D586" t="str">
            <v>M15 Wsemi dry season</v>
          </cell>
          <cell r="E586">
            <v>4642</v>
          </cell>
          <cell r="F586" t="str">
            <v>ML</v>
          </cell>
          <cell r="G586">
            <v>4608</v>
          </cell>
          <cell r="H586" t="str">
            <v>ML</v>
          </cell>
          <cell r="I586">
            <v>4590</v>
          </cell>
          <cell r="J586" t="str">
            <v>ML</v>
          </cell>
          <cell r="K586">
            <v>4568</v>
          </cell>
          <cell r="L586" t="str">
            <v>ML</v>
          </cell>
          <cell r="M586" t="str">
            <v>semi dry season</v>
          </cell>
        </row>
        <row r="587">
          <cell r="D587" t="str">
            <v>M10 Esemi dry season</v>
          </cell>
          <cell r="E587">
            <v>4999</v>
          </cell>
          <cell r="F587" t="str">
            <v>MH</v>
          </cell>
          <cell r="G587">
            <v>4961</v>
          </cell>
          <cell r="H587" t="str">
            <v>MH</v>
          </cell>
          <cell r="I587">
            <v>4942</v>
          </cell>
          <cell r="J587" t="str">
            <v>MH</v>
          </cell>
          <cell r="K587">
            <v>4920</v>
          </cell>
          <cell r="L587" t="str">
            <v>MH</v>
          </cell>
          <cell r="M587" t="str">
            <v>semi dry season</v>
          </cell>
        </row>
        <row r="588">
          <cell r="D588" t="str">
            <v>M11 Esemi dry season</v>
          </cell>
          <cell r="E588">
            <v>4559</v>
          </cell>
          <cell r="F588" t="str">
            <v>ML</v>
          </cell>
          <cell r="G588">
            <v>4521</v>
          </cell>
          <cell r="H588" t="str">
            <v>ML</v>
          </cell>
          <cell r="I588">
            <v>4503</v>
          </cell>
          <cell r="J588" t="str">
            <v>ML</v>
          </cell>
          <cell r="K588">
            <v>4482</v>
          </cell>
          <cell r="L588" t="str">
            <v>ML</v>
          </cell>
          <cell r="M588" t="str">
            <v>semi dry season</v>
          </cell>
        </row>
        <row r="589">
          <cell r="D589" t="str">
            <v>M12 Esemi dry season</v>
          </cell>
          <cell r="E589">
            <v>4859</v>
          </cell>
          <cell r="F589" t="str">
            <v>ML</v>
          </cell>
          <cell r="G589">
            <v>4822</v>
          </cell>
          <cell r="H589" t="str">
            <v>ML</v>
          </cell>
          <cell r="I589">
            <v>4803</v>
          </cell>
          <cell r="J589" t="str">
            <v>ML</v>
          </cell>
          <cell r="K589">
            <v>4781</v>
          </cell>
          <cell r="L589" t="str">
            <v>ML</v>
          </cell>
          <cell r="M589" t="str">
            <v>semi dry season</v>
          </cell>
        </row>
        <row r="590">
          <cell r="D590" t="str">
            <v>M12 AEsemi dry season</v>
          </cell>
          <cell r="E590">
            <v>4682</v>
          </cell>
          <cell r="F590" t="str">
            <v>ML</v>
          </cell>
          <cell r="G590">
            <v>4646</v>
          </cell>
          <cell r="H590" t="str">
            <v>ML</v>
          </cell>
          <cell r="I590">
            <v>4627</v>
          </cell>
          <cell r="J590" t="str">
            <v>ML</v>
          </cell>
          <cell r="K590">
            <v>4606</v>
          </cell>
          <cell r="L590" t="str">
            <v>ML</v>
          </cell>
          <cell r="M590" t="str">
            <v>semi dry season</v>
          </cell>
        </row>
        <row r="591">
          <cell r="D591" t="str">
            <v>M12 BEsemi dry season</v>
          </cell>
          <cell r="E591">
            <v>4716</v>
          </cell>
          <cell r="F591" t="str">
            <v>ML</v>
          </cell>
          <cell r="G591">
            <v>4679</v>
          </cell>
          <cell r="H591" t="str">
            <v>ML</v>
          </cell>
          <cell r="I591">
            <v>4661</v>
          </cell>
          <cell r="J591" t="str">
            <v>ML</v>
          </cell>
          <cell r="K591">
            <v>4639</v>
          </cell>
          <cell r="L591" t="str">
            <v>ML</v>
          </cell>
          <cell r="M591" t="str">
            <v>semi dry season</v>
          </cell>
        </row>
        <row r="592">
          <cell r="D592" t="str">
            <v>M13 CE semi dry season</v>
          </cell>
          <cell r="E592">
            <v>4106</v>
          </cell>
          <cell r="F592" t="str">
            <v>ML</v>
          </cell>
          <cell r="G592">
            <v>4071</v>
          </cell>
          <cell r="H592" t="str">
            <v>ML</v>
          </cell>
          <cell r="I592">
            <v>4054</v>
          </cell>
          <cell r="J592" t="str">
            <v>ML</v>
          </cell>
          <cell r="K592">
            <v>4033</v>
          </cell>
          <cell r="L592" t="str">
            <v>ML</v>
          </cell>
          <cell r="M592" t="str">
            <v>semi dry season</v>
          </cell>
        </row>
        <row r="593">
          <cell r="D593" t="str">
            <v>M13 DEsemi dry season</v>
          </cell>
          <cell r="E593">
            <v>3971</v>
          </cell>
          <cell r="F593" t="str">
            <v>ML</v>
          </cell>
          <cell r="G593">
            <v>3938</v>
          </cell>
          <cell r="H593" t="str">
            <v>ML</v>
          </cell>
          <cell r="I593">
            <v>3921</v>
          </cell>
          <cell r="J593" t="str">
            <v>ML</v>
          </cell>
          <cell r="K593">
            <v>3900</v>
          </cell>
          <cell r="L593" t="str">
            <v>ML</v>
          </cell>
          <cell r="M593" t="str">
            <v>semi dry season</v>
          </cell>
        </row>
        <row r="594">
          <cell r="D594" t="str">
            <v>M13 EEsemi dry season</v>
          </cell>
          <cell r="E594">
            <v>4224</v>
          </cell>
          <cell r="F594" t="str">
            <v>ML</v>
          </cell>
          <cell r="G594">
            <v>4190</v>
          </cell>
          <cell r="H594" t="str">
            <v>ML</v>
          </cell>
          <cell r="I594">
            <v>4171</v>
          </cell>
          <cell r="J594" t="str">
            <v>ML</v>
          </cell>
          <cell r="K594">
            <v>4150</v>
          </cell>
          <cell r="L594" t="str">
            <v>ML</v>
          </cell>
          <cell r="M594" t="str">
            <v>semi dry season</v>
          </cell>
        </row>
        <row r="595">
          <cell r="D595" t="str">
            <v>M14 Esemi dry season</v>
          </cell>
          <cell r="E595">
            <v>3913</v>
          </cell>
          <cell r="F595" t="str">
            <v>ML</v>
          </cell>
          <cell r="G595">
            <v>3880</v>
          </cell>
          <cell r="H595" t="str">
            <v>ML</v>
          </cell>
          <cell r="I595">
            <v>3863</v>
          </cell>
          <cell r="J595" t="str">
            <v>ML</v>
          </cell>
          <cell r="K595">
            <v>3842</v>
          </cell>
          <cell r="L595" t="str">
            <v>ML</v>
          </cell>
          <cell r="M595" t="str">
            <v>semi dry season</v>
          </cell>
        </row>
        <row r="596">
          <cell r="D596" t="str">
            <v>M16 Esemi dry season</v>
          </cell>
          <cell r="E596">
            <v>4095</v>
          </cell>
          <cell r="F596" t="str">
            <v>ML</v>
          </cell>
          <cell r="G596">
            <v>4061</v>
          </cell>
          <cell r="H596" t="str">
            <v>ML</v>
          </cell>
          <cell r="I596">
            <v>4043</v>
          </cell>
          <cell r="J596" t="str">
            <v>ML</v>
          </cell>
          <cell r="K596">
            <v>4021</v>
          </cell>
          <cell r="L596" t="str">
            <v>ML</v>
          </cell>
          <cell r="M596" t="str">
            <v>semi dry season</v>
          </cell>
        </row>
        <row r="597">
          <cell r="D597" t="str">
            <v>C52 WWsemi dry season</v>
          </cell>
          <cell r="E597">
            <v>5617</v>
          </cell>
          <cell r="F597" t="str">
            <v>PH</v>
          </cell>
          <cell r="G597">
            <v>5576</v>
          </cell>
          <cell r="H597" t="str">
            <v>PH</v>
          </cell>
          <cell r="I597">
            <v>5557</v>
          </cell>
          <cell r="J597" t="str">
            <v>PH</v>
          </cell>
          <cell r="K597">
            <v>5534</v>
          </cell>
          <cell r="L597" t="str">
            <v>PH</v>
          </cell>
          <cell r="M597" t="str">
            <v>semi dry season</v>
          </cell>
        </row>
        <row r="598">
          <cell r="D598" t="str">
            <v>C53 WWsemi dry season</v>
          </cell>
          <cell r="E598">
            <v>5433</v>
          </cell>
          <cell r="F598" t="str">
            <v>PH</v>
          </cell>
          <cell r="G598">
            <v>5393</v>
          </cell>
          <cell r="H598" t="str">
            <v>PL</v>
          </cell>
          <cell r="I598">
            <v>5374</v>
          </cell>
          <cell r="J598" t="str">
            <v>PL</v>
          </cell>
          <cell r="K598">
            <v>5351</v>
          </cell>
          <cell r="L598" t="str">
            <v>PL</v>
          </cell>
          <cell r="M598" t="str">
            <v>semi dry season</v>
          </cell>
        </row>
        <row r="599">
          <cell r="D599" t="str">
            <v>C54 WWsemi dry season</v>
          </cell>
          <cell r="E599">
            <v>5164</v>
          </cell>
          <cell r="F599" t="str">
            <v>MH</v>
          </cell>
          <cell r="G599">
            <v>5125</v>
          </cell>
          <cell r="H599" t="str">
            <v>MH</v>
          </cell>
          <cell r="I599">
            <v>5106</v>
          </cell>
          <cell r="J599" t="str">
            <v>MH</v>
          </cell>
          <cell r="K599">
            <v>5084</v>
          </cell>
          <cell r="L599" t="str">
            <v>MH</v>
          </cell>
          <cell r="M599" t="str">
            <v>semi dry season</v>
          </cell>
        </row>
        <row r="600">
          <cell r="D600" t="str">
            <v>C55 WW  semi dry season</v>
          </cell>
          <cell r="E600">
            <v>4935</v>
          </cell>
          <cell r="F600" t="str">
            <v>MH</v>
          </cell>
          <cell r="G600">
            <v>4897</v>
          </cell>
          <cell r="H600" t="str">
            <v>ML</v>
          </cell>
          <cell r="I600">
            <v>4879</v>
          </cell>
          <cell r="J600" t="str">
            <v>ML</v>
          </cell>
          <cell r="K600">
            <v>4858</v>
          </cell>
          <cell r="L600" t="str">
            <v>ML</v>
          </cell>
          <cell r="M600" t="str">
            <v>semi dry season</v>
          </cell>
        </row>
        <row r="601">
          <cell r="D601" t="str">
            <v>C56 WWsemi dry season</v>
          </cell>
          <cell r="E601">
            <v>5124</v>
          </cell>
          <cell r="F601" t="str">
            <v>MH</v>
          </cell>
          <cell r="G601">
            <v>5086</v>
          </cell>
          <cell r="H601" t="str">
            <v>MH</v>
          </cell>
          <cell r="I601">
            <v>5067</v>
          </cell>
          <cell r="J601" t="str">
            <v>MH</v>
          </cell>
          <cell r="K601">
            <v>5045</v>
          </cell>
          <cell r="L601" t="str">
            <v>MH</v>
          </cell>
          <cell r="M601" t="str">
            <v>semi dry season</v>
          </cell>
        </row>
        <row r="602">
          <cell r="D602" t="str">
            <v>C57 WW semi dry season</v>
          </cell>
          <cell r="E602">
            <v>4950</v>
          </cell>
          <cell r="F602" t="str">
            <v>MH</v>
          </cell>
          <cell r="G602">
            <v>4912</v>
          </cell>
          <cell r="H602" t="str">
            <v>MH</v>
          </cell>
          <cell r="I602">
            <v>4894</v>
          </cell>
          <cell r="J602" t="str">
            <v>ML</v>
          </cell>
          <cell r="K602">
            <v>4872</v>
          </cell>
          <cell r="L602" t="str">
            <v>ML</v>
          </cell>
          <cell r="M602" t="str">
            <v>semi dry season</v>
          </cell>
        </row>
        <row r="603">
          <cell r="D603" t="str">
            <v>C57 WWAsemi dry season</v>
          </cell>
          <cell r="E603">
            <v>4771</v>
          </cell>
          <cell r="F603" t="str">
            <v>ML</v>
          </cell>
          <cell r="G603">
            <v>4735</v>
          </cell>
          <cell r="H603" t="str">
            <v>ML</v>
          </cell>
          <cell r="I603">
            <v>4716</v>
          </cell>
          <cell r="J603" t="str">
            <v>ML</v>
          </cell>
          <cell r="K603">
            <v>4695</v>
          </cell>
          <cell r="L603" t="str">
            <v>ML</v>
          </cell>
          <cell r="M603" t="str">
            <v>semi dry season</v>
          </cell>
        </row>
        <row r="604">
          <cell r="D604" t="str">
            <v>C58 WWsemi dry season</v>
          </cell>
          <cell r="E604">
            <v>4910</v>
          </cell>
          <cell r="F604" t="str">
            <v>MH</v>
          </cell>
          <cell r="G604">
            <v>4872</v>
          </cell>
          <cell r="H604" t="str">
            <v>ML</v>
          </cell>
          <cell r="I604">
            <v>4854</v>
          </cell>
          <cell r="J604" t="str">
            <v>ML</v>
          </cell>
          <cell r="K604">
            <v>4832</v>
          </cell>
          <cell r="L604" t="str">
            <v>ML</v>
          </cell>
          <cell r="M604" t="str">
            <v>semi dry season</v>
          </cell>
        </row>
        <row r="605">
          <cell r="D605" t="str">
            <v>C58 WWAsemi dry season</v>
          </cell>
          <cell r="E605">
            <v>5082</v>
          </cell>
          <cell r="F605" t="str">
            <v>MH</v>
          </cell>
          <cell r="G605">
            <v>5043</v>
          </cell>
          <cell r="H605" t="str">
            <v>MH</v>
          </cell>
          <cell r="I605">
            <v>5024</v>
          </cell>
          <cell r="J605" t="str">
            <v>MH</v>
          </cell>
          <cell r="K605">
            <v>5002</v>
          </cell>
          <cell r="L605" t="str">
            <v>MH</v>
          </cell>
          <cell r="M605" t="str">
            <v>semi dry season</v>
          </cell>
        </row>
        <row r="606">
          <cell r="D606" t="str">
            <v>C58 WWBsemi dry season</v>
          </cell>
          <cell r="E606">
            <v>4956</v>
          </cell>
          <cell r="F606" t="str">
            <v>MH</v>
          </cell>
          <cell r="G606">
            <v>4918</v>
          </cell>
          <cell r="H606" t="str">
            <v>MH</v>
          </cell>
          <cell r="I606">
            <v>4900</v>
          </cell>
          <cell r="J606" t="str">
            <v>MH</v>
          </cell>
          <cell r="K606">
            <v>4878</v>
          </cell>
          <cell r="L606" t="str">
            <v>ML</v>
          </cell>
          <cell r="M606" t="str">
            <v>semi dry season</v>
          </cell>
        </row>
        <row r="607">
          <cell r="D607" t="str">
            <v>C59 WWsemi dry season</v>
          </cell>
          <cell r="E607">
            <v>4824</v>
          </cell>
          <cell r="F607" t="str">
            <v>ML</v>
          </cell>
          <cell r="G607">
            <v>4788</v>
          </cell>
          <cell r="H607" t="str">
            <v>ML</v>
          </cell>
          <cell r="I607">
            <v>4770</v>
          </cell>
          <cell r="J607" t="str">
            <v>ML</v>
          </cell>
          <cell r="K607">
            <v>4748</v>
          </cell>
          <cell r="L607" t="str">
            <v>ML</v>
          </cell>
          <cell r="M607" t="str">
            <v>semi dry season</v>
          </cell>
        </row>
        <row r="608">
          <cell r="D608" t="str">
            <v>C510 WW semi dry season</v>
          </cell>
          <cell r="E608">
            <v>4859</v>
          </cell>
          <cell r="F608" t="str">
            <v>ML</v>
          </cell>
          <cell r="G608">
            <v>4822</v>
          </cell>
          <cell r="H608" t="str">
            <v>ML</v>
          </cell>
          <cell r="I608">
            <v>4804</v>
          </cell>
          <cell r="J608" t="str">
            <v>ML</v>
          </cell>
          <cell r="K608">
            <v>4783</v>
          </cell>
          <cell r="L608" t="str">
            <v>ML</v>
          </cell>
          <cell r="M608" t="str">
            <v>semi dry season</v>
          </cell>
        </row>
        <row r="609">
          <cell r="D609" t="str">
            <v>C511 WWsemi dry season</v>
          </cell>
          <cell r="E609">
            <v>4797</v>
          </cell>
          <cell r="F609" t="str">
            <v>ML</v>
          </cell>
          <cell r="G609">
            <v>4760</v>
          </cell>
          <cell r="H609" t="str">
            <v>ML</v>
          </cell>
          <cell r="I609">
            <v>4742</v>
          </cell>
          <cell r="J609" t="str">
            <v>ML</v>
          </cell>
          <cell r="K609">
            <v>4721</v>
          </cell>
          <cell r="L609" t="str">
            <v>ML</v>
          </cell>
          <cell r="M609" t="str">
            <v>semi dry season</v>
          </cell>
        </row>
        <row r="610">
          <cell r="D610" t="str">
            <v>C512 WW  semi dry season</v>
          </cell>
          <cell r="E610">
            <v>4786</v>
          </cell>
          <cell r="F610" t="str">
            <v>ML</v>
          </cell>
          <cell r="G610">
            <v>4749</v>
          </cell>
          <cell r="H610" t="str">
            <v>ML</v>
          </cell>
          <cell r="I610">
            <v>4732</v>
          </cell>
          <cell r="J610" t="str">
            <v>ML</v>
          </cell>
          <cell r="K610">
            <v>4710</v>
          </cell>
          <cell r="L610" t="str">
            <v>ML</v>
          </cell>
          <cell r="M610" t="str">
            <v>semi dry season</v>
          </cell>
        </row>
        <row r="611">
          <cell r="D611" t="str">
            <v>C512 WWAsemi dry season</v>
          </cell>
          <cell r="E611">
            <v>4789</v>
          </cell>
          <cell r="F611" t="str">
            <v>ML</v>
          </cell>
          <cell r="G611">
            <v>4752</v>
          </cell>
          <cell r="H611" t="str">
            <v>ML</v>
          </cell>
          <cell r="I611">
            <v>4734</v>
          </cell>
          <cell r="J611" t="str">
            <v>ML</v>
          </cell>
          <cell r="K611">
            <v>4713</v>
          </cell>
          <cell r="L611" t="str">
            <v>ML</v>
          </cell>
          <cell r="M611" t="str">
            <v>semi dry season</v>
          </cell>
        </row>
        <row r="612">
          <cell r="D612" t="str">
            <v>C513 WWsemi dry season</v>
          </cell>
          <cell r="E612">
            <v>4628</v>
          </cell>
          <cell r="F612" t="str">
            <v>ML</v>
          </cell>
          <cell r="G612">
            <v>4592</v>
          </cell>
          <cell r="H612" t="str">
            <v>ML</v>
          </cell>
          <cell r="I612">
            <v>4574</v>
          </cell>
          <cell r="J612" t="str">
            <v>ML</v>
          </cell>
          <cell r="K612">
            <v>4553</v>
          </cell>
          <cell r="L612" t="str">
            <v>ML</v>
          </cell>
          <cell r="M612" t="str">
            <v>semi dry season</v>
          </cell>
        </row>
        <row r="613">
          <cell r="D613" t="str">
            <v>C513 WWAsemi dry season</v>
          </cell>
          <cell r="E613">
            <v>4847</v>
          </cell>
          <cell r="F613" t="str">
            <v>ML</v>
          </cell>
          <cell r="G613">
            <v>4811</v>
          </cell>
          <cell r="H613" t="str">
            <v>ML</v>
          </cell>
          <cell r="I613">
            <v>4793</v>
          </cell>
          <cell r="J613" t="str">
            <v>ML</v>
          </cell>
          <cell r="K613">
            <v>4771</v>
          </cell>
          <cell r="L613" t="str">
            <v>ML</v>
          </cell>
          <cell r="M613" t="str">
            <v>semi dry season</v>
          </cell>
        </row>
        <row r="614">
          <cell r="D614" t="str">
            <v>C513 WWBsemi dry season</v>
          </cell>
          <cell r="E614">
            <v>4816</v>
          </cell>
          <cell r="F614" t="str">
            <v>ML</v>
          </cell>
          <cell r="G614">
            <v>4779</v>
          </cell>
          <cell r="H614" t="str">
            <v>ML</v>
          </cell>
          <cell r="I614">
            <v>4762</v>
          </cell>
          <cell r="J614" t="str">
            <v>ML</v>
          </cell>
          <cell r="K614">
            <v>4741</v>
          </cell>
          <cell r="L614" t="str">
            <v>ML</v>
          </cell>
          <cell r="M614" t="str">
            <v>semi dry season</v>
          </cell>
        </row>
        <row r="615">
          <cell r="D615" t="str">
            <v>C514 WWsemi dry season</v>
          </cell>
          <cell r="E615">
            <v>4621</v>
          </cell>
          <cell r="F615" t="str">
            <v>ML</v>
          </cell>
          <cell r="G615">
            <v>4583</v>
          </cell>
          <cell r="H615" t="str">
            <v>ML</v>
          </cell>
          <cell r="I615">
            <v>4566</v>
          </cell>
          <cell r="J615" t="str">
            <v>ML</v>
          </cell>
          <cell r="K615">
            <v>4545</v>
          </cell>
          <cell r="L615" t="str">
            <v>ML</v>
          </cell>
          <cell r="M615" t="str">
            <v>semi dry season</v>
          </cell>
        </row>
        <row r="616">
          <cell r="D616" t="str">
            <v>C41 WW  semi dry season</v>
          </cell>
          <cell r="E616">
            <v>5655</v>
          </cell>
          <cell r="F616" t="str">
            <v>PH</v>
          </cell>
          <cell r="G616">
            <v>5614</v>
          </cell>
          <cell r="H616" t="str">
            <v>PH</v>
          </cell>
          <cell r="I616">
            <v>5594</v>
          </cell>
          <cell r="J616" t="str">
            <v>PH</v>
          </cell>
          <cell r="K616">
            <v>5571</v>
          </cell>
          <cell r="L616" t="str">
            <v>PH</v>
          </cell>
          <cell r="M616" t="str">
            <v>semi dry season</v>
          </cell>
        </row>
        <row r="617">
          <cell r="D617" t="str">
            <v>C42 WW  semi dry season</v>
          </cell>
          <cell r="E617">
            <v>5397</v>
          </cell>
          <cell r="F617" t="str">
            <v>PL</v>
          </cell>
          <cell r="G617">
            <v>5357</v>
          </cell>
          <cell r="H617" t="str">
            <v>PL</v>
          </cell>
          <cell r="I617">
            <v>5338</v>
          </cell>
          <cell r="J617" t="str">
            <v>PL</v>
          </cell>
          <cell r="K617">
            <v>5316</v>
          </cell>
          <cell r="L617" t="str">
            <v>PL</v>
          </cell>
          <cell r="M617" t="str">
            <v>semi dry season</v>
          </cell>
        </row>
        <row r="618">
          <cell r="D618" t="str">
            <v>C42 WWAsemi dry season</v>
          </cell>
          <cell r="E618">
            <v>5565</v>
          </cell>
          <cell r="F618" t="str">
            <v>PH</v>
          </cell>
          <cell r="G618">
            <v>5526</v>
          </cell>
          <cell r="H618" t="str">
            <v>PH</v>
          </cell>
          <cell r="I618">
            <v>5507</v>
          </cell>
          <cell r="J618" t="str">
            <v>PH</v>
          </cell>
          <cell r="K618">
            <v>5484</v>
          </cell>
          <cell r="L618" t="str">
            <v>PH</v>
          </cell>
          <cell r="M618" t="str">
            <v>semi dry season</v>
          </cell>
        </row>
        <row r="619">
          <cell r="D619" t="str">
            <v>C42 WWBsemi dry season</v>
          </cell>
          <cell r="E619">
            <v>4946</v>
          </cell>
          <cell r="F619" t="str">
            <v>MH</v>
          </cell>
          <cell r="G619">
            <v>4909</v>
          </cell>
          <cell r="H619" t="str">
            <v>MH</v>
          </cell>
          <cell r="I619">
            <v>4891</v>
          </cell>
          <cell r="J619" t="str">
            <v>ML</v>
          </cell>
          <cell r="K619">
            <v>4869</v>
          </cell>
          <cell r="L619" t="str">
            <v>ML</v>
          </cell>
          <cell r="M619" t="str">
            <v>semi dry season</v>
          </cell>
        </row>
        <row r="620">
          <cell r="D620" t="str">
            <v>C43 WWsemi dry season</v>
          </cell>
          <cell r="E620">
            <v>5282</v>
          </cell>
          <cell r="F620" t="str">
            <v>PL</v>
          </cell>
          <cell r="G620">
            <v>5242</v>
          </cell>
          <cell r="H620" t="str">
            <v>PL</v>
          </cell>
          <cell r="I620">
            <v>5223</v>
          </cell>
          <cell r="J620" t="str">
            <v>PL</v>
          </cell>
          <cell r="K620">
            <v>5200</v>
          </cell>
          <cell r="L620" t="str">
            <v>PL</v>
          </cell>
          <cell r="M620" t="str">
            <v>semi dry season</v>
          </cell>
        </row>
        <row r="621">
          <cell r="D621" t="str">
            <v>C43 WWAsemi dry season</v>
          </cell>
          <cell r="E621">
            <v>5359</v>
          </cell>
          <cell r="F621" t="str">
            <v>PL</v>
          </cell>
          <cell r="G621">
            <v>5320</v>
          </cell>
          <cell r="H621" t="str">
            <v>PL</v>
          </cell>
          <cell r="I621">
            <v>5300</v>
          </cell>
          <cell r="J621" t="str">
            <v>PL</v>
          </cell>
          <cell r="K621">
            <v>5278</v>
          </cell>
          <cell r="L621" t="str">
            <v>PL</v>
          </cell>
          <cell r="M621" t="str">
            <v>semi dry season</v>
          </cell>
        </row>
        <row r="622">
          <cell r="D622" t="str">
            <v>C44 WWsemi dry season</v>
          </cell>
          <cell r="E622">
            <v>5222</v>
          </cell>
          <cell r="F622" t="str">
            <v>PL</v>
          </cell>
          <cell r="G622">
            <v>5184</v>
          </cell>
          <cell r="H622" t="str">
            <v>MH</v>
          </cell>
          <cell r="I622">
            <v>5165</v>
          </cell>
          <cell r="J622" t="str">
            <v>MH</v>
          </cell>
          <cell r="K622">
            <v>5143</v>
          </cell>
          <cell r="L622" t="str">
            <v>MH</v>
          </cell>
          <cell r="M622" t="str">
            <v>semi dry season</v>
          </cell>
        </row>
        <row r="623">
          <cell r="D623" t="str">
            <v>C45 WWsemi dry season</v>
          </cell>
          <cell r="E623">
            <v>5310</v>
          </cell>
          <cell r="F623" t="str">
            <v>PL</v>
          </cell>
          <cell r="G623">
            <v>5273</v>
          </cell>
          <cell r="H623" t="str">
            <v>PL</v>
          </cell>
          <cell r="I623">
            <v>5253</v>
          </cell>
          <cell r="J623" t="str">
            <v>PL</v>
          </cell>
          <cell r="K623">
            <v>5231</v>
          </cell>
          <cell r="L623" t="str">
            <v>PL</v>
          </cell>
          <cell r="M623" t="str">
            <v>semi dry season</v>
          </cell>
        </row>
        <row r="624">
          <cell r="D624" t="str">
            <v>C46 WWsemi dry season</v>
          </cell>
          <cell r="E624">
            <v>5032</v>
          </cell>
          <cell r="F624" t="str">
            <v>MH</v>
          </cell>
          <cell r="G624">
            <v>4995</v>
          </cell>
          <cell r="H624" t="str">
            <v>MH</v>
          </cell>
          <cell r="I624">
            <v>4976</v>
          </cell>
          <cell r="J624" t="str">
            <v>MH</v>
          </cell>
          <cell r="K624">
            <v>4955</v>
          </cell>
          <cell r="L624" t="str">
            <v>MH</v>
          </cell>
          <cell r="M624" t="str">
            <v>semi dry season</v>
          </cell>
        </row>
        <row r="625">
          <cell r="D625" t="str">
            <v>C47 WWsemi dry season</v>
          </cell>
          <cell r="E625">
            <v>4969</v>
          </cell>
          <cell r="F625" t="str">
            <v>MH</v>
          </cell>
          <cell r="G625">
            <v>4931</v>
          </cell>
          <cell r="H625" t="str">
            <v>MH</v>
          </cell>
          <cell r="I625">
            <v>4912</v>
          </cell>
          <cell r="J625" t="str">
            <v>MH</v>
          </cell>
          <cell r="K625">
            <v>4891</v>
          </cell>
          <cell r="L625" t="str">
            <v>ML</v>
          </cell>
          <cell r="M625" t="str">
            <v>semi dry season</v>
          </cell>
        </row>
        <row r="626">
          <cell r="D626" t="str">
            <v>C48 WWsemi dry season</v>
          </cell>
          <cell r="E626">
            <v>4967</v>
          </cell>
          <cell r="F626" t="str">
            <v>MH</v>
          </cell>
          <cell r="G626">
            <v>4929</v>
          </cell>
          <cell r="H626" t="str">
            <v>MH</v>
          </cell>
          <cell r="I626">
            <v>4911</v>
          </cell>
          <cell r="J626" t="str">
            <v>MH</v>
          </cell>
          <cell r="K626">
            <v>4890</v>
          </cell>
          <cell r="L626" t="str">
            <v>ML</v>
          </cell>
          <cell r="M626" t="str">
            <v>semi dry season</v>
          </cell>
        </row>
        <row r="627">
          <cell r="D627" t="str">
            <v>C49 WWsemi dry season</v>
          </cell>
          <cell r="E627">
            <v>4965</v>
          </cell>
          <cell r="F627" t="str">
            <v>MH</v>
          </cell>
          <cell r="G627">
            <v>4927</v>
          </cell>
          <cell r="H627" t="str">
            <v>MH</v>
          </cell>
          <cell r="I627">
            <v>4909</v>
          </cell>
          <cell r="J627" t="str">
            <v>MH</v>
          </cell>
          <cell r="K627">
            <v>4887</v>
          </cell>
          <cell r="L627" t="str">
            <v>ML</v>
          </cell>
          <cell r="M627" t="str">
            <v>semi dry season</v>
          </cell>
        </row>
        <row r="628">
          <cell r="D628" t="str">
            <v>C410 WWsemi dry season</v>
          </cell>
          <cell r="E628">
            <v>4992</v>
          </cell>
          <cell r="F628" t="str">
            <v>MH</v>
          </cell>
          <cell r="G628">
            <v>4954</v>
          </cell>
          <cell r="H628" t="str">
            <v>MH</v>
          </cell>
          <cell r="I628">
            <v>4936</v>
          </cell>
          <cell r="J628" t="str">
            <v>MH</v>
          </cell>
          <cell r="K628">
            <v>4914</v>
          </cell>
          <cell r="L628" t="str">
            <v>MH</v>
          </cell>
          <cell r="M628" t="str">
            <v>semi dry season</v>
          </cell>
        </row>
        <row r="629">
          <cell r="D629" t="str">
            <v>C411 WWsemi dry season</v>
          </cell>
          <cell r="E629">
            <v>4785</v>
          </cell>
          <cell r="F629" t="str">
            <v>ML</v>
          </cell>
          <cell r="G629">
            <v>4749</v>
          </cell>
          <cell r="H629" t="str">
            <v>ML</v>
          </cell>
          <cell r="I629">
            <v>4731</v>
          </cell>
          <cell r="J629" t="str">
            <v>ML</v>
          </cell>
          <cell r="K629">
            <v>4710</v>
          </cell>
          <cell r="L629" t="str">
            <v>ML</v>
          </cell>
          <cell r="M629" t="str">
            <v>semi dry season</v>
          </cell>
        </row>
        <row r="630">
          <cell r="D630" t="str">
            <v>C412 WWsemi dry season</v>
          </cell>
          <cell r="E630">
            <v>4886</v>
          </cell>
          <cell r="F630" t="str">
            <v>ML</v>
          </cell>
          <cell r="G630">
            <v>4848</v>
          </cell>
          <cell r="H630" t="str">
            <v>ML</v>
          </cell>
          <cell r="I630">
            <v>4830</v>
          </cell>
          <cell r="J630" t="str">
            <v>ML</v>
          </cell>
          <cell r="K630">
            <v>4809</v>
          </cell>
          <cell r="L630" t="str">
            <v>ML</v>
          </cell>
          <cell r="M630" t="str">
            <v>semi dry season</v>
          </cell>
        </row>
        <row r="631">
          <cell r="D631" t="str">
            <v>C412 WWAsemi dry season</v>
          </cell>
          <cell r="E631">
            <v>4768</v>
          </cell>
          <cell r="F631" t="str">
            <v>ML</v>
          </cell>
          <cell r="G631">
            <v>4732</v>
          </cell>
          <cell r="H631" t="str">
            <v>ML</v>
          </cell>
          <cell r="I631">
            <v>4714</v>
          </cell>
          <cell r="J631" t="str">
            <v>ML</v>
          </cell>
          <cell r="K631">
            <v>4693</v>
          </cell>
          <cell r="L631" t="str">
            <v>ML</v>
          </cell>
          <cell r="M631" t="str">
            <v>semi dry season</v>
          </cell>
        </row>
        <row r="632">
          <cell r="D632" t="str">
            <v>C413 WWsemi dry season</v>
          </cell>
          <cell r="E632">
            <v>4793</v>
          </cell>
          <cell r="F632" t="str">
            <v>ML</v>
          </cell>
          <cell r="G632">
            <v>4756</v>
          </cell>
          <cell r="H632" t="str">
            <v>ML</v>
          </cell>
          <cell r="I632">
            <v>4738</v>
          </cell>
          <cell r="J632" t="str">
            <v>ML</v>
          </cell>
          <cell r="K632">
            <v>4717</v>
          </cell>
          <cell r="L632" t="str">
            <v>ML</v>
          </cell>
          <cell r="M632" t="str">
            <v>semi dry season</v>
          </cell>
        </row>
        <row r="633">
          <cell r="D633" t="str">
            <v>C413 WWAsemi dry season</v>
          </cell>
          <cell r="E633">
            <v>4603</v>
          </cell>
          <cell r="F633" t="str">
            <v>ML</v>
          </cell>
          <cell r="G633">
            <v>4567</v>
          </cell>
          <cell r="H633" t="str">
            <v>ML</v>
          </cell>
          <cell r="I633">
            <v>4550</v>
          </cell>
          <cell r="J633" t="str">
            <v>ML</v>
          </cell>
          <cell r="K633">
            <v>4530</v>
          </cell>
          <cell r="L633" t="str">
            <v>ML</v>
          </cell>
          <cell r="M633" t="str">
            <v>semi dry season</v>
          </cell>
        </row>
        <row r="634">
          <cell r="D634" t="str">
            <v>C414 WWsemi dry season</v>
          </cell>
          <cell r="E634">
            <v>4705</v>
          </cell>
          <cell r="F634" t="str">
            <v>ML</v>
          </cell>
          <cell r="G634">
            <v>4670</v>
          </cell>
          <cell r="H634" t="str">
            <v>ML</v>
          </cell>
          <cell r="I634">
            <v>4652</v>
          </cell>
          <cell r="J634" t="str">
            <v>ML</v>
          </cell>
          <cell r="K634">
            <v>4631</v>
          </cell>
          <cell r="L634" t="str">
            <v>ML</v>
          </cell>
          <cell r="M634" t="str">
            <v>semi dry season</v>
          </cell>
        </row>
        <row r="635">
          <cell r="D635" t="str">
            <v>C416 WWsemi dry season</v>
          </cell>
          <cell r="E635">
            <v>4253</v>
          </cell>
          <cell r="F635" t="str">
            <v>ML</v>
          </cell>
          <cell r="G635">
            <v>4220</v>
          </cell>
          <cell r="H635" t="str">
            <v>ML</v>
          </cell>
          <cell r="I635">
            <v>4204</v>
          </cell>
          <cell r="J635" t="str">
            <v>ML</v>
          </cell>
          <cell r="K635">
            <v>4185</v>
          </cell>
          <cell r="L635" t="str">
            <v>ML</v>
          </cell>
          <cell r="M635" t="str">
            <v>semi dry season</v>
          </cell>
        </row>
        <row r="636">
          <cell r="D636" t="str">
            <v>C417 WW  semi dry season</v>
          </cell>
          <cell r="E636">
            <v>4740</v>
          </cell>
          <cell r="F636" t="str">
            <v>ML</v>
          </cell>
          <cell r="G636">
            <v>4704</v>
          </cell>
          <cell r="H636" t="str">
            <v>ML</v>
          </cell>
          <cell r="I636">
            <v>4686</v>
          </cell>
          <cell r="J636" t="str">
            <v>ML</v>
          </cell>
          <cell r="K636">
            <v>4664</v>
          </cell>
          <cell r="L636" t="str">
            <v>ML</v>
          </cell>
          <cell r="M636" t="str">
            <v>semi dry season</v>
          </cell>
        </row>
        <row r="637">
          <cell r="D637" t="str">
            <v>C32 WWsemi dry season</v>
          </cell>
          <cell r="E637">
            <v>5330</v>
          </cell>
          <cell r="F637" t="str">
            <v>PL</v>
          </cell>
          <cell r="G637">
            <v>5291</v>
          </cell>
          <cell r="H637" t="str">
            <v>PL</v>
          </cell>
          <cell r="I637">
            <v>5272</v>
          </cell>
          <cell r="J637" t="str">
            <v>PL</v>
          </cell>
          <cell r="K637">
            <v>5249</v>
          </cell>
          <cell r="L637" t="str">
            <v>PL</v>
          </cell>
          <cell r="M637" t="str">
            <v>semi dry season</v>
          </cell>
        </row>
        <row r="638">
          <cell r="D638" t="str">
            <v>C33 WWsemi dry season</v>
          </cell>
          <cell r="E638">
            <v>5201</v>
          </cell>
          <cell r="F638" t="str">
            <v>PL</v>
          </cell>
          <cell r="G638">
            <v>5163</v>
          </cell>
          <cell r="H638" t="str">
            <v>MH</v>
          </cell>
          <cell r="I638">
            <v>5144</v>
          </cell>
          <cell r="J638" t="str">
            <v>MH</v>
          </cell>
          <cell r="K638">
            <v>5122</v>
          </cell>
          <cell r="L638" t="str">
            <v>MH</v>
          </cell>
          <cell r="M638" t="str">
            <v>semi dry season</v>
          </cell>
        </row>
        <row r="639">
          <cell r="D639" t="str">
            <v>C34 WWsemi dry season</v>
          </cell>
          <cell r="E639">
            <v>5230</v>
          </cell>
          <cell r="F639" t="str">
            <v>PL</v>
          </cell>
          <cell r="G639">
            <v>5192</v>
          </cell>
          <cell r="H639" t="str">
            <v>MH</v>
          </cell>
          <cell r="I639">
            <v>5173</v>
          </cell>
          <cell r="J639" t="str">
            <v>MH</v>
          </cell>
          <cell r="K639">
            <v>5151</v>
          </cell>
          <cell r="L639" t="str">
            <v>MH</v>
          </cell>
          <cell r="M639" t="str">
            <v>semi dry season</v>
          </cell>
        </row>
        <row r="640">
          <cell r="D640" t="str">
            <v>C35 WWsemi dry season</v>
          </cell>
          <cell r="E640">
            <v>5178</v>
          </cell>
          <cell r="F640" t="str">
            <v>MH</v>
          </cell>
          <cell r="G640">
            <v>5139</v>
          </cell>
          <cell r="H640" t="str">
            <v>MH</v>
          </cell>
          <cell r="I640">
            <v>5121</v>
          </cell>
          <cell r="J640" t="str">
            <v>MH</v>
          </cell>
          <cell r="K640">
            <v>5099</v>
          </cell>
          <cell r="L640" t="str">
            <v>MH</v>
          </cell>
          <cell r="M640" t="str">
            <v>semi dry season</v>
          </cell>
        </row>
        <row r="641">
          <cell r="D641" t="str">
            <v>C36 WWsemi dry season</v>
          </cell>
          <cell r="E641">
            <v>5195</v>
          </cell>
          <cell r="F641" t="str">
            <v>MH</v>
          </cell>
          <cell r="G641">
            <v>5155</v>
          </cell>
          <cell r="H641" t="str">
            <v>MH</v>
          </cell>
          <cell r="I641">
            <v>5136</v>
          </cell>
          <cell r="J641" t="str">
            <v>MH</v>
          </cell>
          <cell r="K641">
            <v>5114</v>
          </cell>
          <cell r="L641" t="str">
            <v>MH</v>
          </cell>
          <cell r="M641" t="str">
            <v>semi dry season</v>
          </cell>
        </row>
        <row r="642">
          <cell r="D642" t="str">
            <v>C37 WWsemi dry season</v>
          </cell>
          <cell r="E642">
            <v>5225</v>
          </cell>
          <cell r="F642" t="str">
            <v>PL</v>
          </cell>
          <cell r="G642">
            <v>5186</v>
          </cell>
          <cell r="H642" t="str">
            <v>MH</v>
          </cell>
          <cell r="I642">
            <v>5167</v>
          </cell>
          <cell r="J642" t="str">
            <v>MH</v>
          </cell>
          <cell r="K642">
            <v>5145</v>
          </cell>
          <cell r="L642" t="str">
            <v>MH</v>
          </cell>
          <cell r="M642" t="str">
            <v>semi dry season</v>
          </cell>
        </row>
        <row r="643">
          <cell r="D643" t="str">
            <v>C38 WWsemi dry season</v>
          </cell>
          <cell r="E643">
            <v>5231</v>
          </cell>
          <cell r="F643" t="str">
            <v>PL</v>
          </cell>
          <cell r="G643">
            <v>5192</v>
          </cell>
          <cell r="H643" t="str">
            <v>MH</v>
          </cell>
          <cell r="I643">
            <v>5173</v>
          </cell>
          <cell r="J643" t="str">
            <v>MH</v>
          </cell>
          <cell r="K643">
            <v>5151</v>
          </cell>
          <cell r="L643" t="str">
            <v>MH</v>
          </cell>
          <cell r="M643" t="str">
            <v>semi dry season</v>
          </cell>
        </row>
        <row r="644">
          <cell r="D644" t="str">
            <v>C39 WWsemi dry season</v>
          </cell>
          <cell r="E644">
            <v>5153</v>
          </cell>
          <cell r="F644" t="str">
            <v>MH</v>
          </cell>
          <cell r="G644">
            <v>5115</v>
          </cell>
          <cell r="H644" t="str">
            <v>MH</v>
          </cell>
          <cell r="I644">
            <v>5096</v>
          </cell>
          <cell r="J644" t="str">
            <v>MH</v>
          </cell>
          <cell r="K644">
            <v>5074</v>
          </cell>
          <cell r="L644" t="str">
            <v>MH</v>
          </cell>
          <cell r="M644" t="str">
            <v>semi dry season</v>
          </cell>
        </row>
        <row r="645">
          <cell r="D645" t="str">
            <v>C310 WWsemi dry season</v>
          </cell>
          <cell r="E645">
            <v>5099</v>
          </cell>
          <cell r="F645" t="str">
            <v>MH</v>
          </cell>
          <cell r="G645">
            <v>5061</v>
          </cell>
          <cell r="H645" t="str">
            <v>MH</v>
          </cell>
          <cell r="I645">
            <v>5043</v>
          </cell>
          <cell r="J645" t="str">
            <v>MH</v>
          </cell>
          <cell r="K645">
            <v>5021</v>
          </cell>
          <cell r="L645" t="str">
            <v>MH</v>
          </cell>
          <cell r="M645" t="str">
            <v>semi dry season</v>
          </cell>
        </row>
        <row r="646">
          <cell r="D646" t="str">
            <v>C311 WWsemi dry season</v>
          </cell>
          <cell r="E646">
            <v>4707</v>
          </cell>
          <cell r="F646" t="str">
            <v>ML</v>
          </cell>
          <cell r="G646">
            <v>4669</v>
          </cell>
          <cell r="H646" t="str">
            <v>ML</v>
          </cell>
          <cell r="I646">
            <v>4651</v>
          </cell>
          <cell r="J646" t="str">
            <v>ML</v>
          </cell>
          <cell r="K646">
            <v>4630</v>
          </cell>
          <cell r="L646" t="str">
            <v>ML</v>
          </cell>
          <cell r="M646" t="str">
            <v>semi dry season</v>
          </cell>
        </row>
        <row r="647">
          <cell r="D647" t="str">
            <v>C312 WWsemi dry season</v>
          </cell>
          <cell r="E647">
            <v>4783</v>
          </cell>
          <cell r="F647" t="str">
            <v>ML</v>
          </cell>
          <cell r="G647">
            <v>4746</v>
          </cell>
          <cell r="H647" t="str">
            <v>ML</v>
          </cell>
          <cell r="I647">
            <v>4728</v>
          </cell>
          <cell r="J647" t="str">
            <v>ML</v>
          </cell>
          <cell r="K647">
            <v>4707</v>
          </cell>
          <cell r="L647" t="str">
            <v>ML</v>
          </cell>
          <cell r="M647" t="str">
            <v>semi dry season</v>
          </cell>
        </row>
        <row r="648">
          <cell r="D648" t="str">
            <v>C313 WWsemi dry season</v>
          </cell>
          <cell r="E648">
            <v>4822</v>
          </cell>
          <cell r="F648" t="str">
            <v>ML</v>
          </cell>
          <cell r="G648">
            <v>4785</v>
          </cell>
          <cell r="H648" t="str">
            <v>ML</v>
          </cell>
          <cell r="I648">
            <v>4766</v>
          </cell>
          <cell r="J648" t="str">
            <v>ML</v>
          </cell>
          <cell r="K648">
            <v>4745</v>
          </cell>
          <cell r="L648" t="str">
            <v>ML</v>
          </cell>
          <cell r="M648" t="str">
            <v>semi dry season</v>
          </cell>
        </row>
        <row r="649">
          <cell r="D649" t="str">
            <v>C314 WWsemi dry season</v>
          </cell>
          <cell r="E649">
            <v>4853</v>
          </cell>
          <cell r="F649" t="str">
            <v>ML</v>
          </cell>
          <cell r="G649">
            <v>4815</v>
          </cell>
          <cell r="H649" t="str">
            <v>ML</v>
          </cell>
          <cell r="I649">
            <v>4797</v>
          </cell>
          <cell r="J649" t="str">
            <v>ML</v>
          </cell>
          <cell r="K649">
            <v>4776</v>
          </cell>
          <cell r="L649" t="str">
            <v>ML</v>
          </cell>
          <cell r="M649" t="str">
            <v>semi dry season</v>
          </cell>
        </row>
        <row r="650">
          <cell r="D650" t="str">
            <v>C315 WW  semi dry season</v>
          </cell>
          <cell r="E650">
            <v>4642</v>
          </cell>
          <cell r="F650" t="str">
            <v>ML</v>
          </cell>
          <cell r="G650">
            <v>4607</v>
          </cell>
          <cell r="H650" t="str">
            <v>ML</v>
          </cell>
          <cell r="I650">
            <v>4589</v>
          </cell>
          <cell r="J650" t="str">
            <v>ML</v>
          </cell>
          <cell r="K650">
            <v>4568</v>
          </cell>
          <cell r="L650" t="str">
            <v>ML</v>
          </cell>
          <cell r="M650" t="str">
            <v>semi dry season</v>
          </cell>
        </row>
        <row r="651">
          <cell r="D651" t="str">
            <v>C316 WW  semi dry season</v>
          </cell>
          <cell r="E651">
            <v>4349</v>
          </cell>
          <cell r="F651" t="str">
            <v>ML</v>
          </cell>
          <cell r="G651">
            <v>4315</v>
          </cell>
          <cell r="H651" t="str">
            <v>ML</v>
          </cell>
          <cell r="I651">
            <v>4297</v>
          </cell>
          <cell r="J651" t="str">
            <v>ML</v>
          </cell>
          <cell r="K651">
            <v>4277</v>
          </cell>
          <cell r="L651" t="str">
            <v>ML</v>
          </cell>
          <cell r="M651" t="str">
            <v>semi dry season</v>
          </cell>
        </row>
        <row r="652">
          <cell r="D652" t="str">
            <v>C317 WWsemi dry season</v>
          </cell>
          <cell r="E652">
            <v>4783</v>
          </cell>
          <cell r="F652" t="str">
            <v>ML</v>
          </cell>
          <cell r="G652">
            <v>4746</v>
          </cell>
          <cell r="H652" t="str">
            <v>ML</v>
          </cell>
          <cell r="I652">
            <v>4728</v>
          </cell>
          <cell r="J652" t="str">
            <v>ML</v>
          </cell>
          <cell r="K652">
            <v>4706</v>
          </cell>
          <cell r="L652" t="str">
            <v>ML</v>
          </cell>
          <cell r="M652" t="str">
            <v>semi dry season</v>
          </cell>
        </row>
        <row r="653">
          <cell r="D653" t="str">
            <v>C21 WWsemi dry season</v>
          </cell>
          <cell r="E653">
            <v>5325</v>
          </cell>
          <cell r="F653" t="str">
            <v>PL</v>
          </cell>
          <cell r="G653">
            <v>5287</v>
          </cell>
          <cell r="H653" t="str">
            <v>PL</v>
          </cell>
          <cell r="I653">
            <v>5268</v>
          </cell>
          <cell r="J653" t="str">
            <v>PL</v>
          </cell>
          <cell r="K653">
            <v>5245</v>
          </cell>
          <cell r="L653" t="str">
            <v>PL</v>
          </cell>
          <cell r="M653" t="str">
            <v>semi dry season</v>
          </cell>
        </row>
        <row r="654">
          <cell r="D654" t="str">
            <v>C22 WWsemi dry season</v>
          </cell>
          <cell r="E654">
            <v>5403</v>
          </cell>
          <cell r="F654" t="str">
            <v>PH</v>
          </cell>
          <cell r="G654">
            <v>5364</v>
          </cell>
          <cell r="H654" t="str">
            <v>PL</v>
          </cell>
          <cell r="I654">
            <v>5345</v>
          </cell>
          <cell r="J654" t="str">
            <v>PL</v>
          </cell>
          <cell r="K654">
            <v>5323</v>
          </cell>
          <cell r="L654" t="str">
            <v>PL</v>
          </cell>
          <cell r="M654" t="str">
            <v>semi dry season</v>
          </cell>
        </row>
        <row r="655">
          <cell r="D655" t="str">
            <v>C23 WWsemi dry season</v>
          </cell>
          <cell r="E655">
            <v>5231</v>
          </cell>
          <cell r="F655" t="str">
            <v>PL</v>
          </cell>
          <cell r="G655">
            <v>5193</v>
          </cell>
          <cell r="H655" t="str">
            <v>MH</v>
          </cell>
          <cell r="I655">
            <v>5175</v>
          </cell>
          <cell r="J655" t="str">
            <v>MH</v>
          </cell>
          <cell r="K655">
            <v>5153</v>
          </cell>
          <cell r="L655" t="str">
            <v>MH</v>
          </cell>
          <cell r="M655" t="str">
            <v>semi dry season</v>
          </cell>
        </row>
        <row r="656">
          <cell r="D656" t="str">
            <v>C24 WWsemi dry season</v>
          </cell>
          <cell r="E656">
            <v>5333</v>
          </cell>
          <cell r="F656" t="str">
            <v>PL</v>
          </cell>
          <cell r="G656">
            <v>5295</v>
          </cell>
          <cell r="H656" t="str">
            <v>PL</v>
          </cell>
          <cell r="I656">
            <v>5276</v>
          </cell>
          <cell r="J656" t="str">
            <v>PL</v>
          </cell>
          <cell r="K656">
            <v>5254</v>
          </cell>
          <cell r="L656" t="str">
            <v>PL</v>
          </cell>
          <cell r="M656" t="str">
            <v>semi dry season</v>
          </cell>
        </row>
        <row r="657">
          <cell r="D657" t="str">
            <v>C25 WWsemi dry season</v>
          </cell>
          <cell r="E657">
            <v>4812</v>
          </cell>
          <cell r="F657" t="str">
            <v>ML</v>
          </cell>
          <cell r="G657">
            <v>4774</v>
          </cell>
          <cell r="H657" t="str">
            <v>ML</v>
          </cell>
          <cell r="I657">
            <v>4757</v>
          </cell>
          <cell r="J657" t="str">
            <v>ML</v>
          </cell>
          <cell r="K657">
            <v>4737</v>
          </cell>
          <cell r="L657" t="str">
            <v>ML</v>
          </cell>
          <cell r="M657" t="str">
            <v>semi dry season</v>
          </cell>
        </row>
        <row r="658">
          <cell r="D658" t="str">
            <v>C26 WWsemi dry season</v>
          </cell>
          <cell r="E658">
            <v>5083</v>
          </cell>
          <cell r="F658" t="str">
            <v>MH</v>
          </cell>
          <cell r="G658">
            <v>5045</v>
          </cell>
          <cell r="H658" t="str">
            <v>MH</v>
          </cell>
          <cell r="I658">
            <v>5027</v>
          </cell>
          <cell r="J658" t="str">
            <v>MH</v>
          </cell>
          <cell r="K658">
            <v>5005</v>
          </cell>
          <cell r="L658" t="str">
            <v>MH</v>
          </cell>
          <cell r="M658" t="str">
            <v>semi dry season</v>
          </cell>
        </row>
        <row r="659">
          <cell r="D659" t="str">
            <v>C27 WWsemi dry season</v>
          </cell>
          <cell r="E659">
            <v>5228</v>
          </cell>
          <cell r="F659" t="str">
            <v>PL</v>
          </cell>
          <cell r="G659">
            <v>5189</v>
          </cell>
          <cell r="H659" t="str">
            <v>MH</v>
          </cell>
          <cell r="I659">
            <v>5170</v>
          </cell>
          <cell r="J659" t="str">
            <v>MH</v>
          </cell>
          <cell r="K659">
            <v>5148</v>
          </cell>
          <cell r="L659" t="str">
            <v>MH</v>
          </cell>
          <cell r="M659" t="str">
            <v>semi dry season</v>
          </cell>
        </row>
        <row r="660">
          <cell r="D660" t="str">
            <v>C28 WWsemi dry season</v>
          </cell>
          <cell r="E660">
            <v>4977</v>
          </cell>
          <cell r="F660" t="str">
            <v>MH</v>
          </cell>
          <cell r="G660">
            <v>4938</v>
          </cell>
          <cell r="H660" t="str">
            <v>MH</v>
          </cell>
          <cell r="I660">
            <v>4919</v>
          </cell>
          <cell r="J660" t="str">
            <v>MH</v>
          </cell>
          <cell r="K660">
            <v>4897</v>
          </cell>
          <cell r="L660" t="str">
            <v>ML</v>
          </cell>
          <cell r="M660" t="str">
            <v>semi dry season</v>
          </cell>
        </row>
        <row r="661">
          <cell r="D661" t="str">
            <v>C29 WWsemi dry season</v>
          </cell>
          <cell r="E661">
            <v>4957</v>
          </cell>
          <cell r="F661" t="str">
            <v>MH</v>
          </cell>
          <cell r="G661">
            <v>4919</v>
          </cell>
          <cell r="H661" t="str">
            <v>MH</v>
          </cell>
          <cell r="I661">
            <v>4900</v>
          </cell>
          <cell r="J661" t="str">
            <v>MH</v>
          </cell>
          <cell r="K661">
            <v>4878</v>
          </cell>
          <cell r="L661" t="str">
            <v>ML</v>
          </cell>
          <cell r="M661" t="str">
            <v>semi dry season</v>
          </cell>
        </row>
        <row r="662">
          <cell r="D662" t="str">
            <v>C210 WWsemi dry season</v>
          </cell>
          <cell r="E662">
            <v>5043</v>
          </cell>
          <cell r="F662" t="str">
            <v>MH</v>
          </cell>
          <cell r="G662">
            <v>5005</v>
          </cell>
          <cell r="H662" t="str">
            <v>MH</v>
          </cell>
          <cell r="I662">
            <v>4986</v>
          </cell>
          <cell r="J662" t="str">
            <v>MH</v>
          </cell>
          <cell r="K662">
            <v>4965</v>
          </cell>
          <cell r="L662" t="str">
            <v>MH</v>
          </cell>
          <cell r="M662" t="str">
            <v>semi dry season</v>
          </cell>
        </row>
        <row r="663">
          <cell r="D663" t="str">
            <v>C211 WWsemi dry season</v>
          </cell>
          <cell r="E663">
            <v>4799</v>
          </cell>
          <cell r="F663" t="str">
            <v>ML</v>
          </cell>
          <cell r="G663">
            <v>4762</v>
          </cell>
          <cell r="H663" t="str">
            <v>ML</v>
          </cell>
          <cell r="I663">
            <v>4743</v>
          </cell>
          <cell r="J663" t="str">
            <v>ML</v>
          </cell>
          <cell r="K663">
            <v>4722</v>
          </cell>
          <cell r="L663" t="str">
            <v>ML</v>
          </cell>
          <cell r="M663" t="str">
            <v>semi dry season</v>
          </cell>
        </row>
        <row r="664">
          <cell r="D664" t="str">
            <v>C212 WWsemi dry season</v>
          </cell>
          <cell r="E664">
            <v>4858</v>
          </cell>
          <cell r="F664" t="str">
            <v>ML</v>
          </cell>
          <cell r="G664">
            <v>4820</v>
          </cell>
          <cell r="H664" t="str">
            <v>ML</v>
          </cell>
          <cell r="I664">
            <v>4802</v>
          </cell>
          <cell r="J664" t="str">
            <v>ML</v>
          </cell>
          <cell r="K664">
            <v>4780</v>
          </cell>
          <cell r="L664" t="str">
            <v>ML</v>
          </cell>
          <cell r="M664" t="str">
            <v>semi dry season</v>
          </cell>
        </row>
        <row r="665">
          <cell r="D665" t="str">
            <v>C213 WWsemi dry season</v>
          </cell>
          <cell r="E665">
            <v>4809</v>
          </cell>
          <cell r="F665" t="str">
            <v>ML</v>
          </cell>
          <cell r="G665">
            <v>4772</v>
          </cell>
          <cell r="H665" t="str">
            <v>ML</v>
          </cell>
          <cell r="I665">
            <v>4754</v>
          </cell>
          <cell r="J665" t="str">
            <v>ML</v>
          </cell>
          <cell r="K665">
            <v>4733</v>
          </cell>
          <cell r="L665" t="str">
            <v>ML</v>
          </cell>
          <cell r="M665" t="str">
            <v>semi dry season</v>
          </cell>
        </row>
        <row r="666">
          <cell r="D666" t="str">
            <v>C215 WWsemi dry season</v>
          </cell>
          <cell r="E666">
            <v>4766</v>
          </cell>
          <cell r="F666" t="str">
            <v>ML</v>
          </cell>
          <cell r="G666">
            <v>4729</v>
          </cell>
          <cell r="H666" t="str">
            <v>ML</v>
          </cell>
          <cell r="I666">
            <v>4711</v>
          </cell>
          <cell r="J666" t="str">
            <v>ML</v>
          </cell>
          <cell r="K666">
            <v>4690</v>
          </cell>
          <cell r="L666" t="str">
            <v>ML</v>
          </cell>
          <cell r="M666" t="str">
            <v>semi dry season</v>
          </cell>
        </row>
        <row r="667">
          <cell r="D667" t="str">
            <v>C216 WWsemi dry season</v>
          </cell>
          <cell r="E667">
            <v>4372</v>
          </cell>
          <cell r="F667" t="str">
            <v>ML</v>
          </cell>
          <cell r="G667">
            <v>4337</v>
          </cell>
          <cell r="H667" t="str">
            <v>ML</v>
          </cell>
          <cell r="I667">
            <v>4319</v>
          </cell>
          <cell r="J667" t="str">
            <v>ML</v>
          </cell>
          <cell r="K667">
            <v>4298</v>
          </cell>
          <cell r="L667" t="str">
            <v>ML</v>
          </cell>
          <cell r="M667" t="str">
            <v>semi dry season</v>
          </cell>
        </row>
        <row r="668">
          <cell r="D668" t="str">
            <v>C217 WWsemi dry season</v>
          </cell>
          <cell r="E668">
            <v>4499</v>
          </cell>
          <cell r="F668" t="str">
            <v>ML</v>
          </cell>
          <cell r="G668">
            <v>4462</v>
          </cell>
          <cell r="H668" t="str">
            <v>ML</v>
          </cell>
          <cell r="I668">
            <v>4444</v>
          </cell>
          <cell r="J668" t="str">
            <v>ML</v>
          </cell>
          <cell r="K668">
            <v>4423</v>
          </cell>
          <cell r="L668" t="str">
            <v>ML</v>
          </cell>
          <cell r="M668" t="str">
            <v>semi dry season</v>
          </cell>
        </row>
        <row r="669">
          <cell r="D669" t="str">
            <v>C218 WWsemi dry season</v>
          </cell>
          <cell r="E669">
            <v>4412.1194052252195</v>
          </cell>
          <cell r="F669" t="str">
            <v>ML</v>
          </cell>
          <cell r="G669">
            <v>4376.067655484906</v>
          </cell>
          <cell r="H669" t="str">
            <v>ML</v>
          </cell>
          <cell r="I669">
            <v>4358.595285500076</v>
          </cell>
          <cell r="J669" t="str">
            <v>ML</v>
          </cell>
          <cell r="K669">
            <v>4338.0028494465259</v>
          </cell>
          <cell r="L669" t="str">
            <v>ML</v>
          </cell>
          <cell r="M669" t="str">
            <v>semi dry season</v>
          </cell>
        </row>
        <row r="670">
          <cell r="D670" t="str">
            <v>C219 WWsemi dry season</v>
          </cell>
          <cell r="E670">
            <v>4528.5995192804476</v>
          </cell>
          <cell r="F670" t="str">
            <v>ML</v>
          </cell>
          <cell r="G670">
            <v>4492.6424161540481</v>
          </cell>
          <cell r="H670" t="str">
            <v>ML</v>
          </cell>
          <cell r="I670">
            <v>4474.8496933955812</v>
          </cell>
          <cell r="J670" t="str">
            <v>ML</v>
          </cell>
          <cell r="K670">
            <v>4453.8796987159612</v>
          </cell>
          <cell r="L670" t="str">
            <v>ML</v>
          </cell>
          <cell r="M670" t="str">
            <v>semi dry season</v>
          </cell>
        </row>
        <row r="671">
          <cell r="D671" t="str">
            <v>C11 WWsemi dry season</v>
          </cell>
          <cell r="E671">
            <v>5375</v>
          </cell>
          <cell r="F671" t="str">
            <v>PL</v>
          </cell>
          <cell r="G671">
            <v>5335</v>
          </cell>
          <cell r="H671" t="str">
            <v>PL</v>
          </cell>
          <cell r="I671">
            <v>5316</v>
          </cell>
          <cell r="J671" t="str">
            <v>PL</v>
          </cell>
          <cell r="K671">
            <v>5293</v>
          </cell>
          <cell r="L671" t="str">
            <v>PL</v>
          </cell>
          <cell r="M671" t="str">
            <v>semi dry season</v>
          </cell>
        </row>
        <row r="672">
          <cell r="D672" t="str">
            <v>C12 WWsemi dry season</v>
          </cell>
          <cell r="E672">
            <v>5262</v>
          </cell>
          <cell r="F672" t="str">
            <v>PL</v>
          </cell>
          <cell r="G672">
            <v>5223</v>
          </cell>
          <cell r="H672" t="str">
            <v>PL</v>
          </cell>
          <cell r="I672">
            <v>5204</v>
          </cell>
          <cell r="J672" t="str">
            <v>PL</v>
          </cell>
          <cell r="K672">
            <v>5182</v>
          </cell>
          <cell r="L672" t="str">
            <v>MH</v>
          </cell>
          <cell r="M672" t="str">
            <v>semi dry season</v>
          </cell>
        </row>
        <row r="673">
          <cell r="D673" t="str">
            <v>C13 WWsemi dry season</v>
          </cell>
          <cell r="E673">
            <v>5076</v>
          </cell>
          <cell r="F673" t="str">
            <v>MH</v>
          </cell>
          <cell r="G673">
            <v>5038</v>
          </cell>
          <cell r="H673" t="str">
            <v>MH</v>
          </cell>
          <cell r="I673">
            <v>5020</v>
          </cell>
          <cell r="J673" t="str">
            <v>MH</v>
          </cell>
          <cell r="K673">
            <v>4998</v>
          </cell>
          <cell r="L673" t="str">
            <v>MH</v>
          </cell>
          <cell r="M673" t="str">
            <v>semi dry season</v>
          </cell>
        </row>
        <row r="674">
          <cell r="D674" t="str">
            <v>C14 WWsemi dry season</v>
          </cell>
          <cell r="E674">
            <v>5131</v>
          </cell>
          <cell r="F674" t="str">
            <v>MH</v>
          </cell>
          <cell r="G674">
            <v>5092</v>
          </cell>
          <cell r="H674" t="str">
            <v>MH</v>
          </cell>
          <cell r="I674">
            <v>5073</v>
          </cell>
          <cell r="J674" t="str">
            <v>MH</v>
          </cell>
          <cell r="K674">
            <v>5051</v>
          </cell>
          <cell r="L674" t="str">
            <v>MH</v>
          </cell>
          <cell r="M674" t="str">
            <v>semi dry season</v>
          </cell>
        </row>
        <row r="675">
          <cell r="D675" t="str">
            <v>C14 WWAsemi dry season</v>
          </cell>
          <cell r="E675">
            <v>5000</v>
          </cell>
          <cell r="F675" t="str">
            <v>MH</v>
          </cell>
          <cell r="G675">
            <v>4962</v>
          </cell>
          <cell r="H675" t="str">
            <v>MH</v>
          </cell>
          <cell r="I675">
            <v>4944</v>
          </cell>
          <cell r="J675" t="str">
            <v>MH</v>
          </cell>
          <cell r="K675">
            <v>4922</v>
          </cell>
          <cell r="L675" t="str">
            <v>MH</v>
          </cell>
          <cell r="M675" t="str">
            <v>semi dry season</v>
          </cell>
        </row>
        <row r="676">
          <cell r="D676" t="str">
            <v>C15 WWsemi dry season</v>
          </cell>
          <cell r="E676">
            <v>5119</v>
          </cell>
          <cell r="F676" t="str">
            <v>MH</v>
          </cell>
          <cell r="G676">
            <v>5081</v>
          </cell>
          <cell r="H676" t="str">
            <v>MH</v>
          </cell>
          <cell r="I676">
            <v>5062</v>
          </cell>
          <cell r="J676" t="str">
            <v>MH</v>
          </cell>
          <cell r="K676">
            <v>5039</v>
          </cell>
          <cell r="L676" t="str">
            <v>MH</v>
          </cell>
          <cell r="M676" t="str">
            <v>semi dry season</v>
          </cell>
        </row>
        <row r="677">
          <cell r="D677" t="str">
            <v>C16 WWsemi dry season</v>
          </cell>
          <cell r="E677">
            <v>5115</v>
          </cell>
          <cell r="F677" t="str">
            <v>MH</v>
          </cell>
          <cell r="G677">
            <v>5076</v>
          </cell>
          <cell r="H677" t="str">
            <v>MH</v>
          </cell>
          <cell r="I677">
            <v>5058</v>
          </cell>
          <cell r="J677" t="str">
            <v>MH</v>
          </cell>
          <cell r="K677">
            <v>5036</v>
          </cell>
          <cell r="L677" t="str">
            <v>MH</v>
          </cell>
          <cell r="M677" t="str">
            <v>semi dry season</v>
          </cell>
        </row>
        <row r="678">
          <cell r="D678" t="str">
            <v>C17 WWsemi dry season</v>
          </cell>
          <cell r="E678">
            <v>5175</v>
          </cell>
          <cell r="F678" t="str">
            <v>MH</v>
          </cell>
          <cell r="G678">
            <v>5136</v>
          </cell>
          <cell r="H678" t="str">
            <v>MH</v>
          </cell>
          <cell r="I678">
            <v>5118</v>
          </cell>
          <cell r="J678" t="str">
            <v>MH</v>
          </cell>
          <cell r="K678">
            <v>5095</v>
          </cell>
          <cell r="L678" t="str">
            <v>MH</v>
          </cell>
          <cell r="M678" t="str">
            <v>semi dry season</v>
          </cell>
        </row>
        <row r="679">
          <cell r="D679" t="str">
            <v>C18 WWsemi dry season</v>
          </cell>
          <cell r="E679">
            <v>5058</v>
          </cell>
          <cell r="F679" t="str">
            <v>MH</v>
          </cell>
          <cell r="G679">
            <v>5020</v>
          </cell>
          <cell r="H679" t="str">
            <v>MH</v>
          </cell>
          <cell r="I679">
            <v>5001</v>
          </cell>
          <cell r="J679" t="str">
            <v>MH</v>
          </cell>
          <cell r="K679">
            <v>4979</v>
          </cell>
          <cell r="L679" t="str">
            <v>MH</v>
          </cell>
          <cell r="M679" t="str">
            <v>semi dry season</v>
          </cell>
        </row>
        <row r="680">
          <cell r="D680" t="str">
            <v>C19 WWsemi dry season</v>
          </cell>
          <cell r="E680">
            <v>4968</v>
          </cell>
          <cell r="F680" t="str">
            <v>MH</v>
          </cell>
          <cell r="G680">
            <v>4929</v>
          </cell>
          <cell r="H680" t="str">
            <v>MH</v>
          </cell>
          <cell r="I680">
            <v>4911</v>
          </cell>
          <cell r="J680" t="str">
            <v>MH</v>
          </cell>
          <cell r="K680">
            <v>4889</v>
          </cell>
          <cell r="L680" t="str">
            <v>ML</v>
          </cell>
          <cell r="M680" t="str">
            <v>semi dry season</v>
          </cell>
        </row>
        <row r="681">
          <cell r="D681" t="str">
            <v>C110 WWsemi dry season</v>
          </cell>
          <cell r="E681">
            <v>4976</v>
          </cell>
          <cell r="F681" t="str">
            <v>MH</v>
          </cell>
          <cell r="G681">
            <v>4939</v>
          </cell>
          <cell r="H681" t="str">
            <v>MH</v>
          </cell>
          <cell r="I681">
            <v>4920</v>
          </cell>
          <cell r="J681" t="str">
            <v>MH</v>
          </cell>
          <cell r="K681">
            <v>4898</v>
          </cell>
          <cell r="L681" t="str">
            <v>ML</v>
          </cell>
          <cell r="M681" t="str">
            <v>semi dry season</v>
          </cell>
        </row>
        <row r="682">
          <cell r="D682" t="str">
            <v>C112 WWsemi dry season</v>
          </cell>
          <cell r="E682">
            <v>4815</v>
          </cell>
          <cell r="F682" t="str">
            <v>ML</v>
          </cell>
          <cell r="G682">
            <v>4777</v>
          </cell>
          <cell r="H682" t="str">
            <v>ML</v>
          </cell>
          <cell r="I682">
            <v>4759</v>
          </cell>
          <cell r="J682" t="str">
            <v>ML</v>
          </cell>
          <cell r="K682">
            <v>4738</v>
          </cell>
          <cell r="L682" t="str">
            <v>ML</v>
          </cell>
          <cell r="M682" t="str">
            <v>semi dry season</v>
          </cell>
        </row>
        <row r="683">
          <cell r="D683" t="str">
            <v>C113WWAsemi dry season</v>
          </cell>
          <cell r="E683">
            <v>4806</v>
          </cell>
          <cell r="F683" t="str">
            <v>ML</v>
          </cell>
          <cell r="G683">
            <v>4770</v>
          </cell>
          <cell r="H683" t="str">
            <v>ML</v>
          </cell>
          <cell r="I683">
            <v>4752</v>
          </cell>
          <cell r="J683" t="str">
            <v>ML</v>
          </cell>
          <cell r="K683">
            <v>4730</v>
          </cell>
          <cell r="L683" t="str">
            <v>ML</v>
          </cell>
          <cell r="M683" t="str">
            <v>semi dry season</v>
          </cell>
        </row>
        <row r="684">
          <cell r="D684" t="str">
            <v>C113 WWsemi dry season</v>
          </cell>
          <cell r="E684">
            <v>4813</v>
          </cell>
          <cell r="F684" t="str">
            <v>ML</v>
          </cell>
          <cell r="G684">
            <v>4775</v>
          </cell>
          <cell r="H684" t="str">
            <v>ML</v>
          </cell>
          <cell r="I684">
            <v>4757</v>
          </cell>
          <cell r="J684" t="str">
            <v>ML</v>
          </cell>
          <cell r="K684">
            <v>4736</v>
          </cell>
          <cell r="L684" t="str">
            <v>ML</v>
          </cell>
          <cell r="M684" t="str">
            <v>semi dry season</v>
          </cell>
        </row>
        <row r="685">
          <cell r="D685" t="str">
            <v>C114 WWsemi dry season</v>
          </cell>
          <cell r="E685">
            <v>4683</v>
          </cell>
          <cell r="F685" t="str">
            <v>ML</v>
          </cell>
          <cell r="G685">
            <v>4647</v>
          </cell>
          <cell r="H685" t="str">
            <v>ML</v>
          </cell>
          <cell r="I685">
            <v>4629</v>
          </cell>
          <cell r="J685" t="str">
            <v>ML</v>
          </cell>
          <cell r="K685">
            <v>4608</v>
          </cell>
          <cell r="L685" t="str">
            <v>ML</v>
          </cell>
          <cell r="M685" t="str">
            <v>semi dry season</v>
          </cell>
        </row>
        <row r="686">
          <cell r="D686" t="str">
            <v>C115 WWsemi dry season</v>
          </cell>
          <cell r="E686">
            <v>4746</v>
          </cell>
          <cell r="F686" t="str">
            <v>ML</v>
          </cell>
          <cell r="G686">
            <v>4710</v>
          </cell>
          <cell r="H686" t="str">
            <v>ML</v>
          </cell>
          <cell r="I686">
            <v>4692</v>
          </cell>
          <cell r="J686" t="str">
            <v>ML</v>
          </cell>
          <cell r="K686">
            <v>4671</v>
          </cell>
          <cell r="L686" t="str">
            <v>ML</v>
          </cell>
          <cell r="M686" t="str">
            <v>semi dry season</v>
          </cell>
        </row>
        <row r="687">
          <cell r="D687" t="str">
            <v>C116 WWsemi dry season</v>
          </cell>
          <cell r="E687">
            <v>4773</v>
          </cell>
          <cell r="F687" t="str">
            <v>ML</v>
          </cell>
          <cell r="G687">
            <v>4736</v>
          </cell>
          <cell r="H687" t="str">
            <v>ML</v>
          </cell>
          <cell r="I687">
            <v>4719</v>
          </cell>
          <cell r="J687" t="str">
            <v>ML</v>
          </cell>
          <cell r="K687">
            <v>4698</v>
          </cell>
          <cell r="L687" t="str">
            <v>ML</v>
          </cell>
          <cell r="M687" t="str">
            <v>semi dry season</v>
          </cell>
        </row>
        <row r="688">
          <cell r="D688" t="str">
            <v>C117 WWsemi dry season</v>
          </cell>
          <cell r="E688">
            <v>4656</v>
          </cell>
          <cell r="F688" t="str">
            <v>ML</v>
          </cell>
          <cell r="G688">
            <v>4621</v>
          </cell>
          <cell r="H688" t="str">
            <v>ML</v>
          </cell>
          <cell r="I688">
            <v>4603</v>
          </cell>
          <cell r="J688" t="str">
            <v>ML</v>
          </cell>
          <cell r="K688">
            <v>4581</v>
          </cell>
          <cell r="L688" t="str">
            <v>ML</v>
          </cell>
          <cell r="M688" t="str">
            <v>semi dry season</v>
          </cell>
        </row>
        <row r="689">
          <cell r="D689" t="str">
            <v>D12 WWsemi dry season</v>
          </cell>
          <cell r="E689">
            <v>5269</v>
          </cell>
          <cell r="F689" t="str">
            <v>PL</v>
          </cell>
          <cell r="G689">
            <v>5230</v>
          </cell>
          <cell r="H689" t="str">
            <v>PL</v>
          </cell>
          <cell r="I689">
            <v>5212</v>
          </cell>
          <cell r="J689" t="str">
            <v>PL</v>
          </cell>
          <cell r="K689">
            <v>5189</v>
          </cell>
          <cell r="L689" t="str">
            <v>MH</v>
          </cell>
          <cell r="M689" t="str">
            <v>semi dry season</v>
          </cell>
        </row>
        <row r="690">
          <cell r="D690" t="str">
            <v>D13 WWsemi dry season</v>
          </cell>
          <cell r="E690">
            <v>5125</v>
          </cell>
          <cell r="F690" t="str">
            <v>MH</v>
          </cell>
          <cell r="G690">
            <v>5086</v>
          </cell>
          <cell r="H690" t="str">
            <v>MH</v>
          </cell>
          <cell r="I690">
            <v>5068</v>
          </cell>
          <cell r="J690" t="str">
            <v>MH</v>
          </cell>
          <cell r="K690">
            <v>5046</v>
          </cell>
          <cell r="L690" t="str">
            <v>MH</v>
          </cell>
          <cell r="M690" t="str">
            <v>semi dry season</v>
          </cell>
        </row>
        <row r="691">
          <cell r="D691" t="str">
            <v>D14 WWsemi dry season</v>
          </cell>
          <cell r="E691">
            <v>5082</v>
          </cell>
          <cell r="F691" t="str">
            <v>MH</v>
          </cell>
          <cell r="G691">
            <v>5044</v>
          </cell>
          <cell r="H691" t="str">
            <v>MH</v>
          </cell>
          <cell r="I691">
            <v>5025</v>
          </cell>
          <cell r="J691" t="str">
            <v>MH</v>
          </cell>
          <cell r="K691">
            <v>5004</v>
          </cell>
          <cell r="L691" t="str">
            <v>MH</v>
          </cell>
          <cell r="M691" t="str">
            <v>semi dry season</v>
          </cell>
        </row>
        <row r="692">
          <cell r="D692" t="str">
            <v>D15 WWsemi dry season</v>
          </cell>
          <cell r="E692">
            <v>5226</v>
          </cell>
          <cell r="F692" t="str">
            <v>PL</v>
          </cell>
          <cell r="G692">
            <v>5186</v>
          </cell>
          <cell r="H692" t="str">
            <v>MH</v>
          </cell>
          <cell r="I692">
            <v>5167</v>
          </cell>
          <cell r="J692" t="str">
            <v>MH</v>
          </cell>
          <cell r="K692">
            <v>5145</v>
          </cell>
          <cell r="L692" t="str">
            <v>MH</v>
          </cell>
          <cell r="M692" t="str">
            <v>semi dry season</v>
          </cell>
        </row>
        <row r="693">
          <cell r="D693" t="str">
            <v>D16 WWsemi dry season</v>
          </cell>
          <cell r="E693">
            <v>5151</v>
          </cell>
          <cell r="F693" t="str">
            <v>MH</v>
          </cell>
          <cell r="G693">
            <v>5112</v>
          </cell>
          <cell r="H693" t="str">
            <v>MH</v>
          </cell>
          <cell r="I693">
            <v>5093</v>
          </cell>
          <cell r="J693" t="str">
            <v>MH</v>
          </cell>
          <cell r="K693">
            <v>5071</v>
          </cell>
          <cell r="L693" t="str">
            <v>MH</v>
          </cell>
          <cell r="M693" t="str">
            <v>semi dry season</v>
          </cell>
        </row>
        <row r="694">
          <cell r="D694" t="str">
            <v>D17 WWsemi dry season</v>
          </cell>
          <cell r="E694">
            <v>4974</v>
          </cell>
          <cell r="F694" t="str">
            <v>MH</v>
          </cell>
          <cell r="G694">
            <v>4935</v>
          </cell>
          <cell r="H694" t="str">
            <v>MH</v>
          </cell>
          <cell r="I694">
            <v>4917</v>
          </cell>
          <cell r="J694" t="str">
            <v>MH</v>
          </cell>
          <cell r="K694">
            <v>4895</v>
          </cell>
          <cell r="L694" t="str">
            <v>ML</v>
          </cell>
          <cell r="M694" t="str">
            <v>semi dry season</v>
          </cell>
        </row>
        <row r="695">
          <cell r="D695" t="str">
            <v>D18 WWsemi dry season</v>
          </cell>
          <cell r="E695">
            <v>4953</v>
          </cell>
          <cell r="F695" t="str">
            <v>MH</v>
          </cell>
          <cell r="G695">
            <v>4915</v>
          </cell>
          <cell r="H695" t="str">
            <v>MH</v>
          </cell>
          <cell r="I695">
            <v>4897</v>
          </cell>
          <cell r="J695" t="str">
            <v>ML</v>
          </cell>
          <cell r="K695">
            <v>4875</v>
          </cell>
          <cell r="L695" t="str">
            <v>ML</v>
          </cell>
          <cell r="M695" t="str">
            <v>semi dry season</v>
          </cell>
        </row>
        <row r="696">
          <cell r="D696" t="str">
            <v>D110 WWsemi dry season</v>
          </cell>
          <cell r="E696">
            <v>4972</v>
          </cell>
          <cell r="F696" t="str">
            <v>MH</v>
          </cell>
          <cell r="G696">
            <v>4934</v>
          </cell>
          <cell r="H696" t="str">
            <v>MH</v>
          </cell>
          <cell r="I696">
            <v>4916</v>
          </cell>
          <cell r="J696" t="str">
            <v>MH</v>
          </cell>
          <cell r="K696">
            <v>4894</v>
          </cell>
          <cell r="L696" t="str">
            <v>ML</v>
          </cell>
          <cell r="M696" t="str">
            <v>semi dry season</v>
          </cell>
        </row>
        <row r="697">
          <cell r="D697" t="str">
            <v>D111 WWsemi dry season</v>
          </cell>
          <cell r="E697">
            <v>4604</v>
          </cell>
          <cell r="F697" t="str">
            <v>ML</v>
          </cell>
          <cell r="G697">
            <v>4569</v>
          </cell>
          <cell r="H697" t="str">
            <v>ML</v>
          </cell>
          <cell r="I697">
            <v>4552</v>
          </cell>
          <cell r="J697" t="str">
            <v>ML</v>
          </cell>
          <cell r="K697">
            <v>4531</v>
          </cell>
          <cell r="L697" t="str">
            <v>ML</v>
          </cell>
          <cell r="M697" t="str">
            <v>semi dry season</v>
          </cell>
        </row>
        <row r="698">
          <cell r="D698" t="str">
            <v>D112 WWsemi dry season</v>
          </cell>
          <cell r="E698">
            <v>4681</v>
          </cell>
          <cell r="F698" t="str">
            <v>ML</v>
          </cell>
          <cell r="G698">
            <v>4644</v>
          </cell>
          <cell r="H698" t="str">
            <v>ML</v>
          </cell>
          <cell r="I698">
            <v>4627</v>
          </cell>
          <cell r="J698" t="str">
            <v>ML</v>
          </cell>
          <cell r="K698">
            <v>4606</v>
          </cell>
          <cell r="L698" t="str">
            <v>ML</v>
          </cell>
          <cell r="M698" t="str">
            <v>semi dry season</v>
          </cell>
        </row>
        <row r="699">
          <cell r="D699" t="str">
            <v>D112 WWAsemi dry season</v>
          </cell>
          <cell r="E699">
            <v>4660</v>
          </cell>
          <cell r="F699" t="str">
            <v>ML</v>
          </cell>
          <cell r="G699">
            <v>4622</v>
          </cell>
          <cell r="H699" t="str">
            <v>ML</v>
          </cell>
          <cell r="I699">
            <v>4604</v>
          </cell>
          <cell r="J699" t="str">
            <v>ML</v>
          </cell>
          <cell r="K699">
            <v>4584</v>
          </cell>
          <cell r="L699" t="str">
            <v>ML</v>
          </cell>
          <cell r="M699" t="str">
            <v>semi dry season</v>
          </cell>
        </row>
        <row r="700">
          <cell r="D700" t="str">
            <v>D113 WWsemi dry season</v>
          </cell>
          <cell r="E700">
            <v>4821</v>
          </cell>
          <cell r="F700" t="str">
            <v>ML</v>
          </cell>
          <cell r="G700">
            <v>4785</v>
          </cell>
          <cell r="H700" t="str">
            <v>ML</v>
          </cell>
          <cell r="I700">
            <v>4767</v>
          </cell>
          <cell r="J700" t="str">
            <v>ML</v>
          </cell>
          <cell r="K700">
            <v>4745</v>
          </cell>
          <cell r="L700" t="str">
            <v>ML</v>
          </cell>
          <cell r="M700" t="str">
            <v>semi dry season</v>
          </cell>
        </row>
        <row r="701">
          <cell r="D701" t="str">
            <v>D113 WWAsemi dry season</v>
          </cell>
          <cell r="E701">
            <v>4738</v>
          </cell>
          <cell r="F701" t="str">
            <v>ML</v>
          </cell>
          <cell r="G701">
            <v>4701</v>
          </cell>
          <cell r="H701" t="str">
            <v>ML</v>
          </cell>
          <cell r="I701">
            <v>4683</v>
          </cell>
          <cell r="J701" t="str">
            <v>ML</v>
          </cell>
          <cell r="K701">
            <v>4662</v>
          </cell>
          <cell r="L701" t="str">
            <v>ML</v>
          </cell>
          <cell r="M701" t="str">
            <v>semi dry season</v>
          </cell>
        </row>
        <row r="702">
          <cell r="D702" t="str">
            <v>D114 WWsemi dry season</v>
          </cell>
          <cell r="E702">
            <v>4694</v>
          </cell>
          <cell r="F702" t="str">
            <v>ML</v>
          </cell>
          <cell r="G702">
            <v>4657</v>
          </cell>
          <cell r="H702" t="str">
            <v>ML</v>
          </cell>
          <cell r="I702">
            <v>4640</v>
          </cell>
          <cell r="J702" t="str">
            <v>ML</v>
          </cell>
          <cell r="K702">
            <v>4619</v>
          </cell>
          <cell r="L702" t="str">
            <v>ML</v>
          </cell>
          <cell r="M702" t="str">
            <v>semi dry season</v>
          </cell>
        </row>
        <row r="703">
          <cell r="D703" t="str">
            <v>D115 WWsemi dry season</v>
          </cell>
          <cell r="E703">
            <v>4742</v>
          </cell>
          <cell r="F703" t="str">
            <v>ML</v>
          </cell>
          <cell r="G703">
            <v>4705</v>
          </cell>
          <cell r="H703" t="str">
            <v>ML</v>
          </cell>
          <cell r="I703">
            <v>4688</v>
          </cell>
          <cell r="J703" t="str">
            <v>ML</v>
          </cell>
          <cell r="K703">
            <v>4666</v>
          </cell>
          <cell r="L703" t="str">
            <v>ML</v>
          </cell>
          <cell r="M703" t="str">
            <v>semi dry season</v>
          </cell>
        </row>
        <row r="704">
          <cell r="D704" t="str">
            <v>D116 WWsemi dry season</v>
          </cell>
          <cell r="E704">
            <v>4721</v>
          </cell>
          <cell r="F704" t="str">
            <v>ML</v>
          </cell>
          <cell r="G704">
            <v>4685</v>
          </cell>
          <cell r="H704" t="str">
            <v>ML</v>
          </cell>
          <cell r="I704">
            <v>4667</v>
          </cell>
          <cell r="J704" t="str">
            <v>ML</v>
          </cell>
          <cell r="K704">
            <v>4646</v>
          </cell>
          <cell r="L704" t="str">
            <v>ML</v>
          </cell>
          <cell r="M704" t="str">
            <v>semi dry season</v>
          </cell>
        </row>
        <row r="705">
          <cell r="D705" t="str">
            <v>D117 WWsemi dry season</v>
          </cell>
          <cell r="E705">
            <v>4694</v>
          </cell>
          <cell r="F705" t="str">
            <v>ML</v>
          </cell>
          <cell r="G705">
            <v>4659</v>
          </cell>
          <cell r="H705" t="str">
            <v>ML</v>
          </cell>
          <cell r="I705">
            <v>4641</v>
          </cell>
          <cell r="J705" t="str">
            <v>ML</v>
          </cell>
          <cell r="K705">
            <v>4619</v>
          </cell>
          <cell r="L705" t="str">
            <v>ML</v>
          </cell>
          <cell r="M705" t="str">
            <v>semi dry season</v>
          </cell>
        </row>
        <row r="706">
          <cell r="D706" t="str">
            <v>D118 WWsemi dry season</v>
          </cell>
          <cell r="E706">
            <v>4662</v>
          </cell>
          <cell r="F706" t="str">
            <v>ML</v>
          </cell>
          <cell r="G706">
            <v>4626</v>
          </cell>
          <cell r="H706" t="str">
            <v>ML</v>
          </cell>
          <cell r="I706">
            <v>4609</v>
          </cell>
          <cell r="J706" t="str">
            <v>ML</v>
          </cell>
          <cell r="K706">
            <v>4588</v>
          </cell>
          <cell r="L706" t="str">
            <v>ML</v>
          </cell>
          <cell r="M706" t="str">
            <v>semi dry season</v>
          </cell>
        </row>
        <row r="707">
          <cell r="D707" t="str">
            <v>D22 WWsemi dry season</v>
          </cell>
          <cell r="E707">
            <v>5233</v>
          </cell>
          <cell r="F707" t="str">
            <v>PL</v>
          </cell>
          <cell r="G707">
            <v>5193</v>
          </cell>
          <cell r="H707" t="str">
            <v>MH</v>
          </cell>
          <cell r="I707">
            <v>5174</v>
          </cell>
          <cell r="J707" t="str">
            <v>MH</v>
          </cell>
          <cell r="K707">
            <v>5151</v>
          </cell>
          <cell r="L707" t="str">
            <v>MH</v>
          </cell>
          <cell r="M707" t="str">
            <v>semi dry season</v>
          </cell>
        </row>
        <row r="708">
          <cell r="D708" t="str">
            <v>D22 WWAsemi dry season</v>
          </cell>
          <cell r="E708">
            <v>5308</v>
          </cell>
          <cell r="F708" t="str">
            <v>PL</v>
          </cell>
          <cell r="G708">
            <v>5268</v>
          </cell>
          <cell r="H708" t="str">
            <v>PL</v>
          </cell>
          <cell r="I708">
            <v>5250</v>
          </cell>
          <cell r="J708" t="str">
            <v>PL</v>
          </cell>
          <cell r="K708">
            <v>5227</v>
          </cell>
          <cell r="L708" t="str">
            <v>PL</v>
          </cell>
          <cell r="M708" t="str">
            <v>semi dry season</v>
          </cell>
        </row>
        <row r="709">
          <cell r="D709" t="str">
            <v>D23 WWsemi dry season</v>
          </cell>
          <cell r="E709">
            <v>5191</v>
          </cell>
          <cell r="F709" t="str">
            <v>MH</v>
          </cell>
          <cell r="G709">
            <v>5153</v>
          </cell>
          <cell r="H709" t="str">
            <v>MH</v>
          </cell>
          <cell r="I709">
            <v>5134</v>
          </cell>
          <cell r="J709" t="str">
            <v>MH</v>
          </cell>
          <cell r="K709">
            <v>5112</v>
          </cell>
          <cell r="L709" t="str">
            <v>MH</v>
          </cell>
          <cell r="M709" t="str">
            <v>semi dry season</v>
          </cell>
        </row>
        <row r="710">
          <cell r="D710" t="str">
            <v>D24 WWsemi dry season</v>
          </cell>
          <cell r="E710">
            <v>5086</v>
          </cell>
          <cell r="F710" t="str">
            <v>MH</v>
          </cell>
          <cell r="G710">
            <v>5047</v>
          </cell>
          <cell r="H710" t="str">
            <v>MH</v>
          </cell>
          <cell r="I710">
            <v>5029</v>
          </cell>
          <cell r="J710" t="str">
            <v>MH</v>
          </cell>
          <cell r="K710">
            <v>5006</v>
          </cell>
          <cell r="L710" t="str">
            <v>MH</v>
          </cell>
          <cell r="M710" t="str">
            <v>semi dry season</v>
          </cell>
        </row>
        <row r="711">
          <cell r="D711" t="str">
            <v>D25 WWsemi dry season</v>
          </cell>
          <cell r="E711">
            <v>5156</v>
          </cell>
          <cell r="F711" t="str">
            <v>MH</v>
          </cell>
          <cell r="G711">
            <v>5117</v>
          </cell>
          <cell r="H711" t="str">
            <v>MH</v>
          </cell>
          <cell r="I711">
            <v>5098</v>
          </cell>
          <cell r="J711" t="str">
            <v>MH</v>
          </cell>
          <cell r="K711">
            <v>5075</v>
          </cell>
          <cell r="L711" t="str">
            <v>MH</v>
          </cell>
          <cell r="M711" t="str">
            <v>semi dry season</v>
          </cell>
        </row>
        <row r="712">
          <cell r="D712" t="str">
            <v>D26 WWsemi dry season</v>
          </cell>
          <cell r="E712">
            <v>5064</v>
          </cell>
          <cell r="F712" t="str">
            <v>MH</v>
          </cell>
          <cell r="G712">
            <v>5026</v>
          </cell>
          <cell r="H712" t="str">
            <v>MH</v>
          </cell>
          <cell r="I712">
            <v>5007</v>
          </cell>
          <cell r="J712" t="str">
            <v>MH</v>
          </cell>
          <cell r="K712">
            <v>4985</v>
          </cell>
          <cell r="L712" t="str">
            <v>MH</v>
          </cell>
          <cell r="M712" t="str">
            <v>semi dry season</v>
          </cell>
        </row>
        <row r="713">
          <cell r="D713" t="str">
            <v>D29 WWsemi dry season</v>
          </cell>
          <cell r="E713">
            <v>5010</v>
          </cell>
          <cell r="F713" t="str">
            <v>MH</v>
          </cell>
          <cell r="G713">
            <v>4972</v>
          </cell>
          <cell r="H713" t="str">
            <v>MH</v>
          </cell>
          <cell r="I713">
            <v>4953</v>
          </cell>
          <cell r="J713" t="str">
            <v>MH</v>
          </cell>
          <cell r="K713">
            <v>4931</v>
          </cell>
          <cell r="L713" t="str">
            <v>MH</v>
          </cell>
          <cell r="M713" t="str">
            <v>semi dry season</v>
          </cell>
        </row>
        <row r="714">
          <cell r="D714" t="str">
            <v>D210 WWsemi dry season</v>
          </cell>
          <cell r="E714">
            <v>5005</v>
          </cell>
          <cell r="F714" t="str">
            <v>MH</v>
          </cell>
          <cell r="G714">
            <v>4967</v>
          </cell>
          <cell r="H714" t="str">
            <v>MH</v>
          </cell>
          <cell r="I714">
            <v>4948</v>
          </cell>
          <cell r="J714" t="str">
            <v>MH</v>
          </cell>
          <cell r="K714">
            <v>4926</v>
          </cell>
          <cell r="L714" t="str">
            <v>MH</v>
          </cell>
          <cell r="M714" t="str">
            <v>semi dry season</v>
          </cell>
        </row>
        <row r="715">
          <cell r="D715" t="str">
            <v>D212 WWsemi dry season</v>
          </cell>
          <cell r="E715">
            <v>4593</v>
          </cell>
          <cell r="F715" t="str">
            <v>ML</v>
          </cell>
          <cell r="G715">
            <v>4558</v>
          </cell>
          <cell r="H715" t="str">
            <v>ML</v>
          </cell>
          <cell r="I715">
            <v>4541</v>
          </cell>
          <cell r="J715" t="str">
            <v>ML</v>
          </cell>
          <cell r="K715">
            <v>4521</v>
          </cell>
          <cell r="L715" t="str">
            <v>ML</v>
          </cell>
          <cell r="M715" t="str">
            <v>semi dry season</v>
          </cell>
        </row>
        <row r="716">
          <cell r="D716" t="str">
            <v>D212 WWAsemi dry season</v>
          </cell>
          <cell r="E716">
            <v>4695</v>
          </cell>
          <cell r="F716" t="str">
            <v>ML</v>
          </cell>
          <cell r="G716">
            <v>4656</v>
          </cell>
          <cell r="H716" t="str">
            <v>ML</v>
          </cell>
          <cell r="I716">
            <v>4638</v>
          </cell>
          <cell r="J716" t="str">
            <v>ML</v>
          </cell>
          <cell r="K716">
            <v>4617</v>
          </cell>
          <cell r="L716" t="str">
            <v>ML</v>
          </cell>
          <cell r="M716" t="str">
            <v>semi dry season</v>
          </cell>
        </row>
        <row r="717">
          <cell r="D717" t="str">
            <v>D213 WWsemi dry season</v>
          </cell>
          <cell r="E717">
            <v>4839</v>
          </cell>
          <cell r="F717" t="str">
            <v>ML</v>
          </cell>
          <cell r="G717">
            <v>4803</v>
          </cell>
          <cell r="H717" t="str">
            <v>ML</v>
          </cell>
          <cell r="I717">
            <v>4785</v>
          </cell>
          <cell r="J717" t="str">
            <v>ML</v>
          </cell>
          <cell r="K717">
            <v>4763</v>
          </cell>
          <cell r="L717" t="str">
            <v>ML</v>
          </cell>
          <cell r="M717" t="str">
            <v>semi dry season</v>
          </cell>
        </row>
        <row r="718">
          <cell r="D718" t="str">
            <v>D213 WWAsemi dry season</v>
          </cell>
          <cell r="E718">
            <v>4978</v>
          </cell>
          <cell r="F718" t="str">
            <v>MH</v>
          </cell>
          <cell r="G718">
            <v>4940</v>
          </cell>
          <cell r="H718" t="str">
            <v>MH</v>
          </cell>
          <cell r="I718">
            <v>4921</v>
          </cell>
          <cell r="J718" t="str">
            <v>MH</v>
          </cell>
          <cell r="K718">
            <v>4900</v>
          </cell>
          <cell r="L718" t="str">
            <v>MH</v>
          </cell>
          <cell r="M718" t="str">
            <v>semi dry season</v>
          </cell>
        </row>
        <row r="719">
          <cell r="D719" t="str">
            <v>D214 WWsemi dry season</v>
          </cell>
          <cell r="E719">
            <v>4712</v>
          </cell>
          <cell r="F719" t="str">
            <v>ML</v>
          </cell>
          <cell r="G719">
            <v>4675</v>
          </cell>
          <cell r="H719" t="str">
            <v>ML</v>
          </cell>
          <cell r="I719">
            <v>4657</v>
          </cell>
          <cell r="J719" t="str">
            <v>ML</v>
          </cell>
          <cell r="K719">
            <v>4636</v>
          </cell>
          <cell r="L719" t="str">
            <v>ML</v>
          </cell>
          <cell r="M719" t="str">
            <v>semi dry season</v>
          </cell>
        </row>
        <row r="720">
          <cell r="D720" t="str">
            <v>D215 WWsemi dry season</v>
          </cell>
          <cell r="E720">
            <v>4730</v>
          </cell>
          <cell r="F720" t="str">
            <v>ML</v>
          </cell>
          <cell r="G720">
            <v>4693</v>
          </cell>
          <cell r="H720" t="str">
            <v>ML</v>
          </cell>
          <cell r="I720">
            <v>4676</v>
          </cell>
          <cell r="J720" t="str">
            <v>ML</v>
          </cell>
          <cell r="K720">
            <v>4655</v>
          </cell>
          <cell r="L720" t="str">
            <v>ML</v>
          </cell>
          <cell r="M720" t="str">
            <v>semi dry season</v>
          </cell>
        </row>
        <row r="721">
          <cell r="D721" t="str">
            <v>D216 WWsemi dry season</v>
          </cell>
          <cell r="E721">
            <v>4630</v>
          </cell>
          <cell r="F721" t="str">
            <v>ML</v>
          </cell>
          <cell r="G721">
            <v>4594</v>
          </cell>
          <cell r="H721" t="str">
            <v>ML</v>
          </cell>
          <cell r="I721">
            <v>4576</v>
          </cell>
          <cell r="J721" t="str">
            <v>ML</v>
          </cell>
          <cell r="K721">
            <v>4555</v>
          </cell>
          <cell r="L721" t="str">
            <v>ML</v>
          </cell>
          <cell r="M721" t="str">
            <v>semi dry season</v>
          </cell>
        </row>
        <row r="722">
          <cell r="D722" t="str">
            <v>D217 WWsemi dry season</v>
          </cell>
          <cell r="E722">
            <v>4775</v>
          </cell>
          <cell r="F722" t="str">
            <v>ML</v>
          </cell>
          <cell r="G722">
            <v>4738</v>
          </cell>
          <cell r="H722" t="str">
            <v>ML</v>
          </cell>
          <cell r="I722">
            <v>4720</v>
          </cell>
          <cell r="J722" t="str">
            <v>ML</v>
          </cell>
          <cell r="K722">
            <v>4698</v>
          </cell>
          <cell r="L722" t="str">
            <v>ML</v>
          </cell>
          <cell r="M722" t="str">
            <v>semi dry season</v>
          </cell>
        </row>
        <row r="723">
          <cell r="D723" t="str">
            <v>E13 WWsemi dry season</v>
          </cell>
          <cell r="E723">
            <v>5383</v>
          </cell>
          <cell r="F723" t="str">
            <v>PL</v>
          </cell>
          <cell r="G723">
            <v>5346</v>
          </cell>
          <cell r="H723" t="str">
            <v>PL</v>
          </cell>
          <cell r="I723">
            <v>5326</v>
          </cell>
          <cell r="J723" t="str">
            <v>PL</v>
          </cell>
          <cell r="K723">
            <v>5304</v>
          </cell>
          <cell r="L723" t="str">
            <v>PL</v>
          </cell>
          <cell r="M723" t="str">
            <v>semi dry season</v>
          </cell>
        </row>
        <row r="724">
          <cell r="D724" t="str">
            <v>E14 WWsemi dry season</v>
          </cell>
          <cell r="E724">
            <v>5116</v>
          </cell>
          <cell r="F724" t="str">
            <v>MH</v>
          </cell>
          <cell r="G724">
            <v>5079</v>
          </cell>
          <cell r="H724" t="str">
            <v>MH</v>
          </cell>
          <cell r="I724">
            <v>5060</v>
          </cell>
          <cell r="J724" t="str">
            <v>MH</v>
          </cell>
          <cell r="K724">
            <v>5038</v>
          </cell>
          <cell r="L724" t="str">
            <v>MH</v>
          </cell>
          <cell r="M724" t="str">
            <v>semi dry season</v>
          </cell>
        </row>
        <row r="725">
          <cell r="D725" t="str">
            <v>E16 WWsemi dry season</v>
          </cell>
          <cell r="E725">
            <v>4983</v>
          </cell>
          <cell r="F725" t="str">
            <v>MH</v>
          </cell>
          <cell r="G725">
            <v>4945</v>
          </cell>
          <cell r="H725" t="str">
            <v>MH</v>
          </cell>
          <cell r="I725">
            <v>4926</v>
          </cell>
          <cell r="J725" t="str">
            <v>MH</v>
          </cell>
          <cell r="K725">
            <v>4904</v>
          </cell>
          <cell r="L725" t="str">
            <v>MH</v>
          </cell>
          <cell r="M725" t="str">
            <v>semi dry season</v>
          </cell>
        </row>
        <row r="726">
          <cell r="D726" t="str">
            <v>E17 WWsemi dry season</v>
          </cell>
          <cell r="E726">
            <v>5089</v>
          </cell>
          <cell r="F726" t="str">
            <v>MH</v>
          </cell>
          <cell r="G726">
            <v>5051</v>
          </cell>
          <cell r="H726" t="str">
            <v>MH</v>
          </cell>
          <cell r="I726">
            <v>5032</v>
          </cell>
          <cell r="J726" t="str">
            <v>MH</v>
          </cell>
          <cell r="K726">
            <v>5010</v>
          </cell>
          <cell r="L726" t="str">
            <v>MH</v>
          </cell>
          <cell r="M726" t="str">
            <v>semi dry season</v>
          </cell>
        </row>
        <row r="727">
          <cell r="D727" t="str">
            <v>E18 WWsemi dry season</v>
          </cell>
          <cell r="E727">
            <v>5183</v>
          </cell>
          <cell r="F727" t="str">
            <v>MH</v>
          </cell>
          <cell r="G727">
            <v>5144</v>
          </cell>
          <cell r="H727" t="str">
            <v>MH</v>
          </cell>
          <cell r="I727">
            <v>5125</v>
          </cell>
          <cell r="J727" t="str">
            <v>MH</v>
          </cell>
          <cell r="K727">
            <v>5102</v>
          </cell>
          <cell r="L727" t="str">
            <v>MH</v>
          </cell>
          <cell r="M727" t="str">
            <v>semi dry season</v>
          </cell>
        </row>
        <row r="728">
          <cell r="D728" t="str">
            <v>E19 WWsemi dry season</v>
          </cell>
          <cell r="E728">
            <v>5021</v>
          </cell>
          <cell r="F728" t="str">
            <v>MH</v>
          </cell>
          <cell r="G728">
            <v>4983</v>
          </cell>
          <cell r="H728" t="str">
            <v>MH</v>
          </cell>
          <cell r="I728">
            <v>4964</v>
          </cell>
          <cell r="J728" t="str">
            <v>MH</v>
          </cell>
          <cell r="K728">
            <v>4942</v>
          </cell>
          <cell r="L728" t="str">
            <v>MH</v>
          </cell>
          <cell r="M728" t="str">
            <v>semi dry season</v>
          </cell>
        </row>
        <row r="729">
          <cell r="D729" t="str">
            <v>E110 WWsemi dry season</v>
          </cell>
          <cell r="E729">
            <v>5061</v>
          </cell>
          <cell r="F729" t="str">
            <v>MH</v>
          </cell>
          <cell r="G729">
            <v>5023</v>
          </cell>
          <cell r="H729" t="str">
            <v>MH</v>
          </cell>
          <cell r="I729">
            <v>5005</v>
          </cell>
          <cell r="J729" t="str">
            <v>MH</v>
          </cell>
          <cell r="K729">
            <v>4983</v>
          </cell>
          <cell r="L729" t="str">
            <v>MH</v>
          </cell>
          <cell r="M729" t="str">
            <v>semi dry season</v>
          </cell>
        </row>
        <row r="730">
          <cell r="D730" t="str">
            <v>E111 WWsemi dry season</v>
          </cell>
          <cell r="E730">
            <v>4894</v>
          </cell>
          <cell r="F730" t="str">
            <v>ML</v>
          </cell>
          <cell r="G730">
            <v>4859</v>
          </cell>
          <cell r="H730" t="str">
            <v>ML</v>
          </cell>
          <cell r="I730">
            <v>4841</v>
          </cell>
          <cell r="J730" t="str">
            <v>ML</v>
          </cell>
          <cell r="K730">
            <v>4820</v>
          </cell>
          <cell r="L730" t="str">
            <v>ML</v>
          </cell>
          <cell r="M730" t="str">
            <v>semi dry season</v>
          </cell>
        </row>
        <row r="731">
          <cell r="D731" t="str">
            <v>E113 WWsemi dry season</v>
          </cell>
          <cell r="E731">
            <v>4968</v>
          </cell>
          <cell r="F731" t="str">
            <v>MH</v>
          </cell>
          <cell r="G731">
            <v>4930</v>
          </cell>
          <cell r="H731" t="str">
            <v>MH</v>
          </cell>
          <cell r="I731">
            <v>4912</v>
          </cell>
          <cell r="J731" t="str">
            <v>MH</v>
          </cell>
          <cell r="K731">
            <v>4890</v>
          </cell>
          <cell r="L731" t="str">
            <v>ML</v>
          </cell>
          <cell r="M731" t="str">
            <v>semi dry season</v>
          </cell>
        </row>
        <row r="732">
          <cell r="D732" t="str">
            <v>E113 WWAsemi dry season</v>
          </cell>
          <cell r="E732">
            <v>4971</v>
          </cell>
          <cell r="F732" t="str">
            <v>MH</v>
          </cell>
          <cell r="G732">
            <v>4933</v>
          </cell>
          <cell r="H732" t="str">
            <v>MH</v>
          </cell>
          <cell r="I732">
            <v>4914</v>
          </cell>
          <cell r="J732" t="str">
            <v>MH</v>
          </cell>
          <cell r="K732">
            <v>4893</v>
          </cell>
          <cell r="L732" t="str">
            <v>ML</v>
          </cell>
          <cell r="M732" t="str">
            <v>semi dry season</v>
          </cell>
        </row>
        <row r="733">
          <cell r="D733" t="str">
            <v>E114 WWsemi dry season</v>
          </cell>
          <cell r="E733">
            <v>4753</v>
          </cell>
          <cell r="F733" t="str">
            <v>ML</v>
          </cell>
          <cell r="G733">
            <v>4716</v>
          </cell>
          <cell r="H733" t="str">
            <v>ML</v>
          </cell>
          <cell r="I733">
            <v>4698</v>
          </cell>
          <cell r="J733" t="str">
            <v>ML</v>
          </cell>
          <cell r="K733">
            <v>4677</v>
          </cell>
          <cell r="L733" t="str">
            <v>ML</v>
          </cell>
          <cell r="M733" t="str">
            <v>semi dry season</v>
          </cell>
        </row>
        <row r="734">
          <cell r="D734" t="str">
            <v>E115 WWsemi dry season</v>
          </cell>
          <cell r="E734">
            <v>4706</v>
          </cell>
          <cell r="F734" t="str">
            <v>ML</v>
          </cell>
          <cell r="G734">
            <v>4669</v>
          </cell>
          <cell r="H734" t="str">
            <v>ML</v>
          </cell>
          <cell r="I734">
            <v>4652</v>
          </cell>
          <cell r="J734" t="str">
            <v>ML</v>
          </cell>
          <cell r="K734">
            <v>4631</v>
          </cell>
          <cell r="L734" t="str">
            <v>ML</v>
          </cell>
          <cell r="M734" t="str">
            <v>semi dry season</v>
          </cell>
        </row>
        <row r="735">
          <cell r="D735" t="str">
            <v>E115 WWAsemi dry season</v>
          </cell>
          <cell r="E735">
            <v>4595</v>
          </cell>
          <cell r="F735" t="str">
            <v>ML</v>
          </cell>
          <cell r="G735">
            <v>4559</v>
          </cell>
          <cell r="H735" t="str">
            <v>ML</v>
          </cell>
          <cell r="I735">
            <v>4542</v>
          </cell>
          <cell r="J735" t="str">
            <v>ML</v>
          </cell>
          <cell r="K735">
            <v>4522</v>
          </cell>
          <cell r="L735" t="str">
            <v>ML</v>
          </cell>
          <cell r="M735" t="str">
            <v>semi dry season</v>
          </cell>
        </row>
        <row r="736">
          <cell r="D736" t="str">
            <v>E116 WWsemi dry season</v>
          </cell>
          <cell r="E736">
            <v>4658</v>
          </cell>
          <cell r="F736" t="str">
            <v>ML</v>
          </cell>
          <cell r="G736">
            <v>4622</v>
          </cell>
          <cell r="H736" t="str">
            <v>ML</v>
          </cell>
          <cell r="I736">
            <v>4604</v>
          </cell>
          <cell r="J736" t="str">
            <v>ML</v>
          </cell>
          <cell r="K736">
            <v>4583</v>
          </cell>
          <cell r="L736" t="str">
            <v>ML</v>
          </cell>
          <cell r="M736" t="str">
            <v>semi dry season</v>
          </cell>
        </row>
        <row r="737">
          <cell r="D737" t="str">
            <v>E116 WWAsemi dry season</v>
          </cell>
          <cell r="E737">
            <v>4671</v>
          </cell>
          <cell r="F737" t="str">
            <v>ML</v>
          </cell>
          <cell r="G737">
            <v>4635</v>
          </cell>
          <cell r="H737" t="str">
            <v>ML</v>
          </cell>
          <cell r="I737">
            <v>4617</v>
          </cell>
          <cell r="J737" t="str">
            <v>ML</v>
          </cell>
          <cell r="K737">
            <v>4595</v>
          </cell>
          <cell r="L737" t="str">
            <v>ML</v>
          </cell>
          <cell r="M737" t="str">
            <v>semi dry season</v>
          </cell>
        </row>
        <row r="738">
          <cell r="D738" t="str">
            <v>E117 WWsemi dry season</v>
          </cell>
          <cell r="E738">
            <v>4663</v>
          </cell>
          <cell r="F738" t="str">
            <v>ML</v>
          </cell>
          <cell r="G738">
            <v>4625</v>
          </cell>
          <cell r="H738" t="str">
            <v>ML</v>
          </cell>
          <cell r="I738">
            <v>4607</v>
          </cell>
          <cell r="J738" t="str">
            <v>ML</v>
          </cell>
          <cell r="K738">
            <v>4586</v>
          </cell>
          <cell r="L738" t="str">
            <v>ML</v>
          </cell>
          <cell r="M738" t="str">
            <v>semi dry season</v>
          </cell>
        </row>
        <row r="739">
          <cell r="D739" t="str">
            <v>E118 WWsemi dry season</v>
          </cell>
          <cell r="E739">
            <v>4625</v>
          </cell>
          <cell r="F739" t="str">
            <v>ML</v>
          </cell>
          <cell r="G739">
            <v>4590</v>
          </cell>
          <cell r="H739" t="str">
            <v>ML</v>
          </cell>
          <cell r="I739">
            <v>4572</v>
          </cell>
          <cell r="J739" t="str">
            <v>ML</v>
          </cell>
          <cell r="K739">
            <v>4551</v>
          </cell>
          <cell r="L739" t="str">
            <v>ML</v>
          </cell>
          <cell r="M739" t="str">
            <v>semi dry season</v>
          </cell>
        </row>
        <row r="740">
          <cell r="D740" t="str">
            <v>E119 WWsemi dry season</v>
          </cell>
          <cell r="E740">
            <v>4644</v>
          </cell>
          <cell r="F740" t="str">
            <v>ML</v>
          </cell>
          <cell r="G740">
            <v>4607</v>
          </cell>
          <cell r="H740" t="str">
            <v>ML</v>
          </cell>
          <cell r="I740">
            <v>4589</v>
          </cell>
          <cell r="J740" t="str">
            <v>ML</v>
          </cell>
          <cell r="K740">
            <v>4567</v>
          </cell>
          <cell r="L740" t="str">
            <v>ML</v>
          </cell>
          <cell r="M740" t="str">
            <v>semi dry season</v>
          </cell>
        </row>
        <row r="741">
          <cell r="D741" t="str">
            <v>E21 WWsemi dry season</v>
          </cell>
          <cell r="E741">
            <v>5178</v>
          </cell>
          <cell r="F741" t="str">
            <v>MH</v>
          </cell>
          <cell r="G741">
            <v>5138</v>
          </cell>
          <cell r="H741" t="str">
            <v>MH</v>
          </cell>
          <cell r="I741">
            <v>5119</v>
          </cell>
          <cell r="J741" t="str">
            <v>MH</v>
          </cell>
          <cell r="K741">
            <v>5097</v>
          </cell>
          <cell r="L741" t="str">
            <v>MH</v>
          </cell>
          <cell r="M741" t="str">
            <v>semi dry season</v>
          </cell>
        </row>
        <row r="742">
          <cell r="D742" t="str">
            <v>E21 WWAsemi dry season</v>
          </cell>
          <cell r="E742">
            <v>5334</v>
          </cell>
          <cell r="F742" t="str">
            <v>PL</v>
          </cell>
          <cell r="G742">
            <v>5294</v>
          </cell>
          <cell r="H742" t="str">
            <v>PL</v>
          </cell>
          <cell r="I742">
            <v>5275</v>
          </cell>
          <cell r="J742" t="str">
            <v>PL</v>
          </cell>
          <cell r="K742">
            <v>5252</v>
          </cell>
          <cell r="L742" t="str">
            <v>PL</v>
          </cell>
          <cell r="M742" t="str">
            <v>semi dry season</v>
          </cell>
        </row>
        <row r="743">
          <cell r="D743" t="str">
            <v>E22 WWsemi dry season</v>
          </cell>
          <cell r="E743">
            <v>5094</v>
          </cell>
          <cell r="F743" t="str">
            <v>MH</v>
          </cell>
          <cell r="G743">
            <v>5056</v>
          </cell>
          <cell r="H743" t="str">
            <v>MH</v>
          </cell>
          <cell r="I743">
            <v>5037</v>
          </cell>
          <cell r="J743" t="str">
            <v>MH</v>
          </cell>
          <cell r="K743">
            <v>5015</v>
          </cell>
          <cell r="L743" t="str">
            <v>MH</v>
          </cell>
          <cell r="M743" t="str">
            <v>semi dry season</v>
          </cell>
        </row>
        <row r="744">
          <cell r="D744" t="str">
            <v>E23 WWsemi dry season</v>
          </cell>
          <cell r="E744">
            <v>5216</v>
          </cell>
          <cell r="F744" t="str">
            <v>PL</v>
          </cell>
          <cell r="G744">
            <v>5176</v>
          </cell>
          <cell r="H744" t="str">
            <v>MH</v>
          </cell>
          <cell r="I744">
            <v>5157</v>
          </cell>
          <cell r="J744" t="str">
            <v>MH</v>
          </cell>
          <cell r="K744">
            <v>5135</v>
          </cell>
          <cell r="L744" t="str">
            <v>MH</v>
          </cell>
          <cell r="M744" t="str">
            <v>semi dry season</v>
          </cell>
        </row>
        <row r="745">
          <cell r="D745" t="str">
            <v>E24 WWsemi dry season</v>
          </cell>
          <cell r="E745">
            <v>5079</v>
          </cell>
          <cell r="F745" t="str">
            <v>MH</v>
          </cell>
          <cell r="G745">
            <v>5041</v>
          </cell>
          <cell r="H745" t="str">
            <v>MH</v>
          </cell>
          <cell r="I745">
            <v>5022</v>
          </cell>
          <cell r="J745" t="str">
            <v>MH</v>
          </cell>
          <cell r="K745">
            <v>4999</v>
          </cell>
          <cell r="L745" t="str">
            <v>MH</v>
          </cell>
          <cell r="M745" t="str">
            <v>semi dry season</v>
          </cell>
        </row>
        <row r="746">
          <cell r="D746" t="str">
            <v>E26 WWsemi dry season</v>
          </cell>
          <cell r="E746">
            <v>4964</v>
          </cell>
          <cell r="F746" t="str">
            <v>MH</v>
          </cell>
          <cell r="G746">
            <v>4926</v>
          </cell>
          <cell r="H746" t="str">
            <v>MH</v>
          </cell>
          <cell r="I746">
            <v>4908</v>
          </cell>
          <cell r="J746" t="str">
            <v>MH</v>
          </cell>
          <cell r="K746">
            <v>4886</v>
          </cell>
          <cell r="L746" t="str">
            <v>ML</v>
          </cell>
          <cell r="M746" t="str">
            <v>semi dry season</v>
          </cell>
        </row>
        <row r="747">
          <cell r="D747" t="str">
            <v>E27 WWsemi dry season</v>
          </cell>
          <cell r="E747">
            <v>4889</v>
          </cell>
          <cell r="F747" t="str">
            <v>ML</v>
          </cell>
          <cell r="G747">
            <v>4851</v>
          </cell>
          <cell r="H747" t="str">
            <v>ML</v>
          </cell>
          <cell r="I747">
            <v>4834</v>
          </cell>
          <cell r="J747" t="str">
            <v>ML</v>
          </cell>
          <cell r="K747">
            <v>4813</v>
          </cell>
          <cell r="L747" t="str">
            <v>ML</v>
          </cell>
          <cell r="M747" t="str">
            <v>semi dry season</v>
          </cell>
        </row>
        <row r="748">
          <cell r="D748" t="str">
            <v>E28 WWsemi dry season</v>
          </cell>
          <cell r="E748">
            <v>5024</v>
          </cell>
          <cell r="F748" t="str">
            <v>MH</v>
          </cell>
          <cell r="G748">
            <v>4987</v>
          </cell>
          <cell r="H748" t="str">
            <v>MH</v>
          </cell>
          <cell r="I748">
            <v>4969</v>
          </cell>
          <cell r="J748" t="str">
            <v>MH</v>
          </cell>
          <cell r="K748">
            <v>4947</v>
          </cell>
          <cell r="L748" t="str">
            <v>MH</v>
          </cell>
          <cell r="M748" t="str">
            <v>semi dry season</v>
          </cell>
        </row>
        <row r="749">
          <cell r="D749" t="str">
            <v>E29 WWsemi dry season</v>
          </cell>
          <cell r="E749">
            <v>5151</v>
          </cell>
          <cell r="F749" t="str">
            <v>MH</v>
          </cell>
          <cell r="G749">
            <v>5112</v>
          </cell>
          <cell r="H749" t="str">
            <v>MH</v>
          </cell>
          <cell r="I749">
            <v>5094</v>
          </cell>
          <cell r="J749" t="str">
            <v>MH</v>
          </cell>
          <cell r="K749">
            <v>5071</v>
          </cell>
          <cell r="L749" t="str">
            <v>MH</v>
          </cell>
          <cell r="M749" t="str">
            <v>semi dry season</v>
          </cell>
        </row>
        <row r="750">
          <cell r="D750" t="str">
            <v>E29 WWAsemi dry season</v>
          </cell>
          <cell r="E750">
            <v>5036</v>
          </cell>
          <cell r="F750" t="str">
            <v>MH</v>
          </cell>
          <cell r="G750">
            <v>4997</v>
          </cell>
          <cell r="H750" t="str">
            <v>MH</v>
          </cell>
          <cell r="I750">
            <v>4979</v>
          </cell>
          <cell r="J750" t="str">
            <v>MH</v>
          </cell>
          <cell r="K750">
            <v>4957</v>
          </cell>
          <cell r="L750" t="str">
            <v>MH</v>
          </cell>
          <cell r="M750" t="str">
            <v>semi dry season</v>
          </cell>
        </row>
        <row r="751">
          <cell r="D751" t="str">
            <v>E29 WWBsemi dry season</v>
          </cell>
          <cell r="E751">
            <v>5127</v>
          </cell>
          <cell r="F751" t="str">
            <v>MH</v>
          </cell>
          <cell r="G751">
            <v>5089</v>
          </cell>
          <cell r="H751" t="str">
            <v>MH</v>
          </cell>
          <cell r="I751">
            <v>5070</v>
          </cell>
          <cell r="J751" t="str">
            <v>MH</v>
          </cell>
          <cell r="K751">
            <v>5048</v>
          </cell>
          <cell r="L751" t="str">
            <v>MH</v>
          </cell>
          <cell r="M751" t="str">
            <v>semi dry season</v>
          </cell>
        </row>
        <row r="752">
          <cell r="D752" t="str">
            <v>E210 WWsemi dry season</v>
          </cell>
          <cell r="E752">
            <v>5048</v>
          </cell>
          <cell r="F752" t="str">
            <v>MH</v>
          </cell>
          <cell r="G752">
            <v>5010</v>
          </cell>
          <cell r="H752" t="str">
            <v>MH</v>
          </cell>
          <cell r="I752">
            <v>4991</v>
          </cell>
          <cell r="J752" t="str">
            <v>MH</v>
          </cell>
          <cell r="K752">
            <v>4969</v>
          </cell>
          <cell r="L752" t="str">
            <v>MH</v>
          </cell>
          <cell r="M752" t="str">
            <v>semi dry season</v>
          </cell>
        </row>
        <row r="753">
          <cell r="D753" t="str">
            <v>E210 WWAsemi dry season</v>
          </cell>
          <cell r="E753">
            <v>5060</v>
          </cell>
          <cell r="F753" t="str">
            <v>MH</v>
          </cell>
          <cell r="G753">
            <v>5023</v>
          </cell>
          <cell r="H753" t="str">
            <v>MH</v>
          </cell>
          <cell r="I753">
            <v>5004</v>
          </cell>
          <cell r="J753" t="str">
            <v>MH</v>
          </cell>
          <cell r="K753">
            <v>4982</v>
          </cell>
          <cell r="L753" t="str">
            <v>MH</v>
          </cell>
          <cell r="M753" t="str">
            <v>semi dry season</v>
          </cell>
        </row>
        <row r="754">
          <cell r="D754" t="str">
            <v>E212 WWsemi dry season</v>
          </cell>
          <cell r="E754">
            <v>5022</v>
          </cell>
          <cell r="F754" t="str">
            <v>MH</v>
          </cell>
          <cell r="G754">
            <v>4984</v>
          </cell>
          <cell r="H754" t="str">
            <v>MH</v>
          </cell>
          <cell r="I754">
            <v>4966</v>
          </cell>
          <cell r="J754" t="str">
            <v>MH</v>
          </cell>
          <cell r="K754">
            <v>4944</v>
          </cell>
          <cell r="L754" t="str">
            <v>MH</v>
          </cell>
          <cell r="M754" t="str">
            <v>semi dry season</v>
          </cell>
        </row>
        <row r="755">
          <cell r="D755" t="str">
            <v>E213 WWsemi dry season</v>
          </cell>
          <cell r="E755">
            <v>5042</v>
          </cell>
          <cell r="F755" t="str">
            <v>MH</v>
          </cell>
          <cell r="G755">
            <v>5004</v>
          </cell>
          <cell r="H755" t="str">
            <v>MH</v>
          </cell>
          <cell r="I755">
            <v>4986</v>
          </cell>
          <cell r="J755" t="str">
            <v>MH</v>
          </cell>
          <cell r="K755">
            <v>4964</v>
          </cell>
          <cell r="L755" t="str">
            <v>MH</v>
          </cell>
          <cell r="M755" t="str">
            <v>semi dry season</v>
          </cell>
        </row>
        <row r="756">
          <cell r="D756" t="str">
            <v>E213 WWAsemi dry season</v>
          </cell>
          <cell r="E756">
            <v>4961</v>
          </cell>
          <cell r="F756" t="str">
            <v>MH</v>
          </cell>
          <cell r="G756">
            <v>4923</v>
          </cell>
          <cell r="H756" t="str">
            <v>MH</v>
          </cell>
          <cell r="I756">
            <v>4905</v>
          </cell>
          <cell r="J756" t="str">
            <v>MH</v>
          </cell>
          <cell r="K756">
            <v>4883</v>
          </cell>
          <cell r="L756" t="str">
            <v>ML</v>
          </cell>
          <cell r="M756" t="str">
            <v>semi dry season</v>
          </cell>
        </row>
        <row r="757">
          <cell r="D757" t="str">
            <v>E214 WWsemi dry season</v>
          </cell>
          <cell r="E757">
            <v>4781</v>
          </cell>
          <cell r="F757" t="str">
            <v>ML</v>
          </cell>
          <cell r="G757">
            <v>4743</v>
          </cell>
          <cell r="H757" t="str">
            <v>ML</v>
          </cell>
          <cell r="I757">
            <v>4725</v>
          </cell>
          <cell r="J757" t="str">
            <v>ML</v>
          </cell>
          <cell r="K757">
            <v>4704</v>
          </cell>
          <cell r="L757" t="str">
            <v>ML</v>
          </cell>
          <cell r="M757" t="str">
            <v>semi dry season</v>
          </cell>
        </row>
        <row r="758">
          <cell r="D758" t="str">
            <v>E215 WWsemi dry season</v>
          </cell>
          <cell r="E758">
            <v>4611</v>
          </cell>
          <cell r="F758" t="str">
            <v>ML</v>
          </cell>
          <cell r="G758">
            <v>4574</v>
          </cell>
          <cell r="H758" t="str">
            <v>ML</v>
          </cell>
          <cell r="I758">
            <v>4556</v>
          </cell>
          <cell r="J758" t="str">
            <v>ML</v>
          </cell>
          <cell r="K758">
            <v>4536</v>
          </cell>
          <cell r="L758" t="str">
            <v>ML</v>
          </cell>
          <cell r="M758" t="str">
            <v>semi dry season</v>
          </cell>
        </row>
        <row r="759">
          <cell r="D759" t="str">
            <v>E215 WWAsemi dry season</v>
          </cell>
          <cell r="E759">
            <v>4630</v>
          </cell>
          <cell r="F759" t="str">
            <v>ML</v>
          </cell>
          <cell r="G759">
            <v>4594</v>
          </cell>
          <cell r="H759" t="str">
            <v>ML</v>
          </cell>
          <cell r="I759">
            <v>4577</v>
          </cell>
          <cell r="J759" t="str">
            <v>ML</v>
          </cell>
          <cell r="K759">
            <v>4556</v>
          </cell>
          <cell r="L759" t="str">
            <v>ML</v>
          </cell>
          <cell r="M759" t="str">
            <v>semi dry season</v>
          </cell>
        </row>
        <row r="760">
          <cell r="D760" t="str">
            <v>E216 WWsemi dry season</v>
          </cell>
          <cell r="E760">
            <v>4660</v>
          </cell>
          <cell r="F760" t="str">
            <v>ML</v>
          </cell>
          <cell r="G760">
            <v>4623</v>
          </cell>
          <cell r="H760" t="str">
            <v>ML</v>
          </cell>
          <cell r="I760">
            <v>4606</v>
          </cell>
          <cell r="J760" t="str">
            <v>ML</v>
          </cell>
          <cell r="K760">
            <v>4584</v>
          </cell>
          <cell r="L760" t="str">
            <v>ML</v>
          </cell>
          <cell r="M760" t="str">
            <v>semi dry season</v>
          </cell>
        </row>
        <row r="761">
          <cell r="D761" t="str">
            <v>E216 WWAsemi dry season</v>
          </cell>
          <cell r="E761">
            <v>4674</v>
          </cell>
          <cell r="F761" t="str">
            <v>ML</v>
          </cell>
          <cell r="G761">
            <v>4638</v>
          </cell>
          <cell r="H761" t="str">
            <v>ML</v>
          </cell>
          <cell r="I761">
            <v>4620</v>
          </cell>
          <cell r="J761" t="str">
            <v>ML</v>
          </cell>
          <cell r="K761">
            <v>4599</v>
          </cell>
          <cell r="L761" t="str">
            <v>ML</v>
          </cell>
          <cell r="M761" t="str">
            <v>semi dry season</v>
          </cell>
        </row>
        <row r="762">
          <cell r="D762" t="str">
            <v>E217 WWsemi dry season</v>
          </cell>
          <cell r="E762">
            <v>4558</v>
          </cell>
          <cell r="F762" t="str">
            <v>ML</v>
          </cell>
          <cell r="G762">
            <v>4523</v>
          </cell>
          <cell r="H762" t="str">
            <v>ML</v>
          </cell>
          <cell r="I762">
            <v>4505</v>
          </cell>
          <cell r="J762" t="str">
            <v>ML</v>
          </cell>
          <cell r="K762">
            <v>4483</v>
          </cell>
          <cell r="L762" t="str">
            <v>ML</v>
          </cell>
          <cell r="M762" t="str">
            <v>semi dry season</v>
          </cell>
        </row>
        <row r="763">
          <cell r="D763" t="str">
            <v>E218 WWsemi dry season</v>
          </cell>
          <cell r="E763">
            <v>4569</v>
          </cell>
          <cell r="F763" t="str">
            <v>ML</v>
          </cell>
          <cell r="G763">
            <v>4532</v>
          </cell>
          <cell r="H763" t="str">
            <v>ML</v>
          </cell>
          <cell r="I763">
            <v>4514</v>
          </cell>
          <cell r="J763" t="str">
            <v>ML</v>
          </cell>
          <cell r="K763">
            <v>4492</v>
          </cell>
          <cell r="L763" t="str">
            <v>ML</v>
          </cell>
          <cell r="M763" t="str">
            <v>semi dry season</v>
          </cell>
        </row>
        <row r="764">
          <cell r="D764" t="str">
            <v>E219 WWsemi dry season</v>
          </cell>
          <cell r="E764">
            <v>4610</v>
          </cell>
          <cell r="F764" t="str">
            <v>ML</v>
          </cell>
          <cell r="G764">
            <v>4574</v>
          </cell>
          <cell r="H764" t="str">
            <v>ML</v>
          </cell>
          <cell r="I764">
            <v>4556</v>
          </cell>
          <cell r="J764" t="str">
            <v>ML</v>
          </cell>
          <cell r="K764">
            <v>4535</v>
          </cell>
          <cell r="L764" t="str">
            <v>ML</v>
          </cell>
          <cell r="M764" t="str">
            <v>semi dry season</v>
          </cell>
        </row>
        <row r="765">
          <cell r="D765" t="str">
            <v>FU1 WWsemi dry season</v>
          </cell>
          <cell r="E765">
            <v>5149</v>
          </cell>
          <cell r="F765" t="str">
            <v>MH</v>
          </cell>
          <cell r="G765">
            <v>5111</v>
          </cell>
          <cell r="H765" t="str">
            <v>MH</v>
          </cell>
          <cell r="I765">
            <v>5092</v>
          </cell>
          <cell r="J765" t="str">
            <v>MH</v>
          </cell>
          <cell r="K765">
            <v>5070</v>
          </cell>
          <cell r="L765" t="str">
            <v>MH</v>
          </cell>
          <cell r="M765" t="str">
            <v>semi dry season</v>
          </cell>
        </row>
        <row r="766">
          <cell r="D766" t="str">
            <v>FU1 WWAsemi dry season</v>
          </cell>
          <cell r="E766">
            <v>5268</v>
          </cell>
          <cell r="F766" t="str">
            <v>PL</v>
          </cell>
          <cell r="G766">
            <v>5229</v>
          </cell>
          <cell r="H766" t="str">
            <v>PL</v>
          </cell>
          <cell r="I766">
            <v>5210</v>
          </cell>
          <cell r="J766" t="str">
            <v>PL</v>
          </cell>
          <cell r="K766">
            <v>5187</v>
          </cell>
          <cell r="L766" t="str">
            <v>MH</v>
          </cell>
          <cell r="M766" t="str">
            <v>semi dry season</v>
          </cell>
        </row>
        <row r="767">
          <cell r="D767" t="str">
            <v>FU1 WWBsemi dry season</v>
          </cell>
          <cell r="E767">
            <v>5269</v>
          </cell>
          <cell r="F767" t="str">
            <v>PL</v>
          </cell>
          <cell r="G767">
            <v>5228</v>
          </cell>
          <cell r="H767" t="str">
            <v>PL</v>
          </cell>
          <cell r="I767">
            <v>5209</v>
          </cell>
          <cell r="J767" t="str">
            <v>PL</v>
          </cell>
          <cell r="K767">
            <v>5186</v>
          </cell>
          <cell r="L767" t="str">
            <v>MH</v>
          </cell>
          <cell r="M767" t="str">
            <v>semi dry season</v>
          </cell>
        </row>
        <row r="768">
          <cell r="D768" t="str">
            <v>FU2 WWsemi dry season</v>
          </cell>
          <cell r="E768">
            <v>5102</v>
          </cell>
          <cell r="F768" t="str">
            <v>MH</v>
          </cell>
          <cell r="G768">
            <v>5064</v>
          </cell>
          <cell r="H768" t="str">
            <v>MH</v>
          </cell>
          <cell r="I768">
            <v>5045</v>
          </cell>
          <cell r="J768" t="str">
            <v>MH</v>
          </cell>
          <cell r="K768">
            <v>5023</v>
          </cell>
          <cell r="L768" t="str">
            <v>MH</v>
          </cell>
          <cell r="M768" t="str">
            <v>semi dry season</v>
          </cell>
        </row>
        <row r="769">
          <cell r="D769" t="str">
            <v>FU3 WWsemi dry season</v>
          </cell>
          <cell r="E769">
            <v>5154</v>
          </cell>
          <cell r="F769" t="str">
            <v>MH</v>
          </cell>
          <cell r="G769">
            <v>5115</v>
          </cell>
          <cell r="H769" t="str">
            <v>MH</v>
          </cell>
          <cell r="I769">
            <v>5096</v>
          </cell>
          <cell r="J769" t="str">
            <v>MH</v>
          </cell>
          <cell r="K769">
            <v>5074</v>
          </cell>
          <cell r="L769" t="str">
            <v>MH</v>
          </cell>
          <cell r="M769" t="str">
            <v>semi dry season</v>
          </cell>
        </row>
        <row r="770">
          <cell r="D770" t="str">
            <v>FU4 WWsemi dry season</v>
          </cell>
          <cell r="E770">
            <v>5030</v>
          </cell>
          <cell r="F770" t="str">
            <v>MH</v>
          </cell>
          <cell r="G770">
            <v>4992</v>
          </cell>
          <cell r="H770" t="str">
            <v>MH</v>
          </cell>
          <cell r="I770">
            <v>4974</v>
          </cell>
          <cell r="J770" t="str">
            <v>MH</v>
          </cell>
          <cell r="K770">
            <v>4952</v>
          </cell>
          <cell r="L770" t="str">
            <v>MH</v>
          </cell>
          <cell r="M770" t="str">
            <v>semi dry season</v>
          </cell>
        </row>
        <row r="771">
          <cell r="D771" t="str">
            <v>FU5 WWsemi dry season</v>
          </cell>
          <cell r="E771">
            <v>5030</v>
          </cell>
          <cell r="F771" t="str">
            <v>MH</v>
          </cell>
          <cell r="G771">
            <v>4991</v>
          </cell>
          <cell r="H771" t="str">
            <v>MH</v>
          </cell>
          <cell r="I771">
            <v>4972</v>
          </cell>
          <cell r="J771" t="str">
            <v>MH</v>
          </cell>
          <cell r="K771">
            <v>4950</v>
          </cell>
          <cell r="L771" t="str">
            <v>MH</v>
          </cell>
          <cell r="M771" t="str">
            <v>semi dry season</v>
          </cell>
        </row>
        <row r="772">
          <cell r="D772" t="str">
            <v>FU6 WWsemi dry season</v>
          </cell>
          <cell r="E772">
            <v>4892</v>
          </cell>
          <cell r="F772" t="str">
            <v>ML</v>
          </cell>
          <cell r="G772">
            <v>4854</v>
          </cell>
          <cell r="H772" t="str">
            <v>ML</v>
          </cell>
          <cell r="I772">
            <v>4835</v>
          </cell>
          <cell r="J772" t="str">
            <v>ML</v>
          </cell>
          <cell r="K772">
            <v>4814</v>
          </cell>
          <cell r="L772" t="str">
            <v>ML</v>
          </cell>
          <cell r="M772" t="str">
            <v>semi dry season</v>
          </cell>
        </row>
        <row r="773">
          <cell r="D773" t="str">
            <v>FU7 WWsemi dry season</v>
          </cell>
          <cell r="E773">
            <v>5036</v>
          </cell>
          <cell r="F773" t="str">
            <v>MH</v>
          </cell>
          <cell r="G773">
            <v>5000</v>
          </cell>
          <cell r="H773" t="str">
            <v>MH</v>
          </cell>
          <cell r="I773">
            <v>4981</v>
          </cell>
          <cell r="J773" t="str">
            <v>MH</v>
          </cell>
          <cell r="K773">
            <v>4959</v>
          </cell>
          <cell r="L773" t="str">
            <v>MH</v>
          </cell>
          <cell r="M773" t="str">
            <v>semi dry season</v>
          </cell>
        </row>
        <row r="774">
          <cell r="D774" t="str">
            <v>FU8 WWsemi dry season</v>
          </cell>
          <cell r="E774">
            <v>4981</v>
          </cell>
          <cell r="F774" t="str">
            <v>MH</v>
          </cell>
          <cell r="G774">
            <v>4942</v>
          </cell>
          <cell r="H774" t="str">
            <v>MH</v>
          </cell>
          <cell r="I774">
            <v>4924</v>
          </cell>
          <cell r="J774" t="str">
            <v>MH</v>
          </cell>
          <cell r="K774">
            <v>4902</v>
          </cell>
          <cell r="L774" t="str">
            <v>MH</v>
          </cell>
          <cell r="M774" t="str">
            <v>semi dry season</v>
          </cell>
        </row>
        <row r="775">
          <cell r="D775" t="str">
            <v>FU9 WWsemi dry season</v>
          </cell>
          <cell r="E775">
            <v>5032</v>
          </cell>
          <cell r="F775" t="str">
            <v>MH</v>
          </cell>
          <cell r="G775">
            <v>4994</v>
          </cell>
          <cell r="H775" t="str">
            <v>MH</v>
          </cell>
          <cell r="I775">
            <v>4975</v>
          </cell>
          <cell r="J775" t="str">
            <v>MH</v>
          </cell>
          <cell r="K775">
            <v>4953</v>
          </cell>
          <cell r="L775" t="str">
            <v>MH</v>
          </cell>
          <cell r="M775" t="str">
            <v>semi dry season</v>
          </cell>
        </row>
        <row r="776">
          <cell r="D776" t="str">
            <v>FU9 WWAsemi dry season</v>
          </cell>
          <cell r="E776">
            <v>5075</v>
          </cell>
          <cell r="F776" t="str">
            <v>MH</v>
          </cell>
          <cell r="G776">
            <v>5036</v>
          </cell>
          <cell r="H776" t="str">
            <v>MH</v>
          </cell>
          <cell r="I776">
            <v>5018</v>
          </cell>
          <cell r="J776" t="str">
            <v>MH</v>
          </cell>
          <cell r="K776">
            <v>4996</v>
          </cell>
          <cell r="L776" t="str">
            <v>MH</v>
          </cell>
          <cell r="M776" t="str">
            <v>semi dry season</v>
          </cell>
        </row>
        <row r="777">
          <cell r="D777" t="str">
            <v>FU9 WWBsemi dry season</v>
          </cell>
          <cell r="E777">
            <v>4996</v>
          </cell>
          <cell r="F777" t="str">
            <v>MH</v>
          </cell>
          <cell r="G777">
            <v>4958</v>
          </cell>
          <cell r="H777" t="str">
            <v>MH</v>
          </cell>
          <cell r="I777">
            <v>4939</v>
          </cell>
          <cell r="J777" t="str">
            <v>MH</v>
          </cell>
          <cell r="K777">
            <v>4917</v>
          </cell>
          <cell r="L777" t="str">
            <v>MH</v>
          </cell>
          <cell r="M777" t="str">
            <v>semi dry season</v>
          </cell>
        </row>
        <row r="778">
          <cell r="D778" t="str">
            <v>FU9 WWCsemi dry season</v>
          </cell>
          <cell r="E778">
            <v>5012</v>
          </cell>
          <cell r="F778" t="str">
            <v>MH</v>
          </cell>
          <cell r="G778">
            <v>4974</v>
          </cell>
          <cell r="H778" t="str">
            <v>MH</v>
          </cell>
          <cell r="I778">
            <v>4955</v>
          </cell>
          <cell r="J778" t="str">
            <v>MH</v>
          </cell>
          <cell r="K778">
            <v>4934</v>
          </cell>
          <cell r="L778" t="str">
            <v>MH</v>
          </cell>
          <cell r="M778" t="str">
            <v>semi dry season</v>
          </cell>
        </row>
        <row r="779">
          <cell r="D779" t="str">
            <v>FU10 WWsemi dry season</v>
          </cell>
          <cell r="E779">
            <v>5006</v>
          </cell>
          <cell r="F779" t="str">
            <v>MH</v>
          </cell>
          <cell r="G779">
            <v>4968</v>
          </cell>
          <cell r="H779" t="str">
            <v>MH</v>
          </cell>
          <cell r="I779">
            <v>4949</v>
          </cell>
          <cell r="J779" t="str">
            <v>MH</v>
          </cell>
          <cell r="K779">
            <v>4927</v>
          </cell>
          <cell r="L779" t="str">
            <v>MH</v>
          </cell>
          <cell r="M779" t="str">
            <v>semi dry season</v>
          </cell>
        </row>
        <row r="780">
          <cell r="D780" t="str">
            <v>FU13 WWsemi dry season</v>
          </cell>
          <cell r="E780">
            <v>4979</v>
          </cell>
          <cell r="F780" t="str">
            <v>MH</v>
          </cell>
          <cell r="G780">
            <v>4941</v>
          </cell>
          <cell r="H780" t="str">
            <v>MH</v>
          </cell>
          <cell r="I780">
            <v>4923</v>
          </cell>
          <cell r="J780" t="str">
            <v>MH</v>
          </cell>
          <cell r="K780">
            <v>4901</v>
          </cell>
          <cell r="L780" t="str">
            <v>MH</v>
          </cell>
          <cell r="M780" t="str">
            <v>semi dry season</v>
          </cell>
        </row>
        <row r="781">
          <cell r="D781" t="str">
            <v>FU13 WWAsemi dry season</v>
          </cell>
          <cell r="E781">
            <v>4913</v>
          </cell>
          <cell r="F781" t="str">
            <v>MH</v>
          </cell>
          <cell r="G781">
            <v>4875</v>
          </cell>
          <cell r="H781" t="str">
            <v>ML</v>
          </cell>
          <cell r="I781">
            <v>4857</v>
          </cell>
          <cell r="J781" t="str">
            <v>ML</v>
          </cell>
          <cell r="K781">
            <v>4835</v>
          </cell>
          <cell r="L781" t="str">
            <v>ML</v>
          </cell>
          <cell r="M781" t="str">
            <v>semi dry season</v>
          </cell>
        </row>
        <row r="782">
          <cell r="D782" t="str">
            <v>FU14 WWsemi dry season</v>
          </cell>
          <cell r="E782">
            <v>4737</v>
          </cell>
          <cell r="F782" t="str">
            <v>ML</v>
          </cell>
          <cell r="G782">
            <v>4701</v>
          </cell>
          <cell r="H782" t="str">
            <v>ML</v>
          </cell>
          <cell r="I782">
            <v>4683</v>
          </cell>
          <cell r="J782" t="str">
            <v>ML</v>
          </cell>
          <cell r="K782">
            <v>4662</v>
          </cell>
          <cell r="L782" t="str">
            <v>ML</v>
          </cell>
          <cell r="M782" t="str">
            <v>semi dry season</v>
          </cell>
        </row>
        <row r="783">
          <cell r="D783" t="str">
            <v>FU15 WWsemi dry season</v>
          </cell>
          <cell r="E783">
            <v>4766</v>
          </cell>
          <cell r="F783" t="str">
            <v>ML</v>
          </cell>
          <cell r="G783">
            <v>4729</v>
          </cell>
          <cell r="H783" t="str">
            <v>ML</v>
          </cell>
          <cell r="I783">
            <v>4711</v>
          </cell>
          <cell r="J783" t="str">
            <v>ML</v>
          </cell>
          <cell r="K783">
            <v>4690</v>
          </cell>
          <cell r="L783" t="str">
            <v>ML</v>
          </cell>
          <cell r="M783" t="str">
            <v>semi dry season</v>
          </cell>
        </row>
        <row r="784">
          <cell r="D784" t="str">
            <v>FU15 WWAsemi dry season</v>
          </cell>
          <cell r="E784">
            <v>4814</v>
          </cell>
          <cell r="F784" t="str">
            <v>ML</v>
          </cell>
          <cell r="G784">
            <v>4776</v>
          </cell>
          <cell r="H784" t="str">
            <v>ML</v>
          </cell>
          <cell r="I784">
            <v>4758</v>
          </cell>
          <cell r="J784" t="str">
            <v>ML</v>
          </cell>
          <cell r="K784">
            <v>4737</v>
          </cell>
          <cell r="L784" t="str">
            <v>ML</v>
          </cell>
          <cell r="M784" t="str">
            <v>semi dry season</v>
          </cell>
        </row>
        <row r="785">
          <cell r="D785" t="str">
            <v>FU16 WWsemi dry season</v>
          </cell>
          <cell r="E785">
            <v>4599</v>
          </cell>
          <cell r="F785" t="str">
            <v>ML</v>
          </cell>
          <cell r="G785">
            <v>4562</v>
          </cell>
          <cell r="H785" t="str">
            <v>ML</v>
          </cell>
          <cell r="I785">
            <v>4544</v>
          </cell>
          <cell r="J785" t="str">
            <v>ML</v>
          </cell>
          <cell r="K785">
            <v>4523</v>
          </cell>
          <cell r="L785" t="str">
            <v>ML</v>
          </cell>
          <cell r="M785" t="str">
            <v>semi dry season</v>
          </cell>
        </row>
        <row r="786">
          <cell r="D786" t="str">
            <v>FU17 WWsemi dry season</v>
          </cell>
          <cell r="E786">
            <v>4452</v>
          </cell>
          <cell r="F786" t="str">
            <v>ML</v>
          </cell>
          <cell r="G786">
            <v>4416</v>
          </cell>
          <cell r="H786" t="str">
            <v>ML</v>
          </cell>
          <cell r="I786">
            <v>4398</v>
          </cell>
          <cell r="J786" t="str">
            <v>ML</v>
          </cell>
          <cell r="K786">
            <v>4378</v>
          </cell>
          <cell r="L786" t="str">
            <v>ML</v>
          </cell>
          <cell r="M786" t="str">
            <v>semi dry season</v>
          </cell>
        </row>
        <row r="787">
          <cell r="D787" t="str">
            <v>FS1 WWsemi dry season</v>
          </cell>
          <cell r="E787">
            <v>5164</v>
          </cell>
          <cell r="F787" t="str">
            <v>MH</v>
          </cell>
          <cell r="G787">
            <v>5124</v>
          </cell>
          <cell r="H787" t="str">
            <v>MH</v>
          </cell>
          <cell r="I787">
            <v>5105</v>
          </cell>
          <cell r="J787" t="str">
            <v>MH</v>
          </cell>
          <cell r="K787">
            <v>5083</v>
          </cell>
          <cell r="L787" t="str">
            <v>MH</v>
          </cell>
          <cell r="M787" t="str">
            <v>semi dry season</v>
          </cell>
        </row>
        <row r="788">
          <cell r="D788" t="str">
            <v>FS2 WWsemi dry season</v>
          </cell>
          <cell r="E788">
            <v>5150</v>
          </cell>
          <cell r="F788" t="str">
            <v>MH</v>
          </cell>
          <cell r="G788">
            <v>5110</v>
          </cell>
          <cell r="H788" t="str">
            <v>MH</v>
          </cell>
          <cell r="I788">
            <v>5092</v>
          </cell>
          <cell r="J788" t="str">
            <v>MH</v>
          </cell>
          <cell r="K788">
            <v>5069</v>
          </cell>
          <cell r="L788" t="str">
            <v>MH</v>
          </cell>
          <cell r="M788" t="str">
            <v>semi dry season</v>
          </cell>
        </row>
        <row r="789">
          <cell r="D789" t="str">
            <v>FS3 WWsemi dry season</v>
          </cell>
          <cell r="E789">
            <v>5240</v>
          </cell>
          <cell r="F789" t="str">
            <v>PL</v>
          </cell>
          <cell r="G789">
            <v>5201</v>
          </cell>
          <cell r="H789" t="str">
            <v>PL</v>
          </cell>
          <cell r="I789">
            <v>5182</v>
          </cell>
          <cell r="J789" t="str">
            <v>MH</v>
          </cell>
          <cell r="K789">
            <v>5159</v>
          </cell>
          <cell r="L789" t="str">
            <v>MH</v>
          </cell>
          <cell r="M789" t="str">
            <v>semi dry season</v>
          </cell>
        </row>
        <row r="790">
          <cell r="D790" t="str">
            <v>FS4 WWsemi dry season</v>
          </cell>
          <cell r="E790">
            <v>4975</v>
          </cell>
          <cell r="F790" t="str">
            <v>MH</v>
          </cell>
          <cell r="G790">
            <v>4936</v>
          </cell>
          <cell r="H790" t="str">
            <v>MH</v>
          </cell>
          <cell r="I790">
            <v>4918</v>
          </cell>
          <cell r="J790" t="str">
            <v>MH</v>
          </cell>
          <cell r="K790">
            <v>4896</v>
          </cell>
          <cell r="L790" t="str">
            <v>ML</v>
          </cell>
          <cell r="M790" t="str">
            <v>semi dry season</v>
          </cell>
        </row>
        <row r="791">
          <cell r="D791" t="str">
            <v>FS5 WWsemi dry season</v>
          </cell>
          <cell r="E791">
            <v>5039</v>
          </cell>
          <cell r="F791" t="str">
            <v>MH</v>
          </cell>
          <cell r="G791">
            <v>5002</v>
          </cell>
          <cell r="H791" t="str">
            <v>MH</v>
          </cell>
          <cell r="I791">
            <v>4983</v>
          </cell>
          <cell r="J791" t="str">
            <v>MH</v>
          </cell>
          <cell r="K791">
            <v>4961</v>
          </cell>
          <cell r="L791" t="str">
            <v>MH</v>
          </cell>
          <cell r="M791" t="str">
            <v>semi dry season</v>
          </cell>
        </row>
        <row r="792">
          <cell r="D792" t="str">
            <v>FS6 WWsemi dry season</v>
          </cell>
          <cell r="E792">
            <v>4803</v>
          </cell>
          <cell r="F792" t="str">
            <v>ML</v>
          </cell>
          <cell r="G792">
            <v>4765</v>
          </cell>
          <cell r="H792" t="str">
            <v>ML</v>
          </cell>
          <cell r="I792">
            <v>4747</v>
          </cell>
          <cell r="J792" t="str">
            <v>ML</v>
          </cell>
          <cell r="K792">
            <v>4725</v>
          </cell>
          <cell r="L792" t="str">
            <v>ML</v>
          </cell>
          <cell r="M792" t="str">
            <v>semi dry season</v>
          </cell>
        </row>
        <row r="793">
          <cell r="D793" t="str">
            <v>FS8 WWsemi dry season</v>
          </cell>
          <cell r="E793">
            <v>4981</v>
          </cell>
          <cell r="F793" t="str">
            <v>MH</v>
          </cell>
          <cell r="G793">
            <v>4942</v>
          </cell>
          <cell r="H793" t="str">
            <v>MH</v>
          </cell>
          <cell r="I793">
            <v>4924</v>
          </cell>
          <cell r="J793" t="str">
            <v>MH</v>
          </cell>
          <cell r="K793">
            <v>4902</v>
          </cell>
          <cell r="L793" t="str">
            <v>MH</v>
          </cell>
          <cell r="M793" t="str">
            <v>semi dry season</v>
          </cell>
        </row>
        <row r="794">
          <cell r="D794" t="str">
            <v>FS9 WWsemi dry season</v>
          </cell>
          <cell r="E794">
            <v>4951</v>
          </cell>
          <cell r="F794" t="str">
            <v>MH</v>
          </cell>
          <cell r="G794">
            <v>4914</v>
          </cell>
          <cell r="H794" t="str">
            <v>MH</v>
          </cell>
          <cell r="I794">
            <v>4895</v>
          </cell>
          <cell r="J794" t="str">
            <v>ML</v>
          </cell>
          <cell r="K794">
            <v>4873</v>
          </cell>
          <cell r="L794" t="str">
            <v>ML</v>
          </cell>
          <cell r="M794" t="str">
            <v>semi dry season</v>
          </cell>
        </row>
        <row r="795">
          <cell r="D795" t="str">
            <v>FS9 WWAsemi dry season</v>
          </cell>
          <cell r="E795">
            <v>4959</v>
          </cell>
          <cell r="F795" t="str">
            <v>MH</v>
          </cell>
          <cell r="G795">
            <v>4921</v>
          </cell>
          <cell r="H795" t="str">
            <v>MH</v>
          </cell>
          <cell r="I795">
            <v>4902</v>
          </cell>
          <cell r="J795" t="str">
            <v>MH</v>
          </cell>
          <cell r="K795">
            <v>4880</v>
          </cell>
          <cell r="L795" t="str">
            <v>ML</v>
          </cell>
          <cell r="M795" t="str">
            <v>semi dry season</v>
          </cell>
        </row>
        <row r="796">
          <cell r="D796" t="str">
            <v>FS9 WWBsemi dry season</v>
          </cell>
          <cell r="E796">
            <v>5066</v>
          </cell>
          <cell r="F796" t="str">
            <v>MH</v>
          </cell>
          <cell r="G796">
            <v>5027</v>
          </cell>
          <cell r="H796" t="str">
            <v>MH</v>
          </cell>
          <cell r="I796">
            <v>5008</v>
          </cell>
          <cell r="J796" t="str">
            <v>MH</v>
          </cell>
          <cell r="K796">
            <v>4986</v>
          </cell>
          <cell r="L796" t="str">
            <v>MH</v>
          </cell>
          <cell r="M796" t="str">
            <v>semi dry season</v>
          </cell>
        </row>
        <row r="797">
          <cell r="D797" t="str">
            <v>FS9 WWCsemi dry season</v>
          </cell>
          <cell r="E797">
            <v>5012</v>
          </cell>
          <cell r="F797" t="str">
            <v>MH</v>
          </cell>
          <cell r="G797">
            <v>4973</v>
          </cell>
          <cell r="H797" t="str">
            <v>MH</v>
          </cell>
          <cell r="I797">
            <v>4954</v>
          </cell>
          <cell r="J797" t="str">
            <v>MH</v>
          </cell>
          <cell r="K797">
            <v>4932</v>
          </cell>
          <cell r="L797" t="str">
            <v>MH</v>
          </cell>
          <cell r="M797" t="str">
            <v>semi dry season</v>
          </cell>
        </row>
        <row r="798">
          <cell r="D798" t="str">
            <v>FS9 WWDsemi dry season</v>
          </cell>
          <cell r="E798">
            <v>3344</v>
          </cell>
          <cell r="F798" t="str">
            <v>ML</v>
          </cell>
          <cell r="G798">
            <v>3311</v>
          </cell>
          <cell r="H798" t="str">
            <v>ML</v>
          </cell>
          <cell r="I798">
            <v>3299</v>
          </cell>
          <cell r="J798" t="str">
            <v>ML</v>
          </cell>
          <cell r="K798">
            <v>3285</v>
          </cell>
          <cell r="L798" t="str">
            <v>ML</v>
          </cell>
          <cell r="M798" t="str">
            <v>semi dry season</v>
          </cell>
        </row>
        <row r="799">
          <cell r="D799" t="str">
            <v>FS10 WWsemi dry season</v>
          </cell>
          <cell r="E799">
            <v>5002</v>
          </cell>
          <cell r="F799" t="str">
            <v>MH</v>
          </cell>
          <cell r="G799">
            <v>4964</v>
          </cell>
          <cell r="H799" t="str">
            <v>MH</v>
          </cell>
          <cell r="I799">
            <v>4946</v>
          </cell>
          <cell r="J799" t="str">
            <v>MH</v>
          </cell>
          <cell r="K799">
            <v>4923</v>
          </cell>
          <cell r="L799" t="str">
            <v>MH</v>
          </cell>
          <cell r="M799" t="str">
            <v>semi dry season</v>
          </cell>
        </row>
        <row r="800">
          <cell r="D800" t="str">
            <v>FS13 WWsemi dry season</v>
          </cell>
          <cell r="E800">
            <v>4980</v>
          </cell>
          <cell r="F800" t="str">
            <v>MH</v>
          </cell>
          <cell r="G800">
            <v>4942</v>
          </cell>
          <cell r="H800" t="str">
            <v>MH</v>
          </cell>
          <cell r="I800">
            <v>4923</v>
          </cell>
          <cell r="J800" t="str">
            <v>MH</v>
          </cell>
          <cell r="K800">
            <v>4902</v>
          </cell>
          <cell r="L800" t="str">
            <v>MH</v>
          </cell>
          <cell r="M800" t="str">
            <v>semi dry season</v>
          </cell>
        </row>
        <row r="801">
          <cell r="D801" t="str">
            <v>FS13 WWAsemi dry season</v>
          </cell>
          <cell r="E801">
            <v>4923</v>
          </cell>
          <cell r="F801" t="str">
            <v>MH</v>
          </cell>
          <cell r="G801">
            <v>4886</v>
          </cell>
          <cell r="H801" t="str">
            <v>ML</v>
          </cell>
          <cell r="I801">
            <v>4867</v>
          </cell>
          <cell r="J801" t="str">
            <v>ML</v>
          </cell>
          <cell r="K801">
            <v>4846</v>
          </cell>
          <cell r="L801" t="str">
            <v>ML</v>
          </cell>
          <cell r="M801" t="str">
            <v>semi dry season</v>
          </cell>
        </row>
        <row r="802">
          <cell r="D802" t="str">
            <v>FS14 WWsemi dry season</v>
          </cell>
          <cell r="E802">
            <v>4627</v>
          </cell>
          <cell r="F802" t="str">
            <v>ML</v>
          </cell>
          <cell r="G802">
            <v>4591</v>
          </cell>
          <cell r="H802" t="str">
            <v>ML</v>
          </cell>
          <cell r="I802">
            <v>4574</v>
          </cell>
          <cell r="J802" t="str">
            <v>ML</v>
          </cell>
          <cell r="K802">
            <v>4553</v>
          </cell>
          <cell r="L802" t="str">
            <v>ML</v>
          </cell>
          <cell r="M802" t="str">
            <v>semi dry season</v>
          </cell>
        </row>
        <row r="803">
          <cell r="D803" t="str">
            <v>FS15 WWAsemi dry season</v>
          </cell>
          <cell r="E803">
            <v>4795</v>
          </cell>
          <cell r="F803" t="str">
            <v>ML</v>
          </cell>
          <cell r="G803">
            <v>4759</v>
          </cell>
          <cell r="H803" t="str">
            <v>ML</v>
          </cell>
          <cell r="I803">
            <v>4741</v>
          </cell>
          <cell r="J803" t="str">
            <v>ML</v>
          </cell>
          <cell r="K803">
            <v>4720</v>
          </cell>
          <cell r="L803" t="str">
            <v>ML</v>
          </cell>
          <cell r="M803" t="str">
            <v>semi dry season</v>
          </cell>
        </row>
        <row r="804">
          <cell r="D804" t="str">
            <v>FS15 WWsemi dry season</v>
          </cell>
          <cell r="E804">
            <v>4828</v>
          </cell>
          <cell r="F804" t="str">
            <v>ML</v>
          </cell>
          <cell r="G804">
            <v>4791</v>
          </cell>
          <cell r="H804" t="str">
            <v>ML</v>
          </cell>
          <cell r="I804">
            <v>4772</v>
          </cell>
          <cell r="J804" t="str">
            <v>ML</v>
          </cell>
          <cell r="K804">
            <v>4751</v>
          </cell>
          <cell r="L804" t="str">
            <v>ML</v>
          </cell>
          <cell r="M804" t="str">
            <v>semi dry season</v>
          </cell>
        </row>
        <row r="805">
          <cell r="D805" t="str">
            <v>FS16 WWsemi dry season</v>
          </cell>
          <cell r="E805">
            <v>4802</v>
          </cell>
          <cell r="F805" t="str">
            <v>ML</v>
          </cell>
          <cell r="G805">
            <v>4766</v>
          </cell>
          <cell r="H805" t="str">
            <v>ML</v>
          </cell>
          <cell r="I805">
            <v>4748</v>
          </cell>
          <cell r="J805" t="str">
            <v>ML</v>
          </cell>
          <cell r="K805">
            <v>4727</v>
          </cell>
          <cell r="L805" t="str">
            <v>ML</v>
          </cell>
          <cell r="M805" t="str">
            <v>semi dry season</v>
          </cell>
        </row>
        <row r="806">
          <cell r="D806" t="str">
            <v>FS17 WWsemi dry season</v>
          </cell>
          <cell r="E806">
            <v>4564</v>
          </cell>
          <cell r="F806" t="str">
            <v>ML</v>
          </cell>
          <cell r="G806">
            <v>4529</v>
          </cell>
          <cell r="H806" t="str">
            <v>ML</v>
          </cell>
          <cell r="I806">
            <v>4511</v>
          </cell>
          <cell r="J806" t="str">
            <v>ML</v>
          </cell>
          <cell r="K806">
            <v>4490</v>
          </cell>
          <cell r="L806" t="str">
            <v>ML</v>
          </cell>
          <cell r="M806" t="str">
            <v>semi dry season</v>
          </cell>
        </row>
        <row r="807">
          <cell r="D807" t="str">
            <v>FS18 WWsemi dry season</v>
          </cell>
          <cell r="E807">
            <v>4215</v>
          </cell>
          <cell r="F807" t="str">
            <v>ML</v>
          </cell>
          <cell r="G807">
            <v>4183</v>
          </cell>
          <cell r="H807" t="str">
            <v>ML</v>
          </cell>
          <cell r="I807">
            <v>4166</v>
          </cell>
          <cell r="J807" t="str">
            <v>ML</v>
          </cell>
          <cell r="K807">
            <v>4146</v>
          </cell>
          <cell r="L807" t="str">
            <v>ML</v>
          </cell>
          <cell r="M807" t="str">
            <v>semi dry season</v>
          </cell>
        </row>
        <row r="808">
          <cell r="D808" t="str">
            <v>P11 Wrainy season</v>
          </cell>
          <cell r="E808">
            <v>5490</v>
          </cell>
          <cell r="F808" t="str">
            <v>PH</v>
          </cell>
          <cell r="G808">
            <v>5423</v>
          </cell>
          <cell r="H808" t="str">
            <v>PH</v>
          </cell>
          <cell r="I808">
            <v>5403</v>
          </cell>
          <cell r="J808" t="str">
            <v>PH</v>
          </cell>
          <cell r="K808">
            <v>5375</v>
          </cell>
          <cell r="L808" t="str">
            <v>PL</v>
          </cell>
          <cell r="M808" t="str">
            <v>rainy season</v>
          </cell>
        </row>
        <row r="809">
          <cell r="D809" t="str">
            <v>P11 WArainy season</v>
          </cell>
          <cell r="E809">
            <v>6242</v>
          </cell>
          <cell r="F809" t="str">
            <v>PH</v>
          </cell>
          <cell r="G809">
            <v>6170</v>
          </cell>
          <cell r="H809" t="str">
            <v>PH</v>
          </cell>
          <cell r="I809">
            <v>6150</v>
          </cell>
          <cell r="J809" t="str">
            <v>PH</v>
          </cell>
          <cell r="K809">
            <v>6121</v>
          </cell>
          <cell r="L809" t="str">
            <v>PH</v>
          </cell>
          <cell r="M809" t="str">
            <v>rainy season</v>
          </cell>
        </row>
        <row r="810">
          <cell r="D810" t="str">
            <v>P11 WBrainy season</v>
          </cell>
          <cell r="E810">
            <v>5818</v>
          </cell>
          <cell r="F810" t="str">
            <v>PH</v>
          </cell>
          <cell r="G810">
            <v>5748</v>
          </cell>
          <cell r="H810" t="str">
            <v>PH</v>
          </cell>
          <cell r="I810">
            <v>5728</v>
          </cell>
          <cell r="J810" t="str">
            <v>PH</v>
          </cell>
          <cell r="K810">
            <v>5699</v>
          </cell>
          <cell r="L810" t="str">
            <v>PH</v>
          </cell>
          <cell r="M810" t="str">
            <v>rainy season</v>
          </cell>
        </row>
        <row r="811">
          <cell r="D811" t="str">
            <v>P11 WCrainy season</v>
          </cell>
          <cell r="E811">
            <v>5803</v>
          </cell>
          <cell r="F811" t="str">
            <v>PH</v>
          </cell>
          <cell r="G811">
            <v>5735</v>
          </cell>
          <cell r="H811" t="str">
            <v>PH</v>
          </cell>
          <cell r="I811">
            <v>5715</v>
          </cell>
          <cell r="J811" t="str">
            <v>PH</v>
          </cell>
          <cell r="K811">
            <v>5687</v>
          </cell>
          <cell r="L811" t="str">
            <v>PH</v>
          </cell>
          <cell r="M811" t="str">
            <v>rainy season</v>
          </cell>
        </row>
        <row r="812">
          <cell r="D812" t="str">
            <v>P11 WDrainy season</v>
          </cell>
          <cell r="E812">
            <v>5392</v>
          </cell>
          <cell r="F812" t="str">
            <v>PL</v>
          </cell>
          <cell r="G812">
            <v>5327</v>
          </cell>
          <cell r="H812" t="str">
            <v>PL</v>
          </cell>
          <cell r="I812">
            <v>5308</v>
          </cell>
          <cell r="J812" t="str">
            <v>PL</v>
          </cell>
          <cell r="K812">
            <v>5280</v>
          </cell>
          <cell r="L812" t="str">
            <v>PL</v>
          </cell>
          <cell r="M812" t="str">
            <v>rainy season</v>
          </cell>
        </row>
        <row r="813">
          <cell r="D813" t="str">
            <v>P11 WErainy season</v>
          </cell>
          <cell r="E813">
            <v>5975</v>
          </cell>
          <cell r="F813" t="str">
            <v>PH</v>
          </cell>
          <cell r="G813">
            <v>5905</v>
          </cell>
          <cell r="H813" t="str">
            <v>PH</v>
          </cell>
          <cell r="I813">
            <v>5885</v>
          </cell>
          <cell r="J813" t="str">
            <v>PH</v>
          </cell>
          <cell r="K813">
            <v>5856</v>
          </cell>
          <cell r="L813" t="str">
            <v>PH</v>
          </cell>
          <cell r="M813" t="str">
            <v>rainy season</v>
          </cell>
        </row>
        <row r="814">
          <cell r="D814" t="str">
            <v>P11 WWrainy season</v>
          </cell>
          <cell r="E814">
            <v>5956</v>
          </cell>
          <cell r="F814" t="str">
            <v>PH</v>
          </cell>
          <cell r="G814">
            <v>5886</v>
          </cell>
          <cell r="H814" t="str">
            <v>PH</v>
          </cell>
          <cell r="I814">
            <v>5867</v>
          </cell>
          <cell r="J814" t="str">
            <v>PH</v>
          </cell>
          <cell r="K814">
            <v>5838</v>
          </cell>
          <cell r="L814" t="str">
            <v>PH</v>
          </cell>
          <cell r="M814" t="str">
            <v>rainy season</v>
          </cell>
        </row>
        <row r="815">
          <cell r="D815" t="str">
            <v>P12 EErainy season</v>
          </cell>
          <cell r="E815">
            <v>5337</v>
          </cell>
          <cell r="F815" t="str">
            <v>PL</v>
          </cell>
          <cell r="G815">
            <v>5272</v>
          </cell>
          <cell r="H815" t="str">
            <v>PL</v>
          </cell>
          <cell r="I815">
            <v>5253</v>
          </cell>
          <cell r="J815" t="str">
            <v>PL</v>
          </cell>
          <cell r="K815">
            <v>5226</v>
          </cell>
          <cell r="L815" t="str">
            <v>PL</v>
          </cell>
          <cell r="M815" t="str">
            <v>rainy season</v>
          </cell>
        </row>
        <row r="816">
          <cell r="D816" t="str">
            <v>P11 WWArainy season</v>
          </cell>
          <cell r="E816">
            <v>6003</v>
          </cell>
          <cell r="F816" t="str">
            <v>PH</v>
          </cell>
          <cell r="G816">
            <v>5932</v>
          </cell>
          <cell r="H816" t="str">
            <v>PH</v>
          </cell>
          <cell r="I816">
            <v>5913</v>
          </cell>
          <cell r="J816" t="str">
            <v>PH</v>
          </cell>
          <cell r="K816">
            <v>5884</v>
          </cell>
          <cell r="L816" t="str">
            <v>PH</v>
          </cell>
          <cell r="M816" t="str">
            <v>rainy season</v>
          </cell>
        </row>
        <row r="817">
          <cell r="D817" t="str">
            <v>P11 WWBrainy season</v>
          </cell>
          <cell r="E817">
            <v>6132</v>
          </cell>
          <cell r="F817" t="str">
            <v>PH</v>
          </cell>
          <cell r="G817">
            <v>6060</v>
          </cell>
          <cell r="H817" t="str">
            <v>PH</v>
          </cell>
          <cell r="I817">
            <v>6040</v>
          </cell>
          <cell r="J817" t="str">
            <v>PH</v>
          </cell>
          <cell r="K817">
            <v>6011</v>
          </cell>
          <cell r="L817" t="str">
            <v>PH</v>
          </cell>
          <cell r="M817" t="str">
            <v>rainy season</v>
          </cell>
        </row>
        <row r="818">
          <cell r="D818" t="str">
            <v>P11 WWCrainy season</v>
          </cell>
          <cell r="E818">
            <v>6125</v>
          </cell>
          <cell r="F818" t="str">
            <v>PH</v>
          </cell>
          <cell r="G818">
            <v>6055</v>
          </cell>
          <cell r="H818" t="str">
            <v>PH</v>
          </cell>
          <cell r="I818">
            <v>6035</v>
          </cell>
          <cell r="J818" t="str">
            <v>PH</v>
          </cell>
          <cell r="K818">
            <v>6007</v>
          </cell>
          <cell r="L818" t="str">
            <v>PH</v>
          </cell>
          <cell r="M818" t="str">
            <v>rainy season</v>
          </cell>
        </row>
        <row r="819">
          <cell r="D819" t="str">
            <v>P11 WWDrainy season</v>
          </cell>
          <cell r="E819">
            <v>6101</v>
          </cell>
          <cell r="F819" t="str">
            <v>PH</v>
          </cell>
          <cell r="G819">
            <v>6032</v>
          </cell>
          <cell r="H819" t="str">
            <v>PH</v>
          </cell>
          <cell r="I819">
            <v>6012</v>
          </cell>
          <cell r="J819" t="str">
            <v>PH</v>
          </cell>
          <cell r="K819">
            <v>5984</v>
          </cell>
          <cell r="L819" t="str">
            <v>PH</v>
          </cell>
          <cell r="M819" t="str">
            <v>rainy season</v>
          </cell>
        </row>
        <row r="820">
          <cell r="D820" t="str">
            <v>P12 Wrainy season</v>
          </cell>
          <cell r="E820">
            <v>5514</v>
          </cell>
          <cell r="F820" t="str">
            <v>PH</v>
          </cell>
          <cell r="G820">
            <v>5447</v>
          </cell>
          <cell r="H820" t="str">
            <v>PH</v>
          </cell>
          <cell r="I820">
            <v>5428</v>
          </cell>
          <cell r="J820" t="str">
            <v>PH</v>
          </cell>
          <cell r="K820">
            <v>5400</v>
          </cell>
          <cell r="L820" t="str">
            <v>PH</v>
          </cell>
          <cell r="M820" t="str">
            <v>rainy season</v>
          </cell>
        </row>
        <row r="821">
          <cell r="D821" t="str">
            <v>P12 WBrainy season</v>
          </cell>
          <cell r="E821">
            <v>6195</v>
          </cell>
          <cell r="F821" t="str">
            <v>PH</v>
          </cell>
          <cell r="G821">
            <v>6123</v>
          </cell>
          <cell r="H821" t="str">
            <v>PH</v>
          </cell>
          <cell r="I821">
            <v>6103</v>
          </cell>
          <cell r="J821" t="str">
            <v>PH</v>
          </cell>
          <cell r="K821">
            <v>6074</v>
          </cell>
          <cell r="L821" t="str">
            <v>PH</v>
          </cell>
          <cell r="M821" t="str">
            <v>rainy season</v>
          </cell>
        </row>
        <row r="822">
          <cell r="D822" t="str">
            <v>P12 WWrainy season</v>
          </cell>
          <cell r="E822">
            <v>5696</v>
          </cell>
          <cell r="F822" t="str">
            <v>PH</v>
          </cell>
          <cell r="G822">
            <v>5628</v>
          </cell>
          <cell r="H822" t="str">
            <v>PH</v>
          </cell>
          <cell r="I822">
            <v>5608</v>
          </cell>
          <cell r="J822" t="str">
            <v>PH</v>
          </cell>
          <cell r="K822">
            <v>5580</v>
          </cell>
          <cell r="L822" t="str">
            <v>PH</v>
          </cell>
          <cell r="M822" t="str">
            <v>rainy season</v>
          </cell>
        </row>
        <row r="823">
          <cell r="D823" t="str">
            <v>P12 WErainy season</v>
          </cell>
          <cell r="E823">
            <v>5867</v>
          </cell>
          <cell r="F823" t="str">
            <v>PH</v>
          </cell>
          <cell r="G823">
            <v>5799</v>
          </cell>
          <cell r="H823" t="str">
            <v>PH</v>
          </cell>
          <cell r="I823">
            <v>5780</v>
          </cell>
          <cell r="J823" t="str">
            <v>PH</v>
          </cell>
          <cell r="K823">
            <v>5752</v>
          </cell>
          <cell r="L823" t="str">
            <v>PH</v>
          </cell>
          <cell r="M823" t="str">
            <v>rainy season</v>
          </cell>
        </row>
        <row r="824">
          <cell r="D824" t="str">
            <v>P13 Wrainy season</v>
          </cell>
          <cell r="E824">
            <v>5662</v>
          </cell>
          <cell r="F824" t="str">
            <v>PH</v>
          </cell>
          <cell r="G824">
            <v>5594</v>
          </cell>
          <cell r="H824" t="str">
            <v>PH</v>
          </cell>
          <cell r="I824">
            <v>5575</v>
          </cell>
          <cell r="J824" t="str">
            <v>PH</v>
          </cell>
          <cell r="K824">
            <v>5547</v>
          </cell>
          <cell r="L824" t="str">
            <v>PH</v>
          </cell>
          <cell r="M824" t="str">
            <v>rainy season</v>
          </cell>
        </row>
        <row r="825">
          <cell r="D825" t="str">
            <v>P13 WWrainy season</v>
          </cell>
          <cell r="E825">
            <v>5537</v>
          </cell>
          <cell r="F825" t="str">
            <v>PH</v>
          </cell>
          <cell r="G825">
            <v>5470</v>
          </cell>
          <cell r="H825" t="str">
            <v>PH</v>
          </cell>
          <cell r="I825">
            <v>5451</v>
          </cell>
          <cell r="J825" t="str">
            <v>PH</v>
          </cell>
          <cell r="K825">
            <v>5424</v>
          </cell>
          <cell r="L825" t="str">
            <v>PH</v>
          </cell>
          <cell r="M825" t="str">
            <v>rainy season</v>
          </cell>
        </row>
        <row r="826">
          <cell r="D826" t="str">
            <v>P13 WErainy season</v>
          </cell>
          <cell r="E826">
            <v>6164</v>
          </cell>
          <cell r="F826" t="str">
            <v>PH</v>
          </cell>
          <cell r="G826">
            <v>6094</v>
          </cell>
          <cell r="H826" t="str">
            <v>PH</v>
          </cell>
          <cell r="I826">
            <v>6074</v>
          </cell>
          <cell r="J826" t="str">
            <v>PH</v>
          </cell>
          <cell r="K826">
            <v>6045</v>
          </cell>
          <cell r="L826" t="str">
            <v>PH</v>
          </cell>
          <cell r="M826" t="str">
            <v>rainy season</v>
          </cell>
        </row>
        <row r="827">
          <cell r="D827" t="str">
            <v>P14 Wrainy season</v>
          </cell>
          <cell r="E827">
            <v>5795</v>
          </cell>
          <cell r="F827" t="str">
            <v>PH</v>
          </cell>
          <cell r="G827">
            <v>5726</v>
          </cell>
          <cell r="H827" t="str">
            <v>PH</v>
          </cell>
          <cell r="I827">
            <v>5707</v>
          </cell>
          <cell r="J827" t="str">
            <v>PH</v>
          </cell>
          <cell r="K827">
            <v>5679</v>
          </cell>
          <cell r="L827" t="str">
            <v>PH</v>
          </cell>
          <cell r="M827" t="str">
            <v>rainy season</v>
          </cell>
        </row>
        <row r="828">
          <cell r="D828" t="str">
            <v>P14 WWrainy season</v>
          </cell>
          <cell r="E828">
            <v>5591</v>
          </cell>
          <cell r="F828" t="str">
            <v>PH</v>
          </cell>
          <cell r="G828">
            <v>5524</v>
          </cell>
          <cell r="H828" t="str">
            <v>PH</v>
          </cell>
          <cell r="I828">
            <v>5504</v>
          </cell>
          <cell r="J828" t="str">
            <v>PH</v>
          </cell>
          <cell r="K828">
            <v>5476</v>
          </cell>
          <cell r="L828" t="str">
            <v>PH</v>
          </cell>
          <cell r="M828" t="str">
            <v>rainy season</v>
          </cell>
        </row>
        <row r="829">
          <cell r="D829" t="str">
            <v>P14 WE rainy season</v>
          </cell>
          <cell r="E829">
            <v>5428</v>
          </cell>
          <cell r="F829" t="str">
            <v>PH</v>
          </cell>
          <cell r="G829">
            <v>5361</v>
          </cell>
          <cell r="H829" t="str">
            <v>PL</v>
          </cell>
          <cell r="I829">
            <v>5342</v>
          </cell>
          <cell r="J829" t="str">
            <v>PL</v>
          </cell>
          <cell r="K829">
            <v>5315</v>
          </cell>
          <cell r="L829" t="str">
            <v>PL</v>
          </cell>
          <cell r="M829" t="str">
            <v>rainy season</v>
          </cell>
        </row>
        <row r="830">
          <cell r="D830" t="str">
            <v>P15 Wrainy season</v>
          </cell>
          <cell r="E830">
            <v>5747</v>
          </cell>
          <cell r="F830" t="str">
            <v>PH</v>
          </cell>
          <cell r="G830">
            <v>5678</v>
          </cell>
          <cell r="H830" t="str">
            <v>PH</v>
          </cell>
          <cell r="I830">
            <v>5658</v>
          </cell>
          <cell r="J830" t="str">
            <v>PH</v>
          </cell>
          <cell r="K830">
            <v>5631</v>
          </cell>
          <cell r="L830" t="str">
            <v>PH</v>
          </cell>
          <cell r="M830" t="str">
            <v>rainy season</v>
          </cell>
        </row>
        <row r="831">
          <cell r="D831" t="str">
            <v>P15 WWrainy season</v>
          </cell>
          <cell r="E831">
            <v>5600</v>
          </cell>
          <cell r="F831" t="str">
            <v>PH</v>
          </cell>
          <cell r="G831">
            <v>5532</v>
          </cell>
          <cell r="H831" t="str">
            <v>PH</v>
          </cell>
          <cell r="I831">
            <v>5513</v>
          </cell>
          <cell r="J831" t="str">
            <v>PH</v>
          </cell>
          <cell r="K831">
            <v>5485</v>
          </cell>
          <cell r="L831" t="str">
            <v>PH</v>
          </cell>
          <cell r="M831" t="str">
            <v>rainy season</v>
          </cell>
        </row>
        <row r="832">
          <cell r="D832" t="str">
            <v>P16 W rainy season</v>
          </cell>
          <cell r="E832">
            <v>5535</v>
          </cell>
          <cell r="F832" t="str">
            <v>PH</v>
          </cell>
          <cell r="G832">
            <v>5468</v>
          </cell>
          <cell r="H832" t="str">
            <v>PH</v>
          </cell>
          <cell r="I832">
            <v>5448</v>
          </cell>
          <cell r="J832" t="str">
            <v>PH</v>
          </cell>
          <cell r="K832">
            <v>5421</v>
          </cell>
          <cell r="L832" t="str">
            <v>PH</v>
          </cell>
          <cell r="M832" t="str">
            <v>rainy season</v>
          </cell>
        </row>
        <row r="833">
          <cell r="D833" t="str">
            <v>P16 WWrainy season</v>
          </cell>
          <cell r="E833">
            <v>5684</v>
          </cell>
          <cell r="F833" t="str">
            <v>PH</v>
          </cell>
          <cell r="G833">
            <v>5615</v>
          </cell>
          <cell r="H833" t="str">
            <v>PH</v>
          </cell>
          <cell r="I833">
            <v>5596</v>
          </cell>
          <cell r="J833" t="str">
            <v>PH</v>
          </cell>
          <cell r="K833">
            <v>5568</v>
          </cell>
          <cell r="L833" t="str">
            <v>PH</v>
          </cell>
          <cell r="M833" t="str">
            <v>rainy season</v>
          </cell>
        </row>
        <row r="834">
          <cell r="D834" t="str">
            <v>P17 WWrainy season</v>
          </cell>
          <cell r="E834">
            <v>5635</v>
          </cell>
          <cell r="F834" t="str">
            <v>PH</v>
          </cell>
          <cell r="G834">
            <v>5569</v>
          </cell>
          <cell r="H834" t="str">
            <v>PH</v>
          </cell>
          <cell r="I834">
            <v>5550</v>
          </cell>
          <cell r="J834" t="str">
            <v>PH</v>
          </cell>
          <cell r="K834">
            <v>5522</v>
          </cell>
          <cell r="L834" t="str">
            <v>PH</v>
          </cell>
          <cell r="M834" t="str">
            <v>rainy season</v>
          </cell>
        </row>
        <row r="835">
          <cell r="D835" t="str">
            <v>P18 WWrainy season</v>
          </cell>
          <cell r="E835">
            <v>5327</v>
          </cell>
          <cell r="F835" t="str">
            <v>PL</v>
          </cell>
          <cell r="G835">
            <v>5262</v>
          </cell>
          <cell r="H835" t="str">
            <v>PL</v>
          </cell>
          <cell r="I835">
            <v>5243</v>
          </cell>
          <cell r="J835" t="str">
            <v>PL</v>
          </cell>
          <cell r="K835">
            <v>5217</v>
          </cell>
          <cell r="L835" t="str">
            <v>PL</v>
          </cell>
          <cell r="M835" t="str">
            <v>rainy season</v>
          </cell>
        </row>
        <row r="836">
          <cell r="D836" t="str">
            <v>P22 EWrainy season</v>
          </cell>
          <cell r="E836">
            <v>5366</v>
          </cell>
          <cell r="F836" t="str">
            <v>PL</v>
          </cell>
          <cell r="G836">
            <v>5300</v>
          </cell>
          <cell r="H836" t="str">
            <v>PL</v>
          </cell>
          <cell r="I836">
            <v>5281</v>
          </cell>
          <cell r="J836" t="str">
            <v>PL</v>
          </cell>
          <cell r="K836">
            <v>5253</v>
          </cell>
          <cell r="L836" t="str">
            <v>PL</v>
          </cell>
          <cell r="M836" t="str">
            <v>rainy season</v>
          </cell>
        </row>
        <row r="837">
          <cell r="D837" t="str">
            <v>P22 Wrainy season</v>
          </cell>
          <cell r="E837">
            <v>5543</v>
          </cell>
          <cell r="F837" t="str">
            <v>PH</v>
          </cell>
          <cell r="G837">
            <v>5475</v>
          </cell>
          <cell r="H837" t="str">
            <v>PH</v>
          </cell>
          <cell r="I837">
            <v>5455</v>
          </cell>
          <cell r="J837" t="str">
            <v>PH</v>
          </cell>
          <cell r="K837">
            <v>5427</v>
          </cell>
          <cell r="L837" t="str">
            <v>PH</v>
          </cell>
          <cell r="M837" t="str">
            <v>rainy season</v>
          </cell>
        </row>
        <row r="838">
          <cell r="D838" t="str">
            <v>P22 WErainy season</v>
          </cell>
          <cell r="E838">
            <v>5545</v>
          </cell>
          <cell r="F838" t="str">
            <v>PH</v>
          </cell>
          <cell r="G838">
            <v>5478</v>
          </cell>
          <cell r="H838" t="str">
            <v>PH</v>
          </cell>
          <cell r="I838">
            <v>5459</v>
          </cell>
          <cell r="J838" t="str">
            <v>PH</v>
          </cell>
          <cell r="K838">
            <v>5431</v>
          </cell>
          <cell r="L838" t="str">
            <v>PH</v>
          </cell>
          <cell r="M838" t="str">
            <v>rainy season</v>
          </cell>
        </row>
        <row r="839">
          <cell r="D839" t="str">
            <v>P23 Wrainy season</v>
          </cell>
          <cell r="E839">
            <v>5283</v>
          </cell>
          <cell r="F839" t="str">
            <v>PL</v>
          </cell>
          <cell r="G839">
            <v>5217</v>
          </cell>
          <cell r="H839" t="str">
            <v>PL</v>
          </cell>
          <cell r="I839">
            <v>5198</v>
          </cell>
          <cell r="J839" t="str">
            <v>MH</v>
          </cell>
          <cell r="K839">
            <v>5172</v>
          </cell>
          <cell r="L839" t="str">
            <v>MH</v>
          </cell>
          <cell r="M839" t="str">
            <v>rainy season</v>
          </cell>
        </row>
        <row r="840">
          <cell r="D840" t="str">
            <v>P23 WWrainy season</v>
          </cell>
          <cell r="E840">
            <v>5944</v>
          </cell>
          <cell r="F840" t="str">
            <v>PH</v>
          </cell>
          <cell r="G840">
            <v>5876</v>
          </cell>
          <cell r="H840" t="str">
            <v>PH</v>
          </cell>
          <cell r="I840">
            <v>5856</v>
          </cell>
          <cell r="J840" t="str">
            <v>PH</v>
          </cell>
          <cell r="K840">
            <v>5827</v>
          </cell>
          <cell r="L840" t="str">
            <v>PH</v>
          </cell>
          <cell r="M840" t="str">
            <v>rainy season</v>
          </cell>
        </row>
        <row r="841">
          <cell r="D841" t="str">
            <v>P23 WErainy season</v>
          </cell>
          <cell r="E841">
            <v>5286</v>
          </cell>
          <cell r="F841" t="str">
            <v>PL</v>
          </cell>
          <cell r="G841">
            <v>5221</v>
          </cell>
          <cell r="H841" t="str">
            <v>PL</v>
          </cell>
          <cell r="I841">
            <v>5202</v>
          </cell>
          <cell r="J841" t="str">
            <v>PL</v>
          </cell>
          <cell r="K841">
            <v>5175</v>
          </cell>
          <cell r="L841" t="str">
            <v>MH</v>
          </cell>
          <cell r="M841" t="str">
            <v>rainy season</v>
          </cell>
        </row>
        <row r="842">
          <cell r="D842" t="str">
            <v>P23 EWrainy season</v>
          </cell>
          <cell r="E842">
            <v>5384</v>
          </cell>
          <cell r="F842" t="str">
            <v>PL</v>
          </cell>
          <cell r="G842">
            <v>5320</v>
          </cell>
          <cell r="H842" t="str">
            <v>PL</v>
          </cell>
          <cell r="I842">
            <v>5301</v>
          </cell>
          <cell r="J842" t="str">
            <v>PL</v>
          </cell>
          <cell r="K842">
            <v>5274</v>
          </cell>
          <cell r="L842" t="str">
            <v>PL</v>
          </cell>
          <cell r="M842" t="str">
            <v>rainy season</v>
          </cell>
        </row>
        <row r="843">
          <cell r="D843" t="str">
            <v>P24 Wrainy season</v>
          </cell>
          <cell r="E843">
            <v>5636</v>
          </cell>
          <cell r="F843" t="str">
            <v>PH</v>
          </cell>
          <cell r="G843">
            <v>5569</v>
          </cell>
          <cell r="H843" t="str">
            <v>PH</v>
          </cell>
          <cell r="I843">
            <v>5550</v>
          </cell>
          <cell r="J843" t="str">
            <v>PH</v>
          </cell>
          <cell r="K843">
            <v>5522</v>
          </cell>
          <cell r="L843" t="str">
            <v>PH</v>
          </cell>
          <cell r="M843" t="str">
            <v>rainy season</v>
          </cell>
        </row>
        <row r="844">
          <cell r="D844" t="str">
            <v>P24 WErainy season</v>
          </cell>
          <cell r="E844">
            <v>5311</v>
          </cell>
          <cell r="F844" t="str">
            <v>PL</v>
          </cell>
          <cell r="G844">
            <v>5246</v>
          </cell>
          <cell r="H844" t="str">
            <v>PL</v>
          </cell>
          <cell r="I844">
            <v>5227</v>
          </cell>
          <cell r="J844" t="str">
            <v>PL</v>
          </cell>
          <cell r="K844">
            <v>5200</v>
          </cell>
          <cell r="L844" t="str">
            <v>PL</v>
          </cell>
          <cell r="M844" t="str">
            <v>rainy season</v>
          </cell>
        </row>
        <row r="845">
          <cell r="D845" t="str">
            <v>P24 EWrainy season</v>
          </cell>
          <cell r="E845">
            <v>5300</v>
          </cell>
          <cell r="F845" t="str">
            <v>PL</v>
          </cell>
          <cell r="G845">
            <v>5236</v>
          </cell>
          <cell r="H845" t="str">
            <v>PL</v>
          </cell>
          <cell r="I845">
            <v>5217</v>
          </cell>
          <cell r="J845" t="str">
            <v>PL</v>
          </cell>
          <cell r="K845">
            <v>5190</v>
          </cell>
          <cell r="L845" t="str">
            <v>MH</v>
          </cell>
          <cell r="M845" t="str">
            <v>rainy season</v>
          </cell>
        </row>
        <row r="846">
          <cell r="D846" t="str">
            <v>P25 WErainy season</v>
          </cell>
          <cell r="E846">
            <v>5476</v>
          </cell>
          <cell r="F846" t="str">
            <v>PH</v>
          </cell>
          <cell r="G846">
            <v>5409</v>
          </cell>
          <cell r="H846" t="str">
            <v>PH</v>
          </cell>
          <cell r="I846">
            <v>5390</v>
          </cell>
          <cell r="J846" t="str">
            <v>PL</v>
          </cell>
          <cell r="K846">
            <v>5363</v>
          </cell>
          <cell r="L846" t="str">
            <v>PL</v>
          </cell>
          <cell r="M846" t="str">
            <v>rainy season</v>
          </cell>
        </row>
        <row r="847">
          <cell r="D847" t="str">
            <v>P26 Wrainy season</v>
          </cell>
          <cell r="E847">
            <v>5513</v>
          </cell>
          <cell r="F847" t="str">
            <v>PH</v>
          </cell>
          <cell r="G847">
            <v>5445</v>
          </cell>
          <cell r="H847" t="str">
            <v>PH</v>
          </cell>
          <cell r="I847">
            <v>5426</v>
          </cell>
          <cell r="J847" t="str">
            <v>PH</v>
          </cell>
          <cell r="K847">
            <v>5398</v>
          </cell>
          <cell r="L847" t="str">
            <v>PL</v>
          </cell>
          <cell r="M847" t="str">
            <v>rainy season</v>
          </cell>
        </row>
        <row r="848">
          <cell r="D848" t="str">
            <v>P26 WErainy season</v>
          </cell>
          <cell r="E848">
            <v>5436</v>
          </cell>
          <cell r="F848" t="str">
            <v>PH</v>
          </cell>
          <cell r="G848">
            <v>5370</v>
          </cell>
          <cell r="H848" t="str">
            <v>PL</v>
          </cell>
          <cell r="I848">
            <v>5351</v>
          </cell>
          <cell r="J848" t="str">
            <v>PL</v>
          </cell>
          <cell r="K848">
            <v>5323</v>
          </cell>
          <cell r="L848" t="str">
            <v>PL</v>
          </cell>
          <cell r="M848" t="str">
            <v>rainy season</v>
          </cell>
        </row>
        <row r="849">
          <cell r="D849" t="str">
            <v>P27 Wrainy season</v>
          </cell>
          <cell r="E849">
            <v>5441</v>
          </cell>
          <cell r="F849" t="str">
            <v>PH</v>
          </cell>
          <cell r="G849">
            <v>5375</v>
          </cell>
          <cell r="H849" t="str">
            <v>PL</v>
          </cell>
          <cell r="I849">
            <v>5356</v>
          </cell>
          <cell r="J849" t="str">
            <v>PL</v>
          </cell>
          <cell r="K849">
            <v>5329</v>
          </cell>
          <cell r="L849" t="str">
            <v>PL</v>
          </cell>
          <cell r="M849" t="str">
            <v>rainy season</v>
          </cell>
        </row>
        <row r="850">
          <cell r="D850" t="str">
            <v>P27 WErainy season</v>
          </cell>
          <cell r="E850">
            <v>5032</v>
          </cell>
          <cell r="F850" t="str">
            <v>MH</v>
          </cell>
          <cell r="G850">
            <v>4970</v>
          </cell>
          <cell r="H850" t="str">
            <v>MH</v>
          </cell>
          <cell r="I850">
            <v>4951</v>
          </cell>
          <cell r="J850" t="str">
            <v>MH</v>
          </cell>
          <cell r="K850">
            <v>4925</v>
          </cell>
          <cell r="L850" t="str">
            <v>MH</v>
          </cell>
          <cell r="M850" t="str">
            <v>rainy season</v>
          </cell>
        </row>
        <row r="851">
          <cell r="D851" t="str">
            <v>P28 Wrainy season</v>
          </cell>
          <cell r="E851">
            <v>5153</v>
          </cell>
          <cell r="F851" t="str">
            <v>MH</v>
          </cell>
          <cell r="G851">
            <v>5087</v>
          </cell>
          <cell r="H851" t="str">
            <v>MH</v>
          </cell>
          <cell r="I851">
            <v>5069</v>
          </cell>
          <cell r="J851" t="str">
            <v>MH</v>
          </cell>
          <cell r="K851">
            <v>5042</v>
          </cell>
          <cell r="L851" t="str">
            <v>MH</v>
          </cell>
          <cell r="M851" t="str">
            <v>rainy season</v>
          </cell>
        </row>
        <row r="852">
          <cell r="D852" t="str">
            <v>P21 EErainy season</v>
          </cell>
          <cell r="E852">
            <v>5053</v>
          </cell>
          <cell r="F852" t="str">
            <v>MH</v>
          </cell>
          <cell r="G852">
            <v>4992</v>
          </cell>
          <cell r="H852" t="str">
            <v>MH</v>
          </cell>
          <cell r="I852">
            <v>4973</v>
          </cell>
          <cell r="J852" t="str">
            <v>MH</v>
          </cell>
          <cell r="K852">
            <v>4946</v>
          </cell>
          <cell r="L852" t="str">
            <v>MH</v>
          </cell>
          <cell r="M852" t="str">
            <v>rainy season</v>
          </cell>
        </row>
        <row r="853">
          <cell r="D853" t="str">
            <v>P22 EErainy season</v>
          </cell>
          <cell r="E853">
            <v>5308</v>
          </cell>
          <cell r="F853" t="str">
            <v>PL</v>
          </cell>
          <cell r="G853">
            <v>5242</v>
          </cell>
          <cell r="H853" t="str">
            <v>PL</v>
          </cell>
          <cell r="I853">
            <v>5223</v>
          </cell>
          <cell r="J853" t="str">
            <v>PL</v>
          </cell>
          <cell r="K853">
            <v>5196</v>
          </cell>
          <cell r="L853" t="str">
            <v>MH</v>
          </cell>
          <cell r="M853" t="str">
            <v>rainy season</v>
          </cell>
        </row>
        <row r="854">
          <cell r="D854" t="str">
            <v>P23 EErainy season</v>
          </cell>
          <cell r="E854">
            <v>5308</v>
          </cell>
          <cell r="F854" t="str">
            <v>PL</v>
          </cell>
          <cell r="G854">
            <v>5242</v>
          </cell>
          <cell r="H854" t="str">
            <v>PL</v>
          </cell>
          <cell r="I854">
            <v>5223</v>
          </cell>
          <cell r="J854" t="str">
            <v>PL</v>
          </cell>
          <cell r="K854">
            <v>5196</v>
          </cell>
          <cell r="L854" t="str">
            <v>MH</v>
          </cell>
          <cell r="M854" t="str">
            <v>rainy season</v>
          </cell>
        </row>
        <row r="855">
          <cell r="D855" t="str">
            <v>P24 EErainy season</v>
          </cell>
          <cell r="E855">
            <v>5043</v>
          </cell>
          <cell r="F855" t="str">
            <v>MH</v>
          </cell>
          <cell r="G855">
            <v>4979</v>
          </cell>
          <cell r="H855" t="str">
            <v>MH</v>
          </cell>
          <cell r="I855">
            <v>4960</v>
          </cell>
          <cell r="J855" t="str">
            <v>MH</v>
          </cell>
          <cell r="K855">
            <v>4933</v>
          </cell>
          <cell r="L855" t="str">
            <v>MH</v>
          </cell>
          <cell r="M855" t="str">
            <v>rainy season</v>
          </cell>
        </row>
        <row r="856">
          <cell r="D856" t="str">
            <v>P25 EErainy season</v>
          </cell>
          <cell r="E856">
            <v>4858</v>
          </cell>
          <cell r="F856" t="str">
            <v>ML</v>
          </cell>
          <cell r="G856">
            <v>4794</v>
          </cell>
          <cell r="H856" t="str">
            <v>ML</v>
          </cell>
          <cell r="I856">
            <v>4776</v>
          </cell>
          <cell r="J856" t="str">
            <v>ML</v>
          </cell>
          <cell r="K856">
            <v>4749</v>
          </cell>
          <cell r="L856" t="str">
            <v>ML</v>
          </cell>
          <cell r="M856" t="str">
            <v>rainy season</v>
          </cell>
        </row>
        <row r="857">
          <cell r="D857" t="str">
            <v>P26 EErainy season</v>
          </cell>
          <cell r="E857">
            <v>4511</v>
          </cell>
          <cell r="F857" t="str">
            <v>ML</v>
          </cell>
          <cell r="G857">
            <v>4449</v>
          </cell>
          <cell r="H857" t="str">
            <v>ML</v>
          </cell>
          <cell r="I857">
            <v>4432</v>
          </cell>
          <cell r="J857" t="str">
            <v>ML</v>
          </cell>
          <cell r="K857">
            <v>4407</v>
          </cell>
          <cell r="L857" t="str">
            <v>ML</v>
          </cell>
          <cell r="M857" t="str">
            <v>rainy season</v>
          </cell>
        </row>
        <row r="858">
          <cell r="D858" t="str">
            <v>P27 EErainy season</v>
          </cell>
          <cell r="E858">
            <v>4400</v>
          </cell>
          <cell r="F858" t="str">
            <v>ML</v>
          </cell>
          <cell r="G858">
            <v>4339</v>
          </cell>
          <cell r="H858" t="str">
            <v>ML</v>
          </cell>
          <cell r="I858">
            <v>4321</v>
          </cell>
          <cell r="J858" t="str">
            <v>ML</v>
          </cell>
          <cell r="K858">
            <v>4295</v>
          </cell>
          <cell r="L858" t="str">
            <v>ML</v>
          </cell>
          <cell r="M858" t="str">
            <v>rainy season</v>
          </cell>
        </row>
        <row r="859">
          <cell r="D859" t="str">
            <v>P28 EErainy season</v>
          </cell>
          <cell r="E859">
            <v>4405</v>
          </cell>
          <cell r="F859" t="str">
            <v>ML</v>
          </cell>
          <cell r="G859">
            <v>4344</v>
          </cell>
          <cell r="H859" t="str">
            <v>ML</v>
          </cell>
          <cell r="I859">
            <v>4325</v>
          </cell>
          <cell r="J859" t="str">
            <v>ML</v>
          </cell>
          <cell r="K859">
            <v>4299</v>
          </cell>
          <cell r="L859" t="str">
            <v>ML</v>
          </cell>
          <cell r="M859" t="str">
            <v>rainy season</v>
          </cell>
        </row>
        <row r="860">
          <cell r="D860" t="str">
            <v>P29 EErainy season</v>
          </cell>
          <cell r="E860">
            <v>4354</v>
          </cell>
          <cell r="F860" t="str">
            <v>ML</v>
          </cell>
          <cell r="G860">
            <v>4294</v>
          </cell>
          <cell r="H860" t="str">
            <v>ML</v>
          </cell>
          <cell r="I860">
            <v>4276</v>
          </cell>
          <cell r="J860" t="str">
            <v>ML</v>
          </cell>
          <cell r="K860">
            <v>4249</v>
          </cell>
          <cell r="L860" t="str">
            <v>ML</v>
          </cell>
          <cell r="M860" t="str">
            <v>rainy season</v>
          </cell>
        </row>
        <row r="861">
          <cell r="D861" t="str">
            <v>P29 Wrainy season</v>
          </cell>
          <cell r="E861">
            <v>5268</v>
          </cell>
          <cell r="F861" t="str">
            <v>PL</v>
          </cell>
          <cell r="G861">
            <v>5203</v>
          </cell>
          <cell r="H861" t="str">
            <v>PL</v>
          </cell>
          <cell r="I861">
            <v>5184</v>
          </cell>
          <cell r="J861" t="str">
            <v>MH</v>
          </cell>
          <cell r="K861">
            <v>5157</v>
          </cell>
          <cell r="L861" t="str">
            <v>MH</v>
          </cell>
          <cell r="M861" t="str">
            <v>rainy season</v>
          </cell>
        </row>
        <row r="862">
          <cell r="D862" t="str">
            <v>P41 WWrainy season</v>
          </cell>
          <cell r="E862">
            <v>5857</v>
          </cell>
          <cell r="F862" t="str">
            <v>PH</v>
          </cell>
          <cell r="G862">
            <v>5788</v>
          </cell>
          <cell r="H862" t="str">
            <v>PH</v>
          </cell>
          <cell r="I862">
            <v>5768</v>
          </cell>
          <cell r="J862" t="str">
            <v>PH</v>
          </cell>
          <cell r="K862">
            <v>5740</v>
          </cell>
          <cell r="L862" t="str">
            <v>PH</v>
          </cell>
          <cell r="M862" t="str">
            <v>rainy season</v>
          </cell>
        </row>
        <row r="863">
          <cell r="D863" t="str">
            <v>P41 WWArainy season</v>
          </cell>
          <cell r="E863">
            <v>5919</v>
          </cell>
          <cell r="F863" t="str">
            <v>PH</v>
          </cell>
          <cell r="G863">
            <v>5850</v>
          </cell>
          <cell r="H863" t="str">
            <v>PH</v>
          </cell>
          <cell r="I863">
            <v>5830</v>
          </cell>
          <cell r="J863" t="str">
            <v>PH</v>
          </cell>
          <cell r="K863">
            <v>5802</v>
          </cell>
          <cell r="L863" t="str">
            <v>PH</v>
          </cell>
          <cell r="M863" t="str">
            <v>rainy season</v>
          </cell>
        </row>
        <row r="864">
          <cell r="D864" t="str">
            <v>P41 WWBrainy season</v>
          </cell>
          <cell r="E864">
            <v>5885</v>
          </cell>
          <cell r="F864" t="str">
            <v>PH</v>
          </cell>
          <cell r="G864">
            <v>5815</v>
          </cell>
          <cell r="H864" t="str">
            <v>PH</v>
          </cell>
          <cell r="I864">
            <v>5795</v>
          </cell>
          <cell r="J864" t="str">
            <v>PH</v>
          </cell>
          <cell r="K864">
            <v>5767</v>
          </cell>
          <cell r="L864" t="str">
            <v>PH</v>
          </cell>
          <cell r="M864" t="str">
            <v>rainy season</v>
          </cell>
        </row>
        <row r="865">
          <cell r="D865" t="str">
            <v>P41 WWCrainy season</v>
          </cell>
          <cell r="E865">
            <v>5873</v>
          </cell>
          <cell r="F865" t="str">
            <v>PH</v>
          </cell>
          <cell r="G865">
            <v>5804</v>
          </cell>
          <cell r="H865" t="str">
            <v>PH</v>
          </cell>
          <cell r="I865">
            <v>5784</v>
          </cell>
          <cell r="J865" t="str">
            <v>PH</v>
          </cell>
          <cell r="K865">
            <v>5756</v>
          </cell>
          <cell r="L865" t="str">
            <v>PH</v>
          </cell>
          <cell r="M865" t="str">
            <v>rainy season</v>
          </cell>
        </row>
        <row r="866">
          <cell r="D866" t="str">
            <v>P42 WWrainy season</v>
          </cell>
          <cell r="E866">
            <v>5734</v>
          </cell>
          <cell r="F866" t="str">
            <v>PH</v>
          </cell>
          <cell r="G866">
            <v>5665</v>
          </cell>
          <cell r="H866" t="str">
            <v>PH</v>
          </cell>
          <cell r="I866">
            <v>5646</v>
          </cell>
          <cell r="J866" t="str">
            <v>PH</v>
          </cell>
          <cell r="K866">
            <v>5618</v>
          </cell>
          <cell r="L866" t="str">
            <v>PH</v>
          </cell>
          <cell r="M866" t="str">
            <v>rainy season</v>
          </cell>
        </row>
        <row r="867">
          <cell r="D867" t="str">
            <v>P43 WWrainy season</v>
          </cell>
          <cell r="E867">
            <v>5647</v>
          </cell>
          <cell r="F867" t="str">
            <v>PH</v>
          </cell>
          <cell r="G867">
            <v>5579</v>
          </cell>
          <cell r="H867" t="str">
            <v>PH</v>
          </cell>
          <cell r="I867">
            <v>5559</v>
          </cell>
          <cell r="J867" t="str">
            <v>PH</v>
          </cell>
          <cell r="K867">
            <v>5532</v>
          </cell>
          <cell r="L867" t="str">
            <v>PH</v>
          </cell>
          <cell r="M867" t="str">
            <v>rainy season</v>
          </cell>
        </row>
        <row r="868">
          <cell r="D868" t="str">
            <v>P44 Wrainy season</v>
          </cell>
          <cell r="E868">
            <v>5998</v>
          </cell>
          <cell r="F868" t="str">
            <v>PH</v>
          </cell>
          <cell r="G868">
            <v>5929</v>
          </cell>
          <cell r="H868" t="str">
            <v>PH</v>
          </cell>
          <cell r="I868">
            <v>5909</v>
          </cell>
          <cell r="J868" t="str">
            <v>PH</v>
          </cell>
          <cell r="K868">
            <v>5881</v>
          </cell>
          <cell r="L868" t="str">
            <v>PH</v>
          </cell>
          <cell r="M868" t="str">
            <v>rainy season</v>
          </cell>
        </row>
        <row r="869">
          <cell r="D869" t="str">
            <v>P44 WWrainy season</v>
          </cell>
          <cell r="E869">
            <v>5520</v>
          </cell>
          <cell r="F869" t="str">
            <v>PH</v>
          </cell>
          <cell r="G869">
            <v>5453</v>
          </cell>
          <cell r="H869" t="str">
            <v>PH</v>
          </cell>
          <cell r="I869">
            <v>5434</v>
          </cell>
          <cell r="J869" t="str">
            <v>PH</v>
          </cell>
          <cell r="K869">
            <v>5406</v>
          </cell>
          <cell r="L869" t="str">
            <v>PH</v>
          </cell>
          <cell r="M869" t="str">
            <v>rainy season</v>
          </cell>
        </row>
        <row r="870">
          <cell r="D870" t="str">
            <v>P45 Wrainy season</v>
          </cell>
          <cell r="E870">
            <v>5765</v>
          </cell>
          <cell r="F870" t="str">
            <v>PH</v>
          </cell>
          <cell r="G870">
            <v>5696</v>
          </cell>
          <cell r="H870" t="str">
            <v>PH</v>
          </cell>
          <cell r="I870">
            <v>5677</v>
          </cell>
          <cell r="J870" t="str">
            <v>PH</v>
          </cell>
          <cell r="K870">
            <v>5649</v>
          </cell>
          <cell r="L870" t="str">
            <v>PH</v>
          </cell>
          <cell r="M870" t="str">
            <v>rainy season</v>
          </cell>
        </row>
        <row r="871">
          <cell r="D871" t="str">
            <v>P46 EWrainy season</v>
          </cell>
          <cell r="E871">
            <v>4959</v>
          </cell>
          <cell r="F871" t="str">
            <v>MH</v>
          </cell>
          <cell r="G871">
            <v>4898</v>
          </cell>
          <cell r="H871" t="str">
            <v>ML</v>
          </cell>
          <cell r="I871">
            <v>4881</v>
          </cell>
          <cell r="J871" t="str">
            <v>ML</v>
          </cell>
          <cell r="K871">
            <v>4856</v>
          </cell>
          <cell r="L871" t="str">
            <v>ML</v>
          </cell>
          <cell r="M871" t="str">
            <v>rainy season</v>
          </cell>
        </row>
        <row r="872">
          <cell r="D872" t="str">
            <v>P46 WWrainy season</v>
          </cell>
          <cell r="E872">
            <v>5458</v>
          </cell>
          <cell r="F872" t="str">
            <v>PH</v>
          </cell>
          <cell r="G872">
            <v>5391</v>
          </cell>
          <cell r="H872" t="str">
            <v>PL</v>
          </cell>
          <cell r="I872">
            <v>5372</v>
          </cell>
          <cell r="J872" t="str">
            <v>PL</v>
          </cell>
          <cell r="K872">
            <v>5345</v>
          </cell>
          <cell r="L872" t="str">
            <v>PL</v>
          </cell>
          <cell r="M872" t="str">
            <v>rainy season</v>
          </cell>
        </row>
        <row r="873">
          <cell r="D873" t="str">
            <v>P47 Wrainy season</v>
          </cell>
          <cell r="E873">
            <v>5659</v>
          </cell>
          <cell r="F873" t="str">
            <v>PH</v>
          </cell>
          <cell r="G873">
            <v>5591</v>
          </cell>
          <cell r="H873" t="str">
            <v>PH</v>
          </cell>
          <cell r="I873">
            <v>5572</v>
          </cell>
          <cell r="J873" t="str">
            <v>PH</v>
          </cell>
          <cell r="K873">
            <v>5544</v>
          </cell>
          <cell r="L873" t="str">
            <v>PH</v>
          </cell>
          <cell r="M873" t="str">
            <v>rainy season</v>
          </cell>
        </row>
        <row r="874">
          <cell r="D874" t="str">
            <v>P47 WWrainy season</v>
          </cell>
          <cell r="E874">
            <v>5482</v>
          </cell>
          <cell r="F874" t="str">
            <v>PH</v>
          </cell>
          <cell r="G874">
            <v>5415</v>
          </cell>
          <cell r="H874" t="str">
            <v>PH</v>
          </cell>
          <cell r="I874">
            <v>5395</v>
          </cell>
          <cell r="J874" t="str">
            <v>PL</v>
          </cell>
          <cell r="K874">
            <v>5368</v>
          </cell>
          <cell r="L874" t="str">
            <v>PL</v>
          </cell>
          <cell r="M874" t="str">
            <v>rainy season</v>
          </cell>
        </row>
        <row r="875">
          <cell r="D875" t="str">
            <v>P47 WW Arainy season</v>
          </cell>
          <cell r="E875">
            <v>5279</v>
          </cell>
          <cell r="F875" t="str">
            <v>PL</v>
          </cell>
          <cell r="G875">
            <v>5215</v>
          </cell>
          <cell r="H875" t="str">
            <v>PL</v>
          </cell>
          <cell r="I875">
            <v>5196</v>
          </cell>
          <cell r="J875" t="str">
            <v>MH</v>
          </cell>
          <cell r="K875">
            <v>5170</v>
          </cell>
          <cell r="L875" t="str">
            <v>MH</v>
          </cell>
          <cell r="M875" t="str">
            <v>rainy season</v>
          </cell>
        </row>
        <row r="876">
          <cell r="D876" t="str">
            <v>P48 Wrainy season</v>
          </cell>
          <cell r="E876">
            <v>5461</v>
          </cell>
          <cell r="F876" t="str">
            <v>PH</v>
          </cell>
          <cell r="G876">
            <v>5396</v>
          </cell>
          <cell r="H876" t="str">
            <v>PL</v>
          </cell>
          <cell r="I876">
            <v>5377</v>
          </cell>
          <cell r="J876" t="str">
            <v>PL</v>
          </cell>
          <cell r="K876">
            <v>5350</v>
          </cell>
          <cell r="L876" t="str">
            <v>PL</v>
          </cell>
          <cell r="M876" t="str">
            <v>rainy season</v>
          </cell>
        </row>
        <row r="877">
          <cell r="D877" t="str">
            <v>P48 WWrainy season</v>
          </cell>
          <cell r="E877">
            <v>5314</v>
          </cell>
          <cell r="F877" t="str">
            <v>PL</v>
          </cell>
          <cell r="G877">
            <v>5249</v>
          </cell>
          <cell r="H877" t="str">
            <v>PL</v>
          </cell>
          <cell r="I877">
            <v>5230</v>
          </cell>
          <cell r="J877" t="str">
            <v>PL</v>
          </cell>
          <cell r="K877">
            <v>5203</v>
          </cell>
          <cell r="L877" t="str">
            <v>PL</v>
          </cell>
          <cell r="M877" t="str">
            <v>rainy season</v>
          </cell>
        </row>
        <row r="878">
          <cell r="D878" t="str">
            <v>P49 W rainy season</v>
          </cell>
          <cell r="E878">
            <v>5470</v>
          </cell>
          <cell r="F878" t="str">
            <v>PH</v>
          </cell>
          <cell r="G878">
            <v>5402</v>
          </cell>
          <cell r="H878" t="str">
            <v>PH</v>
          </cell>
          <cell r="I878">
            <v>5383</v>
          </cell>
          <cell r="J878" t="str">
            <v>PL</v>
          </cell>
          <cell r="K878">
            <v>5356</v>
          </cell>
          <cell r="L878" t="str">
            <v>PL</v>
          </cell>
          <cell r="M878" t="str">
            <v>rainy season</v>
          </cell>
        </row>
        <row r="879">
          <cell r="D879" t="str">
            <v>P49 WArainy season</v>
          </cell>
          <cell r="E879">
            <v>5003</v>
          </cell>
          <cell r="F879" t="str">
            <v>MH</v>
          </cell>
          <cell r="G879">
            <v>4941</v>
          </cell>
          <cell r="H879" t="str">
            <v>MH</v>
          </cell>
          <cell r="I879">
            <v>4923</v>
          </cell>
          <cell r="J879" t="str">
            <v>MH</v>
          </cell>
          <cell r="K879">
            <v>4898</v>
          </cell>
          <cell r="L879" t="str">
            <v>ML</v>
          </cell>
          <cell r="M879" t="str">
            <v>rainy season</v>
          </cell>
        </row>
        <row r="880">
          <cell r="D880" t="str">
            <v>P49 WWrainy season</v>
          </cell>
          <cell r="E880">
            <v>5535</v>
          </cell>
          <cell r="F880" t="str">
            <v>PH</v>
          </cell>
          <cell r="G880">
            <v>5467</v>
          </cell>
          <cell r="H880" t="str">
            <v>PH</v>
          </cell>
          <cell r="I880">
            <v>5448</v>
          </cell>
          <cell r="J880" t="str">
            <v>PH</v>
          </cell>
          <cell r="K880">
            <v>5421</v>
          </cell>
          <cell r="L880" t="str">
            <v>PH</v>
          </cell>
          <cell r="M880" t="str">
            <v>rainy season</v>
          </cell>
        </row>
        <row r="881">
          <cell r="D881" t="str">
            <v>P49 WWArainy season</v>
          </cell>
          <cell r="E881">
            <v>5385</v>
          </cell>
          <cell r="F881" t="str">
            <v>PL</v>
          </cell>
          <cell r="G881">
            <v>5319</v>
          </cell>
          <cell r="H881" t="str">
            <v>PL</v>
          </cell>
          <cell r="I881">
            <v>5300</v>
          </cell>
          <cell r="J881" t="str">
            <v>PL</v>
          </cell>
          <cell r="K881">
            <v>5273</v>
          </cell>
          <cell r="L881" t="str">
            <v>PL</v>
          </cell>
          <cell r="M881" t="str">
            <v>rainy season</v>
          </cell>
        </row>
        <row r="882">
          <cell r="D882" t="str">
            <v>P410 Wrainy season</v>
          </cell>
          <cell r="E882">
            <v>5230</v>
          </cell>
          <cell r="F882" t="str">
            <v>PL</v>
          </cell>
          <cell r="G882">
            <v>5150</v>
          </cell>
          <cell r="H882" t="str">
            <v>MH</v>
          </cell>
          <cell r="I882">
            <v>5132</v>
          </cell>
          <cell r="J882" t="str">
            <v>MH</v>
          </cell>
          <cell r="K882">
            <v>5105</v>
          </cell>
          <cell r="L882" t="str">
            <v>MH</v>
          </cell>
          <cell r="M882" t="str">
            <v>rainy season</v>
          </cell>
        </row>
        <row r="883">
          <cell r="D883" t="str">
            <v>P410 WWrainy season</v>
          </cell>
          <cell r="E883">
            <v>5093</v>
          </cell>
          <cell r="F883" t="str">
            <v>MH</v>
          </cell>
          <cell r="G883">
            <v>5028</v>
          </cell>
          <cell r="H883" t="str">
            <v>MH</v>
          </cell>
          <cell r="I883">
            <v>5010</v>
          </cell>
          <cell r="J883" t="str">
            <v>MH</v>
          </cell>
          <cell r="K883">
            <v>4984</v>
          </cell>
          <cell r="L883" t="str">
            <v>MH</v>
          </cell>
          <cell r="M883" t="str">
            <v>rainy season</v>
          </cell>
        </row>
        <row r="884">
          <cell r="D884" t="str">
            <v>P411 WWrainy season</v>
          </cell>
          <cell r="E884">
            <v>5021</v>
          </cell>
          <cell r="F884" t="str">
            <v>MH</v>
          </cell>
          <cell r="G884">
            <v>4957</v>
          </cell>
          <cell r="H884" t="str">
            <v>MH</v>
          </cell>
          <cell r="I884">
            <v>4938</v>
          </cell>
          <cell r="J884" t="str">
            <v>MH</v>
          </cell>
          <cell r="K884">
            <v>4912</v>
          </cell>
          <cell r="L884" t="str">
            <v>MH</v>
          </cell>
          <cell r="M884" t="str">
            <v>rainy season</v>
          </cell>
        </row>
        <row r="885">
          <cell r="D885" t="str">
            <v>P412 Wrainy season</v>
          </cell>
          <cell r="E885">
            <v>4931</v>
          </cell>
          <cell r="F885" t="str">
            <v>MH</v>
          </cell>
          <cell r="G885">
            <v>4869</v>
          </cell>
          <cell r="H885" t="str">
            <v>ML</v>
          </cell>
          <cell r="I885">
            <v>4851</v>
          </cell>
          <cell r="J885" t="str">
            <v>ML</v>
          </cell>
          <cell r="K885">
            <v>4825</v>
          </cell>
          <cell r="L885" t="str">
            <v>ML</v>
          </cell>
          <cell r="M885" t="str">
            <v>rainy season</v>
          </cell>
        </row>
        <row r="886">
          <cell r="D886" t="str">
            <v>P412 WWrainy season</v>
          </cell>
          <cell r="E886">
            <v>4995</v>
          </cell>
          <cell r="F886" t="str">
            <v>MH</v>
          </cell>
          <cell r="G886">
            <v>4931</v>
          </cell>
          <cell r="H886" t="str">
            <v>MH</v>
          </cell>
          <cell r="I886">
            <v>4913</v>
          </cell>
          <cell r="J886" t="str">
            <v>MH</v>
          </cell>
          <cell r="K886">
            <v>4887</v>
          </cell>
          <cell r="L886" t="str">
            <v>ML</v>
          </cell>
          <cell r="M886" t="str">
            <v>rainy season</v>
          </cell>
        </row>
        <row r="887">
          <cell r="D887" t="str">
            <v>P413 Wrainy season</v>
          </cell>
          <cell r="E887">
            <v>5137</v>
          </cell>
          <cell r="F887" t="str">
            <v>MH</v>
          </cell>
          <cell r="G887">
            <v>5072</v>
          </cell>
          <cell r="H887" t="str">
            <v>MH</v>
          </cell>
          <cell r="I887">
            <v>5053</v>
          </cell>
          <cell r="J887" t="str">
            <v>MH</v>
          </cell>
          <cell r="K887">
            <v>5026</v>
          </cell>
          <cell r="L887" t="str">
            <v>MH</v>
          </cell>
          <cell r="M887" t="str">
            <v>rainy season</v>
          </cell>
        </row>
        <row r="888">
          <cell r="D888" t="str">
            <v>P413 WWrainy season</v>
          </cell>
          <cell r="E888">
            <v>4814</v>
          </cell>
          <cell r="F888" t="str">
            <v>ML</v>
          </cell>
          <cell r="G888">
            <v>4754</v>
          </cell>
          <cell r="H888" t="str">
            <v>ML</v>
          </cell>
          <cell r="I888">
            <v>4736</v>
          </cell>
          <cell r="J888" t="str">
            <v>ML</v>
          </cell>
          <cell r="K888">
            <v>4711</v>
          </cell>
          <cell r="L888" t="str">
            <v>ML</v>
          </cell>
          <cell r="M888" t="str">
            <v>rainy season</v>
          </cell>
        </row>
        <row r="889">
          <cell r="D889" t="str">
            <v>P416 WWrainy season</v>
          </cell>
          <cell r="E889">
            <v>4599</v>
          </cell>
          <cell r="F889" t="str">
            <v>ML</v>
          </cell>
          <cell r="G889">
            <v>4543</v>
          </cell>
          <cell r="H889" t="str">
            <v>ML</v>
          </cell>
          <cell r="I889">
            <v>4525</v>
          </cell>
          <cell r="J889" t="str">
            <v>ML</v>
          </cell>
          <cell r="K889">
            <v>4500</v>
          </cell>
          <cell r="L889" t="str">
            <v>ML</v>
          </cell>
          <cell r="M889" t="str">
            <v>rainy season</v>
          </cell>
        </row>
        <row r="890">
          <cell r="D890" t="str">
            <v>B1 WWrainy season</v>
          </cell>
          <cell r="E890">
            <v>5556</v>
          </cell>
          <cell r="F890" t="str">
            <v>PH</v>
          </cell>
          <cell r="G890">
            <v>5489</v>
          </cell>
          <cell r="H890" t="str">
            <v>PH</v>
          </cell>
          <cell r="I890">
            <v>5469</v>
          </cell>
          <cell r="J890" t="str">
            <v>PH</v>
          </cell>
          <cell r="K890">
            <v>5441</v>
          </cell>
          <cell r="L890" t="str">
            <v>PH</v>
          </cell>
          <cell r="M890" t="str">
            <v>rainy season</v>
          </cell>
        </row>
        <row r="891">
          <cell r="D891" t="str">
            <v>B1 WW Utararainy season</v>
          </cell>
          <cell r="E891">
            <v>5556</v>
          </cell>
          <cell r="F891" t="str">
            <v>PH</v>
          </cell>
          <cell r="G891">
            <v>5489</v>
          </cell>
          <cell r="H891" t="str">
            <v>PH</v>
          </cell>
          <cell r="I891">
            <v>5470</v>
          </cell>
          <cell r="J891" t="str">
            <v>PH</v>
          </cell>
          <cell r="K891">
            <v>5442</v>
          </cell>
          <cell r="L891" t="str">
            <v>PH</v>
          </cell>
          <cell r="M891" t="str">
            <v>rainy season</v>
          </cell>
        </row>
        <row r="892">
          <cell r="D892" t="str">
            <v>B1 WW Selatanrainy season</v>
          </cell>
          <cell r="E892">
            <v>5525</v>
          </cell>
          <cell r="F892" t="str">
            <v>PH</v>
          </cell>
          <cell r="G892">
            <v>5457</v>
          </cell>
          <cell r="H892" t="str">
            <v>PH</v>
          </cell>
          <cell r="I892">
            <v>5438</v>
          </cell>
          <cell r="J892" t="str">
            <v>PH</v>
          </cell>
          <cell r="K892">
            <v>5410</v>
          </cell>
          <cell r="L892" t="str">
            <v>PH</v>
          </cell>
          <cell r="M892" t="str">
            <v>rainy season</v>
          </cell>
        </row>
        <row r="893">
          <cell r="D893" t="str">
            <v>B1 WWArainy season</v>
          </cell>
          <cell r="E893">
            <v>5468</v>
          </cell>
          <cell r="F893" t="str">
            <v>PH</v>
          </cell>
          <cell r="G893">
            <v>5400</v>
          </cell>
          <cell r="H893" t="str">
            <v>PH</v>
          </cell>
          <cell r="I893">
            <v>5381</v>
          </cell>
          <cell r="J893" t="str">
            <v>PL</v>
          </cell>
          <cell r="K893">
            <v>5354</v>
          </cell>
          <cell r="L893" t="str">
            <v>PL</v>
          </cell>
          <cell r="M893" t="str">
            <v>rainy season</v>
          </cell>
        </row>
        <row r="894">
          <cell r="D894" t="str">
            <v>B1 WWA Utararainy season</v>
          </cell>
          <cell r="E894">
            <v>5452</v>
          </cell>
          <cell r="F894" t="str">
            <v>PH</v>
          </cell>
          <cell r="G894">
            <v>5385</v>
          </cell>
          <cell r="H894" t="str">
            <v>PL</v>
          </cell>
          <cell r="I894">
            <v>5366</v>
          </cell>
          <cell r="J894" t="str">
            <v>PL</v>
          </cell>
          <cell r="K894">
            <v>5339</v>
          </cell>
          <cell r="L894" t="str">
            <v>PL</v>
          </cell>
          <cell r="M894" t="str">
            <v>rainy season</v>
          </cell>
        </row>
        <row r="895">
          <cell r="D895" t="str">
            <v>B1 WWA Selatanrainy season</v>
          </cell>
          <cell r="E895">
            <v>5542</v>
          </cell>
          <cell r="F895" t="str">
            <v>PH</v>
          </cell>
          <cell r="G895">
            <v>5474</v>
          </cell>
          <cell r="H895" t="str">
            <v>PH</v>
          </cell>
          <cell r="I895">
            <v>5454</v>
          </cell>
          <cell r="J895" t="str">
            <v>PH</v>
          </cell>
          <cell r="K895">
            <v>5426</v>
          </cell>
          <cell r="L895" t="str">
            <v>PH</v>
          </cell>
          <cell r="M895" t="str">
            <v>rainy season</v>
          </cell>
        </row>
        <row r="896">
          <cell r="D896" t="str">
            <v>B1 WWBrainy season</v>
          </cell>
          <cell r="E896">
            <v>5656</v>
          </cell>
          <cell r="F896" t="str">
            <v>PH</v>
          </cell>
          <cell r="G896">
            <v>5588</v>
          </cell>
          <cell r="H896" t="str">
            <v>PH</v>
          </cell>
          <cell r="I896">
            <v>5568</v>
          </cell>
          <cell r="J896" t="str">
            <v>PH</v>
          </cell>
          <cell r="K896">
            <v>5540</v>
          </cell>
          <cell r="L896" t="str">
            <v>PH</v>
          </cell>
          <cell r="M896" t="str">
            <v>rainy season</v>
          </cell>
        </row>
        <row r="897">
          <cell r="D897" t="str">
            <v>B1 WWCrainy season</v>
          </cell>
          <cell r="E897">
            <v>5431</v>
          </cell>
          <cell r="F897" t="str">
            <v>PH</v>
          </cell>
          <cell r="G897">
            <v>5363</v>
          </cell>
          <cell r="H897" t="str">
            <v>PL</v>
          </cell>
          <cell r="I897">
            <v>5345</v>
          </cell>
          <cell r="J897" t="str">
            <v>PL</v>
          </cell>
          <cell r="K897">
            <v>5318</v>
          </cell>
          <cell r="L897" t="str">
            <v>PL</v>
          </cell>
          <cell r="M897" t="str">
            <v>rainy season</v>
          </cell>
        </row>
        <row r="898">
          <cell r="D898" t="str">
            <v>B1 WWDrainy season</v>
          </cell>
          <cell r="E898">
            <v>5539</v>
          </cell>
          <cell r="F898" t="str">
            <v>PH</v>
          </cell>
          <cell r="G898">
            <v>5471</v>
          </cell>
          <cell r="H898" t="str">
            <v>PH</v>
          </cell>
          <cell r="I898">
            <v>5452</v>
          </cell>
          <cell r="J898" t="str">
            <v>PH</v>
          </cell>
          <cell r="K898">
            <v>5424</v>
          </cell>
          <cell r="L898" t="str">
            <v>PH</v>
          </cell>
          <cell r="M898" t="str">
            <v>rainy season</v>
          </cell>
        </row>
        <row r="899">
          <cell r="D899" t="str">
            <v>B1 WWD Utararainy season</v>
          </cell>
          <cell r="E899">
            <v>5515</v>
          </cell>
          <cell r="F899" t="str">
            <v>PH</v>
          </cell>
          <cell r="G899">
            <v>5446</v>
          </cell>
          <cell r="H899" t="str">
            <v>PH</v>
          </cell>
          <cell r="I899">
            <v>5426</v>
          </cell>
          <cell r="J899" t="str">
            <v>PH</v>
          </cell>
          <cell r="K899">
            <v>5399</v>
          </cell>
          <cell r="L899" t="str">
            <v>PL</v>
          </cell>
          <cell r="M899" t="str">
            <v>rainy season</v>
          </cell>
        </row>
        <row r="900">
          <cell r="D900" t="str">
            <v>B1 WWD Selatanrainy season</v>
          </cell>
          <cell r="E900">
            <v>5508</v>
          </cell>
          <cell r="F900" t="str">
            <v>PH</v>
          </cell>
          <cell r="G900">
            <v>5441</v>
          </cell>
          <cell r="H900" t="str">
            <v>PH</v>
          </cell>
          <cell r="I900">
            <v>5422</v>
          </cell>
          <cell r="J900" t="str">
            <v>PH</v>
          </cell>
          <cell r="K900">
            <v>5394</v>
          </cell>
          <cell r="L900" t="str">
            <v>PL</v>
          </cell>
          <cell r="M900" t="str">
            <v>rainy season</v>
          </cell>
        </row>
        <row r="901">
          <cell r="D901" t="str">
            <v>B1 WWErainy season</v>
          </cell>
          <cell r="E901">
            <v>5660</v>
          </cell>
          <cell r="F901" t="str">
            <v>PH</v>
          </cell>
          <cell r="G901">
            <v>5591</v>
          </cell>
          <cell r="H901" t="str">
            <v>PH</v>
          </cell>
          <cell r="I901">
            <v>5572</v>
          </cell>
          <cell r="J901" t="str">
            <v>PH</v>
          </cell>
          <cell r="K901">
            <v>5544</v>
          </cell>
          <cell r="L901" t="str">
            <v>PH</v>
          </cell>
          <cell r="M901" t="str">
            <v>rainy season</v>
          </cell>
        </row>
        <row r="902">
          <cell r="D902" t="str">
            <v>B1 WWE Utararainy season</v>
          </cell>
          <cell r="E902">
            <v>5633</v>
          </cell>
          <cell r="F902" t="str">
            <v>PH</v>
          </cell>
          <cell r="G902">
            <v>5564</v>
          </cell>
          <cell r="H902" t="str">
            <v>PH</v>
          </cell>
          <cell r="I902">
            <v>5545</v>
          </cell>
          <cell r="J902" t="str">
            <v>PH</v>
          </cell>
          <cell r="K902">
            <v>5517</v>
          </cell>
          <cell r="L902" t="str">
            <v>PH</v>
          </cell>
          <cell r="M902" t="str">
            <v>rainy season</v>
          </cell>
        </row>
        <row r="903">
          <cell r="D903" t="str">
            <v>B1 WWE Selatanrainy season</v>
          </cell>
          <cell r="E903">
            <v>5681</v>
          </cell>
          <cell r="F903" t="str">
            <v>PH</v>
          </cell>
          <cell r="G903">
            <v>5614</v>
          </cell>
          <cell r="H903" t="str">
            <v>PH</v>
          </cell>
          <cell r="I903">
            <v>5595</v>
          </cell>
          <cell r="J903" t="str">
            <v>PH</v>
          </cell>
          <cell r="K903">
            <v>5567</v>
          </cell>
          <cell r="L903" t="str">
            <v>PH</v>
          </cell>
          <cell r="M903" t="str">
            <v>rainy season</v>
          </cell>
        </row>
        <row r="904">
          <cell r="D904" t="str">
            <v>B1 WWFrainy season</v>
          </cell>
          <cell r="E904">
            <v>5698</v>
          </cell>
          <cell r="F904" t="str">
            <v>PH</v>
          </cell>
          <cell r="G904">
            <v>5630</v>
          </cell>
          <cell r="H904" t="str">
            <v>PH</v>
          </cell>
          <cell r="I904">
            <v>5610</v>
          </cell>
          <cell r="J904" t="str">
            <v>PH</v>
          </cell>
          <cell r="K904">
            <v>5582</v>
          </cell>
          <cell r="L904" t="str">
            <v>PH</v>
          </cell>
          <cell r="M904" t="str">
            <v>rainy season</v>
          </cell>
        </row>
        <row r="905">
          <cell r="D905" t="str">
            <v>B1 WWF Utararainy season</v>
          </cell>
          <cell r="E905">
            <v>3897</v>
          </cell>
          <cell r="F905" t="str">
            <v>ML</v>
          </cell>
          <cell r="G905">
            <v>3838</v>
          </cell>
          <cell r="H905" t="str">
            <v>ML</v>
          </cell>
          <cell r="I905">
            <v>3824</v>
          </cell>
          <cell r="J905" t="str">
            <v>ML</v>
          </cell>
          <cell r="K905">
            <v>3806</v>
          </cell>
          <cell r="L905" t="str">
            <v>ML</v>
          </cell>
          <cell r="M905" t="str">
            <v>rainy season</v>
          </cell>
        </row>
        <row r="906">
          <cell r="D906" t="str">
            <v>B1 WWJrainy season</v>
          </cell>
          <cell r="E906">
            <v>5596</v>
          </cell>
          <cell r="F906" t="str">
            <v>PH</v>
          </cell>
          <cell r="G906">
            <v>5528</v>
          </cell>
          <cell r="H906" t="str">
            <v>PH</v>
          </cell>
          <cell r="I906">
            <v>5509</v>
          </cell>
          <cell r="J906" t="str">
            <v>PH</v>
          </cell>
          <cell r="K906">
            <v>5481</v>
          </cell>
          <cell r="L906" t="str">
            <v>PH</v>
          </cell>
          <cell r="M906" t="str">
            <v>rainy season</v>
          </cell>
        </row>
        <row r="907">
          <cell r="D907" t="str">
            <v>B1 WWJ Utararainy season</v>
          </cell>
          <cell r="E907">
            <v>5626</v>
          </cell>
          <cell r="F907" t="str">
            <v>PH</v>
          </cell>
          <cell r="G907">
            <v>5559</v>
          </cell>
          <cell r="H907" t="str">
            <v>PH</v>
          </cell>
          <cell r="I907">
            <v>5540</v>
          </cell>
          <cell r="J907" t="str">
            <v>PH</v>
          </cell>
          <cell r="K907">
            <v>5512</v>
          </cell>
          <cell r="L907" t="str">
            <v>PH</v>
          </cell>
          <cell r="M907" t="str">
            <v>rainy season</v>
          </cell>
        </row>
        <row r="908">
          <cell r="D908" t="str">
            <v>B1 WWJ Selatanrainy season</v>
          </cell>
          <cell r="E908">
            <v>5346</v>
          </cell>
          <cell r="F908" t="str">
            <v>PL</v>
          </cell>
          <cell r="G908">
            <v>5282</v>
          </cell>
          <cell r="H908" t="str">
            <v>PL</v>
          </cell>
          <cell r="I908">
            <v>5263</v>
          </cell>
          <cell r="J908" t="str">
            <v>PL</v>
          </cell>
          <cell r="K908">
            <v>5235</v>
          </cell>
          <cell r="L908" t="str">
            <v>PL</v>
          </cell>
          <cell r="M908" t="str">
            <v>rainy season</v>
          </cell>
        </row>
        <row r="909">
          <cell r="D909" t="str">
            <v>B1 WWJArainy season</v>
          </cell>
          <cell r="E909">
            <v>5709</v>
          </cell>
          <cell r="F909" t="str">
            <v>PH</v>
          </cell>
          <cell r="G909">
            <v>5642</v>
          </cell>
          <cell r="H909" t="str">
            <v>PH</v>
          </cell>
          <cell r="I909">
            <v>5622</v>
          </cell>
          <cell r="J909" t="str">
            <v>PH</v>
          </cell>
          <cell r="K909">
            <v>5595</v>
          </cell>
          <cell r="L909" t="str">
            <v>PH</v>
          </cell>
          <cell r="M909" t="str">
            <v>rainy season</v>
          </cell>
        </row>
        <row r="910">
          <cell r="D910" t="str">
            <v>B1 WWJA Selatanrainy season</v>
          </cell>
          <cell r="E910">
            <v>5534</v>
          </cell>
          <cell r="F910" t="str">
            <v>PH</v>
          </cell>
          <cell r="G910">
            <v>5468</v>
          </cell>
          <cell r="H910" t="str">
            <v>PH</v>
          </cell>
          <cell r="I910">
            <v>5449</v>
          </cell>
          <cell r="J910" t="str">
            <v>PH</v>
          </cell>
          <cell r="K910">
            <v>5421</v>
          </cell>
          <cell r="L910" t="str">
            <v>PH</v>
          </cell>
          <cell r="M910" t="str">
            <v>rainy season</v>
          </cell>
        </row>
        <row r="911">
          <cell r="D911" t="str">
            <v>B1 WWKrainy season</v>
          </cell>
          <cell r="E911">
            <v>5474</v>
          </cell>
          <cell r="F911" t="str">
            <v>PH</v>
          </cell>
          <cell r="G911">
            <v>5407</v>
          </cell>
          <cell r="H911" t="str">
            <v>PH</v>
          </cell>
          <cell r="I911">
            <v>5388</v>
          </cell>
          <cell r="J911" t="str">
            <v>PL</v>
          </cell>
          <cell r="K911">
            <v>5360</v>
          </cell>
          <cell r="L911" t="str">
            <v>PL</v>
          </cell>
          <cell r="M911" t="str">
            <v>rainy season</v>
          </cell>
        </row>
        <row r="912">
          <cell r="D912" t="str">
            <v>B1 WWLrainy season</v>
          </cell>
          <cell r="E912">
            <v>5599</v>
          </cell>
          <cell r="F912" t="str">
            <v>PH</v>
          </cell>
          <cell r="G912">
            <v>5530</v>
          </cell>
          <cell r="H912" t="str">
            <v>PH</v>
          </cell>
          <cell r="I912">
            <v>5511</v>
          </cell>
          <cell r="J912" t="str">
            <v>PH</v>
          </cell>
          <cell r="K912">
            <v>5483</v>
          </cell>
          <cell r="L912" t="str">
            <v>PH</v>
          </cell>
          <cell r="M912" t="str">
            <v>rainy season</v>
          </cell>
        </row>
        <row r="913">
          <cell r="D913" t="str">
            <v>B1 WWMrainy season</v>
          </cell>
          <cell r="E913">
            <v>5863</v>
          </cell>
          <cell r="F913" t="str">
            <v>PH</v>
          </cell>
          <cell r="G913">
            <v>5793</v>
          </cell>
          <cell r="H913" t="str">
            <v>PH</v>
          </cell>
          <cell r="I913">
            <v>5773</v>
          </cell>
          <cell r="J913" t="str">
            <v>PH</v>
          </cell>
          <cell r="K913">
            <v>5743</v>
          </cell>
          <cell r="L913" t="str">
            <v>PH</v>
          </cell>
          <cell r="M913" t="str">
            <v>rainy season</v>
          </cell>
        </row>
        <row r="914">
          <cell r="D914" t="str">
            <v>B2 WWrainy season</v>
          </cell>
          <cell r="E914">
            <v>5395</v>
          </cell>
          <cell r="F914" t="str">
            <v>PL</v>
          </cell>
          <cell r="G914">
            <v>5328</v>
          </cell>
          <cell r="H914" t="str">
            <v>PL</v>
          </cell>
          <cell r="I914">
            <v>5309</v>
          </cell>
          <cell r="J914" t="str">
            <v>PL</v>
          </cell>
          <cell r="K914">
            <v>5282</v>
          </cell>
          <cell r="L914" t="str">
            <v>PL</v>
          </cell>
          <cell r="M914" t="str">
            <v>rainy season</v>
          </cell>
        </row>
        <row r="915">
          <cell r="D915" t="str">
            <v>B2 WW Utararainy season</v>
          </cell>
          <cell r="E915">
            <v>5308</v>
          </cell>
          <cell r="F915" t="str">
            <v>PL</v>
          </cell>
          <cell r="G915">
            <v>5242</v>
          </cell>
          <cell r="H915" t="str">
            <v>PL</v>
          </cell>
          <cell r="I915">
            <v>5223</v>
          </cell>
          <cell r="J915" t="str">
            <v>PL</v>
          </cell>
          <cell r="K915">
            <v>5196</v>
          </cell>
          <cell r="L915" t="str">
            <v>MH</v>
          </cell>
          <cell r="M915" t="str">
            <v>rainy season</v>
          </cell>
        </row>
        <row r="916">
          <cell r="D916" t="str">
            <v>B2 WW Selatanrainy season</v>
          </cell>
          <cell r="E916">
            <v>5307</v>
          </cell>
          <cell r="F916" t="str">
            <v>PL</v>
          </cell>
          <cell r="G916">
            <v>5242</v>
          </cell>
          <cell r="H916" t="str">
            <v>PL</v>
          </cell>
          <cell r="I916">
            <v>5223</v>
          </cell>
          <cell r="J916" t="str">
            <v>PL</v>
          </cell>
          <cell r="K916">
            <v>5195</v>
          </cell>
          <cell r="L916" t="str">
            <v>MH</v>
          </cell>
          <cell r="M916" t="str">
            <v>rainy season</v>
          </cell>
        </row>
        <row r="917">
          <cell r="D917" t="str">
            <v>B2 WWArainy season</v>
          </cell>
          <cell r="E917">
            <v>5472</v>
          </cell>
          <cell r="F917" t="str">
            <v>PH</v>
          </cell>
          <cell r="G917">
            <v>5405</v>
          </cell>
          <cell r="H917" t="str">
            <v>PH</v>
          </cell>
          <cell r="I917">
            <v>5385</v>
          </cell>
          <cell r="J917" t="str">
            <v>PL</v>
          </cell>
          <cell r="K917">
            <v>5358</v>
          </cell>
          <cell r="L917" t="str">
            <v>PL</v>
          </cell>
          <cell r="M917" t="str">
            <v>rainy season</v>
          </cell>
        </row>
        <row r="918">
          <cell r="D918" t="str">
            <v>B2 WWA Selatanrainy season</v>
          </cell>
          <cell r="E918">
            <v>5277</v>
          </cell>
          <cell r="F918" t="str">
            <v>PL</v>
          </cell>
          <cell r="G918">
            <v>5211</v>
          </cell>
          <cell r="H918" t="str">
            <v>PL</v>
          </cell>
          <cell r="I918">
            <v>5192</v>
          </cell>
          <cell r="J918" t="str">
            <v>MH</v>
          </cell>
          <cell r="K918">
            <v>5165</v>
          </cell>
          <cell r="L918" t="str">
            <v>MH</v>
          </cell>
          <cell r="M918" t="str">
            <v>rainy season</v>
          </cell>
        </row>
        <row r="919">
          <cell r="D919" t="str">
            <v>B2 BWWrainy season</v>
          </cell>
          <cell r="E919">
            <v>5383</v>
          </cell>
          <cell r="F919" t="str">
            <v>PL</v>
          </cell>
          <cell r="G919">
            <v>5317</v>
          </cell>
          <cell r="H919" t="str">
            <v>PL</v>
          </cell>
          <cell r="I919">
            <v>5298</v>
          </cell>
          <cell r="J919" t="str">
            <v>PL</v>
          </cell>
          <cell r="K919">
            <v>5270</v>
          </cell>
          <cell r="L919" t="str">
            <v>PL</v>
          </cell>
          <cell r="M919" t="str">
            <v>rainy season</v>
          </cell>
        </row>
        <row r="920">
          <cell r="D920" t="str">
            <v>B2 BWW Selatanrainy season</v>
          </cell>
          <cell r="E920">
            <v>5385</v>
          </cell>
          <cell r="F920" t="str">
            <v>PL</v>
          </cell>
          <cell r="G920">
            <v>5320</v>
          </cell>
          <cell r="H920" t="str">
            <v>PL</v>
          </cell>
          <cell r="I920">
            <v>5301</v>
          </cell>
          <cell r="J920" t="str">
            <v>PL</v>
          </cell>
          <cell r="K920">
            <v>5273</v>
          </cell>
          <cell r="L920" t="str">
            <v>PL</v>
          </cell>
          <cell r="M920" t="str">
            <v>rainy season</v>
          </cell>
        </row>
        <row r="921">
          <cell r="D921" t="str">
            <v>B2 BWWArainy season</v>
          </cell>
          <cell r="E921">
            <v>5426</v>
          </cell>
          <cell r="F921" t="str">
            <v>PH</v>
          </cell>
          <cell r="G921">
            <v>5360</v>
          </cell>
          <cell r="H921" t="str">
            <v>PL</v>
          </cell>
          <cell r="I921">
            <v>5341</v>
          </cell>
          <cell r="J921" t="str">
            <v>PL</v>
          </cell>
          <cell r="K921">
            <v>5313</v>
          </cell>
          <cell r="L921" t="str">
            <v>PL</v>
          </cell>
          <cell r="M921" t="str">
            <v>rainy season</v>
          </cell>
        </row>
        <row r="922">
          <cell r="D922" t="str">
            <v>B2 BWWA Selatanrainy season</v>
          </cell>
          <cell r="E922">
            <v>5319</v>
          </cell>
          <cell r="F922" t="str">
            <v>PL</v>
          </cell>
          <cell r="G922">
            <v>5252</v>
          </cell>
          <cell r="H922" t="str">
            <v>PL</v>
          </cell>
          <cell r="I922">
            <v>5233</v>
          </cell>
          <cell r="J922" t="str">
            <v>PL</v>
          </cell>
          <cell r="K922">
            <v>5206</v>
          </cell>
          <cell r="L922" t="str">
            <v>PL</v>
          </cell>
          <cell r="M922" t="str">
            <v>rainy season</v>
          </cell>
        </row>
        <row r="923">
          <cell r="D923" t="str">
            <v>B2 BWWCrainy season</v>
          </cell>
          <cell r="E923">
            <v>5425</v>
          </cell>
          <cell r="F923" t="str">
            <v>PH</v>
          </cell>
          <cell r="G923">
            <v>5361</v>
          </cell>
          <cell r="H923" t="str">
            <v>PL</v>
          </cell>
          <cell r="I923">
            <v>5341</v>
          </cell>
          <cell r="J923" t="str">
            <v>PL</v>
          </cell>
          <cell r="K923">
            <v>5314</v>
          </cell>
          <cell r="L923" t="str">
            <v>PL</v>
          </cell>
          <cell r="M923" t="str">
            <v>rainy season</v>
          </cell>
        </row>
        <row r="924">
          <cell r="D924" t="str">
            <v>B2 WWBrainy season</v>
          </cell>
          <cell r="E924">
            <v>5455</v>
          </cell>
          <cell r="F924" t="str">
            <v>PH</v>
          </cell>
          <cell r="G924">
            <v>5387</v>
          </cell>
          <cell r="H924" t="str">
            <v>PL</v>
          </cell>
          <cell r="I924">
            <v>5368</v>
          </cell>
          <cell r="J924" t="str">
            <v>PL</v>
          </cell>
          <cell r="K924">
            <v>5340</v>
          </cell>
          <cell r="L924" t="str">
            <v>PL</v>
          </cell>
          <cell r="M924" t="str">
            <v>rainy season</v>
          </cell>
        </row>
        <row r="925">
          <cell r="D925" t="str">
            <v>B3 WWrainy season</v>
          </cell>
          <cell r="E925">
            <v>5325</v>
          </cell>
          <cell r="F925" t="str">
            <v>PL</v>
          </cell>
          <cell r="G925">
            <v>5259</v>
          </cell>
          <cell r="H925" t="str">
            <v>PL</v>
          </cell>
          <cell r="I925">
            <v>5240</v>
          </cell>
          <cell r="J925" t="str">
            <v>PL</v>
          </cell>
          <cell r="K925">
            <v>5212</v>
          </cell>
          <cell r="L925" t="str">
            <v>PL</v>
          </cell>
          <cell r="M925" t="str">
            <v>rainy season</v>
          </cell>
        </row>
        <row r="926">
          <cell r="D926" t="str">
            <v>B3 WW Utararainy season</v>
          </cell>
          <cell r="E926">
            <v>5316</v>
          </cell>
          <cell r="F926" t="str">
            <v>PL</v>
          </cell>
          <cell r="G926">
            <v>5251</v>
          </cell>
          <cell r="H926" t="str">
            <v>PL</v>
          </cell>
          <cell r="I926">
            <v>5232</v>
          </cell>
          <cell r="J926" t="str">
            <v>PL</v>
          </cell>
          <cell r="K926">
            <v>5205</v>
          </cell>
          <cell r="L926" t="str">
            <v>PL</v>
          </cell>
          <cell r="M926" t="str">
            <v>rainy season</v>
          </cell>
        </row>
        <row r="927">
          <cell r="D927" t="str">
            <v>B3 WW Selatanrainy season</v>
          </cell>
          <cell r="E927">
            <v>5150</v>
          </cell>
          <cell r="F927" t="str">
            <v>MH</v>
          </cell>
          <cell r="G927">
            <v>5087</v>
          </cell>
          <cell r="H927" t="str">
            <v>MH</v>
          </cell>
          <cell r="I927">
            <v>5068</v>
          </cell>
          <cell r="J927" t="str">
            <v>MH</v>
          </cell>
          <cell r="K927">
            <v>5041</v>
          </cell>
          <cell r="L927" t="str">
            <v>MH</v>
          </cell>
          <cell r="M927" t="str">
            <v>rainy season</v>
          </cell>
        </row>
        <row r="928">
          <cell r="D928" t="str">
            <v>B3 WWA Utararainy season</v>
          </cell>
          <cell r="E928">
            <v>5270</v>
          </cell>
          <cell r="F928" t="str">
            <v>PL</v>
          </cell>
          <cell r="G928">
            <v>5204</v>
          </cell>
          <cell r="H928" t="str">
            <v>PL</v>
          </cell>
          <cell r="I928">
            <v>5185</v>
          </cell>
          <cell r="J928" t="str">
            <v>MH</v>
          </cell>
          <cell r="K928">
            <v>5158</v>
          </cell>
          <cell r="L928" t="str">
            <v>MH</v>
          </cell>
          <cell r="M928" t="str">
            <v>rainy season</v>
          </cell>
        </row>
        <row r="929">
          <cell r="D929" t="str">
            <v>B3 WWArainy season</v>
          </cell>
          <cell r="E929">
            <v>5298</v>
          </cell>
          <cell r="F929" t="str">
            <v>PL</v>
          </cell>
          <cell r="G929">
            <v>5231</v>
          </cell>
          <cell r="H929" t="str">
            <v>PL</v>
          </cell>
          <cell r="I929">
            <v>5212</v>
          </cell>
          <cell r="J929" t="str">
            <v>PL</v>
          </cell>
          <cell r="K929">
            <v>5185</v>
          </cell>
          <cell r="L929" t="str">
            <v>MH</v>
          </cell>
          <cell r="M929" t="str">
            <v>rainy season</v>
          </cell>
        </row>
        <row r="930">
          <cell r="D930" t="str">
            <v>B3 WWA Selatanrainy season</v>
          </cell>
          <cell r="E930">
            <v>5126</v>
          </cell>
          <cell r="F930" t="str">
            <v>MH</v>
          </cell>
          <cell r="G930">
            <v>5060</v>
          </cell>
          <cell r="H930" t="str">
            <v>MH</v>
          </cell>
          <cell r="I930">
            <v>5042</v>
          </cell>
          <cell r="J930" t="str">
            <v>MH</v>
          </cell>
          <cell r="K930">
            <v>5016</v>
          </cell>
          <cell r="L930" t="str">
            <v>MH</v>
          </cell>
          <cell r="M930" t="str">
            <v>rainy season</v>
          </cell>
        </row>
        <row r="931">
          <cell r="D931" t="str">
            <v>B3 WWBrainy season</v>
          </cell>
          <cell r="E931">
            <v>5316</v>
          </cell>
          <cell r="F931" t="str">
            <v>PL</v>
          </cell>
          <cell r="G931">
            <v>5251</v>
          </cell>
          <cell r="H931" t="str">
            <v>PL</v>
          </cell>
          <cell r="I931">
            <v>5232</v>
          </cell>
          <cell r="J931" t="str">
            <v>PL</v>
          </cell>
          <cell r="K931">
            <v>5204</v>
          </cell>
          <cell r="L931" t="str">
            <v>PL</v>
          </cell>
          <cell r="M931" t="str">
            <v>rainy season</v>
          </cell>
        </row>
        <row r="932">
          <cell r="D932" t="str">
            <v>B3 WWCrainy season</v>
          </cell>
          <cell r="E932">
            <v>5327</v>
          </cell>
          <cell r="F932" t="str">
            <v>PL</v>
          </cell>
          <cell r="G932">
            <v>5261</v>
          </cell>
          <cell r="H932" t="str">
            <v>PL</v>
          </cell>
          <cell r="I932">
            <v>5242</v>
          </cell>
          <cell r="J932" t="str">
            <v>PL</v>
          </cell>
          <cell r="K932">
            <v>5215</v>
          </cell>
          <cell r="L932" t="str">
            <v>PL</v>
          </cell>
          <cell r="M932" t="str">
            <v>rainy season</v>
          </cell>
        </row>
        <row r="933">
          <cell r="D933" t="str">
            <v>B3 WWC Utararainy season</v>
          </cell>
          <cell r="E933">
            <v>5379</v>
          </cell>
          <cell r="F933" t="str">
            <v>PL</v>
          </cell>
          <cell r="G933">
            <v>5313</v>
          </cell>
          <cell r="H933" t="str">
            <v>PL</v>
          </cell>
          <cell r="I933">
            <v>5294</v>
          </cell>
          <cell r="J933" t="str">
            <v>PL</v>
          </cell>
          <cell r="K933">
            <v>5266</v>
          </cell>
          <cell r="L933" t="str">
            <v>PL</v>
          </cell>
          <cell r="M933" t="str">
            <v>rainy season</v>
          </cell>
        </row>
        <row r="934">
          <cell r="D934" t="str">
            <v>B3 WWC Selatanrainy season</v>
          </cell>
          <cell r="E934">
            <v>5159</v>
          </cell>
          <cell r="F934" t="str">
            <v>MH</v>
          </cell>
          <cell r="G934">
            <v>5094</v>
          </cell>
          <cell r="H934" t="str">
            <v>MH</v>
          </cell>
          <cell r="I934">
            <v>5075</v>
          </cell>
          <cell r="J934" t="str">
            <v>MH</v>
          </cell>
          <cell r="K934">
            <v>5047</v>
          </cell>
          <cell r="L934" t="str">
            <v>MH</v>
          </cell>
          <cell r="M934" t="str">
            <v>rainy season</v>
          </cell>
        </row>
        <row r="935">
          <cell r="D935" t="str">
            <v>B3 WWDrainy season</v>
          </cell>
          <cell r="E935">
            <v>5582</v>
          </cell>
          <cell r="F935" t="str">
            <v>PH</v>
          </cell>
          <cell r="G935">
            <v>5513</v>
          </cell>
          <cell r="H935" t="str">
            <v>PH</v>
          </cell>
          <cell r="I935">
            <v>5493</v>
          </cell>
          <cell r="J935" t="str">
            <v>PH</v>
          </cell>
          <cell r="K935">
            <v>5465</v>
          </cell>
          <cell r="L935" t="str">
            <v>PH</v>
          </cell>
          <cell r="M935" t="str">
            <v>rainy season</v>
          </cell>
        </row>
        <row r="936">
          <cell r="D936" t="str">
            <v>B3 WWT Selatanrainy season</v>
          </cell>
          <cell r="E936">
            <v>4607</v>
          </cell>
          <cell r="F936" t="str">
            <v>ML</v>
          </cell>
          <cell r="G936">
            <v>4544</v>
          </cell>
          <cell r="H936" t="str">
            <v>ML</v>
          </cell>
          <cell r="I936">
            <v>4527</v>
          </cell>
          <cell r="J936" t="str">
            <v>ML</v>
          </cell>
          <cell r="K936">
            <v>4504</v>
          </cell>
          <cell r="L936" t="str">
            <v>ML</v>
          </cell>
          <cell r="M936" t="str">
            <v>rainy season</v>
          </cell>
        </row>
        <row r="937">
          <cell r="D937" t="str">
            <v>B4 WWrainy season</v>
          </cell>
          <cell r="E937">
            <v>5026</v>
          </cell>
          <cell r="F937" t="str">
            <v>MH</v>
          </cell>
          <cell r="G937">
            <v>4961</v>
          </cell>
          <cell r="H937" t="str">
            <v>MH</v>
          </cell>
          <cell r="I937">
            <v>4942</v>
          </cell>
          <cell r="J937" t="str">
            <v>MH</v>
          </cell>
          <cell r="K937">
            <v>4915</v>
          </cell>
          <cell r="L937" t="str">
            <v>MH</v>
          </cell>
          <cell r="M937" t="str">
            <v>rainy season</v>
          </cell>
        </row>
        <row r="938">
          <cell r="D938" t="str">
            <v>B4 WW Utararainy season</v>
          </cell>
          <cell r="E938">
            <v>5189</v>
          </cell>
          <cell r="F938" t="str">
            <v>MH</v>
          </cell>
          <cell r="G938">
            <v>5124</v>
          </cell>
          <cell r="H938" t="str">
            <v>MH</v>
          </cell>
          <cell r="I938">
            <v>5105</v>
          </cell>
          <cell r="J938" t="str">
            <v>MH</v>
          </cell>
          <cell r="K938">
            <v>5077</v>
          </cell>
          <cell r="L938" t="str">
            <v>MH</v>
          </cell>
          <cell r="M938" t="str">
            <v>rainy season</v>
          </cell>
        </row>
        <row r="939">
          <cell r="D939" t="str">
            <v>B4 WW Selatanrainy season</v>
          </cell>
          <cell r="E939">
            <v>4682</v>
          </cell>
          <cell r="F939" t="str">
            <v>ML</v>
          </cell>
          <cell r="G939">
            <v>4620</v>
          </cell>
          <cell r="H939" t="str">
            <v>ML</v>
          </cell>
          <cell r="I939">
            <v>4602</v>
          </cell>
          <cell r="J939" t="str">
            <v>ML</v>
          </cell>
          <cell r="K939">
            <v>4578</v>
          </cell>
          <cell r="L939" t="str">
            <v>ML</v>
          </cell>
          <cell r="M939" t="str">
            <v>rainy season</v>
          </cell>
        </row>
        <row r="940">
          <cell r="D940" t="str">
            <v>B4 WWA Utararainy season</v>
          </cell>
          <cell r="E940">
            <v>5174</v>
          </cell>
          <cell r="F940" t="str">
            <v>MH</v>
          </cell>
          <cell r="G940">
            <v>5107</v>
          </cell>
          <cell r="H940" t="str">
            <v>MH</v>
          </cell>
          <cell r="I940">
            <v>5089</v>
          </cell>
          <cell r="J940" t="str">
            <v>MH</v>
          </cell>
          <cell r="K940">
            <v>5062</v>
          </cell>
          <cell r="L940" t="str">
            <v>MH</v>
          </cell>
          <cell r="M940" t="str">
            <v>rainy season</v>
          </cell>
        </row>
        <row r="941">
          <cell r="D941" t="str">
            <v>B5 WWrainy season</v>
          </cell>
          <cell r="E941">
            <v>5007</v>
          </cell>
          <cell r="F941" t="str">
            <v>MH</v>
          </cell>
          <cell r="G941">
            <v>4943</v>
          </cell>
          <cell r="H941" t="str">
            <v>MH</v>
          </cell>
          <cell r="I941">
            <v>4924</v>
          </cell>
          <cell r="J941" t="str">
            <v>MH</v>
          </cell>
          <cell r="K941">
            <v>4898</v>
          </cell>
          <cell r="L941" t="str">
            <v>ML</v>
          </cell>
          <cell r="M941" t="str">
            <v>rainy season</v>
          </cell>
        </row>
        <row r="942">
          <cell r="D942" t="str">
            <v>B5 WW Utararainy season</v>
          </cell>
          <cell r="E942">
            <v>5087</v>
          </cell>
          <cell r="F942" t="str">
            <v>MH</v>
          </cell>
          <cell r="G942">
            <v>5022</v>
          </cell>
          <cell r="H942" t="str">
            <v>MH</v>
          </cell>
          <cell r="I942">
            <v>5004</v>
          </cell>
          <cell r="J942" t="str">
            <v>MH</v>
          </cell>
          <cell r="K942">
            <v>4977</v>
          </cell>
          <cell r="L942" t="str">
            <v>MH</v>
          </cell>
          <cell r="M942" t="str">
            <v>rainy season</v>
          </cell>
        </row>
        <row r="943">
          <cell r="D943" t="str">
            <v>B5 WW Selatanrainy season</v>
          </cell>
          <cell r="E943">
            <v>5101</v>
          </cell>
          <cell r="F943" t="str">
            <v>MH</v>
          </cell>
          <cell r="G943">
            <v>5036</v>
          </cell>
          <cell r="H943" t="str">
            <v>MH</v>
          </cell>
          <cell r="I943">
            <v>5017</v>
          </cell>
          <cell r="J943" t="str">
            <v>MH</v>
          </cell>
          <cell r="K943">
            <v>4990</v>
          </cell>
          <cell r="L943" t="str">
            <v>MH</v>
          </cell>
          <cell r="M943" t="str">
            <v>rainy season</v>
          </cell>
        </row>
        <row r="944">
          <cell r="D944" t="str">
            <v>B5 WWArainy season</v>
          </cell>
          <cell r="E944">
            <v>5148</v>
          </cell>
          <cell r="F944" t="str">
            <v>MH</v>
          </cell>
          <cell r="G944">
            <v>5084</v>
          </cell>
          <cell r="H944" t="str">
            <v>MH</v>
          </cell>
          <cell r="I944">
            <v>5065</v>
          </cell>
          <cell r="J944" t="str">
            <v>MH</v>
          </cell>
          <cell r="K944">
            <v>5038</v>
          </cell>
          <cell r="L944" t="str">
            <v>MH</v>
          </cell>
          <cell r="M944" t="str">
            <v>rainy season</v>
          </cell>
        </row>
        <row r="945">
          <cell r="D945" t="str">
            <v>B5 WWA Utararainy season</v>
          </cell>
          <cell r="E945">
            <v>4725</v>
          </cell>
          <cell r="F945" t="str">
            <v>ML</v>
          </cell>
          <cell r="G945">
            <v>4663</v>
          </cell>
          <cell r="H945" t="str">
            <v>ML</v>
          </cell>
          <cell r="I945">
            <v>4646</v>
          </cell>
          <cell r="J945" t="str">
            <v>ML</v>
          </cell>
          <cell r="K945">
            <v>4620</v>
          </cell>
          <cell r="L945" t="str">
            <v>ML</v>
          </cell>
          <cell r="M945" t="str">
            <v>rainy season</v>
          </cell>
        </row>
        <row r="946">
          <cell r="D946" t="str">
            <v>B6 WWrainy season</v>
          </cell>
          <cell r="E946">
            <v>5014</v>
          </cell>
          <cell r="F946" t="str">
            <v>MH</v>
          </cell>
          <cell r="G946">
            <v>4950</v>
          </cell>
          <cell r="H946" t="str">
            <v>MH</v>
          </cell>
          <cell r="I946">
            <v>4931</v>
          </cell>
          <cell r="J946" t="str">
            <v>MH</v>
          </cell>
          <cell r="K946">
            <v>4904</v>
          </cell>
          <cell r="L946" t="str">
            <v>MH</v>
          </cell>
          <cell r="M946" t="str">
            <v>rainy season</v>
          </cell>
        </row>
        <row r="947">
          <cell r="D947" t="str">
            <v>B6 WW Utararainy season</v>
          </cell>
          <cell r="E947">
            <v>5201</v>
          </cell>
          <cell r="F947" t="str">
            <v>PL</v>
          </cell>
          <cell r="G947">
            <v>5135</v>
          </cell>
          <cell r="H947" t="str">
            <v>MH</v>
          </cell>
          <cell r="I947">
            <v>5116</v>
          </cell>
          <cell r="J947" t="str">
            <v>MH</v>
          </cell>
          <cell r="K947">
            <v>5089</v>
          </cell>
          <cell r="L947" t="str">
            <v>MH</v>
          </cell>
          <cell r="M947" t="str">
            <v>rainy season</v>
          </cell>
        </row>
        <row r="948">
          <cell r="D948" t="str">
            <v>B6 WW Selatanrainy season</v>
          </cell>
          <cell r="E948">
            <v>4984</v>
          </cell>
          <cell r="F948" t="str">
            <v>MH</v>
          </cell>
          <cell r="G948">
            <v>4920</v>
          </cell>
          <cell r="H948" t="str">
            <v>MH</v>
          </cell>
          <cell r="I948">
            <v>4901</v>
          </cell>
          <cell r="J948" t="str">
            <v>MH</v>
          </cell>
          <cell r="K948">
            <v>4875</v>
          </cell>
          <cell r="L948" t="str">
            <v>ML</v>
          </cell>
          <cell r="M948" t="str">
            <v>rainy season</v>
          </cell>
        </row>
        <row r="949">
          <cell r="D949" t="str">
            <v>B6 WWArainy season</v>
          </cell>
          <cell r="E949">
            <v>4976</v>
          </cell>
          <cell r="F949" t="str">
            <v>MH</v>
          </cell>
          <cell r="G949">
            <v>4913</v>
          </cell>
          <cell r="H949" t="str">
            <v>MH</v>
          </cell>
          <cell r="I949">
            <v>4895</v>
          </cell>
          <cell r="J949" t="str">
            <v>ML</v>
          </cell>
          <cell r="K949">
            <v>4868</v>
          </cell>
          <cell r="L949" t="str">
            <v>ML</v>
          </cell>
          <cell r="M949" t="str">
            <v>rainy season</v>
          </cell>
        </row>
        <row r="950">
          <cell r="D950" t="str">
            <v>B7 WWrainy season</v>
          </cell>
          <cell r="E950">
            <v>4978</v>
          </cell>
          <cell r="F950" t="str">
            <v>MH</v>
          </cell>
          <cell r="G950">
            <v>4915</v>
          </cell>
          <cell r="H950" t="str">
            <v>MH</v>
          </cell>
          <cell r="I950">
            <v>4896</v>
          </cell>
          <cell r="J950" t="str">
            <v>ML</v>
          </cell>
          <cell r="K950">
            <v>4869</v>
          </cell>
          <cell r="L950" t="str">
            <v>ML</v>
          </cell>
          <cell r="M950" t="str">
            <v>rainy season</v>
          </cell>
        </row>
        <row r="951">
          <cell r="D951" t="str">
            <v>B7 WW Utararainy season</v>
          </cell>
          <cell r="E951">
            <v>5169</v>
          </cell>
          <cell r="F951" t="str">
            <v>MH</v>
          </cell>
          <cell r="G951">
            <v>5105</v>
          </cell>
          <cell r="H951" t="str">
            <v>MH</v>
          </cell>
          <cell r="I951">
            <v>5086</v>
          </cell>
          <cell r="J951" t="str">
            <v>MH</v>
          </cell>
          <cell r="K951">
            <v>5059</v>
          </cell>
          <cell r="L951" t="str">
            <v>MH</v>
          </cell>
          <cell r="M951" t="str">
            <v>rainy season</v>
          </cell>
        </row>
        <row r="952">
          <cell r="D952" t="str">
            <v>B7 WW Selatanrainy season</v>
          </cell>
          <cell r="E952">
            <v>4817</v>
          </cell>
          <cell r="F952" t="str">
            <v>ML</v>
          </cell>
          <cell r="G952">
            <v>4754</v>
          </cell>
          <cell r="H952" t="str">
            <v>ML</v>
          </cell>
          <cell r="I952">
            <v>4736</v>
          </cell>
          <cell r="J952" t="str">
            <v>ML</v>
          </cell>
          <cell r="K952">
            <v>4709</v>
          </cell>
          <cell r="L952" t="str">
            <v>ML</v>
          </cell>
          <cell r="M952" t="str">
            <v>rainy season</v>
          </cell>
        </row>
        <row r="953">
          <cell r="D953" t="str">
            <v>B7 WWArainy season</v>
          </cell>
          <cell r="E953">
            <v>4866</v>
          </cell>
          <cell r="F953" t="str">
            <v>ML</v>
          </cell>
          <cell r="G953">
            <v>4802</v>
          </cell>
          <cell r="H953" t="str">
            <v>ML</v>
          </cell>
          <cell r="I953">
            <v>4784</v>
          </cell>
          <cell r="J953" t="str">
            <v>ML</v>
          </cell>
          <cell r="K953">
            <v>4758</v>
          </cell>
          <cell r="L953" t="str">
            <v>ML</v>
          </cell>
          <cell r="M953" t="str">
            <v>rainy season</v>
          </cell>
        </row>
        <row r="954">
          <cell r="D954" t="str">
            <v>B7 WWA Utararainy season</v>
          </cell>
          <cell r="E954">
            <v>5215</v>
          </cell>
          <cell r="F954" t="str">
            <v>PL</v>
          </cell>
          <cell r="G954">
            <v>5151</v>
          </cell>
          <cell r="H954" t="str">
            <v>MH</v>
          </cell>
          <cell r="I954">
            <v>5132</v>
          </cell>
          <cell r="J954" t="str">
            <v>MH</v>
          </cell>
          <cell r="K954">
            <v>5105</v>
          </cell>
          <cell r="L954" t="str">
            <v>MH</v>
          </cell>
          <cell r="M954" t="str">
            <v>rainy season</v>
          </cell>
        </row>
        <row r="955">
          <cell r="D955" t="str">
            <v>B7 WWBrainy season</v>
          </cell>
          <cell r="E955">
            <v>4947</v>
          </cell>
          <cell r="F955" t="str">
            <v>MH</v>
          </cell>
          <cell r="G955">
            <v>4883</v>
          </cell>
          <cell r="H955" t="str">
            <v>ML</v>
          </cell>
          <cell r="I955">
            <v>4865</v>
          </cell>
          <cell r="J955" t="str">
            <v>ML</v>
          </cell>
          <cell r="K955">
            <v>4839</v>
          </cell>
          <cell r="L955" t="str">
            <v>ML</v>
          </cell>
          <cell r="M955" t="str">
            <v>rainy season</v>
          </cell>
        </row>
        <row r="956">
          <cell r="D956" t="str">
            <v>B7 WWCrainy season</v>
          </cell>
          <cell r="E956">
            <v>5065</v>
          </cell>
          <cell r="F956" t="str">
            <v>MH</v>
          </cell>
          <cell r="G956">
            <v>5001</v>
          </cell>
          <cell r="H956" t="str">
            <v>MH</v>
          </cell>
          <cell r="I956">
            <v>4982</v>
          </cell>
          <cell r="J956" t="str">
            <v>MH</v>
          </cell>
          <cell r="K956">
            <v>4956</v>
          </cell>
          <cell r="L956" t="str">
            <v>MH</v>
          </cell>
          <cell r="M956" t="str">
            <v>rainy season</v>
          </cell>
        </row>
        <row r="957">
          <cell r="D957" t="str">
            <v>B7 WWC Utararainy season</v>
          </cell>
          <cell r="E957">
            <v>5027</v>
          </cell>
          <cell r="F957" t="str">
            <v>MH</v>
          </cell>
          <cell r="G957">
            <v>4964</v>
          </cell>
          <cell r="H957" t="str">
            <v>MH</v>
          </cell>
          <cell r="I957">
            <v>4946</v>
          </cell>
          <cell r="J957" t="str">
            <v>MH</v>
          </cell>
          <cell r="K957">
            <v>4919</v>
          </cell>
          <cell r="L957" t="str">
            <v>MH</v>
          </cell>
          <cell r="M957" t="str">
            <v>rainy season</v>
          </cell>
        </row>
        <row r="958">
          <cell r="D958" t="str">
            <v>B7 WWC Selatanrainy season</v>
          </cell>
          <cell r="E958">
            <v>4747</v>
          </cell>
          <cell r="F958" t="str">
            <v>ML</v>
          </cell>
          <cell r="G958">
            <v>4684</v>
          </cell>
          <cell r="H958" t="str">
            <v>ML</v>
          </cell>
          <cell r="I958">
            <v>4666</v>
          </cell>
          <cell r="J958" t="str">
            <v>ML</v>
          </cell>
          <cell r="K958">
            <v>4639</v>
          </cell>
          <cell r="L958" t="str">
            <v>ML</v>
          </cell>
          <cell r="M958" t="str">
            <v>rainy season</v>
          </cell>
        </row>
        <row r="959">
          <cell r="D959" t="str">
            <v>B7 WWDrainy season</v>
          </cell>
          <cell r="E959">
            <v>5020</v>
          </cell>
          <cell r="F959" t="str">
            <v>MH</v>
          </cell>
          <cell r="G959">
            <v>4956</v>
          </cell>
          <cell r="H959" t="str">
            <v>MH</v>
          </cell>
          <cell r="I959">
            <v>4938</v>
          </cell>
          <cell r="J959" t="str">
            <v>MH</v>
          </cell>
          <cell r="K959">
            <v>4912</v>
          </cell>
          <cell r="L959" t="str">
            <v>MH</v>
          </cell>
          <cell r="M959" t="str">
            <v>rainy season</v>
          </cell>
        </row>
        <row r="960">
          <cell r="D960" t="str">
            <v>B7 WWD Utararainy season</v>
          </cell>
          <cell r="E960">
            <v>5130</v>
          </cell>
          <cell r="F960" t="str">
            <v>MH</v>
          </cell>
          <cell r="G960">
            <v>5066</v>
          </cell>
          <cell r="H960" t="str">
            <v>MH</v>
          </cell>
          <cell r="I960">
            <v>5048</v>
          </cell>
          <cell r="J960" t="str">
            <v>MH</v>
          </cell>
          <cell r="K960">
            <v>5022</v>
          </cell>
          <cell r="L960" t="str">
            <v>MH</v>
          </cell>
          <cell r="M960" t="str">
            <v>rainy season</v>
          </cell>
        </row>
        <row r="961">
          <cell r="D961" t="str">
            <v>B8 WWrainy season</v>
          </cell>
          <cell r="E961">
            <v>4766</v>
          </cell>
          <cell r="F961" t="str">
            <v>ML</v>
          </cell>
          <cell r="G961">
            <v>4703</v>
          </cell>
          <cell r="H961" t="str">
            <v>ML</v>
          </cell>
          <cell r="I961">
            <v>4685</v>
          </cell>
          <cell r="J961" t="str">
            <v>ML</v>
          </cell>
          <cell r="K961">
            <v>4659</v>
          </cell>
          <cell r="L961" t="str">
            <v>ML</v>
          </cell>
          <cell r="M961" t="str">
            <v>rainy season</v>
          </cell>
        </row>
        <row r="962">
          <cell r="D962" t="str">
            <v>B8 WWArainy season</v>
          </cell>
          <cell r="E962">
            <v>4766</v>
          </cell>
          <cell r="F962" t="str">
            <v>ML</v>
          </cell>
          <cell r="G962">
            <v>4703</v>
          </cell>
          <cell r="H962" t="str">
            <v>ML</v>
          </cell>
          <cell r="I962">
            <v>4684</v>
          </cell>
          <cell r="J962" t="str">
            <v>ML</v>
          </cell>
          <cell r="K962">
            <v>4658</v>
          </cell>
          <cell r="L962" t="str">
            <v>ML</v>
          </cell>
          <cell r="M962" t="str">
            <v>rainy season</v>
          </cell>
        </row>
        <row r="963">
          <cell r="D963" t="str">
            <v>B8 WW Utararainy season</v>
          </cell>
          <cell r="E963">
            <v>4886</v>
          </cell>
          <cell r="F963" t="str">
            <v>ML</v>
          </cell>
          <cell r="G963">
            <v>4824</v>
          </cell>
          <cell r="H963" t="str">
            <v>ML</v>
          </cell>
          <cell r="I963">
            <v>4806</v>
          </cell>
          <cell r="J963" t="str">
            <v>ML</v>
          </cell>
          <cell r="K963">
            <v>4779</v>
          </cell>
          <cell r="L963" t="str">
            <v>ML</v>
          </cell>
          <cell r="M963" t="str">
            <v>rainy season</v>
          </cell>
        </row>
        <row r="964">
          <cell r="D964" t="str">
            <v>B8 WW Selatanrainy season</v>
          </cell>
          <cell r="E964">
            <v>4842</v>
          </cell>
          <cell r="F964" t="str">
            <v>ML</v>
          </cell>
          <cell r="G964">
            <v>4779</v>
          </cell>
          <cell r="H964" t="str">
            <v>ML</v>
          </cell>
          <cell r="I964">
            <v>4761</v>
          </cell>
          <cell r="J964" t="str">
            <v>ML</v>
          </cell>
          <cell r="K964">
            <v>4734</v>
          </cell>
          <cell r="L964" t="str">
            <v>ML</v>
          </cell>
          <cell r="M964" t="str">
            <v>rainy season</v>
          </cell>
        </row>
        <row r="965">
          <cell r="D965" t="str">
            <v>B8 WWArainy season</v>
          </cell>
          <cell r="E965">
            <v>4794</v>
          </cell>
          <cell r="F965" t="str">
            <v>ML</v>
          </cell>
          <cell r="G965">
            <v>4732</v>
          </cell>
          <cell r="H965" t="str">
            <v>ML</v>
          </cell>
          <cell r="I965">
            <v>4714</v>
          </cell>
          <cell r="J965" t="str">
            <v>ML</v>
          </cell>
          <cell r="K965">
            <v>4688</v>
          </cell>
          <cell r="L965" t="str">
            <v>ML</v>
          </cell>
          <cell r="M965" t="str">
            <v>rainy season</v>
          </cell>
        </row>
        <row r="966">
          <cell r="D966" t="str">
            <v>B8 WWA Selatanrainy season</v>
          </cell>
          <cell r="E966">
            <v>4786</v>
          </cell>
          <cell r="F966" t="str">
            <v>ML</v>
          </cell>
          <cell r="G966">
            <v>4723</v>
          </cell>
          <cell r="H966" t="str">
            <v>ML</v>
          </cell>
          <cell r="I966">
            <v>4705</v>
          </cell>
          <cell r="J966" t="str">
            <v>ML</v>
          </cell>
          <cell r="K966">
            <v>4679</v>
          </cell>
          <cell r="L966" t="str">
            <v>ML</v>
          </cell>
          <cell r="M966" t="str">
            <v>rainy season</v>
          </cell>
        </row>
        <row r="967">
          <cell r="D967" t="str">
            <v>B9 WWrainy season</v>
          </cell>
          <cell r="E967">
            <v>4875</v>
          </cell>
          <cell r="F967" t="str">
            <v>ML</v>
          </cell>
          <cell r="G967">
            <v>4812</v>
          </cell>
          <cell r="H967" t="str">
            <v>ML</v>
          </cell>
          <cell r="I967">
            <v>4794</v>
          </cell>
          <cell r="J967" t="str">
            <v>ML</v>
          </cell>
          <cell r="K967">
            <v>4768</v>
          </cell>
          <cell r="L967" t="str">
            <v>ML</v>
          </cell>
          <cell r="M967" t="str">
            <v>rainy season</v>
          </cell>
        </row>
        <row r="968">
          <cell r="D968" t="str">
            <v>B9 WW Utararainy season</v>
          </cell>
          <cell r="E968">
            <v>4983</v>
          </cell>
          <cell r="F968" t="str">
            <v>MH</v>
          </cell>
          <cell r="G968">
            <v>4919</v>
          </cell>
          <cell r="H968" t="str">
            <v>MH</v>
          </cell>
          <cell r="I968">
            <v>4900</v>
          </cell>
          <cell r="J968" t="str">
            <v>MH</v>
          </cell>
          <cell r="K968">
            <v>4874</v>
          </cell>
          <cell r="L968" t="str">
            <v>ML</v>
          </cell>
          <cell r="M968" t="str">
            <v>rainy season</v>
          </cell>
        </row>
        <row r="969">
          <cell r="D969" t="str">
            <v>B9 WW Selatanrainy season</v>
          </cell>
          <cell r="E969">
            <v>4946</v>
          </cell>
          <cell r="F969" t="str">
            <v>MH</v>
          </cell>
          <cell r="G969">
            <v>4882</v>
          </cell>
          <cell r="H969" t="str">
            <v>ML</v>
          </cell>
          <cell r="I969">
            <v>4863</v>
          </cell>
          <cell r="J969" t="str">
            <v>ML</v>
          </cell>
          <cell r="K969">
            <v>4837</v>
          </cell>
          <cell r="L969" t="str">
            <v>ML</v>
          </cell>
          <cell r="M969" t="str">
            <v>rainy season</v>
          </cell>
        </row>
        <row r="970">
          <cell r="D970" t="str">
            <v>B9 WWArainy season</v>
          </cell>
          <cell r="E970">
            <v>4679</v>
          </cell>
          <cell r="F970" t="str">
            <v>ML</v>
          </cell>
          <cell r="G970">
            <v>4621</v>
          </cell>
          <cell r="H970" t="str">
            <v>ML</v>
          </cell>
          <cell r="I970">
            <v>4603</v>
          </cell>
          <cell r="J970" t="str">
            <v>ML</v>
          </cell>
          <cell r="K970">
            <v>4577</v>
          </cell>
          <cell r="L970" t="str">
            <v>ML</v>
          </cell>
          <cell r="M970" t="str">
            <v>rainy season</v>
          </cell>
        </row>
        <row r="971">
          <cell r="D971" t="str">
            <v>B10 WWrainy season</v>
          </cell>
          <cell r="E971">
            <v>4946</v>
          </cell>
          <cell r="F971" t="str">
            <v>MH</v>
          </cell>
          <cell r="G971">
            <v>4884</v>
          </cell>
          <cell r="H971" t="str">
            <v>ML</v>
          </cell>
          <cell r="I971">
            <v>4866</v>
          </cell>
          <cell r="J971" t="str">
            <v>ML</v>
          </cell>
          <cell r="K971">
            <v>4839</v>
          </cell>
          <cell r="L971" t="str">
            <v>ML</v>
          </cell>
          <cell r="M971" t="str">
            <v>rainy season</v>
          </cell>
        </row>
        <row r="972">
          <cell r="D972" t="str">
            <v>B11 WWrainy season</v>
          </cell>
          <cell r="E972">
            <v>4865</v>
          </cell>
          <cell r="F972" t="str">
            <v>ML</v>
          </cell>
          <cell r="G972">
            <v>4802</v>
          </cell>
          <cell r="H972" t="str">
            <v>ML</v>
          </cell>
          <cell r="I972">
            <v>4784</v>
          </cell>
          <cell r="J972" t="str">
            <v>ML</v>
          </cell>
          <cell r="K972">
            <v>4757</v>
          </cell>
          <cell r="L972" t="str">
            <v>ML</v>
          </cell>
          <cell r="M972" t="str">
            <v>rainy season</v>
          </cell>
        </row>
        <row r="973">
          <cell r="D973" t="str">
            <v>B11 WW Utararainy season</v>
          </cell>
          <cell r="E973">
            <v>4896</v>
          </cell>
          <cell r="F973" t="str">
            <v>ML</v>
          </cell>
          <cell r="G973">
            <v>4833</v>
          </cell>
          <cell r="H973" t="str">
            <v>ML</v>
          </cell>
          <cell r="I973">
            <v>4815</v>
          </cell>
          <cell r="J973" t="str">
            <v>ML</v>
          </cell>
          <cell r="K973">
            <v>4789</v>
          </cell>
          <cell r="L973" t="str">
            <v>ML</v>
          </cell>
          <cell r="M973" t="str">
            <v>rainy season</v>
          </cell>
        </row>
        <row r="974">
          <cell r="D974" t="str">
            <v>B12 WWrainy season</v>
          </cell>
          <cell r="E974">
            <v>4751</v>
          </cell>
          <cell r="F974" t="str">
            <v>ML</v>
          </cell>
          <cell r="G974">
            <v>4690</v>
          </cell>
          <cell r="H974" t="str">
            <v>ML</v>
          </cell>
          <cell r="I974">
            <v>4672</v>
          </cell>
          <cell r="J974" t="str">
            <v>ML</v>
          </cell>
          <cell r="K974">
            <v>4646</v>
          </cell>
          <cell r="L974" t="str">
            <v>ML</v>
          </cell>
          <cell r="M974" t="str">
            <v>rainy season</v>
          </cell>
        </row>
        <row r="975">
          <cell r="D975" t="str">
            <v>B12 WW Utararainy season</v>
          </cell>
          <cell r="E975">
            <v>4796</v>
          </cell>
          <cell r="F975" t="str">
            <v>ML</v>
          </cell>
          <cell r="G975">
            <v>4734</v>
          </cell>
          <cell r="H975" t="str">
            <v>ML</v>
          </cell>
          <cell r="I975">
            <v>4716</v>
          </cell>
          <cell r="J975" t="str">
            <v>ML</v>
          </cell>
          <cell r="K975">
            <v>4690</v>
          </cell>
          <cell r="L975" t="str">
            <v>ML</v>
          </cell>
          <cell r="M975" t="str">
            <v>rainy season</v>
          </cell>
        </row>
        <row r="976">
          <cell r="D976" t="str">
            <v>B13 WWrainy season</v>
          </cell>
          <cell r="E976">
            <v>4818</v>
          </cell>
          <cell r="F976" t="str">
            <v>ML</v>
          </cell>
          <cell r="G976">
            <v>4756</v>
          </cell>
          <cell r="H976" t="str">
            <v>ML</v>
          </cell>
          <cell r="I976">
            <v>4737</v>
          </cell>
          <cell r="J976" t="str">
            <v>ML</v>
          </cell>
          <cell r="K976">
            <v>4711</v>
          </cell>
          <cell r="L976" t="str">
            <v>ML</v>
          </cell>
          <cell r="M976" t="str">
            <v>rainy season</v>
          </cell>
        </row>
        <row r="977">
          <cell r="D977" t="str">
            <v>B13 WW Utararainy season</v>
          </cell>
          <cell r="E977">
            <v>4888</v>
          </cell>
          <cell r="F977" t="str">
            <v>ML</v>
          </cell>
          <cell r="G977">
            <v>4825</v>
          </cell>
          <cell r="H977" t="str">
            <v>ML</v>
          </cell>
          <cell r="I977">
            <v>4807</v>
          </cell>
          <cell r="J977" t="str">
            <v>ML</v>
          </cell>
          <cell r="K977">
            <v>4781</v>
          </cell>
          <cell r="L977" t="str">
            <v>ML</v>
          </cell>
          <cell r="M977" t="str">
            <v>rainy season</v>
          </cell>
        </row>
        <row r="978">
          <cell r="D978" t="str">
            <v>M9 Wrainy season</v>
          </cell>
          <cell r="E978">
            <v>4880</v>
          </cell>
          <cell r="F978" t="str">
            <v>ML</v>
          </cell>
          <cell r="G978">
            <v>4817</v>
          </cell>
          <cell r="H978" t="str">
            <v>ML</v>
          </cell>
          <cell r="I978">
            <v>4799</v>
          </cell>
          <cell r="J978" t="str">
            <v>ML</v>
          </cell>
          <cell r="K978">
            <v>4772</v>
          </cell>
          <cell r="L978" t="str">
            <v>ML</v>
          </cell>
          <cell r="M978" t="str">
            <v>rainy season</v>
          </cell>
        </row>
        <row r="979">
          <cell r="D979" t="str">
            <v>M10 Wrainy season</v>
          </cell>
          <cell r="E979">
            <v>4972</v>
          </cell>
          <cell r="F979" t="str">
            <v>MH</v>
          </cell>
          <cell r="G979">
            <v>4908</v>
          </cell>
          <cell r="H979" t="str">
            <v>MH</v>
          </cell>
          <cell r="I979">
            <v>4889</v>
          </cell>
          <cell r="J979" t="str">
            <v>ML</v>
          </cell>
          <cell r="K979">
            <v>4862</v>
          </cell>
          <cell r="L979" t="str">
            <v>ML</v>
          </cell>
          <cell r="M979" t="str">
            <v>rainy season</v>
          </cell>
        </row>
        <row r="980">
          <cell r="D980" t="str">
            <v>M12 Wrainy season</v>
          </cell>
          <cell r="E980">
            <v>4950</v>
          </cell>
          <cell r="F980" t="str">
            <v>MH</v>
          </cell>
          <cell r="G980">
            <v>4887</v>
          </cell>
          <cell r="H980" t="str">
            <v>ML</v>
          </cell>
          <cell r="I980">
            <v>4869</v>
          </cell>
          <cell r="J980" t="str">
            <v>ML</v>
          </cell>
          <cell r="K980">
            <v>4842</v>
          </cell>
          <cell r="L980" t="str">
            <v>ML</v>
          </cell>
          <cell r="M980" t="str">
            <v>rainy season</v>
          </cell>
        </row>
        <row r="981">
          <cell r="D981" t="str">
            <v>M12 AWrainy season</v>
          </cell>
          <cell r="E981">
            <v>4841</v>
          </cell>
          <cell r="F981" t="str">
            <v>ML</v>
          </cell>
          <cell r="G981">
            <v>4778</v>
          </cell>
          <cell r="H981" t="str">
            <v>ML</v>
          </cell>
          <cell r="I981">
            <v>4760</v>
          </cell>
          <cell r="J981" t="str">
            <v>ML</v>
          </cell>
          <cell r="K981">
            <v>4734</v>
          </cell>
          <cell r="L981" t="str">
            <v>ML</v>
          </cell>
          <cell r="M981" t="str">
            <v>rainy season</v>
          </cell>
        </row>
        <row r="982">
          <cell r="D982" t="str">
            <v>M12 BWrainy season</v>
          </cell>
          <cell r="E982">
            <v>4915</v>
          </cell>
          <cell r="F982" t="str">
            <v>MH</v>
          </cell>
          <cell r="G982">
            <v>4851</v>
          </cell>
          <cell r="H982" t="str">
            <v>ML</v>
          </cell>
          <cell r="I982">
            <v>4832</v>
          </cell>
          <cell r="J982" t="str">
            <v>ML</v>
          </cell>
          <cell r="K982">
            <v>4806</v>
          </cell>
          <cell r="L982" t="str">
            <v>ML</v>
          </cell>
          <cell r="M982" t="str">
            <v>rainy season</v>
          </cell>
        </row>
        <row r="983">
          <cell r="D983" t="str">
            <v>M12 BAW rainy season</v>
          </cell>
          <cell r="E983">
            <v>4975</v>
          </cell>
          <cell r="F983" t="str">
            <v>MH</v>
          </cell>
          <cell r="G983">
            <v>4912</v>
          </cell>
          <cell r="H983" t="str">
            <v>MH</v>
          </cell>
          <cell r="I983">
            <v>4893</v>
          </cell>
          <cell r="J983" t="str">
            <v>ML</v>
          </cell>
          <cell r="K983">
            <v>4867</v>
          </cell>
          <cell r="L983" t="str">
            <v>ML</v>
          </cell>
          <cell r="M983" t="str">
            <v>rainy season</v>
          </cell>
        </row>
        <row r="984">
          <cell r="D984" t="str">
            <v>M12 BBWrainy season</v>
          </cell>
          <cell r="E984">
            <v>5038</v>
          </cell>
          <cell r="F984" t="str">
            <v>MH</v>
          </cell>
          <cell r="G984">
            <v>4973</v>
          </cell>
          <cell r="H984" t="str">
            <v>MH</v>
          </cell>
          <cell r="I984">
            <v>4955</v>
          </cell>
          <cell r="J984" t="str">
            <v>MH</v>
          </cell>
          <cell r="K984">
            <v>4928</v>
          </cell>
          <cell r="L984" t="str">
            <v>MH</v>
          </cell>
          <cell r="M984" t="str">
            <v>rainy season</v>
          </cell>
        </row>
        <row r="985">
          <cell r="D985" t="str">
            <v>M12 BCWrainy season</v>
          </cell>
          <cell r="E985">
            <v>4878</v>
          </cell>
          <cell r="F985" t="str">
            <v>ML</v>
          </cell>
          <cell r="G985">
            <v>4816</v>
          </cell>
          <cell r="H985" t="str">
            <v>ML</v>
          </cell>
          <cell r="I985">
            <v>4797</v>
          </cell>
          <cell r="J985" t="str">
            <v>ML</v>
          </cell>
          <cell r="K985">
            <v>4771</v>
          </cell>
          <cell r="L985" t="str">
            <v>ML</v>
          </cell>
          <cell r="M985" t="str">
            <v>rainy season</v>
          </cell>
        </row>
        <row r="986">
          <cell r="D986" t="str">
            <v>M13 BWrainy season</v>
          </cell>
          <cell r="E986">
            <v>4635</v>
          </cell>
          <cell r="F986" t="str">
            <v>ML</v>
          </cell>
          <cell r="G986">
            <v>4573</v>
          </cell>
          <cell r="H986" t="str">
            <v>ML</v>
          </cell>
          <cell r="I986">
            <v>4555</v>
          </cell>
          <cell r="J986" t="str">
            <v>ML</v>
          </cell>
          <cell r="K986">
            <v>4530</v>
          </cell>
          <cell r="L986" t="str">
            <v>ML</v>
          </cell>
          <cell r="M986" t="str">
            <v>rainy season</v>
          </cell>
        </row>
        <row r="987">
          <cell r="D987" t="str">
            <v>M14 Wrainy season</v>
          </cell>
          <cell r="E987">
            <v>4685</v>
          </cell>
          <cell r="F987" t="str">
            <v>ML</v>
          </cell>
          <cell r="G987">
            <v>4622</v>
          </cell>
          <cell r="H987" t="str">
            <v>ML</v>
          </cell>
          <cell r="I987">
            <v>4604</v>
          </cell>
          <cell r="J987" t="str">
            <v>ML</v>
          </cell>
          <cell r="K987">
            <v>4579</v>
          </cell>
          <cell r="L987" t="str">
            <v>ML</v>
          </cell>
          <cell r="M987" t="str">
            <v>rainy season</v>
          </cell>
        </row>
        <row r="988">
          <cell r="D988" t="str">
            <v>M15 Wrainy season</v>
          </cell>
          <cell r="E988">
            <v>4642</v>
          </cell>
          <cell r="F988" t="str">
            <v>ML</v>
          </cell>
          <cell r="G988">
            <v>4584</v>
          </cell>
          <cell r="H988" t="str">
            <v>ML</v>
          </cell>
          <cell r="I988">
            <v>4566</v>
          </cell>
          <cell r="J988" t="str">
            <v>ML</v>
          </cell>
          <cell r="K988">
            <v>4540</v>
          </cell>
          <cell r="L988" t="str">
            <v>ML</v>
          </cell>
          <cell r="M988" t="str">
            <v>rainy season</v>
          </cell>
        </row>
        <row r="989">
          <cell r="D989" t="str">
            <v>M10 Erainy season</v>
          </cell>
          <cell r="E989">
            <v>4999</v>
          </cell>
          <cell r="F989" t="str">
            <v>MH</v>
          </cell>
          <cell r="G989">
            <v>4935</v>
          </cell>
          <cell r="H989" t="str">
            <v>MH</v>
          </cell>
          <cell r="I989">
            <v>4916</v>
          </cell>
          <cell r="J989" t="str">
            <v>MH</v>
          </cell>
          <cell r="K989">
            <v>4889</v>
          </cell>
          <cell r="L989" t="str">
            <v>ML</v>
          </cell>
          <cell r="M989" t="str">
            <v>rainy season</v>
          </cell>
        </row>
        <row r="990">
          <cell r="D990" t="str">
            <v>M11 Erainy season</v>
          </cell>
          <cell r="E990">
            <v>4559</v>
          </cell>
          <cell r="F990" t="str">
            <v>ML</v>
          </cell>
          <cell r="G990">
            <v>4496</v>
          </cell>
          <cell r="H990" t="str">
            <v>ML</v>
          </cell>
          <cell r="I990">
            <v>4478</v>
          </cell>
          <cell r="J990" t="str">
            <v>ML</v>
          </cell>
          <cell r="K990">
            <v>4453</v>
          </cell>
          <cell r="L990" t="str">
            <v>ML</v>
          </cell>
          <cell r="M990" t="str">
            <v>rainy season</v>
          </cell>
        </row>
        <row r="991">
          <cell r="D991" t="str">
            <v>M12 Erainy season</v>
          </cell>
          <cell r="E991">
            <v>4859</v>
          </cell>
          <cell r="F991" t="str">
            <v>ML</v>
          </cell>
          <cell r="G991">
            <v>4796</v>
          </cell>
          <cell r="H991" t="str">
            <v>ML</v>
          </cell>
          <cell r="I991">
            <v>4777</v>
          </cell>
          <cell r="J991" t="str">
            <v>ML</v>
          </cell>
          <cell r="K991">
            <v>4751</v>
          </cell>
          <cell r="L991" t="str">
            <v>ML</v>
          </cell>
          <cell r="M991" t="str">
            <v>rainy season</v>
          </cell>
        </row>
        <row r="992">
          <cell r="D992" t="str">
            <v>M12 AErainy season</v>
          </cell>
          <cell r="E992">
            <v>4682</v>
          </cell>
          <cell r="F992" t="str">
            <v>ML</v>
          </cell>
          <cell r="G992">
            <v>4621</v>
          </cell>
          <cell r="H992" t="str">
            <v>ML</v>
          </cell>
          <cell r="I992">
            <v>4603</v>
          </cell>
          <cell r="J992" t="str">
            <v>ML</v>
          </cell>
          <cell r="K992">
            <v>4576</v>
          </cell>
          <cell r="L992" t="str">
            <v>ML</v>
          </cell>
          <cell r="M992" t="str">
            <v>rainy season</v>
          </cell>
        </row>
        <row r="993">
          <cell r="D993" t="str">
            <v>M12 BErainy season</v>
          </cell>
          <cell r="E993">
            <v>4716</v>
          </cell>
          <cell r="F993" t="str">
            <v>ML</v>
          </cell>
          <cell r="G993">
            <v>4654</v>
          </cell>
          <cell r="H993" t="str">
            <v>ML</v>
          </cell>
          <cell r="I993">
            <v>4636</v>
          </cell>
          <cell r="J993" t="str">
            <v>ML</v>
          </cell>
          <cell r="K993">
            <v>4610</v>
          </cell>
          <cell r="L993" t="str">
            <v>ML</v>
          </cell>
          <cell r="M993" t="str">
            <v>rainy season</v>
          </cell>
        </row>
        <row r="994">
          <cell r="D994" t="str">
            <v>M13 CE rainy season</v>
          </cell>
          <cell r="E994">
            <v>4106</v>
          </cell>
          <cell r="F994" t="str">
            <v>ML</v>
          </cell>
          <cell r="G994">
            <v>4048</v>
          </cell>
          <cell r="H994" t="str">
            <v>ML</v>
          </cell>
          <cell r="I994">
            <v>4030</v>
          </cell>
          <cell r="J994" t="str">
            <v>ML</v>
          </cell>
          <cell r="K994">
            <v>4005</v>
          </cell>
          <cell r="L994" t="str">
            <v>ML</v>
          </cell>
          <cell r="M994" t="str">
            <v>rainy season</v>
          </cell>
        </row>
        <row r="995">
          <cell r="D995" t="str">
            <v>M13 DErainy season</v>
          </cell>
          <cell r="E995">
            <v>3971</v>
          </cell>
          <cell r="F995" t="str">
            <v>ML</v>
          </cell>
          <cell r="G995">
            <v>3915</v>
          </cell>
          <cell r="H995" t="str">
            <v>ML</v>
          </cell>
          <cell r="I995">
            <v>3897</v>
          </cell>
          <cell r="J995" t="str">
            <v>ML</v>
          </cell>
          <cell r="K995">
            <v>3872</v>
          </cell>
          <cell r="L995" t="str">
            <v>ML</v>
          </cell>
          <cell r="M995" t="str">
            <v>rainy season</v>
          </cell>
        </row>
        <row r="996">
          <cell r="D996" t="str">
            <v>M13 EErainy season</v>
          </cell>
          <cell r="E996">
            <v>4224</v>
          </cell>
          <cell r="F996" t="str">
            <v>ML</v>
          </cell>
          <cell r="G996">
            <v>4165</v>
          </cell>
          <cell r="H996" t="str">
            <v>ML</v>
          </cell>
          <cell r="I996">
            <v>4147</v>
          </cell>
          <cell r="J996" t="str">
            <v>ML</v>
          </cell>
          <cell r="K996">
            <v>4121</v>
          </cell>
          <cell r="L996" t="str">
            <v>ML</v>
          </cell>
          <cell r="M996" t="str">
            <v>rainy season</v>
          </cell>
        </row>
        <row r="997">
          <cell r="D997" t="str">
            <v>M14 Erainy season</v>
          </cell>
          <cell r="E997">
            <v>3913</v>
          </cell>
          <cell r="F997" t="str">
            <v>ML</v>
          </cell>
          <cell r="G997">
            <v>3857</v>
          </cell>
          <cell r="H997" t="str">
            <v>ML</v>
          </cell>
          <cell r="I997">
            <v>3840</v>
          </cell>
          <cell r="J997" t="str">
            <v>ML</v>
          </cell>
          <cell r="K997">
            <v>3815</v>
          </cell>
          <cell r="L997" t="str">
            <v>ML</v>
          </cell>
          <cell r="M997" t="str">
            <v>rainy season</v>
          </cell>
        </row>
        <row r="998">
          <cell r="D998" t="str">
            <v>M16 Erainy season</v>
          </cell>
          <cell r="E998">
            <v>4095</v>
          </cell>
          <cell r="F998" t="str">
            <v>ML</v>
          </cell>
          <cell r="G998">
            <v>4037</v>
          </cell>
          <cell r="H998" t="str">
            <v>ML</v>
          </cell>
          <cell r="I998">
            <v>4019</v>
          </cell>
          <cell r="J998" t="str">
            <v>ML</v>
          </cell>
          <cell r="K998">
            <v>3993</v>
          </cell>
          <cell r="L998" t="str">
            <v>ML</v>
          </cell>
          <cell r="M998" t="str">
            <v>rainy season</v>
          </cell>
        </row>
        <row r="999">
          <cell r="D999" t="str">
            <v>C52 WWrainy season</v>
          </cell>
          <cell r="E999">
            <v>5617</v>
          </cell>
          <cell r="F999" t="str">
            <v>PH</v>
          </cell>
          <cell r="G999">
            <v>5549</v>
          </cell>
          <cell r="H999" t="str">
            <v>PH</v>
          </cell>
          <cell r="I999">
            <v>5529</v>
          </cell>
          <cell r="J999" t="str">
            <v>PH</v>
          </cell>
          <cell r="K999">
            <v>5502</v>
          </cell>
          <cell r="L999" t="str">
            <v>PH</v>
          </cell>
          <cell r="M999" t="str">
            <v>rainy season</v>
          </cell>
        </row>
        <row r="1000">
          <cell r="D1000" t="str">
            <v>C53 WWrainy season</v>
          </cell>
          <cell r="E1000">
            <v>5433</v>
          </cell>
          <cell r="F1000" t="str">
            <v>PH</v>
          </cell>
          <cell r="G1000">
            <v>5366</v>
          </cell>
          <cell r="H1000" t="str">
            <v>PL</v>
          </cell>
          <cell r="I1000">
            <v>5347</v>
          </cell>
          <cell r="J1000" t="str">
            <v>PL</v>
          </cell>
          <cell r="K1000">
            <v>5319</v>
          </cell>
          <cell r="L1000" t="str">
            <v>PL</v>
          </cell>
          <cell r="M1000" t="str">
            <v>rainy season</v>
          </cell>
        </row>
        <row r="1001">
          <cell r="D1001" t="str">
            <v>C54 WWrainy season</v>
          </cell>
          <cell r="E1001">
            <v>5164</v>
          </cell>
          <cell r="F1001" t="str">
            <v>MH</v>
          </cell>
          <cell r="G1001">
            <v>5099</v>
          </cell>
          <cell r="H1001" t="str">
            <v>MH</v>
          </cell>
          <cell r="I1001">
            <v>5080</v>
          </cell>
          <cell r="J1001" t="str">
            <v>MH</v>
          </cell>
          <cell r="K1001">
            <v>5054</v>
          </cell>
          <cell r="L1001" t="str">
            <v>MH</v>
          </cell>
          <cell r="M1001" t="str">
            <v>rainy season</v>
          </cell>
        </row>
        <row r="1002">
          <cell r="D1002" t="str">
            <v>C55 WW  rainy season</v>
          </cell>
          <cell r="E1002">
            <v>4935</v>
          </cell>
          <cell r="F1002" t="str">
            <v>MH</v>
          </cell>
          <cell r="G1002">
            <v>4871</v>
          </cell>
          <cell r="H1002" t="str">
            <v>ML</v>
          </cell>
          <cell r="I1002">
            <v>4854</v>
          </cell>
          <cell r="J1002" t="str">
            <v>ML</v>
          </cell>
          <cell r="K1002">
            <v>4828</v>
          </cell>
          <cell r="L1002" t="str">
            <v>ML</v>
          </cell>
          <cell r="M1002" t="str">
            <v>rainy season</v>
          </cell>
        </row>
        <row r="1003">
          <cell r="D1003" t="str">
            <v>C56 WWrainy season</v>
          </cell>
          <cell r="E1003">
            <v>5124</v>
          </cell>
          <cell r="F1003" t="str">
            <v>MH</v>
          </cell>
          <cell r="G1003">
            <v>5060</v>
          </cell>
          <cell r="H1003" t="str">
            <v>MH</v>
          </cell>
          <cell r="I1003">
            <v>5041</v>
          </cell>
          <cell r="J1003" t="str">
            <v>MH</v>
          </cell>
          <cell r="K1003">
            <v>5014</v>
          </cell>
          <cell r="L1003" t="str">
            <v>MH</v>
          </cell>
          <cell r="M1003" t="str">
            <v>rainy season</v>
          </cell>
        </row>
        <row r="1004">
          <cell r="D1004" t="str">
            <v>C57 WW rainy season</v>
          </cell>
          <cell r="E1004">
            <v>4950</v>
          </cell>
          <cell r="F1004" t="str">
            <v>MH</v>
          </cell>
          <cell r="G1004">
            <v>4887</v>
          </cell>
          <cell r="H1004" t="str">
            <v>ML</v>
          </cell>
          <cell r="I1004">
            <v>4868</v>
          </cell>
          <cell r="J1004" t="str">
            <v>ML</v>
          </cell>
          <cell r="K1004">
            <v>4842</v>
          </cell>
          <cell r="L1004" t="str">
            <v>ML</v>
          </cell>
          <cell r="M1004" t="str">
            <v>rainy season</v>
          </cell>
        </row>
        <row r="1005">
          <cell r="D1005" t="str">
            <v>C57 WWArainy season</v>
          </cell>
          <cell r="E1005">
            <v>4771</v>
          </cell>
          <cell r="F1005" t="str">
            <v>ML</v>
          </cell>
          <cell r="G1005">
            <v>4710</v>
          </cell>
          <cell r="H1005" t="str">
            <v>ML</v>
          </cell>
          <cell r="I1005">
            <v>4692</v>
          </cell>
          <cell r="J1005" t="str">
            <v>ML</v>
          </cell>
          <cell r="K1005">
            <v>4666</v>
          </cell>
          <cell r="L1005" t="str">
            <v>ML</v>
          </cell>
          <cell r="M1005" t="str">
            <v>rainy season</v>
          </cell>
        </row>
        <row r="1006">
          <cell r="D1006" t="str">
            <v>C58 WWrainy season</v>
          </cell>
          <cell r="E1006">
            <v>4910</v>
          </cell>
          <cell r="F1006" t="str">
            <v>MH</v>
          </cell>
          <cell r="G1006">
            <v>4847</v>
          </cell>
          <cell r="H1006" t="str">
            <v>ML</v>
          </cell>
          <cell r="I1006">
            <v>4829</v>
          </cell>
          <cell r="J1006" t="str">
            <v>ML</v>
          </cell>
          <cell r="K1006">
            <v>4802</v>
          </cell>
          <cell r="L1006" t="str">
            <v>ML</v>
          </cell>
          <cell r="M1006" t="str">
            <v>rainy season</v>
          </cell>
        </row>
        <row r="1007">
          <cell r="D1007" t="str">
            <v>C58 WWArainy season</v>
          </cell>
          <cell r="E1007">
            <v>5082</v>
          </cell>
          <cell r="F1007" t="str">
            <v>MH</v>
          </cell>
          <cell r="G1007">
            <v>5017</v>
          </cell>
          <cell r="H1007" t="str">
            <v>MH</v>
          </cell>
          <cell r="I1007">
            <v>4998</v>
          </cell>
          <cell r="J1007" t="str">
            <v>MH</v>
          </cell>
          <cell r="K1007">
            <v>4971</v>
          </cell>
          <cell r="L1007" t="str">
            <v>MH</v>
          </cell>
          <cell r="M1007" t="str">
            <v>rainy season</v>
          </cell>
        </row>
        <row r="1008">
          <cell r="D1008" t="str">
            <v>C58 WWBrainy season</v>
          </cell>
          <cell r="E1008">
            <v>4956</v>
          </cell>
          <cell r="F1008" t="str">
            <v>MH</v>
          </cell>
          <cell r="G1008">
            <v>4893</v>
          </cell>
          <cell r="H1008" t="str">
            <v>ML</v>
          </cell>
          <cell r="I1008">
            <v>4874</v>
          </cell>
          <cell r="J1008" t="str">
            <v>ML</v>
          </cell>
          <cell r="K1008">
            <v>4848</v>
          </cell>
          <cell r="L1008" t="str">
            <v>ML</v>
          </cell>
          <cell r="M1008" t="str">
            <v>rainy season</v>
          </cell>
        </row>
        <row r="1009">
          <cell r="D1009" t="str">
            <v>C59 WWrainy season</v>
          </cell>
          <cell r="E1009">
            <v>4824</v>
          </cell>
          <cell r="F1009" t="str">
            <v>ML</v>
          </cell>
          <cell r="G1009">
            <v>4763</v>
          </cell>
          <cell r="H1009" t="str">
            <v>ML</v>
          </cell>
          <cell r="I1009">
            <v>4745</v>
          </cell>
          <cell r="J1009" t="str">
            <v>ML</v>
          </cell>
          <cell r="K1009">
            <v>4719</v>
          </cell>
          <cell r="L1009" t="str">
            <v>ML</v>
          </cell>
          <cell r="M1009" t="str">
            <v>rainy season</v>
          </cell>
        </row>
        <row r="1010">
          <cell r="D1010" t="str">
            <v>C510 WW rainy season</v>
          </cell>
          <cell r="E1010">
            <v>4859</v>
          </cell>
          <cell r="F1010" t="str">
            <v>ML</v>
          </cell>
          <cell r="G1010">
            <v>4797</v>
          </cell>
          <cell r="H1010" t="str">
            <v>ML</v>
          </cell>
          <cell r="I1010">
            <v>4779</v>
          </cell>
          <cell r="J1010" t="str">
            <v>ML</v>
          </cell>
          <cell r="K1010">
            <v>4753</v>
          </cell>
          <cell r="L1010" t="str">
            <v>ML</v>
          </cell>
          <cell r="M1010" t="str">
            <v>rainy season</v>
          </cell>
        </row>
        <row r="1011">
          <cell r="D1011" t="str">
            <v>C511 WWrainy season</v>
          </cell>
          <cell r="E1011">
            <v>4797</v>
          </cell>
          <cell r="F1011" t="str">
            <v>ML</v>
          </cell>
          <cell r="G1011">
            <v>4735</v>
          </cell>
          <cell r="H1011" t="str">
            <v>ML</v>
          </cell>
          <cell r="I1011">
            <v>4717</v>
          </cell>
          <cell r="J1011" t="str">
            <v>ML</v>
          </cell>
          <cell r="K1011">
            <v>4692</v>
          </cell>
          <cell r="L1011" t="str">
            <v>ML</v>
          </cell>
          <cell r="M1011" t="str">
            <v>rainy season</v>
          </cell>
        </row>
        <row r="1012">
          <cell r="D1012" t="str">
            <v>C512 WW  rainy season</v>
          </cell>
          <cell r="E1012">
            <v>4786</v>
          </cell>
          <cell r="F1012" t="str">
            <v>ML</v>
          </cell>
          <cell r="G1012">
            <v>4725</v>
          </cell>
          <cell r="H1012" t="str">
            <v>ML</v>
          </cell>
          <cell r="I1012">
            <v>4707</v>
          </cell>
          <cell r="J1012" t="str">
            <v>ML</v>
          </cell>
          <cell r="K1012">
            <v>4681</v>
          </cell>
          <cell r="L1012" t="str">
            <v>ML</v>
          </cell>
          <cell r="M1012" t="str">
            <v>rainy season</v>
          </cell>
        </row>
        <row r="1013">
          <cell r="D1013" t="str">
            <v>C512 WWArainy season</v>
          </cell>
          <cell r="E1013">
            <v>4789</v>
          </cell>
          <cell r="F1013" t="str">
            <v>ML</v>
          </cell>
          <cell r="G1013">
            <v>4727</v>
          </cell>
          <cell r="H1013" t="str">
            <v>ML</v>
          </cell>
          <cell r="I1013">
            <v>4709</v>
          </cell>
          <cell r="J1013" t="str">
            <v>ML</v>
          </cell>
          <cell r="K1013">
            <v>4684</v>
          </cell>
          <cell r="L1013" t="str">
            <v>ML</v>
          </cell>
          <cell r="M1013" t="str">
            <v>rainy season</v>
          </cell>
        </row>
        <row r="1014">
          <cell r="D1014" t="str">
            <v>C513 WWrainy season</v>
          </cell>
          <cell r="E1014">
            <v>4628</v>
          </cell>
          <cell r="F1014" t="str">
            <v>ML</v>
          </cell>
          <cell r="G1014">
            <v>4567</v>
          </cell>
          <cell r="H1014" t="str">
            <v>ML</v>
          </cell>
          <cell r="I1014">
            <v>4550</v>
          </cell>
          <cell r="J1014" t="str">
            <v>ML</v>
          </cell>
          <cell r="K1014">
            <v>4524</v>
          </cell>
          <cell r="L1014" t="str">
            <v>ML</v>
          </cell>
          <cell r="M1014" t="str">
            <v>rainy season</v>
          </cell>
        </row>
        <row r="1015">
          <cell r="D1015" t="str">
            <v>C513 WWArainy season</v>
          </cell>
          <cell r="E1015">
            <v>4847</v>
          </cell>
          <cell r="F1015" t="str">
            <v>ML</v>
          </cell>
          <cell r="G1015">
            <v>4786</v>
          </cell>
          <cell r="H1015" t="str">
            <v>ML</v>
          </cell>
          <cell r="I1015">
            <v>4768</v>
          </cell>
          <cell r="J1015" t="str">
            <v>ML</v>
          </cell>
          <cell r="K1015">
            <v>4742</v>
          </cell>
          <cell r="L1015" t="str">
            <v>ML</v>
          </cell>
          <cell r="M1015" t="str">
            <v>rainy season</v>
          </cell>
        </row>
        <row r="1016">
          <cell r="D1016" t="str">
            <v>C513 WWBrainy season</v>
          </cell>
          <cell r="E1016">
            <v>4816</v>
          </cell>
          <cell r="F1016" t="str">
            <v>ML</v>
          </cell>
          <cell r="G1016">
            <v>4755</v>
          </cell>
          <cell r="H1016" t="str">
            <v>ML</v>
          </cell>
          <cell r="I1016">
            <v>4737</v>
          </cell>
          <cell r="J1016" t="str">
            <v>ML</v>
          </cell>
          <cell r="K1016">
            <v>4712</v>
          </cell>
          <cell r="L1016" t="str">
            <v>ML</v>
          </cell>
          <cell r="M1016" t="str">
            <v>rainy season</v>
          </cell>
        </row>
        <row r="1017">
          <cell r="D1017" t="str">
            <v>C514 WWrainy season</v>
          </cell>
          <cell r="E1017">
            <v>4621</v>
          </cell>
          <cell r="F1017" t="str">
            <v>ML</v>
          </cell>
          <cell r="G1017">
            <v>4559</v>
          </cell>
          <cell r="H1017" t="str">
            <v>ML</v>
          </cell>
          <cell r="I1017">
            <v>4541</v>
          </cell>
          <cell r="J1017" t="str">
            <v>ML</v>
          </cell>
          <cell r="K1017">
            <v>4515</v>
          </cell>
          <cell r="L1017" t="str">
            <v>ML</v>
          </cell>
          <cell r="M1017" t="str">
            <v>rainy season</v>
          </cell>
        </row>
        <row r="1018">
          <cell r="D1018" t="str">
            <v>C41 WW  rainy season</v>
          </cell>
          <cell r="E1018">
            <v>5655</v>
          </cell>
          <cell r="F1018" t="str">
            <v>PH</v>
          </cell>
          <cell r="G1018">
            <v>5586</v>
          </cell>
          <cell r="H1018" t="str">
            <v>PH</v>
          </cell>
          <cell r="I1018">
            <v>5566</v>
          </cell>
          <cell r="J1018" t="str">
            <v>PH</v>
          </cell>
          <cell r="K1018">
            <v>5538</v>
          </cell>
          <cell r="L1018" t="str">
            <v>PH</v>
          </cell>
          <cell r="M1018" t="str">
            <v>rainy season</v>
          </cell>
        </row>
        <row r="1019">
          <cell r="D1019" t="str">
            <v>C42 WW  rainy season</v>
          </cell>
          <cell r="E1019">
            <v>5397</v>
          </cell>
          <cell r="F1019" t="str">
            <v>PL</v>
          </cell>
          <cell r="G1019">
            <v>5331</v>
          </cell>
          <cell r="H1019" t="str">
            <v>PL</v>
          </cell>
          <cell r="I1019">
            <v>5312</v>
          </cell>
          <cell r="J1019" t="str">
            <v>PL</v>
          </cell>
          <cell r="K1019">
            <v>5285</v>
          </cell>
          <cell r="L1019" t="str">
            <v>PL</v>
          </cell>
          <cell r="M1019" t="str">
            <v>rainy season</v>
          </cell>
        </row>
        <row r="1020">
          <cell r="D1020" t="str">
            <v>C42 WWArainy season</v>
          </cell>
          <cell r="E1020">
            <v>5565</v>
          </cell>
          <cell r="F1020" t="str">
            <v>PH</v>
          </cell>
          <cell r="G1020">
            <v>5500</v>
          </cell>
          <cell r="H1020" t="str">
            <v>PH</v>
          </cell>
          <cell r="I1020">
            <v>5480</v>
          </cell>
          <cell r="J1020" t="str">
            <v>PH</v>
          </cell>
          <cell r="K1020">
            <v>5453</v>
          </cell>
          <cell r="L1020" t="str">
            <v>PH</v>
          </cell>
          <cell r="M1020" t="str">
            <v>rainy season</v>
          </cell>
        </row>
        <row r="1021">
          <cell r="D1021" t="str">
            <v>C42 WWBrainy season</v>
          </cell>
          <cell r="E1021">
            <v>4946</v>
          </cell>
          <cell r="F1021" t="str">
            <v>MH</v>
          </cell>
          <cell r="G1021">
            <v>4884</v>
          </cell>
          <cell r="H1021" t="str">
            <v>ML</v>
          </cell>
          <cell r="I1021">
            <v>4865</v>
          </cell>
          <cell r="J1021" t="str">
            <v>ML</v>
          </cell>
          <cell r="K1021">
            <v>4839</v>
          </cell>
          <cell r="L1021" t="str">
            <v>ML</v>
          </cell>
          <cell r="M1021" t="str">
            <v>rainy season</v>
          </cell>
        </row>
        <row r="1022">
          <cell r="D1022" t="str">
            <v>C43 WWrainy season</v>
          </cell>
          <cell r="E1022">
            <v>5282</v>
          </cell>
          <cell r="F1022" t="str">
            <v>PL</v>
          </cell>
          <cell r="G1022">
            <v>5215</v>
          </cell>
          <cell r="H1022" t="str">
            <v>PL</v>
          </cell>
          <cell r="I1022">
            <v>5196</v>
          </cell>
          <cell r="J1022" t="str">
            <v>MH</v>
          </cell>
          <cell r="K1022">
            <v>5169</v>
          </cell>
          <cell r="L1022" t="str">
            <v>MH</v>
          </cell>
          <cell r="M1022" t="str">
            <v>rainy season</v>
          </cell>
        </row>
        <row r="1023">
          <cell r="D1023" t="str">
            <v>C43 WWArainy season</v>
          </cell>
          <cell r="E1023">
            <v>5359</v>
          </cell>
          <cell r="F1023" t="str">
            <v>PL</v>
          </cell>
          <cell r="G1023">
            <v>5293</v>
          </cell>
          <cell r="H1023" t="str">
            <v>PL</v>
          </cell>
          <cell r="I1023">
            <v>5274</v>
          </cell>
          <cell r="J1023" t="str">
            <v>PL</v>
          </cell>
          <cell r="K1023">
            <v>5246</v>
          </cell>
          <cell r="L1023" t="str">
            <v>PL</v>
          </cell>
          <cell r="M1023" t="str">
            <v>rainy season</v>
          </cell>
        </row>
        <row r="1024">
          <cell r="D1024" t="str">
            <v>C44 WWrainy season</v>
          </cell>
          <cell r="E1024">
            <v>5222</v>
          </cell>
          <cell r="F1024" t="str">
            <v>PL</v>
          </cell>
          <cell r="G1024">
            <v>5158</v>
          </cell>
          <cell r="H1024" t="str">
            <v>MH</v>
          </cell>
          <cell r="I1024">
            <v>5139</v>
          </cell>
          <cell r="J1024" t="str">
            <v>MH</v>
          </cell>
          <cell r="K1024">
            <v>5112</v>
          </cell>
          <cell r="L1024" t="str">
            <v>MH</v>
          </cell>
          <cell r="M1024" t="str">
            <v>rainy season</v>
          </cell>
        </row>
        <row r="1025">
          <cell r="D1025" t="str">
            <v>C45 WWrainy season</v>
          </cell>
          <cell r="E1025">
            <v>5310</v>
          </cell>
          <cell r="F1025" t="str">
            <v>PL</v>
          </cell>
          <cell r="G1025">
            <v>5246</v>
          </cell>
          <cell r="H1025" t="str">
            <v>PL</v>
          </cell>
          <cell r="I1025">
            <v>5227</v>
          </cell>
          <cell r="J1025" t="str">
            <v>PL</v>
          </cell>
          <cell r="K1025">
            <v>5200</v>
          </cell>
          <cell r="L1025" t="str">
            <v>PL</v>
          </cell>
          <cell r="M1025" t="str">
            <v>rainy season</v>
          </cell>
        </row>
        <row r="1026">
          <cell r="D1026" t="str">
            <v>C46 WWrainy season</v>
          </cell>
          <cell r="E1026">
            <v>5032</v>
          </cell>
          <cell r="F1026" t="str">
            <v>MH</v>
          </cell>
          <cell r="G1026">
            <v>4969</v>
          </cell>
          <cell r="H1026" t="str">
            <v>MH</v>
          </cell>
          <cell r="I1026">
            <v>4951</v>
          </cell>
          <cell r="J1026" t="str">
            <v>MH</v>
          </cell>
          <cell r="K1026">
            <v>4925</v>
          </cell>
          <cell r="L1026" t="str">
            <v>MH</v>
          </cell>
          <cell r="M1026" t="str">
            <v>rainy season</v>
          </cell>
        </row>
        <row r="1027">
          <cell r="D1027" t="str">
            <v>C47 WWrainy season</v>
          </cell>
          <cell r="E1027">
            <v>4969</v>
          </cell>
          <cell r="F1027" t="str">
            <v>MH</v>
          </cell>
          <cell r="G1027">
            <v>4905</v>
          </cell>
          <cell r="H1027" t="str">
            <v>MH</v>
          </cell>
          <cell r="I1027">
            <v>4887</v>
          </cell>
          <cell r="J1027" t="str">
            <v>ML</v>
          </cell>
          <cell r="K1027">
            <v>4861</v>
          </cell>
          <cell r="L1027" t="str">
            <v>ML</v>
          </cell>
          <cell r="M1027" t="str">
            <v>rainy season</v>
          </cell>
        </row>
        <row r="1028">
          <cell r="D1028" t="str">
            <v>C48 WWrainy season</v>
          </cell>
          <cell r="E1028">
            <v>4967</v>
          </cell>
          <cell r="F1028" t="str">
            <v>MH</v>
          </cell>
          <cell r="G1028">
            <v>4904</v>
          </cell>
          <cell r="H1028" t="str">
            <v>MH</v>
          </cell>
          <cell r="I1028">
            <v>4886</v>
          </cell>
          <cell r="J1028" t="str">
            <v>ML</v>
          </cell>
          <cell r="K1028">
            <v>4860</v>
          </cell>
          <cell r="L1028" t="str">
            <v>ML</v>
          </cell>
          <cell r="M1028" t="str">
            <v>rainy season</v>
          </cell>
        </row>
        <row r="1029">
          <cell r="D1029" t="str">
            <v>C49 WWrainy season</v>
          </cell>
          <cell r="E1029">
            <v>4965</v>
          </cell>
          <cell r="F1029" t="str">
            <v>MH</v>
          </cell>
          <cell r="G1029">
            <v>4902</v>
          </cell>
          <cell r="H1029" t="str">
            <v>MH</v>
          </cell>
          <cell r="I1029">
            <v>4884</v>
          </cell>
          <cell r="J1029" t="str">
            <v>ML</v>
          </cell>
          <cell r="K1029">
            <v>4858</v>
          </cell>
          <cell r="L1029" t="str">
            <v>ML</v>
          </cell>
          <cell r="M1029" t="str">
            <v>rainy season</v>
          </cell>
        </row>
        <row r="1030">
          <cell r="D1030" t="str">
            <v>C410 WWrainy season</v>
          </cell>
          <cell r="E1030">
            <v>4992</v>
          </cell>
          <cell r="F1030" t="str">
            <v>MH</v>
          </cell>
          <cell r="G1030">
            <v>4929</v>
          </cell>
          <cell r="H1030" t="str">
            <v>MH</v>
          </cell>
          <cell r="I1030">
            <v>4910</v>
          </cell>
          <cell r="J1030" t="str">
            <v>MH</v>
          </cell>
          <cell r="K1030">
            <v>4884</v>
          </cell>
          <cell r="L1030" t="str">
            <v>ML</v>
          </cell>
          <cell r="M1030" t="str">
            <v>rainy season</v>
          </cell>
        </row>
        <row r="1031">
          <cell r="D1031" t="str">
            <v>C411 WWrainy season</v>
          </cell>
          <cell r="E1031">
            <v>4785</v>
          </cell>
          <cell r="F1031" t="str">
            <v>ML</v>
          </cell>
          <cell r="G1031">
            <v>4725</v>
          </cell>
          <cell r="H1031" t="str">
            <v>ML</v>
          </cell>
          <cell r="I1031">
            <v>4707</v>
          </cell>
          <cell r="J1031" t="str">
            <v>ML</v>
          </cell>
          <cell r="K1031">
            <v>4681</v>
          </cell>
          <cell r="L1031" t="str">
            <v>ML</v>
          </cell>
          <cell r="M1031" t="str">
            <v>rainy season</v>
          </cell>
        </row>
        <row r="1032">
          <cell r="D1032" t="str">
            <v>C412 WWrainy season</v>
          </cell>
          <cell r="E1032">
            <v>4886</v>
          </cell>
          <cell r="F1032" t="str">
            <v>ML</v>
          </cell>
          <cell r="G1032">
            <v>4823</v>
          </cell>
          <cell r="H1032" t="str">
            <v>ML</v>
          </cell>
          <cell r="I1032">
            <v>4805</v>
          </cell>
          <cell r="J1032" t="str">
            <v>ML</v>
          </cell>
          <cell r="K1032">
            <v>4779</v>
          </cell>
          <cell r="L1032" t="str">
            <v>ML</v>
          </cell>
          <cell r="M1032" t="str">
            <v>rainy season</v>
          </cell>
        </row>
        <row r="1033">
          <cell r="D1033" t="str">
            <v>C412 WWArainy season</v>
          </cell>
          <cell r="E1033">
            <v>4768</v>
          </cell>
          <cell r="F1033" t="str">
            <v>ML</v>
          </cell>
          <cell r="G1033">
            <v>4707</v>
          </cell>
          <cell r="H1033" t="str">
            <v>ML</v>
          </cell>
          <cell r="I1033">
            <v>4690</v>
          </cell>
          <cell r="J1033" t="str">
            <v>ML</v>
          </cell>
          <cell r="K1033">
            <v>4664</v>
          </cell>
          <cell r="L1033" t="str">
            <v>ML</v>
          </cell>
          <cell r="M1033" t="str">
            <v>rainy season</v>
          </cell>
        </row>
        <row r="1034">
          <cell r="D1034" t="str">
            <v>C413 WWrainy season</v>
          </cell>
          <cell r="E1034">
            <v>4793</v>
          </cell>
          <cell r="F1034" t="str">
            <v>ML</v>
          </cell>
          <cell r="G1034">
            <v>4732</v>
          </cell>
          <cell r="H1034" t="str">
            <v>ML</v>
          </cell>
          <cell r="I1034">
            <v>4714</v>
          </cell>
          <cell r="J1034" t="str">
            <v>ML</v>
          </cell>
          <cell r="K1034">
            <v>4688</v>
          </cell>
          <cell r="L1034" t="str">
            <v>ML</v>
          </cell>
          <cell r="M1034" t="str">
            <v>rainy season</v>
          </cell>
        </row>
        <row r="1035">
          <cell r="D1035" t="str">
            <v>C413 WWArainy season</v>
          </cell>
          <cell r="E1035">
            <v>4603</v>
          </cell>
          <cell r="F1035" t="str">
            <v>ML</v>
          </cell>
          <cell r="G1035">
            <v>4543</v>
          </cell>
          <cell r="H1035" t="str">
            <v>ML</v>
          </cell>
          <cell r="I1035">
            <v>4526</v>
          </cell>
          <cell r="J1035" t="str">
            <v>ML</v>
          </cell>
          <cell r="K1035">
            <v>4501</v>
          </cell>
          <cell r="L1035" t="str">
            <v>ML</v>
          </cell>
          <cell r="M1035" t="str">
            <v>rainy season</v>
          </cell>
        </row>
        <row r="1036">
          <cell r="D1036" t="str">
            <v>C414 WWrainy season</v>
          </cell>
          <cell r="E1036">
            <v>4705</v>
          </cell>
          <cell r="F1036" t="str">
            <v>ML</v>
          </cell>
          <cell r="G1036">
            <v>4646</v>
          </cell>
          <cell r="H1036" t="str">
            <v>ML</v>
          </cell>
          <cell r="I1036">
            <v>4628</v>
          </cell>
          <cell r="J1036" t="str">
            <v>ML</v>
          </cell>
          <cell r="K1036">
            <v>4603</v>
          </cell>
          <cell r="L1036" t="str">
            <v>ML</v>
          </cell>
          <cell r="M1036" t="str">
            <v>rainy season</v>
          </cell>
        </row>
        <row r="1037">
          <cell r="D1037" t="str">
            <v>C416 WWrainy season</v>
          </cell>
          <cell r="E1037">
            <v>4253</v>
          </cell>
          <cell r="F1037" t="str">
            <v>ML</v>
          </cell>
          <cell r="G1037">
            <v>4198</v>
          </cell>
          <cell r="H1037" t="str">
            <v>ML</v>
          </cell>
          <cell r="I1037">
            <v>4181</v>
          </cell>
          <cell r="J1037" t="str">
            <v>ML</v>
          </cell>
          <cell r="K1037">
            <v>4158</v>
          </cell>
          <cell r="L1037" t="str">
            <v>ML</v>
          </cell>
          <cell r="M1037" t="str">
            <v>rainy season</v>
          </cell>
        </row>
        <row r="1038">
          <cell r="D1038" t="str">
            <v>C417 WW  rainy season</v>
          </cell>
          <cell r="E1038">
            <v>4740</v>
          </cell>
          <cell r="F1038" t="str">
            <v>ML</v>
          </cell>
          <cell r="G1038">
            <v>4679</v>
          </cell>
          <cell r="H1038" t="str">
            <v>ML</v>
          </cell>
          <cell r="I1038">
            <v>4661</v>
          </cell>
          <cell r="J1038" t="str">
            <v>ML</v>
          </cell>
          <cell r="K1038">
            <v>4635</v>
          </cell>
          <cell r="L1038" t="str">
            <v>ML</v>
          </cell>
          <cell r="M1038" t="str">
            <v>rainy season</v>
          </cell>
        </row>
        <row r="1039">
          <cell r="D1039" t="str">
            <v>C32 WWrainy season</v>
          </cell>
          <cell r="E1039">
            <v>5330</v>
          </cell>
          <cell r="F1039" t="str">
            <v>PL</v>
          </cell>
          <cell r="G1039">
            <v>5265</v>
          </cell>
          <cell r="H1039" t="str">
            <v>PL</v>
          </cell>
          <cell r="I1039">
            <v>5245</v>
          </cell>
          <cell r="J1039" t="str">
            <v>PL</v>
          </cell>
          <cell r="K1039">
            <v>5218</v>
          </cell>
          <cell r="L1039" t="str">
            <v>PL</v>
          </cell>
          <cell r="M1039" t="str">
            <v>rainy season</v>
          </cell>
        </row>
        <row r="1040">
          <cell r="D1040" t="str">
            <v>C33 WWrainy season</v>
          </cell>
          <cell r="E1040">
            <v>5201</v>
          </cell>
          <cell r="F1040" t="str">
            <v>PL</v>
          </cell>
          <cell r="G1040">
            <v>5137</v>
          </cell>
          <cell r="H1040" t="str">
            <v>MH</v>
          </cell>
          <cell r="I1040">
            <v>5119</v>
          </cell>
          <cell r="J1040" t="str">
            <v>MH</v>
          </cell>
          <cell r="K1040">
            <v>5092</v>
          </cell>
          <cell r="L1040" t="str">
            <v>MH</v>
          </cell>
          <cell r="M1040" t="str">
            <v>rainy season</v>
          </cell>
        </row>
        <row r="1041">
          <cell r="D1041" t="str">
            <v>C34 WWrainy season</v>
          </cell>
          <cell r="E1041">
            <v>5230</v>
          </cell>
          <cell r="F1041" t="str">
            <v>PL</v>
          </cell>
          <cell r="G1041">
            <v>5165</v>
          </cell>
          <cell r="H1041" t="str">
            <v>MH</v>
          </cell>
          <cell r="I1041">
            <v>5147</v>
          </cell>
          <cell r="J1041" t="str">
            <v>MH</v>
          </cell>
          <cell r="K1041">
            <v>5120</v>
          </cell>
          <cell r="L1041" t="str">
            <v>MH</v>
          </cell>
          <cell r="M1041" t="str">
            <v>rainy season</v>
          </cell>
        </row>
        <row r="1042">
          <cell r="D1042" t="str">
            <v>C35 WWrainy season</v>
          </cell>
          <cell r="E1042">
            <v>5178</v>
          </cell>
          <cell r="F1042" t="str">
            <v>MH</v>
          </cell>
          <cell r="G1042">
            <v>5113</v>
          </cell>
          <cell r="H1042" t="str">
            <v>MH</v>
          </cell>
          <cell r="I1042">
            <v>5095</v>
          </cell>
          <cell r="J1042" t="str">
            <v>MH</v>
          </cell>
          <cell r="K1042">
            <v>5068</v>
          </cell>
          <cell r="L1042" t="str">
            <v>MH</v>
          </cell>
          <cell r="M1042" t="str">
            <v>rainy season</v>
          </cell>
        </row>
        <row r="1043">
          <cell r="D1043" t="str">
            <v>C36 WWrainy season</v>
          </cell>
          <cell r="E1043">
            <v>5195</v>
          </cell>
          <cell r="F1043" t="str">
            <v>MH</v>
          </cell>
          <cell r="G1043">
            <v>5129</v>
          </cell>
          <cell r="H1043" t="str">
            <v>MH</v>
          </cell>
          <cell r="I1043">
            <v>5110</v>
          </cell>
          <cell r="J1043" t="str">
            <v>MH</v>
          </cell>
          <cell r="K1043">
            <v>5083</v>
          </cell>
          <cell r="L1043" t="str">
            <v>MH</v>
          </cell>
          <cell r="M1043" t="str">
            <v>rainy season</v>
          </cell>
        </row>
        <row r="1044">
          <cell r="D1044" t="str">
            <v>C37 WWrainy season</v>
          </cell>
          <cell r="E1044">
            <v>5225</v>
          </cell>
          <cell r="F1044" t="str">
            <v>PL</v>
          </cell>
          <cell r="G1044">
            <v>5159</v>
          </cell>
          <cell r="H1044" t="str">
            <v>MH</v>
          </cell>
          <cell r="I1044">
            <v>5141</v>
          </cell>
          <cell r="J1044" t="str">
            <v>MH</v>
          </cell>
          <cell r="K1044">
            <v>5114</v>
          </cell>
          <cell r="L1044" t="str">
            <v>MH</v>
          </cell>
          <cell r="M1044" t="str">
            <v>rainy season</v>
          </cell>
        </row>
        <row r="1045">
          <cell r="D1045" t="str">
            <v>C38 WWrainy season</v>
          </cell>
          <cell r="E1045">
            <v>5231</v>
          </cell>
          <cell r="F1045" t="str">
            <v>PL</v>
          </cell>
          <cell r="G1045">
            <v>5166</v>
          </cell>
          <cell r="H1045" t="str">
            <v>MH</v>
          </cell>
          <cell r="I1045">
            <v>5147</v>
          </cell>
          <cell r="J1045" t="str">
            <v>MH</v>
          </cell>
          <cell r="K1045">
            <v>5120</v>
          </cell>
          <cell r="L1045" t="str">
            <v>MH</v>
          </cell>
          <cell r="M1045" t="str">
            <v>rainy season</v>
          </cell>
        </row>
        <row r="1046">
          <cell r="D1046" t="str">
            <v>C39 WWrainy season</v>
          </cell>
          <cell r="E1046">
            <v>5153</v>
          </cell>
          <cell r="F1046" t="str">
            <v>MH</v>
          </cell>
          <cell r="G1046">
            <v>5089</v>
          </cell>
          <cell r="H1046" t="str">
            <v>MH</v>
          </cell>
          <cell r="I1046">
            <v>5070</v>
          </cell>
          <cell r="J1046" t="str">
            <v>MH</v>
          </cell>
          <cell r="K1046">
            <v>5043</v>
          </cell>
          <cell r="L1046" t="str">
            <v>MH</v>
          </cell>
          <cell r="M1046" t="str">
            <v>rainy season</v>
          </cell>
        </row>
        <row r="1047">
          <cell r="D1047" t="str">
            <v>C310 WWrainy season</v>
          </cell>
          <cell r="E1047">
            <v>5099</v>
          </cell>
          <cell r="F1047" t="str">
            <v>MH</v>
          </cell>
          <cell r="G1047">
            <v>5035</v>
          </cell>
          <cell r="H1047" t="str">
            <v>MH</v>
          </cell>
          <cell r="I1047">
            <v>5017</v>
          </cell>
          <cell r="J1047" t="str">
            <v>MH</v>
          </cell>
          <cell r="K1047">
            <v>4991</v>
          </cell>
          <cell r="L1047" t="str">
            <v>MH</v>
          </cell>
          <cell r="M1047" t="str">
            <v>rainy season</v>
          </cell>
        </row>
        <row r="1048">
          <cell r="D1048" t="str">
            <v>C311 WWrainy season</v>
          </cell>
          <cell r="E1048">
            <v>4707</v>
          </cell>
          <cell r="F1048" t="str">
            <v>ML</v>
          </cell>
          <cell r="G1048">
            <v>4643</v>
          </cell>
          <cell r="H1048" t="str">
            <v>ML</v>
          </cell>
          <cell r="I1048">
            <v>4625</v>
          </cell>
          <cell r="J1048" t="str">
            <v>ML</v>
          </cell>
          <cell r="K1048">
            <v>4600</v>
          </cell>
          <cell r="L1048" t="str">
            <v>ML</v>
          </cell>
          <cell r="M1048" t="str">
            <v>rainy season</v>
          </cell>
        </row>
        <row r="1049">
          <cell r="D1049" t="str">
            <v>C312 WWrainy season</v>
          </cell>
          <cell r="E1049">
            <v>4783</v>
          </cell>
          <cell r="F1049" t="str">
            <v>ML</v>
          </cell>
          <cell r="G1049">
            <v>4721</v>
          </cell>
          <cell r="H1049" t="str">
            <v>ML</v>
          </cell>
          <cell r="I1049">
            <v>4703</v>
          </cell>
          <cell r="J1049" t="str">
            <v>ML</v>
          </cell>
          <cell r="K1049">
            <v>4677</v>
          </cell>
          <cell r="L1049" t="str">
            <v>ML</v>
          </cell>
          <cell r="M1049" t="str">
            <v>rainy season</v>
          </cell>
        </row>
        <row r="1050">
          <cell r="D1050" t="str">
            <v>C313 WWrainy season</v>
          </cell>
          <cell r="E1050">
            <v>4822</v>
          </cell>
          <cell r="F1050" t="str">
            <v>ML</v>
          </cell>
          <cell r="G1050">
            <v>4759</v>
          </cell>
          <cell r="H1050" t="str">
            <v>ML</v>
          </cell>
          <cell r="I1050">
            <v>4741</v>
          </cell>
          <cell r="J1050" t="str">
            <v>ML</v>
          </cell>
          <cell r="K1050">
            <v>4715</v>
          </cell>
          <cell r="L1050" t="str">
            <v>ML</v>
          </cell>
          <cell r="M1050" t="str">
            <v>rainy season</v>
          </cell>
        </row>
        <row r="1051">
          <cell r="D1051" t="str">
            <v>C314 WWrainy season</v>
          </cell>
          <cell r="E1051">
            <v>4853</v>
          </cell>
          <cell r="F1051" t="str">
            <v>ML</v>
          </cell>
          <cell r="G1051">
            <v>4789</v>
          </cell>
          <cell r="H1051" t="str">
            <v>ML</v>
          </cell>
          <cell r="I1051">
            <v>4772</v>
          </cell>
          <cell r="J1051" t="str">
            <v>ML</v>
          </cell>
          <cell r="K1051">
            <v>4747</v>
          </cell>
          <cell r="L1051" t="str">
            <v>ML</v>
          </cell>
          <cell r="M1051" t="str">
            <v>rainy season</v>
          </cell>
        </row>
        <row r="1052">
          <cell r="D1052" t="str">
            <v>C315 WW  rainy season</v>
          </cell>
          <cell r="E1052">
            <v>4642</v>
          </cell>
          <cell r="F1052" t="str">
            <v>ML</v>
          </cell>
          <cell r="G1052">
            <v>4583</v>
          </cell>
          <cell r="H1052" t="str">
            <v>ML</v>
          </cell>
          <cell r="I1052">
            <v>4565</v>
          </cell>
          <cell r="J1052" t="str">
            <v>ML</v>
          </cell>
          <cell r="K1052">
            <v>4540</v>
          </cell>
          <cell r="L1052" t="str">
            <v>ML</v>
          </cell>
          <cell r="M1052" t="str">
            <v>rainy season</v>
          </cell>
        </row>
        <row r="1053">
          <cell r="D1053" t="str">
            <v>C316 WW  rainy season</v>
          </cell>
          <cell r="E1053">
            <v>4349</v>
          </cell>
          <cell r="F1053" t="str">
            <v>ML</v>
          </cell>
          <cell r="G1053">
            <v>4291</v>
          </cell>
          <cell r="H1053" t="str">
            <v>ML</v>
          </cell>
          <cell r="I1053">
            <v>4273</v>
          </cell>
          <cell r="J1053" t="str">
            <v>ML</v>
          </cell>
          <cell r="K1053">
            <v>4249</v>
          </cell>
          <cell r="L1053" t="str">
            <v>ML</v>
          </cell>
          <cell r="M1053" t="str">
            <v>rainy season</v>
          </cell>
        </row>
        <row r="1054">
          <cell r="D1054" t="str">
            <v>C317 WWrainy season</v>
          </cell>
          <cell r="E1054">
            <v>4783</v>
          </cell>
          <cell r="F1054" t="str">
            <v>ML</v>
          </cell>
          <cell r="G1054">
            <v>4721</v>
          </cell>
          <cell r="H1054" t="str">
            <v>ML</v>
          </cell>
          <cell r="I1054">
            <v>4703</v>
          </cell>
          <cell r="J1054" t="str">
            <v>ML</v>
          </cell>
          <cell r="K1054">
            <v>4677</v>
          </cell>
          <cell r="L1054" t="str">
            <v>ML</v>
          </cell>
          <cell r="M1054" t="str">
            <v>rainy season</v>
          </cell>
        </row>
        <row r="1055">
          <cell r="D1055" t="str">
            <v>C21 WWrainy season</v>
          </cell>
          <cell r="E1055">
            <v>5325</v>
          </cell>
          <cell r="F1055" t="str">
            <v>PL</v>
          </cell>
          <cell r="G1055">
            <v>5260</v>
          </cell>
          <cell r="H1055" t="str">
            <v>PL</v>
          </cell>
          <cell r="I1055">
            <v>5242</v>
          </cell>
          <cell r="J1055" t="str">
            <v>PL</v>
          </cell>
          <cell r="K1055">
            <v>5215</v>
          </cell>
          <cell r="L1055" t="str">
            <v>PL</v>
          </cell>
          <cell r="M1055" t="str">
            <v>rainy season</v>
          </cell>
        </row>
        <row r="1056">
          <cell r="D1056" t="str">
            <v>C22 WWrainy season</v>
          </cell>
          <cell r="E1056">
            <v>5403</v>
          </cell>
          <cell r="F1056" t="str">
            <v>PH</v>
          </cell>
          <cell r="G1056">
            <v>5337</v>
          </cell>
          <cell r="H1056" t="str">
            <v>PL</v>
          </cell>
          <cell r="I1056">
            <v>5319</v>
          </cell>
          <cell r="J1056" t="str">
            <v>PL</v>
          </cell>
          <cell r="K1056">
            <v>5292</v>
          </cell>
          <cell r="L1056" t="str">
            <v>PL</v>
          </cell>
          <cell r="M1056" t="str">
            <v>rainy season</v>
          </cell>
        </row>
        <row r="1057">
          <cell r="D1057" t="str">
            <v>C23 WWrainy season</v>
          </cell>
          <cell r="E1057">
            <v>5231</v>
          </cell>
          <cell r="F1057" t="str">
            <v>PL</v>
          </cell>
          <cell r="G1057">
            <v>5168</v>
          </cell>
          <cell r="H1057" t="str">
            <v>MH</v>
          </cell>
          <cell r="I1057">
            <v>5149</v>
          </cell>
          <cell r="J1057" t="str">
            <v>MH</v>
          </cell>
          <cell r="K1057">
            <v>5122</v>
          </cell>
          <cell r="L1057" t="str">
            <v>MH</v>
          </cell>
          <cell r="M1057" t="str">
            <v>rainy season</v>
          </cell>
        </row>
        <row r="1058">
          <cell r="D1058" t="str">
            <v>C24 WWrainy season</v>
          </cell>
          <cell r="E1058">
            <v>5333</v>
          </cell>
          <cell r="F1058" t="str">
            <v>PL</v>
          </cell>
          <cell r="G1058">
            <v>5268</v>
          </cell>
          <cell r="H1058" t="str">
            <v>PL</v>
          </cell>
          <cell r="I1058">
            <v>5250</v>
          </cell>
          <cell r="J1058" t="str">
            <v>PL</v>
          </cell>
          <cell r="K1058">
            <v>5223</v>
          </cell>
          <cell r="L1058" t="str">
            <v>PL</v>
          </cell>
          <cell r="M1058" t="str">
            <v>rainy season</v>
          </cell>
        </row>
        <row r="1059">
          <cell r="D1059" t="str">
            <v>C25 WWrainy season</v>
          </cell>
          <cell r="E1059">
            <v>4812</v>
          </cell>
          <cell r="F1059" t="str">
            <v>ML</v>
          </cell>
          <cell r="G1059">
            <v>4749</v>
          </cell>
          <cell r="H1059" t="str">
            <v>ML</v>
          </cell>
          <cell r="I1059">
            <v>4732</v>
          </cell>
          <cell r="J1059" t="str">
            <v>ML</v>
          </cell>
          <cell r="K1059">
            <v>4708</v>
          </cell>
          <cell r="L1059" t="str">
            <v>ML</v>
          </cell>
          <cell r="M1059" t="str">
            <v>rainy season</v>
          </cell>
        </row>
        <row r="1060">
          <cell r="D1060" t="str">
            <v>C26 WWrainy season</v>
          </cell>
          <cell r="E1060">
            <v>5083</v>
          </cell>
          <cell r="F1060" t="str">
            <v>MH</v>
          </cell>
          <cell r="G1060">
            <v>5019</v>
          </cell>
          <cell r="H1060" t="str">
            <v>MH</v>
          </cell>
          <cell r="I1060">
            <v>5001</v>
          </cell>
          <cell r="J1060" t="str">
            <v>MH</v>
          </cell>
          <cell r="K1060">
            <v>4974</v>
          </cell>
          <cell r="L1060" t="str">
            <v>MH</v>
          </cell>
          <cell r="M1060" t="str">
            <v>rainy season</v>
          </cell>
        </row>
        <row r="1061">
          <cell r="D1061" t="str">
            <v>C27 WWrainy season</v>
          </cell>
          <cell r="E1061">
            <v>5228</v>
          </cell>
          <cell r="F1061" t="str">
            <v>PL</v>
          </cell>
          <cell r="G1061">
            <v>5162</v>
          </cell>
          <cell r="H1061" t="str">
            <v>MH</v>
          </cell>
          <cell r="I1061">
            <v>5144</v>
          </cell>
          <cell r="J1061" t="str">
            <v>MH</v>
          </cell>
          <cell r="K1061">
            <v>5117</v>
          </cell>
          <cell r="L1061" t="str">
            <v>MH</v>
          </cell>
          <cell r="M1061" t="str">
            <v>rainy season</v>
          </cell>
        </row>
        <row r="1062">
          <cell r="D1062" t="str">
            <v>C28 WWrainy season</v>
          </cell>
          <cell r="E1062">
            <v>4977</v>
          </cell>
          <cell r="F1062" t="str">
            <v>MH</v>
          </cell>
          <cell r="G1062">
            <v>4912</v>
          </cell>
          <cell r="H1062" t="str">
            <v>MH</v>
          </cell>
          <cell r="I1062">
            <v>4893</v>
          </cell>
          <cell r="J1062" t="str">
            <v>ML</v>
          </cell>
          <cell r="K1062">
            <v>4866</v>
          </cell>
          <cell r="L1062" t="str">
            <v>ML</v>
          </cell>
          <cell r="M1062" t="str">
            <v>rainy season</v>
          </cell>
        </row>
        <row r="1063">
          <cell r="D1063" t="str">
            <v>C29 WWrainy season</v>
          </cell>
          <cell r="E1063">
            <v>4957</v>
          </cell>
          <cell r="F1063" t="str">
            <v>MH</v>
          </cell>
          <cell r="G1063">
            <v>4893</v>
          </cell>
          <cell r="H1063" t="str">
            <v>ML</v>
          </cell>
          <cell r="I1063">
            <v>4874</v>
          </cell>
          <cell r="J1063" t="str">
            <v>ML</v>
          </cell>
          <cell r="K1063">
            <v>4847</v>
          </cell>
          <cell r="L1063" t="str">
            <v>ML</v>
          </cell>
          <cell r="M1063" t="str">
            <v>rainy season</v>
          </cell>
        </row>
        <row r="1064">
          <cell r="D1064" t="str">
            <v>C210 WWrainy season</v>
          </cell>
          <cell r="E1064">
            <v>5043</v>
          </cell>
          <cell r="F1064" t="str">
            <v>MH</v>
          </cell>
          <cell r="G1064">
            <v>4979</v>
          </cell>
          <cell r="H1064" t="str">
            <v>MH</v>
          </cell>
          <cell r="I1064">
            <v>4961</v>
          </cell>
          <cell r="J1064" t="str">
            <v>MH</v>
          </cell>
          <cell r="K1064">
            <v>4934</v>
          </cell>
          <cell r="L1064" t="str">
            <v>MH</v>
          </cell>
          <cell r="M1064" t="str">
            <v>rainy season</v>
          </cell>
        </row>
        <row r="1065">
          <cell r="D1065" t="str">
            <v>C211 WWrainy season</v>
          </cell>
          <cell r="E1065">
            <v>4799</v>
          </cell>
          <cell r="F1065" t="str">
            <v>ML</v>
          </cell>
          <cell r="G1065">
            <v>4736</v>
          </cell>
          <cell r="H1065" t="str">
            <v>ML</v>
          </cell>
          <cell r="I1065">
            <v>4718</v>
          </cell>
          <cell r="J1065" t="str">
            <v>ML</v>
          </cell>
          <cell r="K1065">
            <v>4692</v>
          </cell>
          <cell r="L1065" t="str">
            <v>ML</v>
          </cell>
          <cell r="M1065" t="str">
            <v>rainy season</v>
          </cell>
        </row>
        <row r="1066">
          <cell r="D1066" t="str">
            <v>C212 WWrainy season</v>
          </cell>
          <cell r="E1066">
            <v>4858</v>
          </cell>
          <cell r="F1066" t="str">
            <v>ML</v>
          </cell>
          <cell r="G1066">
            <v>4794</v>
          </cell>
          <cell r="H1066" t="str">
            <v>ML</v>
          </cell>
          <cell r="I1066">
            <v>4776</v>
          </cell>
          <cell r="J1066" t="str">
            <v>ML</v>
          </cell>
          <cell r="K1066">
            <v>4750</v>
          </cell>
          <cell r="L1066" t="str">
            <v>ML</v>
          </cell>
          <cell r="M1066" t="str">
            <v>rainy season</v>
          </cell>
        </row>
        <row r="1067">
          <cell r="D1067" t="str">
            <v>C213 WWrainy season</v>
          </cell>
          <cell r="E1067">
            <v>4809</v>
          </cell>
          <cell r="F1067" t="str">
            <v>ML</v>
          </cell>
          <cell r="G1067">
            <v>4747</v>
          </cell>
          <cell r="H1067" t="str">
            <v>ML</v>
          </cell>
          <cell r="I1067">
            <v>4729</v>
          </cell>
          <cell r="J1067" t="str">
            <v>ML</v>
          </cell>
          <cell r="K1067">
            <v>4703</v>
          </cell>
          <cell r="L1067" t="str">
            <v>ML</v>
          </cell>
          <cell r="M1067" t="str">
            <v>rainy season</v>
          </cell>
        </row>
        <row r="1068">
          <cell r="D1068" t="str">
            <v>C215 WWrainy season</v>
          </cell>
          <cell r="E1068">
            <v>4766</v>
          </cell>
          <cell r="F1068" t="str">
            <v>ML</v>
          </cell>
          <cell r="G1068">
            <v>4704</v>
          </cell>
          <cell r="H1068" t="str">
            <v>ML</v>
          </cell>
          <cell r="I1068">
            <v>4686</v>
          </cell>
          <cell r="J1068" t="str">
            <v>ML</v>
          </cell>
          <cell r="K1068">
            <v>4660</v>
          </cell>
          <cell r="L1068" t="str">
            <v>ML</v>
          </cell>
          <cell r="M1068" t="str">
            <v>rainy season</v>
          </cell>
        </row>
        <row r="1069">
          <cell r="D1069" t="str">
            <v>C216 WWrainy season</v>
          </cell>
          <cell r="E1069">
            <v>4372</v>
          </cell>
          <cell r="F1069" t="str">
            <v>ML</v>
          </cell>
          <cell r="G1069">
            <v>4313</v>
          </cell>
          <cell r="H1069" t="str">
            <v>ML</v>
          </cell>
          <cell r="I1069">
            <v>4295</v>
          </cell>
          <cell r="J1069" t="str">
            <v>ML</v>
          </cell>
          <cell r="K1069">
            <v>4270</v>
          </cell>
          <cell r="L1069" t="str">
            <v>ML</v>
          </cell>
          <cell r="M1069" t="str">
            <v>rainy season</v>
          </cell>
        </row>
        <row r="1070">
          <cell r="D1070" t="str">
            <v>C217 WWrainy season</v>
          </cell>
          <cell r="E1070">
            <v>4499</v>
          </cell>
          <cell r="F1070" t="str">
            <v>ML</v>
          </cell>
          <cell r="G1070">
            <v>4437</v>
          </cell>
          <cell r="H1070" t="str">
            <v>ML</v>
          </cell>
          <cell r="I1070">
            <v>4419</v>
          </cell>
          <cell r="J1070" t="str">
            <v>ML</v>
          </cell>
          <cell r="K1070">
            <v>4393</v>
          </cell>
          <cell r="L1070" t="str">
            <v>ML</v>
          </cell>
          <cell r="M1070" t="str">
            <v>rainy season</v>
          </cell>
        </row>
        <row r="1071">
          <cell r="D1071" t="str">
            <v>C218 WWrainy season</v>
          </cell>
          <cell r="E1071">
            <v>4412.1194052252195</v>
          </cell>
          <cell r="F1071" t="str">
            <v>ML</v>
          </cell>
          <cell r="G1071">
            <v>4351.7136840230623</v>
          </cell>
          <cell r="H1071" t="str">
            <v>ML</v>
          </cell>
          <cell r="I1071">
            <v>4334.2888579021364</v>
          </cell>
          <cell r="J1071" t="str">
            <v>ML</v>
          </cell>
          <cell r="K1071">
            <v>4309.3962491579559</v>
          </cell>
          <cell r="L1071" t="str">
            <v>ML</v>
          </cell>
          <cell r="M1071" t="str">
            <v>rainy season</v>
          </cell>
        </row>
        <row r="1072">
          <cell r="D1072" t="str">
            <v>C219 WWrainy season</v>
          </cell>
          <cell r="E1072">
            <v>4528.5995192804476</v>
          </cell>
          <cell r="F1072" t="str">
            <v>ML</v>
          </cell>
          <cell r="G1072">
            <v>4468.1424788090271</v>
          </cell>
          <cell r="H1072" t="str">
            <v>ML</v>
          </cell>
          <cell r="I1072">
            <v>4450.3965851669145</v>
          </cell>
          <cell r="J1072" t="str">
            <v>ML</v>
          </cell>
          <cell r="K1072">
            <v>4425.0453085353256</v>
          </cell>
          <cell r="L1072" t="str">
            <v>ML</v>
          </cell>
          <cell r="M1072" t="str">
            <v>rainy season</v>
          </cell>
        </row>
        <row r="1073">
          <cell r="D1073" t="str">
            <v>C11 WWrainy season</v>
          </cell>
          <cell r="E1073">
            <v>5375</v>
          </cell>
          <cell r="F1073" t="str">
            <v>PL</v>
          </cell>
          <cell r="G1073">
            <v>5308</v>
          </cell>
          <cell r="H1073" t="str">
            <v>PL</v>
          </cell>
          <cell r="I1073">
            <v>5289</v>
          </cell>
          <cell r="J1073" t="str">
            <v>PL</v>
          </cell>
          <cell r="K1073">
            <v>5262</v>
          </cell>
          <cell r="L1073" t="str">
            <v>PL</v>
          </cell>
          <cell r="M1073" t="str">
            <v>rainy season</v>
          </cell>
        </row>
        <row r="1074">
          <cell r="D1074" t="str">
            <v>C12 WWrainy season</v>
          </cell>
          <cell r="E1074">
            <v>5262</v>
          </cell>
          <cell r="F1074" t="str">
            <v>PL</v>
          </cell>
          <cell r="G1074">
            <v>5197</v>
          </cell>
          <cell r="H1074" t="str">
            <v>MH</v>
          </cell>
          <cell r="I1074">
            <v>5178</v>
          </cell>
          <cell r="J1074" t="str">
            <v>MH</v>
          </cell>
          <cell r="K1074">
            <v>5151</v>
          </cell>
          <cell r="L1074" t="str">
            <v>MH</v>
          </cell>
          <cell r="M1074" t="str">
            <v>rainy season</v>
          </cell>
        </row>
        <row r="1075">
          <cell r="D1075" t="str">
            <v>C13 WWrainy season</v>
          </cell>
          <cell r="E1075">
            <v>5076</v>
          </cell>
          <cell r="F1075" t="str">
            <v>MH</v>
          </cell>
          <cell r="G1075">
            <v>5013</v>
          </cell>
          <cell r="H1075" t="str">
            <v>MH</v>
          </cell>
          <cell r="I1075">
            <v>4994</v>
          </cell>
          <cell r="J1075" t="str">
            <v>MH</v>
          </cell>
          <cell r="K1075">
            <v>4968</v>
          </cell>
          <cell r="L1075" t="str">
            <v>MH</v>
          </cell>
          <cell r="M1075" t="str">
            <v>rainy season</v>
          </cell>
        </row>
        <row r="1076">
          <cell r="D1076" t="str">
            <v>C14 WWrainy season</v>
          </cell>
          <cell r="E1076">
            <v>5131</v>
          </cell>
          <cell r="F1076" t="str">
            <v>MH</v>
          </cell>
          <cell r="G1076">
            <v>5066</v>
          </cell>
          <cell r="H1076" t="str">
            <v>MH</v>
          </cell>
          <cell r="I1076">
            <v>5047</v>
          </cell>
          <cell r="J1076" t="str">
            <v>MH</v>
          </cell>
          <cell r="K1076">
            <v>5021</v>
          </cell>
          <cell r="L1076" t="str">
            <v>MH</v>
          </cell>
          <cell r="M1076" t="str">
            <v>rainy season</v>
          </cell>
        </row>
        <row r="1077">
          <cell r="D1077" t="str">
            <v>C14 WWArainy season</v>
          </cell>
          <cell r="E1077">
            <v>5000</v>
          </cell>
          <cell r="F1077" t="str">
            <v>MH</v>
          </cell>
          <cell r="G1077">
            <v>4936</v>
          </cell>
          <cell r="H1077" t="str">
            <v>MH</v>
          </cell>
          <cell r="I1077">
            <v>4918</v>
          </cell>
          <cell r="J1077" t="str">
            <v>MH</v>
          </cell>
          <cell r="K1077">
            <v>4892</v>
          </cell>
          <cell r="L1077" t="str">
            <v>ML</v>
          </cell>
          <cell r="M1077" t="str">
            <v>rainy season</v>
          </cell>
        </row>
        <row r="1078">
          <cell r="D1078" t="str">
            <v>C15 WWrainy season</v>
          </cell>
          <cell r="E1078">
            <v>5119</v>
          </cell>
          <cell r="F1078" t="str">
            <v>MH</v>
          </cell>
          <cell r="G1078">
            <v>5054</v>
          </cell>
          <cell r="H1078" t="str">
            <v>MH</v>
          </cell>
          <cell r="I1078">
            <v>5035</v>
          </cell>
          <cell r="J1078" t="str">
            <v>MH</v>
          </cell>
          <cell r="K1078">
            <v>5008</v>
          </cell>
          <cell r="L1078" t="str">
            <v>MH</v>
          </cell>
          <cell r="M1078" t="str">
            <v>rainy season</v>
          </cell>
        </row>
        <row r="1079">
          <cell r="D1079" t="str">
            <v>C16 WWrainy season</v>
          </cell>
          <cell r="E1079">
            <v>5115</v>
          </cell>
          <cell r="F1079" t="str">
            <v>MH</v>
          </cell>
          <cell r="G1079">
            <v>5050</v>
          </cell>
          <cell r="H1079" t="str">
            <v>MH</v>
          </cell>
          <cell r="I1079">
            <v>5032</v>
          </cell>
          <cell r="J1079" t="str">
            <v>MH</v>
          </cell>
          <cell r="K1079">
            <v>5005</v>
          </cell>
          <cell r="L1079" t="str">
            <v>MH</v>
          </cell>
          <cell r="M1079" t="str">
            <v>rainy season</v>
          </cell>
        </row>
        <row r="1080">
          <cell r="D1080" t="str">
            <v>C17 WWrainy season</v>
          </cell>
          <cell r="E1080">
            <v>5175</v>
          </cell>
          <cell r="F1080" t="str">
            <v>MH</v>
          </cell>
          <cell r="G1080">
            <v>5110</v>
          </cell>
          <cell r="H1080" t="str">
            <v>MH</v>
          </cell>
          <cell r="I1080">
            <v>5091</v>
          </cell>
          <cell r="J1080" t="str">
            <v>MH</v>
          </cell>
          <cell r="K1080">
            <v>5064</v>
          </cell>
          <cell r="L1080" t="str">
            <v>MH</v>
          </cell>
          <cell r="M1080" t="str">
            <v>rainy season</v>
          </cell>
        </row>
        <row r="1081">
          <cell r="D1081" t="str">
            <v>C18 WWrainy season</v>
          </cell>
          <cell r="E1081">
            <v>5058</v>
          </cell>
          <cell r="F1081" t="str">
            <v>MH</v>
          </cell>
          <cell r="G1081">
            <v>4994</v>
          </cell>
          <cell r="H1081" t="str">
            <v>MH</v>
          </cell>
          <cell r="I1081">
            <v>4975</v>
          </cell>
          <cell r="J1081" t="str">
            <v>MH</v>
          </cell>
          <cell r="K1081">
            <v>4949</v>
          </cell>
          <cell r="L1081" t="str">
            <v>MH</v>
          </cell>
          <cell r="M1081" t="str">
            <v>rainy season</v>
          </cell>
        </row>
        <row r="1082">
          <cell r="D1082" t="str">
            <v>C19 WWrainy season</v>
          </cell>
          <cell r="E1082">
            <v>4968</v>
          </cell>
          <cell r="F1082" t="str">
            <v>MH</v>
          </cell>
          <cell r="G1082">
            <v>4903</v>
          </cell>
          <cell r="H1082" t="str">
            <v>MH</v>
          </cell>
          <cell r="I1082">
            <v>4885</v>
          </cell>
          <cell r="J1082" t="str">
            <v>ML</v>
          </cell>
          <cell r="K1082">
            <v>4858</v>
          </cell>
          <cell r="L1082" t="str">
            <v>ML</v>
          </cell>
          <cell r="M1082" t="str">
            <v>rainy season</v>
          </cell>
        </row>
        <row r="1083">
          <cell r="D1083" t="str">
            <v>C110 WWrainy season</v>
          </cell>
          <cell r="E1083">
            <v>4976</v>
          </cell>
          <cell r="F1083" t="str">
            <v>MH</v>
          </cell>
          <cell r="G1083">
            <v>4913</v>
          </cell>
          <cell r="H1083" t="str">
            <v>MH</v>
          </cell>
          <cell r="I1083">
            <v>4895</v>
          </cell>
          <cell r="J1083" t="str">
            <v>ML</v>
          </cell>
          <cell r="K1083">
            <v>4868</v>
          </cell>
          <cell r="L1083" t="str">
            <v>ML</v>
          </cell>
          <cell r="M1083" t="str">
            <v>rainy season</v>
          </cell>
        </row>
        <row r="1084">
          <cell r="D1084" t="str">
            <v>C112 WWrainy season</v>
          </cell>
          <cell r="E1084">
            <v>4815</v>
          </cell>
          <cell r="F1084" t="str">
            <v>ML</v>
          </cell>
          <cell r="G1084">
            <v>4752</v>
          </cell>
          <cell r="H1084" t="str">
            <v>ML</v>
          </cell>
          <cell r="I1084">
            <v>4734</v>
          </cell>
          <cell r="J1084" t="str">
            <v>ML</v>
          </cell>
          <cell r="K1084">
            <v>4708</v>
          </cell>
          <cell r="L1084" t="str">
            <v>ML</v>
          </cell>
          <cell r="M1084" t="str">
            <v>rainy season</v>
          </cell>
        </row>
        <row r="1085">
          <cell r="D1085" t="str">
            <v>C113WWArainy season</v>
          </cell>
          <cell r="E1085">
            <v>4806</v>
          </cell>
          <cell r="F1085" t="str">
            <v>ML</v>
          </cell>
          <cell r="G1085">
            <v>4745</v>
          </cell>
          <cell r="H1085" t="str">
            <v>ML</v>
          </cell>
          <cell r="I1085">
            <v>4727</v>
          </cell>
          <cell r="J1085" t="str">
            <v>ML</v>
          </cell>
          <cell r="K1085">
            <v>4701</v>
          </cell>
          <cell r="L1085" t="str">
            <v>ML</v>
          </cell>
          <cell r="M1085" t="str">
            <v>rainy season</v>
          </cell>
        </row>
        <row r="1086">
          <cell r="D1086" t="str">
            <v>C113 WWrainy season</v>
          </cell>
          <cell r="E1086">
            <v>4813</v>
          </cell>
          <cell r="F1086" t="str">
            <v>ML</v>
          </cell>
          <cell r="G1086">
            <v>4750</v>
          </cell>
          <cell r="H1086" t="str">
            <v>ML</v>
          </cell>
          <cell r="I1086">
            <v>4732</v>
          </cell>
          <cell r="J1086" t="str">
            <v>ML</v>
          </cell>
          <cell r="K1086">
            <v>4706</v>
          </cell>
          <cell r="L1086" t="str">
            <v>ML</v>
          </cell>
          <cell r="M1086" t="str">
            <v>rainy season</v>
          </cell>
        </row>
        <row r="1087">
          <cell r="D1087" t="str">
            <v>C114 WWrainy season</v>
          </cell>
          <cell r="E1087">
            <v>4683</v>
          </cell>
          <cell r="F1087" t="str">
            <v>ML</v>
          </cell>
          <cell r="G1087">
            <v>4622</v>
          </cell>
          <cell r="H1087" t="str">
            <v>ML</v>
          </cell>
          <cell r="I1087">
            <v>4605</v>
          </cell>
          <cell r="J1087" t="str">
            <v>ML</v>
          </cell>
          <cell r="K1087">
            <v>4580</v>
          </cell>
          <cell r="L1087" t="str">
            <v>ML</v>
          </cell>
          <cell r="M1087" t="str">
            <v>rainy season</v>
          </cell>
        </row>
        <row r="1088">
          <cell r="D1088" t="str">
            <v>C115 WWrainy season</v>
          </cell>
          <cell r="E1088">
            <v>4746</v>
          </cell>
          <cell r="F1088" t="str">
            <v>ML</v>
          </cell>
          <cell r="G1088">
            <v>4685</v>
          </cell>
          <cell r="H1088" t="str">
            <v>ML</v>
          </cell>
          <cell r="I1088">
            <v>4667</v>
          </cell>
          <cell r="J1088" t="str">
            <v>ML</v>
          </cell>
          <cell r="K1088">
            <v>4642</v>
          </cell>
          <cell r="L1088" t="str">
            <v>ML</v>
          </cell>
          <cell r="M1088" t="str">
            <v>rainy season</v>
          </cell>
        </row>
        <row r="1089">
          <cell r="D1089" t="str">
            <v>C116 WWrainy season</v>
          </cell>
          <cell r="E1089">
            <v>4773</v>
          </cell>
          <cell r="F1089" t="str">
            <v>ML</v>
          </cell>
          <cell r="G1089">
            <v>4712</v>
          </cell>
          <cell r="H1089" t="str">
            <v>ML</v>
          </cell>
          <cell r="I1089">
            <v>4694</v>
          </cell>
          <cell r="J1089" t="str">
            <v>ML</v>
          </cell>
          <cell r="K1089">
            <v>4669</v>
          </cell>
          <cell r="L1089" t="str">
            <v>ML</v>
          </cell>
          <cell r="M1089" t="str">
            <v>rainy season</v>
          </cell>
        </row>
        <row r="1090">
          <cell r="D1090" t="str">
            <v>C117 WWrainy season</v>
          </cell>
          <cell r="E1090">
            <v>4656</v>
          </cell>
          <cell r="F1090" t="str">
            <v>ML</v>
          </cell>
          <cell r="G1090">
            <v>4596</v>
          </cell>
          <cell r="H1090" t="str">
            <v>ML</v>
          </cell>
          <cell r="I1090">
            <v>4578</v>
          </cell>
          <cell r="J1090" t="str">
            <v>ML</v>
          </cell>
          <cell r="K1090">
            <v>4552</v>
          </cell>
          <cell r="L1090" t="str">
            <v>ML</v>
          </cell>
          <cell r="M1090" t="str">
            <v>rainy season</v>
          </cell>
        </row>
        <row r="1091">
          <cell r="D1091" t="str">
            <v>D12 WWrainy season</v>
          </cell>
          <cell r="E1091">
            <v>5269</v>
          </cell>
          <cell r="F1091" t="str">
            <v>PL</v>
          </cell>
          <cell r="G1091">
            <v>5204</v>
          </cell>
          <cell r="H1091" t="str">
            <v>PL</v>
          </cell>
          <cell r="I1091">
            <v>5185</v>
          </cell>
          <cell r="J1091" t="str">
            <v>MH</v>
          </cell>
          <cell r="K1091">
            <v>5158</v>
          </cell>
          <cell r="L1091" t="str">
            <v>MH</v>
          </cell>
          <cell r="M1091" t="str">
            <v>rainy season</v>
          </cell>
        </row>
        <row r="1092">
          <cell r="D1092" t="str">
            <v>D13 WWrainy season</v>
          </cell>
          <cell r="E1092">
            <v>5125</v>
          </cell>
          <cell r="F1092" t="str">
            <v>MH</v>
          </cell>
          <cell r="G1092">
            <v>5060</v>
          </cell>
          <cell r="H1092" t="str">
            <v>MH</v>
          </cell>
          <cell r="I1092">
            <v>5042</v>
          </cell>
          <cell r="J1092" t="str">
            <v>MH</v>
          </cell>
          <cell r="K1092">
            <v>5015</v>
          </cell>
          <cell r="L1092" t="str">
            <v>MH</v>
          </cell>
          <cell r="M1092" t="str">
            <v>rainy season</v>
          </cell>
        </row>
        <row r="1093">
          <cell r="D1093" t="str">
            <v>D14 WWrainy season</v>
          </cell>
          <cell r="E1093">
            <v>5082</v>
          </cell>
          <cell r="F1093" t="str">
            <v>MH</v>
          </cell>
          <cell r="G1093">
            <v>5018</v>
          </cell>
          <cell r="H1093" t="str">
            <v>MH</v>
          </cell>
          <cell r="I1093">
            <v>5000</v>
          </cell>
          <cell r="J1093" t="str">
            <v>MH</v>
          </cell>
          <cell r="K1093">
            <v>4973</v>
          </cell>
          <cell r="L1093" t="str">
            <v>MH</v>
          </cell>
          <cell r="M1093" t="str">
            <v>rainy season</v>
          </cell>
        </row>
        <row r="1094">
          <cell r="D1094" t="str">
            <v>D15 WWrainy season</v>
          </cell>
          <cell r="E1094">
            <v>5226</v>
          </cell>
          <cell r="F1094" t="str">
            <v>PL</v>
          </cell>
          <cell r="G1094">
            <v>5160</v>
          </cell>
          <cell r="H1094" t="str">
            <v>MH</v>
          </cell>
          <cell r="I1094">
            <v>5141</v>
          </cell>
          <cell r="J1094" t="str">
            <v>MH</v>
          </cell>
          <cell r="K1094">
            <v>5114</v>
          </cell>
          <cell r="L1094" t="str">
            <v>MH</v>
          </cell>
          <cell r="M1094" t="str">
            <v>rainy season</v>
          </cell>
        </row>
        <row r="1095">
          <cell r="D1095" t="str">
            <v>D16 WWrainy season</v>
          </cell>
          <cell r="E1095">
            <v>5151</v>
          </cell>
          <cell r="F1095" t="str">
            <v>MH</v>
          </cell>
          <cell r="G1095">
            <v>5086</v>
          </cell>
          <cell r="H1095" t="str">
            <v>MH</v>
          </cell>
          <cell r="I1095">
            <v>5067</v>
          </cell>
          <cell r="J1095" t="str">
            <v>MH</v>
          </cell>
          <cell r="K1095">
            <v>5040</v>
          </cell>
          <cell r="L1095" t="str">
            <v>MH</v>
          </cell>
          <cell r="M1095" t="str">
            <v>rainy season</v>
          </cell>
        </row>
        <row r="1096">
          <cell r="D1096" t="str">
            <v>D17 WWrainy season</v>
          </cell>
          <cell r="E1096">
            <v>4974</v>
          </cell>
          <cell r="F1096" t="str">
            <v>MH</v>
          </cell>
          <cell r="G1096">
            <v>4910</v>
          </cell>
          <cell r="H1096" t="str">
            <v>MH</v>
          </cell>
          <cell r="I1096">
            <v>4891</v>
          </cell>
          <cell r="J1096" t="str">
            <v>ML</v>
          </cell>
          <cell r="K1096">
            <v>4865</v>
          </cell>
          <cell r="L1096" t="str">
            <v>ML</v>
          </cell>
          <cell r="M1096" t="str">
            <v>rainy season</v>
          </cell>
        </row>
        <row r="1097">
          <cell r="D1097" t="str">
            <v>D18 WWrainy season</v>
          </cell>
          <cell r="E1097">
            <v>4953</v>
          </cell>
          <cell r="F1097" t="str">
            <v>MH</v>
          </cell>
          <cell r="G1097">
            <v>4890</v>
          </cell>
          <cell r="H1097" t="str">
            <v>ML</v>
          </cell>
          <cell r="I1097">
            <v>4872</v>
          </cell>
          <cell r="J1097" t="str">
            <v>ML</v>
          </cell>
          <cell r="K1097">
            <v>4845</v>
          </cell>
          <cell r="L1097" t="str">
            <v>ML</v>
          </cell>
          <cell r="M1097" t="str">
            <v>rainy season</v>
          </cell>
        </row>
        <row r="1098">
          <cell r="D1098" t="str">
            <v>D110 WWrainy season</v>
          </cell>
          <cell r="E1098">
            <v>4972</v>
          </cell>
          <cell r="F1098" t="str">
            <v>MH</v>
          </cell>
          <cell r="G1098">
            <v>4909</v>
          </cell>
          <cell r="H1098" t="str">
            <v>MH</v>
          </cell>
          <cell r="I1098">
            <v>4890</v>
          </cell>
          <cell r="J1098" t="str">
            <v>ML</v>
          </cell>
          <cell r="K1098">
            <v>4863</v>
          </cell>
          <cell r="L1098" t="str">
            <v>ML</v>
          </cell>
          <cell r="M1098" t="str">
            <v>rainy season</v>
          </cell>
        </row>
        <row r="1099">
          <cell r="D1099" t="str">
            <v>D111 WWrainy season</v>
          </cell>
          <cell r="E1099">
            <v>4604</v>
          </cell>
          <cell r="F1099" t="str">
            <v>ML</v>
          </cell>
          <cell r="G1099">
            <v>4545</v>
          </cell>
          <cell r="H1099" t="str">
            <v>ML</v>
          </cell>
          <cell r="I1099">
            <v>4528</v>
          </cell>
          <cell r="J1099" t="str">
            <v>ML</v>
          </cell>
          <cell r="K1099">
            <v>4503</v>
          </cell>
          <cell r="L1099" t="str">
            <v>ML</v>
          </cell>
          <cell r="M1099" t="str">
            <v>rainy season</v>
          </cell>
        </row>
        <row r="1100">
          <cell r="D1100" t="str">
            <v>D112 WWrainy season</v>
          </cell>
          <cell r="E1100">
            <v>4681</v>
          </cell>
          <cell r="F1100" t="str">
            <v>ML</v>
          </cell>
          <cell r="G1100">
            <v>4620</v>
          </cell>
          <cell r="H1100" t="str">
            <v>ML</v>
          </cell>
          <cell r="I1100">
            <v>4602</v>
          </cell>
          <cell r="J1100" t="str">
            <v>ML</v>
          </cell>
          <cell r="K1100">
            <v>4577</v>
          </cell>
          <cell r="L1100" t="str">
            <v>ML</v>
          </cell>
          <cell r="M1100" t="str">
            <v>rainy season</v>
          </cell>
        </row>
        <row r="1101">
          <cell r="D1101" t="str">
            <v>D112 WWArainy season</v>
          </cell>
          <cell r="E1101">
            <v>4660</v>
          </cell>
          <cell r="F1101" t="str">
            <v>ML</v>
          </cell>
          <cell r="G1101">
            <v>4596</v>
          </cell>
          <cell r="H1101" t="str">
            <v>ML</v>
          </cell>
          <cell r="I1101">
            <v>4579</v>
          </cell>
          <cell r="J1101" t="str">
            <v>ML</v>
          </cell>
          <cell r="K1101">
            <v>4554</v>
          </cell>
          <cell r="L1101" t="str">
            <v>ML</v>
          </cell>
          <cell r="M1101" t="str">
            <v>rainy season</v>
          </cell>
        </row>
        <row r="1102">
          <cell r="D1102" t="str">
            <v>D113 WWrainy season</v>
          </cell>
          <cell r="E1102">
            <v>4821</v>
          </cell>
          <cell r="F1102" t="str">
            <v>ML</v>
          </cell>
          <cell r="G1102">
            <v>4760</v>
          </cell>
          <cell r="H1102" t="str">
            <v>ML</v>
          </cell>
          <cell r="I1102">
            <v>4741</v>
          </cell>
          <cell r="J1102" t="str">
            <v>ML</v>
          </cell>
          <cell r="K1102">
            <v>4715</v>
          </cell>
          <cell r="L1102" t="str">
            <v>ML</v>
          </cell>
          <cell r="M1102" t="str">
            <v>rainy season</v>
          </cell>
        </row>
        <row r="1103">
          <cell r="D1103" t="str">
            <v>D113 WWArainy season</v>
          </cell>
          <cell r="E1103">
            <v>4738</v>
          </cell>
          <cell r="F1103" t="str">
            <v>ML</v>
          </cell>
          <cell r="G1103">
            <v>4676</v>
          </cell>
          <cell r="H1103" t="str">
            <v>ML</v>
          </cell>
          <cell r="I1103">
            <v>4659</v>
          </cell>
          <cell r="J1103" t="str">
            <v>ML</v>
          </cell>
          <cell r="K1103">
            <v>4633</v>
          </cell>
          <cell r="L1103" t="str">
            <v>ML</v>
          </cell>
          <cell r="M1103" t="str">
            <v>rainy season</v>
          </cell>
        </row>
        <row r="1104">
          <cell r="D1104" t="str">
            <v>D114 WWrainy season</v>
          </cell>
          <cell r="E1104">
            <v>4694</v>
          </cell>
          <cell r="F1104" t="str">
            <v>ML</v>
          </cell>
          <cell r="G1104">
            <v>4633</v>
          </cell>
          <cell r="H1104" t="str">
            <v>ML</v>
          </cell>
          <cell r="I1104">
            <v>4615</v>
          </cell>
          <cell r="J1104" t="str">
            <v>ML</v>
          </cell>
          <cell r="K1104">
            <v>4590</v>
          </cell>
          <cell r="L1104" t="str">
            <v>ML</v>
          </cell>
          <cell r="M1104" t="str">
            <v>rainy season</v>
          </cell>
        </row>
        <row r="1105">
          <cell r="D1105" t="str">
            <v>D115 WWrainy season</v>
          </cell>
          <cell r="E1105">
            <v>4742</v>
          </cell>
          <cell r="F1105" t="str">
            <v>ML</v>
          </cell>
          <cell r="G1105">
            <v>4681</v>
          </cell>
          <cell r="H1105" t="str">
            <v>ML</v>
          </cell>
          <cell r="I1105">
            <v>4663</v>
          </cell>
          <cell r="J1105" t="str">
            <v>ML</v>
          </cell>
          <cell r="K1105">
            <v>4637</v>
          </cell>
          <cell r="L1105" t="str">
            <v>ML</v>
          </cell>
          <cell r="M1105" t="str">
            <v>rainy season</v>
          </cell>
        </row>
        <row r="1106">
          <cell r="D1106" t="str">
            <v>D116 WWrainy season</v>
          </cell>
          <cell r="E1106">
            <v>4721</v>
          </cell>
          <cell r="F1106" t="str">
            <v>ML</v>
          </cell>
          <cell r="G1106">
            <v>4660</v>
          </cell>
          <cell r="H1106" t="str">
            <v>ML</v>
          </cell>
          <cell r="I1106">
            <v>4643</v>
          </cell>
          <cell r="J1106" t="str">
            <v>ML</v>
          </cell>
          <cell r="K1106">
            <v>4617</v>
          </cell>
          <cell r="L1106" t="str">
            <v>ML</v>
          </cell>
          <cell r="M1106" t="str">
            <v>rainy season</v>
          </cell>
        </row>
        <row r="1107">
          <cell r="D1107" t="str">
            <v>D117 WWrainy season</v>
          </cell>
          <cell r="E1107">
            <v>4694</v>
          </cell>
          <cell r="F1107" t="str">
            <v>ML</v>
          </cell>
          <cell r="G1107">
            <v>4634</v>
          </cell>
          <cell r="H1107" t="str">
            <v>ML</v>
          </cell>
          <cell r="I1107">
            <v>4616</v>
          </cell>
          <cell r="J1107" t="str">
            <v>ML</v>
          </cell>
          <cell r="K1107">
            <v>4590</v>
          </cell>
          <cell r="L1107" t="str">
            <v>ML</v>
          </cell>
          <cell r="M1107" t="str">
            <v>rainy season</v>
          </cell>
        </row>
        <row r="1108">
          <cell r="D1108" t="str">
            <v>D118 WWrainy season</v>
          </cell>
          <cell r="E1108">
            <v>4662</v>
          </cell>
          <cell r="F1108" t="str">
            <v>ML</v>
          </cell>
          <cell r="G1108">
            <v>4602</v>
          </cell>
          <cell r="H1108" t="str">
            <v>ML</v>
          </cell>
          <cell r="I1108">
            <v>4584</v>
          </cell>
          <cell r="J1108" t="str">
            <v>ML</v>
          </cell>
          <cell r="K1108">
            <v>4559</v>
          </cell>
          <cell r="L1108" t="str">
            <v>ML</v>
          </cell>
          <cell r="M1108" t="str">
            <v>rainy season</v>
          </cell>
        </row>
        <row r="1109">
          <cell r="D1109" t="str">
            <v>D22 WWrainy season</v>
          </cell>
          <cell r="E1109">
            <v>5233</v>
          </cell>
          <cell r="F1109" t="str">
            <v>PL</v>
          </cell>
          <cell r="G1109">
            <v>5167</v>
          </cell>
          <cell r="H1109" t="str">
            <v>MH</v>
          </cell>
          <cell r="I1109">
            <v>5148</v>
          </cell>
          <cell r="J1109" t="str">
            <v>MH</v>
          </cell>
          <cell r="K1109">
            <v>5120</v>
          </cell>
          <cell r="L1109" t="str">
            <v>MH</v>
          </cell>
          <cell r="M1109" t="str">
            <v>rainy season</v>
          </cell>
        </row>
        <row r="1110">
          <cell r="D1110" t="str">
            <v>D22 WWArainy season</v>
          </cell>
          <cell r="E1110">
            <v>5308</v>
          </cell>
          <cell r="F1110" t="str">
            <v>PL</v>
          </cell>
          <cell r="G1110">
            <v>5242</v>
          </cell>
          <cell r="H1110" t="str">
            <v>PL</v>
          </cell>
          <cell r="I1110">
            <v>5223</v>
          </cell>
          <cell r="J1110" t="str">
            <v>PL</v>
          </cell>
          <cell r="K1110">
            <v>5196</v>
          </cell>
          <cell r="L1110" t="str">
            <v>MH</v>
          </cell>
          <cell r="M1110" t="str">
            <v>rainy season</v>
          </cell>
        </row>
        <row r="1111">
          <cell r="D1111" t="str">
            <v>D23 WWrainy season</v>
          </cell>
          <cell r="E1111">
            <v>5191</v>
          </cell>
          <cell r="F1111" t="str">
            <v>MH</v>
          </cell>
          <cell r="G1111">
            <v>5127</v>
          </cell>
          <cell r="H1111" t="str">
            <v>MH</v>
          </cell>
          <cell r="I1111">
            <v>5108</v>
          </cell>
          <cell r="J1111" t="str">
            <v>MH</v>
          </cell>
          <cell r="K1111">
            <v>5081</v>
          </cell>
          <cell r="L1111" t="str">
            <v>MH</v>
          </cell>
          <cell r="M1111" t="str">
            <v>rainy season</v>
          </cell>
        </row>
        <row r="1112">
          <cell r="D1112" t="str">
            <v>D24 WWrainy season</v>
          </cell>
          <cell r="E1112">
            <v>5086</v>
          </cell>
          <cell r="F1112" t="str">
            <v>MH</v>
          </cell>
          <cell r="G1112">
            <v>5021</v>
          </cell>
          <cell r="H1112" t="str">
            <v>MH</v>
          </cell>
          <cell r="I1112">
            <v>5002</v>
          </cell>
          <cell r="J1112" t="str">
            <v>MH</v>
          </cell>
          <cell r="K1112">
            <v>4976</v>
          </cell>
          <cell r="L1112" t="str">
            <v>MH</v>
          </cell>
          <cell r="M1112" t="str">
            <v>rainy season</v>
          </cell>
        </row>
        <row r="1113">
          <cell r="D1113" t="str">
            <v>D25 WWrainy season</v>
          </cell>
          <cell r="E1113">
            <v>5156</v>
          </cell>
          <cell r="F1113" t="str">
            <v>MH</v>
          </cell>
          <cell r="G1113">
            <v>5090</v>
          </cell>
          <cell r="H1113" t="str">
            <v>MH</v>
          </cell>
          <cell r="I1113">
            <v>5071</v>
          </cell>
          <cell r="J1113" t="str">
            <v>MH</v>
          </cell>
          <cell r="K1113">
            <v>5044</v>
          </cell>
          <cell r="L1113" t="str">
            <v>MH</v>
          </cell>
          <cell r="M1113" t="str">
            <v>rainy season</v>
          </cell>
        </row>
        <row r="1114">
          <cell r="D1114" t="str">
            <v>D26 WWrainy season</v>
          </cell>
          <cell r="E1114">
            <v>5064</v>
          </cell>
          <cell r="F1114" t="str">
            <v>MH</v>
          </cell>
          <cell r="G1114">
            <v>5000</v>
          </cell>
          <cell r="H1114" t="str">
            <v>MH</v>
          </cell>
          <cell r="I1114">
            <v>4981</v>
          </cell>
          <cell r="J1114" t="str">
            <v>MH</v>
          </cell>
          <cell r="K1114">
            <v>4955</v>
          </cell>
          <cell r="L1114" t="str">
            <v>MH</v>
          </cell>
          <cell r="M1114" t="str">
            <v>rainy season</v>
          </cell>
        </row>
        <row r="1115">
          <cell r="D1115" t="str">
            <v>D29 WWrainy season</v>
          </cell>
          <cell r="E1115">
            <v>5010</v>
          </cell>
          <cell r="F1115" t="str">
            <v>MH</v>
          </cell>
          <cell r="G1115">
            <v>4946</v>
          </cell>
          <cell r="H1115" t="str">
            <v>MH</v>
          </cell>
          <cell r="I1115">
            <v>4927</v>
          </cell>
          <cell r="J1115" t="str">
            <v>MH</v>
          </cell>
          <cell r="K1115">
            <v>4901</v>
          </cell>
          <cell r="L1115" t="str">
            <v>MH</v>
          </cell>
          <cell r="M1115" t="str">
            <v>rainy season</v>
          </cell>
        </row>
        <row r="1116">
          <cell r="D1116" t="str">
            <v>D210 WWrainy season</v>
          </cell>
          <cell r="E1116">
            <v>5005</v>
          </cell>
          <cell r="F1116" t="str">
            <v>MH</v>
          </cell>
          <cell r="G1116">
            <v>4941</v>
          </cell>
          <cell r="H1116" t="str">
            <v>MH</v>
          </cell>
          <cell r="I1116">
            <v>4923</v>
          </cell>
          <cell r="J1116" t="str">
            <v>MH</v>
          </cell>
          <cell r="K1116">
            <v>4896</v>
          </cell>
          <cell r="L1116" t="str">
            <v>ML</v>
          </cell>
          <cell r="M1116" t="str">
            <v>rainy season</v>
          </cell>
        </row>
        <row r="1117">
          <cell r="D1117" t="str">
            <v>D212 WWrainy season</v>
          </cell>
          <cell r="E1117">
            <v>4593</v>
          </cell>
          <cell r="F1117" t="str">
            <v>ML</v>
          </cell>
          <cell r="G1117">
            <v>4534</v>
          </cell>
          <cell r="H1117" t="str">
            <v>ML</v>
          </cell>
          <cell r="I1117">
            <v>4517</v>
          </cell>
          <cell r="J1117" t="str">
            <v>ML</v>
          </cell>
          <cell r="K1117">
            <v>4493</v>
          </cell>
          <cell r="L1117" t="str">
            <v>ML</v>
          </cell>
          <cell r="M1117" t="str">
            <v>rainy season</v>
          </cell>
        </row>
        <row r="1118">
          <cell r="D1118" t="str">
            <v>D212 WWArainy season</v>
          </cell>
          <cell r="E1118">
            <v>4695</v>
          </cell>
          <cell r="F1118" t="str">
            <v>ML</v>
          </cell>
          <cell r="G1118">
            <v>4630</v>
          </cell>
          <cell r="H1118" t="str">
            <v>ML</v>
          </cell>
          <cell r="I1118">
            <v>4613</v>
          </cell>
          <cell r="J1118" t="str">
            <v>ML</v>
          </cell>
          <cell r="K1118">
            <v>4587</v>
          </cell>
          <cell r="L1118" t="str">
            <v>ML</v>
          </cell>
          <cell r="M1118" t="str">
            <v>rainy season</v>
          </cell>
        </row>
        <row r="1119">
          <cell r="D1119" t="str">
            <v>D213 WWrainy season</v>
          </cell>
          <cell r="E1119">
            <v>4839</v>
          </cell>
          <cell r="F1119" t="str">
            <v>ML</v>
          </cell>
          <cell r="G1119">
            <v>4778</v>
          </cell>
          <cell r="H1119" t="str">
            <v>ML</v>
          </cell>
          <cell r="I1119">
            <v>4760</v>
          </cell>
          <cell r="J1119" t="str">
            <v>ML</v>
          </cell>
          <cell r="K1119">
            <v>4734</v>
          </cell>
          <cell r="L1119" t="str">
            <v>ML</v>
          </cell>
          <cell r="M1119" t="str">
            <v>rainy season</v>
          </cell>
        </row>
        <row r="1120">
          <cell r="D1120" t="str">
            <v>D213 WWArainy season</v>
          </cell>
          <cell r="E1120">
            <v>4978</v>
          </cell>
          <cell r="F1120" t="str">
            <v>MH</v>
          </cell>
          <cell r="G1120">
            <v>4914</v>
          </cell>
          <cell r="H1120" t="str">
            <v>MH</v>
          </cell>
          <cell r="I1120">
            <v>4896</v>
          </cell>
          <cell r="J1120" t="str">
            <v>ML</v>
          </cell>
          <cell r="K1120">
            <v>4870</v>
          </cell>
          <cell r="L1120" t="str">
            <v>ML</v>
          </cell>
          <cell r="M1120" t="str">
            <v>rainy season</v>
          </cell>
        </row>
        <row r="1121">
          <cell r="D1121" t="str">
            <v>D214 WWrainy season</v>
          </cell>
          <cell r="E1121">
            <v>4712</v>
          </cell>
          <cell r="F1121" t="str">
            <v>ML</v>
          </cell>
          <cell r="G1121">
            <v>4650</v>
          </cell>
          <cell r="H1121" t="str">
            <v>ML</v>
          </cell>
          <cell r="I1121">
            <v>4632</v>
          </cell>
          <cell r="J1121" t="str">
            <v>ML</v>
          </cell>
          <cell r="K1121">
            <v>4607</v>
          </cell>
          <cell r="L1121" t="str">
            <v>ML</v>
          </cell>
          <cell r="M1121" t="str">
            <v>rainy season</v>
          </cell>
        </row>
        <row r="1122">
          <cell r="D1122" t="str">
            <v>D215 WWrainy season</v>
          </cell>
          <cell r="E1122">
            <v>4730</v>
          </cell>
          <cell r="F1122" t="str">
            <v>ML</v>
          </cell>
          <cell r="G1122">
            <v>4668</v>
          </cell>
          <cell r="H1122" t="str">
            <v>ML</v>
          </cell>
          <cell r="I1122">
            <v>4651</v>
          </cell>
          <cell r="J1122" t="str">
            <v>ML</v>
          </cell>
          <cell r="K1122">
            <v>4625</v>
          </cell>
          <cell r="L1122" t="str">
            <v>ML</v>
          </cell>
          <cell r="M1122" t="str">
            <v>rainy season</v>
          </cell>
        </row>
        <row r="1123">
          <cell r="D1123" t="str">
            <v>D216 WWrainy season</v>
          </cell>
          <cell r="E1123">
            <v>4630</v>
          </cell>
          <cell r="F1123" t="str">
            <v>ML</v>
          </cell>
          <cell r="G1123">
            <v>4569</v>
          </cell>
          <cell r="H1123" t="str">
            <v>ML</v>
          </cell>
          <cell r="I1123">
            <v>4551</v>
          </cell>
          <cell r="J1123" t="str">
            <v>ML</v>
          </cell>
          <cell r="K1123">
            <v>4526</v>
          </cell>
          <cell r="L1123" t="str">
            <v>ML</v>
          </cell>
          <cell r="M1123" t="str">
            <v>rainy season</v>
          </cell>
        </row>
        <row r="1124">
          <cell r="D1124" t="str">
            <v>D217 WWrainy season</v>
          </cell>
          <cell r="E1124">
            <v>4775</v>
          </cell>
          <cell r="F1124" t="str">
            <v>ML</v>
          </cell>
          <cell r="G1124">
            <v>4713</v>
          </cell>
          <cell r="H1124" t="str">
            <v>ML</v>
          </cell>
          <cell r="I1124">
            <v>4695</v>
          </cell>
          <cell r="J1124" t="str">
            <v>ML</v>
          </cell>
          <cell r="K1124">
            <v>4669</v>
          </cell>
          <cell r="L1124" t="str">
            <v>ML</v>
          </cell>
          <cell r="M1124" t="str">
            <v>rainy season</v>
          </cell>
        </row>
        <row r="1125">
          <cell r="D1125" t="str">
            <v>E13 WWrainy season</v>
          </cell>
          <cell r="E1125">
            <v>5383</v>
          </cell>
          <cell r="F1125" t="str">
            <v>PL</v>
          </cell>
          <cell r="G1125">
            <v>5320</v>
          </cell>
          <cell r="H1125" t="str">
            <v>PL</v>
          </cell>
          <cell r="I1125">
            <v>5301</v>
          </cell>
          <cell r="J1125" t="str">
            <v>PL</v>
          </cell>
          <cell r="K1125">
            <v>5273</v>
          </cell>
          <cell r="L1125" t="str">
            <v>PL</v>
          </cell>
          <cell r="M1125" t="str">
            <v>rainy season</v>
          </cell>
        </row>
        <row r="1126">
          <cell r="D1126" t="str">
            <v>E14 WWrainy season</v>
          </cell>
          <cell r="E1126">
            <v>5116</v>
          </cell>
          <cell r="F1126" t="str">
            <v>MH</v>
          </cell>
          <cell r="G1126">
            <v>5054</v>
          </cell>
          <cell r="H1126" t="str">
            <v>MH</v>
          </cell>
          <cell r="I1126">
            <v>5035</v>
          </cell>
          <cell r="J1126" t="str">
            <v>MH</v>
          </cell>
          <cell r="K1126">
            <v>5009</v>
          </cell>
          <cell r="L1126" t="str">
            <v>MH</v>
          </cell>
          <cell r="M1126" t="str">
            <v>rainy season</v>
          </cell>
        </row>
        <row r="1127">
          <cell r="D1127" t="str">
            <v>E16 WWrainy season</v>
          </cell>
          <cell r="E1127">
            <v>4983</v>
          </cell>
          <cell r="F1127" t="str">
            <v>MH</v>
          </cell>
          <cell r="G1127">
            <v>4919</v>
          </cell>
          <cell r="H1127" t="str">
            <v>MH</v>
          </cell>
          <cell r="I1127">
            <v>4901</v>
          </cell>
          <cell r="J1127" t="str">
            <v>MH</v>
          </cell>
          <cell r="K1127">
            <v>4874</v>
          </cell>
          <cell r="L1127" t="str">
            <v>ML</v>
          </cell>
          <cell r="M1127" t="str">
            <v>rainy season</v>
          </cell>
        </row>
        <row r="1128">
          <cell r="D1128" t="str">
            <v>E17 WWrainy season</v>
          </cell>
          <cell r="E1128">
            <v>5089</v>
          </cell>
          <cell r="F1128" t="str">
            <v>MH</v>
          </cell>
          <cell r="G1128">
            <v>5025</v>
          </cell>
          <cell r="H1128" t="str">
            <v>MH</v>
          </cell>
          <cell r="I1128">
            <v>5006</v>
          </cell>
          <cell r="J1128" t="str">
            <v>MH</v>
          </cell>
          <cell r="K1128">
            <v>4980</v>
          </cell>
          <cell r="L1128" t="str">
            <v>MH</v>
          </cell>
          <cell r="M1128" t="str">
            <v>rainy season</v>
          </cell>
        </row>
        <row r="1129">
          <cell r="D1129" t="str">
            <v>E18 WWrainy season</v>
          </cell>
          <cell r="E1129">
            <v>5183</v>
          </cell>
          <cell r="F1129" t="str">
            <v>MH</v>
          </cell>
          <cell r="G1129">
            <v>5117</v>
          </cell>
          <cell r="H1129" t="str">
            <v>MH</v>
          </cell>
          <cell r="I1129">
            <v>5098</v>
          </cell>
          <cell r="J1129" t="str">
            <v>MH</v>
          </cell>
          <cell r="K1129">
            <v>5071</v>
          </cell>
          <cell r="L1129" t="str">
            <v>MH</v>
          </cell>
          <cell r="M1129" t="str">
            <v>rainy season</v>
          </cell>
        </row>
        <row r="1130">
          <cell r="D1130" t="str">
            <v>E19 WWrainy season</v>
          </cell>
          <cell r="E1130">
            <v>5021</v>
          </cell>
          <cell r="F1130" t="str">
            <v>MH</v>
          </cell>
          <cell r="G1130">
            <v>4957</v>
          </cell>
          <cell r="H1130" t="str">
            <v>MH</v>
          </cell>
          <cell r="I1130">
            <v>4938</v>
          </cell>
          <cell r="J1130" t="str">
            <v>MH</v>
          </cell>
          <cell r="K1130">
            <v>4911</v>
          </cell>
          <cell r="L1130" t="str">
            <v>MH</v>
          </cell>
          <cell r="M1130" t="str">
            <v>rainy season</v>
          </cell>
        </row>
        <row r="1131">
          <cell r="D1131" t="str">
            <v>E110 WWrainy season</v>
          </cell>
          <cell r="E1131">
            <v>5061</v>
          </cell>
          <cell r="F1131" t="str">
            <v>MH</v>
          </cell>
          <cell r="G1131">
            <v>4998</v>
          </cell>
          <cell r="H1131" t="str">
            <v>MH</v>
          </cell>
          <cell r="I1131">
            <v>4979</v>
          </cell>
          <cell r="J1131" t="str">
            <v>MH</v>
          </cell>
          <cell r="K1131">
            <v>4952</v>
          </cell>
          <cell r="L1131" t="str">
            <v>MH</v>
          </cell>
          <cell r="M1131" t="str">
            <v>rainy season</v>
          </cell>
        </row>
        <row r="1132">
          <cell r="D1132" t="str">
            <v>E111 WWrainy season</v>
          </cell>
          <cell r="E1132">
            <v>4894</v>
          </cell>
          <cell r="F1132" t="str">
            <v>ML</v>
          </cell>
          <cell r="G1132">
            <v>4834</v>
          </cell>
          <cell r="H1132" t="str">
            <v>ML</v>
          </cell>
          <cell r="I1132">
            <v>4816</v>
          </cell>
          <cell r="J1132" t="str">
            <v>ML</v>
          </cell>
          <cell r="K1132">
            <v>4791</v>
          </cell>
          <cell r="L1132" t="str">
            <v>ML</v>
          </cell>
          <cell r="M1132" t="str">
            <v>rainy season</v>
          </cell>
        </row>
        <row r="1133">
          <cell r="D1133" t="str">
            <v>E113 WWrainy season</v>
          </cell>
          <cell r="E1133">
            <v>4968</v>
          </cell>
          <cell r="F1133" t="str">
            <v>MH</v>
          </cell>
          <cell r="G1133">
            <v>4905</v>
          </cell>
          <cell r="H1133" t="str">
            <v>MH</v>
          </cell>
          <cell r="I1133">
            <v>4886</v>
          </cell>
          <cell r="J1133" t="str">
            <v>ML</v>
          </cell>
          <cell r="K1133">
            <v>4860</v>
          </cell>
          <cell r="L1133" t="str">
            <v>ML</v>
          </cell>
          <cell r="M1133" t="str">
            <v>rainy season</v>
          </cell>
        </row>
        <row r="1134">
          <cell r="D1134" t="str">
            <v>E113 WWArainy season</v>
          </cell>
          <cell r="E1134">
            <v>4971</v>
          </cell>
          <cell r="F1134" t="str">
            <v>MH</v>
          </cell>
          <cell r="G1134">
            <v>4907</v>
          </cell>
          <cell r="H1134" t="str">
            <v>MH</v>
          </cell>
          <cell r="I1134">
            <v>4889</v>
          </cell>
          <cell r="J1134" t="str">
            <v>ML</v>
          </cell>
          <cell r="K1134">
            <v>4863</v>
          </cell>
          <cell r="L1134" t="str">
            <v>ML</v>
          </cell>
          <cell r="M1134" t="str">
            <v>rainy season</v>
          </cell>
        </row>
        <row r="1135">
          <cell r="D1135" t="str">
            <v>E114 WWrainy season</v>
          </cell>
          <cell r="E1135">
            <v>4753</v>
          </cell>
          <cell r="F1135" t="str">
            <v>ML</v>
          </cell>
          <cell r="G1135">
            <v>4691</v>
          </cell>
          <cell r="H1135" t="str">
            <v>ML</v>
          </cell>
          <cell r="I1135">
            <v>4673</v>
          </cell>
          <cell r="J1135" t="str">
            <v>ML</v>
          </cell>
          <cell r="K1135">
            <v>4648</v>
          </cell>
          <cell r="L1135" t="str">
            <v>ML</v>
          </cell>
          <cell r="M1135" t="str">
            <v>rainy season</v>
          </cell>
        </row>
        <row r="1136">
          <cell r="D1136" t="str">
            <v>E115 WWrainy season</v>
          </cell>
          <cell r="E1136">
            <v>4706</v>
          </cell>
          <cell r="F1136" t="str">
            <v>ML</v>
          </cell>
          <cell r="G1136">
            <v>4645</v>
          </cell>
          <cell r="H1136" t="str">
            <v>ML</v>
          </cell>
          <cell r="I1136">
            <v>4627</v>
          </cell>
          <cell r="J1136" t="str">
            <v>ML</v>
          </cell>
          <cell r="K1136">
            <v>4602</v>
          </cell>
          <cell r="L1136" t="str">
            <v>ML</v>
          </cell>
          <cell r="M1136" t="str">
            <v>rainy season</v>
          </cell>
        </row>
        <row r="1137">
          <cell r="D1137" t="str">
            <v>E115 WWArainy season</v>
          </cell>
          <cell r="E1137">
            <v>4595</v>
          </cell>
          <cell r="F1137" t="str">
            <v>ML</v>
          </cell>
          <cell r="G1137">
            <v>4534</v>
          </cell>
          <cell r="H1137" t="str">
            <v>ML</v>
          </cell>
          <cell r="I1137">
            <v>4517</v>
          </cell>
          <cell r="J1137" t="str">
            <v>ML</v>
          </cell>
          <cell r="K1137">
            <v>4493</v>
          </cell>
          <cell r="L1137" t="str">
            <v>ML</v>
          </cell>
          <cell r="M1137" t="str">
            <v>rainy season</v>
          </cell>
        </row>
        <row r="1138">
          <cell r="D1138" t="str">
            <v>E116 WWrainy season</v>
          </cell>
          <cell r="E1138">
            <v>4658</v>
          </cell>
          <cell r="F1138" t="str">
            <v>ML</v>
          </cell>
          <cell r="G1138">
            <v>4597</v>
          </cell>
          <cell r="H1138" t="str">
            <v>ML</v>
          </cell>
          <cell r="I1138">
            <v>4579</v>
          </cell>
          <cell r="J1138" t="str">
            <v>ML</v>
          </cell>
          <cell r="K1138">
            <v>4554</v>
          </cell>
          <cell r="L1138" t="str">
            <v>ML</v>
          </cell>
          <cell r="M1138" t="str">
            <v>rainy season</v>
          </cell>
        </row>
        <row r="1139">
          <cell r="D1139" t="str">
            <v>E116 WWArainy season</v>
          </cell>
          <cell r="E1139">
            <v>4671</v>
          </cell>
          <cell r="F1139" t="str">
            <v>ML</v>
          </cell>
          <cell r="G1139">
            <v>4610</v>
          </cell>
          <cell r="H1139" t="str">
            <v>ML</v>
          </cell>
          <cell r="I1139">
            <v>4592</v>
          </cell>
          <cell r="J1139" t="str">
            <v>ML</v>
          </cell>
          <cell r="K1139">
            <v>4566</v>
          </cell>
          <cell r="L1139" t="str">
            <v>ML</v>
          </cell>
          <cell r="M1139" t="str">
            <v>rainy season</v>
          </cell>
        </row>
        <row r="1140">
          <cell r="D1140" t="str">
            <v>E117 WWrainy season</v>
          </cell>
          <cell r="E1140">
            <v>4663</v>
          </cell>
          <cell r="F1140" t="str">
            <v>ML</v>
          </cell>
          <cell r="G1140">
            <v>4600</v>
          </cell>
          <cell r="H1140" t="str">
            <v>ML</v>
          </cell>
          <cell r="I1140">
            <v>4583</v>
          </cell>
          <cell r="J1140" t="str">
            <v>ML</v>
          </cell>
          <cell r="K1140">
            <v>4557</v>
          </cell>
          <cell r="L1140" t="str">
            <v>ML</v>
          </cell>
          <cell r="M1140" t="str">
            <v>rainy season</v>
          </cell>
        </row>
        <row r="1141">
          <cell r="D1141" t="str">
            <v>E118 WWrainy season</v>
          </cell>
          <cell r="E1141">
            <v>4625</v>
          </cell>
          <cell r="F1141" t="str">
            <v>ML</v>
          </cell>
          <cell r="G1141">
            <v>4566</v>
          </cell>
          <cell r="H1141" t="str">
            <v>ML</v>
          </cell>
          <cell r="I1141">
            <v>4548</v>
          </cell>
          <cell r="J1141" t="str">
            <v>ML</v>
          </cell>
          <cell r="K1141">
            <v>4522</v>
          </cell>
          <cell r="L1141" t="str">
            <v>ML</v>
          </cell>
          <cell r="M1141" t="str">
            <v>rainy season</v>
          </cell>
        </row>
        <row r="1142">
          <cell r="D1142" t="str">
            <v>E119 WWrainy season</v>
          </cell>
          <cell r="E1142">
            <v>4644</v>
          </cell>
          <cell r="F1142" t="str">
            <v>ML</v>
          </cell>
          <cell r="G1142">
            <v>4582</v>
          </cell>
          <cell r="H1142" t="str">
            <v>ML</v>
          </cell>
          <cell r="I1142">
            <v>4564</v>
          </cell>
          <cell r="J1142" t="str">
            <v>ML</v>
          </cell>
          <cell r="K1142">
            <v>4538</v>
          </cell>
          <cell r="L1142" t="str">
            <v>ML</v>
          </cell>
          <cell r="M1142" t="str">
            <v>rainy season</v>
          </cell>
        </row>
        <row r="1143">
          <cell r="D1143" t="str">
            <v>E21 WWrainy season</v>
          </cell>
          <cell r="E1143">
            <v>5178</v>
          </cell>
          <cell r="F1143" t="str">
            <v>MH</v>
          </cell>
          <cell r="G1143">
            <v>5112</v>
          </cell>
          <cell r="H1143" t="str">
            <v>MH</v>
          </cell>
          <cell r="I1143">
            <v>5093</v>
          </cell>
          <cell r="J1143" t="str">
            <v>MH</v>
          </cell>
          <cell r="K1143">
            <v>5066</v>
          </cell>
          <cell r="L1143" t="str">
            <v>MH</v>
          </cell>
          <cell r="M1143" t="str">
            <v>rainy season</v>
          </cell>
        </row>
        <row r="1144">
          <cell r="D1144" t="str">
            <v>E21 WWArainy season</v>
          </cell>
          <cell r="E1144">
            <v>5334</v>
          </cell>
          <cell r="F1144" t="str">
            <v>PL</v>
          </cell>
          <cell r="G1144">
            <v>5267</v>
          </cell>
          <cell r="H1144" t="str">
            <v>PL</v>
          </cell>
          <cell r="I1144">
            <v>5248</v>
          </cell>
          <cell r="J1144" t="str">
            <v>PL</v>
          </cell>
          <cell r="K1144">
            <v>5221</v>
          </cell>
          <cell r="L1144" t="str">
            <v>PL</v>
          </cell>
          <cell r="M1144" t="str">
            <v>rainy season</v>
          </cell>
        </row>
        <row r="1145">
          <cell r="D1145" t="str">
            <v>E22 WWrainy season</v>
          </cell>
          <cell r="E1145">
            <v>5094</v>
          </cell>
          <cell r="F1145" t="str">
            <v>MH</v>
          </cell>
          <cell r="G1145">
            <v>5030</v>
          </cell>
          <cell r="H1145" t="str">
            <v>MH</v>
          </cell>
          <cell r="I1145">
            <v>5011</v>
          </cell>
          <cell r="J1145" t="str">
            <v>MH</v>
          </cell>
          <cell r="K1145">
            <v>4985</v>
          </cell>
          <cell r="L1145" t="str">
            <v>MH</v>
          </cell>
          <cell r="M1145" t="str">
            <v>rainy season</v>
          </cell>
        </row>
        <row r="1146">
          <cell r="D1146" t="str">
            <v>E23 WWrainy season</v>
          </cell>
          <cell r="E1146">
            <v>5216</v>
          </cell>
          <cell r="F1146" t="str">
            <v>PL</v>
          </cell>
          <cell r="G1146">
            <v>5150</v>
          </cell>
          <cell r="H1146" t="str">
            <v>MH</v>
          </cell>
          <cell r="I1146">
            <v>5131</v>
          </cell>
          <cell r="J1146" t="str">
            <v>MH</v>
          </cell>
          <cell r="K1146">
            <v>5103</v>
          </cell>
          <cell r="L1146" t="str">
            <v>MH</v>
          </cell>
          <cell r="M1146" t="str">
            <v>rainy season</v>
          </cell>
        </row>
        <row r="1147">
          <cell r="D1147" t="str">
            <v>E24 WWrainy season</v>
          </cell>
          <cell r="E1147">
            <v>5079</v>
          </cell>
          <cell r="F1147" t="str">
            <v>MH</v>
          </cell>
          <cell r="G1147">
            <v>5014</v>
          </cell>
          <cell r="H1147" t="str">
            <v>MH</v>
          </cell>
          <cell r="I1147">
            <v>4995</v>
          </cell>
          <cell r="J1147" t="str">
            <v>MH</v>
          </cell>
          <cell r="K1147">
            <v>4968</v>
          </cell>
          <cell r="L1147" t="str">
            <v>MH</v>
          </cell>
          <cell r="M1147" t="str">
            <v>rainy season</v>
          </cell>
        </row>
        <row r="1148">
          <cell r="D1148" t="str">
            <v>E26 WWrainy season</v>
          </cell>
          <cell r="E1148">
            <v>4964</v>
          </cell>
          <cell r="F1148" t="str">
            <v>MH</v>
          </cell>
          <cell r="G1148">
            <v>4900</v>
          </cell>
          <cell r="H1148" t="str">
            <v>MH</v>
          </cell>
          <cell r="I1148">
            <v>4882</v>
          </cell>
          <cell r="J1148" t="str">
            <v>ML</v>
          </cell>
          <cell r="K1148">
            <v>4856</v>
          </cell>
          <cell r="L1148" t="str">
            <v>ML</v>
          </cell>
          <cell r="M1148" t="str">
            <v>rainy season</v>
          </cell>
        </row>
        <row r="1149">
          <cell r="D1149" t="str">
            <v>E27 WWrainy season</v>
          </cell>
          <cell r="E1149">
            <v>4889</v>
          </cell>
          <cell r="F1149" t="str">
            <v>ML</v>
          </cell>
          <cell r="G1149">
            <v>4826</v>
          </cell>
          <cell r="H1149" t="str">
            <v>ML</v>
          </cell>
          <cell r="I1149">
            <v>4808</v>
          </cell>
          <cell r="J1149" t="str">
            <v>ML</v>
          </cell>
          <cell r="K1149">
            <v>4783</v>
          </cell>
          <cell r="L1149" t="str">
            <v>ML</v>
          </cell>
          <cell r="M1149" t="str">
            <v>rainy season</v>
          </cell>
        </row>
        <row r="1150">
          <cell r="D1150" t="str">
            <v>E28 WWrainy season</v>
          </cell>
          <cell r="E1150">
            <v>5024</v>
          </cell>
          <cell r="F1150" t="str">
            <v>MH</v>
          </cell>
          <cell r="G1150">
            <v>4961</v>
          </cell>
          <cell r="H1150" t="str">
            <v>MH</v>
          </cell>
          <cell r="I1150">
            <v>4943</v>
          </cell>
          <cell r="J1150" t="str">
            <v>MH</v>
          </cell>
          <cell r="K1150">
            <v>4916</v>
          </cell>
          <cell r="L1150" t="str">
            <v>MH</v>
          </cell>
          <cell r="M1150" t="str">
            <v>rainy season</v>
          </cell>
        </row>
        <row r="1151">
          <cell r="D1151" t="str">
            <v>E29 WWrainy season</v>
          </cell>
          <cell r="E1151">
            <v>5151</v>
          </cell>
          <cell r="F1151" t="str">
            <v>MH</v>
          </cell>
          <cell r="G1151">
            <v>5086</v>
          </cell>
          <cell r="H1151" t="str">
            <v>MH</v>
          </cell>
          <cell r="I1151">
            <v>5067</v>
          </cell>
          <cell r="J1151" t="str">
            <v>MH</v>
          </cell>
          <cell r="K1151">
            <v>5040</v>
          </cell>
          <cell r="L1151" t="str">
            <v>MH</v>
          </cell>
          <cell r="M1151" t="str">
            <v>rainy season</v>
          </cell>
        </row>
        <row r="1152">
          <cell r="D1152" t="str">
            <v>E29 WWArainy season</v>
          </cell>
          <cell r="E1152">
            <v>5036</v>
          </cell>
          <cell r="F1152" t="str">
            <v>MH</v>
          </cell>
          <cell r="G1152">
            <v>4971</v>
          </cell>
          <cell r="H1152" t="str">
            <v>MH</v>
          </cell>
          <cell r="I1152">
            <v>4953</v>
          </cell>
          <cell r="J1152" t="str">
            <v>MH</v>
          </cell>
          <cell r="K1152">
            <v>4927</v>
          </cell>
          <cell r="L1152" t="str">
            <v>MH</v>
          </cell>
          <cell r="M1152" t="str">
            <v>rainy season</v>
          </cell>
        </row>
        <row r="1153">
          <cell r="D1153" t="str">
            <v>E29 WWBrainy season</v>
          </cell>
          <cell r="E1153">
            <v>5127</v>
          </cell>
          <cell r="F1153" t="str">
            <v>MH</v>
          </cell>
          <cell r="G1153">
            <v>5063</v>
          </cell>
          <cell r="H1153" t="str">
            <v>MH</v>
          </cell>
          <cell r="I1153">
            <v>5044</v>
          </cell>
          <cell r="J1153" t="str">
            <v>MH</v>
          </cell>
          <cell r="K1153">
            <v>5018</v>
          </cell>
          <cell r="L1153" t="str">
            <v>MH</v>
          </cell>
          <cell r="M1153" t="str">
            <v>rainy season</v>
          </cell>
        </row>
        <row r="1154">
          <cell r="D1154" t="str">
            <v>E210 WWrainy season</v>
          </cell>
          <cell r="E1154">
            <v>5048</v>
          </cell>
          <cell r="F1154" t="str">
            <v>MH</v>
          </cell>
          <cell r="G1154">
            <v>4984</v>
          </cell>
          <cell r="H1154" t="str">
            <v>MH</v>
          </cell>
          <cell r="I1154">
            <v>4966</v>
          </cell>
          <cell r="J1154" t="str">
            <v>MH</v>
          </cell>
          <cell r="K1154">
            <v>4939</v>
          </cell>
          <cell r="L1154" t="str">
            <v>MH</v>
          </cell>
          <cell r="M1154" t="str">
            <v>rainy season</v>
          </cell>
        </row>
        <row r="1155">
          <cell r="D1155" t="str">
            <v>E210 WWArainy season</v>
          </cell>
          <cell r="E1155">
            <v>5060</v>
          </cell>
          <cell r="F1155" t="str">
            <v>MH</v>
          </cell>
          <cell r="G1155">
            <v>4998</v>
          </cell>
          <cell r="H1155" t="str">
            <v>MH</v>
          </cell>
          <cell r="I1155">
            <v>4979</v>
          </cell>
          <cell r="J1155" t="str">
            <v>MH</v>
          </cell>
          <cell r="K1155">
            <v>4953</v>
          </cell>
          <cell r="L1155" t="str">
            <v>MH</v>
          </cell>
          <cell r="M1155" t="str">
            <v>rainy season</v>
          </cell>
        </row>
        <row r="1156">
          <cell r="D1156" t="str">
            <v>E212 WWrainy season</v>
          </cell>
          <cell r="E1156">
            <v>5022</v>
          </cell>
          <cell r="F1156" t="str">
            <v>MH</v>
          </cell>
          <cell r="G1156">
            <v>4959</v>
          </cell>
          <cell r="H1156" t="str">
            <v>MH</v>
          </cell>
          <cell r="I1156">
            <v>4940</v>
          </cell>
          <cell r="J1156" t="str">
            <v>MH</v>
          </cell>
          <cell r="K1156">
            <v>4914</v>
          </cell>
          <cell r="L1156" t="str">
            <v>MH</v>
          </cell>
          <cell r="M1156" t="str">
            <v>rainy season</v>
          </cell>
        </row>
        <row r="1157">
          <cell r="D1157" t="str">
            <v>E213 WWrainy season</v>
          </cell>
          <cell r="E1157">
            <v>5042</v>
          </cell>
          <cell r="F1157" t="str">
            <v>MH</v>
          </cell>
          <cell r="G1157">
            <v>4979</v>
          </cell>
          <cell r="H1157" t="str">
            <v>MH</v>
          </cell>
          <cell r="I1157">
            <v>4960</v>
          </cell>
          <cell r="J1157" t="str">
            <v>MH</v>
          </cell>
          <cell r="K1157">
            <v>4934</v>
          </cell>
          <cell r="L1157" t="str">
            <v>MH</v>
          </cell>
          <cell r="M1157" t="str">
            <v>rainy season</v>
          </cell>
        </row>
        <row r="1158">
          <cell r="D1158" t="str">
            <v>E213 WWArainy season</v>
          </cell>
          <cell r="E1158">
            <v>4961</v>
          </cell>
          <cell r="F1158" t="str">
            <v>MH</v>
          </cell>
          <cell r="G1158">
            <v>4898</v>
          </cell>
          <cell r="H1158" t="str">
            <v>ML</v>
          </cell>
          <cell r="I1158">
            <v>4879</v>
          </cell>
          <cell r="J1158" t="str">
            <v>ML</v>
          </cell>
          <cell r="K1158">
            <v>4853</v>
          </cell>
          <cell r="L1158" t="str">
            <v>ML</v>
          </cell>
          <cell r="M1158" t="str">
            <v>rainy season</v>
          </cell>
        </row>
        <row r="1159">
          <cell r="D1159" t="str">
            <v>E214 WWrainy season</v>
          </cell>
          <cell r="E1159">
            <v>4781</v>
          </cell>
          <cell r="F1159" t="str">
            <v>ML</v>
          </cell>
          <cell r="G1159">
            <v>4718</v>
          </cell>
          <cell r="H1159" t="str">
            <v>ML</v>
          </cell>
          <cell r="I1159">
            <v>4700</v>
          </cell>
          <cell r="J1159" t="str">
            <v>ML</v>
          </cell>
          <cell r="K1159">
            <v>4674</v>
          </cell>
          <cell r="L1159" t="str">
            <v>ML</v>
          </cell>
          <cell r="M1159" t="str">
            <v>rainy season</v>
          </cell>
        </row>
        <row r="1160">
          <cell r="D1160" t="str">
            <v>E215 WWrainy season</v>
          </cell>
          <cell r="E1160">
            <v>4611</v>
          </cell>
          <cell r="F1160" t="str">
            <v>ML</v>
          </cell>
          <cell r="G1160">
            <v>4549</v>
          </cell>
          <cell r="H1160" t="str">
            <v>ML</v>
          </cell>
          <cell r="I1160">
            <v>4532</v>
          </cell>
          <cell r="J1160" t="str">
            <v>ML</v>
          </cell>
          <cell r="K1160">
            <v>4507</v>
          </cell>
          <cell r="L1160" t="str">
            <v>ML</v>
          </cell>
          <cell r="M1160" t="str">
            <v>rainy season</v>
          </cell>
        </row>
        <row r="1161">
          <cell r="D1161" t="str">
            <v>E215 WWArainy season</v>
          </cell>
          <cell r="E1161">
            <v>4630</v>
          </cell>
          <cell r="F1161" t="str">
            <v>ML</v>
          </cell>
          <cell r="G1161">
            <v>4570</v>
          </cell>
          <cell r="H1161" t="str">
            <v>ML</v>
          </cell>
          <cell r="I1161">
            <v>4552</v>
          </cell>
          <cell r="J1161" t="str">
            <v>ML</v>
          </cell>
          <cell r="K1161">
            <v>4527</v>
          </cell>
          <cell r="L1161" t="str">
            <v>ML</v>
          </cell>
          <cell r="M1161" t="str">
            <v>rainy season</v>
          </cell>
        </row>
        <row r="1162">
          <cell r="D1162" t="str">
            <v>E216 WWrainy season</v>
          </cell>
          <cell r="E1162">
            <v>4660</v>
          </cell>
          <cell r="F1162" t="str">
            <v>ML</v>
          </cell>
          <cell r="G1162">
            <v>4598</v>
          </cell>
          <cell r="H1162" t="str">
            <v>ML</v>
          </cell>
          <cell r="I1162">
            <v>4581</v>
          </cell>
          <cell r="J1162" t="str">
            <v>ML</v>
          </cell>
          <cell r="K1162">
            <v>4555</v>
          </cell>
          <cell r="L1162" t="str">
            <v>ML</v>
          </cell>
          <cell r="M1162" t="str">
            <v>rainy season</v>
          </cell>
        </row>
        <row r="1163">
          <cell r="D1163" t="str">
            <v>E216 WWArainy season</v>
          </cell>
          <cell r="E1163">
            <v>4674</v>
          </cell>
          <cell r="F1163" t="str">
            <v>ML</v>
          </cell>
          <cell r="G1163">
            <v>4613</v>
          </cell>
          <cell r="H1163" t="str">
            <v>ML</v>
          </cell>
          <cell r="I1163">
            <v>4595</v>
          </cell>
          <cell r="J1163" t="str">
            <v>ML</v>
          </cell>
          <cell r="K1163">
            <v>4570</v>
          </cell>
          <cell r="L1163" t="str">
            <v>ML</v>
          </cell>
          <cell r="M1163" t="str">
            <v>rainy season</v>
          </cell>
        </row>
        <row r="1164">
          <cell r="D1164" t="str">
            <v>E217 WWrainy season</v>
          </cell>
          <cell r="E1164">
            <v>4558</v>
          </cell>
          <cell r="F1164" t="str">
            <v>ML</v>
          </cell>
          <cell r="G1164">
            <v>4498</v>
          </cell>
          <cell r="H1164" t="str">
            <v>ML</v>
          </cell>
          <cell r="I1164">
            <v>4480</v>
          </cell>
          <cell r="J1164" t="str">
            <v>ML</v>
          </cell>
          <cell r="K1164">
            <v>4454</v>
          </cell>
          <cell r="L1164" t="str">
            <v>ML</v>
          </cell>
          <cell r="M1164" t="str">
            <v>rainy season</v>
          </cell>
        </row>
        <row r="1165">
          <cell r="D1165" t="str">
            <v>E218 WWrainy season</v>
          </cell>
          <cell r="E1165">
            <v>4569</v>
          </cell>
          <cell r="F1165" t="str">
            <v>ML</v>
          </cell>
          <cell r="G1165">
            <v>4507</v>
          </cell>
          <cell r="H1165" t="str">
            <v>ML</v>
          </cell>
          <cell r="I1165">
            <v>4489</v>
          </cell>
          <cell r="J1165" t="str">
            <v>ML</v>
          </cell>
          <cell r="K1165">
            <v>4463</v>
          </cell>
          <cell r="L1165" t="str">
            <v>ML</v>
          </cell>
          <cell r="M1165" t="str">
            <v>rainy season</v>
          </cell>
        </row>
        <row r="1166">
          <cell r="D1166" t="str">
            <v>E219 WWrainy season</v>
          </cell>
          <cell r="E1166">
            <v>4610</v>
          </cell>
          <cell r="F1166" t="str">
            <v>ML</v>
          </cell>
          <cell r="G1166">
            <v>4549</v>
          </cell>
          <cell r="H1166" t="str">
            <v>ML</v>
          </cell>
          <cell r="I1166">
            <v>4532</v>
          </cell>
          <cell r="J1166" t="str">
            <v>ML</v>
          </cell>
          <cell r="K1166">
            <v>4506</v>
          </cell>
          <cell r="L1166" t="str">
            <v>ML</v>
          </cell>
          <cell r="M1166" t="str">
            <v>rainy season</v>
          </cell>
        </row>
        <row r="1167">
          <cell r="D1167" t="str">
            <v>FU1 WWrainy season</v>
          </cell>
          <cell r="E1167">
            <v>5149</v>
          </cell>
          <cell r="F1167" t="str">
            <v>MH</v>
          </cell>
          <cell r="G1167">
            <v>5085</v>
          </cell>
          <cell r="H1167" t="str">
            <v>MH</v>
          </cell>
          <cell r="I1167">
            <v>5066</v>
          </cell>
          <cell r="J1167" t="str">
            <v>MH</v>
          </cell>
          <cell r="K1167">
            <v>5039</v>
          </cell>
          <cell r="L1167" t="str">
            <v>MH</v>
          </cell>
          <cell r="M1167" t="str">
            <v>rainy season</v>
          </cell>
        </row>
        <row r="1168">
          <cell r="D1168" t="str">
            <v>FU1 WWArainy season</v>
          </cell>
          <cell r="E1168">
            <v>5268</v>
          </cell>
          <cell r="F1168" t="str">
            <v>PL</v>
          </cell>
          <cell r="G1168">
            <v>5202</v>
          </cell>
          <cell r="H1168" t="str">
            <v>PL</v>
          </cell>
          <cell r="I1168">
            <v>5183</v>
          </cell>
          <cell r="J1168" t="str">
            <v>MH</v>
          </cell>
          <cell r="K1168">
            <v>5156</v>
          </cell>
          <cell r="L1168" t="str">
            <v>MH</v>
          </cell>
          <cell r="M1168" t="str">
            <v>rainy season</v>
          </cell>
        </row>
        <row r="1169">
          <cell r="D1169" t="str">
            <v>FU1 WWBrainy season</v>
          </cell>
          <cell r="E1169">
            <v>5269</v>
          </cell>
          <cell r="F1169" t="str">
            <v>PL</v>
          </cell>
          <cell r="G1169">
            <v>5201</v>
          </cell>
          <cell r="H1169" t="str">
            <v>PL</v>
          </cell>
          <cell r="I1169">
            <v>5182</v>
          </cell>
          <cell r="J1169" t="str">
            <v>MH</v>
          </cell>
          <cell r="K1169">
            <v>5154</v>
          </cell>
          <cell r="L1169" t="str">
            <v>MH</v>
          </cell>
          <cell r="M1169" t="str">
            <v>rainy season</v>
          </cell>
        </row>
        <row r="1170">
          <cell r="D1170" t="str">
            <v>FU2 WWrainy season</v>
          </cell>
          <cell r="E1170">
            <v>5102</v>
          </cell>
          <cell r="F1170" t="str">
            <v>MH</v>
          </cell>
          <cell r="G1170">
            <v>5038</v>
          </cell>
          <cell r="H1170" t="str">
            <v>MH</v>
          </cell>
          <cell r="I1170">
            <v>5019</v>
          </cell>
          <cell r="J1170" t="str">
            <v>MH</v>
          </cell>
          <cell r="K1170">
            <v>4992</v>
          </cell>
          <cell r="L1170" t="str">
            <v>MH</v>
          </cell>
          <cell r="M1170" t="str">
            <v>rainy season</v>
          </cell>
        </row>
        <row r="1171">
          <cell r="D1171" t="str">
            <v>FU3 WWrainy season</v>
          </cell>
          <cell r="E1171">
            <v>5154</v>
          </cell>
          <cell r="F1171" t="str">
            <v>MH</v>
          </cell>
          <cell r="G1171">
            <v>5089</v>
          </cell>
          <cell r="H1171" t="str">
            <v>MH</v>
          </cell>
          <cell r="I1171">
            <v>5070</v>
          </cell>
          <cell r="J1171" t="str">
            <v>MH</v>
          </cell>
          <cell r="K1171">
            <v>5043</v>
          </cell>
          <cell r="L1171" t="str">
            <v>MH</v>
          </cell>
          <cell r="M1171" t="str">
            <v>rainy season</v>
          </cell>
        </row>
        <row r="1172">
          <cell r="D1172" t="str">
            <v>FU4 WWrainy season</v>
          </cell>
          <cell r="E1172">
            <v>5030</v>
          </cell>
          <cell r="F1172" t="str">
            <v>MH</v>
          </cell>
          <cell r="G1172">
            <v>4966</v>
          </cell>
          <cell r="H1172" t="str">
            <v>MH</v>
          </cell>
          <cell r="I1172">
            <v>4948</v>
          </cell>
          <cell r="J1172" t="str">
            <v>MH</v>
          </cell>
          <cell r="K1172">
            <v>4921</v>
          </cell>
          <cell r="L1172" t="str">
            <v>MH</v>
          </cell>
          <cell r="M1172" t="str">
            <v>rainy season</v>
          </cell>
        </row>
        <row r="1173">
          <cell r="D1173" t="str">
            <v>FU5 WWrainy season</v>
          </cell>
          <cell r="E1173">
            <v>5030</v>
          </cell>
          <cell r="F1173" t="str">
            <v>MH</v>
          </cell>
          <cell r="G1173">
            <v>4965</v>
          </cell>
          <cell r="H1173" t="str">
            <v>MH</v>
          </cell>
          <cell r="I1173">
            <v>4946</v>
          </cell>
          <cell r="J1173" t="str">
            <v>MH</v>
          </cell>
          <cell r="K1173">
            <v>4920</v>
          </cell>
          <cell r="L1173" t="str">
            <v>MH</v>
          </cell>
          <cell r="M1173" t="str">
            <v>rainy season</v>
          </cell>
        </row>
        <row r="1174">
          <cell r="D1174" t="str">
            <v>FU6 WWrainy season</v>
          </cell>
          <cell r="E1174">
            <v>4892</v>
          </cell>
          <cell r="F1174" t="str">
            <v>ML</v>
          </cell>
          <cell r="G1174">
            <v>4828</v>
          </cell>
          <cell r="H1174" t="str">
            <v>ML</v>
          </cell>
          <cell r="I1174">
            <v>4810</v>
          </cell>
          <cell r="J1174" t="str">
            <v>ML</v>
          </cell>
          <cell r="K1174">
            <v>4784</v>
          </cell>
          <cell r="L1174" t="str">
            <v>ML</v>
          </cell>
          <cell r="M1174" t="str">
            <v>rainy season</v>
          </cell>
        </row>
        <row r="1175">
          <cell r="D1175" t="str">
            <v>FU7 WWrainy season</v>
          </cell>
          <cell r="E1175">
            <v>5036</v>
          </cell>
          <cell r="F1175" t="str">
            <v>MH</v>
          </cell>
          <cell r="G1175">
            <v>4974</v>
          </cell>
          <cell r="H1175" t="str">
            <v>MH</v>
          </cell>
          <cell r="I1175">
            <v>4955</v>
          </cell>
          <cell r="J1175" t="str">
            <v>MH</v>
          </cell>
          <cell r="K1175">
            <v>4929</v>
          </cell>
          <cell r="L1175" t="str">
            <v>MH</v>
          </cell>
          <cell r="M1175" t="str">
            <v>rainy season</v>
          </cell>
        </row>
        <row r="1176">
          <cell r="D1176" t="str">
            <v>FU8 WWrainy season</v>
          </cell>
          <cell r="E1176">
            <v>4981</v>
          </cell>
          <cell r="F1176" t="str">
            <v>MH</v>
          </cell>
          <cell r="G1176">
            <v>4916</v>
          </cell>
          <cell r="H1176" t="str">
            <v>MH</v>
          </cell>
          <cell r="I1176">
            <v>4898</v>
          </cell>
          <cell r="J1176" t="str">
            <v>ML</v>
          </cell>
          <cell r="K1176">
            <v>4872</v>
          </cell>
          <cell r="L1176" t="str">
            <v>ML</v>
          </cell>
          <cell r="M1176" t="str">
            <v>rainy season</v>
          </cell>
        </row>
        <row r="1177">
          <cell r="D1177" t="str">
            <v>FU9 WWrainy season</v>
          </cell>
          <cell r="E1177">
            <v>5032</v>
          </cell>
          <cell r="F1177" t="str">
            <v>MH</v>
          </cell>
          <cell r="G1177">
            <v>4968</v>
          </cell>
          <cell r="H1177" t="str">
            <v>MH</v>
          </cell>
          <cell r="I1177">
            <v>4949</v>
          </cell>
          <cell r="J1177" t="str">
            <v>MH</v>
          </cell>
          <cell r="K1177">
            <v>4923</v>
          </cell>
          <cell r="L1177" t="str">
            <v>MH</v>
          </cell>
          <cell r="M1177" t="str">
            <v>rainy season</v>
          </cell>
        </row>
        <row r="1178">
          <cell r="D1178" t="str">
            <v>FU9 WWArainy season</v>
          </cell>
          <cell r="E1178">
            <v>5075</v>
          </cell>
          <cell r="F1178" t="str">
            <v>MH</v>
          </cell>
          <cell r="G1178">
            <v>5010</v>
          </cell>
          <cell r="H1178" t="str">
            <v>MH</v>
          </cell>
          <cell r="I1178">
            <v>4991</v>
          </cell>
          <cell r="J1178" t="str">
            <v>MH</v>
          </cell>
          <cell r="K1178">
            <v>4965</v>
          </cell>
          <cell r="L1178" t="str">
            <v>MH</v>
          </cell>
          <cell r="M1178" t="str">
            <v>rainy season</v>
          </cell>
        </row>
        <row r="1179">
          <cell r="D1179" t="str">
            <v>FU9 WWBrainy season</v>
          </cell>
          <cell r="E1179">
            <v>4996</v>
          </cell>
          <cell r="F1179" t="str">
            <v>MH</v>
          </cell>
          <cell r="G1179">
            <v>4932</v>
          </cell>
          <cell r="H1179" t="str">
            <v>MH</v>
          </cell>
          <cell r="I1179">
            <v>4913</v>
          </cell>
          <cell r="J1179" t="str">
            <v>MH</v>
          </cell>
          <cell r="K1179">
            <v>4887</v>
          </cell>
          <cell r="L1179" t="str">
            <v>ML</v>
          </cell>
          <cell r="M1179" t="str">
            <v>rainy season</v>
          </cell>
        </row>
        <row r="1180">
          <cell r="D1180" t="str">
            <v>FU9 WWCrainy season</v>
          </cell>
          <cell r="E1180">
            <v>5012</v>
          </cell>
          <cell r="F1180" t="str">
            <v>MH</v>
          </cell>
          <cell r="G1180">
            <v>4948</v>
          </cell>
          <cell r="H1180" t="str">
            <v>MH</v>
          </cell>
          <cell r="I1180">
            <v>4930</v>
          </cell>
          <cell r="J1180" t="str">
            <v>MH</v>
          </cell>
          <cell r="K1180">
            <v>4903</v>
          </cell>
          <cell r="L1180" t="str">
            <v>MH</v>
          </cell>
          <cell r="M1180" t="str">
            <v>rainy season</v>
          </cell>
        </row>
        <row r="1181">
          <cell r="D1181" t="str">
            <v>FU10 WWrainy season</v>
          </cell>
          <cell r="E1181">
            <v>5006</v>
          </cell>
          <cell r="F1181" t="str">
            <v>MH</v>
          </cell>
          <cell r="G1181">
            <v>4942</v>
          </cell>
          <cell r="H1181" t="str">
            <v>MH</v>
          </cell>
          <cell r="I1181">
            <v>4924</v>
          </cell>
          <cell r="J1181" t="str">
            <v>MH</v>
          </cell>
          <cell r="K1181">
            <v>4897</v>
          </cell>
          <cell r="L1181" t="str">
            <v>ML</v>
          </cell>
          <cell r="M1181" t="str">
            <v>rainy season</v>
          </cell>
        </row>
        <row r="1182">
          <cell r="D1182" t="str">
            <v>FU13 WWrainy season</v>
          </cell>
          <cell r="E1182">
            <v>4979</v>
          </cell>
          <cell r="F1182" t="str">
            <v>MH</v>
          </cell>
          <cell r="G1182">
            <v>4915</v>
          </cell>
          <cell r="H1182" t="str">
            <v>MH</v>
          </cell>
          <cell r="I1182">
            <v>4897</v>
          </cell>
          <cell r="J1182" t="str">
            <v>ML</v>
          </cell>
          <cell r="K1182">
            <v>4871</v>
          </cell>
          <cell r="L1182" t="str">
            <v>ML</v>
          </cell>
          <cell r="M1182" t="str">
            <v>rainy season</v>
          </cell>
        </row>
        <row r="1183">
          <cell r="D1183" t="str">
            <v>FU13 WWArainy season</v>
          </cell>
          <cell r="E1183">
            <v>4913</v>
          </cell>
          <cell r="F1183" t="str">
            <v>MH</v>
          </cell>
          <cell r="G1183">
            <v>4850</v>
          </cell>
          <cell r="H1183" t="str">
            <v>ML</v>
          </cell>
          <cell r="I1183">
            <v>4832</v>
          </cell>
          <cell r="J1183" t="str">
            <v>ML</v>
          </cell>
          <cell r="K1183">
            <v>4806</v>
          </cell>
          <cell r="L1183" t="str">
            <v>ML</v>
          </cell>
          <cell r="M1183" t="str">
            <v>rainy season</v>
          </cell>
        </row>
        <row r="1184">
          <cell r="D1184" t="str">
            <v>FU14 WWrainy season</v>
          </cell>
          <cell r="E1184">
            <v>4737</v>
          </cell>
          <cell r="F1184" t="str">
            <v>ML</v>
          </cell>
          <cell r="G1184">
            <v>4676</v>
          </cell>
          <cell r="H1184" t="str">
            <v>ML</v>
          </cell>
          <cell r="I1184">
            <v>4658</v>
          </cell>
          <cell r="J1184" t="str">
            <v>ML</v>
          </cell>
          <cell r="K1184">
            <v>4633</v>
          </cell>
          <cell r="L1184" t="str">
            <v>ML</v>
          </cell>
          <cell r="M1184" t="str">
            <v>rainy season</v>
          </cell>
        </row>
        <row r="1185">
          <cell r="D1185" t="str">
            <v>FU15 WWrainy season</v>
          </cell>
          <cell r="E1185">
            <v>4766</v>
          </cell>
          <cell r="F1185" t="str">
            <v>ML</v>
          </cell>
          <cell r="G1185">
            <v>4704</v>
          </cell>
          <cell r="H1185" t="str">
            <v>ML</v>
          </cell>
          <cell r="I1185">
            <v>4686</v>
          </cell>
          <cell r="J1185" t="str">
            <v>ML</v>
          </cell>
          <cell r="K1185">
            <v>4660</v>
          </cell>
          <cell r="L1185" t="str">
            <v>ML</v>
          </cell>
          <cell r="M1185" t="str">
            <v>rainy season</v>
          </cell>
        </row>
        <row r="1186">
          <cell r="D1186" t="str">
            <v>FU15 WWArainy season</v>
          </cell>
          <cell r="E1186">
            <v>4814</v>
          </cell>
          <cell r="F1186" t="str">
            <v>ML</v>
          </cell>
          <cell r="G1186">
            <v>4751</v>
          </cell>
          <cell r="H1186" t="str">
            <v>ML</v>
          </cell>
          <cell r="I1186">
            <v>4733</v>
          </cell>
          <cell r="J1186" t="str">
            <v>ML</v>
          </cell>
          <cell r="K1186">
            <v>4707</v>
          </cell>
          <cell r="L1186" t="str">
            <v>ML</v>
          </cell>
          <cell r="M1186" t="str">
            <v>rainy season</v>
          </cell>
        </row>
        <row r="1187">
          <cell r="D1187" t="str">
            <v>FU16 WWrainy season</v>
          </cell>
          <cell r="E1187">
            <v>4599</v>
          </cell>
          <cell r="F1187" t="str">
            <v>ML</v>
          </cell>
          <cell r="G1187">
            <v>4537</v>
          </cell>
          <cell r="H1187" t="str">
            <v>ML</v>
          </cell>
          <cell r="I1187">
            <v>4519</v>
          </cell>
          <cell r="J1187" t="str">
            <v>ML</v>
          </cell>
          <cell r="K1187">
            <v>4494</v>
          </cell>
          <cell r="L1187" t="str">
            <v>ML</v>
          </cell>
          <cell r="M1187" t="str">
            <v>rainy season</v>
          </cell>
        </row>
        <row r="1188">
          <cell r="D1188" t="str">
            <v>FU17 WWrainy season</v>
          </cell>
          <cell r="E1188">
            <v>4452</v>
          </cell>
          <cell r="F1188" t="str">
            <v>ML</v>
          </cell>
          <cell r="G1188">
            <v>4391</v>
          </cell>
          <cell r="H1188" t="str">
            <v>ML</v>
          </cell>
          <cell r="I1188">
            <v>4374</v>
          </cell>
          <cell r="J1188" t="str">
            <v>ML</v>
          </cell>
          <cell r="K1188">
            <v>4349</v>
          </cell>
          <cell r="L1188" t="str">
            <v>ML</v>
          </cell>
          <cell r="M1188" t="str">
            <v>rainy season</v>
          </cell>
        </row>
        <row r="1189">
          <cell r="D1189" t="str">
            <v>FS1 WWrainy season</v>
          </cell>
          <cell r="E1189">
            <v>5164</v>
          </cell>
          <cell r="F1189" t="str">
            <v>MH</v>
          </cell>
          <cell r="G1189">
            <v>5098</v>
          </cell>
          <cell r="H1189" t="str">
            <v>MH</v>
          </cell>
          <cell r="I1189">
            <v>5079</v>
          </cell>
          <cell r="J1189" t="str">
            <v>MH</v>
          </cell>
          <cell r="K1189">
            <v>5052</v>
          </cell>
          <cell r="L1189" t="str">
            <v>MH</v>
          </cell>
          <cell r="M1189" t="str">
            <v>rainy season</v>
          </cell>
        </row>
        <row r="1190">
          <cell r="D1190" t="str">
            <v>FS2 WWrainy season</v>
          </cell>
          <cell r="E1190">
            <v>5150</v>
          </cell>
          <cell r="F1190" t="str">
            <v>MH</v>
          </cell>
          <cell r="G1190">
            <v>5084</v>
          </cell>
          <cell r="H1190" t="str">
            <v>MH</v>
          </cell>
          <cell r="I1190">
            <v>5065</v>
          </cell>
          <cell r="J1190" t="str">
            <v>MH</v>
          </cell>
          <cell r="K1190">
            <v>5038</v>
          </cell>
          <cell r="L1190" t="str">
            <v>MH</v>
          </cell>
          <cell r="M1190" t="str">
            <v>rainy season</v>
          </cell>
        </row>
        <row r="1191">
          <cell r="D1191" t="str">
            <v>FS3 WWrainy season</v>
          </cell>
          <cell r="E1191">
            <v>5240</v>
          </cell>
          <cell r="F1191" t="str">
            <v>PL</v>
          </cell>
          <cell r="G1191">
            <v>5174</v>
          </cell>
          <cell r="H1191" t="str">
            <v>MH</v>
          </cell>
          <cell r="I1191">
            <v>5155</v>
          </cell>
          <cell r="J1191" t="str">
            <v>MH</v>
          </cell>
          <cell r="K1191">
            <v>5127</v>
          </cell>
          <cell r="L1191" t="str">
            <v>MH</v>
          </cell>
          <cell r="M1191" t="str">
            <v>rainy season</v>
          </cell>
        </row>
        <row r="1192">
          <cell r="D1192" t="str">
            <v>FS4 WWrainy season</v>
          </cell>
          <cell r="E1192">
            <v>4975</v>
          </cell>
          <cell r="F1192" t="str">
            <v>MH</v>
          </cell>
          <cell r="G1192">
            <v>4911</v>
          </cell>
          <cell r="H1192" t="str">
            <v>MH</v>
          </cell>
          <cell r="I1192">
            <v>4892</v>
          </cell>
          <cell r="J1192" t="str">
            <v>ML</v>
          </cell>
          <cell r="K1192">
            <v>4865</v>
          </cell>
          <cell r="L1192" t="str">
            <v>ML</v>
          </cell>
          <cell r="M1192" t="str">
            <v>rainy season</v>
          </cell>
        </row>
        <row r="1193">
          <cell r="D1193" t="str">
            <v>FS5 WWrainy season</v>
          </cell>
          <cell r="E1193">
            <v>5039</v>
          </cell>
          <cell r="F1193" t="str">
            <v>MH</v>
          </cell>
          <cell r="G1193">
            <v>4976</v>
          </cell>
          <cell r="H1193" t="str">
            <v>MH</v>
          </cell>
          <cell r="I1193">
            <v>4957</v>
          </cell>
          <cell r="J1193" t="str">
            <v>MH</v>
          </cell>
          <cell r="K1193">
            <v>4931</v>
          </cell>
          <cell r="L1193" t="str">
            <v>MH</v>
          </cell>
          <cell r="M1193" t="str">
            <v>rainy season</v>
          </cell>
        </row>
        <row r="1194">
          <cell r="D1194" t="str">
            <v>FS6 WWrainy season</v>
          </cell>
          <cell r="E1194">
            <v>4803</v>
          </cell>
          <cell r="F1194" t="str">
            <v>ML</v>
          </cell>
          <cell r="G1194">
            <v>4740</v>
          </cell>
          <cell r="H1194" t="str">
            <v>ML</v>
          </cell>
          <cell r="I1194">
            <v>4721</v>
          </cell>
          <cell r="J1194" t="str">
            <v>ML</v>
          </cell>
          <cell r="K1194">
            <v>4695</v>
          </cell>
          <cell r="L1194" t="str">
            <v>ML</v>
          </cell>
          <cell r="M1194" t="str">
            <v>rainy season</v>
          </cell>
        </row>
        <row r="1195">
          <cell r="D1195" t="str">
            <v>FS8 WWrainy season</v>
          </cell>
          <cell r="E1195">
            <v>4981</v>
          </cell>
          <cell r="F1195" t="str">
            <v>MH</v>
          </cell>
          <cell r="G1195">
            <v>4916</v>
          </cell>
          <cell r="H1195" t="str">
            <v>MH</v>
          </cell>
          <cell r="I1195">
            <v>4898</v>
          </cell>
          <cell r="J1195" t="str">
            <v>ML</v>
          </cell>
          <cell r="K1195">
            <v>4871</v>
          </cell>
          <cell r="L1195" t="str">
            <v>ML</v>
          </cell>
          <cell r="M1195" t="str">
            <v>rainy season</v>
          </cell>
        </row>
        <row r="1196">
          <cell r="D1196" t="str">
            <v>FS9 WWrainy season</v>
          </cell>
          <cell r="E1196">
            <v>4951</v>
          </cell>
          <cell r="F1196" t="str">
            <v>MH</v>
          </cell>
          <cell r="G1196">
            <v>4888</v>
          </cell>
          <cell r="H1196" t="str">
            <v>ML</v>
          </cell>
          <cell r="I1196">
            <v>4869</v>
          </cell>
          <cell r="J1196" t="str">
            <v>ML</v>
          </cell>
          <cell r="K1196">
            <v>4843</v>
          </cell>
          <cell r="L1196" t="str">
            <v>ML</v>
          </cell>
          <cell r="M1196" t="str">
            <v>rainy season</v>
          </cell>
        </row>
        <row r="1197">
          <cell r="D1197" t="str">
            <v>FS9 WWArainy season</v>
          </cell>
          <cell r="E1197">
            <v>4959</v>
          </cell>
          <cell r="F1197" t="str">
            <v>MH</v>
          </cell>
          <cell r="G1197">
            <v>4895</v>
          </cell>
          <cell r="H1197" t="str">
            <v>ML</v>
          </cell>
          <cell r="I1197">
            <v>4876</v>
          </cell>
          <cell r="J1197" t="str">
            <v>ML</v>
          </cell>
          <cell r="K1197">
            <v>4850</v>
          </cell>
          <cell r="L1197" t="str">
            <v>ML</v>
          </cell>
          <cell r="M1197" t="str">
            <v>rainy season</v>
          </cell>
        </row>
        <row r="1198">
          <cell r="D1198" t="str">
            <v>FS9 WWBrainy season</v>
          </cell>
          <cell r="E1198">
            <v>5066</v>
          </cell>
          <cell r="F1198" t="str">
            <v>MH</v>
          </cell>
          <cell r="G1198">
            <v>5000</v>
          </cell>
          <cell r="H1198" t="str">
            <v>MH</v>
          </cell>
          <cell r="I1198">
            <v>4982</v>
          </cell>
          <cell r="J1198" t="str">
            <v>MH</v>
          </cell>
          <cell r="K1198">
            <v>4955</v>
          </cell>
          <cell r="L1198" t="str">
            <v>MH</v>
          </cell>
          <cell r="M1198" t="str">
            <v>rainy season</v>
          </cell>
        </row>
        <row r="1199">
          <cell r="D1199" t="str">
            <v>FS9 WWCrainy season</v>
          </cell>
          <cell r="E1199">
            <v>5012</v>
          </cell>
          <cell r="F1199" t="str">
            <v>MH</v>
          </cell>
          <cell r="G1199">
            <v>4947</v>
          </cell>
          <cell r="H1199" t="str">
            <v>MH</v>
          </cell>
          <cell r="I1199">
            <v>4928</v>
          </cell>
          <cell r="J1199" t="str">
            <v>MH</v>
          </cell>
          <cell r="K1199">
            <v>4901</v>
          </cell>
          <cell r="L1199" t="str">
            <v>MH</v>
          </cell>
          <cell r="M1199" t="str">
            <v>rainy season</v>
          </cell>
        </row>
        <row r="1200">
          <cell r="D1200" t="str">
            <v>FS9 WWDrainy season</v>
          </cell>
          <cell r="E1200">
            <v>3344</v>
          </cell>
          <cell r="F1200" t="str">
            <v>ML</v>
          </cell>
          <cell r="G1200">
            <v>3291</v>
          </cell>
          <cell r="H1200" t="str">
            <v>ML</v>
          </cell>
          <cell r="I1200">
            <v>3279</v>
          </cell>
          <cell r="J1200" t="str">
            <v>ML</v>
          </cell>
          <cell r="K1200">
            <v>3262</v>
          </cell>
          <cell r="L1200" t="str">
            <v>ML</v>
          </cell>
          <cell r="M1200" t="str">
            <v>rainy season</v>
          </cell>
        </row>
        <row r="1201">
          <cell r="D1201" t="str">
            <v>FS10 WWrainy season</v>
          </cell>
          <cell r="E1201">
            <v>5002</v>
          </cell>
          <cell r="F1201" t="str">
            <v>MH</v>
          </cell>
          <cell r="G1201">
            <v>4938</v>
          </cell>
          <cell r="H1201" t="str">
            <v>MH</v>
          </cell>
          <cell r="I1201">
            <v>4920</v>
          </cell>
          <cell r="J1201" t="str">
            <v>MH</v>
          </cell>
          <cell r="K1201">
            <v>4893</v>
          </cell>
          <cell r="L1201" t="str">
            <v>ML</v>
          </cell>
          <cell r="M1201" t="str">
            <v>rainy season</v>
          </cell>
        </row>
        <row r="1202">
          <cell r="D1202" t="str">
            <v>FS13 WWrainy season</v>
          </cell>
          <cell r="E1202">
            <v>4980</v>
          </cell>
          <cell r="F1202" t="str">
            <v>MH</v>
          </cell>
          <cell r="G1202">
            <v>4916</v>
          </cell>
          <cell r="H1202" t="str">
            <v>MH</v>
          </cell>
          <cell r="I1202">
            <v>4898</v>
          </cell>
          <cell r="J1202" t="str">
            <v>ML</v>
          </cell>
          <cell r="K1202">
            <v>4871</v>
          </cell>
          <cell r="L1202" t="str">
            <v>ML</v>
          </cell>
          <cell r="M1202" t="str">
            <v>rainy season</v>
          </cell>
        </row>
        <row r="1203">
          <cell r="D1203" t="str">
            <v>FS13 WWArainy season</v>
          </cell>
          <cell r="E1203">
            <v>4923</v>
          </cell>
          <cell r="F1203" t="str">
            <v>MH</v>
          </cell>
          <cell r="G1203">
            <v>4860</v>
          </cell>
          <cell r="H1203" t="str">
            <v>ML</v>
          </cell>
          <cell r="I1203">
            <v>4842</v>
          </cell>
          <cell r="J1203" t="str">
            <v>ML</v>
          </cell>
          <cell r="K1203">
            <v>4816</v>
          </cell>
          <cell r="L1203" t="str">
            <v>ML</v>
          </cell>
          <cell r="M1203" t="str">
            <v>rainy season</v>
          </cell>
        </row>
        <row r="1204">
          <cell r="D1204" t="str">
            <v>FS14 WWrainy season</v>
          </cell>
          <cell r="E1204">
            <v>4627</v>
          </cell>
          <cell r="F1204" t="str">
            <v>ML</v>
          </cell>
          <cell r="G1204">
            <v>4567</v>
          </cell>
          <cell r="H1204" t="str">
            <v>ML</v>
          </cell>
          <cell r="I1204">
            <v>4549</v>
          </cell>
          <cell r="J1204" t="str">
            <v>ML</v>
          </cell>
          <cell r="K1204">
            <v>4524</v>
          </cell>
          <cell r="L1204" t="str">
            <v>ML</v>
          </cell>
          <cell r="M1204" t="str">
            <v>rainy season</v>
          </cell>
        </row>
        <row r="1205">
          <cell r="D1205" t="str">
            <v>FS15 WWArainy season</v>
          </cell>
          <cell r="E1205">
            <v>4795</v>
          </cell>
          <cell r="F1205" t="str">
            <v>ML</v>
          </cell>
          <cell r="G1205">
            <v>4734</v>
          </cell>
          <cell r="H1205" t="str">
            <v>ML</v>
          </cell>
          <cell r="I1205">
            <v>4716</v>
          </cell>
          <cell r="J1205" t="str">
            <v>ML</v>
          </cell>
          <cell r="K1205">
            <v>4690</v>
          </cell>
          <cell r="L1205" t="str">
            <v>ML</v>
          </cell>
          <cell r="M1205" t="str">
            <v>rainy season</v>
          </cell>
        </row>
        <row r="1206">
          <cell r="D1206" t="str">
            <v>FS15 WWrainy season</v>
          </cell>
          <cell r="E1206">
            <v>4828</v>
          </cell>
          <cell r="F1206" t="str">
            <v>ML</v>
          </cell>
          <cell r="G1206">
            <v>4765</v>
          </cell>
          <cell r="H1206" t="str">
            <v>ML</v>
          </cell>
          <cell r="I1206">
            <v>4747</v>
          </cell>
          <cell r="J1206" t="str">
            <v>ML</v>
          </cell>
          <cell r="K1206">
            <v>4721</v>
          </cell>
          <cell r="L1206" t="str">
            <v>ML</v>
          </cell>
          <cell r="M1206" t="str">
            <v>rainy season</v>
          </cell>
        </row>
        <row r="1207">
          <cell r="D1207" t="str">
            <v>FS16 WWrainy season</v>
          </cell>
          <cell r="E1207">
            <v>4802</v>
          </cell>
          <cell r="F1207" t="str">
            <v>ML</v>
          </cell>
          <cell r="G1207">
            <v>4742</v>
          </cell>
          <cell r="H1207" t="str">
            <v>ML</v>
          </cell>
          <cell r="I1207">
            <v>4724</v>
          </cell>
          <cell r="J1207" t="str">
            <v>ML</v>
          </cell>
          <cell r="K1207">
            <v>4698</v>
          </cell>
          <cell r="L1207" t="str">
            <v>ML</v>
          </cell>
          <cell r="M1207" t="str">
            <v>rainy season</v>
          </cell>
        </row>
        <row r="1208">
          <cell r="D1208" t="str">
            <v>FS17 WWrainy season</v>
          </cell>
          <cell r="E1208">
            <v>4564</v>
          </cell>
          <cell r="F1208" t="str">
            <v>ML</v>
          </cell>
          <cell r="G1208">
            <v>4505</v>
          </cell>
          <cell r="H1208" t="str">
            <v>ML</v>
          </cell>
          <cell r="I1208">
            <v>4487</v>
          </cell>
          <cell r="J1208" t="str">
            <v>ML</v>
          </cell>
          <cell r="K1208">
            <v>4461</v>
          </cell>
          <cell r="L1208" t="str">
            <v>ML</v>
          </cell>
          <cell r="M1208" t="str">
            <v>rainy season</v>
          </cell>
        </row>
        <row r="1209">
          <cell r="D1209" t="str">
            <v>FS18 WWrainy season</v>
          </cell>
          <cell r="E1209">
            <v>4215</v>
          </cell>
          <cell r="F1209" t="str">
            <v>ML</v>
          </cell>
          <cell r="G1209">
            <v>4160</v>
          </cell>
          <cell r="H1209" t="str">
            <v>ML</v>
          </cell>
          <cell r="I1209">
            <v>4143</v>
          </cell>
          <cell r="J1209" t="str">
            <v>ML</v>
          </cell>
          <cell r="K1209">
            <v>4119</v>
          </cell>
          <cell r="L1209" t="str">
            <v>ML</v>
          </cell>
          <cell r="M1209" t="str">
            <v>rainy season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기본Data"/>
      <sheetName val="항목별Cost"/>
      <sheetName val="PasirCost"/>
      <sheetName val="PL분석"/>
      <sheetName val="종합"/>
      <sheetName val="Contract"/>
      <sheetName val="Des"/>
      <sheetName val="Remain"/>
      <sheetName val="임차도급"/>
      <sheetName val="D-04"/>
      <sheetName val="JKT경비"/>
    </sheetNames>
    <sheetDataSet>
      <sheetData sheetId="0" refreshError="1"/>
      <sheetData sheetId="1" refreshError="1">
        <row r="5">
          <cell r="G5">
            <v>9595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RateBox"/>
      <sheetName val="Module1"/>
      <sheetName val="DateBox"/>
      <sheetName val="C1 BalSheet"/>
      <sheetName val="C2 Capex-old"/>
      <sheetName val="C2 Capex"/>
      <sheetName val="C3 Notes"/>
      <sheetName val="Variables"/>
      <sheetName val="Procedu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B32">
            <v>8</v>
          </cell>
        </row>
      </sheetData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02"/>
    </sheetNames>
    <sheetDataSet>
      <sheetData sheetId="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"/>
      <sheetName val="  "/>
      <sheetName val="   "/>
      <sheetName val="`"/>
      <sheetName val="``"/>
      <sheetName val="Material"/>
      <sheetName val="Contract"/>
      <sheetName val="+38. DEV - Getaran Blasting"/>
      <sheetName val="+15. ENVIRO - Pemelihara Rekla"/>
      <sheetName val="기본Data"/>
      <sheetName val="Des"/>
      <sheetName val="DEPK2003"/>
    </sheetNames>
    <sheetDataSet>
      <sheetData sheetId="0" refreshError="1"/>
      <sheetData sheetId="1" refreshError="1">
        <row r="5">
          <cell r="O5" t="str">
            <v>SOLAR, OIL &amp; GREASE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AG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 Definition"/>
      <sheetName val="working1"/>
      <sheetName val="working2"/>
      <sheetName val="working3"/>
      <sheetName val="Lookup"/>
      <sheetName val="validation"/>
      <sheetName val="sector code"/>
      <sheetName val="Kideco - Data "/>
      <sheetName val="IE-BS (Hay)"/>
      <sheetName val="IE-BS"/>
      <sheetName val="IE-AB (Hay)"/>
      <sheetName val="IE-AB"/>
      <sheetName val="IE-TC (Hay)"/>
      <sheetName val="IE-TC"/>
      <sheetName val="IE-FAC(Hay)"/>
      <sheetName val="IE-FAC"/>
      <sheetName val="IE-TE(Hay)"/>
      <sheetName val="IE-TE"/>
      <sheetName val="Market vs BS (Hay"/>
      <sheetName val="Market vs BS"/>
      <sheetName val="Market vs AB (Hay)"/>
      <sheetName val="Market vs AB"/>
      <sheetName val="Market vs FAC (Hay"/>
      <sheetName val="Market vs FAC"/>
      <sheetName val="Market vs TC (Hay"/>
      <sheetName val="Market vs TC"/>
      <sheetName val="Market vs TE (Hay)"/>
      <sheetName val="Market vs TE"/>
      <sheetName val="recap discussion"/>
      <sheetName val="Market Mining"/>
      <sheetName val="Kideco Median"/>
      <sheetName val="List Market"/>
      <sheetName val="HR &amp; Payroll (Original Data)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I2" t="str">
            <v>Aceh</v>
          </cell>
          <cell r="L2" t="str">
            <v>Y</v>
          </cell>
        </row>
        <row r="3">
          <cell r="I3" t="str">
            <v>Bali</v>
          </cell>
          <cell r="L3" t="str">
            <v>N</v>
          </cell>
        </row>
        <row r="4">
          <cell r="I4" t="str">
            <v>Bangka-Belitung</v>
          </cell>
        </row>
        <row r="5">
          <cell r="I5" t="str">
            <v>Banten</v>
          </cell>
        </row>
        <row r="6">
          <cell r="I6" t="str">
            <v>Bengkulu</v>
          </cell>
        </row>
        <row r="7">
          <cell r="I7" t="str">
            <v>Gorontalo</v>
          </cell>
        </row>
        <row r="8">
          <cell r="I8" t="str">
            <v>Jakarta</v>
          </cell>
        </row>
        <row r="9">
          <cell r="I9" t="str">
            <v>Jakarta Raya (exclude Jakarta)</v>
          </cell>
        </row>
        <row r="10">
          <cell r="I10" t="str">
            <v>Jambi</v>
          </cell>
        </row>
        <row r="11">
          <cell r="I11" t="str">
            <v>Jawa Barat</v>
          </cell>
        </row>
        <row r="12">
          <cell r="I12" t="str">
            <v>Jawa Tengah</v>
          </cell>
        </row>
        <row r="13">
          <cell r="I13" t="str">
            <v>Jawa Timur</v>
          </cell>
        </row>
        <row r="14">
          <cell r="I14" t="str">
            <v>Kalimantan Barat</v>
          </cell>
        </row>
        <row r="15">
          <cell r="I15" t="str">
            <v>Kalimantan Selatan</v>
          </cell>
        </row>
        <row r="16">
          <cell r="I16" t="str">
            <v>Kalimantan Tengah</v>
          </cell>
        </row>
        <row r="17">
          <cell r="I17" t="str">
            <v>Kalimantan Timur</v>
          </cell>
        </row>
        <row r="18">
          <cell r="I18" t="str">
            <v>Kepulauan Riau</v>
          </cell>
        </row>
        <row r="19">
          <cell r="I19" t="str">
            <v>Lampung</v>
          </cell>
        </row>
        <row r="20">
          <cell r="I20" t="str">
            <v>Maluku</v>
          </cell>
        </row>
        <row r="21">
          <cell r="I21" t="str">
            <v>Maluku Utara</v>
          </cell>
        </row>
        <row r="22">
          <cell r="I22" t="str">
            <v>Nusa Tenggara Barat</v>
          </cell>
        </row>
        <row r="23">
          <cell r="I23" t="str">
            <v>Nusa Tenggara Timur</v>
          </cell>
        </row>
        <row r="24">
          <cell r="I24" t="str">
            <v>Papua</v>
          </cell>
        </row>
        <row r="25">
          <cell r="I25" t="str">
            <v>Papua Barat</v>
          </cell>
        </row>
        <row r="26">
          <cell r="I26" t="str">
            <v>Riau</v>
          </cell>
        </row>
        <row r="27">
          <cell r="I27" t="str">
            <v>Sulawesi Barat</v>
          </cell>
        </row>
        <row r="28">
          <cell r="I28" t="str">
            <v>Sulawesi Selatan</v>
          </cell>
        </row>
        <row r="29">
          <cell r="I29" t="str">
            <v>Sulawesi Tengah</v>
          </cell>
        </row>
        <row r="30">
          <cell r="I30" t="str">
            <v>Sulawesi Tenggara</v>
          </cell>
        </row>
        <row r="31">
          <cell r="I31" t="str">
            <v>Sulawesi Utara</v>
          </cell>
        </row>
        <row r="32">
          <cell r="I32" t="str">
            <v>Sumatera Barat</v>
          </cell>
        </row>
        <row r="33">
          <cell r="I33" t="str">
            <v>Sumatera Selatan</v>
          </cell>
        </row>
        <row r="34">
          <cell r="I34" t="str">
            <v>Sumatera Utara</v>
          </cell>
        </row>
        <row r="35">
          <cell r="I35" t="str">
            <v>Yogyakarta</v>
          </cell>
        </row>
        <row r="36">
          <cell r="I36" t="str">
            <v>Others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&amp;P CONS"/>
      <sheetName val="AHC"/>
      <sheetName val="input"/>
      <sheetName val="USCONS"/>
      <sheetName val="UK"/>
      <sheetName val="NOR"/>
      <sheetName val="GAB"/>
      <sheetName val="DEN"/>
      <sheetName val="OTHER"/>
      <sheetName val="TRITON"/>
      <sheetName val="USEP"/>
      <sheetName val="CORP"/>
      <sheetName val="RMS"/>
      <sheetName val="Module1"/>
      <sheetName val="Module2"/>
      <sheetName val="TREASBL01"/>
    </sheetNames>
    <definedNames>
      <definedName name="Macro6" refersTo="#REF!"/>
      <definedName name="Macro7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CPR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CPR"/>
      <sheetName val="Propose Range06"/>
    </sheetNames>
    <sheetDataSet>
      <sheetData sheetId="0" refreshError="1"/>
      <sheetData sheetId="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CPR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WD1"/>
      <sheetName val="PACK"/>
      <sheetName val="Prod"/>
      <sheetName val="Gas Contracts"/>
      <sheetName val="Royprod"/>
      <sheetName val="Liftprod"/>
      <sheetName val="Lifts"/>
      <sheetName val="Equity"/>
      <sheetName val="Stock Che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"/>
      <sheetName val="Rekap"/>
      <sheetName val="List Harian"/>
      <sheetName val="List Bulanan"/>
      <sheetName val="Data WP"/>
    </sheetNames>
    <sheetDataSet>
      <sheetData sheetId="0">
        <row r="5">
          <cell r="D5" t="str">
            <v>93-0731</v>
          </cell>
          <cell r="F5" t="str">
            <v>SISWOKO</v>
          </cell>
        </row>
        <row r="6">
          <cell r="D6" t="str">
            <v>94-0927</v>
          </cell>
          <cell r="F6" t="str">
            <v>EKO BUDI SANTOSO</v>
          </cell>
        </row>
        <row r="7">
          <cell r="D7" t="str">
            <v>05-1941</v>
          </cell>
          <cell r="F7" t="str">
            <v>PURWO BUDIANTO</v>
          </cell>
        </row>
        <row r="8">
          <cell r="D8" t="str">
            <v>06-1971</v>
          </cell>
          <cell r="F8" t="str">
            <v>DODDY AGUNG PRABOWO</v>
          </cell>
        </row>
        <row r="9">
          <cell r="D9" t="str">
            <v>96-1213</v>
          </cell>
          <cell r="F9" t="str">
            <v>KRISDIANSYAH</v>
          </cell>
        </row>
        <row r="10">
          <cell r="D10" t="str">
            <v>96-1239</v>
          </cell>
          <cell r="F10" t="str">
            <v>NANI HARTATI</v>
          </cell>
        </row>
        <row r="11">
          <cell r="D11" t="str">
            <v>94-1037</v>
          </cell>
          <cell r="F11" t="str">
            <v>KHAIRUL FADLI</v>
          </cell>
        </row>
        <row r="13">
          <cell r="D13" t="str">
            <v>98-1729</v>
          </cell>
          <cell r="F13" t="str">
            <v>MUHAMMAD ALI</v>
          </cell>
        </row>
        <row r="14">
          <cell r="D14" t="str">
            <v>00-1850</v>
          </cell>
          <cell r="F14" t="str">
            <v>SUHADI</v>
          </cell>
        </row>
        <row r="15">
          <cell r="D15" t="str">
            <v>STP-kja0027</v>
          </cell>
          <cell r="F15" t="str">
            <v>DWI WAHONO</v>
          </cell>
        </row>
        <row r="16">
          <cell r="D16" t="str">
            <v>STP-kja0049</v>
          </cell>
          <cell r="F16" t="str">
            <v>ANTON SUJARWO</v>
          </cell>
        </row>
        <row r="17">
          <cell r="D17" t="str">
            <v>STP-kja0025</v>
          </cell>
          <cell r="F17" t="str">
            <v>ALIMUDDIN</v>
          </cell>
        </row>
        <row r="18">
          <cell r="D18" t="str">
            <v>STP-kja0048</v>
          </cell>
          <cell r="F18" t="str">
            <v>HIDAYATULLAH</v>
          </cell>
        </row>
        <row r="19">
          <cell r="D19" t="str">
            <v>SM-TRAIN 08</v>
          </cell>
          <cell r="F19" t="str">
            <v>BELI DIANTO</v>
          </cell>
        </row>
        <row r="20">
          <cell r="D20" t="str">
            <v>SM-TRAIN 08</v>
          </cell>
          <cell r="F20" t="str">
            <v>SURYANI</v>
          </cell>
        </row>
        <row r="21">
          <cell r="D21" t="str">
            <v>SM-TRAIN 08</v>
          </cell>
          <cell r="F21" t="str">
            <v>AHMAD MUFIT</v>
          </cell>
        </row>
        <row r="23">
          <cell r="D23" t="str">
            <v>94-0969</v>
          </cell>
          <cell r="F23" t="str">
            <v>TARMIDI</v>
          </cell>
        </row>
        <row r="24">
          <cell r="D24" t="str">
            <v>97-1732</v>
          </cell>
          <cell r="F24" t="str">
            <v>SUDARNO</v>
          </cell>
        </row>
        <row r="25">
          <cell r="D25" t="str">
            <v>96-1248</v>
          </cell>
          <cell r="F25" t="str">
            <v>MAHYUDIN</v>
          </cell>
        </row>
        <row r="26">
          <cell r="D26" t="str">
            <v>STP-kja0026</v>
          </cell>
          <cell r="F26" t="str">
            <v>MARDANI</v>
          </cell>
        </row>
        <row r="27">
          <cell r="D27" t="str">
            <v>STP-kja0047</v>
          </cell>
          <cell r="F27" t="str">
            <v>ANTON MUBARAK</v>
          </cell>
        </row>
        <row r="28">
          <cell r="D28" t="str">
            <v>STP-kja0046</v>
          </cell>
          <cell r="F28" t="str">
            <v>SUTARYO</v>
          </cell>
        </row>
        <row r="29">
          <cell r="D29" t="str">
            <v>SM-TRAIN 08</v>
          </cell>
          <cell r="F29" t="str">
            <v>DIANSYAH</v>
          </cell>
        </row>
        <row r="30">
          <cell r="D30" t="str">
            <v>SM-TRAIN 08</v>
          </cell>
          <cell r="F30" t="str">
            <v>M. SABRI</v>
          </cell>
        </row>
        <row r="31">
          <cell r="D31" t="str">
            <v>SM-TRAIN 08</v>
          </cell>
          <cell r="F31" t="str">
            <v>ARMANSYAH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"/>
      <sheetName val="Summary Finding"/>
      <sheetName val="Summary SKP"/>
      <sheetName val="Tax Audit Status"/>
      <sheetName val="Tax Loss"/>
      <sheetName val="Summary TB"/>
      <sheetName val="KF 2003"/>
      <sheetName val="KF 2004"/>
      <sheetName val="KF 2005"/>
      <sheetName val="REC 2003"/>
      <sheetName val="REC 2004"/>
      <sheetName val="REC 2005"/>
      <sheetName val="COGS 2003"/>
      <sheetName val="COGS 2004"/>
      <sheetName val="COGS 2005"/>
      <sheetName val="REC 2006"/>
      <sheetName val="Movement ProvisionAccrued"/>
      <sheetName val="SE-46"/>
    </sheetNames>
    <sheetDataSet>
      <sheetData sheetId="0">
        <row r="5">
          <cell r="I5" t="str">
            <v>PT.Tirta Bali International</v>
          </cell>
        </row>
        <row r="24">
          <cell r="I24" t="str">
            <v>Tax Due Diligence</v>
          </cell>
        </row>
        <row r="25">
          <cell r="I25" t="str">
            <v>2003 - 2006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kun"/>
      <sheetName val="bybuyer"/>
      <sheetName val="bymonth"/>
      <sheetName val="bycountry"/>
      <sheetName val="kpl"/>
      <sheetName val="gabungan"/>
      <sheetName val="rule"/>
      <sheetName val="MCOST1"/>
      <sheetName val="COSTSALES"/>
      <sheetName val="MA"/>
    </sheetNames>
    <sheetDataSet>
      <sheetData sheetId="0"/>
      <sheetData sheetId="1">
        <row r="7">
          <cell r="B7" t="str">
            <v>SHENHUA</v>
          </cell>
          <cell r="C7" t="str">
            <v>KOREA</v>
          </cell>
        </row>
        <row r="8">
          <cell r="C8" t="str">
            <v>KOREA</v>
          </cell>
        </row>
        <row r="9">
          <cell r="C9" t="str">
            <v>KOREA</v>
          </cell>
        </row>
        <row r="10">
          <cell r="C10" t="str">
            <v>KOREA</v>
          </cell>
        </row>
        <row r="11">
          <cell r="C11" t="str">
            <v>KOREA</v>
          </cell>
        </row>
        <row r="12">
          <cell r="C12" t="str">
            <v>KOREA</v>
          </cell>
        </row>
        <row r="13">
          <cell r="C13" t="str">
            <v>KOREA</v>
          </cell>
        </row>
        <row r="14">
          <cell r="C14" t="str">
            <v>KOREA</v>
          </cell>
        </row>
        <row r="15">
          <cell r="C15" t="str">
            <v>KOREA</v>
          </cell>
        </row>
        <row r="16">
          <cell r="C16" t="str">
            <v>KOREA</v>
          </cell>
        </row>
        <row r="17">
          <cell r="C17" t="str">
            <v>KOREA</v>
          </cell>
        </row>
        <row r="18">
          <cell r="C18" t="str">
            <v>KOREA</v>
          </cell>
        </row>
        <row r="19">
          <cell r="C19" t="str">
            <v>KOREA</v>
          </cell>
        </row>
        <row r="20">
          <cell r="C20" t="str">
            <v>KOREA</v>
          </cell>
        </row>
        <row r="21">
          <cell r="C21" t="str">
            <v>KOREA</v>
          </cell>
        </row>
        <row r="22">
          <cell r="C22" t="str">
            <v>CHINA</v>
          </cell>
        </row>
        <row r="23">
          <cell r="C23" t="str">
            <v>CHINA</v>
          </cell>
        </row>
        <row r="24">
          <cell r="C24" t="str">
            <v>CHINA</v>
          </cell>
        </row>
        <row r="25">
          <cell r="C25" t="str">
            <v>CHINA</v>
          </cell>
        </row>
        <row r="26">
          <cell r="C26" t="str">
            <v>CHINA</v>
          </cell>
        </row>
        <row r="27">
          <cell r="C27" t="str">
            <v>CHINA</v>
          </cell>
        </row>
        <row r="28">
          <cell r="C28" t="str">
            <v>CHINA</v>
          </cell>
        </row>
        <row r="29">
          <cell r="C29" t="str">
            <v>CHINA</v>
          </cell>
        </row>
        <row r="30">
          <cell r="C30" t="str">
            <v>CHINA</v>
          </cell>
        </row>
        <row r="31">
          <cell r="C31" t="str">
            <v>CHINA</v>
          </cell>
        </row>
        <row r="32">
          <cell r="C32" t="str">
            <v>CHINA</v>
          </cell>
        </row>
        <row r="33">
          <cell r="C33" t="str">
            <v>CHINA</v>
          </cell>
        </row>
        <row r="34">
          <cell r="C34" t="str">
            <v>CHINA</v>
          </cell>
        </row>
        <row r="35">
          <cell r="C35" t="str">
            <v>SPANYOL</v>
          </cell>
        </row>
        <row r="36">
          <cell r="C36" t="str">
            <v>CHINA</v>
          </cell>
        </row>
        <row r="37">
          <cell r="C37" t="str">
            <v>HONGKONG</v>
          </cell>
        </row>
        <row r="38">
          <cell r="C38" t="str">
            <v>HONGKONG</v>
          </cell>
        </row>
        <row r="39">
          <cell r="C39" t="str">
            <v>HONGKONG</v>
          </cell>
        </row>
        <row r="40">
          <cell r="C40" t="str">
            <v>ITALI</v>
          </cell>
        </row>
        <row r="41">
          <cell r="C41" t="str">
            <v>JAPAN</v>
          </cell>
        </row>
        <row r="42">
          <cell r="C42" t="str">
            <v>JAPAN</v>
          </cell>
        </row>
        <row r="43">
          <cell r="C43" t="str">
            <v>JAPAN</v>
          </cell>
        </row>
        <row r="44">
          <cell r="C44" t="str">
            <v>JAPAN</v>
          </cell>
        </row>
        <row r="45">
          <cell r="C45" t="str">
            <v>JAPAN</v>
          </cell>
        </row>
        <row r="46">
          <cell r="C46" t="str">
            <v>JAPAN</v>
          </cell>
        </row>
        <row r="47">
          <cell r="C47" t="str">
            <v>JAPAN</v>
          </cell>
        </row>
        <row r="48">
          <cell r="C48" t="str">
            <v>JAPAN</v>
          </cell>
        </row>
        <row r="49">
          <cell r="C49" t="str">
            <v>MACEDONIA</v>
          </cell>
        </row>
        <row r="50">
          <cell r="C50" t="str">
            <v>MALAYSIA</v>
          </cell>
        </row>
        <row r="51">
          <cell r="C51" t="str">
            <v>MALAYSIA</v>
          </cell>
        </row>
        <row r="52">
          <cell r="C52" t="str">
            <v>PHILIPPINES</v>
          </cell>
        </row>
        <row r="53">
          <cell r="C53" t="str">
            <v>PHILIPPINES</v>
          </cell>
        </row>
        <row r="54">
          <cell r="C54" t="str">
            <v>PHILIPPINES</v>
          </cell>
        </row>
        <row r="55">
          <cell r="C55" t="str">
            <v>PHILIPPINES</v>
          </cell>
        </row>
        <row r="56">
          <cell r="C56" t="str">
            <v>PHILIPPINES</v>
          </cell>
        </row>
        <row r="57">
          <cell r="C57" t="str">
            <v>SINGAPURA</v>
          </cell>
        </row>
        <row r="58">
          <cell r="C58" t="str">
            <v>SLOVENIA</v>
          </cell>
        </row>
        <row r="59">
          <cell r="C59" t="str">
            <v>SLOVENIA</v>
          </cell>
        </row>
        <row r="60">
          <cell r="C60" t="str">
            <v>SPAIN</v>
          </cell>
        </row>
        <row r="61">
          <cell r="C61" t="str">
            <v>SPAIN</v>
          </cell>
        </row>
        <row r="62">
          <cell r="C62" t="str">
            <v>NEW ZEALAND</v>
          </cell>
        </row>
        <row r="63">
          <cell r="C63" t="str">
            <v>TAIWAN</v>
          </cell>
        </row>
        <row r="64">
          <cell r="C64" t="str">
            <v>TAIWAN</v>
          </cell>
        </row>
        <row r="65">
          <cell r="C65" t="str">
            <v>THAILAND</v>
          </cell>
        </row>
        <row r="66">
          <cell r="C66" t="str">
            <v>THAILAND</v>
          </cell>
        </row>
        <row r="67">
          <cell r="C67" t="str">
            <v>THAILAND</v>
          </cell>
        </row>
        <row r="68">
          <cell r="C68" t="str">
            <v>THAILAND</v>
          </cell>
        </row>
        <row r="69">
          <cell r="C69" t="str">
            <v>THAILAND</v>
          </cell>
        </row>
        <row r="70">
          <cell r="C70" t="str">
            <v>AUSTRALIA</v>
          </cell>
        </row>
        <row r="71">
          <cell r="C71" t="str">
            <v>UNITED KINGDOM</v>
          </cell>
        </row>
        <row r="72">
          <cell r="C72" t="str">
            <v>INDIA</v>
          </cell>
        </row>
        <row r="73">
          <cell r="C73" t="str">
            <v>INDIA</v>
          </cell>
        </row>
        <row r="74">
          <cell r="C74" t="str">
            <v>INDIA</v>
          </cell>
        </row>
        <row r="75">
          <cell r="C75" t="str">
            <v>INDIA</v>
          </cell>
        </row>
        <row r="76">
          <cell r="C76" t="str">
            <v>INDIA</v>
          </cell>
        </row>
        <row r="77">
          <cell r="C77" t="str">
            <v>INDIA</v>
          </cell>
        </row>
        <row r="78">
          <cell r="C78" t="str">
            <v>INDIA</v>
          </cell>
        </row>
        <row r="79">
          <cell r="C79" t="str">
            <v>INDIA</v>
          </cell>
        </row>
        <row r="80">
          <cell r="C80" t="str">
            <v>INDIA</v>
          </cell>
        </row>
        <row r="81">
          <cell r="C81" t="str">
            <v>INDIA</v>
          </cell>
        </row>
        <row r="82">
          <cell r="C82" t="str">
            <v>INDIA</v>
          </cell>
        </row>
        <row r="83">
          <cell r="C83" t="str">
            <v>INDIA</v>
          </cell>
        </row>
        <row r="84">
          <cell r="C84" t="str">
            <v>INDIA</v>
          </cell>
        </row>
        <row r="85">
          <cell r="C85" t="str">
            <v>INDIA</v>
          </cell>
        </row>
        <row r="86">
          <cell r="C86" t="str">
            <v>INDONESIA</v>
          </cell>
        </row>
        <row r="87">
          <cell r="C87" t="str">
            <v>INDONESIA</v>
          </cell>
        </row>
        <row r="88">
          <cell r="C88" t="str">
            <v>INDONESIA</v>
          </cell>
        </row>
        <row r="89">
          <cell r="C89" t="str">
            <v>INDONESIA</v>
          </cell>
        </row>
        <row r="90">
          <cell r="C90" t="str">
            <v>INDONESIA</v>
          </cell>
        </row>
        <row r="91">
          <cell r="C91" t="str">
            <v>INDONESIA</v>
          </cell>
        </row>
        <row r="92">
          <cell r="C92" t="str">
            <v>INDONESIA</v>
          </cell>
        </row>
        <row r="93">
          <cell r="C93" t="str">
            <v>INDONESIA</v>
          </cell>
        </row>
        <row r="94">
          <cell r="C94" t="str">
            <v>INDONESIA</v>
          </cell>
        </row>
        <row r="95">
          <cell r="C95" t="str">
            <v>INDONESIA</v>
          </cell>
        </row>
        <row r="96">
          <cell r="C96" t="str">
            <v>INDONESIA</v>
          </cell>
        </row>
        <row r="97">
          <cell r="C97" t="str">
            <v>INDONESIA</v>
          </cell>
        </row>
        <row r="98">
          <cell r="C98" t="str">
            <v>INDONESIA</v>
          </cell>
        </row>
        <row r="99">
          <cell r="C99" t="str">
            <v>INDONESIA</v>
          </cell>
        </row>
        <row r="100">
          <cell r="C100" t="str">
            <v>INDONESIA</v>
          </cell>
        </row>
        <row r="101">
          <cell r="C101" t="str">
            <v>INDONESIA</v>
          </cell>
        </row>
        <row r="102">
          <cell r="C102" t="str">
            <v>INDONESIA</v>
          </cell>
        </row>
        <row r="103">
          <cell r="C103" t="str">
            <v>INDONESIA</v>
          </cell>
        </row>
        <row r="104">
          <cell r="C104" t="str">
            <v>INDONESIA</v>
          </cell>
        </row>
        <row r="105">
          <cell r="C105" t="str">
            <v>INDONESIA</v>
          </cell>
        </row>
        <row r="106">
          <cell r="C106" t="str">
            <v>INDONESIA</v>
          </cell>
        </row>
        <row r="107">
          <cell r="C107" t="str">
            <v>INDONESIA</v>
          </cell>
        </row>
        <row r="108">
          <cell r="C108" t="str">
            <v>INDONESIA</v>
          </cell>
        </row>
        <row r="109">
          <cell r="C109" t="str">
            <v>INDONESIA</v>
          </cell>
        </row>
      </sheetData>
      <sheetData sheetId="2"/>
      <sheetData sheetId="3"/>
      <sheetData sheetId="4"/>
      <sheetData sheetId="5">
        <row r="4">
          <cell r="M4" t="str">
            <v>january</v>
          </cell>
        </row>
      </sheetData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$WTIMODSTRIP"/>
      <sheetName val="SUMMARY"/>
      <sheetName val="STATS (2)"/>
      <sheetName val="AHCNI (2)"/>
      <sheetName val="CAPITAL"/>
      <sheetName val="AHCcf (2)"/>
      <sheetName val="AHCBALYR2"/>
      <sheetName val="debt sch"/>
      <sheetName val="debt sch (2)"/>
      <sheetName val="shares"/>
      <sheetName val="DEBTTEST2001CLOSING$25"/>
      <sheetName val="Texas Options"/>
      <sheetName val="Unit Cost (AHC estimates)"/>
      <sheetName val="SUMMARY INT SCH"/>
      <sheetName val="POTENTIAL ADD. EXP"/>
      <sheetName val="AHCNI _2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BUFIELD"/>
      <sheetName val="NIBUTOTALS"/>
      <sheetName val="PRINT MACRO"/>
    </sheetNames>
    <sheetDataSet>
      <sheetData sheetId="0"/>
      <sheetData sheetId="1"/>
      <sheetData sheetId="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R76HA3"/>
    </sheetNames>
    <sheetDataSet>
      <sheetData sheetId="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e Range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"/>
      <sheetName val="AHC"/>
      <sheetName val="CURRENT"/>
      <sheetName val="EXPL-ADDS"/>
      <sheetName val="MAJOR FIELDS"/>
      <sheetName val="EXPL_ADDS"/>
      <sheetName val="Propose Range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"/>
      <sheetName val="Cost"/>
      <sheetName val="PL"/>
      <sheetName val="Total"/>
      <sheetName val="Code"/>
      <sheetName val="D-04"/>
      <sheetName val="  "/>
      <sheetName val="TDL JAN"/>
      <sheetName val="DT KRSKAN"/>
    </sheetNames>
    <sheetDataSet>
      <sheetData sheetId="0" refreshError="1">
        <row r="6">
          <cell r="C6">
            <v>6580.32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C6"/>
        </row>
      </sheetData>
      <sheetData sheetId="8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tuan"/>
    </sheetNames>
    <sheetDataSet>
      <sheetData sheetId="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word"/>
      <sheetName val="Sheet1 (4)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TOTAL"/>
      <sheetName val="Perangkat"/>
      <sheetName val="no auto"/>
      <sheetName val="harimingguterakhir"/>
      <sheetName val="kunci worksheet"/>
      <sheetName val="browse+hapus row warna kuning"/>
      <sheetName val="input"/>
      <sheetName val="Data Base"/>
      <sheetName val="Dummy"/>
      <sheetName val="pisah kalimat jadi huruf"/>
      <sheetName val="movement"/>
      <sheetName val="forecast"/>
      <sheetName val="copi comment kesamping"/>
      <sheetName val="numerik aja"/>
      <sheetName val="Bulan 1"/>
      <sheetName val="Bulan 2"/>
      <sheetName val="shu berjalan"/>
      <sheetName val="DATA (2)"/>
      <sheetName val="NOVEMBER"/>
      <sheetName val="DECEMBER"/>
      <sheetName val="milih kolom+IF"/>
      <sheetName val="duration"/>
      <sheetName val="Sheet3"/>
      <sheetName val="Sheet1 (3)"/>
      <sheetName val="ultah"/>
      <sheetName val="Sheet1 (2)"/>
      <sheetName val="menggandakan bilangan"/>
      <sheetName val="safe-box"/>
      <sheetName val="atur text"/>
      <sheetName val="Item"/>
      <sheetName val="Form"/>
      <sheetName val="avg"/>
      <sheetName val="cariangka terakhir"/>
      <sheetName val="Sheet1"/>
      <sheetName val="if not or"/>
      <sheetName val="pembundaran"/>
      <sheetName val="jum jam"/>
      <sheetName val="sortby"/>
      <sheetName val="ganti dgn 0"/>
      <sheetName val="multicase pisahkata"/>
      <sheetName val="jumlah item tgl."/>
      <sheetName val="jumlah nilai tengah"/>
      <sheetName val="hapus character"/>
      <sheetName val="data"/>
      <sheetName val="Sheet2"/>
      <sheetName val="jumlah banyak kondisi"/>
      <sheetName val="if sumproduct"/>
      <sheetName val="jatuh tempo"/>
      <sheetName val="menjumlah row"/>
      <sheetName val="penyusutan"/>
      <sheetName val="transpose data unique + count"/>
      <sheetName val="cari hari"/>
      <sheetName val="buat login"/>
      <sheetName val="locked cell"/>
      <sheetName val="pisah k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6">
          <cell r="D6" t="str">
            <v>Oulet</v>
          </cell>
        </row>
        <row r="7">
          <cell r="D7" t="str">
            <v>abc</v>
          </cell>
        </row>
        <row r="8">
          <cell r="D8" t="str">
            <v>abc</v>
          </cell>
        </row>
        <row r="9">
          <cell r="D9" t="str">
            <v>efg</v>
          </cell>
        </row>
        <row r="10">
          <cell r="D10" t="str">
            <v>hij</v>
          </cell>
        </row>
        <row r="11">
          <cell r="D11" t="str">
            <v>hij</v>
          </cell>
        </row>
        <row r="12">
          <cell r="D12" t="str">
            <v>efg</v>
          </cell>
        </row>
        <row r="13">
          <cell r="D13" t="str">
            <v>efg</v>
          </cell>
        </row>
        <row r="14">
          <cell r="D14" t="str">
            <v>mno</v>
          </cell>
        </row>
        <row r="15">
          <cell r="D15" t="str">
            <v>mno</v>
          </cell>
        </row>
        <row r="16">
          <cell r="D16" t="str">
            <v>vwx</v>
          </cell>
        </row>
        <row r="17">
          <cell r="D17" t="str">
            <v>vwx</v>
          </cell>
        </row>
        <row r="18">
          <cell r="D18" t="str">
            <v>efg</v>
          </cell>
        </row>
        <row r="19">
          <cell r="D19" t="str">
            <v>abc</v>
          </cell>
        </row>
        <row r="20">
          <cell r="D20" t="str">
            <v>hij</v>
          </cell>
        </row>
        <row r="21">
          <cell r="D21" t="str">
            <v>hij</v>
          </cell>
        </row>
        <row r="22">
          <cell r="D22" t="str">
            <v>mno</v>
          </cell>
        </row>
        <row r="23">
          <cell r="D23" t="str">
            <v>klm</v>
          </cell>
        </row>
        <row r="24">
          <cell r="D24" t="str">
            <v>sai</v>
          </cell>
        </row>
        <row r="25">
          <cell r="D25" t="str">
            <v>klm</v>
          </cell>
        </row>
        <row r="43">
          <cell r="D43" t="str">
            <v>Rank</v>
          </cell>
        </row>
        <row r="44">
          <cell r="D44">
            <v>1</v>
          </cell>
        </row>
        <row r="45">
          <cell r="D45">
            <v>2</v>
          </cell>
        </row>
        <row r="46">
          <cell r="D46">
            <v>3</v>
          </cell>
        </row>
        <row r="47">
          <cell r="D47">
            <v>4</v>
          </cell>
        </row>
        <row r="48">
          <cell r="D48">
            <v>5</v>
          </cell>
        </row>
        <row r="49">
          <cell r="D49">
            <v>6</v>
          </cell>
        </row>
        <row r="50">
          <cell r="D50">
            <v>7</v>
          </cell>
        </row>
        <row r="61">
          <cell r="D61">
            <v>26</v>
          </cell>
        </row>
        <row r="63">
          <cell r="D63">
            <v>1</v>
          </cell>
        </row>
        <row r="69">
          <cell r="D69">
            <v>1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TABEL"/>
      <sheetName val="KASUS1"/>
      <sheetName val="KASUS2"/>
      <sheetName val="KASUS3"/>
      <sheetName val="KASUS4"/>
      <sheetName val="KASUS5"/>
      <sheetName val="KASUS6"/>
      <sheetName val="KASUS7"/>
      <sheetName val="KASUS8"/>
      <sheetName val="KASUS9"/>
      <sheetName val="KASUS10"/>
      <sheetName val="KASUS11"/>
      <sheetName val="KASUS12"/>
      <sheetName val="KASUS13"/>
      <sheetName val="KASUS14"/>
      <sheetName val="KASUS15"/>
      <sheetName val="KASUS16"/>
      <sheetName val="KASUS17"/>
      <sheetName val="KASUS18"/>
      <sheetName val="KASUS19"/>
      <sheetName val="KASUS20"/>
      <sheetName val="KASUS21"/>
      <sheetName val="KASUS22"/>
      <sheetName val="KASUS23"/>
      <sheetName val="KASUS24"/>
    </sheetNames>
    <sheetDataSet>
      <sheetData sheetId="0" refreshError="1"/>
      <sheetData sheetId="1" refreshError="1">
        <row r="8">
          <cell r="I8" t="str">
            <v>K/-</v>
          </cell>
          <cell r="J8">
            <v>12000000</v>
          </cell>
          <cell r="K8">
            <v>0</v>
          </cell>
          <cell r="L8">
            <v>1200000</v>
          </cell>
          <cell r="M8">
            <v>0</v>
          </cell>
          <cell r="N8">
            <v>13200000</v>
          </cell>
        </row>
        <row r="9">
          <cell r="I9" t="str">
            <v>K/1</v>
          </cell>
          <cell r="J9">
            <v>12000000</v>
          </cell>
          <cell r="K9">
            <v>0</v>
          </cell>
          <cell r="L9">
            <v>1200000</v>
          </cell>
          <cell r="M9">
            <v>1200000</v>
          </cell>
          <cell r="N9">
            <v>14400000</v>
          </cell>
        </row>
        <row r="10">
          <cell r="I10" t="str">
            <v>K/2</v>
          </cell>
          <cell r="J10">
            <v>12000000</v>
          </cell>
          <cell r="K10">
            <v>0</v>
          </cell>
          <cell r="L10">
            <v>1200000</v>
          </cell>
          <cell r="M10">
            <v>2400000</v>
          </cell>
          <cell r="N10">
            <v>15600000</v>
          </cell>
        </row>
        <row r="11">
          <cell r="I11" t="str">
            <v>K/3</v>
          </cell>
          <cell r="J11">
            <v>12000000</v>
          </cell>
          <cell r="K11">
            <v>0</v>
          </cell>
          <cell r="L11">
            <v>1200000</v>
          </cell>
          <cell r="M11">
            <v>3600000</v>
          </cell>
          <cell r="N11">
            <v>16800000</v>
          </cell>
        </row>
        <row r="12">
          <cell r="I12" t="str">
            <v>K/I/1</v>
          </cell>
          <cell r="J12">
            <v>12000000</v>
          </cell>
          <cell r="K12">
            <v>12000000</v>
          </cell>
          <cell r="L12">
            <v>1200000</v>
          </cell>
          <cell r="M12">
            <v>1200000</v>
          </cell>
          <cell r="N12">
            <v>26400000</v>
          </cell>
        </row>
        <row r="13">
          <cell r="I13" t="str">
            <v>K/I/2</v>
          </cell>
          <cell r="J13">
            <v>12000000</v>
          </cell>
          <cell r="K13">
            <v>12000000</v>
          </cell>
          <cell r="L13">
            <v>1200000</v>
          </cell>
          <cell r="M13">
            <v>2400000</v>
          </cell>
          <cell r="N13">
            <v>27600000</v>
          </cell>
        </row>
        <row r="14">
          <cell r="I14" t="str">
            <v>K/I/3</v>
          </cell>
          <cell r="J14">
            <v>12000000</v>
          </cell>
          <cell r="K14">
            <v>12000000</v>
          </cell>
          <cell r="L14">
            <v>1200000</v>
          </cell>
          <cell r="M14">
            <v>3600000</v>
          </cell>
          <cell r="N14">
            <v>28800000</v>
          </cell>
        </row>
        <row r="15">
          <cell r="I15" t="str">
            <v>TK/-</v>
          </cell>
          <cell r="J15">
            <v>12000000</v>
          </cell>
          <cell r="K15">
            <v>0</v>
          </cell>
          <cell r="L15">
            <v>0</v>
          </cell>
          <cell r="M15">
            <v>0</v>
          </cell>
          <cell r="N15">
            <v>12000000</v>
          </cell>
        </row>
        <row r="16">
          <cell r="I16" t="str">
            <v>TK/1</v>
          </cell>
          <cell r="J16">
            <v>12000000</v>
          </cell>
          <cell r="K16">
            <v>0</v>
          </cell>
          <cell r="L16">
            <v>0</v>
          </cell>
          <cell r="M16">
            <v>1200000</v>
          </cell>
          <cell r="N16">
            <v>13200000</v>
          </cell>
        </row>
        <row r="17">
          <cell r="I17" t="str">
            <v>TK/2</v>
          </cell>
          <cell r="J17">
            <v>12000000</v>
          </cell>
          <cell r="K17">
            <v>0</v>
          </cell>
          <cell r="L17">
            <v>0</v>
          </cell>
          <cell r="M17">
            <v>2400000</v>
          </cell>
          <cell r="N17">
            <v>14400000</v>
          </cell>
        </row>
        <row r="18">
          <cell r="I18" t="str">
            <v>TK/3</v>
          </cell>
          <cell r="J18">
            <v>12000000</v>
          </cell>
          <cell r="K18">
            <v>0</v>
          </cell>
          <cell r="L18">
            <v>0</v>
          </cell>
          <cell r="M18">
            <v>3600000</v>
          </cell>
          <cell r="N18">
            <v>15600000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0000"/>
      <sheetName val="COSTSALES"/>
      <sheetName val="DCOST"/>
      <sheetName val="MCOST1"/>
      <sheetName val="MCOST2"/>
      <sheetName val="BS01"/>
      <sheetName val="BS02"/>
      <sheetName val="PL1"/>
      <sheetName val="PL2"/>
      <sheetName val="기본Data"/>
      <sheetName val="임차도급"/>
      <sheetName val="MA"/>
      <sheetName val="Non-Statistical Sampling Master"/>
      <sheetName val="Two Step Revenue Testing Master"/>
      <sheetName val="Global Data"/>
      <sheetName val="bybuy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"/>
      <sheetName val="Apr"/>
      <sheetName val="Mei"/>
      <sheetName val="Jun"/>
      <sheetName val="Jul"/>
      <sheetName val="Agt"/>
      <sheetName val="Sep"/>
      <sheetName val="Okt"/>
      <sheetName val="Nop"/>
      <sheetName val="Des"/>
      <sheetName val="THR"/>
      <sheetName val="Bonus"/>
      <sheetName val="Hitung ulang PPh "/>
      <sheetName val="Rekap"/>
      <sheetName val="1721-A1 Hary J"/>
      <sheetName val="1721-A1 Surya D"/>
      <sheetName val="1721-A1 A. Rayen"/>
      <sheetName val="1721-A1 Z. Harahap"/>
      <sheetName val="1721-A1 H. Taher"/>
      <sheetName val="1721-A1 Padjli PP"/>
      <sheetName val="1721-A1 LM. Zainuddin"/>
      <sheetName val="1721-A1 Mardiansyah"/>
      <sheetName val="1721-A1 Soegiarto"/>
      <sheetName val="1721-A1 T. Pardede"/>
      <sheetName val="1721-A1 B.Subianto"/>
      <sheetName val="1721-A1 Basirun"/>
      <sheetName val="1721-A1 Yulius T"/>
      <sheetName val="1721-A1 Nyoman S"/>
      <sheetName val="1721-A1 Victor S"/>
      <sheetName val="1721-A1 A.Rohim"/>
      <sheetName val="1721-A1 Chris R"/>
      <sheetName val="1721-A1 Elly A"/>
      <sheetName val="1721-A1 K.Pergasen"/>
      <sheetName val="1721-A1 S.Tholib"/>
      <sheetName val="1721-A1 Selwa Raja"/>
      <sheetName val="1721-A1 Rifai"/>
      <sheetName val="1721-A1 Aboy"/>
      <sheetName val="1721-A1 Wasudewen"/>
      <sheetName val="1721-A1 M.Rabindra"/>
      <sheetName val="1721-A1 Acep S"/>
      <sheetName val="1721-A1 Sopiansyah"/>
      <sheetName val="1721-A1 Guna Balen"/>
      <sheetName val="1721-A1 B.Surono"/>
      <sheetName val="TABEL"/>
      <sheetName val="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 MIGRASI"/>
      <sheetName val="REFERENSI"/>
    </sheetNames>
    <sheetDataSet>
      <sheetData sheetId="0" refreshError="1"/>
      <sheetData sheetId="1" refreshError="1">
        <row r="2">
          <cell r="A2" t="str">
            <v>P</v>
          </cell>
        </row>
        <row r="3">
          <cell r="A3" t="str">
            <v>I</v>
          </cell>
        </row>
        <row r="4">
          <cell r="A4" t="str">
            <v>S</v>
          </cell>
        </row>
        <row r="5">
          <cell r="A5" t="str">
            <v>A1</v>
          </cell>
        </row>
        <row r="6">
          <cell r="A6" t="str">
            <v>A2</v>
          </cell>
        </row>
        <row r="7">
          <cell r="A7" t="str">
            <v>A3</v>
          </cell>
        </row>
        <row r="8">
          <cell r="A8" t="str">
            <v>T1</v>
          </cell>
        </row>
        <row r="9">
          <cell r="A9" t="str">
            <v>T2</v>
          </cell>
        </row>
        <row r="10">
          <cell r="A10" t="str">
            <v>T3</v>
          </cell>
        </row>
      </sheetData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 BUDGET"/>
      <sheetName val="COL"/>
    </sheetNames>
    <sheetDataSet>
      <sheetData sheetId="0" refreshError="1">
        <row r="5">
          <cell r="A5" t="str">
            <v>LINE</v>
          </cell>
          <cell r="K5" t="str">
            <v>AMOUNT</v>
          </cell>
        </row>
        <row r="6">
          <cell r="A6" t="str">
            <v>NO.</v>
          </cell>
          <cell r="D6" t="str">
            <v>PROJECT TYPE</v>
          </cell>
          <cell r="K6" t="str">
            <v>($000'S)</v>
          </cell>
          <cell r="N6" t="str">
            <v>COMMENTS</v>
          </cell>
        </row>
        <row r="7">
          <cell r="K7" t="str">
            <v>A</v>
          </cell>
          <cell r="N7" t="str">
            <v>B</v>
          </cell>
        </row>
        <row r="8">
          <cell r="D8" t="str">
            <v>FIELD OPERATIONS</v>
          </cell>
        </row>
        <row r="9">
          <cell r="E9" t="str">
            <v>SDLA:</v>
          </cell>
        </row>
        <row r="10">
          <cell r="A10">
            <v>1</v>
          </cell>
          <cell r="F10" t="str">
            <v>BASE SUSTAINMENT / OLD WELLS</v>
          </cell>
          <cell r="K10">
            <v>2660</v>
          </cell>
        </row>
        <row r="11">
          <cell r="A11">
            <v>2</v>
          </cell>
          <cell r="F11" t="str">
            <v>COILED TUBING DRILLING</v>
          </cell>
          <cell r="K11">
            <v>2210</v>
          </cell>
        </row>
        <row r="12">
          <cell r="A12">
            <v>3</v>
          </cell>
          <cell r="F12" t="str">
            <v>HYDRAULIC WORKOVER UNIT</v>
          </cell>
          <cell r="K12">
            <v>2830</v>
          </cell>
          <cell r="N12" t="str">
            <v>CUSIANA - 2 WELLS, CUPIAGUA - 5 WELLS.</v>
          </cell>
        </row>
        <row r="13">
          <cell r="A13">
            <v>4</v>
          </cell>
          <cell r="F13" t="str">
            <v>PROJECTS</v>
          </cell>
          <cell r="K13">
            <v>890</v>
          </cell>
          <cell r="N13" t="str">
            <v>CUSIANA WELL OPTION ( RIO CHIT / BAH41), GAS INJECTION IN B&amp;G.</v>
          </cell>
        </row>
        <row r="15">
          <cell r="A15">
            <v>0</v>
          </cell>
          <cell r="F15" t="str">
            <v>OPTIONS:</v>
          </cell>
          <cell r="K15">
            <v>0</v>
          </cell>
        </row>
        <row r="16">
          <cell r="A16">
            <v>5</v>
          </cell>
          <cell r="G16" t="str">
            <v>CUSIANA PB U44 IMBRICATE</v>
          </cell>
          <cell r="K16">
            <v>2667</v>
          </cell>
        </row>
        <row r="17">
          <cell r="A17">
            <v>6</v>
          </cell>
          <cell r="G17" t="str">
            <v>CUSIANA H SIDETRACK - B&amp;G</v>
          </cell>
          <cell r="K17">
            <v>1643</v>
          </cell>
        </row>
        <row r="18">
          <cell r="A18">
            <v>7</v>
          </cell>
          <cell r="G18" t="str">
            <v>CUPIAGUA SOUTH XL6</v>
          </cell>
          <cell r="K18">
            <v>1000</v>
          </cell>
          <cell r="N18">
            <v>0</v>
          </cell>
        </row>
        <row r="19">
          <cell r="A19">
            <v>8</v>
          </cell>
          <cell r="G19" t="str">
            <v>GAS SALES - SHORT TERM OPTION</v>
          </cell>
          <cell r="K19">
            <v>1000</v>
          </cell>
        </row>
        <row r="20">
          <cell r="A20">
            <v>9</v>
          </cell>
          <cell r="H20" t="str">
            <v>TOTAL SDLA OPTIONS</v>
          </cell>
          <cell r="K20">
            <v>6310</v>
          </cell>
        </row>
        <row r="21">
          <cell r="F21" t="str">
            <v>POSSIBILITIES:</v>
          </cell>
        </row>
        <row r="22">
          <cell r="A22">
            <v>10</v>
          </cell>
          <cell r="G22" t="str">
            <v>CUSIANA NORTH OPTION</v>
          </cell>
          <cell r="K22">
            <v>2800</v>
          </cell>
        </row>
        <row r="23">
          <cell r="A23">
            <v>11</v>
          </cell>
          <cell r="G23" t="str">
            <v>CUPIAGA SOUTH XN5 (EXPLORATION)</v>
          </cell>
          <cell r="K23">
            <v>3640</v>
          </cell>
        </row>
        <row r="24">
          <cell r="A24">
            <v>12</v>
          </cell>
          <cell r="H24" t="str">
            <v>TOTAL SDLA POSSIBILITIES</v>
          </cell>
          <cell r="K24">
            <v>6440</v>
          </cell>
        </row>
        <row r="25">
          <cell r="A25">
            <v>0</v>
          </cell>
          <cell r="K25">
            <v>0</v>
          </cell>
        </row>
        <row r="26">
          <cell r="A26">
            <v>13</v>
          </cell>
          <cell r="F26" t="str">
            <v>TOTAL SDLA</v>
          </cell>
          <cell r="K26">
            <v>21340</v>
          </cell>
        </row>
        <row r="28">
          <cell r="E28" t="str">
            <v>RECETOR:</v>
          </cell>
        </row>
        <row r="29">
          <cell r="A29">
            <v>14</v>
          </cell>
          <cell r="F29" t="str">
            <v>PHASE 2</v>
          </cell>
          <cell r="K29">
            <v>9690</v>
          </cell>
        </row>
        <row r="30">
          <cell r="A30">
            <v>15</v>
          </cell>
          <cell r="F30" t="str">
            <v>DELE</v>
          </cell>
          <cell r="K30">
            <v>2440</v>
          </cell>
        </row>
        <row r="32">
          <cell r="A32">
            <v>16</v>
          </cell>
          <cell r="F32" t="str">
            <v>TOTAL RECETOR</v>
          </cell>
          <cell r="K32">
            <v>12130</v>
          </cell>
        </row>
        <row r="33">
          <cell r="A33">
            <v>0</v>
          </cell>
          <cell r="G33">
            <v>0</v>
          </cell>
          <cell r="K33">
            <v>0</v>
          </cell>
        </row>
        <row r="34">
          <cell r="A34">
            <v>17</v>
          </cell>
          <cell r="E34" t="str">
            <v>GAS PROJECT - MID-TERM OPTION</v>
          </cell>
          <cell r="K34">
            <v>6461</v>
          </cell>
          <cell r="N34" t="str">
            <v>INSTALL FACILITIES - 180 MMCFD GROSS PRODUCTION CAPACITY.</v>
          </cell>
        </row>
        <row r="35">
          <cell r="A35">
            <v>0</v>
          </cell>
          <cell r="G35">
            <v>0</v>
          </cell>
          <cell r="K35">
            <v>0</v>
          </cell>
        </row>
        <row r="37">
          <cell r="A37">
            <v>18</v>
          </cell>
          <cell r="D37" t="str">
            <v>TOTAL 2003 BUDGET CAPITAL PROJECTS</v>
          </cell>
          <cell r="K37">
            <v>39931</v>
          </cell>
        </row>
      </sheetData>
      <sheetData sheetId="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2004"/>
      <sheetName val="D-04"/>
      <sheetName val="D-05"/>
      <sheetName val="COSTSALES"/>
      <sheetName val="MCOST1"/>
      <sheetName val="Contract"/>
      <sheetName val="MacPro"/>
      <sheetName val="인건비"/>
      <sheetName val="임차도급"/>
      <sheetName val="TBM"/>
      <sheetName val="  "/>
      <sheetName val="Sheet1"/>
      <sheetName val="Test Depre"/>
      <sheetName val="CRITERIA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Report"/>
    </sheet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IMS"/>
      <sheetName val="yearly"/>
      <sheetName val="Input"/>
      <sheetName val="D-04"/>
      <sheetName val="Contract"/>
      <sheetName val="Yearly_2006(Sims)"/>
      <sheetName val="(02.회의)4.자금현황"/>
      <sheetName val="(02.회의) 1. 자금현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"/>
      <sheetName val="OFFICE"/>
      <sheetName val="FAB"/>
      <sheetName val="OPR"/>
      <sheetName val="WT"/>
      <sheetName val="New"/>
      <sheetName val="Sheet1"/>
      <sheetName val="Sheet2"/>
      <sheetName val="O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"/>
      <sheetName val="Apr"/>
      <sheetName val="Mei"/>
      <sheetName val="Jun"/>
      <sheetName val="Jul"/>
      <sheetName val="Agt"/>
      <sheetName val="Sep"/>
      <sheetName val="Okt"/>
      <sheetName val="Nop"/>
      <sheetName val="Des"/>
      <sheetName val="THR"/>
      <sheetName val="Bonus"/>
      <sheetName val="Hitung ulang PPh "/>
      <sheetName val="Rekap"/>
      <sheetName val="1721-A1 Hary J"/>
      <sheetName val="1721-A1 Surya D"/>
      <sheetName val="1721-A1 A. Rayen"/>
      <sheetName val="1721-A1 Z. Harahap"/>
      <sheetName val="1721-A1 H. Taher"/>
      <sheetName val="1721-A1 Padjli PP"/>
      <sheetName val="1721-A1 LM. Zainuddin"/>
      <sheetName val="1721-A1 Mardiansyah"/>
      <sheetName val="1721-A1 Soegiarto"/>
      <sheetName val="1721-A1 T. Pardede"/>
      <sheetName val="1721-A1 B.Subianto"/>
      <sheetName val="1721-A1 Basirun"/>
      <sheetName val="1721-A1 Yulius T"/>
      <sheetName val="1721-A1 Nyoman S"/>
      <sheetName val="1721-A1 Victor S"/>
      <sheetName val="1721-A1 A.Rohim"/>
      <sheetName val="1721-A1 Chris R"/>
      <sheetName val="1721-A1 Elly A"/>
      <sheetName val="1721-A1 K.Pergasen"/>
      <sheetName val="1721-A1 S.Tholib"/>
      <sheetName val="1721-A1 Selwa Raja"/>
      <sheetName val="1721-A1 Rifai"/>
      <sheetName val="1721-A1 Aboy"/>
      <sheetName val="1721-A1 Wasudewen"/>
      <sheetName val="1721-A1 M.Rabindra"/>
      <sheetName val="1721-A1 Acep S"/>
      <sheetName val="1721-A1 Sopiansyah"/>
      <sheetName val="1721-A1 Guna Balen"/>
      <sheetName val="1721-A1 B.Suro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ji"/>
      <sheetName val="Slip Gaji"/>
      <sheetName val="Gaji yg dibayar"/>
      <sheetName val="Gaji Transfer"/>
      <sheetName val="Gaji Cash"/>
      <sheetName val="Rekap"/>
      <sheetName val="Rincian"/>
      <sheetName val="Bonus"/>
    </sheetNames>
    <sheetDataSet>
      <sheetData sheetId="0">
        <row r="8">
          <cell r="A8">
            <v>1</v>
          </cell>
          <cell r="B8" t="str">
            <v>SM2-KJA0251</v>
          </cell>
          <cell r="C8" t="str">
            <v>MAYONG SAPUTU</v>
          </cell>
          <cell r="D8">
            <v>29077</v>
          </cell>
          <cell r="E8" t="str">
            <v>Leading</v>
          </cell>
          <cell r="F8" t="str">
            <v>Produksi</v>
          </cell>
          <cell r="G8">
            <v>39488</v>
          </cell>
          <cell r="H8" t="str">
            <v>M-2</v>
          </cell>
          <cell r="I8" t="str">
            <v>1152040748</v>
          </cell>
          <cell r="J8">
            <v>3960000</v>
          </cell>
          <cell r="K8">
            <v>44000</v>
          </cell>
          <cell r="N8">
            <v>31</v>
          </cell>
          <cell r="O8">
            <v>29</v>
          </cell>
          <cell r="P8">
            <v>155.5</v>
          </cell>
          <cell r="Q8">
            <v>0</v>
          </cell>
          <cell r="R8">
            <v>3960000</v>
          </cell>
          <cell r="S8">
            <v>1276000</v>
          </cell>
          <cell r="T8">
            <v>3559422</v>
          </cell>
          <cell r="U8">
            <v>8795422</v>
          </cell>
          <cell r="X8">
            <v>8795422</v>
          </cell>
          <cell r="Y8">
            <v>304920</v>
          </cell>
          <cell r="Z8">
            <v>9100342</v>
          </cell>
          <cell r="AA8">
            <v>455017</v>
          </cell>
          <cell r="AB8" t="str">
            <v>M-2</v>
          </cell>
          <cell r="AC8">
            <v>2531250</v>
          </cell>
          <cell r="AD8">
            <v>79200</v>
          </cell>
          <cell r="AE8">
            <v>72418500</v>
          </cell>
          <cell r="AF8">
            <v>2500000</v>
          </cell>
          <cell r="AG8">
            <v>3362775</v>
          </cell>
          <cell r="AH8">
            <v>0</v>
          </cell>
          <cell r="AJ8">
            <v>488564</v>
          </cell>
          <cell r="AK8">
            <v>79200</v>
          </cell>
          <cell r="AL8">
            <v>567764</v>
          </cell>
          <cell r="AM8">
            <v>8227700</v>
          </cell>
          <cell r="AN8">
            <v>0</v>
          </cell>
          <cell r="AP8">
            <v>0</v>
          </cell>
          <cell r="AV8">
            <v>0</v>
          </cell>
          <cell r="AW8">
            <v>0</v>
          </cell>
          <cell r="AX8">
            <v>8227700</v>
          </cell>
          <cell r="AZ8">
            <v>8227700</v>
          </cell>
        </row>
        <row r="9">
          <cell r="A9">
            <v>2</v>
          </cell>
          <cell r="B9" t="str">
            <v>SM2-KJA0297</v>
          </cell>
          <cell r="C9" t="str">
            <v>ARDIANSYAH</v>
          </cell>
          <cell r="D9">
            <v>24230</v>
          </cell>
          <cell r="E9" t="str">
            <v>Leading</v>
          </cell>
          <cell r="F9" t="str">
            <v>Produksi</v>
          </cell>
          <cell r="G9">
            <v>39638</v>
          </cell>
          <cell r="H9" t="str">
            <v>M-3</v>
          </cell>
          <cell r="I9" t="str">
            <v>1152068774</v>
          </cell>
          <cell r="J9">
            <v>3960000</v>
          </cell>
          <cell r="K9">
            <v>44000</v>
          </cell>
          <cell r="N9">
            <v>31</v>
          </cell>
          <cell r="O9">
            <v>28</v>
          </cell>
          <cell r="P9">
            <v>163.5</v>
          </cell>
          <cell r="Q9">
            <v>0</v>
          </cell>
          <cell r="R9">
            <v>3960000</v>
          </cell>
          <cell r="S9">
            <v>1232000</v>
          </cell>
          <cell r="T9">
            <v>3742543</v>
          </cell>
          <cell r="U9">
            <v>8934543</v>
          </cell>
          <cell r="X9">
            <v>8934543</v>
          </cell>
          <cell r="Y9">
            <v>304920</v>
          </cell>
          <cell r="Z9">
            <v>9239463</v>
          </cell>
          <cell r="AA9">
            <v>461973</v>
          </cell>
          <cell r="AB9" t="str">
            <v>M-3</v>
          </cell>
          <cell r="AC9">
            <v>2700000</v>
          </cell>
          <cell r="AD9">
            <v>79200</v>
          </cell>
          <cell r="AE9">
            <v>71979480</v>
          </cell>
          <cell r="AF9">
            <v>2500000</v>
          </cell>
          <cell r="AG9">
            <v>3296922</v>
          </cell>
          <cell r="AH9">
            <v>0</v>
          </cell>
          <cell r="AJ9">
            <v>483076</v>
          </cell>
          <cell r="AK9">
            <v>79200</v>
          </cell>
          <cell r="AL9">
            <v>562276</v>
          </cell>
          <cell r="AM9">
            <v>8372300</v>
          </cell>
          <cell r="AN9">
            <v>0</v>
          </cell>
          <cell r="AP9">
            <v>0</v>
          </cell>
          <cell r="AV9">
            <v>0</v>
          </cell>
          <cell r="AW9">
            <v>0</v>
          </cell>
          <cell r="AX9">
            <v>8372300</v>
          </cell>
          <cell r="AZ9">
            <v>8372300</v>
          </cell>
        </row>
        <row r="10">
          <cell r="A10">
            <v>3</v>
          </cell>
          <cell r="B10" t="str">
            <v>SM2-KJA0336</v>
          </cell>
          <cell r="C10" t="str">
            <v>AMAR MA'RUF</v>
          </cell>
          <cell r="D10">
            <v>25806</v>
          </cell>
          <cell r="E10" t="str">
            <v>Leading 2</v>
          </cell>
          <cell r="F10" t="str">
            <v>Produksi</v>
          </cell>
          <cell r="G10">
            <v>39792</v>
          </cell>
          <cell r="H10" t="str">
            <v>M-1</v>
          </cell>
          <cell r="I10" t="str">
            <v>1152056075</v>
          </cell>
          <cell r="J10">
            <v>3060000</v>
          </cell>
          <cell r="K10">
            <v>44000</v>
          </cell>
          <cell r="L10">
            <v>300000</v>
          </cell>
          <cell r="N10">
            <v>31</v>
          </cell>
          <cell r="O10">
            <v>21</v>
          </cell>
          <cell r="P10">
            <v>90</v>
          </cell>
          <cell r="Q10">
            <v>0</v>
          </cell>
          <cell r="R10">
            <v>3060000</v>
          </cell>
          <cell r="S10">
            <v>924000</v>
          </cell>
          <cell r="T10">
            <v>1591908</v>
          </cell>
          <cell r="U10">
            <v>5575908</v>
          </cell>
          <cell r="X10">
            <v>5875908</v>
          </cell>
          <cell r="Y10">
            <v>235620</v>
          </cell>
          <cell r="Z10">
            <v>6111528</v>
          </cell>
          <cell r="AA10">
            <v>305576</v>
          </cell>
          <cell r="AB10" t="str">
            <v>M-1</v>
          </cell>
          <cell r="AC10">
            <v>2362500</v>
          </cell>
          <cell r="AD10">
            <v>61200</v>
          </cell>
          <cell r="AE10">
            <v>40587024</v>
          </cell>
          <cell r="AF10">
            <v>2029351.2000000002</v>
          </cell>
          <cell r="AG10">
            <v>0</v>
          </cell>
          <cell r="AH10">
            <v>0</v>
          </cell>
          <cell r="AJ10">
            <v>169112</v>
          </cell>
          <cell r="AK10">
            <v>61200</v>
          </cell>
          <cell r="AL10">
            <v>230312</v>
          </cell>
          <cell r="AM10">
            <v>5645600</v>
          </cell>
          <cell r="AN10">
            <v>1210000</v>
          </cell>
          <cell r="AP10">
            <v>0</v>
          </cell>
          <cell r="AV10">
            <v>0</v>
          </cell>
          <cell r="AW10">
            <v>1210000</v>
          </cell>
          <cell r="AX10">
            <v>4435600</v>
          </cell>
          <cell r="AZ10">
            <v>4435600</v>
          </cell>
        </row>
        <row r="11">
          <cell r="A11">
            <v>4</v>
          </cell>
          <cell r="B11" t="str">
            <v>SM2-KJA0417</v>
          </cell>
          <cell r="C11" t="str">
            <v>SAHRUL</v>
          </cell>
          <cell r="D11">
            <v>28768</v>
          </cell>
          <cell r="E11" t="str">
            <v>Leading 2</v>
          </cell>
          <cell r="F11" t="str">
            <v>Produksi</v>
          </cell>
          <cell r="G11">
            <v>39937</v>
          </cell>
          <cell r="H11" t="str">
            <v>M-3</v>
          </cell>
          <cell r="I11" t="str">
            <v>1152020666</v>
          </cell>
          <cell r="J11">
            <v>2760000</v>
          </cell>
          <cell r="K11">
            <v>44000</v>
          </cell>
          <cell r="L11">
            <v>300000</v>
          </cell>
          <cell r="N11">
            <v>31</v>
          </cell>
          <cell r="O11">
            <v>30</v>
          </cell>
          <cell r="P11">
            <v>190.5</v>
          </cell>
          <cell r="Q11">
            <v>0</v>
          </cell>
          <cell r="R11">
            <v>2760000</v>
          </cell>
          <cell r="S11">
            <v>1320000</v>
          </cell>
          <cell r="T11">
            <v>3039191</v>
          </cell>
          <cell r="U11">
            <v>7119191</v>
          </cell>
          <cell r="X11">
            <v>7419191</v>
          </cell>
          <cell r="Y11">
            <v>212520</v>
          </cell>
          <cell r="Z11">
            <v>7631711</v>
          </cell>
          <cell r="AA11">
            <v>381586</v>
          </cell>
          <cell r="AB11" t="str">
            <v>M-3</v>
          </cell>
          <cell r="AC11">
            <v>2700000</v>
          </cell>
          <cell r="AD11">
            <v>55200</v>
          </cell>
          <cell r="AE11">
            <v>53939100</v>
          </cell>
          <cell r="AF11">
            <v>2500000</v>
          </cell>
          <cell r="AG11">
            <v>590865</v>
          </cell>
          <cell r="AH11">
            <v>0</v>
          </cell>
          <cell r="AJ11">
            <v>257572</v>
          </cell>
          <cell r="AK11">
            <v>55200</v>
          </cell>
          <cell r="AL11">
            <v>312772</v>
          </cell>
          <cell r="AM11">
            <v>7106400</v>
          </cell>
          <cell r="AN11">
            <v>0</v>
          </cell>
          <cell r="AP11">
            <v>0</v>
          </cell>
          <cell r="AV11">
            <v>0</v>
          </cell>
          <cell r="AW11">
            <v>0</v>
          </cell>
          <cell r="AX11">
            <v>7106400</v>
          </cell>
          <cell r="AZ11">
            <v>7106400</v>
          </cell>
        </row>
        <row r="12">
          <cell r="A12">
            <v>5</v>
          </cell>
          <cell r="B12" t="str">
            <v>SM2-KJA0237</v>
          </cell>
          <cell r="C12" t="str">
            <v>FAHROL HIDYAR</v>
          </cell>
          <cell r="D12">
            <v>28856</v>
          </cell>
          <cell r="E12" t="str">
            <v>Leading 2</v>
          </cell>
          <cell r="F12" t="str">
            <v>Produksi</v>
          </cell>
          <cell r="G12">
            <v>39488</v>
          </cell>
          <cell r="H12" t="str">
            <v>M-2</v>
          </cell>
          <cell r="I12" t="str">
            <v>1152041515</v>
          </cell>
          <cell r="J12">
            <v>3060000</v>
          </cell>
          <cell r="K12">
            <v>44000</v>
          </cell>
          <cell r="L12">
            <v>300000</v>
          </cell>
          <cell r="N12">
            <v>29</v>
          </cell>
          <cell r="O12">
            <v>27</v>
          </cell>
          <cell r="P12">
            <v>170.5</v>
          </cell>
          <cell r="Q12">
            <v>2</v>
          </cell>
          <cell r="R12">
            <v>2815200</v>
          </cell>
          <cell r="S12">
            <v>1188000</v>
          </cell>
          <cell r="T12">
            <v>3015780</v>
          </cell>
          <cell r="U12">
            <v>7018980</v>
          </cell>
          <cell r="X12">
            <v>7318980</v>
          </cell>
          <cell r="Y12">
            <v>235620</v>
          </cell>
          <cell r="Z12">
            <v>7554600</v>
          </cell>
          <cell r="AA12">
            <v>377730</v>
          </cell>
          <cell r="AB12" t="str">
            <v>M-2</v>
          </cell>
          <cell r="AC12">
            <v>2531250</v>
          </cell>
          <cell r="AD12">
            <v>61200</v>
          </cell>
          <cell r="AE12">
            <v>55013040</v>
          </cell>
          <cell r="AF12">
            <v>2500000</v>
          </cell>
          <cell r="AG12">
            <v>751956</v>
          </cell>
          <cell r="AH12">
            <v>0</v>
          </cell>
          <cell r="AJ12">
            <v>270996</v>
          </cell>
          <cell r="AK12">
            <v>61200</v>
          </cell>
          <cell r="AL12">
            <v>332196</v>
          </cell>
          <cell r="AM12">
            <v>6986800</v>
          </cell>
          <cell r="AN12">
            <v>0</v>
          </cell>
          <cell r="AP12">
            <v>0</v>
          </cell>
          <cell r="AV12">
            <v>0</v>
          </cell>
          <cell r="AW12">
            <v>0</v>
          </cell>
          <cell r="AX12">
            <v>6986800</v>
          </cell>
          <cell r="AZ12">
            <v>6986800</v>
          </cell>
        </row>
        <row r="13">
          <cell r="A13">
            <v>6</v>
          </cell>
          <cell r="B13" t="str">
            <v>SM2-KJA0380</v>
          </cell>
          <cell r="C13" t="str">
            <v>YUSUF. J</v>
          </cell>
          <cell r="D13">
            <v>21719</v>
          </cell>
          <cell r="E13" t="str">
            <v>Leading 2</v>
          </cell>
          <cell r="F13" t="str">
            <v>Produksi</v>
          </cell>
          <cell r="G13">
            <v>39845</v>
          </cell>
          <cell r="H13" t="str">
            <v>M-3</v>
          </cell>
          <cell r="I13" t="str">
            <v>0022085255</v>
          </cell>
          <cell r="J13">
            <v>2760000</v>
          </cell>
          <cell r="K13">
            <v>44000</v>
          </cell>
          <cell r="L13">
            <v>300000</v>
          </cell>
          <cell r="N13">
            <v>31</v>
          </cell>
          <cell r="O13">
            <v>23</v>
          </cell>
          <cell r="P13">
            <v>112.5</v>
          </cell>
          <cell r="Q13">
            <v>0</v>
          </cell>
          <cell r="R13">
            <v>2760000</v>
          </cell>
          <cell r="S13">
            <v>1012000</v>
          </cell>
          <cell r="T13">
            <v>1794798</v>
          </cell>
          <cell r="U13">
            <v>5566798</v>
          </cell>
          <cell r="X13">
            <v>5866798</v>
          </cell>
          <cell r="Y13">
            <v>212520</v>
          </cell>
          <cell r="Z13">
            <v>6079318</v>
          </cell>
          <cell r="AA13">
            <v>303966</v>
          </cell>
          <cell r="AB13" t="str">
            <v>M-3</v>
          </cell>
          <cell r="AC13">
            <v>2700000</v>
          </cell>
          <cell r="AD13">
            <v>55200</v>
          </cell>
          <cell r="AE13">
            <v>36241824</v>
          </cell>
          <cell r="AF13">
            <v>1812091.2000000002</v>
          </cell>
          <cell r="AG13">
            <v>0</v>
          </cell>
          <cell r="AH13">
            <v>0</v>
          </cell>
          <cell r="AJ13">
            <v>151007</v>
          </cell>
          <cell r="AK13">
            <v>55200</v>
          </cell>
          <cell r="AL13">
            <v>206207</v>
          </cell>
          <cell r="AM13">
            <v>5660600</v>
          </cell>
          <cell r="AN13">
            <v>0</v>
          </cell>
          <cell r="AP13">
            <v>0</v>
          </cell>
          <cell r="AV13">
            <v>0</v>
          </cell>
          <cell r="AW13">
            <v>0</v>
          </cell>
          <cell r="AX13">
            <v>5660600</v>
          </cell>
          <cell r="AZ13">
            <v>5660600</v>
          </cell>
        </row>
        <row r="14">
          <cell r="A14">
            <v>7</v>
          </cell>
          <cell r="B14" t="str">
            <v>SM2-KJA0302</v>
          </cell>
          <cell r="C14" t="str">
            <v>AMIRUDIN</v>
          </cell>
          <cell r="D14">
            <v>25799</v>
          </cell>
          <cell r="E14" t="str">
            <v>Leading 2</v>
          </cell>
          <cell r="F14" t="str">
            <v>Produksi</v>
          </cell>
          <cell r="G14">
            <v>39646</v>
          </cell>
          <cell r="H14" t="str">
            <v>M-3</v>
          </cell>
          <cell r="I14" t="str">
            <v>1152056601</v>
          </cell>
          <cell r="J14">
            <v>2760000</v>
          </cell>
          <cell r="K14">
            <v>44000</v>
          </cell>
          <cell r="L14">
            <v>0</v>
          </cell>
          <cell r="N14">
            <v>31</v>
          </cell>
          <cell r="O14">
            <v>0</v>
          </cell>
          <cell r="P14">
            <v>0</v>
          </cell>
          <cell r="Q14">
            <v>0</v>
          </cell>
          <cell r="R14">
            <v>2760000</v>
          </cell>
          <cell r="S14">
            <v>0</v>
          </cell>
          <cell r="T14">
            <v>0</v>
          </cell>
          <cell r="U14">
            <v>2760000</v>
          </cell>
          <cell r="X14">
            <v>2760000</v>
          </cell>
          <cell r="Y14">
            <v>212520</v>
          </cell>
          <cell r="Z14">
            <v>2972520</v>
          </cell>
          <cell r="AA14">
            <v>148626</v>
          </cell>
          <cell r="AB14" t="str">
            <v>M-3</v>
          </cell>
          <cell r="AC14">
            <v>2700000</v>
          </cell>
          <cell r="AD14">
            <v>55200</v>
          </cell>
          <cell r="AE14">
            <v>824328</v>
          </cell>
          <cell r="AF14">
            <v>41216.400000000001</v>
          </cell>
          <cell r="AG14">
            <v>0</v>
          </cell>
          <cell r="AH14">
            <v>0</v>
          </cell>
          <cell r="AJ14">
            <v>3434</v>
          </cell>
          <cell r="AK14">
            <v>55200</v>
          </cell>
          <cell r="AL14">
            <v>58634</v>
          </cell>
          <cell r="AM14">
            <v>2701400</v>
          </cell>
          <cell r="AN14">
            <v>0</v>
          </cell>
          <cell r="AP14">
            <v>0</v>
          </cell>
          <cell r="AV14">
            <v>0</v>
          </cell>
          <cell r="AW14">
            <v>0</v>
          </cell>
          <cell r="AX14">
            <v>2701400</v>
          </cell>
          <cell r="AZ14">
            <v>2701400</v>
          </cell>
        </row>
        <row r="15">
          <cell r="A15">
            <v>8</v>
          </cell>
          <cell r="B15" t="str">
            <v>SM2-KJA0335</v>
          </cell>
          <cell r="C15" t="str">
            <v>AGUS SURIANSYAH</v>
          </cell>
          <cell r="D15">
            <v>28354</v>
          </cell>
          <cell r="E15" t="str">
            <v>Leading 2</v>
          </cell>
          <cell r="F15" t="str">
            <v>Produksi</v>
          </cell>
          <cell r="G15">
            <v>39792</v>
          </cell>
          <cell r="H15" t="str">
            <v>M-3</v>
          </cell>
          <cell r="I15" t="str">
            <v>1152066313</v>
          </cell>
          <cell r="J15">
            <v>2760000</v>
          </cell>
          <cell r="K15">
            <v>44000</v>
          </cell>
          <cell r="L15">
            <v>300000</v>
          </cell>
          <cell r="N15">
            <v>31</v>
          </cell>
          <cell r="O15">
            <v>29</v>
          </cell>
          <cell r="P15">
            <v>137.5</v>
          </cell>
          <cell r="Q15">
            <v>0</v>
          </cell>
          <cell r="R15">
            <v>2760000</v>
          </cell>
          <cell r="S15">
            <v>1276000</v>
          </cell>
          <cell r="T15">
            <v>2193642</v>
          </cell>
          <cell r="U15">
            <v>6229642</v>
          </cell>
          <cell r="X15">
            <v>6529642</v>
          </cell>
          <cell r="Y15">
            <v>212520</v>
          </cell>
          <cell r="Z15">
            <v>6742162</v>
          </cell>
          <cell r="AA15">
            <v>337108</v>
          </cell>
          <cell r="AB15" t="str">
            <v>M-3</v>
          </cell>
          <cell r="AC15">
            <v>2700000</v>
          </cell>
          <cell r="AD15">
            <v>55200</v>
          </cell>
          <cell r="AE15">
            <v>43798248</v>
          </cell>
          <cell r="AF15">
            <v>2189912.4</v>
          </cell>
          <cell r="AG15">
            <v>0</v>
          </cell>
          <cell r="AH15">
            <v>0</v>
          </cell>
          <cell r="AJ15">
            <v>182492</v>
          </cell>
          <cell r="AK15">
            <v>55200</v>
          </cell>
          <cell r="AL15">
            <v>237692</v>
          </cell>
          <cell r="AM15">
            <v>6292000</v>
          </cell>
          <cell r="AN15">
            <v>1210000</v>
          </cell>
          <cell r="AP15">
            <v>0</v>
          </cell>
          <cell r="AV15">
            <v>0</v>
          </cell>
          <cell r="AW15">
            <v>1210000</v>
          </cell>
          <cell r="AX15">
            <v>5082000</v>
          </cell>
          <cell r="AZ15">
            <v>5082000</v>
          </cell>
        </row>
        <row r="16">
          <cell r="A16">
            <v>9</v>
          </cell>
          <cell r="B16" t="str">
            <v>SM2-KJA0314</v>
          </cell>
          <cell r="C16" t="str">
            <v>DEDI WAHYUDI</v>
          </cell>
          <cell r="D16">
            <v>27398</v>
          </cell>
          <cell r="E16" t="str">
            <v>Opt. Radio</v>
          </cell>
          <cell r="F16" t="str">
            <v>Produksi</v>
          </cell>
          <cell r="G16">
            <v>39702</v>
          </cell>
          <cell r="H16" t="str">
            <v>M-0</v>
          </cell>
          <cell r="I16" t="str">
            <v>1152068839</v>
          </cell>
          <cell r="J16">
            <v>2260000</v>
          </cell>
          <cell r="K16">
            <v>44000</v>
          </cell>
          <cell r="L16">
            <v>300000</v>
          </cell>
          <cell r="N16">
            <v>31</v>
          </cell>
          <cell r="O16">
            <v>27</v>
          </cell>
          <cell r="P16">
            <v>150.5</v>
          </cell>
          <cell r="Q16">
            <v>0</v>
          </cell>
          <cell r="R16">
            <v>2260000</v>
          </cell>
          <cell r="S16">
            <v>1188000</v>
          </cell>
          <cell r="T16">
            <v>1966069</v>
          </cell>
          <cell r="U16">
            <v>5414069</v>
          </cell>
          <cell r="X16">
            <v>5714069</v>
          </cell>
          <cell r="Y16">
            <v>174020</v>
          </cell>
          <cell r="Z16">
            <v>5888089</v>
          </cell>
          <cell r="AA16">
            <v>294404</v>
          </cell>
          <cell r="AB16" t="str">
            <v>M-0</v>
          </cell>
          <cell r="AC16">
            <v>2193750</v>
          </cell>
          <cell r="AD16">
            <v>45200</v>
          </cell>
          <cell r="AE16">
            <v>40256820</v>
          </cell>
          <cell r="AF16">
            <v>2012841</v>
          </cell>
          <cell r="AG16">
            <v>0</v>
          </cell>
          <cell r="AH16">
            <v>0</v>
          </cell>
          <cell r="AJ16">
            <v>167736</v>
          </cell>
          <cell r="AK16">
            <v>45200</v>
          </cell>
          <cell r="AL16">
            <v>212936</v>
          </cell>
          <cell r="AM16">
            <v>5501100</v>
          </cell>
          <cell r="AN16">
            <v>0</v>
          </cell>
          <cell r="AP16">
            <v>0</v>
          </cell>
          <cell r="AV16">
            <v>0</v>
          </cell>
          <cell r="AW16">
            <v>0</v>
          </cell>
          <cell r="AX16">
            <v>5501100</v>
          </cell>
          <cell r="AY16">
            <v>376000</v>
          </cell>
          <cell r="AZ16">
            <v>5877100</v>
          </cell>
        </row>
        <row r="17">
          <cell r="A17">
            <v>10</v>
          </cell>
          <cell r="B17" t="str">
            <v>SM2-KJA0315</v>
          </cell>
          <cell r="C17" t="str">
            <v>SURYO YUNANTO</v>
          </cell>
          <cell r="D17">
            <v>32095</v>
          </cell>
          <cell r="E17" t="str">
            <v>Opt. Radio</v>
          </cell>
          <cell r="F17" t="str">
            <v>Produksi</v>
          </cell>
          <cell r="G17">
            <v>39713</v>
          </cell>
          <cell r="H17" t="str">
            <v>M-1</v>
          </cell>
          <cell r="I17" t="str">
            <v>1152060706</v>
          </cell>
          <cell r="J17">
            <v>2260000</v>
          </cell>
          <cell r="K17">
            <v>44000</v>
          </cell>
          <cell r="L17">
            <v>300000</v>
          </cell>
          <cell r="N17">
            <v>31</v>
          </cell>
          <cell r="O17">
            <v>30</v>
          </cell>
          <cell r="P17">
            <v>150.5</v>
          </cell>
          <cell r="Q17">
            <v>0</v>
          </cell>
          <cell r="R17">
            <v>2260000</v>
          </cell>
          <cell r="S17">
            <v>1320000</v>
          </cell>
          <cell r="T17">
            <v>1966069</v>
          </cell>
          <cell r="U17">
            <v>5546069</v>
          </cell>
          <cell r="X17">
            <v>5846069</v>
          </cell>
          <cell r="Y17">
            <v>174020</v>
          </cell>
          <cell r="Z17">
            <v>6020089</v>
          </cell>
          <cell r="AA17">
            <v>301004</v>
          </cell>
          <cell r="AB17" t="str">
            <v>M-1</v>
          </cell>
          <cell r="AC17">
            <v>2362500</v>
          </cell>
          <cell r="AD17">
            <v>45200</v>
          </cell>
          <cell r="AE17">
            <v>39736620</v>
          </cell>
          <cell r="AF17">
            <v>1986831</v>
          </cell>
          <cell r="AG17">
            <v>0</v>
          </cell>
          <cell r="AH17">
            <v>0</v>
          </cell>
          <cell r="AJ17">
            <v>165569</v>
          </cell>
          <cell r="AK17">
            <v>45200</v>
          </cell>
          <cell r="AL17">
            <v>210769</v>
          </cell>
          <cell r="AM17">
            <v>5635300</v>
          </cell>
          <cell r="AN17">
            <v>0</v>
          </cell>
          <cell r="AP17">
            <v>0</v>
          </cell>
          <cell r="AV17">
            <v>0</v>
          </cell>
          <cell r="AW17">
            <v>0</v>
          </cell>
          <cell r="AX17">
            <v>5635300</v>
          </cell>
          <cell r="AZ17">
            <v>5635300</v>
          </cell>
        </row>
        <row r="18">
          <cell r="A18">
            <v>11</v>
          </cell>
          <cell r="B18" t="str">
            <v>SM2-KJA0259</v>
          </cell>
          <cell r="C18" t="str">
            <v>AHMAD YANI</v>
          </cell>
          <cell r="D18">
            <v>29488</v>
          </cell>
          <cell r="E18" t="str">
            <v>Opt. Radio</v>
          </cell>
          <cell r="F18" t="str">
            <v>Produksi</v>
          </cell>
          <cell r="G18">
            <v>39508</v>
          </cell>
          <cell r="H18" t="str">
            <v>S-0</v>
          </cell>
          <cell r="I18" t="str">
            <v>1152091881</v>
          </cell>
          <cell r="J18">
            <v>2260000</v>
          </cell>
          <cell r="K18">
            <v>44000</v>
          </cell>
          <cell r="L18">
            <v>300000</v>
          </cell>
          <cell r="N18">
            <v>31</v>
          </cell>
          <cell r="O18">
            <v>29</v>
          </cell>
          <cell r="P18">
            <v>173.5</v>
          </cell>
          <cell r="Q18">
            <v>0</v>
          </cell>
          <cell r="R18">
            <v>2260000</v>
          </cell>
          <cell r="S18">
            <v>1276000</v>
          </cell>
          <cell r="T18">
            <v>2266532</v>
          </cell>
          <cell r="U18">
            <v>5802532</v>
          </cell>
          <cell r="X18">
            <v>6102532</v>
          </cell>
          <cell r="Y18">
            <v>174020</v>
          </cell>
          <cell r="Z18">
            <v>6276552</v>
          </cell>
          <cell r="AA18">
            <v>313828</v>
          </cell>
          <cell r="AB18" t="str">
            <v>S-0</v>
          </cell>
          <cell r="AC18">
            <v>2025000</v>
          </cell>
          <cell r="AD18">
            <v>45200</v>
          </cell>
          <cell r="AE18">
            <v>46710288</v>
          </cell>
          <cell r="AF18">
            <v>2335514.4</v>
          </cell>
          <cell r="AG18">
            <v>0</v>
          </cell>
          <cell r="AH18">
            <v>0</v>
          </cell>
          <cell r="AJ18">
            <v>194626</v>
          </cell>
          <cell r="AK18">
            <v>45200</v>
          </cell>
          <cell r="AL18">
            <v>239826</v>
          </cell>
          <cell r="AM18">
            <v>5862700</v>
          </cell>
          <cell r="AN18">
            <v>0</v>
          </cell>
          <cell r="AP18">
            <v>48000</v>
          </cell>
          <cell r="AV18">
            <v>0</v>
          </cell>
          <cell r="AW18">
            <v>48000</v>
          </cell>
          <cell r="AX18">
            <v>5814700</v>
          </cell>
          <cell r="AZ18">
            <v>5814700</v>
          </cell>
        </row>
        <row r="19">
          <cell r="A19">
            <v>12</v>
          </cell>
          <cell r="B19" t="str">
            <v>SM2-KJA0484</v>
          </cell>
          <cell r="C19" t="str">
            <v>H. ARMANSYA</v>
          </cell>
          <cell r="D19">
            <v>32509</v>
          </cell>
          <cell r="E19" t="str">
            <v>Opt. Radio</v>
          </cell>
          <cell r="F19" t="str">
            <v>Produksi</v>
          </cell>
          <cell r="G19">
            <v>40354</v>
          </cell>
          <cell r="H19" t="str">
            <v>M-1</v>
          </cell>
          <cell r="I19" t="str">
            <v>1152065236</v>
          </cell>
          <cell r="J19">
            <v>2010000</v>
          </cell>
          <cell r="K19">
            <v>44000</v>
          </cell>
          <cell r="L19">
            <v>300000</v>
          </cell>
          <cell r="N19">
            <v>31</v>
          </cell>
          <cell r="O19">
            <v>26</v>
          </cell>
          <cell r="P19">
            <v>161</v>
          </cell>
          <cell r="Q19">
            <v>0</v>
          </cell>
          <cell r="R19">
            <v>2010000</v>
          </cell>
          <cell r="S19">
            <v>1144000</v>
          </cell>
          <cell r="T19">
            <v>1870578</v>
          </cell>
          <cell r="U19">
            <v>5024578</v>
          </cell>
          <cell r="X19">
            <v>5324578</v>
          </cell>
          <cell r="Y19">
            <v>154770</v>
          </cell>
          <cell r="Z19">
            <v>5479348</v>
          </cell>
          <cell r="AA19">
            <v>273967</v>
          </cell>
          <cell r="AB19" t="str">
            <v>M-1</v>
          </cell>
          <cell r="AC19">
            <v>2362500</v>
          </cell>
          <cell r="AD19">
            <v>40200</v>
          </cell>
          <cell r="AE19">
            <v>33632172</v>
          </cell>
          <cell r="AF19">
            <v>1681608.6</v>
          </cell>
          <cell r="AG19">
            <v>0</v>
          </cell>
          <cell r="AH19">
            <v>0</v>
          </cell>
          <cell r="AJ19">
            <v>140134</v>
          </cell>
          <cell r="AK19">
            <v>40200</v>
          </cell>
          <cell r="AL19">
            <v>180334</v>
          </cell>
          <cell r="AM19">
            <v>5144200</v>
          </cell>
          <cell r="AN19">
            <v>0</v>
          </cell>
          <cell r="AP19">
            <v>0</v>
          </cell>
          <cell r="AV19">
            <v>0</v>
          </cell>
          <cell r="AW19">
            <v>0</v>
          </cell>
          <cell r="AX19">
            <v>5144200</v>
          </cell>
          <cell r="AZ19">
            <v>5144200</v>
          </cell>
        </row>
        <row r="20">
          <cell r="A20">
            <v>13</v>
          </cell>
          <cell r="B20" t="str">
            <v>SM2-KJA0465</v>
          </cell>
          <cell r="C20" t="str">
            <v>MUHAMAD YUSDA</v>
          </cell>
          <cell r="D20">
            <v>29439</v>
          </cell>
          <cell r="E20" t="str">
            <v>Opt. Radio</v>
          </cell>
          <cell r="F20" t="str">
            <v>Produksi</v>
          </cell>
          <cell r="G20">
            <v>40242</v>
          </cell>
          <cell r="H20" t="str">
            <v>M-1</v>
          </cell>
          <cell r="I20" t="str">
            <v>1152066186</v>
          </cell>
          <cell r="J20">
            <v>2010000</v>
          </cell>
          <cell r="K20">
            <v>44000</v>
          </cell>
          <cell r="L20">
            <v>300000</v>
          </cell>
          <cell r="N20">
            <v>31</v>
          </cell>
          <cell r="O20">
            <v>27</v>
          </cell>
          <cell r="P20">
            <v>146.5</v>
          </cell>
          <cell r="Q20">
            <v>0</v>
          </cell>
          <cell r="R20">
            <v>2010000</v>
          </cell>
          <cell r="S20">
            <v>1188000</v>
          </cell>
          <cell r="T20">
            <v>1702110</v>
          </cell>
          <cell r="U20">
            <v>4900110</v>
          </cell>
          <cell r="X20">
            <v>5200110</v>
          </cell>
          <cell r="Y20">
            <v>154770</v>
          </cell>
          <cell r="Z20">
            <v>5354880</v>
          </cell>
          <cell r="AA20">
            <v>267744</v>
          </cell>
          <cell r="AB20" t="str">
            <v>M-1</v>
          </cell>
          <cell r="AC20">
            <v>2362500</v>
          </cell>
          <cell r="AD20">
            <v>40200</v>
          </cell>
          <cell r="AE20">
            <v>32213232</v>
          </cell>
          <cell r="AF20">
            <v>1610661.6</v>
          </cell>
          <cell r="AG20">
            <v>0</v>
          </cell>
          <cell r="AH20">
            <v>0</v>
          </cell>
          <cell r="AJ20">
            <v>134221</v>
          </cell>
          <cell r="AK20">
            <v>40200</v>
          </cell>
          <cell r="AL20">
            <v>174421</v>
          </cell>
          <cell r="AM20">
            <v>5025700</v>
          </cell>
          <cell r="AN20">
            <v>0</v>
          </cell>
          <cell r="AP20">
            <v>0</v>
          </cell>
          <cell r="AV20">
            <v>0</v>
          </cell>
          <cell r="AW20">
            <v>0</v>
          </cell>
          <cell r="AX20">
            <v>5025700</v>
          </cell>
          <cell r="AZ20">
            <v>5025700</v>
          </cell>
        </row>
        <row r="21">
          <cell r="A21">
            <v>14</v>
          </cell>
          <cell r="B21" t="str">
            <v>SM2-KJA0545</v>
          </cell>
          <cell r="C21" t="str">
            <v>SUFIAN</v>
          </cell>
          <cell r="D21">
            <v>31985</v>
          </cell>
          <cell r="E21" t="str">
            <v>Opt. Radio</v>
          </cell>
          <cell r="F21" t="str">
            <v>Produksi</v>
          </cell>
          <cell r="G21">
            <v>41030</v>
          </cell>
          <cell r="H21" t="str">
            <v>M-1</v>
          </cell>
          <cell r="I21" t="str">
            <v>1152089585</v>
          </cell>
          <cell r="J21">
            <v>1860000</v>
          </cell>
          <cell r="K21">
            <v>44000</v>
          </cell>
          <cell r="L21">
            <v>300000</v>
          </cell>
          <cell r="N21">
            <v>31</v>
          </cell>
          <cell r="O21">
            <v>28</v>
          </cell>
          <cell r="P21">
            <v>191.5</v>
          </cell>
          <cell r="Q21">
            <v>0</v>
          </cell>
          <cell r="R21">
            <v>1860000</v>
          </cell>
          <cell r="S21">
            <v>1232000</v>
          </cell>
          <cell r="T21">
            <v>2058902</v>
          </cell>
          <cell r="U21">
            <v>5150902</v>
          </cell>
          <cell r="X21">
            <v>5450902</v>
          </cell>
          <cell r="Y21">
            <v>143220</v>
          </cell>
          <cell r="Z21">
            <v>5594122</v>
          </cell>
          <cell r="AA21">
            <v>279706</v>
          </cell>
          <cell r="AB21" t="str">
            <v>M-1</v>
          </cell>
          <cell r="AC21">
            <v>2362500</v>
          </cell>
          <cell r="AD21">
            <v>37200</v>
          </cell>
          <cell r="AE21">
            <v>34976592</v>
          </cell>
          <cell r="AF21">
            <v>1748829.6</v>
          </cell>
          <cell r="AG21">
            <v>0</v>
          </cell>
          <cell r="AH21">
            <v>0</v>
          </cell>
          <cell r="AJ21">
            <v>145735</v>
          </cell>
          <cell r="AK21">
            <v>37200</v>
          </cell>
          <cell r="AL21">
            <v>182935</v>
          </cell>
          <cell r="AM21">
            <v>5268000</v>
          </cell>
          <cell r="AN21">
            <v>447148</v>
          </cell>
          <cell r="AP21">
            <v>24000</v>
          </cell>
          <cell r="AV21">
            <v>0</v>
          </cell>
          <cell r="AW21">
            <v>471148</v>
          </cell>
          <cell r="AX21">
            <v>4796852</v>
          </cell>
          <cell r="AZ21">
            <v>4796900</v>
          </cell>
        </row>
        <row r="22">
          <cell r="A22">
            <v>15</v>
          </cell>
          <cell r="B22" t="str">
            <v>SM2-KJA0225</v>
          </cell>
          <cell r="C22" t="str">
            <v>AHMAD SYAMSUL BAHRI</v>
          </cell>
          <cell r="D22">
            <v>30732</v>
          </cell>
          <cell r="E22" t="str">
            <v>Office Helper</v>
          </cell>
          <cell r="F22" t="str">
            <v>Produksi</v>
          </cell>
          <cell r="G22">
            <v>39508</v>
          </cell>
          <cell r="H22" t="str">
            <v>M-1</v>
          </cell>
          <cell r="I22" t="str">
            <v>1152068804</v>
          </cell>
          <cell r="J22">
            <v>1860000</v>
          </cell>
          <cell r="K22">
            <v>44000</v>
          </cell>
          <cell r="N22">
            <v>31</v>
          </cell>
          <cell r="O22">
            <v>24</v>
          </cell>
          <cell r="P22">
            <v>143.5</v>
          </cell>
          <cell r="Q22">
            <v>0</v>
          </cell>
          <cell r="R22">
            <v>1860000</v>
          </cell>
          <cell r="S22">
            <v>1056000</v>
          </cell>
          <cell r="T22">
            <v>1542832</v>
          </cell>
          <cell r="U22">
            <v>4458832</v>
          </cell>
          <cell r="X22">
            <v>4458832</v>
          </cell>
          <cell r="Y22">
            <v>143220</v>
          </cell>
          <cell r="Z22">
            <v>4602052</v>
          </cell>
          <cell r="AA22">
            <v>230103</v>
          </cell>
          <cell r="AB22" t="str">
            <v>M-1</v>
          </cell>
          <cell r="AC22">
            <v>2362500</v>
          </cell>
          <cell r="AD22">
            <v>37200</v>
          </cell>
          <cell r="AE22">
            <v>23666988</v>
          </cell>
          <cell r="AF22">
            <v>1183349.4000000001</v>
          </cell>
          <cell r="AG22">
            <v>0</v>
          </cell>
          <cell r="AH22">
            <v>0</v>
          </cell>
          <cell r="AJ22">
            <v>98612</v>
          </cell>
          <cell r="AK22">
            <v>37200</v>
          </cell>
          <cell r="AL22">
            <v>135812</v>
          </cell>
          <cell r="AM22">
            <v>4323000</v>
          </cell>
          <cell r="AN22">
            <v>0</v>
          </cell>
          <cell r="AP22">
            <v>0</v>
          </cell>
          <cell r="AV22">
            <v>0</v>
          </cell>
          <cell r="AW22">
            <v>0</v>
          </cell>
          <cell r="AX22">
            <v>4323000</v>
          </cell>
          <cell r="AZ22">
            <v>4323000</v>
          </cell>
        </row>
        <row r="23">
          <cell r="A23">
            <v>16</v>
          </cell>
          <cell r="B23" t="str">
            <v>SM2-KJA0234</v>
          </cell>
          <cell r="C23" t="str">
            <v>HERWANSYAH</v>
          </cell>
          <cell r="D23">
            <v>31539</v>
          </cell>
          <cell r="E23" t="str">
            <v>Opt. FT</v>
          </cell>
          <cell r="F23" t="str">
            <v>Produksi</v>
          </cell>
          <cell r="G23">
            <v>39508</v>
          </cell>
          <cell r="H23" t="str">
            <v>M-1</v>
          </cell>
          <cell r="I23" t="str">
            <v>1152043534</v>
          </cell>
          <cell r="J23">
            <v>2460000</v>
          </cell>
          <cell r="K23">
            <v>44000</v>
          </cell>
          <cell r="L23">
            <v>300000</v>
          </cell>
          <cell r="N23">
            <v>31</v>
          </cell>
          <cell r="O23">
            <v>21</v>
          </cell>
          <cell r="P23">
            <v>141</v>
          </cell>
          <cell r="Q23">
            <v>0</v>
          </cell>
          <cell r="R23">
            <v>2460000</v>
          </cell>
          <cell r="S23">
            <v>924000</v>
          </cell>
          <cell r="T23">
            <v>2004971</v>
          </cell>
          <cell r="U23">
            <v>5388971</v>
          </cell>
          <cell r="X23">
            <v>5688971</v>
          </cell>
          <cell r="Y23">
            <v>189420</v>
          </cell>
          <cell r="Z23">
            <v>5878391</v>
          </cell>
          <cell r="AA23">
            <v>293920</v>
          </cell>
          <cell r="AB23" t="str">
            <v>M-1</v>
          </cell>
          <cell r="AC23">
            <v>2362500</v>
          </cell>
          <cell r="AD23">
            <v>49200</v>
          </cell>
          <cell r="AE23">
            <v>38073252</v>
          </cell>
          <cell r="AF23">
            <v>1903662.6</v>
          </cell>
          <cell r="AG23">
            <v>0</v>
          </cell>
          <cell r="AH23">
            <v>0</v>
          </cell>
          <cell r="AJ23">
            <v>158638</v>
          </cell>
          <cell r="AK23">
            <v>49200</v>
          </cell>
          <cell r="AL23">
            <v>207838</v>
          </cell>
          <cell r="AM23">
            <v>5481100</v>
          </cell>
          <cell r="AN23">
            <v>1659391</v>
          </cell>
          <cell r="AP23">
            <v>0</v>
          </cell>
          <cell r="AV23">
            <v>0</v>
          </cell>
          <cell r="AW23">
            <v>1659391</v>
          </cell>
          <cell r="AX23">
            <v>3821709</v>
          </cell>
          <cell r="AZ23">
            <v>3821700</v>
          </cell>
        </row>
        <row r="24">
          <cell r="A24">
            <v>17</v>
          </cell>
          <cell r="B24" t="str">
            <v>SM2-KJA0313</v>
          </cell>
          <cell r="C24" t="str">
            <v>SABRANSYAH</v>
          </cell>
          <cell r="D24">
            <v>29984</v>
          </cell>
          <cell r="E24" t="str">
            <v>Opt. FT</v>
          </cell>
          <cell r="F24" t="str">
            <v>Produksi</v>
          </cell>
          <cell r="G24">
            <v>39692</v>
          </cell>
          <cell r="H24" t="str">
            <v>M-1</v>
          </cell>
          <cell r="I24" t="str">
            <v>1152056041</v>
          </cell>
          <cell r="J24">
            <v>2360000</v>
          </cell>
          <cell r="K24">
            <v>44000</v>
          </cell>
          <cell r="L24">
            <v>300000</v>
          </cell>
          <cell r="N24">
            <v>22</v>
          </cell>
          <cell r="O24">
            <v>18</v>
          </cell>
          <cell r="P24">
            <v>129</v>
          </cell>
          <cell r="Q24">
            <v>9</v>
          </cell>
          <cell r="R24">
            <v>1510400</v>
          </cell>
          <cell r="S24">
            <v>792000</v>
          </cell>
          <cell r="T24">
            <v>1759769</v>
          </cell>
          <cell r="U24">
            <v>4062169</v>
          </cell>
          <cell r="X24">
            <v>4362169</v>
          </cell>
          <cell r="Y24">
            <v>181720</v>
          </cell>
          <cell r="Z24">
            <v>4543889</v>
          </cell>
          <cell r="AA24">
            <v>227194</v>
          </cell>
          <cell r="AB24" t="str">
            <v>M-1</v>
          </cell>
          <cell r="AC24">
            <v>2362500</v>
          </cell>
          <cell r="AD24">
            <v>47200</v>
          </cell>
          <cell r="AE24">
            <v>22883940</v>
          </cell>
          <cell r="AF24">
            <v>1144197</v>
          </cell>
          <cell r="AG24">
            <v>0</v>
          </cell>
          <cell r="AH24">
            <v>0</v>
          </cell>
          <cell r="AJ24">
            <v>95349</v>
          </cell>
          <cell r="AK24">
            <v>47200</v>
          </cell>
          <cell r="AL24">
            <v>142549</v>
          </cell>
          <cell r="AM24">
            <v>4219600</v>
          </cell>
          <cell r="AN24">
            <v>0</v>
          </cell>
          <cell r="AP24">
            <v>0</v>
          </cell>
          <cell r="AV24">
            <v>0</v>
          </cell>
          <cell r="AW24">
            <v>0</v>
          </cell>
          <cell r="AX24">
            <v>4219600</v>
          </cell>
          <cell r="AZ24">
            <v>4219600</v>
          </cell>
        </row>
        <row r="25">
          <cell r="A25">
            <v>18</v>
          </cell>
          <cell r="B25" t="str">
            <v>SM2-KJA0325</v>
          </cell>
          <cell r="C25" t="str">
            <v>HASAN SAPUTRA</v>
          </cell>
          <cell r="D25">
            <v>31094</v>
          </cell>
          <cell r="E25" t="str">
            <v>Opt. FT</v>
          </cell>
          <cell r="F25" t="str">
            <v>Produksi</v>
          </cell>
          <cell r="G25">
            <v>39736</v>
          </cell>
          <cell r="H25" t="str">
            <v>M-1</v>
          </cell>
          <cell r="I25" t="str">
            <v>1152068472</v>
          </cell>
          <cell r="J25">
            <v>2360000</v>
          </cell>
          <cell r="K25">
            <v>44000</v>
          </cell>
          <cell r="L25">
            <v>300000</v>
          </cell>
          <cell r="N25">
            <v>31</v>
          </cell>
          <cell r="O25">
            <v>28</v>
          </cell>
          <cell r="P25">
            <v>152</v>
          </cell>
          <cell r="Q25">
            <v>0</v>
          </cell>
          <cell r="R25">
            <v>2360000</v>
          </cell>
          <cell r="S25">
            <v>1232000</v>
          </cell>
          <cell r="T25">
            <v>2073526</v>
          </cell>
          <cell r="U25">
            <v>5665526</v>
          </cell>
          <cell r="X25">
            <v>5965526</v>
          </cell>
          <cell r="Y25">
            <v>181720</v>
          </cell>
          <cell r="Z25">
            <v>6147246</v>
          </cell>
          <cell r="AA25">
            <v>307362</v>
          </cell>
          <cell r="AB25" t="str">
            <v>M-1</v>
          </cell>
          <cell r="AC25">
            <v>2362500</v>
          </cell>
          <cell r="AD25">
            <v>47200</v>
          </cell>
          <cell r="AE25">
            <v>41162208</v>
          </cell>
          <cell r="AF25">
            <v>2058110.4000000001</v>
          </cell>
          <cell r="AG25">
            <v>0</v>
          </cell>
          <cell r="AH25">
            <v>0</v>
          </cell>
          <cell r="AJ25">
            <v>171509</v>
          </cell>
          <cell r="AK25">
            <v>47200</v>
          </cell>
          <cell r="AL25">
            <v>218709</v>
          </cell>
          <cell r="AM25">
            <v>5746800</v>
          </cell>
          <cell r="AN25">
            <v>0</v>
          </cell>
          <cell r="AP25">
            <v>0</v>
          </cell>
          <cell r="AV25">
            <v>0</v>
          </cell>
          <cell r="AW25">
            <v>0</v>
          </cell>
          <cell r="AX25">
            <v>5746800</v>
          </cell>
          <cell r="AZ25">
            <v>5746800</v>
          </cell>
        </row>
        <row r="26">
          <cell r="A26">
            <v>19</v>
          </cell>
          <cell r="B26" t="str">
            <v>SM2-KJA0323</v>
          </cell>
          <cell r="C26" t="str">
            <v>SUPRIADI</v>
          </cell>
          <cell r="D26">
            <v>30790</v>
          </cell>
          <cell r="E26" t="str">
            <v>Helper FT</v>
          </cell>
          <cell r="F26" t="str">
            <v>Produksi</v>
          </cell>
          <cell r="G26">
            <v>39736</v>
          </cell>
          <cell r="H26" t="str">
            <v>M-2</v>
          </cell>
          <cell r="I26" t="str">
            <v>1152068090</v>
          </cell>
          <cell r="J26">
            <v>1860000</v>
          </cell>
          <cell r="K26">
            <v>44000</v>
          </cell>
          <cell r="L26">
            <v>300000</v>
          </cell>
          <cell r="N26">
            <v>31</v>
          </cell>
          <cell r="O26">
            <v>29</v>
          </cell>
          <cell r="P26">
            <v>151.5</v>
          </cell>
          <cell r="Q26">
            <v>0</v>
          </cell>
          <cell r="R26">
            <v>1860000</v>
          </cell>
          <cell r="S26">
            <v>1276000</v>
          </cell>
          <cell r="T26">
            <v>1628844</v>
          </cell>
          <cell r="U26">
            <v>4764844</v>
          </cell>
          <cell r="X26">
            <v>5064844</v>
          </cell>
          <cell r="Y26">
            <v>143220</v>
          </cell>
          <cell r="Z26">
            <v>5208064</v>
          </cell>
          <cell r="AA26">
            <v>260403</v>
          </cell>
          <cell r="AB26" t="str">
            <v>M-2</v>
          </cell>
          <cell r="AC26">
            <v>2531250</v>
          </cell>
          <cell r="AD26">
            <v>37200</v>
          </cell>
          <cell r="AE26">
            <v>28550532</v>
          </cell>
          <cell r="AF26">
            <v>1427526.6</v>
          </cell>
          <cell r="AG26">
            <v>0</v>
          </cell>
          <cell r="AH26">
            <v>0</v>
          </cell>
          <cell r="AJ26">
            <v>118960</v>
          </cell>
          <cell r="AK26">
            <v>37200</v>
          </cell>
          <cell r="AL26">
            <v>156160</v>
          </cell>
          <cell r="AM26">
            <v>4908700</v>
          </cell>
          <cell r="AN26">
            <v>0</v>
          </cell>
          <cell r="AP26">
            <v>0</v>
          </cell>
          <cell r="AV26">
            <v>0</v>
          </cell>
          <cell r="AW26">
            <v>0</v>
          </cell>
          <cell r="AX26">
            <v>4908700</v>
          </cell>
          <cell r="AZ26">
            <v>4908700</v>
          </cell>
        </row>
        <row r="27">
          <cell r="A27">
            <v>20</v>
          </cell>
          <cell r="B27" t="str">
            <v>SM2-KJA0491</v>
          </cell>
          <cell r="C27" t="str">
            <v>RAHMADHAN NOOR</v>
          </cell>
          <cell r="D27">
            <v>32980</v>
          </cell>
          <cell r="E27" t="str">
            <v>Helper FT</v>
          </cell>
          <cell r="F27" t="str">
            <v>Produksi</v>
          </cell>
          <cell r="G27">
            <v>40354</v>
          </cell>
          <cell r="H27" t="str">
            <v>S-0</v>
          </cell>
          <cell r="I27" t="str">
            <v>1152065562</v>
          </cell>
          <cell r="J27">
            <v>1860000</v>
          </cell>
          <cell r="K27">
            <v>44000</v>
          </cell>
          <cell r="L27">
            <v>300000</v>
          </cell>
          <cell r="N27">
            <v>31</v>
          </cell>
          <cell r="O27">
            <v>29</v>
          </cell>
          <cell r="P27">
            <v>143.5</v>
          </cell>
          <cell r="Q27">
            <v>0</v>
          </cell>
          <cell r="R27">
            <v>1860000</v>
          </cell>
          <cell r="S27">
            <v>1276000</v>
          </cell>
          <cell r="T27">
            <v>1542832</v>
          </cell>
          <cell r="U27">
            <v>4678832</v>
          </cell>
          <cell r="X27">
            <v>4978832</v>
          </cell>
          <cell r="Y27">
            <v>143220</v>
          </cell>
          <cell r="Z27">
            <v>5122052</v>
          </cell>
          <cell r="AA27">
            <v>256103</v>
          </cell>
          <cell r="AB27" t="str">
            <v>S-0</v>
          </cell>
          <cell r="AC27">
            <v>2025000</v>
          </cell>
          <cell r="AD27">
            <v>37200</v>
          </cell>
          <cell r="AE27">
            <v>33644988</v>
          </cell>
          <cell r="AF27">
            <v>1682249.4000000001</v>
          </cell>
          <cell r="AG27">
            <v>0</v>
          </cell>
          <cell r="AH27">
            <v>0</v>
          </cell>
          <cell r="AJ27">
            <v>140187</v>
          </cell>
          <cell r="AK27">
            <v>37200</v>
          </cell>
          <cell r="AL27">
            <v>177387</v>
          </cell>
          <cell r="AM27">
            <v>4801400</v>
          </cell>
          <cell r="AN27">
            <v>0</v>
          </cell>
          <cell r="AP27">
            <v>0</v>
          </cell>
          <cell r="AV27">
            <v>0</v>
          </cell>
          <cell r="AW27">
            <v>0</v>
          </cell>
          <cell r="AX27">
            <v>4801400</v>
          </cell>
          <cell r="AZ27">
            <v>4801400</v>
          </cell>
        </row>
        <row r="28">
          <cell r="A28">
            <v>21</v>
          </cell>
          <cell r="B28" t="str">
            <v>SM2-KJA0546</v>
          </cell>
          <cell r="C28" t="str">
            <v>SURYANTO</v>
          </cell>
          <cell r="D28">
            <v>32321</v>
          </cell>
          <cell r="E28" t="str">
            <v>Helper FT</v>
          </cell>
          <cell r="F28" t="str">
            <v>Produksi</v>
          </cell>
          <cell r="G28">
            <v>41030</v>
          </cell>
          <cell r="H28" t="str">
            <v>M-0</v>
          </cell>
          <cell r="I28" t="str">
            <v>1152089615</v>
          </cell>
          <cell r="J28">
            <v>1860000</v>
          </cell>
          <cell r="K28">
            <v>44000</v>
          </cell>
          <cell r="L28">
            <v>300000</v>
          </cell>
          <cell r="N28">
            <v>31</v>
          </cell>
          <cell r="O28">
            <v>28</v>
          </cell>
          <cell r="P28">
            <v>173.5</v>
          </cell>
          <cell r="Q28">
            <v>0</v>
          </cell>
          <cell r="R28">
            <v>1860000</v>
          </cell>
          <cell r="S28">
            <v>1232000</v>
          </cell>
          <cell r="T28">
            <v>1865376</v>
          </cell>
          <cell r="U28">
            <v>4957376</v>
          </cell>
          <cell r="X28">
            <v>5257376</v>
          </cell>
          <cell r="Y28">
            <v>143220</v>
          </cell>
          <cell r="Z28">
            <v>5400596</v>
          </cell>
          <cell r="AA28">
            <v>270030</v>
          </cell>
          <cell r="AB28" t="str">
            <v>M-0</v>
          </cell>
          <cell r="AC28">
            <v>2193750</v>
          </cell>
          <cell r="AD28">
            <v>37200</v>
          </cell>
          <cell r="AE28">
            <v>34795392</v>
          </cell>
          <cell r="AF28">
            <v>1739769.6</v>
          </cell>
          <cell r="AG28">
            <v>0</v>
          </cell>
          <cell r="AH28">
            <v>0</v>
          </cell>
          <cell r="AJ28">
            <v>144980</v>
          </cell>
          <cell r="AK28">
            <v>37200</v>
          </cell>
          <cell r="AL28">
            <v>182180</v>
          </cell>
          <cell r="AM28">
            <v>5075200</v>
          </cell>
          <cell r="AN28">
            <v>0</v>
          </cell>
          <cell r="AP28">
            <v>0</v>
          </cell>
          <cell r="AV28">
            <v>0</v>
          </cell>
          <cell r="AW28">
            <v>0</v>
          </cell>
          <cell r="AX28">
            <v>5075200</v>
          </cell>
          <cell r="AZ28">
            <v>5075200</v>
          </cell>
        </row>
        <row r="29">
          <cell r="A29">
            <v>22</v>
          </cell>
          <cell r="B29" t="str">
            <v>SM2-KJA0190</v>
          </cell>
          <cell r="C29" t="str">
            <v>YARNI MAISYARAH</v>
          </cell>
          <cell r="D29">
            <v>31542</v>
          </cell>
          <cell r="E29" t="str">
            <v>Office Clerk</v>
          </cell>
          <cell r="F29" t="str">
            <v>Produksi</v>
          </cell>
          <cell r="G29">
            <v>39417</v>
          </cell>
          <cell r="H29" t="str">
            <v>M-1</v>
          </cell>
          <cell r="I29" t="str">
            <v>1152033261</v>
          </cell>
          <cell r="J29">
            <v>2010000</v>
          </cell>
          <cell r="K29">
            <v>44000</v>
          </cell>
          <cell r="N29">
            <v>31</v>
          </cell>
          <cell r="O29">
            <v>24</v>
          </cell>
          <cell r="P29">
            <v>78.400000000000006</v>
          </cell>
          <cell r="Q29">
            <v>0</v>
          </cell>
          <cell r="R29">
            <v>2010000</v>
          </cell>
          <cell r="S29">
            <v>1056000</v>
          </cell>
          <cell r="T29">
            <v>910890</v>
          </cell>
          <cell r="U29">
            <v>3976890</v>
          </cell>
          <cell r="X29">
            <v>3976890</v>
          </cell>
          <cell r="Y29">
            <v>154770</v>
          </cell>
          <cell r="Z29">
            <v>4131660</v>
          </cell>
          <cell r="AA29">
            <v>206583</v>
          </cell>
          <cell r="AB29" t="str">
            <v>M-1</v>
          </cell>
          <cell r="AC29">
            <v>2362500</v>
          </cell>
          <cell r="AD29">
            <v>40200</v>
          </cell>
          <cell r="AE29">
            <v>18268524</v>
          </cell>
          <cell r="AF29">
            <v>913426.20000000007</v>
          </cell>
          <cell r="AG29">
            <v>0</v>
          </cell>
          <cell r="AH29">
            <v>0</v>
          </cell>
          <cell r="AJ29">
            <v>76118</v>
          </cell>
          <cell r="AK29">
            <v>40200</v>
          </cell>
          <cell r="AL29">
            <v>116318</v>
          </cell>
          <cell r="AM29">
            <v>3860600</v>
          </cell>
          <cell r="AN29">
            <v>0</v>
          </cell>
          <cell r="AP29">
            <v>0</v>
          </cell>
          <cell r="AV29">
            <v>0</v>
          </cell>
          <cell r="AW29">
            <v>0</v>
          </cell>
          <cell r="AX29">
            <v>3860600</v>
          </cell>
          <cell r="AZ29">
            <v>3860600</v>
          </cell>
        </row>
        <row r="30">
          <cell r="A30">
            <v>23</v>
          </cell>
          <cell r="B30" t="str">
            <v>SM2-KJA0485</v>
          </cell>
          <cell r="C30" t="str">
            <v>DEBY HANDOYO</v>
          </cell>
          <cell r="D30">
            <v>33236</v>
          </cell>
          <cell r="E30" t="str">
            <v>Office Clerk</v>
          </cell>
          <cell r="F30" t="str">
            <v>Produksi</v>
          </cell>
          <cell r="G30">
            <v>40354</v>
          </cell>
          <cell r="H30" t="str">
            <v>S-0</v>
          </cell>
          <cell r="I30" t="str">
            <v>1152066127</v>
          </cell>
          <cell r="J30">
            <v>1960000</v>
          </cell>
          <cell r="K30">
            <v>44000</v>
          </cell>
          <cell r="N30">
            <v>31</v>
          </cell>
          <cell r="O30">
            <v>30</v>
          </cell>
          <cell r="P30">
            <v>115.5</v>
          </cell>
          <cell r="Q30">
            <v>0</v>
          </cell>
          <cell r="R30">
            <v>1960000</v>
          </cell>
          <cell r="S30">
            <v>1320000</v>
          </cell>
          <cell r="T30">
            <v>1308555</v>
          </cell>
          <cell r="U30">
            <v>4588555</v>
          </cell>
          <cell r="X30">
            <v>4588555</v>
          </cell>
          <cell r="Y30">
            <v>150920</v>
          </cell>
          <cell r="Z30">
            <v>4739475</v>
          </cell>
          <cell r="AA30">
            <v>236974</v>
          </cell>
          <cell r="AB30" t="str">
            <v>S-0</v>
          </cell>
          <cell r="AC30">
            <v>2025000</v>
          </cell>
          <cell r="AD30">
            <v>39200</v>
          </cell>
          <cell r="AE30">
            <v>29259612</v>
          </cell>
          <cell r="AF30">
            <v>1462980.6</v>
          </cell>
          <cell r="AG30">
            <v>0</v>
          </cell>
          <cell r="AH30">
            <v>0</v>
          </cell>
          <cell r="AJ30">
            <v>121915</v>
          </cell>
          <cell r="AK30">
            <v>39200</v>
          </cell>
          <cell r="AL30">
            <v>161115</v>
          </cell>
          <cell r="AM30">
            <v>4427400</v>
          </cell>
          <cell r="AN30">
            <v>0</v>
          </cell>
          <cell r="AP30">
            <v>0</v>
          </cell>
          <cell r="AV30">
            <v>0</v>
          </cell>
          <cell r="AW30">
            <v>0</v>
          </cell>
          <cell r="AX30">
            <v>4427400</v>
          </cell>
          <cell r="AZ30">
            <v>4427400</v>
          </cell>
        </row>
        <row r="31">
          <cell r="A31">
            <v>24</v>
          </cell>
          <cell r="B31" t="str">
            <v>SM2-KJA0574</v>
          </cell>
          <cell r="C31" t="str">
            <v>GANESWARA</v>
          </cell>
          <cell r="D31">
            <v>34994</v>
          </cell>
          <cell r="E31" t="str">
            <v>Office Clerk</v>
          </cell>
          <cell r="F31" t="str">
            <v>Produksi</v>
          </cell>
          <cell r="G31">
            <v>41556</v>
          </cell>
          <cell r="H31" t="str">
            <v>S-0</v>
          </cell>
          <cell r="I31" t="str">
            <v>1152104584</v>
          </cell>
          <cell r="J31">
            <v>1860000</v>
          </cell>
          <cell r="K31">
            <v>44000</v>
          </cell>
          <cell r="N31">
            <v>31</v>
          </cell>
          <cell r="O31">
            <v>29</v>
          </cell>
          <cell r="P31">
            <v>92.5</v>
          </cell>
          <cell r="Q31">
            <v>0</v>
          </cell>
          <cell r="R31">
            <v>1860000</v>
          </cell>
          <cell r="S31">
            <v>1276000</v>
          </cell>
          <cell r="T31">
            <v>994509</v>
          </cell>
          <cell r="U31">
            <v>4130509</v>
          </cell>
          <cell r="X31">
            <v>4130509</v>
          </cell>
          <cell r="Y31">
            <v>143220</v>
          </cell>
          <cell r="Z31">
            <v>4273729</v>
          </cell>
          <cell r="AA31">
            <v>213686</v>
          </cell>
          <cell r="AB31" t="str">
            <v>S-0</v>
          </cell>
          <cell r="AC31">
            <v>2025000</v>
          </cell>
          <cell r="AD31">
            <v>37200</v>
          </cell>
          <cell r="AE31">
            <v>23974116</v>
          </cell>
          <cell r="AF31">
            <v>1198705.8</v>
          </cell>
          <cell r="AG31">
            <v>0</v>
          </cell>
          <cell r="AH31">
            <v>0</v>
          </cell>
          <cell r="AJ31">
            <v>99892</v>
          </cell>
          <cell r="AK31">
            <v>37200</v>
          </cell>
          <cell r="AL31">
            <v>137092</v>
          </cell>
          <cell r="AM31">
            <v>3993400</v>
          </cell>
          <cell r="AN31">
            <v>0</v>
          </cell>
          <cell r="AP31">
            <v>227000</v>
          </cell>
          <cell r="AV31">
            <v>0</v>
          </cell>
          <cell r="AW31">
            <v>227000</v>
          </cell>
          <cell r="AX31">
            <v>3766400</v>
          </cell>
          <cell r="AZ31">
            <v>3766400</v>
          </cell>
        </row>
        <row r="32">
          <cell r="A32">
            <v>25</v>
          </cell>
          <cell r="B32" t="str">
            <v>SM2-KJA0516</v>
          </cell>
          <cell r="C32" t="str">
            <v>M. YUNUS</v>
          </cell>
          <cell r="D32">
            <v>31571</v>
          </cell>
          <cell r="E32" t="str">
            <v>Driver LV</v>
          </cell>
          <cell r="F32" t="str">
            <v>Produksi</v>
          </cell>
          <cell r="G32">
            <v>40665</v>
          </cell>
          <cell r="H32" t="str">
            <v>M-2</v>
          </cell>
          <cell r="I32" t="str">
            <v>1152076696</v>
          </cell>
          <cell r="J32">
            <v>1860000</v>
          </cell>
          <cell r="K32">
            <v>44000</v>
          </cell>
          <cell r="N32">
            <v>31</v>
          </cell>
          <cell r="O32">
            <v>28</v>
          </cell>
          <cell r="P32">
            <v>271.39999999999998</v>
          </cell>
          <cell r="Q32">
            <v>0</v>
          </cell>
          <cell r="R32">
            <v>1860000</v>
          </cell>
          <cell r="S32">
            <v>1232000</v>
          </cell>
          <cell r="T32">
            <v>2917942</v>
          </cell>
          <cell r="U32">
            <v>6009942</v>
          </cell>
          <cell r="X32">
            <v>6009942</v>
          </cell>
          <cell r="Y32">
            <v>143220</v>
          </cell>
          <cell r="Z32">
            <v>6153162</v>
          </cell>
          <cell r="AA32">
            <v>307658</v>
          </cell>
          <cell r="AB32" t="str">
            <v>M-2</v>
          </cell>
          <cell r="AC32">
            <v>2531250</v>
          </cell>
          <cell r="AD32">
            <v>37200</v>
          </cell>
          <cell r="AE32">
            <v>39324648</v>
          </cell>
          <cell r="AF32">
            <v>1966232.4000000001</v>
          </cell>
          <cell r="AG32">
            <v>0</v>
          </cell>
          <cell r="AH32">
            <v>0</v>
          </cell>
          <cell r="AJ32">
            <v>163852</v>
          </cell>
          <cell r="AK32">
            <v>37200</v>
          </cell>
          <cell r="AL32">
            <v>201052</v>
          </cell>
          <cell r="AM32">
            <v>5808900</v>
          </cell>
          <cell r="AN32">
            <v>1210000</v>
          </cell>
          <cell r="AP32">
            <v>257000</v>
          </cell>
          <cell r="AV32">
            <v>0</v>
          </cell>
          <cell r="AW32">
            <v>1467000</v>
          </cell>
          <cell r="AX32">
            <v>4341900</v>
          </cell>
          <cell r="AZ32">
            <v>4341900</v>
          </cell>
        </row>
        <row r="33">
          <cell r="A33">
            <v>26</v>
          </cell>
          <cell r="B33" t="str">
            <v>SM2-KJA0517</v>
          </cell>
          <cell r="C33" t="str">
            <v>SETIAWAN</v>
          </cell>
          <cell r="D33">
            <v>30502</v>
          </cell>
          <cell r="E33" t="str">
            <v>Driver LV</v>
          </cell>
          <cell r="F33" t="str">
            <v>Produksi</v>
          </cell>
          <cell r="G33">
            <v>40665</v>
          </cell>
          <cell r="H33" t="str">
            <v>M-1</v>
          </cell>
          <cell r="I33" t="str">
            <v>1152076661</v>
          </cell>
          <cell r="J33">
            <v>1860000</v>
          </cell>
          <cell r="K33">
            <v>44000</v>
          </cell>
          <cell r="N33">
            <v>31</v>
          </cell>
          <cell r="O33">
            <v>28</v>
          </cell>
          <cell r="P33">
            <v>225</v>
          </cell>
          <cell r="Q33">
            <v>0</v>
          </cell>
          <cell r="R33">
            <v>1860000</v>
          </cell>
          <cell r="S33">
            <v>1232000</v>
          </cell>
          <cell r="T33">
            <v>2419075</v>
          </cell>
          <cell r="U33">
            <v>5511075</v>
          </cell>
          <cell r="X33">
            <v>5511075</v>
          </cell>
          <cell r="Y33">
            <v>143220</v>
          </cell>
          <cell r="Z33">
            <v>5654295</v>
          </cell>
          <cell r="AA33">
            <v>282715</v>
          </cell>
          <cell r="AB33" t="str">
            <v>M-1</v>
          </cell>
          <cell r="AC33">
            <v>2362500</v>
          </cell>
          <cell r="AD33">
            <v>37200</v>
          </cell>
          <cell r="AE33">
            <v>35662560</v>
          </cell>
          <cell r="AF33">
            <v>1783128</v>
          </cell>
          <cell r="AG33">
            <v>0</v>
          </cell>
          <cell r="AH33">
            <v>0</v>
          </cell>
          <cell r="AJ33">
            <v>148594</v>
          </cell>
          <cell r="AK33">
            <v>37200</v>
          </cell>
          <cell r="AL33">
            <v>185794</v>
          </cell>
          <cell r="AM33">
            <v>5325300</v>
          </cell>
          <cell r="AN33">
            <v>0</v>
          </cell>
          <cell r="AP33">
            <v>104000</v>
          </cell>
          <cell r="AV33">
            <v>0</v>
          </cell>
          <cell r="AW33">
            <v>104000</v>
          </cell>
          <cell r="AX33">
            <v>5221300</v>
          </cell>
          <cell r="AZ33">
            <v>5221300</v>
          </cell>
        </row>
        <row r="34">
          <cell r="A34">
            <v>27</v>
          </cell>
          <cell r="B34" t="str">
            <v>SM2-KJA0547</v>
          </cell>
          <cell r="C34" t="str">
            <v>NANANG BUDI PRASETYA</v>
          </cell>
          <cell r="D34">
            <v>31812</v>
          </cell>
          <cell r="E34" t="str">
            <v>Driver LV</v>
          </cell>
          <cell r="F34" t="str">
            <v>Produksi</v>
          </cell>
          <cell r="G34">
            <v>41032</v>
          </cell>
          <cell r="H34" t="str">
            <v>M-1</v>
          </cell>
          <cell r="I34" t="str">
            <v>1152089704</v>
          </cell>
          <cell r="J34">
            <v>1860000</v>
          </cell>
          <cell r="K34">
            <v>44000</v>
          </cell>
          <cell r="N34">
            <v>31</v>
          </cell>
          <cell r="O34">
            <v>29</v>
          </cell>
          <cell r="P34">
            <v>236</v>
          </cell>
          <cell r="Q34">
            <v>0</v>
          </cell>
          <cell r="R34">
            <v>1860000</v>
          </cell>
          <cell r="S34">
            <v>1276000</v>
          </cell>
          <cell r="T34">
            <v>2537341</v>
          </cell>
          <cell r="U34">
            <v>5673341</v>
          </cell>
          <cell r="X34">
            <v>5673341</v>
          </cell>
          <cell r="Y34">
            <v>143220</v>
          </cell>
          <cell r="Z34">
            <v>5816561</v>
          </cell>
          <cell r="AA34">
            <v>290828</v>
          </cell>
          <cell r="AB34" t="str">
            <v>M-1</v>
          </cell>
          <cell r="AC34">
            <v>2362500</v>
          </cell>
          <cell r="AD34">
            <v>37200</v>
          </cell>
          <cell r="AE34">
            <v>37512396</v>
          </cell>
          <cell r="AF34">
            <v>1875619.8</v>
          </cell>
          <cell r="AG34">
            <v>0</v>
          </cell>
          <cell r="AH34">
            <v>0</v>
          </cell>
          <cell r="AJ34">
            <v>156301</v>
          </cell>
          <cell r="AK34">
            <v>37200</v>
          </cell>
          <cell r="AL34">
            <v>193501</v>
          </cell>
          <cell r="AM34">
            <v>5479800</v>
          </cell>
          <cell r="AN34">
            <v>82634</v>
          </cell>
          <cell r="AP34">
            <v>251000</v>
          </cell>
          <cell r="AV34">
            <v>0</v>
          </cell>
          <cell r="AW34">
            <v>333634</v>
          </cell>
          <cell r="AX34">
            <v>5146166</v>
          </cell>
          <cell r="AZ34">
            <v>5146200</v>
          </cell>
        </row>
        <row r="35">
          <cell r="A35">
            <v>28</v>
          </cell>
          <cell r="B35" t="str">
            <v>SM2-KJA0284</v>
          </cell>
          <cell r="C35" t="str">
            <v>MOH. MAULANA</v>
          </cell>
          <cell r="D35">
            <v>26415</v>
          </cell>
          <cell r="E35" t="str">
            <v>Master Operator</v>
          </cell>
          <cell r="F35" t="str">
            <v>Produksi</v>
          </cell>
          <cell r="G35">
            <v>39597</v>
          </cell>
          <cell r="H35" t="str">
            <v>M-3</v>
          </cell>
          <cell r="I35" t="str">
            <v>1152043615</v>
          </cell>
          <cell r="J35">
            <v>2560000</v>
          </cell>
          <cell r="K35">
            <v>44000</v>
          </cell>
          <cell r="L35">
            <v>300000</v>
          </cell>
          <cell r="N35">
            <v>31</v>
          </cell>
          <cell r="O35">
            <v>20</v>
          </cell>
          <cell r="P35">
            <v>92.5</v>
          </cell>
          <cell r="Q35">
            <v>0</v>
          </cell>
          <cell r="R35">
            <v>2560000</v>
          </cell>
          <cell r="S35">
            <v>880000</v>
          </cell>
          <cell r="T35">
            <v>1368786</v>
          </cell>
          <cell r="U35">
            <v>4808786</v>
          </cell>
          <cell r="X35">
            <v>5108786</v>
          </cell>
          <cell r="Y35">
            <v>197120</v>
          </cell>
          <cell r="Z35">
            <v>5305906</v>
          </cell>
          <cell r="AA35">
            <v>265295</v>
          </cell>
          <cell r="AB35" t="str">
            <v>M-3</v>
          </cell>
          <cell r="AC35">
            <v>2700000</v>
          </cell>
          <cell r="AD35">
            <v>51200</v>
          </cell>
          <cell r="AE35">
            <v>27472932</v>
          </cell>
          <cell r="AF35">
            <v>1373646.6</v>
          </cell>
          <cell r="AG35">
            <v>0</v>
          </cell>
          <cell r="AH35">
            <v>0</v>
          </cell>
          <cell r="AJ35">
            <v>114470</v>
          </cell>
          <cell r="AK35">
            <v>51200</v>
          </cell>
          <cell r="AL35">
            <v>165670</v>
          </cell>
          <cell r="AM35">
            <v>4943100</v>
          </cell>
          <cell r="AN35">
            <v>0</v>
          </cell>
          <cell r="AP35">
            <v>0</v>
          </cell>
          <cell r="AV35">
            <v>0</v>
          </cell>
          <cell r="AW35">
            <v>0</v>
          </cell>
          <cell r="AX35">
            <v>4943100</v>
          </cell>
          <cell r="AZ35">
            <v>4943100</v>
          </cell>
        </row>
        <row r="36">
          <cell r="A36">
            <v>29</v>
          </cell>
          <cell r="B36" t="str">
            <v>SM2-KJA0378</v>
          </cell>
          <cell r="C36" t="str">
            <v>SAWALUDIN</v>
          </cell>
          <cell r="D36">
            <v>29312</v>
          </cell>
          <cell r="E36" t="str">
            <v>Opt. Excavator</v>
          </cell>
          <cell r="F36" t="str">
            <v>Produksi</v>
          </cell>
          <cell r="G36">
            <v>39845</v>
          </cell>
          <cell r="H36" t="str">
            <v>M-1</v>
          </cell>
          <cell r="I36" t="str">
            <v>1152056130</v>
          </cell>
          <cell r="J36">
            <v>2560000</v>
          </cell>
          <cell r="K36">
            <v>44000</v>
          </cell>
          <cell r="L36">
            <v>300000</v>
          </cell>
          <cell r="N36">
            <v>31</v>
          </cell>
          <cell r="O36">
            <v>21</v>
          </cell>
          <cell r="P36">
            <v>113.5</v>
          </cell>
          <cell r="Q36">
            <v>0</v>
          </cell>
          <cell r="R36">
            <v>2560000</v>
          </cell>
          <cell r="S36">
            <v>924000</v>
          </cell>
          <cell r="T36">
            <v>1679538</v>
          </cell>
          <cell r="U36">
            <v>5163538</v>
          </cell>
          <cell r="X36">
            <v>5463538</v>
          </cell>
          <cell r="Y36">
            <v>197120</v>
          </cell>
          <cell r="Z36">
            <v>5660658</v>
          </cell>
          <cell r="AA36">
            <v>283033</v>
          </cell>
          <cell r="AB36" t="str">
            <v>M-1</v>
          </cell>
          <cell r="AC36">
            <v>2362500</v>
          </cell>
          <cell r="AD36">
            <v>51200</v>
          </cell>
          <cell r="AE36">
            <v>35567100</v>
          </cell>
          <cell r="AF36">
            <v>1778355</v>
          </cell>
          <cell r="AG36">
            <v>0</v>
          </cell>
          <cell r="AH36">
            <v>0</v>
          </cell>
          <cell r="AJ36">
            <v>148196</v>
          </cell>
          <cell r="AK36">
            <v>51200</v>
          </cell>
          <cell r="AL36">
            <v>199396</v>
          </cell>
          <cell r="AM36">
            <v>5264100</v>
          </cell>
          <cell r="AN36">
            <v>0</v>
          </cell>
          <cell r="AP36">
            <v>0</v>
          </cell>
          <cell r="AV36">
            <v>0</v>
          </cell>
          <cell r="AW36">
            <v>0</v>
          </cell>
          <cell r="AX36">
            <v>5264100</v>
          </cell>
          <cell r="AZ36">
            <v>5264100</v>
          </cell>
        </row>
        <row r="37">
          <cell r="A37">
            <v>30</v>
          </cell>
          <cell r="B37" t="str">
            <v>SM2-KJA0379</v>
          </cell>
          <cell r="C37" t="str">
            <v>SUWARDI</v>
          </cell>
          <cell r="D37">
            <v>29651</v>
          </cell>
          <cell r="E37" t="str">
            <v>Opt. Excavator</v>
          </cell>
          <cell r="F37" t="str">
            <v>Produksi</v>
          </cell>
          <cell r="G37">
            <v>39845</v>
          </cell>
          <cell r="H37" t="str">
            <v>M-1</v>
          </cell>
          <cell r="I37" t="str">
            <v>1042054336</v>
          </cell>
          <cell r="J37">
            <v>2460000</v>
          </cell>
          <cell r="K37">
            <v>44000</v>
          </cell>
          <cell r="L37">
            <v>300000</v>
          </cell>
          <cell r="N37">
            <v>31</v>
          </cell>
          <cell r="O37">
            <v>29</v>
          </cell>
          <cell r="P37">
            <v>125.5</v>
          </cell>
          <cell r="Q37">
            <v>0</v>
          </cell>
          <cell r="R37">
            <v>2460000</v>
          </cell>
          <cell r="S37">
            <v>1276000</v>
          </cell>
          <cell r="T37">
            <v>1784566</v>
          </cell>
          <cell r="U37">
            <v>5520566</v>
          </cell>
          <cell r="X37">
            <v>5820566</v>
          </cell>
          <cell r="Y37">
            <v>189420</v>
          </cell>
          <cell r="Z37">
            <v>6009986</v>
          </cell>
          <cell r="AA37">
            <v>300499</v>
          </cell>
          <cell r="AB37" t="str">
            <v>M-1</v>
          </cell>
          <cell r="AC37">
            <v>2362500</v>
          </cell>
          <cell r="AD37">
            <v>49200</v>
          </cell>
          <cell r="AE37">
            <v>39573444</v>
          </cell>
          <cell r="AF37">
            <v>1978672.2000000002</v>
          </cell>
          <cell r="AG37">
            <v>0</v>
          </cell>
          <cell r="AH37">
            <v>0</v>
          </cell>
          <cell r="AJ37">
            <v>164889</v>
          </cell>
          <cell r="AK37">
            <v>49200</v>
          </cell>
          <cell r="AL37">
            <v>214089</v>
          </cell>
          <cell r="AM37">
            <v>5606500</v>
          </cell>
          <cell r="AN37">
            <v>0</v>
          </cell>
          <cell r="AP37">
            <v>0</v>
          </cell>
          <cell r="AV37">
            <v>0</v>
          </cell>
          <cell r="AW37">
            <v>0</v>
          </cell>
          <cell r="AX37">
            <v>5606500</v>
          </cell>
          <cell r="AZ37">
            <v>5606500</v>
          </cell>
        </row>
        <row r="38">
          <cell r="A38">
            <v>31</v>
          </cell>
          <cell r="B38" t="str">
            <v>SM2-KJA0381</v>
          </cell>
          <cell r="C38" t="str">
            <v>UTUH RAMLI</v>
          </cell>
          <cell r="D38">
            <v>26916</v>
          </cell>
          <cell r="E38" t="str">
            <v>Opt. Excavator</v>
          </cell>
          <cell r="F38" t="str">
            <v>Produksi</v>
          </cell>
          <cell r="G38">
            <v>39845</v>
          </cell>
          <cell r="H38" t="str">
            <v>M-2</v>
          </cell>
          <cell r="I38" t="str">
            <v>1152068740</v>
          </cell>
          <cell r="J38">
            <v>2460000</v>
          </cell>
          <cell r="K38">
            <v>44000</v>
          </cell>
          <cell r="L38">
            <v>300000</v>
          </cell>
          <cell r="N38">
            <v>30</v>
          </cell>
          <cell r="O38">
            <v>22</v>
          </cell>
          <cell r="P38">
            <v>132</v>
          </cell>
          <cell r="Q38">
            <v>1</v>
          </cell>
          <cell r="R38">
            <v>2361600</v>
          </cell>
          <cell r="S38">
            <v>968000</v>
          </cell>
          <cell r="T38">
            <v>1876994</v>
          </cell>
          <cell r="U38">
            <v>5206594</v>
          </cell>
          <cell r="X38">
            <v>5506594</v>
          </cell>
          <cell r="Y38">
            <v>189420</v>
          </cell>
          <cell r="Z38">
            <v>5696014</v>
          </cell>
          <cell r="AA38">
            <v>284801</v>
          </cell>
          <cell r="AB38" t="str">
            <v>M-2</v>
          </cell>
          <cell r="AC38">
            <v>2531250</v>
          </cell>
          <cell r="AD38">
            <v>49200</v>
          </cell>
          <cell r="AE38">
            <v>33969156</v>
          </cell>
          <cell r="AF38">
            <v>1698457.8</v>
          </cell>
          <cell r="AG38">
            <v>0</v>
          </cell>
          <cell r="AH38">
            <v>0</v>
          </cell>
          <cell r="AJ38">
            <v>141538</v>
          </cell>
          <cell r="AK38">
            <v>49200</v>
          </cell>
          <cell r="AL38">
            <v>190738</v>
          </cell>
          <cell r="AM38">
            <v>5315900</v>
          </cell>
          <cell r="AN38">
            <v>984195</v>
          </cell>
          <cell r="AP38">
            <v>0</v>
          </cell>
          <cell r="AV38">
            <v>0</v>
          </cell>
          <cell r="AW38">
            <v>984195</v>
          </cell>
          <cell r="AX38">
            <v>4331705</v>
          </cell>
          <cell r="AZ38">
            <v>4331700</v>
          </cell>
        </row>
        <row r="39">
          <cell r="A39">
            <v>32</v>
          </cell>
          <cell r="B39" t="str">
            <v>SM2-KJA0403</v>
          </cell>
          <cell r="C39" t="str">
            <v>TRI SISWOYO</v>
          </cell>
          <cell r="D39">
            <v>26022</v>
          </cell>
          <cell r="E39" t="str">
            <v>Opt. Excavator</v>
          </cell>
          <cell r="F39" t="str">
            <v>Produksi</v>
          </cell>
          <cell r="G39">
            <v>39875</v>
          </cell>
          <cell r="H39" t="str">
            <v>M-2</v>
          </cell>
          <cell r="I39" t="str">
            <v>1152056636</v>
          </cell>
          <cell r="J39">
            <v>2460000</v>
          </cell>
          <cell r="K39">
            <v>44000</v>
          </cell>
          <cell r="L39">
            <v>300000</v>
          </cell>
          <cell r="N39">
            <v>31</v>
          </cell>
          <cell r="O39">
            <v>16</v>
          </cell>
          <cell r="P39">
            <v>82.5</v>
          </cell>
          <cell r="Q39">
            <v>0</v>
          </cell>
          <cell r="R39">
            <v>2460000</v>
          </cell>
          <cell r="S39">
            <v>704000</v>
          </cell>
          <cell r="T39">
            <v>1173121</v>
          </cell>
          <cell r="U39">
            <v>4337121</v>
          </cell>
          <cell r="X39">
            <v>4637121</v>
          </cell>
          <cell r="Y39">
            <v>189420</v>
          </cell>
          <cell r="Z39">
            <v>4826541</v>
          </cell>
          <cell r="AA39">
            <v>241327</v>
          </cell>
          <cell r="AB39" t="str">
            <v>M-2</v>
          </cell>
          <cell r="AC39">
            <v>2531250</v>
          </cell>
          <cell r="AD39">
            <v>49200</v>
          </cell>
          <cell r="AE39">
            <v>24057168</v>
          </cell>
          <cell r="AF39">
            <v>1202858.4000000001</v>
          </cell>
          <cell r="AG39">
            <v>0</v>
          </cell>
          <cell r="AH39">
            <v>0</v>
          </cell>
          <cell r="AJ39">
            <v>100238</v>
          </cell>
          <cell r="AK39">
            <v>49200</v>
          </cell>
          <cell r="AL39">
            <v>149438</v>
          </cell>
          <cell r="AM39">
            <v>4487700</v>
          </cell>
          <cell r="AN39">
            <v>0</v>
          </cell>
          <cell r="AP39">
            <v>0</v>
          </cell>
          <cell r="AV39">
            <v>0</v>
          </cell>
          <cell r="AW39">
            <v>0</v>
          </cell>
          <cell r="AX39">
            <v>4487700</v>
          </cell>
          <cell r="AZ39">
            <v>4487700</v>
          </cell>
        </row>
        <row r="40">
          <cell r="A40">
            <v>33</v>
          </cell>
          <cell r="B40" t="str">
            <v>SM2-KJA0404</v>
          </cell>
          <cell r="C40" t="str">
            <v>JUNAIDI</v>
          </cell>
          <cell r="D40">
            <v>29518</v>
          </cell>
          <cell r="E40" t="str">
            <v>Opt. Excavator</v>
          </cell>
          <cell r="F40" t="str">
            <v>Produksi</v>
          </cell>
          <cell r="G40">
            <v>39875</v>
          </cell>
          <cell r="H40" t="str">
            <v>M-0</v>
          </cell>
          <cell r="I40" t="str">
            <v>1152059317</v>
          </cell>
          <cell r="J40">
            <v>2460000</v>
          </cell>
          <cell r="K40">
            <v>44000</v>
          </cell>
          <cell r="L40">
            <v>300000</v>
          </cell>
          <cell r="N40">
            <v>30</v>
          </cell>
          <cell r="O40">
            <v>25</v>
          </cell>
          <cell r="P40">
            <v>145</v>
          </cell>
          <cell r="Q40">
            <v>1</v>
          </cell>
          <cell r="R40">
            <v>2361600</v>
          </cell>
          <cell r="S40">
            <v>1100000</v>
          </cell>
          <cell r="T40">
            <v>2061850</v>
          </cell>
          <cell r="U40">
            <v>5523450</v>
          </cell>
          <cell r="X40">
            <v>5823450</v>
          </cell>
          <cell r="Y40">
            <v>189420</v>
          </cell>
          <cell r="Z40">
            <v>6012870</v>
          </cell>
          <cell r="AA40">
            <v>300644</v>
          </cell>
          <cell r="AB40" t="str">
            <v>M-0</v>
          </cell>
          <cell r="AC40">
            <v>2193750</v>
          </cell>
          <cell r="AD40">
            <v>49200</v>
          </cell>
          <cell r="AE40">
            <v>41631312</v>
          </cell>
          <cell r="AF40">
            <v>2081565.6</v>
          </cell>
          <cell r="AG40">
            <v>0</v>
          </cell>
          <cell r="AH40">
            <v>0</v>
          </cell>
          <cell r="AJ40">
            <v>173463</v>
          </cell>
          <cell r="AK40">
            <v>49200</v>
          </cell>
          <cell r="AL40">
            <v>222663</v>
          </cell>
          <cell r="AM40">
            <v>5600800</v>
          </cell>
          <cell r="AN40">
            <v>838397</v>
          </cell>
          <cell r="AP40">
            <v>0</v>
          </cell>
          <cell r="AV40">
            <v>0</v>
          </cell>
          <cell r="AW40">
            <v>838397</v>
          </cell>
          <cell r="AX40">
            <v>4762403</v>
          </cell>
          <cell r="AY40">
            <v>50000</v>
          </cell>
          <cell r="AZ40">
            <v>4812400</v>
          </cell>
        </row>
        <row r="41">
          <cell r="A41">
            <v>34</v>
          </cell>
          <cell r="B41" t="str">
            <v>SM2-KJA0420</v>
          </cell>
          <cell r="C41" t="str">
            <v>PARHANI</v>
          </cell>
          <cell r="D41">
            <v>27824</v>
          </cell>
          <cell r="E41" t="str">
            <v>Opt. Excavator</v>
          </cell>
          <cell r="F41" t="str">
            <v>Produksi</v>
          </cell>
          <cell r="G41">
            <v>39937</v>
          </cell>
          <cell r="H41" t="str">
            <v>M-3</v>
          </cell>
          <cell r="I41" t="str">
            <v>1152072658</v>
          </cell>
          <cell r="J41">
            <v>2460000</v>
          </cell>
          <cell r="K41">
            <v>44000</v>
          </cell>
          <cell r="L41">
            <v>300000</v>
          </cell>
          <cell r="N41">
            <v>29</v>
          </cell>
          <cell r="O41">
            <v>24</v>
          </cell>
          <cell r="P41">
            <v>128</v>
          </cell>
          <cell r="Q41">
            <v>2</v>
          </cell>
          <cell r="R41">
            <v>2263200</v>
          </cell>
          <cell r="S41">
            <v>1056000</v>
          </cell>
          <cell r="T41">
            <v>1820116</v>
          </cell>
          <cell r="U41">
            <v>5139316</v>
          </cell>
          <cell r="X41">
            <v>5439316</v>
          </cell>
          <cell r="Y41">
            <v>189420</v>
          </cell>
          <cell r="Z41">
            <v>5628736</v>
          </cell>
          <cell r="AA41">
            <v>281437</v>
          </cell>
          <cell r="AB41" t="str">
            <v>M-3</v>
          </cell>
          <cell r="AC41">
            <v>2700000</v>
          </cell>
          <cell r="AD41">
            <v>49200</v>
          </cell>
          <cell r="AE41">
            <v>31177188</v>
          </cell>
          <cell r="AF41">
            <v>1558859.4000000001</v>
          </cell>
          <cell r="AG41">
            <v>0</v>
          </cell>
          <cell r="AH41">
            <v>0</v>
          </cell>
          <cell r="AJ41">
            <v>129904</v>
          </cell>
          <cell r="AK41">
            <v>49200</v>
          </cell>
          <cell r="AL41">
            <v>179104</v>
          </cell>
          <cell r="AM41">
            <v>5260200</v>
          </cell>
          <cell r="AN41">
            <v>204685</v>
          </cell>
          <cell r="AP41">
            <v>0</v>
          </cell>
          <cell r="AV41">
            <v>0</v>
          </cell>
          <cell r="AW41">
            <v>204685</v>
          </cell>
          <cell r="AX41">
            <v>5055515</v>
          </cell>
          <cell r="AY41">
            <v>36000</v>
          </cell>
          <cell r="AZ41">
            <v>5091500</v>
          </cell>
        </row>
        <row r="42">
          <cell r="A42">
            <v>35</v>
          </cell>
          <cell r="B42" t="str">
            <v>SM2-KJA0421</v>
          </cell>
          <cell r="C42" t="str">
            <v>GUSTI SOGANG</v>
          </cell>
          <cell r="D42">
            <v>29990</v>
          </cell>
          <cell r="E42" t="str">
            <v>Opt. Excavator</v>
          </cell>
          <cell r="F42" t="str">
            <v>Produksi</v>
          </cell>
          <cell r="G42">
            <v>39937</v>
          </cell>
          <cell r="H42" t="str">
            <v>M-3</v>
          </cell>
          <cell r="I42" t="str">
            <v>1152070531</v>
          </cell>
          <cell r="J42">
            <v>2460000</v>
          </cell>
          <cell r="K42">
            <v>44000</v>
          </cell>
          <cell r="L42">
            <v>300000</v>
          </cell>
          <cell r="N42">
            <v>31</v>
          </cell>
          <cell r="O42">
            <v>16</v>
          </cell>
          <cell r="P42">
            <v>86.5</v>
          </cell>
          <cell r="Q42">
            <v>0</v>
          </cell>
          <cell r="R42">
            <v>2460000</v>
          </cell>
          <cell r="S42">
            <v>704000</v>
          </cell>
          <cell r="T42">
            <v>1230000</v>
          </cell>
          <cell r="U42">
            <v>4394000</v>
          </cell>
          <cell r="X42">
            <v>4694000</v>
          </cell>
          <cell r="Y42">
            <v>189420</v>
          </cell>
          <cell r="Z42">
            <v>4883420</v>
          </cell>
          <cell r="AA42">
            <v>244171</v>
          </cell>
          <cell r="AB42" t="str">
            <v>M-3</v>
          </cell>
          <cell r="AC42">
            <v>2700000</v>
          </cell>
          <cell r="AD42">
            <v>49200</v>
          </cell>
          <cell r="AE42">
            <v>22680588</v>
          </cell>
          <cell r="AF42">
            <v>1134029.4000000001</v>
          </cell>
          <cell r="AG42">
            <v>0</v>
          </cell>
          <cell r="AH42">
            <v>0</v>
          </cell>
          <cell r="AJ42">
            <v>94502</v>
          </cell>
          <cell r="AK42">
            <v>49200</v>
          </cell>
          <cell r="AL42">
            <v>143702</v>
          </cell>
          <cell r="AM42">
            <v>4550300</v>
          </cell>
          <cell r="AN42">
            <v>1067065</v>
          </cell>
          <cell r="AP42">
            <v>0</v>
          </cell>
          <cell r="AV42">
            <v>0</v>
          </cell>
          <cell r="AW42">
            <v>1067065</v>
          </cell>
          <cell r="AX42">
            <v>3483235</v>
          </cell>
          <cell r="AZ42">
            <v>3483200</v>
          </cell>
        </row>
        <row r="43">
          <cell r="A43">
            <v>36</v>
          </cell>
          <cell r="B43" t="str">
            <v>SM2-KJA0552</v>
          </cell>
          <cell r="C43" t="str">
            <v>NASRU SHOLIHIN</v>
          </cell>
          <cell r="D43">
            <v>31858</v>
          </cell>
          <cell r="E43" t="str">
            <v>Opt. Excavator</v>
          </cell>
          <cell r="F43" t="str">
            <v>Produksi</v>
          </cell>
          <cell r="G43">
            <v>41091</v>
          </cell>
          <cell r="H43" t="str">
            <v>S-0</v>
          </cell>
          <cell r="I43" t="str">
            <v>1152091695</v>
          </cell>
          <cell r="J43">
            <v>2460000</v>
          </cell>
          <cell r="K43">
            <v>44000</v>
          </cell>
          <cell r="L43">
            <v>300000</v>
          </cell>
          <cell r="N43">
            <v>31</v>
          </cell>
          <cell r="O43">
            <v>30</v>
          </cell>
          <cell r="P43">
            <v>158.5</v>
          </cell>
          <cell r="Q43">
            <v>0</v>
          </cell>
          <cell r="R43">
            <v>2460000</v>
          </cell>
          <cell r="S43">
            <v>1320000</v>
          </cell>
          <cell r="T43">
            <v>2253815</v>
          </cell>
          <cell r="U43">
            <v>6033815</v>
          </cell>
          <cell r="X43">
            <v>6333815</v>
          </cell>
          <cell r="Y43">
            <v>189420</v>
          </cell>
          <cell r="Z43">
            <v>6523235</v>
          </cell>
          <cell r="AA43">
            <v>326162</v>
          </cell>
          <cell r="AB43" t="str">
            <v>S-0</v>
          </cell>
          <cell r="AC43">
            <v>2025000</v>
          </cell>
          <cell r="AD43">
            <v>49200</v>
          </cell>
          <cell r="AE43">
            <v>49474476</v>
          </cell>
          <cell r="AF43">
            <v>2473723.8000000003</v>
          </cell>
          <cell r="AG43">
            <v>0</v>
          </cell>
          <cell r="AH43">
            <v>0</v>
          </cell>
          <cell r="AJ43">
            <v>206143</v>
          </cell>
          <cell r="AK43">
            <v>49200</v>
          </cell>
          <cell r="AL43">
            <v>255343</v>
          </cell>
          <cell r="AM43">
            <v>6078500</v>
          </cell>
          <cell r="AN43">
            <v>0</v>
          </cell>
          <cell r="AP43">
            <v>0</v>
          </cell>
          <cell r="AV43">
            <v>0</v>
          </cell>
          <cell r="AW43">
            <v>0</v>
          </cell>
          <cell r="AX43">
            <v>6078500</v>
          </cell>
          <cell r="AZ43">
            <v>6078500</v>
          </cell>
        </row>
        <row r="44">
          <cell r="A44">
            <v>37</v>
          </cell>
          <cell r="B44" t="str">
            <v>SM2-KJA0318</v>
          </cell>
          <cell r="C44" t="str">
            <v>ABDUL SANI</v>
          </cell>
          <cell r="D44">
            <v>24712</v>
          </cell>
          <cell r="E44" t="str">
            <v>Opt. Excavator</v>
          </cell>
          <cell r="F44" t="str">
            <v>Produksi</v>
          </cell>
          <cell r="G44">
            <v>39724</v>
          </cell>
          <cell r="H44" t="str">
            <v>M-2</v>
          </cell>
          <cell r="I44" t="str">
            <v>1152068413</v>
          </cell>
          <cell r="J44">
            <v>2460000</v>
          </cell>
          <cell r="K44">
            <v>44000</v>
          </cell>
          <cell r="L44">
            <v>300000</v>
          </cell>
          <cell r="N44">
            <v>30</v>
          </cell>
          <cell r="O44">
            <v>26</v>
          </cell>
          <cell r="P44">
            <v>142.5</v>
          </cell>
          <cell r="Q44">
            <v>1</v>
          </cell>
          <cell r="R44">
            <v>2361600</v>
          </cell>
          <cell r="S44">
            <v>1144000</v>
          </cell>
          <cell r="T44">
            <v>2026301</v>
          </cell>
          <cell r="U44">
            <v>5531901</v>
          </cell>
          <cell r="X44">
            <v>5831901</v>
          </cell>
          <cell r="Y44">
            <v>189420</v>
          </cell>
          <cell r="Z44">
            <v>6021321</v>
          </cell>
          <cell r="AA44">
            <v>301066</v>
          </cell>
          <cell r="AB44" t="str">
            <v>M-2</v>
          </cell>
          <cell r="AC44">
            <v>2531250</v>
          </cell>
          <cell r="AD44">
            <v>49200</v>
          </cell>
          <cell r="AE44">
            <v>37677660</v>
          </cell>
          <cell r="AF44">
            <v>1883883</v>
          </cell>
          <cell r="AG44">
            <v>0</v>
          </cell>
          <cell r="AH44">
            <v>0</v>
          </cell>
          <cell r="AJ44">
            <v>156990</v>
          </cell>
          <cell r="AK44">
            <v>49200</v>
          </cell>
          <cell r="AL44">
            <v>206190</v>
          </cell>
          <cell r="AM44">
            <v>5625700</v>
          </cell>
          <cell r="AN44">
            <v>0</v>
          </cell>
          <cell r="AP44">
            <v>0</v>
          </cell>
          <cell r="AV44">
            <v>0</v>
          </cell>
          <cell r="AW44">
            <v>0</v>
          </cell>
          <cell r="AX44">
            <v>5625700</v>
          </cell>
          <cell r="AZ44">
            <v>5625700</v>
          </cell>
        </row>
        <row r="45">
          <cell r="A45">
            <v>38</v>
          </cell>
          <cell r="B45" t="str">
            <v>SM2-KJA0299</v>
          </cell>
          <cell r="C45" t="str">
            <v>HAMSANI</v>
          </cell>
          <cell r="D45">
            <v>28895</v>
          </cell>
          <cell r="E45" t="str">
            <v>Opt. Excavator</v>
          </cell>
          <cell r="F45" t="str">
            <v>Produksi</v>
          </cell>
          <cell r="G45">
            <v>39644</v>
          </cell>
          <cell r="H45" t="str">
            <v>M-1</v>
          </cell>
          <cell r="I45" t="str">
            <v>1152068502</v>
          </cell>
          <cell r="J45">
            <v>2360000</v>
          </cell>
          <cell r="K45">
            <v>44000</v>
          </cell>
          <cell r="L45">
            <v>300000</v>
          </cell>
          <cell r="N45">
            <v>31</v>
          </cell>
          <cell r="O45">
            <v>28</v>
          </cell>
          <cell r="P45">
            <v>124</v>
          </cell>
          <cell r="Q45">
            <v>0</v>
          </cell>
          <cell r="R45">
            <v>2360000</v>
          </cell>
          <cell r="S45">
            <v>1232000</v>
          </cell>
          <cell r="T45">
            <v>1691561</v>
          </cell>
          <cell r="U45">
            <v>5283561</v>
          </cell>
          <cell r="X45">
            <v>5583561</v>
          </cell>
          <cell r="Y45">
            <v>181720</v>
          </cell>
          <cell r="Z45">
            <v>5765281</v>
          </cell>
          <cell r="AA45">
            <v>288264</v>
          </cell>
          <cell r="AB45" t="str">
            <v>M-1</v>
          </cell>
          <cell r="AC45">
            <v>2362500</v>
          </cell>
          <cell r="AD45">
            <v>47200</v>
          </cell>
          <cell r="AE45">
            <v>36807804</v>
          </cell>
          <cell r="AF45">
            <v>1840390.2000000002</v>
          </cell>
          <cell r="AG45">
            <v>0</v>
          </cell>
          <cell r="AH45">
            <v>0</v>
          </cell>
          <cell r="AJ45">
            <v>153365</v>
          </cell>
          <cell r="AK45">
            <v>47200</v>
          </cell>
          <cell r="AL45">
            <v>200565</v>
          </cell>
          <cell r="AM45">
            <v>5383000</v>
          </cell>
          <cell r="AN45">
            <v>0</v>
          </cell>
          <cell r="AP45">
            <v>0</v>
          </cell>
          <cell r="AV45">
            <v>0</v>
          </cell>
          <cell r="AW45">
            <v>0</v>
          </cell>
          <cell r="AX45">
            <v>5383000</v>
          </cell>
          <cell r="AZ45">
            <v>5383000</v>
          </cell>
        </row>
        <row r="46">
          <cell r="A46">
            <v>39</v>
          </cell>
          <cell r="B46" t="str">
            <v>SM2-KJA0400</v>
          </cell>
          <cell r="C46" t="str">
            <v>M. SYADIKIN</v>
          </cell>
          <cell r="D46">
            <v>32655</v>
          </cell>
          <cell r="E46" t="str">
            <v>Opt. Excavator</v>
          </cell>
          <cell r="F46" t="str">
            <v>Produksi</v>
          </cell>
          <cell r="G46">
            <v>39873</v>
          </cell>
          <cell r="H46" t="str">
            <v>S-0</v>
          </cell>
          <cell r="I46" t="str">
            <v>1152065571</v>
          </cell>
          <cell r="J46">
            <v>2360000</v>
          </cell>
          <cell r="K46">
            <v>44000</v>
          </cell>
          <cell r="L46">
            <v>300000</v>
          </cell>
          <cell r="N46">
            <v>30</v>
          </cell>
          <cell r="O46">
            <v>28</v>
          </cell>
          <cell r="P46">
            <v>128</v>
          </cell>
          <cell r="Q46">
            <v>1</v>
          </cell>
          <cell r="R46">
            <v>2265600</v>
          </cell>
          <cell r="S46">
            <v>1232000</v>
          </cell>
          <cell r="T46">
            <v>1746127</v>
          </cell>
          <cell r="U46">
            <v>5243727</v>
          </cell>
          <cell r="X46">
            <v>5543727</v>
          </cell>
          <cell r="Y46">
            <v>181720</v>
          </cell>
          <cell r="Z46">
            <v>5725447</v>
          </cell>
          <cell r="AA46">
            <v>286272</v>
          </cell>
          <cell r="AB46" t="str">
            <v>S-0</v>
          </cell>
          <cell r="AC46">
            <v>2025000</v>
          </cell>
          <cell r="AD46">
            <v>47200</v>
          </cell>
          <cell r="AE46">
            <v>40403700</v>
          </cell>
          <cell r="AF46">
            <v>2020185</v>
          </cell>
          <cell r="AG46">
            <v>0</v>
          </cell>
          <cell r="AH46">
            <v>0</v>
          </cell>
          <cell r="AJ46">
            <v>168348</v>
          </cell>
          <cell r="AK46">
            <v>47200</v>
          </cell>
          <cell r="AL46">
            <v>215548</v>
          </cell>
          <cell r="AM46">
            <v>5328200</v>
          </cell>
          <cell r="AN46">
            <v>0</v>
          </cell>
          <cell r="AP46">
            <v>0</v>
          </cell>
          <cell r="AV46">
            <v>0</v>
          </cell>
          <cell r="AW46">
            <v>0</v>
          </cell>
          <cell r="AX46">
            <v>5328200</v>
          </cell>
          <cell r="AZ46">
            <v>5328200</v>
          </cell>
        </row>
        <row r="47">
          <cell r="A47">
            <v>40</v>
          </cell>
          <cell r="B47" t="str">
            <v>SM2-KJA0324</v>
          </cell>
          <cell r="C47" t="str">
            <v>SUPRIYADI</v>
          </cell>
          <cell r="D47">
            <v>30235</v>
          </cell>
          <cell r="E47" t="str">
            <v>Opt. Excavator</v>
          </cell>
          <cell r="F47" t="str">
            <v>Produksi</v>
          </cell>
          <cell r="G47">
            <v>39736</v>
          </cell>
          <cell r="H47" t="str">
            <v>M-1</v>
          </cell>
          <cell r="I47" t="str">
            <v>1152061117</v>
          </cell>
          <cell r="J47">
            <v>2460000</v>
          </cell>
          <cell r="K47">
            <v>44000</v>
          </cell>
          <cell r="L47">
            <v>300000</v>
          </cell>
          <cell r="N47">
            <v>31</v>
          </cell>
          <cell r="O47">
            <v>28</v>
          </cell>
          <cell r="P47">
            <v>145.5</v>
          </cell>
          <cell r="Q47">
            <v>0</v>
          </cell>
          <cell r="R47">
            <v>2460000</v>
          </cell>
          <cell r="S47">
            <v>1232000</v>
          </cell>
          <cell r="T47">
            <v>2068960</v>
          </cell>
          <cell r="U47">
            <v>5760960</v>
          </cell>
          <cell r="X47">
            <v>6060960</v>
          </cell>
          <cell r="Y47">
            <v>189420</v>
          </cell>
          <cell r="Z47">
            <v>6250380</v>
          </cell>
          <cell r="AA47">
            <v>312519</v>
          </cell>
          <cell r="AB47" t="str">
            <v>M-1</v>
          </cell>
          <cell r="AC47">
            <v>2362500</v>
          </cell>
          <cell r="AD47">
            <v>49200</v>
          </cell>
          <cell r="AE47">
            <v>42313932</v>
          </cell>
          <cell r="AF47">
            <v>2115696.6</v>
          </cell>
          <cell r="AG47">
            <v>0</v>
          </cell>
          <cell r="AH47">
            <v>0</v>
          </cell>
          <cell r="AJ47">
            <v>176308</v>
          </cell>
          <cell r="AK47">
            <v>49200</v>
          </cell>
          <cell r="AL47">
            <v>225508</v>
          </cell>
          <cell r="AM47">
            <v>5835500</v>
          </cell>
          <cell r="AN47">
            <v>0</v>
          </cell>
          <cell r="AP47">
            <v>0</v>
          </cell>
          <cell r="AV47">
            <v>0</v>
          </cell>
          <cell r="AW47">
            <v>0</v>
          </cell>
          <cell r="AX47">
            <v>5835500</v>
          </cell>
          <cell r="AZ47">
            <v>5835500</v>
          </cell>
        </row>
        <row r="48">
          <cell r="A48">
            <v>41</v>
          </cell>
          <cell r="B48" t="str">
            <v>SM2-KJA0322</v>
          </cell>
          <cell r="C48" t="str">
            <v>MAULANA DEDI IRWANSYAH</v>
          </cell>
          <cell r="D48">
            <v>32051</v>
          </cell>
          <cell r="E48" t="str">
            <v>Opt. Excavator</v>
          </cell>
          <cell r="F48" t="str">
            <v>Produksi</v>
          </cell>
          <cell r="G48">
            <v>39736</v>
          </cell>
          <cell r="H48" t="str">
            <v>S-0</v>
          </cell>
          <cell r="I48" t="str">
            <v>1152047025</v>
          </cell>
          <cell r="J48">
            <v>2360000</v>
          </cell>
          <cell r="K48">
            <v>44000</v>
          </cell>
          <cell r="L48">
            <v>300000</v>
          </cell>
          <cell r="N48">
            <v>30</v>
          </cell>
          <cell r="O48">
            <v>28</v>
          </cell>
          <cell r="P48">
            <v>136</v>
          </cell>
          <cell r="Q48">
            <v>1</v>
          </cell>
          <cell r="R48">
            <v>2265600</v>
          </cell>
          <cell r="S48">
            <v>1232000</v>
          </cell>
          <cell r="T48">
            <v>1855260</v>
          </cell>
          <cell r="U48">
            <v>5352860</v>
          </cell>
          <cell r="X48">
            <v>5652860</v>
          </cell>
          <cell r="Y48">
            <v>181720</v>
          </cell>
          <cell r="Z48">
            <v>5834580</v>
          </cell>
          <cell r="AA48">
            <v>291729</v>
          </cell>
          <cell r="AB48" t="str">
            <v>S-0</v>
          </cell>
          <cell r="AC48">
            <v>2025000</v>
          </cell>
          <cell r="AD48">
            <v>47200</v>
          </cell>
          <cell r="AE48">
            <v>41647812</v>
          </cell>
          <cell r="AF48">
            <v>2082390.6</v>
          </cell>
          <cell r="AG48">
            <v>0</v>
          </cell>
          <cell r="AH48">
            <v>0</v>
          </cell>
          <cell r="AJ48">
            <v>173532</v>
          </cell>
          <cell r="AK48">
            <v>47200</v>
          </cell>
          <cell r="AL48">
            <v>220732</v>
          </cell>
          <cell r="AM48">
            <v>5432100</v>
          </cell>
          <cell r="AN48">
            <v>0</v>
          </cell>
          <cell r="AP48">
            <v>0</v>
          </cell>
          <cell r="AV48">
            <v>0</v>
          </cell>
          <cell r="AW48">
            <v>0</v>
          </cell>
          <cell r="AX48">
            <v>5432100</v>
          </cell>
          <cell r="AZ48">
            <v>5432100</v>
          </cell>
        </row>
        <row r="49">
          <cell r="A49">
            <v>42</v>
          </cell>
          <cell r="B49" t="str">
            <v>SM2-KJA0581</v>
          </cell>
          <cell r="C49" t="str">
            <v>M. SUWANDI</v>
          </cell>
          <cell r="D49">
            <v>34128</v>
          </cell>
          <cell r="E49" t="str">
            <v>Opt. Excavator</v>
          </cell>
          <cell r="F49" t="str">
            <v>Produksi</v>
          </cell>
          <cell r="G49">
            <v>41624</v>
          </cell>
          <cell r="H49" t="str">
            <v>M-2</v>
          </cell>
          <cell r="I49" t="str">
            <v>1152104436</v>
          </cell>
          <cell r="J49">
            <v>2260000</v>
          </cell>
          <cell r="K49">
            <v>44000</v>
          </cell>
          <cell r="L49">
            <v>300000</v>
          </cell>
          <cell r="N49">
            <v>31</v>
          </cell>
          <cell r="O49">
            <v>29</v>
          </cell>
          <cell r="P49">
            <v>147</v>
          </cell>
          <cell r="Q49">
            <v>0</v>
          </cell>
          <cell r="R49">
            <v>2260000</v>
          </cell>
          <cell r="S49">
            <v>1276000</v>
          </cell>
          <cell r="T49">
            <v>1920347</v>
          </cell>
          <cell r="U49">
            <v>5456347</v>
          </cell>
          <cell r="X49">
            <v>5756347</v>
          </cell>
          <cell r="Y49">
            <v>174020</v>
          </cell>
          <cell r="Z49">
            <v>5930367</v>
          </cell>
          <cell r="AA49">
            <v>296518</v>
          </cell>
          <cell r="AB49" t="str">
            <v>M-2</v>
          </cell>
          <cell r="AC49">
            <v>2531250</v>
          </cell>
          <cell r="AD49">
            <v>45200</v>
          </cell>
          <cell r="AE49">
            <v>36688788</v>
          </cell>
          <cell r="AF49">
            <v>1834439.4000000001</v>
          </cell>
          <cell r="AG49">
            <v>0</v>
          </cell>
          <cell r="AH49">
            <v>0</v>
          </cell>
          <cell r="AJ49">
            <v>152869</v>
          </cell>
          <cell r="AK49">
            <v>45200</v>
          </cell>
          <cell r="AL49">
            <v>198069</v>
          </cell>
          <cell r="AM49">
            <v>5558300</v>
          </cell>
          <cell r="AN49">
            <v>0</v>
          </cell>
          <cell r="AP49">
            <v>0</v>
          </cell>
          <cell r="AV49">
            <v>0</v>
          </cell>
          <cell r="AW49">
            <v>0</v>
          </cell>
          <cell r="AX49">
            <v>5558300</v>
          </cell>
          <cell r="AZ49">
            <v>5558300</v>
          </cell>
        </row>
        <row r="50">
          <cell r="A50">
            <v>43</v>
          </cell>
          <cell r="B50" t="str">
            <v>SM2-KJA0583</v>
          </cell>
          <cell r="C50" t="str">
            <v>ARIEF RAHMAN</v>
          </cell>
          <cell r="D50">
            <v>28606</v>
          </cell>
          <cell r="E50" t="str">
            <v>Opt. Excavator</v>
          </cell>
          <cell r="F50" t="str">
            <v>Produksi</v>
          </cell>
          <cell r="G50">
            <v>41624</v>
          </cell>
          <cell r="H50" t="str">
            <v>M-2</v>
          </cell>
          <cell r="I50" t="str">
            <v>1152104495</v>
          </cell>
          <cell r="J50">
            <v>2260000</v>
          </cell>
          <cell r="K50">
            <v>44000</v>
          </cell>
          <cell r="L50">
            <v>300000</v>
          </cell>
          <cell r="N50">
            <v>30</v>
          </cell>
          <cell r="O50">
            <v>28</v>
          </cell>
          <cell r="P50">
            <v>138</v>
          </cell>
          <cell r="Q50">
            <v>1</v>
          </cell>
          <cell r="R50">
            <v>2169600</v>
          </cell>
          <cell r="S50">
            <v>1232000</v>
          </cell>
          <cell r="T50">
            <v>1802775</v>
          </cell>
          <cell r="U50">
            <v>5204375</v>
          </cell>
          <cell r="X50">
            <v>5504375</v>
          </cell>
          <cell r="Y50">
            <v>174020</v>
          </cell>
          <cell r="Z50">
            <v>5678395</v>
          </cell>
          <cell r="AA50">
            <v>283920</v>
          </cell>
          <cell r="AB50" t="str">
            <v>M-2</v>
          </cell>
          <cell r="AC50">
            <v>2531250</v>
          </cell>
          <cell r="AD50">
            <v>45200</v>
          </cell>
          <cell r="AE50">
            <v>33816300</v>
          </cell>
          <cell r="AF50">
            <v>1690815</v>
          </cell>
          <cell r="AG50">
            <v>0</v>
          </cell>
          <cell r="AH50">
            <v>0</v>
          </cell>
          <cell r="AJ50">
            <v>140901</v>
          </cell>
          <cell r="AK50">
            <v>45200</v>
          </cell>
          <cell r="AL50">
            <v>186101</v>
          </cell>
          <cell r="AM50">
            <v>5318300</v>
          </cell>
          <cell r="AN50">
            <v>0</v>
          </cell>
          <cell r="AP50">
            <v>0</v>
          </cell>
          <cell r="AV50">
            <v>0</v>
          </cell>
          <cell r="AW50">
            <v>0</v>
          </cell>
          <cell r="AX50">
            <v>5318300</v>
          </cell>
          <cell r="AZ50">
            <v>5318300</v>
          </cell>
        </row>
        <row r="51">
          <cell r="A51">
            <v>44</v>
          </cell>
          <cell r="B51" t="str">
            <v>SM2-KJA0232</v>
          </cell>
          <cell r="C51" t="str">
            <v>YUNANI</v>
          </cell>
          <cell r="D51">
            <v>28249</v>
          </cell>
          <cell r="E51" t="str">
            <v>Opt. Dozer</v>
          </cell>
          <cell r="F51" t="str">
            <v>Produksi</v>
          </cell>
          <cell r="G51">
            <v>39508</v>
          </cell>
          <cell r="H51" t="str">
            <v>M-2</v>
          </cell>
          <cell r="I51" t="str">
            <v>1152040764</v>
          </cell>
          <cell r="J51">
            <v>2560000</v>
          </cell>
          <cell r="K51">
            <v>44000</v>
          </cell>
          <cell r="L51">
            <v>300000</v>
          </cell>
          <cell r="N51">
            <v>31</v>
          </cell>
          <cell r="O51">
            <v>16</v>
          </cell>
          <cell r="P51">
            <v>106</v>
          </cell>
          <cell r="Q51">
            <v>0</v>
          </cell>
          <cell r="R51">
            <v>2560000</v>
          </cell>
          <cell r="S51">
            <v>704000</v>
          </cell>
          <cell r="T51">
            <v>1568555</v>
          </cell>
          <cell r="U51">
            <v>4832555</v>
          </cell>
          <cell r="X51">
            <v>5132555</v>
          </cell>
          <cell r="Y51">
            <v>197120</v>
          </cell>
          <cell r="Z51">
            <v>5329675</v>
          </cell>
          <cell r="AA51">
            <v>266484</v>
          </cell>
          <cell r="AB51" t="str">
            <v>M-2</v>
          </cell>
          <cell r="AC51">
            <v>2531250</v>
          </cell>
          <cell r="AD51">
            <v>51200</v>
          </cell>
          <cell r="AE51">
            <v>29768892</v>
          </cell>
          <cell r="AF51">
            <v>1488444.6</v>
          </cell>
          <cell r="AG51">
            <v>0</v>
          </cell>
          <cell r="AH51">
            <v>0</v>
          </cell>
          <cell r="AJ51">
            <v>124037</v>
          </cell>
          <cell r="AK51">
            <v>51200</v>
          </cell>
          <cell r="AL51">
            <v>175237</v>
          </cell>
          <cell r="AM51">
            <v>4957300</v>
          </cell>
          <cell r="AN51">
            <v>0</v>
          </cell>
          <cell r="AP51">
            <v>0</v>
          </cell>
          <cell r="AV51">
            <v>0</v>
          </cell>
          <cell r="AW51">
            <v>0</v>
          </cell>
          <cell r="AX51">
            <v>4957300</v>
          </cell>
          <cell r="AZ51">
            <v>4957300</v>
          </cell>
        </row>
        <row r="52">
          <cell r="A52">
            <v>45</v>
          </cell>
          <cell r="B52" t="str">
            <v>SM2-KJA0382</v>
          </cell>
          <cell r="C52" t="str">
            <v>NAJAS SYAHRULLANI</v>
          </cell>
          <cell r="D52">
            <v>31684</v>
          </cell>
          <cell r="E52" t="str">
            <v>Opt. Dozer</v>
          </cell>
          <cell r="F52" t="str">
            <v>Produksi</v>
          </cell>
          <cell r="G52">
            <v>39845</v>
          </cell>
          <cell r="H52" t="str">
            <v>M-1</v>
          </cell>
          <cell r="I52" t="str">
            <v>1042054191</v>
          </cell>
          <cell r="J52">
            <v>2660000</v>
          </cell>
          <cell r="K52">
            <v>44000</v>
          </cell>
          <cell r="L52">
            <v>300000</v>
          </cell>
          <cell r="N52">
            <v>31</v>
          </cell>
          <cell r="O52">
            <v>28</v>
          </cell>
          <cell r="P52">
            <v>143.5</v>
          </cell>
          <cell r="Q52">
            <v>0</v>
          </cell>
          <cell r="R52">
            <v>2660000</v>
          </cell>
          <cell r="S52">
            <v>1232000</v>
          </cell>
          <cell r="T52">
            <v>2206416</v>
          </cell>
          <cell r="U52">
            <v>6098416</v>
          </cell>
          <cell r="X52">
            <v>6398416</v>
          </cell>
          <cell r="Y52">
            <v>204820</v>
          </cell>
          <cell r="Z52">
            <v>6603236</v>
          </cell>
          <cell r="AA52">
            <v>330162</v>
          </cell>
          <cell r="AB52" t="str">
            <v>M-1</v>
          </cell>
          <cell r="AC52">
            <v>2362500</v>
          </cell>
          <cell r="AD52">
            <v>53200</v>
          </cell>
          <cell r="AE52">
            <v>46288488</v>
          </cell>
          <cell r="AF52">
            <v>2314424.4</v>
          </cell>
          <cell r="AG52">
            <v>0</v>
          </cell>
          <cell r="AH52">
            <v>0</v>
          </cell>
          <cell r="AJ52">
            <v>192868</v>
          </cell>
          <cell r="AK52">
            <v>53200</v>
          </cell>
          <cell r="AL52">
            <v>246068</v>
          </cell>
          <cell r="AM52">
            <v>6152300</v>
          </cell>
          <cell r="AN52">
            <v>0</v>
          </cell>
          <cell r="AP52">
            <v>0</v>
          </cell>
          <cell r="AV52">
            <v>0</v>
          </cell>
          <cell r="AW52">
            <v>0</v>
          </cell>
          <cell r="AX52">
            <v>6152300</v>
          </cell>
          <cell r="AZ52">
            <v>6152300</v>
          </cell>
        </row>
        <row r="53">
          <cell r="A53">
            <v>46</v>
          </cell>
          <cell r="B53" t="str">
            <v>SM2-KJA0285</v>
          </cell>
          <cell r="C53" t="str">
            <v>BASUKI RAHMAD</v>
          </cell>
          <cell r="D53">
            <v>27113</v>
          </cell>
          <cell r="E53" t="str">
            <v>Opt. Dozer</v>
          </cell>
          <cell r="F53" t="str">
            <v>Produksi</v>
          </cell>
          <cell r="G53">
            <v>39597</v>
          </cell>
          <cell r="H53" t="str">
            <v>M-2</v>
          </cell>
          <cell r="I53" t="str">
            <v>1152043526</v>
          </cell>
          <cell r="J53">
            <v>2660000</v>
          </cell>
          <cell r="K53">
            <v>44000</v>
          </cell>
          <cell r="L53">
            <v>300000</v>
          </cell>
          <cell r="N53">
            <v>31</v>
          </cell>
          <cell r="O53">
            <v>29</v>
          </cell>
          <cell r="P53">
            <v>147.5</v>
          </cell>
          <cell r="Q53">
            <v>0</v>
          </cell>
          <cell r="R53">
            <v>2660000</v>
          </cell>
          <cell r="S53">
            <v>1276000</v>
          </cell>
          <cell r="T53">
            <v>2267919</v>
          </cell>
          <cell r="U53">
            <v>6203919</v>
          </cell>
          <cell r="X53">
            <v>6503919</v>
          </cell>
          <cell r="Y53">
            <v>204820</v>
          </cell>
          <cell r="Z53">
            <v>6708739</v>
          </cell>
          <cell r="AA53">
            <v>335437</v>
          </cell>
          <cell r="AB53" t="str">
            <v>M-2</v>
          </cell>
          <cell r="AC53">
            <v>2531250</v>
          </cell>
          <cell r="AD53">
            <v>53200</v>
          </cell>
          <cell r="AE53">
            <v>45466224</v>
          </cell>
          <cell r="AF53">
            <v>2273311.2000000002</v>
          </cell>
          <cell r="AG53">
            <v>0</v>
          </cell>
          <cell r="AH53">
            <v>0</v>
          </cell>
          <cell r="AJ53">
            <v>189442</v>
          </cell>
          <cell r="AK53">
            <v>53200</v>
          </cell>
          <cell r="AL53">
            <v>242642</v>
          </cell>
          <cell r="AM53">
            <v>6261300</v>
          </cell>
          <cell r="AN53">
            <v>0</v>
          </cell>
          <cell r="AP53">
            <v>0</v>
          </cell>
          <cell r="AV53">
            <v>0</v>
          </cell>
          <cell r="AW53">
            <v>0</v>
          </cell>
          <cell r="AX53">
            <v>6261300</v>
          </cell>
          <cell r="AZ53">
            <v>6261300</v>
          </cell>
        </row>
        <row r="54">
          <cell r="A54">
            <v>47</v>
          </cell>
          <cell r="B54" t="str">
            <v>SM2-KJA0215</v>
          </cell>
          <cell r="C54" t="str">
            <v>MULYADI</v>
          </cell>
          <cell r="D54">
            <v>27426</v>
          </cell>
          <cell r="E54" t="str">
            <v>Opt. Dozer</v>
          </cell>
          <cell r="F54" t="str">
            <v>Produksi</v>
          </cell>
          <cell r="G54">
            <v>39508</v>
          </cell>
          <cell r="H54" t="str">
            <v>M-3</v>
          </cell>
          <cell r="I54" t="str">
            <v>1152043569</v>
          </cell>
          <cell r="J54">
            <v>2460000</v>
          </cell>
          <cell r="K54">
            <v>44000</v>
          </cell>
          <cell r="L54">
            <v>300000</v>
          </cell>
          <cell r="N54">
            <v>30</v>
          </cell>
          <cell r="O54">
            <v>15</v>
          </cell>
          <cell r="P54">
            <v>95</v>
          </cell>
          <cell r="Q54">
            <v>1</v>
          </cell>
          <cell r="R54">
            <v>2361600</v>
          </cell>
          <cell r="S54">
            <v>660000</v>
          </cell>
          <cell r="T54">
            <v>1350867</v>
          </cell>
          <cell r="U54">
            <v>4372467</v>
          </cell>
          <cell r="X54">
            <v>4672467</v>
          </cell>
          <cell r="Y54">
            <v>189420</v>
          </cell>
          <cell r="Z54">
            <v>4861887</v>
          </cell>
          <cell r="AA54">
            <v>243094</v>
          </cell>
          <cell r="AB54" t="str">
            <v>M-3</v>
          </cell>
          <cell r="AC54">
            <v>2700000</v>
          </cell>
          <cell r="AD54">
            <v>49200</v>
          </cell>
          <cell r="AE54">
            <v>22435116</v>
          </cell>
          <cell r="AF54">
            <v>1121755.8</v>
          </cell>
          <cell r="AG54">
            <v>0</v>
          </cell>
          <cell r="AH54">
            <v>0</v>
          </cell>
          <cell r="AJ54">
            <v>93479</v>
          </cell>
          <cell r="AK54">
            <v>49200</v>
          </cell>
          <cell r="AL54">
            <v>142679</v>
          </cell>
          <cell r="AM54">
            <v>4529800</v>
          </cell>
          <cell r="AN54">
            <v>0</v>
          </cell>
          <cell r="AP54">
            <v>0</v>
          </cell>
          <cell r="AV54">
            <v>0</v>
          </cell>
          <cell r="AW54">
            <v>0</v>
          </cell>
          <cell r="AX54">
            <v>4529800</v>
          </cell>
          <cell r="AZ54">
            <v>4529800</v>
          </cell>
        </row>
        <row r="55">
          <cell r="A55">
            <v>48</v>
          </cell>
          <cell r="B55" t="str">
            <v>SM2-KJA0383</v>
          </cell>
          <cell r="C55" t="str">
            <v>MULIANSYAH</v>
          </cell>
          <cell r="D55">
            <v>27278</v>
          </cell>
          <cell r="E55" t="str">
            <v>Opt. Dozer</v>
          </cell>
          <cell r="F55" t="str">
            <v>Produksi</v>
          </cell>
          <cell r="G55">
            <v>39845</v>
          </cell>
          <cell r="H55" t="str">
            <v>M-2</v>
          </cell>
          <cell r="I55" t="str">
            <v>1152056199</v>
          </cell>
          <cell r="J55">
            <v>2460000</v>
          </cell>
          <cell r="K55">
            <v>44000</v>
          </cell>
          <cell r="L55">
            <v>300000</v>
          </cell>
          <cell r="N55">
            <v>30</v>
          </cell>
          <cell r="O55">
            <v>28</v>
          </cell>
          <cell r="P55">
            <v>120</v>
          </cell>
          <cell r="Q55">
            <v>1</v>
          </cell>
          <cell r="R55">
            <v>2361600</v>
          </cell>
          <cell r="S55">
            <v>1232000</v>
          </cell>
          <cell r="T55">
            <v>1706358</v>
          </cell>
          <cell r="U55">
            <v>5299958</v>
          </cell>
          <cell r="X55">
            <v>5599958</v>
          </cell>
          <cell r="Y55">
            <v>189420</v>
          </cell>
          <cell r="Z55">
            <v>5789378</v>
          </cell>
          <cell r="AA55">
            <v>289469</v>
          </cell>
          <cell r="AB55" t="str">
            <v>M-2</v>
          </cell>
          <cell r="AC55">
            <v>2531250</v>
          </cell>
          <cell r="AD55">
            <v>49200</v>
          </cell>
          <cell r="AE55">
            <v>35033508</v>
          </cell>
          <cell r="AF55">
            <v>1751675.4000000001</v>
          </cell>
          <cell r="AG55">
            <v>0</v>
          </cell>
          <cell r="AH55">
            <v>0</v>
          </cell>
          <cell r="AJ55">
            <v>145972</v>
          </cell>
          <cell r="AK55">
            <v>49200</v>
          </cell>
          <cell r="AL55">
            <v>195172</v>
          </cell>
          <cell r="AM55">
            <v>5404800</v>
          </cell>
          <cell r="AN55">
            <v>200588</v>
          </cell>
          <cell r="AP55">
            <v>0</v>
          </cell>
          <cell r="AV55">
            <v>0</v>
          </cell>
          <cell r="AW55">
            <v>200588</v>
          </cell>
          <cell r="AX55">
            <v>5204212</v>
          </cell>
          <cell r="AZ55">
            <v>5204200</v>
          </cell>
        </row>
        <row r="56">
          <cell r="A56">
            <v>49</v>
          </cell>
          <cell r="B56" t="str">
            <v>SM2-KJA0385</v>
          </cell>
          <cell r="C56" t="str">
            <v>AHMAD YANI</v>
          </cell>
          <cell r="D56">
            <v>28587</v>
          </cell>
          <cell r="E56" t="str">
            <v>Opt. Dozer</v>
          </cell>
          <cell r="F56" t="str">
            <v>Produksi</v>
          </cell>
          <cell r="G56">
            <v>39845</v>
          </cell>
          <cell r="H56" t="str">
            <v>M-3</v>
          </cell>
          <cell r="I56" t="str">
            <v>1152056164</v>
          </cell>
          <cell r="J56">
            <v>2460000</v>
          </cell>
          <cell r="K56">
            <v>44000</v>
          </cell>
          <cell r="L56">
            <v>300000</v>
          </cell>
          <cell r="N56">
            <v>30</v>
          </cell>
          <cell r="O56">
            <v>16</v>
          </cell>
          <cell r="P56">
            <v>69.5</v>
          </cell>
          <cell r="Q56">
            <v>1</v>
          </cell>
          <cell r="R56">
            <v>2361600</v>
          </cell>
          <cell r="S56">
            <v>704000</v>
          </cell>
          <cell r="T56">
            <v>988266</v>
          </cell>
          <cell r="U56">
            <v>4053866</v>
          </cell>
          <cell r="X56">
            <v>4353866</v>
          </cell>
          <cell r="Y56">
            <v>189420</v>
          </cell>
          <cell r="Z56">
            <v>4543286</v>
          </cell>
          <cell r="AA56">
            <v>227164</v>
          </cell>
          <cell r="AB56" t="str">
            <v>M-3</v>
          </cell>
          <cell r="AC56">
            <v>2700000</v>
          </cell>
          <cell r="AD56">
            <v>49200</v>
          </cell>
          <cell r="AE56">
            <v>18803064</v>
          </cell>
          <cell r="AF56">
            <v>940153.20000000007</v>
          </cell>
          <cell r="AG56">
            <v>0</v>
          </cell>
          <cell r="AH56">
            <v>0</v>
          </cell>
          <cell r="AJ56">
            <v>78346</v>
          </cell>
          <cell r="AK56">
            <v>49200</v>
          </cell>
          <cell r="AL56">
            <v>127546</v>
          </cell>
          <cell r="AM56">
            <v>4226300</v>
          </cell>
          <cell r="AN56">
            <v>0</v>
          </cell>
          <cell r="AP56">
            <v>0</v>
          </cell>
          <cell r="AV56">
            <v>0</v>
          </cell>
          <cell r="AW56">
            <v>0</v>
          </cell>
          <cell r="AX56">
            <v>4226300</v>
          </cell>
          <cell r="AZ56">
            <v>4226300</v>
          </cell>
        </row>
        <row r="57">
          <cell r="A57">
            <v>50</v>
          </cell>
          <cell r="B57" t="str">
            <v>SM2-KJA0386</v>
          </cell>
          <cell r="C57" t="str">
            <v>BESAK PAIRUNAN</v>
          </cell>
          <cell r="D57">
            <v>27583</v>
          </cell>
          <cell r="E57" t="str">
            <v>Opt. Dozer</v>
          </cell>
          <cell r="F57" t="str">
            <v>Produksi</v>
          </cell>
          <cell r="G57">
            <v>39845</v>
          </cell>
          <cell r="H57" t="str">
            <v>M-2</v>
          </cell>
          <cell r="I57" t="str">
            <v>1152060994</v>
          </cell>
          <cell r="J57">
            <v>2460000</v>
          </cell>
          <cell r="K57">
            <v>44000</v>
          </cell>
          <cell r="L57">
            <v>300000</v>
          </cell>
          <cell r="N57">
            <v>31</v>
          </cell>
          <cell r="O57">
            <v>29</v>
          </cell>
          <cell r="P57">
            <v>131.5</v>
          </cell>
          <cell r="Q57">
            <v>0</v>
          </cell>
          <cell r="R57">
            <v>2460000</v>
          </cell>
          <cell r="S57">
            <v>1276000</v>
          </cell>
          <cell r="T57">
            <v>1869884</v>
          </cell>
          <cell r="U57">
            <v>5605884</v>
          </cell>
          <cell r="X57">
            <v>5905884</v>
          </cell>
          <cell r="Y57">
            <v>189420</v>
          </cell>
          <cell r="Z57">
            <v>6095304</v>
          </cell>
          <cell r="AA57">
            <v>304765</v>
          </cell>
          <cell r="AB57" t="str">
            <v>M-2</v>
          </cell>
          <cell r="AC57">
            <v>2531250</v>
          </cell>
          <cell r="AD57">
            <v>49200</v>
          </cell>
          <cell r="AE57">
            <v>38521068</v>
          </cell>
          <cell r="AF57">
            <v>1926053.4000000001</v>
          </cell>
          <cell r="AG57">
            <v>0</v>
          </cell>
          <cell r="AH57">
            <v>0</v>
          </cell>
          <cell r="AJ57">
            <v>160504</v>
          </cell>
          <cell r="AK57">
            <v>49200</v>
          </cell>
          <cell r="AL57">
            <v>209704</v>
          </cell>
          <cell r="AM57">
            <v>5696200</v>
          </cell>
          <cell r="AN57">
            <v>0</v>
          </cell>
          <cell r="AP57">
            <v>0</v>
          </cell>
          <cell r="AV57">
            <v>0</v>
          </cell>
          <cell r="AW57">
            <v>0</v>
          </cell>
          <cell r="AX57">
            <v>5696200</v>
          </cell>
          <cell r="AZ57">
            <v>5696200</v>
          </cell>
        </row>
        <row r="58">
          <cell r="A58">
            <v>51</v>
          </cell>
          <cell r="B58" t="str">
            <v>SM2-KJA0564</v>
          </cell>
          <cell r="C58" t="str">
            <v>WIRAJUDIN</v>
          </cell>
          <cell r="D58">
            <v>30847</v>
          </cell>
          <cell r="E58" t="str">
            <v>Opt. Dozer</v>
          </cell>
          <cell r="F58" t="str">
            <v>Produksi</v>
          </cell>
          <cell r="G58">
            <v>41214</v>
          </cell>
          <cell r="H58" t="str">
            <v>M-0</v>
          </cell>
          <cell r="I58" t="str">
            <v>1152093507</v>
          </cell>
          <cell r="J58">
            <v>2460000</v>
          </cell>
          <cell r="K58">
            <v>44000</v>
          </cell>
          <cell r="L58">
            <v>300000</v>
          </cell>
          <cell r="N58">
            <v>31</v>
          </cell>
          <cell r="O58">
            <v>29</v>
          </cell>
          <cell r="P58">
            <v>127.5</v>
          </cell>
          <cell r="Q58">
            <v>0</v>
          </cell>
          <cell r="R58">
            <v>2460000</v>
          </cell>
          <cell r="S58">
            <v>1276000</v>
          </cell>
          <cell r="T58">
            <v>1813006</v>
          </cell>
          <cell r="U58">
            <v>5549006</v>
          </cell>
          <cell r="X58">
            <v>5849006</v>
          </cell>
          <cell r="Y58">
            <v>189420</v>
          </cell>
          <cell r="Z58">
            <v>6038426</v>
          </cell>
          <cell r="AA58">
            <v>301921</v>
          </cell>
          <cell r="AB58" t="str">
            <v>M-0</v>
          </cell>
          <cell r="AC58">
            <v>2193750</v>
          </cell>
          <cell r="AD58">
            <v>49200</v>
          </cell>
          <cell r="AE58">
            <v>41922660</v>
          </cell>
          <cell r="AF58">
            <v>2096133</v>
          </cell>
          <cell r="AG58">
            <v>0</v>
          </cell>
          <cell r="AH58">
            <v>0</v>
          </cell>
          <cell r="AJ58">
            <v>174677</v>
          </cell>
          <cell r="AK58">
            <v>49200</v>
          </cell>
          <cell r="AL58">
            <v>223877</v>
          </cell>
          <cell r="AM58">
            <v>5625100</v>
          </cell>
          <cell r="AN58">
            <v>0</v>
          </cell>
          <cell r="AP58">
            <v>0</v>
          </cell>
          <cell r="AV58">
            <v>0</v>
          </cell>
          <cell r="AW58">
            <v>0</v>
          </cell>
          <cell r="AX58">
            <v>5625100</v>
          </cell>
          <cell r="AZ58">
            <v>5625100</v>
          </cell>
        </row>
        <row r="59">
          <cell r="A59">
            <v>52</v>
          </cell>
          <cell r="B59" t="str">
            <v>SM2-KJA0387</v>
          </cell>
          <cell r="C59" t="str">
            <v>ANANG</v>
          </cell>
          <cell r="D59">
            <v>28063</v>
          </cell>
          <cell r="E59" t="str">
            <v>Opt. Dozer</v>
          </cell>
          <cell r="F59" t="str">
            <v>Produksi</v>
          </cell>
          <cell r="G59">
            <v>39845</v>
          </cell>
          <cell r="H59" t="str">
            <v>M-0</v>
          </cell>
          <cell r="I59" t="str">
            <v>1152067484</v>
          </cell>
          <cell r="J59">
            <v>2360000</v>
          </cell>
          <cell r="K59">
            <v>44000</v>
          </cell>
          <cell r="L59">
            <v>300000</v>
          </cell>
          <cell r="N59">
            <v>30</v>
          </cell>
          <cell r="O59">
            <v>28</v>
          </cell>
          <cell r="P59">
            <v>124</v>
          </cell>
          <cell r="Q59">
            <v>1</v>
          </cell>
          <cell r="R59">
            <v>2265600</v>
          </cell>
          <cell r="S59">
            <v>1232000</v>
          </cell>
          <cell r="T59">
            <v>1691561</v>
          </cell>
          <cell r="U59">
            <v>5189161</v>
          </cell>
          <cell r="X59">
            <v>5489161</v>
          </cell>
          <cell r="Y59">
            <v>181720</v>
          </cell>
          <cell r="Z59">
            <v>5670881</v>
          </cell>
          <cell r="AA59">
            <v>283544</v>
          </cell>
          <cell r="AB59" t="str">
            <v>M-0</v>
          </cell>
          <cell r="AC59">
            <v>2193750</v>
          </cell>
          <cell r="AD59">
            <v>47200</v>
          </cell>
          <cell r="AE59">
            <v>37756644</v>
          </cell>
          <cell r="AF59">
            <v>1887832.2000000002</v>
          </cell>
          <cell r="AG59">
            <v>0</v>
          </cell>
          <cell r="AH59">
            <v>0</v>
          </cell>
          <cell r="AJ59">
            <v>157319</v>
          </cell>
          <cell r="AK59">
            <v>47200</v>
          </cell>
          <cell r="AL59">
            <v>204519</v>
          </cell>
          <cell r="AM59">
            <v>5284600</v>
          </cell>
          <cell r="AN59">
            <v>0</v>
          </cell>
          <cell r="AP59">
            <v>0</v>
          </cell>
          <cell r="AV59">
            <v>0</v>
          </cell>
          <cell r="AW59">
            <v>0</v>
          </cell>
          <cell r="AX59">
            <v>5284600</v>
          </cell>
          <cell r="AZ59">
            <v>5284600</v>
          </cell>
        </row>
        <row r="60">
          <cell r="A60">
            <v>53</v>
          </cell>
          <cell r="B60" t="str">
            <v>SM2-KJA0298</v>
          </cell>
          <cell r="C60" t="str">
            <v>AHMAT SAIDI</v>
          </cell>
          <cell r="D60">
            <v>28688</v>
          </cell>
          <cell r="E60" t="str">
            <v>Opt. Dozer</v>
          </cell>
          <cell r="F60" t="str">
            <v>Produksi</v>
          </cell>
          <cell r="G60">
            <v>39644</v>
          </cell>
          <cell r="H60" t="str">
            <v>M-3</v>
          </cell>
          <cell r="I60" t="str">
            <v>1152068448</v>
          </cell>
          <cell r="J60">
            <v>2360000</v>
          </cell>
          <cell r="K60">
            <v>44000</v>
          </cell>
          <cell r="L60">
            <v>300000</v>
          </cell>
          <cell r="N60">
            <v>31</v>
          </cell>
          <cell r="O60">
            <v>27</v>
          </cell>
          <cell r="P60">
            <v>140.1</v>
          </cell>
          <cell r="Q60">
            <v>0</v>
          </cell>
          <cell r="R60">
            <v>2360000</v>
          </cell>
          <cell r="S60">
            <v>1188000</v>
          </cell>
          <cell r="T60">
            <v>1911191</v>
          </cell>
          <cell r="U60">
            <v>5459191</v>
          </cell>
          <cell r="X60">
            <v>5759191</v>
          </cell>
          <cell r="Y60">
            <v>181720</v>
          </cell>
          <cell r="Z60">
            <v>5940911</v>
          </cell>
          <cell r="AA60">
            <v>297046</v>
          </cell>
          <cell r="AB60" t="str">
            <v>M-3</v>
          </cell>
          <cell r="AC60">
            <v>2700000</v>
          </cell>
          <cell r="AD60">
            <v>47200</v>
          </cell>
          <cell r="AE60">
            <v>34759980</v>
          </cell>
          <cell r="AF60">
            <v>1737999</v>
          </cell>
          <cell r="AG60">
            <v>0</v>
          </cell>
          <cell r="AH60">
            <v>0</v>
          </cell>
          <cell r="AJ60">
            <v>144833</v>
          </cell>
          <cell r="AK60">
            <v>47200</v>
          </cell>
          <cell r="AL60">
            <v>192033</v>
          </cell>
          <cell r="AM60">
            <v>5567200</v>
          </cell>
          <cell r="AN60">
            <v>0</v>
          </cell>
          <cell r="AP60">
            <v>0</v>
          </cell>
          <cell r="AV60">
            <v>0</v>
          </cell>
          <cell r="AW60">
            <v>0</v>
          </cell>
          <cell r="AX60">
            <v>5567200</v>
          </cell>
          <cell r="AZ60">
            <v>5567200</v>
          </cell>
        </row>
        <row r="61">
          <cell r="A61">
            <v>54</v>
          </cell>
          <cell r="B61" t="str">
            <v>SM2-KJA0209</v>
          </cell>
          <cell r="C61" t="str">
            <v>BUDIYONO</v>
          </cell>
          <cell r="D61">
            <v>28271</v>
          </cell>
          <cell r="E61" t="str">
            <v>Opt. Dozer</v>
          </cell>
          <cell r="F61" t="str">
            <v>Produksi</v>
          </cell>
          <cell r="G61">
            <v>39493</v>
          </cell>
          <cell r="H61" t="str">
            <v>M-1</v>
          </cell>
          <cell r="I61" t="str">
            <v>1152041604</v>
          </cell>
          <cell r="J61">
            <v>2360000</v>
          </cell>
          <cell r="K61">
            <v>44000</v>
          </cell>
          <cell r="L61">
            <v>300000</v>
          </cell>
          <cell r="N61">
            <v>31</v>
          </cell>
          <cell r="O61">
            <v>27</v>
          </cell>
          <cell r="P61">
            <v>138</v>
          </cell>
          <cell r="Q61">
            <v>0</v>
          </cell>
          <cell r="R61">
            <v>2360000</v>
          </cell>
          <cell r="S61">
            <v>1188000</v>
          </cell>
          <cell r="T61">
            <v>1882543</v>
          </cell>
          <cell r="U61">
            <v>5430543</v>
          </cell>
          <cell r="X61">
            <v>5730543</v>
          </cell>
          <cell r="Y61">
            <v>181720</v>
          </cell>
          <cell r="Z61">
            <v>5912263</v>
          </cell>
          <cell r="AA61">
            <v>295613</v>
          </cell>
          <cell r="AB61" t="str">
            <v>M-1</v>
          </cell>
          <cell r="AC61">
            <v>2362500</v>
          </cell>
          <cell r="AD61">
            <v>47200</v>
          </cell>
          <cell r="AE61">
            <v>38483400</v>
          </cell>
          <cell r="AF61">
            <v>1924170</v>
          </cell>
          <cell r="AG61">
            <v>0</v>
          </cell>
          <cell r="AH61">
            <v>0</v>
          </cell>
          <cell r="AJ61">
            <v>160347</v>
          </cell>
          <cell r="AK61">
            <v>47200</v>
          </cell>
          <cell r="AL61">
            <v>207547</v>
          </cell>
          <cell r="AM61">
            <v>5523000</v>
          </cell>
          <cell r="AN61">
            <v>0</v>
          </cell>
          <cell r="AP61">
            <v>0</v>
          </cell>
          <cell r="AV61">
            <v>0</v>
          </cell>
          <cell r="AW61">
            <v>0</v>
          </cell>
          <cell r="AX61">
            <v>5523000</v>
          </cell>
          <cell r="AZ61">
            <v>5523000</v>
          </cell>
        </row>
        <row r="62">
          <cell r="A62">
            <v>55</v>
          </cell>
          <cell r="B62" t="str">
            <v>SM2-KJA0301</v>
          </cell>
          <cell r="C62" t="str">
            <v>HENDRA CIPTO</v>
          </cell>
          <cell r="D62">
            <v>31881</v>
          </cell>
          <cell r="E62" t="str">
            <v>Opt. Dozer</v>
          </cell>
          <cell r="F62" t="str">
            <v>Produksi</v>
          </cell>
          <cell r="G62">
            <v>39644</v>
          </cell>
          <cell r="H62" t="str">
            <v>M-1</v>
          </cell>
          <cell r="I62" t="str">
            <v>1152041612</v>
          </cell>
          <cell r="J62">
            <v>2360000</v>
          </cell>
          <cell r="K62">
            <v>44000</v>
          </cell>
          <cell r="L62">
            <v>300000</v>
          </cell>
          <cell r="N62">
            <v>31</v>
          </cell>
          <cell r="O62">
            <v>27</v>
          </cell>
          <cell r="P62">
            <v>122.5</v>
          </cell>
          <cell r="Q62">
            <v>0</v>
          </cell>
          <cell r="R62">
            <v>2360000</v>
          </cell>
          <cell r="S62">
            <v>1188000</v>
          </cell>
          <cell r="T62">
            <v>1671098</v>
          </cell>
          <cell r="U62">
            <v>5219098</v>
          </cell>
          <cell r="X62">
            <v>5519098</v>
          </cell>
          <cell r="Y62">
            <v>181720</v>
          </cell>
          <cell r="Z62">
            <v>5700818</v>
          </cell>
          <cell r="AA62">
            <v>285041</v>
          </cell>
          <cell r="AB62" t="str">
            <v>M-1</v>
          </cell>
          <cell r="AC62">
            <v>2362500</v>
          </cell>
          <cell r="AD62">
            <v>47200</v>
          </cell>
          <cell r="AE62">
            <v>36072924</v>
          </cell>
          <cell r="AF62">
            <v>1803646.2000000002</v>
          </cell>
          <cell r="AG62">
            <v>0</v>
          </cell>
          <cell r="AH62">
            <v>0</v>
          </cell>
          <cell r="AJ62">
            <v>150303</v>
          </cell>
          <cell r="AK62">
            <v>47200</v>
          </cell>
          <cell r="AL62">
            <v>197503</v>
          </cell>
          <cell r="AM62">
            <v>5321600</v>
          </cell>
          <cell r="AN62">
            <v>1168194</v>
          </cell>
          <cell r="AP62">
            <v>0</v>
          </cell>
          <cell r="AV62">
            <v>0</v>
          </cell>
          <cell r="AW62">
            <v>1168194</v>
          </cell>
          <cell r="AX62">
            <v>4153406</v>
          </cell>
          <cell r="AZ62">
            <v>4153400</v>
          </cell>
        </row>
        <row r="63">
          <cell r="A63">
            <v>56</v>
          </cell>
          <cell r="B63" t="str">
            <v>SM1-KJA0027</v>
          </cell>
          <cell r="C63" t="str">
            <v>DANI AL</v>
          </cell>
          <cell r="D63">
            <v>30368</v>
          </cell>
          <cell r="E63" t="str">
            <v>Opt. Grader</v>
          </cell>
          <cell r="F63" t="str">
            <v>Produksi</v>
          </cell>
          <cell r="G63">
            <v>39083</v>
          </cell>
          <cell r="H63" t="str">
            <v>M-1</v>
          </cell>
          <cell r="I63" t="str">
            <v>1152031153</v>
          </cell>
          <cell r="J63">
            <v>2560000</v>
          </cell>
          <cell r="K63">
            <v>44000</v>
          </cell>
          <cell r="L63">
            <v>300000</v>
          </cell>
          <cell r="N63">
            <v>30</v>
          </cell>
          <cell r="O63">
            <v>29</v>
          </cell>
          <cell r="P63">
            <v>141</v>
          </cell>
          <cell r="Q63">
            <v>1</v>
          </cell>
          <cell r="R63">
            <v>2457600</v>
          </cell>
          <cell r="S63">
            <v>1276000</v>
          </cell>
          <cell r="T63">
            <v>2086474</v>
          </cell>
          <cell r="U63">
            <v>5820074</v>
          </cell>
          <cell r="X63">
            <v>6120074</v>
          </cell>
          <cell r="Y63">
            <v>197120</v>
          </cell>
          <cell r="Z63">
            <v>6317194</v>
          </cell>
          <cell r="AA63">
            <v>315860</v>
          </cell>
          <cell r="AB63" t="str">
            <v>M-1</v>
          </cell>
          <cell r="AC63">
            <v>2362500</v>
          </cell>
          <cell r="AD63">
            <v>51200</v>
          </cell>
          <cell r="AE63">
            <v>43051608</v>
          </cell>
          <cell r="AF63">
            <v>2152580.4</v>
          </cell>
          <cell r="AG63">
            <v>0</v>
          </cell>
          <cell r="AH63">
            <v>0</v>
          </cell>
          <cell r="AJ63">
            <v>179381</v>
          </cell>
          <cell r="AK63">
            <v>51200</v>
          </cell>
          <cell r="AL63">
            <v>230581</v>
          </cell>
          <cell r="AM63">
            <v>5889500</v>
          </cell>
          <cell r="AN63">
            <v>0</v>
          </cell>
          <cell r="AP63">
            <v>0</v>
          </cell>
          <cell r="AV63">
            <v>0</v>
          </cell>
          <cell r="AW63">
            <v>0</v>
          </cell>
          <cell r="AX63">
            <v>5889500</v>
          </cell>
          <cell r="AZ63">
            <v>5889500</v>
          </cell>
        </row>
        <row r="64">
          <cell r="A64">
            <v>57</v>
          </cell>
          <cell r="B64" t="str">
            <v>SM1-KJA0023</v>
          </cell>
          <cell r="C64" t="str">
            <v>ANTONIO. G</v>
          </cell>
          <cell r="D64">
            <v>30581</v>
          </cell>
          <cell r="E64" t="str">
            <v>Opt. Grader</v>
          </cell>
          <cell r="F64" t="str">
            <v>Produksi</v>
          </cell>
          <cell r="G64">
            <v>39083</v>
          </cell>
          <cell r="H64" t="str">
            <v>M-2</v>
          </cell>
          <cell r="I64" t="str">
            <v>1152031200</v>
          </cell>
          <cell r="J64">
            <v>2560000</v>
          </cell>
          <cell r="K64">
            <v>44000</v>
          </cell>
          <cell r="L64">
            <v>300000</v>
          </cell>
          <cell r="N64">
            <v>31</v>
          </cell>
          <cell r="O64">
            <v>29</v>
          </cell>
          <cell r="P64">
            <v>125.5</v>
          </cell>
          <cell r="Q64">
            <v>0</v>
          </cell>
          <cell r="R64">
            <v>2560000</v>
          </cell>
          <cell r="S64">
            <v>1276000</v>
          </cell>
          <cell r="T64">
            <v>1857110</v>
          </cell>
          <cell r="U64">
            <v>5693110</v>
          </cell>
          <cell r="X64">
            <v>5993110</v>
          </cell>
          <cell r="Y64">
            <v>197120</v>
          </cell>
          <cell r="Z64">
            <v>6190230</v>
          </cell>
          <cell r="AA64">
            <v>309512</v>
          </cell>
          <cell r="AB64" t="str">
            <v>M-2</v>
          </cell>
          <cell r="AC64">
            <v>2531250</v>
          </cell>
          <cell r="AD64">
            <v>51200</v>
          </cell>
          <cell r="AE64">
            <v>39579216</v>
          </cell>
          <cell r="AF64">
            <v>1978960.8</v>
          </cell>
          <cell r="AG64">
            <v>0</v>
          </cell>
          <cell r="AH64">
            <v>0</v>
          </cell>
          <cell r="AJ64">
            <v>164913</v>
          </cell>
          <cell r="AK64">
            <v>51200</v>
          </cell>
          <cell r="AL64">
            <v>216113</v>
          </cell>
          <cell r="AM64">
            <v>5777000</v>
          </cell>
          <cell r="AN64">
            <v>0</v>
          </cell>
          <cell r="AP64">
            <v>0</v>
          </cell>
          <cell r="AV64">
            <v>0</v>
          </cell>
          <cell r="AW64">
            <v>0</v>
          </cell>
          <cell r="AX64">
            <v>5777000</v>
          </cell>
          <cell r="AZ64">
            <v>5777000</v>
          </cell>
        </row>
        <row r="65">
          <cell r="A65">
            <v>58</v>
          </cell>
          <cell r="B65" t="str">
            <v>SM2-KJA0429</v>
          </cell>
          <cell r="C65" t="str">
            <v>KARMANTO</v>
          </cell>
          <cell r="D65">
            <v>25949</v>
          </cell>
          <cell r="E65" t="str">
            <v>Opt. Grader</v>
          </cell>
          <cell r="F65" t="str">
            <v>Produksi</v>
          </cell>
          <cell r="G65">
            <v>39979</v>
          </cell>
          <cell r="H65" t="str">
            <v>M-1</v>
          </cell>
          <cell r="I65" t="str">
            <v>1152063764</v>
          </cell>
          <cell r="J65">
            <v>2660000</v>
          </cell>
          <cell r="K65">
            <v>44000</v>
          </cell>
          <cell r="L65">
            <v>300000</v>
          </cell>
          <cell r="N65">
            <v>31</v>
          </cell>
          <cell r="O65">
            <v>29</v>
          </cell>
          <cell r="P65">
            <v>145.5</v>
          </cell>
          <cell r="Q65">
            <v>0</v>
          </cell>
          <cell r="R65">
            <v>2660000</v>
          </cell>
          <cell r="S65">
            <v>1276000</v>
          </cell>
          <cell r="T65">
            <v>2237168</v>
          </cell>
          <cell r="U65">
            <v>6173168</v>
          </cell>
          <cell r="X65">
            <v>6473168</v>
          </cell>
          <cell r="Y65">
            <v>204820</v>
          </cell>
          <cell r="Z65">
            <v>6677988</v>
          </cell>
          <cell r="AA65">
            <v>333899</v>
          </cell>
          <cell r="AB65" t="str">
            <v>M-1</v>
          </cell>
          <cell r="AC65">
            <v>2362500</v>
          </cell>
          <cell r="AD65">
            <v>53200</v>
          </cell>
          <cell r="AE65">
            <v>47140668</v>
          </cell>
          <cell r="AF65">
            <v>2357033.4</v>
          </cell>
          <cell r="AG65">
            <v>0</v>
          </cell>
          <cell r="AH65">
            <v>0</v>
          </cell>
          <cell r="AJ65">
            <v>196419</v>
          </cell>
          <cell r="AK65">
            <v>53200</v>
          </cell>
          <cell r="AL65">
            <v>249619</v>
          </cell>
          <cell r="AM65">
            <v>6223500</v>
          </cell>
          <cell r="AN65">
            <v>0</v>
          </cell>
          <cell r="AP65">
            <v>0</v>
          </cell>
          <cell r="AV65">
            <v>0</v>
          </cell>
          <cell r="AW65">
            <v>0</v>
          </cell>
          <cell r="AX65">
            <v>6223500</v>
          </cell>
          <cell r="AZ65">
            <v>6223500</v>
          </cell>
        </row>
        <row r="66">
          <cell r="A66">
            <v>59</v>
          </cell>
          <cell r="B66" t="str">
            <v>SM2-KJA0175</v>
          </cell>
          <cell r="C66" t="str">
            <v>AGUS RIFANSYAH</v>
          </cell>
          <cell r="D66">
            <v>32317</v>
          </cell>
          <cell r="E66" t="str">
            <v>Opt. Grader</v>
          </cell>
          <cell r="F66" t="str">
            <v>Produksi</v>
          </cell>
          <cell r="G66">
            <v>39326</v>
          </cell>
          <cell r="H66" t="str">
            <v>M-1</v>
          </cell>
          <cell r="I66" t="str">
            <v>1152036635</v>
          </cell>
          <cell r="J66">
            <v>2460000</v>
          </cell>
          <cell r="K66">
            <v>44000</v>
          </cell>
          <cell r="L66">
            <v>300000</v>
          </cell>
          <cell r="N66">
            <v>29</v>
          </cell>
          <cell r="O66">
            <v>27</v>
          </cell>
          <cell r="P66">
            <v>126.5</v>
          </cell>
          <cell r="Q66">
            <v>2</v>
          </cell>
          <cell r="R66">
            <v>2263200</v>
          </cell>
          <cell r="S66">
            <v>1188000</v>
          </cell>
          <cell r="T66">
            <v>1798786</v>
          </cell>
          <cell r="U66">
            <v>5249986</v>
          </cell>
          <cell r="X66">
            <v>5549986</v>
          </cell>
          <cell r="Y66">
            <v>189420</v>
          </cell>
          <cell r="Z66">
            <v>5739406</v>
          </cell>
          <cell r="AA66">
            <v>286970</v>
          </cell>
          <cell r="AB66" t="str">
            <v>M-1</v>
          </cell>
          <cell r="AC66">
            <v>2362500</v>
          </cell>
          <cell r="AD66">
            <v>49200</v>
          </cell>
          <cell r="AE66">
            <v>36488832</v>
          </cell>
          <cell r="AF66">
            <v>1824441.6</v>
          </cell>
          <cell r="AG66">
            <v>0</v>
          </cell>
          <cell r="AH66">
            <v>0</v>
          </cell>
          <cell r="AJ66">
            <v>152036</v>
          </cell>
          <cell r="AK66">
            <v>49200</v>
          </cell>
          <cell r="AL66">
            <v>201236</v>
          </cell>
          <cell r="AM66">
            <v>5348800</v>
          </cell>
          <cell r="AN66">
            <v>452983</v>
          </cell>
          <cell r="AP66">
            <v>0</v>
          </cell>
          <cell r="AV66">
            <v>0</v>
          </cell>
          <cell r="AW66">
            <v>452983</v>
          </cell>
          <cell r="AX66">
            <v>4895817</v>
          </cell>
          <cell r="AZ66">
            <v>4895800</v>
          </cell>
        </row>
        <row r="67">
          <cell r="A67">
            <v>60</v>
          </cell>
          <cell r="B67" t="str">
            <v>SM2-KJA0300</v>
          </cell>
          <cell r="C67" t="str">
            <v>ASAN SAPUTRA</v>
          </cell>
          <cell r="D67">
            <v>29290</v>
          </cell>
          <cell r="E67" t="str">
            <v>Opt. Grader</v>
          </cell>
          <cell r="F67" t="str">
            <v>Produksi</v>
          </cell>
          <cell r="G67">
            <v>39644</v>
          </cell>
          <cell r="H67" t="str">
            <v>M-2</v>
          </cell>
          <cell r="I67" t="str">
            <v>1152068863</v>
          </cell>
          <cell r="J67">
            <v>2360000</v>
          </cell>
          <cell r="K67">
            <v>44000</v>
          </cell>
          <cell r="L67">
            <v>300000</v>
          </cell>
          <cell r="N67">
            <v>31</v>
          </cell>
          <cell r="O67">
            <v>27</v>
          </cell>
          <cell r="P67">
            <v>140.5</v>
          </cell>
          <cell r="Q67">
            <v>0</v>
          </cell>
          <cell r="R67">
            <v>2360000</v>
          </cell>
          <cell r="S67">
            <v>1188000</v>
          </cell>
          <cell r="T67">
            <v>1916647</v>
          </cell>
          <cell r="U67">
            <v>5464647</v>
          </cell>
          <cell r="X67">
            <v>5764647</v>
          </cell>
          <cell r="Y67">
            <v>181720</v>
          </cell>
          <cell r="Z67">
            <v>5946367</v>
          </cell>
          <cell r="AA67">
            <v>297318</v>
          </cell>
          <cell r="AB67" t="str">
            <v>M-2</v>
          </cell>
          <cell r="AC67">
            <v>2531250</v>
          </cell>
          <cell r="AD67">
            <v>47200</v>
          </cell>
          <cell r="AE67">
            <v>36847188</v>
          </cell>
          <cell r="AF67">
            <v>1842359.4000000001</v>
          </cell>
          <cell r="AG67">
            <v>0</v>
          </cell>
          <cell r="AH67">
            <v>0</v>
          </cell>
          <cell r="AJ67">
            <v>153529</v>
          </cell>
          <cell r="AK67">
            <v>47200</v>
          </cell>
          <cell r="AL67">
            <v>200729</v>
          </cell>
          <cell r="AM67">
            <v>5563900</v>
          </cell>
          <cell r="AN67">
            <v>0</v>
          </cell>
          <cell r="AP67">
            <v>0</v>
          </cell>
          <cell r="AV67">
            <v>0</v>
          </cell>
          <cell r="AW67">
            <v>0</v>
          </cell>
          <cell r="AX67">
            <v>5563900</v>
          </cell>
          <cell r="AZ67">
            <v>5563900</v>
          </cell>
        </row>
        <row r="68">
          <cell r="A68">
            <v>61</v>
          </cell>
          <cell r="B68" t="str">
            <v>SM2-KJA0434</v>
          </cell>
          <cell r="C68" t="str">
            <v>YULI</v>
          </cell>
          <cell r="D68">
            <v>27677</v>
          </cell>
          <cell r="E68" t="str">
            <v>Opt. Grader</v>
          </cell>
          <cell r="F68" t="str">
            <v>Produksi</v>
          </cell>
          <cell r="G68">
            <v>40035</v>
          </cell>
          <cell r="H68" t="str">
            <v>M-2</v>
          </cell>
          <cell r="I68" t="str">
            <v>1152062962</v>
          </cell>
          <cell r="J68">
            <v>2360000</v>
          </cell>
          <cell r="K68">
            <v>44000</v>
          </cell>
          <cell r="L68">
            <v>300000</v>
          </cell>
          <cell r="N68">
            <v>31</v>
          </cell>
          <cell r="O68">
            <v>30</v>
          </cell>
          <cell r="P68">
            <v>152.5</v>
          </cell>
          <cell r="Q68">
            <v>0</v>
          </cell>
          <cell r="R68">
            <v>2360000</v>
          </cell>
          <cell r="S68">
            <v>1320000</v>
          </cell>
          <cell r="T68">
            <v>2080347</v>
          </cell>
          <cell r="U68">
            <v>5760347</v>
          </cell>
          <cell r="X68">
            <v>6060347</v>
          </cell>
          <cell r="Y68">
            <v>181720</v>
          </cell>
          <cell r="Z68">
            <v>6242067</v>
          </cell>
          <cell r="AA68">
            <v>312103</v>
          </cell>
          <cell r="AB68" t="str">
            <v>M-2</v>
          </cell>
          <cell r="AC68">
            <v>2531250</v>
          </cell>
          <cell r="AD68">
            <v>47200</v>
          </cell>
          <cell r="AE68">
            <v>40218168</v>
          </cell>
          <cell r="AF68">
            <v>2010908.4000000001</v>
          </cell>
          <cell r="AG68">
            <v>0</v>
          </cell>
          <cell r="AH68">
            <v>0</v>
          </cell>
          <cell r="AJ68">
            <v>167575</v>
          </cell>
          <cell r="AK68">
            <v>47200</v>
          </cell>
          <cell r="AL68">
            <v>214775</v>
          </cell>
          <cell r="AM68">
            <v>5845600</v>
          </cell>
          <cell r="AN68">
            <v>0</v>
          </cell>
          <cell r="AP68">
            <v>0</v>
          </cell>
          <cell r="AV68">
            <v>0</v>
          </cell>
          <cell r="AW68">
            <v>0</v>
          </cell>
          <cell r="AX68">
            <v>5845600</v>
          </cell>
          <cell r="AZ68">
            <v>5845600</v>
          </cell>
        </row>
        <row r="69">
          <cell r="A69">
            <v>62</v>
          </cell>
          <cell r="B69" t="str">
            <v>SM2-KJA0388</v>
          </cell>
          <cell r="C69" t="str">
            <v>AHMAD SYABIRA</v>
          </cell>
          <cell r="D69">
            <v>28621</v>
          </cell>
          <cell r="E69" t="str">
            <v>Opt. Lowboy</v>
          </cell>
          <cell r="F69" t="str">
            <v>Produksi</v>
          </cell>
          <cell r="G69">
            <v>39845</v>
          </cell>
          <cell r="H69" t="str">
            <v>M-2</v>
          </cell>
          <cell r="I69" t="str">
            <v>1152063187</v>
          </cell>
          <cell r="J69">
            <v>2660000</v>
          </cell>
          <cell r="K69">
            <v>44000</v>
          </cell>
          <cell r="L69">
            <v>300000</v>
          </cell>
          <cell r="N69">
            <v>31</v>
          </cell>
          <cell r="O69">
            <v>29</v>
          </cell>
          <cell r="P69">
            <v>95.2</v>
          </cell>
          <cell r="Q69">
            <v>0</v>
          </cell>
          <cell r="R69">
            <v>2660000</v>
          </cell>
          <cell r="S69">
            <v>1276000</v>
          </cell>
          <cell r="T69">
            <v>1463769</v>
          </cell>
          <cell r="U69">
            <v>5399769</v>
          </cell>
          <cell r="X69">
            <v>5699769</v>
          </cell>
          <cell r="Y69">
            <v>204820</v>
          </cell>
          <cell r="Z69">
            <v>5904589</v>
          </cell>
          <cell r="AA69">
            <v>295229</v>
          </cell>
          <cell r="AB69" t="str">
            <v>M-2</v>
          </cell>
          <cell r="AC69">
            <v>2531250</v>
          </cell>
          <cell r="AD69">
            <v>53200</v>
          </cell>
          <cell r="AE69">
            <v>36298920</v>
          </cell>
          <cell r="AF69">
            <v>1814946</v>
          </cell>
          <cell r="AG69">
            <v>0</v>
          </cell>
          <cell r="AH69">
            <v>0</v>
          </cell>
          <cell r="AJ69">
            <v>151245</v>
          </cell>
          <cell r="AK69">
            <v>53200</v>
          </cell>
          <cell r="AL69">
            <v>204445</v>
          </cell>
          <cell r="AM69">
            <v>5495300</v>
          </cell>
          <cell r="AN69">
            <v>0</v>
          </cell>
          <cell r="AP69">
            <v>0</v>
          </cell>
          <cell r="AV69">
            <v>0</v>
          </cell>
          <cell r="AW69">
            <v>0</v>
          </cell>
          <cell r="AX69">
            <v>5495300</v>
          </cell>
          <cell r="AZ69">
            <v>5495300</v>
          </cell>
        </row>
        <row r="70">
          <cell r="A70">
            <v>63</v>
          </cell>
          <cell r="B70" t="str">
            <v>SM2-KJA0250</v>
          </cell>
          <cell r="C70" t="str">
            <v>M. HUSNI KAIRUPAN</v>
          </cell>
          <cell r="D70">
            <v>29143</v>
          </cell>
          <cell r="E70" t="str">
            <v>Opt. W/Truck</v>
          </cell>
          <cell r="F70" t="str">
            <v>Produksi</v>
          </cell>
          <cell r="G70">
            <v>39496</v>
          </cell>
          <cell r="H70" t="str">
            <v>M-2</v>
          </cell>
          <cell r="I70" t="str">
            <v>1152048471</v>
          </cell>
          <cell r="J70">
            <v>2560000</v>
          </cell>
          <cell r="K70">
            <v>44000</v>
          </cell>
          <cell r="L70">
            <v>300000</v>
          </cell>
          <cell r="N70">
            <v>31</v>
          </cell>
          <cell r="O70">
            <v>27</v>
          </cell>
          <cell r="P70">
            <v>130.5</v>
          </cell>
          <cell r="Q70">
            <v>0</v>
          </cell>
          <cell r="R70">
            <v>2560000</v>
          </cell>
          <cell r="S70">
            <v>1188000</v>
          </cell>
          <cell r="T70">
            <v>1931098</v>
          </cell>
          <cell r="U70">
            <v>5679098</v>
          </cell>
          <cell r="X70">
            <v>5979098</v>
          </cell>
          <cell r="Y70">
            <v>197120</v>
          </cell>
          <cell r="Z70">
            <v>6176218</v>
          </cell>
          <cell r="AA70">
            <v>308811</v>
          </cell>
          <cell r="AB70" t="str">
            <v>M-2</v>
          </cell>
          <cell r="AC70">
            <v>2531250</v>
          </cell>
          <cell r="AD70">
            <v>51200</v>
          </cell>
          <cell r="AE70">
            <v>39419484</v>
          </cell>
          <cell r="AF70">
            <v>1970974.2000000002</v>
          </cell>
          <cell r="AG70">
            <v>0</v>
          </cell>
          <cell r="AH70">
            <v>0</v>
          </cell>
          <cell r="AJ70">
            <v>164247</v>
          </cell>
          <cell r="AK70">
            <v>51200</v>
          </cell>
          <cell r="AL70">
            <v>215447</v>
          </cell>
          <cell r="AM70">
            <v>5763700</v>
          </cell>
          <cell r="AN70">
            <v>0</v>
          </cell>
          <cell r="AP70">
            <v>0</v>
          </cell>
          <cell r="AV70">
            <v>0</v>
          </cell>
          <cell r="AW70">
            <v>0</v>
          </cell>
          <cell r="AX70">
            <v>5763700</v>
          </cell>
          <cell r="AZ70">
            <v>5763700</v>
          </cell>
        </row>
        <row r="71">
          <cell r="A71">
            <v>64</v>
          </cell>
          <cell r="B71" t="str">
            <v>SM2-KJA0326</v>
          </cell>
          <cell r="C71" t="str">
            <v>HASRANI</v>
          </cell>
          <cell r="D71">
            <v>30834</v>
          </cell>
          <cell r="E71" t="str">
            <v>Opt. W/Truck</v>
          </cell>
          <cell r="F71" t="str">
            <v>Produksi</v>
          </cell>
          <cell r="G71">
            <v>39736</v>
          </cell>
          <cell r="H71" t="str">
            <v>M-1</v>
          </cell>
          <cell r="I71" t="str">
            <v>0022221507</v>
          </cell>
          <cell r="J71">
            <v>2460000</v>
          </cell>
          <cell r="K71">
            <v>44000</v>
          </cell>
          <cell r="L71">
            <v>300000</v>
          </cell>
          <cell r="N71">
            <v>31</v>
          </cell>
          <cell r="O71">
            <v>28</v>
          </cell>
          <cell r="P71">
            <v>134</v>
          </cell>
          <cell r="Q71">
            <v>0</v>
          </cell>
          <cell r="R71">
            <v>2460000</v>
          </cell>
          <cell r="S71">
            <v>1232000</v>
          </cell>
          <cell r="T71">
            <v>1905434</v>
          </cell>
          <cell r="U71">
            <v>5597434</v>
          </cell>
          <cell r="X71">
            <v>5897434</v>
          </cell>
          <cell r="Y71">
            <v>189420</v>
          </cell>
          <cell r="Z71">
            <v>6086854</v>
          </cell>
          <cell r="AA71">
            <v>304343</v>
          </cell>
          <cell r="AB71" t="str">
            <v>M-1</v>
          </cell>
          <cell r="AC71">
            <v>2362500</v>
          </cell>
          <cell r="AD71">
            <v>49200</v>
          </cell>
          <cell r="AE71">
            <v>40449732</v>
          </cell>
          <cell r="AF71">
            <v>2022486.6</v>
          </cell>
          <cell r="AG71">
            <v>0</v>
          </cell>
          <cell r="AH71">
            <v>0</v>
          </cell>
          <cell r="AJ71">
            <v>168540</v>
          </cell>
          <cell r="AK71">
            <v>49200</v>
          </cell>
          <cell r="AL71">
            <v>217740</v>
          </cell>
          <cell r="AM71">
            <v>5679700</v>
          </cell>
          <cell r="AN71">
            <v>0</v>
          </cell>
          <cell r="AP71">
            <v>0</v>
          </cell>
          <cell r="AV71">
            <v>0</v>
          </cell>
          <cell r="AW71">
            <v>0</v>
          </cell>
          <cell r="AX71">
            <v>5679700</v>
          </cell>
          <cell r="AZ71">
            <v>5679700</v>
          </cell>
        </row>
        <row r="72">
          <cell r="A72">
            <v>65</v>
          </cell>
          <cell r="B72" t="str">
            <v>SM2-KJA0293</v>
          </cell>
          <cell r="C72" t="str">
            <v>SAIDUL AFIAT</v>
          </cell>
          <cell r="D72">
            <v>28126</v>
          </cell>
          <cell r="E72" t="str">
            <v>Opt. W/Truck</v>
          </cell>
          <cell r="F72" t="str">
            <v>Produksi</v>
          </cell>
          <cell r="G72">
            <v>39634</v>
          </cell>
          <cell r="H72" t="str">
            <v>M-2</v>
          </cell>
          <cell r="I72" t="str">
            <v>1152041591</v>
          </cell>
          <cell r="J72">
            <v>2460000</v>
          </cell>
          <cell r="K72">
            <v>44000</v>
          </cell>
          <cell r="L72">
            <v>300000</v>
          </cell>
          <cell r="N72">
            <v>31</v>
          </cell>
          <cell r="O72">
            <v>29</v>
          </cell>
          <cell r="P72">
            <v>153.5</v>
          </cell>
          <cell r="Q72">
            <v>0</v>
          </cell>
          <cell r="R72">
            <v>2460000</v>
          </cell>
          <cell r="S72">
            <v>1276000</v>
          </cell>
          <cell r="T72">
            <v>2182717</v>
          </cell>
          <cell r="U72">
            <v>5918717</v>
          </cell>
          <cell r="X72">
            <v>6218717</v>
          </cell>
          <cell r="Y72">
            <v>189420</v>
          </cell>
          <cell r="Z72">
            <v>6408137</v>
          </cell>
          <cell r="AA72">
            <v>320407</v>
          </cell>
          <cell r="AB72" t="str">
            <v>M-2</v>
          </cell>
          <cell r="AC72">
            <v>2531250</v>
          </cell>
          <cell r="AD72">
            <v>49200</v>
          </cell>
          <cell r="AE72">
            <v>42087360</v>
          </cell>
          <cell r="AF72">
            <v>2104368</v>
          </cell>
          <cell r="AG72">
            <v>0</v>
          </cell>
          <cell r="AH72">
            <v>0</v>
          </cell>
          <cell r="AJ72">
            <v>175364</v>
          </cell>
          <cell r="AK72">
            <v>49200</v>
          </cell>
          <cell r="AL72">
            <v>224564</v>
          </cell>
          <cell r="AM72">
            <v>5994200</v>
          </cell>
          <cell r="AN72">
            <v>0</v>
          </cell>
          <cell r="AP72">
            <v>0</v>
          </cell>
          <cell r="AV72">
            <v>0</v>
          </cell>
          <cell r="AW72">
            <v>0</v>
          </cell>
          <cell r="AX72">
            <v>5994200</v>
          </cell>
          <cell r="AZ72">
            <v>5994200</v>
          </cell>
        </row>
        <row r="73">
          <cell r="A73">
            <v>66</v>
          </cell>
          <cell r="B73" t="str">
            <v>SM2-KJA0518</v>
          </cell>
          <cell r="C73" t="str">
            <v>PURWITO</v>
          </cell>
          <cell r="D73">
            <v>24572</v>
          </cell>
          <cell r="E73" t="str">
            <v>Opt. W/Truck</v>
          </cell>
          <cell r="F73" t="str">
            <v>Produksi</v>
          </cell>
          <cell r="G73">
            <v>40665</v>
          </cell>
          <cell r="H73" t="str">
            <v>M-2</v>
          </cell>
          <cell r="I73" t="str">
            <v>1152076572</v>
          </cell>
          <cell r="J73">
            <v>2360000</v>
          </cell>
          <cell r="K73">
            <v>44000</v>
          </cell>
          <cell r="L73">
            <v>300000</v>
          </cell>
          <cell r="N73">
            <v>30</v>
          </cell>
          <cell r="O73">
            <v>23</v>
          </cell>
          <cell r="P73">
            <v>99.5</v>
          </cell>
          <cell r="Q73">
            <v>1</v>
          </cell>
          <cell r="R73">
            <v>2265600</v>
          </cell>
          <cell r="S73">
            <v>1012000</v>
          </cell>
          <cell r="T73">
            <v>1357341</v>
          </cell>
          <cell r="U73">
            <v>4634941</v>
          </cell>
          <cell r="X73">
            <v>4934941</v>
          </cell>
          <cell r="Y73">
            <v>181720</v>
          </cell>
          <cell r="Z73">
            <v>5116661</v>
          </cell>
          <cell r="AA73">
            <v>255833</v>
          </cell>
          <cell r="AB73" t="str">
            <v>M-2</v>
          </cell>
          <cell r="AC73">
            <v>2531250</v>
          </cell>
          <cell r="AD73">
            <v>47200</v>
          </cell>
          <cell r="AE73">
            <v>27388536</v>
          </cell>
          <cell r="AF73">
            <v>1369426.8</v>
          </cell>
          <cell r="AG73">
            <v>0</v>
          </cell>
          <cell r="AH73">
            <v>0</v>
          </cell>
          <cell r="AJ73">
            <v>114118</v>
          </cell>
          <cell r="AK73">
            <v>47200</v>
          </cell>
          <cell r="AL73">
            <v>161318</v>
          </cell>
          <cell r="AM73">
            <v>4773600</v>
          </cell>
          <cell r="AN73">
            <v>0</v>
          </cell>
          <cell r="AP73">
            <v>0</v>
          </cell>
          <cell r="AV73">
            <v>0</v>
          </cell>
          <cell r="AW73">
            <v>0</v>
          </cell>
          <cell r="AX73">
            <v>4773600</v>
          </cell>
          <cell r="AZ73">
            <v>4773600</v>
          </cell>
        </row>
        <row r="74">
          <cell r="A74">
            <v>67</v>
          </cell>
          <cell r="B74" t="str">
            <v>SM2-KJA0519</v>
          </cell>
          <cell r="C74" t="str">
            <v>ALI MUSTAFA</v>
          </cell>
          <cell r="D74">
            <v>24999</v>
          </cell>
          <cell r="E74" t="str">
            <v>Opt. W/Truck</v>
          </cell>
          <cell r="F74" t="str">
            <v>Produksi</v>
          </cell>
          <cell r="G74">
            <v>40665</v>
          </cell>
          <cell r="H74" t="str">
            <v>M-3</v>
          </cell>
          <cell r="I74" t="str">
            <v>1152076637</v>
          </cell>
          <cell r="J74">
            <v>2360000</v>
          </cell>
          <cell r="K74">
            <v>44000</v>
          </cell>
          <cell r="L74">
            <v>300000</v>
          </cell>
          <cell r="N74">
            <v>31</v>
          </cell>
          <cell r="O74">
            <v>28</v>
          </cell>
          <cell r="P74">
            <v>139.5</v>
          </cell>
          <cell r="Q74">
            <v>0</v>
          </cell>
          <cell r="R74">
            <v>2360000</v>
          </cell>
          <cell r="S74">
            <v>1232000</v>
          </cell>
          <cell r="T74">
            <v>1903006</v>
          </cell>
          <cell r="U74">
            <v>5495006</v>
          </cell>
          <cell r="X74">
            <v>5795006</v>
          </cell>
          <cell r="Y74">
            <v>181720</v>
          </cell>
          <cell r="Z74">
            <v>5976726</v>
          </cell>
          <cell r="AA74">
            <v>298836</v>
          </cell>
          <cell r="AB74" t="str">
            <v>M-3</v>
          </cell>
          <cell r="AC74">
            <v>2700000</v>
          </cell>
          <cell r="AD74">
            <v>47200</v>
          </cell>
          <cell r="AE74">
            <v>35168280</v>
          </cell>
          <cell r="AF74">
            <v>1758414</v>
          </cell>
          <cell r="AG74">
            <v>0</v>
          </cell>
          <cell r="AH74">
            <v>0</v>
          </cell>
          <cell r="AJ74">
            <v>146534</v>
          </cell>
          <cell r="AK74">
            <v>47200</v>
          </cell>
          <cell r="AL74">
            <v>193734</v>
          </cell>
          <cell r="AM74">
            <v>5601300</v>
          </cell>
          <cell r="AN74">
            <v>0</v>
          </cell>
          <cell r="AP74">
            <v>0</v>
          </cell>
          <cell r="AV74">
            <v>0</v>
          </cell>
          <cell r="AW74">
            <v>0</v>
          </cell>
          <cell r="AX74">
            <v>5601300</v>
          </cell>
          <cell r="AZ74">
            <v>5601300</v>
          </cell>
        </row>
        <row r="75">
          <cell r="A75">
            <v>68</v>
          </cell>
          <cell r="B75" t="str">
            <v>SM2-KJA0520</v>
          </cell>
          <cell r="C75" t="str">
            <v>SUYANTO</v>
          </cell>
          <cell r="D75">
            <v>28488</v>
          </cell>
          <cell r="E75" t="str">
            <v>Opt. W/Truck</v>
          </cell>
          <cell r="F75" t="str">
            <v>Produksi</v>
          </cell>
          <cell r="G75">
            <v>40665</v>
          </cell>
          <cell r="H75" t="str">
            <v>M-2</v>
          </cell>
          <cell r="I75" t="str">
            <v>1152076602</v>
          </cell>
          <cell r="J75">
            <v>2360000</v>
          </cell>
          <cell r="K75">
            <v>44000</v>
          </cell>
          <cell r="L75">
            <v>300000</v>
          </cell>
          <cell r="N75">
            <v>31</v>
          </cell>
          <cell r="O75">
            <v>29</v>
          </cell>
          <cell r="P75">
            <v>133.5</v>
          </cell>
          <cell r="Q75">
            <v>0</v>
          </cell>
          <cell r="R75">
            <v>2360000</v>
          </cell>
          <cell r="S75">
            <v>1276000</v>
          </cell>
          <cell r="T75">
            <v>1821156</v>
          </cell>
          <cell r="U75">
            <v>5457156</v>
          </cell>
          <cell r="X75">
            <v>5757156</v>
          </cell>
          <cell r="Y75">
            <v>181720</v>
          </cell>
          <cell r="Z75">
            <v>5938876</v>
          </cell>
          <cell r="AA75">
            <v>296944</v>
          </cell>
          <cell r="AB75" t="str">
            <v>M-2</v>
          </cell>
          <cell r="AC75">
            <v>2531250</v>
          </cell>
          <cell r="AD75">
            <v>47200</v>
          </cell>
          <cell r="AE75">
            <v>36761784</v>
          </cell>
          <cell r="AF75">
            <v>1838089.2000000002</v>
          </cell>
          <cell r="AG75">
            <v>0</v>
          </cell>
          <cell r="AH75">
            <v>0</v>
          </cell>
          <cell r="AJ75">
            <v>153174</v>
          </cell>
          <cell r="AK75">
            <v>47200</v>
          </cell>
          <cell r="AL75">
            <v>200374</v>
          </cell>
          <cell r="AM75">
            <v>5556800</v>
          </cell>
          <cell r="AN75">
            <v>0</v>
          </cell>
          <cell r="AP75">
            <v>0</v>
          </cell>
          <cell r="AV75">
            <v>0</v>
          </cell>
          <cell r="AW75">
            <v>0</v>
          </cell>
          <cell r="AX75">
            <v>5556800</v>
          </cell>
          <cell r="AZ75">
            <v>5556800</v>
          </cell>
        </row>
        <row r="76">
          <cell r="A76">
            <v>69</v>
          </cell>
          <cell r="B76" t="str">
            <v>SM2-KJA0521</v>
          </cell>
          <cell r="C76" t="str">
            <v>TULUS SETIYONO</v>
          </cell>
          <cell r="D76">
            <v>28927</v>
          </cell>
          <cell r="E76" t="str">
            <v>Opt. W/Truck</v>
          </cell>
          <cell r="F76" t="str">
            <v>Produksi</v>
          </cell>
          <cell r="G76">
            <v>40665</v>
          </cell>
          <cell r="H76" t="str">
            <v>M-2</v>
          </cell>
          <cell r="I76" t="str">
            <v>1152076548</v>
          </cell>
          <cell r="J76">
            <v>2360000</v>
          </cell>
          <cell r="K76">
            <v>44000</v>
          </cell>
          <cell r="L76">
            <v>300000</v>
          </cell>
          <cell r="N76">
            <v>31</v>
          </cell>
          <cell r="O76">
            <v>28</v>
          </cell>
          <cell r="P76">
            <v>157.5</v>
          </cell>
          <cell r="Q76">
            <v>0</v>
          </cell>
          <cell r="R76">
            <v>2360000</v>
          </cell>
          <cell r="S76">
            <v>1232000</v>
          </cell>
          <cell r="T76">
            <v>2148555</v>
          </cell>
          <cell r="U76">
            <v>5740555</v>
          </cell>
          <cell r="X76">
            <v>6040555</v>
          </cell>
          <cell r="Y76">
            <v>181720</v>
          </cell>
          <cell r="Z76">
            <v>6222275</v>
          </cell>
          <cell r="AA76">
            <v>311114</v>
          </cell>
          <cell r="AB76" t="str">
            <v>M-2</v>
          </cell>
          <cell r="AC76">
            <v>2531250</v>
          </cell>
          <cell r="AD76">
            <v>47200</v>
          </cell>
          <cell r="AE76">
            <v>39992532</v>
          </cell>
          <cell r="AF76">
            <v>1999626.6</v>
          </cell>
          <cell r="AG76">
            <v>0</v>
          </cell>
          <cell r="AH76">
            <v>0</v>
          </cell>
          <cell r="AJ76">
            <v>166635</v>
          </cell>
          <cell r="AK76">
            <v>47200</v>
          </cell>
          <cell r="AL76">
            <v>213835</v>
          </cell>
          <cell r="AM76">
            <v>5826700</v>
          </cell>
          <cell r="AN76">
            <v>0</v>
          </cell>
          <cell r="AP76">
            <v>0</v>
          </cell>
          <cell r="AV76">
            <v>0</v>
          </cell>
          <cell r="AW76">
            <v>0</v>
          </cell>
          <cell r="AX76">
            <v>5826700</v>
          </cell>
          <cell r="AZ76">
            <v>5826700</v>
          </cell>
        </row>
        <row r="77">
          <cell r="A77">
            <v>70</v>
          </cell>
          <cell r="B77" t="str">
            <v>SM2-KJA0437</v>
          </cell>
          <cell r="C77" t="str">
            <v>ARI WIDIANTO</v>
          </cell>
          <cell r="D77">
            <v>30575</v>
          </cell>
          <cell r="E77" t="str">
            <v>Helper Pumping</v>
          </cell>
          <cell r="F77" t="str">
            <v>Produksi</v>
          </cell>
          <cell r="G77">
            <v>40053</v>
          </cell>
          <cell r="H77" t="str">
            <v>M-2</v>
          </cell>
          <cell r="I77" t="str">
            <v>1152065813</v>
          </cell>
          <cell r="J77">
            <v>1860000</v>
          </cell>
          <cell r="K77">
            <v>44000</v>
          </cell>
          <cell r="N77">
            <v>31</v>
          </cell>
          <cell r="O77">
            <v>27</v>
          </cell>
          <cell r="P77">
            <v>144</v>
          </cell>
          <cell r="Q77">
            <v>0</v>
          </cell>
          <cell r="R77">
            <v>1860000</v>
          </cell>
          <cell r="S77">
            <v>1188000</v>
          </cell>
          <cell r="T77">
            <v>1548208</v>
          </cell>
          <cell r="U77">
            <v>4596208</v>
          </cell>
          <cell r="X77">
            <v>4596208</v>
          </cell>
          <cell r="Y77">
            <v>143220</v>
          </cell>
          <cell r="Z77">
            <v>4739428</v>
          </cell>
          <cell r="AA77">
            <v>236971</v>
          </cell>
          <cell r="AB77" t="str">
            <v>M-2</v>
          </cell>
          <cell r="AC77">
            <v>2531250</v>
          </cell>
          <cell r="AD77">
            <v>37200</v>
          </cell>
          <cell r="AE77">
            <v>23208084</v>
          </cell>
          <cell r="AF77">
            <v>1160404.2</v>
          </cell>
          <cell r="AG77">
            <v>0</v>
          </cell>
          <cell r="AH77">
            <v>0</v>
          </cell>
          <cell r="AJ77">
            <v>96700</v>
          </cell>
          <cell r="AK77">
            <v>37200</v>
          </cell>
          <cell r="AL77">
            <v>133900</v>
          </cell>
          <cell r="AM77">
            <v>4462300</v>
          </cell>
          <cell r="AN77">
            <v>0</v>
          </cell>
          <cell r="AP77">
            <v>0</v>
          </cell>
          <cell r="AV77">
            <v>0</v>
          </cell>
          <cell r="AW77">
            <v>0</v>
          </cell>
          <cell r="AX77">
            <v>4462300</v>
          </cell>
          <cell r="AZ77">
            <v>4462300</v>
          </cell>
        </row>
        <row r="78">
          <cell r="A78">
            <v>71</v>
          </cell>
          <cell r="B78" t="str">
            <v>SM2-KJA0356</v>
          </cell>
          <cell r="C78" t="str">
            <v>AHMAD BAYUNI</v>
          </cell>
          <cell r="D78">
            <v>29087</v>
          </cell>
          <cell r="E78" t="str">
            <v>Helper Pumping</v>
          </cell>
          <cell r="F78" t="str">
            <v>Produksi</v>
          </cell>
          <cell r="G78">
            <v>39821</v>
          </cell>
          <cell r="H78" t="str">
            <v>M-3</v>
          </cell>
          <cell r="I78" t="str">
            <v>1152068006</v>
          </cell>
          <cell r="J78">
            <v>1860000</v>
          </cell>
          <cell r="K78">
            <v>44000</v>
          </cell>
          <cell r="N78">
            <v>31</v>
          </cell>
          <cell r="O78">
            <v>21</v>
          </cell>
          <cell r="P78">
            <v>125</v>
          </cell>
          <cell r="Q78">
            <v>0</v>
          </cell>
          <cell r="R78">
            <v>1860000</v>
          </cell>
          <cell r="S78">
            <v>924000</v>
          </cell>
          <cell r="T78">
            <v>1343931</v>
          </cell>
          <cell r="U78">
            <v>4127931</v>
          </cell>
          <cell r="X78">
            <v>4127931</v>
          </cell>
          <cell r="Y78">
            <v>143220</v>
          </cell>
          <cell r="Z78">
            <v>4271151</v>
          </cell>
          <cell r="AA78">
            <v>213558</v>
          </cell>
          <cell r="AB78" t="str">
            <v>M-3</v>
          </cell>
          <cell r="AC78">
            <v>2700000</v>
          </cell>
          <cell r="AD78">
            <v>37200</v>
          </cell>
          <cell r="AE78">
            <v>15844716</v>
          </cell>
          <cell r="AF78">
            <v>792235.8</v>
          </cell>
          <cell r="AG78">
            <v>0</v>
          </cell>
          <cell r="AH78">
            <v>0</v>
          </cell>
          <cell r="AJ78">
            <v>66019</v>
          </cell>
          <cell r="AK78">
            <v>37200</v>
          </cell>
          <cell r="AL78">
            <v>103219</v>
          </cell>
          <cell r="AM78">
            <v>4024700</v>
          </cell>
          <cell r="AN78">
            <v>0</v>
          </cell>
          <cell r="AP78">
            <v>0</v>
          </cell>
          <cell r="AV78">
            <v>0</v>
          </cell>
          <cell r="AW78">
            <v>0</v>
          </cell>
          <cell r="AX78">
            <v>4024700</v>
          </cell>
          <cell r="AZ78">
            <v>4024700</v>
          </cell>
        </row>
        <row r="79">
          <cell r="A79">
            <v>72</v>
          </cell>
          <cell r="B79" t="str">
            <v>SM2-KJA0369</v>
          </cell>
          <cell r="C79" t="str">
            <v>ASBAT</v>
          </cell>
          <cell r="D79">
            <v>30022</v>
          </cell>
          <cell r="E79" t="str">
            <v>Helper Pumping</v>
          </cell>
          <cell r="F79" t="str">
            <v>Produksi</v>
          </cell>
          <cell r="G79">
            <v>39821</v>
          </cell>
          <cell r="H79" t="str">
            <v>M-1</v>
          </cell>
          <cell r="I79" t="str">
            <v>1152070655</v>
          </cell>
          <cell r="J79">
            <v>1860000</v>
          </cell>
          <cell r="K79">
            <v>44000</v>
          </cell>
          <cell r="N79">
            <v>31</v>
          </cell>
          <cell r="O79">
            <v>29</v>
          </cell>
          <cell r="P79">
            <v>153.5</v>
          </cell>
          <cell r="Q79">
            <v>0</v>
          </cell>
          <cell r="R79">
            <v>1860000</v>
          </cell>
          <cell r="S79">
            <v>1276000</v>
          </cell>
          <cell r="T79">
            <v>1650347</v>
          </cell>
          <cell r="U79">
            <v>4786347</v>
          </cell>
          <cell r="X79">
            <v>4786347</v>
          </cell>
          <cell r="Y79">
            <v>143220</v>
          </cell>
          <cell r="Z79">
            <v>4929567</v>
          </cell>
          <cell r="AA79">
            <v>246478</v>
          </cell>
          <cell r="AB79" t="str">
            <v>M-1</v>
          </cell>
          <cell r="AC79">
            <v>2362500</v>
          </cell>
          <cell r="AD79">
            <v>37200</v>
          </cell>
          <cell r="AE79">
            <v>27400668</v>
          </cell>
          <cell r="AF79">
            <v>1370033.4000000001</v>
          </cell>
          <cell r="AG79">
            <v>0</v>
          </cell>
          <cell r="AH79">
            <v>0</v>
          </cell>
          <cell r="AJ79">
            <v>114169</v>
          </cell>
          <cell r="AK79">
            <v>37200</v>
          </cell>
          <cell r="AL79">
            <v>151369</v>
          </cell>
          <cell r="AM79">
            <v>4635000</v>
          </cell>
          <cell r="AN79">
            <v>0</v>
          </cell>
          <cell r="AP79">
            <v>0</v>
          </cell>
          <cell r="AV79">
            <v>0</v>
          </cell>
          <cell r="AW79">
            <v>0</v>
          </cell>
          <cell r="AX79">
            <v>4635000</v>
          </cell>
          <cell r="AZ79">
            <v>4635000</v>
          </cell>
        </row>
        <row r="80">
          <cell r="A80">
            <v>73</v>
          </cell>
          <cell r="B80" t="str">
            <v>SM2-KJA0557</v>
          </cell>
          <cell r="C80" t="str">
            <v>AKHMAD RUDIANSYAH</v>
          </cell>
          <cell r="D80">
            <v>33808</v>
          </cell>
          <cell r="E80" t="str">
            <v>Helper Pumping</v>
          </cell>
          <cell r="F80" t="str">
            <v>Produksi</v>
          </cell>
          <cell r="G80">
            <v>41183</v>
          </cell>
          <cell r="H80" t="str">
            <v>S-0</v>
          </cell>
          <cell r="I80" t="str">
            <v>1152093566</v>
          </cell>
          <cell r="J80">
            <v>1860000</v>
          </cell>
          <cell r="K80">
            <v>44000</v>
          </cell>
          <cell r="N80">
            <v>31</v>
          </cell>
          <cell r="O80">
            <v>27</v>
          </cell>
          <cell r="P80">
            <v>178</v>
          </cell>
          <cell r="Q80">
            <v>0</v>
          </cell>
          <cell r="R80">
            <v>1860000</v>
          </cell>
          <cell r="S80">
            <v>1188000</v>
          </cell>
          <cell r="T80">
            <v>1913757</v>
          </cell>
          <cell r="U80">
            <v>4961757</v>
          </cell>
          <cell r="X80">
            <v>4961757</v>
          </cell>
          <cell r="Y80">
            <v>143220</v>
          </cell>
          <cell r="Z80">
            <v>5104977</v>
          </cell>
          <cell r="AA80">
            <v>255249</v>
          </cell>
          <cell r="AB80" t="str">
            <v>S-0</v>
          </cell>
          <cell r="AC80">
            <v>2025000</v>
          </cell>
          <cell r="AD80">
            <v>37200</v>
          </cell>
          <cell r="AE80">
            <v>33450336</v>
          </cell>
          <cell r="AF80">
            <v>1672516.8</v>
          </cell>
          <cell r="AG80">
            <v>0</v>
          </cell>
          <cell r="AH80">
            <v>0</v>
          </cell>
          <cell r="AJ80">
            <v>139376</v>
          </cell>
          <cell r="AK80">
            <v>37200</v>
          </cell>
          <cell r="AL80">
            <v>176576</v>
          </cell>
          <cell r="AM80">
            <v>4785200</v>
          </cell>
          <cell r="AN80">
            <v>0</v>
          </cell>
          <cell r="AP80">
            <v>0</v>
          </cell>
          <cell r="AV80">
            <v>0</v>
          </cell>
          <cell r="AW80">
            <v>0</v>
          </cell>
          <cell r="AX80">
            <v>4785200</v>
          </cell>
          <cell r="AZ80">
            <v>4785200</v>
          </cell>
        </row>
        <row r="81">
          <cell r="A81">
            <v>74</v>
          </cell>
          <cell r="B81" t="str">
            <v>SM2-KJA0558</v>
          </cell>
          <cell r="C81" t="str">
            <v>INDRIANSYAH SETIADY</v>
          </cell>
          <cell r="D81">
            <v>33546</v>
          </cell>
          <cell r="E81" t="str">
            <v>Helper Pumping</v>
          </cell>
          <cell r="F81" t="str">
            <v>Produksi</v>
          </cell>
          <cell r="G81">
            <v>41183</v>
          </cell>
          <cell r="H81" t="str">
            <v>S-0</v>
          </cell>
          <cell r="I81" t="str">
            <v>1152093591</v>
          </cell>
          <cell r="J81">
            <v>1860000</v>
          </cell>
          <cell r="K81">
            <v>44000</v>
          </cell>
          <cell r="N81">
            <v>31</v>
          </cell>
          <cell r="O81">
            <v>28</v>
          </cell>
          <cell r="P81">
            <v>108.5</v>
          </cell>
          <cell r="Q81">
            <v>0</v>
          </cell>
          <cell r="R81">
            <v>1860000</v>
          </cell>
          <cell r="S81">
            <v>1232000</v>
          </cell>
          <cell r="T81">
            <v>1166532</v>
          </cell>
          <cell r="U81">
            <v>4258532</v>
          </cell>
          <cell r="X81">
            <v>4258532</v>
          </cell>
          <cell r="Y81">
            <v>143220</v>
          </cell>
          <cell r="Z81">
            <v>4401752</v>
          </cell>
          <cell r="AA81">
            <v>220088</v>
          </cell>
          <cell r="AB81" t="str">
            <v>S-0</v>
          </cell>
          <cell r="AC81">
            <v>2025000</v>
          </cell>
          <cell r="AD81">
            <v>37200</v>
          </cell>
          <cell r="AE81">
            <v>25433568</v>
          </cell>
          <cell r="AF81">
            <v>1271678.4000000001</v>
          </cell>
          <cell r="AG81">
            <v>0</v>
          </cell>
          <cell r="AH81">
            <v>0</v>
          </cell>
          <cell r="AJ81">
            <v>105973</v>
          </cell>
          <cell r="AK81">
            <v>37200</v>
          </cell>
          <cell r="AL81">
            <v>143173</v>
          </cell>
          <cell r="AM81">
            <v>4115400</v>
          </cell>
          <cell r="AN81">
            <v>0</v>
          </cell>
          <cell r="AP81">
            <v>0</v>
          </cell>
          <cell r="AV81">
            <v>0</v>
          </cell>
          <cell r="AW81">
            <v>0</v>
          </cell>
          <cell r="AX81">
            <v>4115400</v>
          </cell>
          <cell r="AZ81">
            <v>4115400</v>
          </cell>
        </row>
        <row r="82">
          <cell r="A82">
            <v>75</v>
          </cell>
          <cell r="B82" t="str">
            <v>SM2-KJA0559</v>
          </cell>
          <cell r="C82" t="str">
            <v>EKO TRI WAHYUDI</v>
          </cell>
          <cell r="D82">
            <v>34474</v>
          </cell>
          <cell r="E82" t="str">
            <v>Helper Pumping</v>
          </cell>
          <cell r="F82" t="str">
            <v>Produksi</v>
          </cell>
          <cell r="G82">
            <v>41183</v>
          </cell>
          <cell r="H82" t="str">
            <v>S-0</v>
          </cell>
          <cell r="I82" t="str">
            <v>1152093531</v>
          </cell>
          <cell r="J82">
            <v>1860000</v>
          </cell>
          <cell r="K82">
            <v>44000</v>
          </cell>
          <cell r="N82">
            <v>30</v>
          </cell>
          <cell r="O82">
            <v>28</v>
          </cell>
          <cell r="P82">
            <v>134</v>
          </cell>
          <cell r="Q82">
            <v>1</v>
          </cell>
          <cell r="R82">
            <v>1785600</v>
          </cell>
          <cell r="S82">
            <v>1232000</v>
          </cell>
          <cell r="T82">
            <v>1440694</v>
          </cell>
          <cell r="U82">
            <v>4458294</v>
          </cell>
          <cell r="X82">
            <v>4458294</v>
          </cell>
          <cell r="Y82">
            <v>143220</v>
          </cell>
          <cell r="Z82">
            <v>4601514</v>
          </cell>
          <cell r="AA82">
            <v>230076</v>
          </cell>
          <cell r="AB82" t="str">
            <v>S-0</v>
          </cell>
          <cell r="AC82">
            <v>2025000</v>
          </cell>
          <cell r="AD82">
            <v>37200</v>
          </cell>
          <cell r="AE82">
            <v>27710856</v>
          </cell>
          <cell r="AF82">
            <v>1385542.8</v>
          </cell>
          <cell r="AG82">
            <v>0</v>
          </cell>
          <cell r="AH82">
            <v>0</v>
          </cell>
          <cell r="AJ82">
            <v>115461</v>
          </cell>
          <cell r="AK82">
            <v>37200</v>
          </cell>
          <cell r="AL82">
            <v>152661</v>
          </cell>
          <cell r="AM82">
            <v>4305600</v>
          </cell>
          <cell r="AN82">
            <v>0</v>
          </cell>
          <cell r="AP82">
            <v>0</v>
          </cell>
          <cell r="AV82">
            <v>0</v>
          </cell>
          <cell r="AW82">
            <v>0</v>
          </cell>
          <cell r="AX82">
            <v>4305600</v>
          </cell>
          <cell r="AZ82">
            <v>4305600</v>
          </cell>
        </row>
        <row r="83">
          <cell r="A83">
            <v>76</v>
          </cell>
          <cell r="B83" t="str">
            <v>SM2-KJA0402</v>
          </cell>
          <cell r="C83" t="str">
            <v>ABDUR RACHMAN</v>
          </cell>
          <cell r="D83">
            <v>30178</v>
          </cell>
          <cell r="E83" t="str">
            <v>Helper Checking</v>
          </cell>
          <cell r="F83" t="str">
            <v>Produksi</v>
          </cell>
          <cell r="G83">
            <v>39873</v>
          </cell>
          <cell r="H83" t="str">
            <v>M-2</v>
          </cell>
          <cell r="I83" t="str">
            <v>1152069380</v>
          </cell>
          <cell r="J83">
            <v>1860000</v>
          </cell>
          <cell r="K83">
            <v>44000</v>
          </cell>
          <cell r="N83">
            <v>29</v>
          </cell>
          <cell r="O83">
            <v>16</v>
          </cell>
          <cell r="P83">
            <v>113.5</v>
          </cell>
          <cell r="Q83">
            <v>2</v>
          </cell>
          <cell r="R83">
            <v>1711200</v>
          </cell>
          <cell r="S83">
            <v>704000</v>
          </cell>
          <cell r="T83">
            <v>1220289</v>
          </cell>
          <cell r="U83">
            <v>3635489</v>
          </cell>
          <cell r="X83">
            <v>3635489</v>
          </cell>
          <cell r="Y83">
            <v>143220</v>
          </cell>
          <cell r="Z83">
            <v>3778709</v>
          </cell>
          <cell r="AA83">
            <v>188935</v>
          </cell>
          <cell r="AB83" t="str">
            <v>M-2</v>
          </cell>
          <cell r="AC83">
            <v>2531250</v>
          </cell>
          <cell r="AD83">
            <v>37200</v>
          </cell>
          <cell r="AE83">
            <v>12255888</v>
          </cell>
          <cell r="AF83">
            <v>612794.4</v>
          </cell>
          <cell r="AG83">
            <v>0</v>
          </cell>
          <cell r="AH83">
            <v>0</v>
          </cell>
          <cell r="AJ83">
            <v>51066</v>
          </cell>
          <cell r="AK83">
            <v>37200</v>
          </cell>
          <cell r="AL83">
            <v>88266</v>
          </cell>
          <cell r="AM83">
            <v>3547200</v>
          </cell>
          <cell r="AN83">
            <v>0</v>
          </cell>
          <cell r="AP83">
            <v>0</v>
          </cell>
          <cell r="AV83">
            <v>0</v>
          </cell>
          <cell r="AW83">
            <v>0</v>
          </cell>
          <cell r="AX83">
            <v>3547200</v>
          </cell>
          <cell r="AZ83">
            <v>3547200</v>
          </cell>
        </row>
        <row r="84">
          <cell r="A84">
            <v>77</v>
          </cell>
          <cell r="B84" t="str">
            <v>SM2-KJA0359</v>
          </cell>
          <cell r="C84" t="str">
            <v>RAHMAD DANI</v>
          </cell>
          <cell r="D84">
            <v>28117</v>
          </cell>
          <cell r="E84" t="str">
            <v>Helper Checking</v>
          </cell>
          <cell r="F84" t="str">
            <v>Produksi</v>
          </cell>
          <cell r="G84">
            <v>39821</v>
          </cell>
          <cell r="H84" t="str">
            <v>M-2</v>
          </cell>
          <cell r="I84" t="str">
            <v>0022218875</v>
          </cell>
          <cell r="J84">
            <v>1860000</v>
          </cell>
          <cell r="K84">
            <v>44000</v>
          </cell>
          <cell r="N84">
            <v>31</v>
          </cell>
          <cell r="O84">
            <v>29</v>
          </cell>
          <cell r="P84">
            <v>143.5</v>
          </cell>
          <cell r="Q84">
            <v>0</v>
          </cell>
          <cell r="R84">
            <v>1860000</v>
          </cell>
          <cell r="S84">
            <v>1276000</v>
          </cell>
          <cell r="T84">
            <v>1542832</v>
          </cell>
          <cell r="U84">
            <v>4678832</v>
          </cell>
          <cell r="X84">
            <v>4678832</v>
          </cell>
          <cell r="Y84">
            <v>143220</v>
          </cell>
          <cell r="Z84">
            <v>4822052</v>
          </cell>
          <cell r="AA84">
            <v>241103</v>
          </cell>
          <cell r="AB84" t="str">
            <v>M-2</v>
          </cell>
          <cell r="AC84">
            <v>2531250</v>
          </cell>
          <cell r="AD84">
            <v>37200</v>
          </cell>
          <cell r="AE84">
            <v>24149988</v>
          </cell>
          <cell r="AF84">
            <v>1207499.4000000001</v>
          </cell>
          <cell r="AG84">
            <v>0</v>
          </cell>
          <cell r="AH84">
            <v>0</v>
          </cell>
          <cell r="AJ84">
            <v>100624</v>
          </cell>
          <cell r="AK84">
            <v>37200</v>
          </cell>
          <cell r="AL84">
            <v>137824</v>
          </cell>
          <cell r="AM84">
            <v>4541000</v>
          </cell>
          <cell r="AN84">
            <v>332550</v>
          </cell>
          <cell r="AP84">
            <v>0</v>
          </cell>
          <cell r="AV84">
            <v>0</v>
          </cell>
          <cell r="AW84">
            <v>332550</v>
          </cell>
          <cell r="AX84">
            <v>4208450</v>
          </cell>
          <cell r="AZ84">
            <v>4208500</v>
          </cell>
        </row>
        <row r="85">
          <cell r="A85">
            <v>78</v>
          </cell>
          <cell r="B85" t="str">
            <v>SM2-KJA0365</v>
          </cell>
          <cell r="C85" t="str">
            <v>JUSMAN YUNUS</v>
          </cell>
          <cell r="D85">
            <v>30827</v>
          </cell>
          <cell r="E85" t="str">
            <v>Helper Checking</v>
          </cell>
          <cell r="F85" t="str">
            <v>Produksi</v>
          </cell>
          <cell r="G85">
            <v>39821</v>
          </cell>
          <cell r="H85" t="str">
            <v>M-1</v>
          </cell>
          <cell r="I85" t="str">
            <v>1152060692</v>
          </cell>
          <cell r="J85">
            <v>1860000</v>
          </cell>
          <cell r="K85">
            <v>44000</v>
          </cell>
          <cell r="N85">
            <v>31</v>
          </cell>
          <cell r="O85">
            <v>29</v>
          </cell>
          <cell r="P85">
            <v>143.5</v>
          </cell>
          <cell r="Q85">
            <v>0</v>
          </cell>
          <cell r="R85">
            <v>1860000</v>
          </cell>
          <cell r="S85">
            <v>1276000</v>
          </cell>
          <cell r="T85">
            <v>1542832</v>
          </cell>
          <cell r="U85">
            <v>4678832</v>
          </cell>
          <cell r="X85">
            <v>4678832</v>
          </cell>
          <cell r="Y85">
            <v>143220</v>
          </cell>
          <cell r="Z85">
            <v>4822052</v>
          </cell>
          <cell r="AA85">
            <v>241103</v>
          </cell>
          <cell r="AB85" t="str">
            <v>M-1</v>
          </cell>
          <cell r="AC85">
            <v>2362500</v>
          </cell>
          <cell r="AD85">
            <v>37200</v>
          </cell>
          <cell r="AE85">
            <v>26174988</v>
          </cell>
          <cell r="AF85">
            <v>1308749.4000000001</v>
          </cell>
          <cell r="AG85">
            <v>0</v>
          </cell>
          <cell r="AH85">
            <v>0</v>
          </cell>
          <cell r="AJ85">
            <v>109062</v>
          </cell>
          <cell r="AK85">
            <v>37200</v>
          </cell>
          <cell r="AL85">
            <v>146262</v>
          </cell>
          <cell r="AM85">
            <v>4532600</v>
          </cell>
          <cell r="AN85">
            <v>0</v>
          </cell>
          <cell r="AP85">
            <v>0</v>
          </cell>
          <cell r="AV85">
            <v>0</v>
          </cell>
          <cell r="AW85">
            <v>0</v>
          </cell>
          <cell r="AX85">
            <v>4532600</v>
          </cell>
          <cell r="AZ85">
            <v>4532600</v>
          </cell>
        </row>
        <row r="86">
          <cell r="A86">
            <v>79</v>
          </cell>
          <cell r="B86" t="str">
            <v>SM2-KJA0405</v>
          </cell>
          <cell r="C86" t="str">
            <v>HERU ASMORO</v>
          </cell>
          <cell r="D86">
            <v>30820</v>
          </cell>
          <cell r="E86" t="str">
            <v>Helper Checking</v>
          </cell>
          <cell r="F86" t="str">
            <v>Produksi</v>
          </cell>
          <cell r="G86">
            <v>39895</v>
          </cell>
          <cell r="H86" t="str">
            <v>M-1</v>
          </cell>
          <cell r="I86" t="str">
            <v>0022222660</v>
          </cell>
          <cell r="J86">
            <v>1860000</v>
          </cell>
          <cell r="K86">
            <v>44000</v>
          </cell>
          <cell r="N86">
            <v>31</v>
          </cell>
          <cell r="O86">
            <v>29</v>
          </cell>
          <cell r="P86">
            <v>125.5</v>
          </cell>
          <cell r="Q86">
            <v>0</v>
          </cell>
          <cell r="R86">
            <v>1860000</v>
          </cell>
          <cell r="S86">
            <v>1276000</v>
          </cell>
          <cell r="T86">
            <v>1349306</v>
          </cell>
          <cell r="U86">
            <v>4485306</v>
          </cell>
          <cell r="X86">
            <v>4485306</v>
          </cell>
          <cell r="Y86">
            <v>143220</v>
          </cell>
          <cell r="Z86">
            <v>4628526</v>
          </cell>
          <cell r="AA86">
            <v>231426</v>
          </cell>
          <cell r="AB86" t="str">
            <v>M-1</v>
          </cell>
          <cell r="AC86">
            <v>2362500</v>
          </cell>
          <cell r="AD86">
            <v>37200</v>
          </cell>
          <cell r="AE86">
            <v>23968800</v>
          </cell>
          <cell r="AF86">
            <v>1198440</v>
          </cell>
          <cell r="AG86">
            <v>0</v>
          </cell>
          <cell r="AH86">
            <v>0</v>
          </cell>
          <cell r="AJ86">
            <v>99870</v>
          </cell>
          <cell r="AK86">
            <v>37200</v>
          </cell>
          <cell r="AL86">
            <v>137070</v>
          </cell>
          <cell r="AM86">
            <v>4348200</v>
          </cell>
          <cell r="AN86">
            <v>0</v>
          </cell>
          <cell r="AP86">
            <v>0</v>
          </cell>
          <cell r="AV86">
            <v>0</v>
          </cell>
          <cell r="AW86">
            <v>0</v>
          </cell>
          <cell r="AX86">
            <v>4348200</v>
          </cell>
          <cell r="AZ86">
            <v>4348200</v>
          </cell>
        </row>
        <row r="87">
          <cell r="A87">
            <v>80</v>
          </cell>
          <cell r="B87" t="str">
            <v>SM2-KJA0366</v>
          </cell>
          <cell r="C87" t="str">
            <v>JUMADI</v>
          </cell>
          <cell r="D87">
            <v>29231</v>
          </cell>
          <cell r="E87" t="str">
            <v>Helper Checking</v>
          </cell>
          <cell r="F87" t="str">
            <v>Produksi</v>
          </cell>
          <cell r="G87">
            <v>39821</v>
          </cell>
          <cell r="H87" t="str">
            <v>M-2</v>
          </cell>
          <cell r="I87" t="str">
            <v>0022229699</v>
          </cell>
          <cell r="J87">
            <v>1860000</v>
          </cell>
          <cell r="K87">
            <v>44000</v>
          </cell>
          <cell r="N87">
            <v>31</v>
          </cell>
          <cell r="O87">
            <v>30</v>
          </cell>
          <cell r="P87">
            <v>154.5</v>
          </cell>
          <cell r="Q87">
            <v>0</v>
          </cell>
          <cell r="R87">
            <v>1860000</v>
          </cell>
          <cell r="S87">
            <v>1320000</v>
          </cell>
          <cell r="T87">
            <v>1661098</v>
          </cell>
          <cell r="U87">
            <v>4841098</v>
          </cell>
          <cell r="X87">
            <v>4841098</v>
          </cell>
          <cell r="Y87">
            <v>143220</v>
          </cell>
          <cell r="Z87">
            <v>4984318</v>
          </cell>
          <cell r="AA87">
            <v>249216</v>
          </cell>
          <cell r="AB87" t="str">
            <v>M-2</v>
          </cell>
          <cell r="AC87">
            <v>2531250</v>
          </cell>
          <cell r="AD87">
            <v>37200</v>
          </cell>
          <cell r="AE87">
            <v>25999824</v>
          </cell>
          <cell r="AF87">
            <v>1299991.2000000002</v>
          </cell>
          <cell r="AG87">
            <v>0</v>
          </cell>
          <cell r="AH87">
            <v>0</v>
          </cell>
          <cell r="AJ87">
            <v>108332</v>
          </cell>
          <cell r="AK87">
            <v>37200</v>
          </cell>
          <cell r="AL87">
            <v>145532</v>
          </cell>
          <cell r="AM87">
            <v>4695600</v>
          </cell>
          <cell r="AN87">
            <v>0</v>
          </cell>
          <cell r="AP87">
            <v>0</v>
          </cell>
          <cell r="AV87">
            <v>0</v>
          </cell>
          <cell r="AW87">
            <v>0</v>
          </cell>
          <cell r="AX87">
            <v>4695600</v>
          </cell>
          <cell r="AY87">
            <v>100000</v>
          </cell>
          <cell r="AZ87">
            <v>4795600</v>
          </cell>
        </row>
        <row r="88">
          <cell r="A88">
            <v>81</v>
          </cell>
          <cell r="B88" t="str">
            <v>SM2-KJA0401</v>
          </cell>
          <cell r="C88" t="str">
            <v>M. SOPIANSYAH</v>
          </cell>
          <cell r="D88">
            <v>27852</v>
          </cell>
          <cell r="E88" t="str">
            <v>Helper Checking</v>
          </cell>
          <cell r="F88" t="str">
            <v>Produksi</v>
          </cell>
          <cell r="G88">
            <v>39873</v>
          </cell>
          <cell r="H88" t="str">
            <v>M-2</v>
          </cell>
          <cell r="I88" t="str">
            <v>1152068120</v>
          </cell>
          <cell r="J88">
            <v>1860000</v>
          </cell>
          <cell r="K88">
            <v>44000</v>
          </cell>
          <cell r="N88">
            <v>31</v>
          </cell>
          <cell r="O88">
            <v>29</v>
          </cell>
          <cell r="P88">
            <v>125.5</v>
          </cell>
          <cell r="Q88">
            <v>0</v>
          </cell>
          <cell r="R88">
            <v>1860000</v>
          </cell>
          <cell r="S88">
            <v>1276000</v>
          </cell>
          <cell r="T88">
            <v>1349306</v>
          </cell>
          <cell r="U88">
            <v>4485306</v>
          </cell>
          <cell r="X88">
            <v>4485306</v>
          </cell>
          <cell r="Y88">
            <v>143220</v>
          </cell>
          <cell r="Z88">
            <v>4628526</v>
          </cell>
          <cell r="AA88">
            <v>231426</v>
          </cell>
          <cell r="AB88" t="str">
            <v>M-2</v>
          </cell>
          <cell r="AC88">
            <v>2531250</v>
          </cell>
          <cell r="AD88">
            <v>37200</v>
          </cell>
          <cell r="AE88">
            <v>21943800</v>
          </cell>
          <cell r="AF88">
            <v>1097190</v>
          </cell>
          <cell r="AG88">
            <v>0</v>
          </cell>
          <cell r="AH88">
            <v>0</v>
          </cell>
          <cell r="AJ88">
            <v>91432</v>
          </cell>
          <cell r="AK88">
            <v>37200</v>
          </cell>
          <cell r="AL88">
            <v>128632</v>
          </cell>
          <cell r="AM88">
            <v>4356700</v>
          </cell>
          <cell r="AN88">
            <v>84390</v>
          </cell>
          <cell r="AP88">
            <v>0</v>
          </cell>
          <cell r="AV88">
            <v>0</v>
          </cell>
          <cell r="AW88">
            <v>84390</v>
          </cell>
          <cell r="AX88">
            <v>4272310</v>
          </cell>
          <cell r="AZ88">
            <v>4272300</v>
          </cell>
        </row>
        <row r="89">
          <cell r="A89">
            <v>82</v>
          </cell>
          <cell r="B89" t="str">
            <v>SM2-KJA0367</v>
          </cell>
          <cell r="C89" t="str">
            <v>AGUS</v>
          </cell>
          <cell r="D89">
            <v>34196</v>
          </cell>
          <cell r="E89" t="str">
            <v>Helper Dumping</v>
          </cell>
          <cell r="F89" t="str">
            <v>Produksi</v>
          </cell>
          <cell r="G89">
            <v>39821</v>
          </cell>
          <cell r="H89" t="str">
            <v>M-0</v>
          </cell>
          <cell r="I89" t="str">
            <v>1152068723</v>
          </cell>
          <cell r="J89">
            <v>1860000</v>
          </cell>
          <cell r="K89">
            <v>44000</v>
          </cell>
          <cell r="N89">
            <v>31</v>
          </cell>
          <cell r="O89">
            <v>26</v>
          </cell>
          <cell r="P89">
            <v>139</v>
          </cell>
          <cell r="Q89">
            <v>0</v>
          </cell>
          <cell r="R89">
            <v>1860000</v>
          </cell>
          <cell r="S89">
            <v>1144000</v>
          </cell>
          <cell r="T89">
            <v>1494451</v>
          </cell>
          <cell r="U89">
            <v>4498451</v>
          </cell>
          <cell r="X89">
            <v>4498451</v>
          </cell>
          <cell r="Y89">
            <v>143220</v>
          </cell>
          <cell r="Z89">
            <v>4641671</v>
          </cell>
          <cell r="AA89">
            <v>232084</v>
          </cell>
          <cell r="AB89" t="str">
            <v>M-0</v>
          </cell>
          <cell r="AC89">
            <v>2193750</v>
          </cell>
          <cell r="AD89">
            <v>37200</v>
          </cell>
          <cell r="AE89">
            <v>26143644</v>
          </cell>
          <cell r="AF89">
            <v>1307182.2000000002</v>
          </cell>
          <cell r="AG89">
            <v>0</v>
          </cell>
          <cell r="AH89">
            <v>0</v>
          </cell>
          <cell r="AJ89">
            <v>108931</v>
          </cell>
          <cell r="AK89">
            <v>37200</v>
          </cell>
          <cell r="AL89">
            <v>146131</v>
          </cell>
          <cell r="AM89">
            <v>4352300</v>
          </cell>
          <cell r="AN89">
            <v>0</v>
          </cell>
          <cell r="AP89">
            <v>0</v>
          </cell>
          <cell r="AV89">
            <v>0</v>
          </cell>
          <cell r="AW89">
            <v>0</v>
          </cell>
          <cell r="AX89">
            <v>4352300</v>
          </cell>
          <cell r="AZ89">
            <v>4352300</v>
          </cell>
        </row>
        <row r="90">
          <cell r="A90">
            <v>83</v>
          </cell>
          <cell r="B90" t="str">
            <v>SM2-KJA0464</v>
          </cell>
          <cell r="C90" t="str">
            <v>ANDIKA</v>
          </cell>
          <cell r="D90">
            <v>30804</v>
          </cell>
          <cell r="E90" t="str">
            <v>Helper Dumping</v>
          </cell>
          <cell r="F90" t="str">
            <v>Produksi</v>
          </cell>
          <cell r="G90">
            <v>40242</v>
          </cell>
          <cell r="H90" t="str">
            <v>S-0</v>
          </cell>
          <cell r="I90" t="str">
            <v>1152068065</v>
          </cell>
          <cell r="J90">
            <v>1860000</v>
          </cell>
          <cell r="K90">
            <v>44000</v>
          </cell>
          <cell r="N90">
            <v>30</v>
          </cell>
          <cell r="O90">
            <v>25</v>
          </cell>
          <cell r="P90">
            <v>160</v>
          </cell>
          <cell r="Q90">
            <v>1</v>
          </cell>
          <cell r="R90">
            <v>1785600</v>
          </cell>
          <cell r="S90">
            <v>1100000</v>
          </cell>
          <cell r="T90">
            <v>1720231</v>
          </cell>
          <cell r="U90">
            <v>4605831</v>
          </cell>
          <cell r="X90">
            <v>4605831</v>
          </cell>
          <cell r="Y90">
            <v>143220</v>
          </cell>
          <cell r="Z90">
            <v>4749051</v>
          </cell>
          <cell r="AA90">
            <v>237453</v>
          </cell>
          <cell r="AB90" t="str">
            <v>S-0</v>
          </cell>
          <cell r="AC90">
            <v>2025000</v>
          </cell>
          <cell r="AD90">
            <v>37200</v>
          </cell>
          <cell r="AE90">
            <v>29392776</v>
          </cell>
          <cell r="AF90">
            <v>1469638.8</v>
          </cell>
          <cell r="AG90">
            <v>0</v>
          </cell>
          <cell r="AH90">
            <v>0</v>
          </cell>
          <cell r="AJ90">
            <v>122469</v>
          </cell>
          <cell r="AK90">
            <v>37200</v>
          </cell>
          <cell r="AL90">
            <v>159669</v>
          </cell>
          <cell r="AM90">
            <v>4446200</v>
          </cell>
          <cell r="AN90">
            <v>0</v>
          </cell>
          <cell r="AP90">
            <v>0</v>
          </cell>
          <cell r="AV90">
            <v>0</v>
          </cell>
          <cell r="AW90">
            <v>0</v>
          </cell>
          <cell r="AX90">
            <v>4446200</v>
          </cell>
          <cell r="AZ90">
            <v>4446200</v>
          </cell>
        </row>
        <row r="91">
          <cell r="A91">
            <v>84</v>
          </cell>
          <cell r="B91" t="str">
            <v>SM2-KJA0361</v>
          </cell>
          <cell r="C91" t="str">
            <v>ZULKARNAIN</v>
          </cell>
          <cell r="D91">
            <v>31330</v>
          </cell>
          <cell r="E91" t="str">
            <v>Helper Pumping</v>
          </cell>
          <cell r="F91" t="str">
            <v>Produksi</v>
          </cell>
          <cell r="G91">
            <v>39821</v>
          </cell>
          <cell r="H91" t="str">
            <v>M-1</v>
          </cell>
          <cell r="I91" t="str">
            <v>1152070868</v>
          </cell>
          <cell r="J91">
            <v>1860000</v>
          </cell>
          <cell r="K91">
            <v>44000</v>
          </cell>
          <cell r="N91">
            <v>31</v>
          </cell>
          <cell r="O91">
            <v>28</v>
          </cell>
          <cell r="P91">
            <v>124</v>
          </cell>
          <cell r="Q91">
            <v>0</v>
          </cell>
          <cell r="R91">
            <v>1860000</v>
          </cell>
          <cell r="S91">
            <v>1232000</v>
          </cell>
          <cell r="T91">
            <v>1333179</v>
          </cell>
          <cell r="U91">
            <v>4425179</v>
          </cell>
          <cell r="X91">
            <v>4425179</v>
          </cell>
          <cell r="Y91">
            <v>143220</v>
          </cell>
          <cell r="Z91">
            <v>4568399</v>
          </cell>
          <cell r="AA91">
            <v>228420</v>
          </cell>
          <cell r="AB91" t="str">
            <v>M-1</v>
          </cell>
          <cell r="AC91">
            <v>2362500</v>
          </cell>
          <cell r="AD91">
            <v>37200</v>
          </cell>
          <cell r="AE91">
            <v>23283348</v>
          </cell>
          <cell r="AF91">
            <v>1164167.4000000001</v>
          </cell>
          <cell r="AG91">
            <v>0</v>
          </cell>
          <cell r="AH91">
            <v>0</v>
          </cell>
          <cell r="AJ91">
            <v>97013</v>
          </cell>
          <cell r="AK91">
            <v>37200</v>
          </cell>
          <cell r="AL91">
            <v>134213</v>
          </cell>
          <cell r="AM91">
            <v>4291000</v>
          </cell>
          <cell r="AN91">
            <v>0</v>
          </cell>
          <cell r="AP91">
            <v>0</v>
          </cell>
          <cell r="AV91">
            <v>0</v>
          </cell>
          <cell r="AW91">
            <v>0</v>
          </cell>
          <cell r="AX91">
            <v>4291000</v>
          </cell>
          <cell r="AZ91">
            <v>4291000</v>
          </cell>
        </row>
        <row r="92">
          <cell r="A92">
            <v>85</v>
          </cell>
          <cell r="B92" t="str">
            <v>SM2-KJA0486</v>
          </cell>
          <cell r="C92" t="str">
            <v>YOSUA BUDI SUDRAJAT</v>
          </cell>
          <cell r="D92">
            <v>33032</v>
          </cell>
          <cell r="E92" t="str">
            <v>Helper Handpicking</v>
          </cell>
          <cell r="F92" t="str">
            <v>Produksi</v>
          </cell>
          <cell r="G92">
            <v>40354</v>
          </cell>
          <cell r="H92" t="str">
            <v>S-0</v>
          </cell>
          <cell r="I92" t="str">
            <v>1152066097</v>
          </cell>
          <cell r="J92">
            <v>1860000</v>
          </cell>
          <cell r="K92">
            <v>44000</v>
          </cell>
          <cell r="N92">
            <v>30</v>
          </cell>
          <cell r="O92">
            <v>30</v>
          </cell>
          <cell r="P92">
            <v>114.8</v>
          </cell>
          <cell r="Q92">
            <v>1</v>
          </cell>
          <cell r="R92">
            <v>1785600</v>
          </cell>
          <cell r="S92">
            <v>1320000</v>
          </cell>
          <cell r="T92">
            <v>1234266</v>
          </cell>
          <cell r="U92">
            <v>4339866</v>
          </cell>
          <cell r="X92">
            <v>4339866</v>
          </cell>
          <cell r="Y92">
            <v>143220</v>
          </cell>
          <cell r="Z92">
            <v>4483086</v>
          </cell>
          <cell r="AA92">
            <v>224154</v>
          </cell>
          <cell r="AB92" t="str">
            <v>S-0</v>
          </cell>
          <cell r="AC92">
            <v>2025000</v>
          </cell>
          <cell r="AD92">
            <v>37200</v>
          </cell>
          <cell r="AE92">
            <v>26360784</v>
          </cell>
          <cell r="AF92">
            <v>1318039.2000000002</v>
          </cell>
          <cell r="AG92">
            <v>0</v>
          </cell>
          <cell r="AH92">
            <v>0</v>
          </cell>
          <cell r="AJ92">
            <v>109836</v>
          </cell>
          <cell r="AK92">
            <v>37200</v>
          </cell>
          <cell r="AL92">
            <v>147036</v>
          </cell>
          <cell r="AM92">
            <v>4192800</v>
          </cell>
          <cell r="AN92">
            <v>0</v>
          </cell>
          <cell r="AP92">
            <v>0</v>
          </cell>
          <cell r="AV92">
            <v>0</v>
          </cell>
          <cell r="AW92">
            <v>0</v>
          </cell>
          <cell r="AX92">
            <v>4192800</v>
          </cell>
          <cell r="AZ92">
            <v>4192800</v>
          </cell>
        </row>
        <row r="93">
          <cell r="A93">
            <v>86</v>
          </cell>
          <cell r="B93" t="str">
            <v>SM2-KJA0488</v>
          </cell>
          <cell r="C93" t="str">
            <v>M. KAJAWAINI</v>
          </cell>
          <cell r="D93">
            <v>32376</v>
          </cell>
          <cell r="E93" t="str">
            <v>Helper Handpicking</v>
          </cell>
          <cell r="F93" t="str">
            <v>Produksi</v>
          </cell>
          <cell r="G93">
            <v>40354</v>
          </cell>
          <cell r="H93" t="str">
            <v>M-0</v>
          </cell>
          <cell r="I93" t="str">
            <v>1152068693</v>
          </cell>
          <cell r="J93">
            <v>1860000</v>
          </cell>
          <cell r="K93">
            <v>44000</v>
          </cell>
          <cell r="N93">
            <v>30</v>
          </cell>
          <cell r="O93">
            <v>29</v>
          </cell>
          <cell r="P93">
            <v>95.5</v>
          </cell>
          <cell r="Q93">
            <v>1</v>
          </cell>
          <cell r="R93">
            <v>1785600</v>
          </cell>
          <cell r="S93">
            <v>1276000</v>
          </cell>
          <cell r="T93">
            <v>1026763</v>
          </cell>
          <cell r="U93">
            <v>4088363</v>
          </cell>
          <cell r="X93">
            <v>4088363</v>
          </cell>
          <cell r="Y93">
            <v>143220</v>
          </cell>
          <cell r="Z93">
            <v>4231583</v>
          </cell>
          <cell r="AA93">
            <v>211579</v>
          </cell>
          <cell r="AB93" t="str">
            <v>M-0</v>
          </cell>
          <cell r="AC93">
            <v>2193750</v>
          </cell>
          <cell r="AD93">
            <v>37200</v>
          </cell>
          <cell r="AE93">
            <v>21468648</v>
          </cell>
          <cell r="AF93">
            <v>1073432.4000000001</v>
          </cell>
          <cell r="AG93">
            <v>0</v>
          </cell>
          <cell r="AH93">
            <v>0</v>
          </cell>
          <cell r="AJ93">
            <v>89452</v>
          </cell>
          <cell r="AK93">
            <v>37200</v>
          </cell>
          <cell r="AL93">
            <v>126652</v>
          </cell>
          <cell r="AM93">
            <v>3961700</v>
          </cell>
          <cell r="AN93">
            <v>0</v>
          </cell>
          <cell r="AP93">
            <v>0</v>
          </cell>
          <cell r="AV93">
            <v>0</v>
          </cell>
          <cell r="AW93">
            <v>0</v>
          </cell>
          <cell r="AX93">
            <v>3961700</v>
          </cell>
          <cell r="AZ93">
            <v>3961700</v>
          </cell>
        </row>
        <row r="94">
          <cell r="A94">
            <v>87</v>
          </cell>
          <cell r="B94" t="str">
            <v>SM2-KJA0538</v>
          </cell>
          <cell r="C94" t="str">
            <v>JUALIN</v>
          </cell>
          <cell r="D94">
            <v>27434</v>
          </cell>
          <cell r="E94" t="str">
            <v>Helper Handpicking</v>
          </cell>
          <cell r="F94" t="str">
            <v>Produksi</v>
          </cell>
          <cell r="G94">
            <v>40851</v>
          </cell>
          <cell r="H94" t="str">
            <v>M-1</v>
          </cell>
          <cell r="I94" t="str">
            <v>1152084753</v>
          </cell>
          <cell r="J94">
            <v>1860000</v>
          </cell>
          <cell r="K94">
            <v>44000</v>
          </cell>
          <cell r="N94">
            <v>30</v>
          </cell>
          <cell r="O94">
            <v>27</v>
          </cell>
          <cell r="P94">
            <v>87.5</v>
          </cell>
          <cell r="Q94">
            <v>1</v>
          </cell>
          <cell r="R94">
            <v>1785600</v>
          </cell>
          <cell r="S94">
            <v>1188000</v>
          </cell>
          <cell r="T94">
            <v>940751</v>
          </cell>
          <cell r="U94">
            <v>3914351</v>
          </cell>
          <cell r="X94">
            <v>3914351</v>
          </cell>
          <cell r="Y94">
            <v>143220</v>
          </cell>
          <cell r="Z94">
            <v>4057571</v>
          </cell>
          <cell r="AA94">
            <v>202879</v>
          </cell>
          <cell r="AB94" t="str">
            <v>M-1</v>
          </cell>
          <cell r="AC94">
            <v>2362500</v>
          </cell>
          <cell r="AD94">
            <v>37200</v>
          </cell>
          <cell r="AE94">
            <v>17459904</v>
          </cell>
          <cell r="AF94">
            <v>872995.20000000007</v>
          </cell>
          <cell r="AG94">
            <v>0</v>
          </cell>
          <cell r="AH94">
            <v>0</v>
          </cell>
          <cell r="AJ94">
            <v>72749</v>
          </cell>
          <cell r="AK94">
            <v>37200</v>
          </cell>
          <cell r="AL94">
            <v>109949</v>
          </cell>
          <cell r="AM94">
            <v>3804400</v>
          </cell>
          <cell r="AN94">
            <v>0</v>
          </cell>
          <cell r="AP94">
            <v>0</v>
          </cell>
          <cell r="AV94">
            <v>0</v>
          </cell>
          <cell r="AW94">
            <v>0</v>
          </cell>
          <cell r="AX94">
            <v>3804400</v>
          </cell>
          <cell r="AZ94">
            <v>3804400</v>
          </cell>
        </row>
        <row r="95">
          <cell r="A95">
            <v>88</v>
          </cell>
          <cell r="B95" t="str">
            <v>SM2-KJA0536</v>
          </cell>
          <cell r="C95" t="str">
            <v>BAYU KRISNAWAN</v>
          </cell>
          <cell r="D95">
            <v>32999</v>
          </cell>
          <cell r="E95" t="str">
            <v>Helper Handpicking</v>
          </cell>
          <cell r="F95" t="str">
            <v>Produksi</v>
          </cell>
          <cell r="G95">
            <v>40794</v>
          </cell>
          <cell r="H95" t="str">
            <v>M-0</v>
          </cell>
          <cell r="I95" t="str">
            <v>1152082891</v>
          </cell>
          <cell r="J95">
            <v>1860000</v>
          </cell>
          <cell r="K95">
            <v>44000</v>
          </cell>
          <cell r="N95">
            <v>31</v>
          </cell>
          <cell r="O95">
            <v>29</v>
          </cell>
          <cell r="P95">
            <v>125.5</v>
          </cell>
          <cell r="Q95">
            <v>0</v>
          </cell>
          <cell r="R95">
            <v>1860000</v>
          </cell>
          <cell r="S95">
            <v>1276000</v>
          </cell>
          <cell r="T95">
            <v>1349306</v>
          </cell>
          <cell r="U95">
            <v>4485306</v>
          </cell>
          <cell r="X95">
            <v>4485306</v>
          </cell>
          <cell r="Y95">
            <v>143220</v>
          </cell>
          <cell r="Z95">
            <v>4628526</v>
          </cell>
          <cell r="AA95">
            <v>231426</v>
          </cell>
          <cell r="AB95" t="str">
            <v>M-0</v>
          </cell>
          <cell r="AC95">
            <v>2193750</v>
          </cell>
          <cell r="AD95">
            <v>37200</v>
          </cell>
          <cell r="AE95">
            <v>25993800</v>
          </cell>
          <cell r="AF95">
            <v>1299690</v>
          </cell>
          <cell r="AG95">
            <v>0</v>
          </cell>
          <cell r="AH95">
            <v>0</v>
          </cell>
          <cell r="AJ95">
            <v>108307</v>
          </cell>
          <cell r="AK95">
            <v>37200</v>
          </cell>
          <cell r="AL95">
            <v>145507</v>
          </cell>
          <cell r="AM95">
            <v>4339800</v>
          </cell>
          <cell r="AN95">
            <v>0</v>
          </cell>
          <cell r="AP95">
            <v>0</v>
          </cell>
          <cell r="AV95">
            <v>0</v>
          </cell>
          <cell r="AW95">
            <v>0</v>
          </cell>
          <cell r="AX95">
            <v>4339800</v>
          </cell>
          <cell r="AZ95">
            <v>4339800</v>
          </cell>
        </row>
        <row r="96">
          <cell r="A96">
            <v>89</v>
          </cell>
          <cell r="B96" t="str">
            <v>SM2-KJA0487</v>
          </cell>
          <cell r="C96" t="str">
            <v>TAUPIK RAHMAN</v>
          </cell>
          <cell r="D96">
            <v>30089</v>
          </cell>
          <cell r="E96" t="str">
            <v>Helper Handpicking</v>
          </cell>
          <cell r="F96" t="str">
            <v>Produksi</v>
          </cell>
          <cell r="G96">
            <v>40354</v>
          </cell>
          <cell r="H96" t="str">
            <v>M-1</v>
          </cell>
          <cell r="I96" t="str">
            <v>1152065112</v>
          </cell>
          <cell r="J96">
            <v>1860000</v>
          </cell>
          <cell r="K96">
            <v>44000</v>
          </cell>
          <cell r="N96">
            <v>30</v>
          </cell>
          <cell r="O96">
            <v>28</v>
          </cell>
          <cell r="P96">
            <v>140</v>
          </cell>
          <cell r="Q96">
            <v>1</v>
          </cell>
          <cell r="R96">
            <v>1785600</v>
          </cell>
          <cell r="S96">
            <v>1232000</v>
          </cell>
          <cell r="T96">
            <v>1505202</v>
          </cell>
          <cell r="U96">
            <v>4522802</v>
          </cell>
          <cell r="X96">
            <v>4522802</v>
          </cell>
          <cell r="Y96">
            <v>143220</v>
          </cell>
          <cell r="Z96">
            <v>4666022</v>
          </cell>
          <cell r="AA96">
            <v>233301</v>
          </cell>
          <cell r="AB96" t="str">
            <v>M-1</v>
          </cell>
          <cell r="AC96">
            <v>2362500</v>
          </cell>
          <cell r="AD96">
            <v>37200</v>
          </cell>
          <cell r="AE96">
            <v>24396252</v>
          </cell>
          <cell r="AF96">
            <v>1219812.6000000001</v>
          </cell>
          <cell r="AG96">
            <v>0</v>
          </cell>
          <cell r="AH96">
            <v>0</v>
          </cell>
          <cell r="AJ96">
            <v>101651</v>
          </cell>
          <cell r="AK96">
            <v>37200</v>
          </cell>
          <cell r="AL96">
            <v>138851</v>
          </cell>
          <cell r="AM96">
            <v>4384000</v>
          </cell>
          <cell r="AN96">
            <v>0</v>
          </cell>
          <cell r="AP96">
            <v>0</v>
          </cell>
          <cell r="AV96">
            <v>0</v>
          </cell>
          <cell r="AW96">
            <v>0</v>
          </cell>
          <cell r="AX96">
            <v>4384000</v>
          </cell>
          <cell r="AZ96">
            <v>4384000</v>
          </cell>
        </row>
        <row r="97">
          <cell r="A97">
            <v>90</v>
          </cell>
          <cell r="B97" t="str">
            <v>SM2-KJA0543</v>
          </cell>
          <cell r="C97" t="str">
            <v>AKBAR</v>
          </cell>
          <cell r="D97">
            <v>33341</v>
          </cell>
          <cell r="E97" t="str">
            <v>Helper Handpicking</v>
          </cell>
          <cell r="F97" t="str">
            <v>Produksi</v>
          </cell>
          <cell r="G97">
            <v>41030</v>
          </cell>
          <cell r="H97" t="str">
            <v>S-0</v>
          </cell>
          <cell r="I97" t="str">
            <v>1152089674</v>
          </cell>
          <cell r="J97">
            <v>1860000</v>
          </cell>
          <cell r="K97">
            <v>44000</v>
          </cell>
          <cell r="N97">
            <v>31</v>
          </cell>
          <cell r="O97">
            <v>29</v>
          </cell>
          <cell r="P97">
            <v>143.5</v>
          </cell>
          <cell r="Q97">
            <v>0</v>
          </cell>
          <cell r="R97">
            <v>1860000</v>
          </cell>
          <cell r="S97">
            <v>1276000</v>
          </cell>
          <cell r="T97">
            <v>1542832</v>
          </cell>
          <cell r="U97">
            <v>4678832</v>
          </cell>
          <cell r="X97">
            <v>4678832</v>
          </cell>
          <cell r="Y97">
            <v>143220</v>
          </cell>
          <cell r="Z97">
            <v>4822052</v>
          </cell>
          <cell r="AA97">
            <v>241103</v>
          </cell>
          <cell r="AB97" t="str">
            <v>S-0</v>
          </cell>
          <cell r="AC97">
            <v>2025000</v>
          </cell>
          <cell r="AD97">
            <v>37200</v>
          </cell>
          <cell r="AE97">
            <v>30224988</v>
          </cell>
          <cell r="AF97">
            <v>1511249.4000000001</v>
          </cell>
          <cell r="AG97">
            <v>0</v>
          </cell>
          <cell r="AH97">
            <v>0</v>
          </cell>
          <cell r="AJ97">
            <v>125937</v>
          </cell>
          <cell r="AK97">
            <v>37200</v>
          </cell>
          <cell r="AL97">
            <v>163137</v>
          </cell>
          <cell r="AM97">
            <v>4515700</v>
          </cell>
          <cell r="AN97">
            <v>213736</v>
          </cell>
          <cell r="AP97">
            <v>0</v>
          </cell>
          <cell r="AV97">
            <v>0</v>
          </cell>
          <cell r="AW97">
            <v>213736</v>
          </cell>
          <cell r="AX97">
            <v>4301964</v>
          </cell>
          <cell r="AZ97">
            <v>4302000</v>
          </cell>
        </row>
        <row r="98">
          <cell r="A98">
            <v>91</v>
          </cell>
          <cell r="B98" t="str">
            <v>SM2-KJA0305</v>
          </cell>
          <cell r="C98" t="str">
            <v>TRI HANDOKO</v>
          </cell>
          <cell r="D98">
            <v>32868</v>
          </cell>
          <cell r="E98" t="str">
            <v>Draftman</v>
          </cell>
          <cell r="F98" t="str">
            <v>Development</v>
          </cell>
          <cell r="G98">
            <v>39652</v>
          </cell>
          <cell r="H98" t="str">
            <v>S-0</v>
          </cell>
          <cell r="I98" t="str">
            <v>1152041698</v>
          </cell>
          <cell r="J98">
            <v>2160000</v>
          </cell>
          <cell r="K98">
            <v>44000</v>
          </cell>
          <cell r="N98">
            <v>31</v>
          </cell>
          <cell r="O98">
            <v>25</v>
          </cell>
          <cell r="P98">
            <v>148</v>
          </cell>
          <cell r="Q98">
            <v>0</v>
          </cell>
          <cell r="R98">
            <v>2160000</v>
          </cell>
          <cell r="S98">
            <v>1100000</v>
          </cell>
          <cell r="T98">
            <v>1847861</v>
          </cell>
          <cell r="U98">
            <v>5107861</v>
          </cell>
          <cell r="X98">
            <v>5107861</v>
          </cell>
          <cell r="Y98">
            <v>166320</v>
          </cell>
          <cell r="Z98">
            <v>5274181</v>
          </cell>
          <cell r="AA98">
            <v>263709</v>
          </cell>
          <cell r="AB98" t="str">
            <v>S-0</v>
          </cell>
          <cell r="AC98">
            <v>2025000</v>
          </cell>
          <cell r="AD98">
            <v>43200</v>
          </cell>
          <cell r="AE98">
            <v>35307264</v>
          </cell>
          <cell r="AF98">
            <v>1765363.2000000002</v>
          </cell>
          <cell r="AG98">
            <v>0</v>
          </cell>
          <cell r="AH98">
            <v>0</v>
          </cell>
          <cell r="AJ98">
            <v>147113</v>
          </cell>
          <cell r="AK98">
            <v>43200</v>
          </cell>
          <cell r="AL98">
            <v>190313</v>
          </cell>
          <cell r="AM98">
            <v>4917500</v>
          </cell>
          <cell r="AN98">
            <v>0</v>
          </cell>
          <cell r="AP98">
            <v>476000</v>
          </cell>
          <cell r="AV98">
            <v>0</v>
          </cell>
          <cell r="AW98">
            <v>476000</v>
          </cell>
          <cell r="AX98">
            <v>4441500</v>
          </cell>
          <cell r="AZ98">
            <v>4441500</v>
          </cell>
        </row>
        <row r="99">
          <cell r="A99">
            <v>92</v>
          </cell>
          <cell r="B99" t="str">
            <v>SM2-KJA0306</v>
          </cell>
          <cell r="C99" t="str">
            <v>RISWAN GUNAWAN</v>
          </cell>
          <cell r="D99">
            <v>32957</v>
          </cell>
          <cell r="E99" t="str">
            <v>Draftman</v>
          </cell>
          <cell r="F99" t="str">
            <v>Development</v>
          </cell>
          <cell r="G99">
            <v>39652</v>
          </cell>
          <cell r="H99" t="str">
            <v>S-0</v>
          </cell>
          <cell r="I99" t="str">
            <v>1152044590</v>
          </cell>
          <cell r="J99">
            <v>2160000</v>
          </cell>
          <cell r="K99">
            <v>44000</v>
          </cell>
          <cell r="N99">
            <v>27</v>
          </cell>
          <cell r="O99">
            <v>21</v>
          </cell>
          <cell r="P99">
            <v>83.5</v>
          </cell>
          <cell r="Q99">
            <v>4</v>
          </cell>
          <cell r="R99">
            <v>1814400</v>
          </cell>
          <cell r="S99">
            <v>924000</v>
          </cell>
          <cell r="T99">
            <v>1042543</v>
          </cell>
          <cell r="U99">
            <v>3780943</v>
          </cell>
          <cell r="X99">
            <v>3780943</v>
          </cell>
          <cell r="Y99">
            <v>166320</v>
          </cell>
          <cell r="Z99">
            <v>3947263</v>
          </cell>
          <cell r="AA99">
            <v>197363</v>
          </cell>
          <cell r="AB99" t="str">
            <v>S-0</v>
          </cell>
          <cell r="AC99">
            <v>2025000</v>
          </cell>
          <cell r="AD99">
            <v>43200</v>
          </cell>
          <cell r="AE99">
            <v>20180400</v>
          </cell>
          <cell r="AF99">
            <v>1009020</v>
          </cell>
          <cell r="AG99">
            <v>0</v>
          </cell>
          <cell r="AH99">
            <v>0</v>
          </cell>
          <cell r="AJ99">
            <v>84085</v>
          </cell>
          <cell r="AK99">
            <v>43200</v>
          </cell>
          <cell r="AL99">
            <v>127285</v>
          </cell>
          <cell r="AM99">
            <v>3653700</v>
          </cell>
          <cell r="AN99">
            <v>57627</v>
          </cell>
          <cell r="AP99">
            <v>317000</v>
          </cell>
          <cell r="AV99">
            <v>0</v>
          </cell>
          <cell r="AW99">
            <v>374627</v>
          </cell>
          <cell r="AX99">
            <v>3279073</v>
          </cell>
          <cell r="AZ99">
            <v>3279100</v>
          </cell>
        </row>
        <row r="100">
          <cell r="A100">
            <v>93</v>
          </cell>
          <cell r="B100" t="str">
            <v>SM2-KJA0351</v>
          </cell>
          <cell r="C100" t="str">
            <v>ALI BABA</v>
          </cell>
          <cell r="D100">
            <v>32257</v>
          </cell>
          <cell r="E100" t="str">
            <v>Draftman</v>
          </cell>
          <cell r="F100" t="str">
            <v>Development</v>
          </cell>
          <cell r="G100">
            <v>39821</v>
          </cell>
          <cell r="H100" t="str">
            <v>M-0</v>
          </cell>
          <cell r="I100" t="str">
            <v>1152048552</v>
          </cell>
          <cell r="J100">
            <v>2110000</v>
          </cell>
          <cell r="K100">
            <v>44000</v>
          </cell>
          <cell r="N100">
            <v>31</v>
          </cell>
          <cell r="O100">
            <v>25</v>
          </cell>
          <cell r="P100">
            <v>138.5</v>
          </cell>
          <cell r="Q100">
            <v>0</v>
          </cell>
          <cell r="R100">
            <v>2110000</v>
          </cell>
          <cell r="S100">
            <v>1100000</v>
          </cell>
          <cell r="T100">
            <v>1689220</v>
          </cell>
          <cell r="U100">
            <v>4899220</v>
          </cell>
          <cell r="X100">
            <v>4899220</v>
          </cell>
          <cell r="Y100">
            <v>162470</v>
          </cell>
          <cell r="Z100">
            <v>5061690</v>
          </cell>
          <cell r="AA100">
            <v>253085</v>
          </cell>
          <cell r="AB100" t="str">
            <v>M-0</v>
          </cell>
          <cell r="AC100">
            <v>2193750</v>
          </cell>
          <cell r="AD100">
            <v>42200</v>
          </cell>
          <cell r="AE100">
            <v>30871860</v>
          </cell>
          <cell r="AF100">
            <v>1543593</v>
          </cell>
          <cell r="AG100">
            <v>0</v>
          </cell>
          <cell r="AH100">
            <v>0</v>
          </cell>
          <cell r="AJ100">
            <v>128632</v>
          </cell>
          <cell r="AK100">
            <v>42200</v>
          </cell>
          <cell r="AL100">
            <v>170832</v>
          </cell>
          <cell r="AM100">
            <v>4728400</v>
          </cell>
          <cell r="AN100">
            <v>0</v>
          </cell>
          <cell r="AP100">
            <v>0</v>
          </cell>
          <cell r="AV100">
            <v>0</v>
          </cell>
          <cell r="AW100">
            <v>0</v>
          </cell>
          <cell r="AX100">
            <v>4728400</v>
          </cell>
          <cell r="AY100">
            <v>1000000</v>
          </cell>
          <cell r="AZ100">
            <v>5728400</v>
          </cell>
        </row>
        <row r="101">
          <cell r="A101">
            <v>94</v>
          </cell>
          <cell r="B101" t="str">
            <v>SM2-KJA0352</v>
          </cell>
          <cell r="C101" t="str">
            <v>RIZAL AZMI</v>
          </cell>
          <cell r="D101">
            <v>32767</v>
          </cell>
          <cell r="E101" t="str">
            <v>Draftman</v>
          </cell>
          <cell r="F101" t="str">
            <v>Development</v>
          </cell>
          <cell r="G101">
            <v>39821</v>
          </cell>
          <cell r="H101" t="str">
            <v>S-0</v>
          </cell>
          <cell r="I101" t="str">
            <v>1152048536</v>
          </cell>
          <cell r="J101">
            <v>2160000</v>
          </cell>
          <cell r="K101">
            <v>44000</v>
          </cell>
          <cell r="N101">
            <v>31</v>
          </cell>
          <cell r="O101">
            <v>30</v>
          </cell>
          <cell r="P101">
            <v>168</v>
          </cell>
          <cell r="Q101">
            <v>0</v>
          </cell>
          <cell r="R101">
            <v>2160000</v>
          </cell>
          <cell r="S101">
            <v>1320000</v>
          </cell>
          <cell r="T101">
            <v>2097572</v>
          </cell>
          <cell r="U101">
            <v>5577572</v>
          </cell>
          <cell r="X101">
            <v>5577572</v>
          </cell>
          <cell r="Y101">
            <v>166320</v>
          </cell>
          <cell r="Z101">
            <v>5743892</v>
          </cell>
          <cell r="AA101">
            <v>287195</v>
          </cell>
          <cell r="AB101" t="str">
            <v>S-0</v>
          </cell>
          <cell r="AC101">
            <v>2025000</v>
          </cell>
          <cell r="AD101">
            <v>43200</v>
          </cell>
          <cell r="AE101">
            <v>40661964</v>
          </cell>
          <cell r="AF101">
            <v>2033098.2000000002</v>
          </cell>
          <cell r="AG101">
            <v>0</v>
          </cell>
          <cell r="AH101">
            <v>0</v>
          </cell>
          <cell r="AJ101">
            <v>169424</v>
          </cell>
          <cell r="AK101">
            <v>43200</v>
          </cell>
          <cell r="AL101">
            <v>212624</v>
          </cell>
          <cell r="AM101">
            <v>5364900</v>
          </cell>
          <cell r="AN101">
            <v>0</v>
          </cell>
          <cell r="AP101">
            <v>134000</v>
          </cell>
          <cell r="AV101">
            <v>0</v>
          </cell>
          <cell r="AW101">
            <v>134000</v>
          </cell>
          <cell r="AX101">
            <v>5230900</v>
          </cell>
          <cell r="AZ101">
            <v>5230900</v>
          </cell>
        </row>
        <row r="102">
          <cell r="A102">
            <v>95</v>
          </cell>
          <cell r="B102" t="str">
            <v>SM2-KJA0353</v>
          </cell>
          <cell r="C102" t="str">
            <v>GUNTUR</v>
          </cell>
          <cell r="D102">
            <v>31614</v>
          </cell>
          <cell r="E102" t="str">
            <v>Draftman</v>
          </cell>
          <cell r="F102" t="str">
            <v>Development</v>
          </cell>
          <cell r="G102">
            <v>39821</v>
          </cell>
          <cell r="H102" t="str">
            <v>S-0</v>
          </cell>
          <cell r="I102" t="str">
            <v>1152048528</v>
          </cell>
          <cell r="J102">
            <v>2110000</v>
          </cell>
          <cell r="K102">
            <v>44000</v>
          </cell>
          <cell r="N102">
            <v>31</v>
          </cell>
          <cell r="O102">
            <v>19</v>
          </cell>
          <cell r="P102">
            <v>109.5</v>
          </cell>
          <cell r="Q102">
            <v>0</v>
          </cell>
          <cell r="R102">
            <v>2110000</v>
          </cell>
          <cell r="S102">
            <v>836000</v>
          </cell>
          <cell r="T102">
            <v>1335520</v>
          </cell>
          <cell r="U102">
            <v>4281520</v>
          </cell>
          <cell r="X102">
            <v>4281520</v>
          </cell>
          <cell r="Y102">
            <v>162470</v>
          </cell>
          <cell r="Z102">
            <v>4443990</v>
          </cell>
          <cell r="AA102">
            <v>222200</v>
          </cell>
          <cell r="AB102" t="str">
            <v>S-0</v>
          </cell>
          <cell r="AC102">
            <v>2025000</v>
          </cell>
          <cell r="AD102">
            <v>42200</v>
          </cell>
          <cell r="AE102">
            <v>25855080</v>
          </cell>
          <cell r="AF102">
            <v>1292754</v>
          </cell>
          <cell r="AG102">
            <v>0</v>
          </cell>
          <cell r="AH102">
            <v>0</v>
          </cell>
          <cell r="AJ102">
            <v>107729</v>
          </cell>
          <cell r="AK102">
            <v>42200</v>
          </cell>
          <cell r="AL102">
            <v>149929</v>
          </cell>
          <cell r="AM102">
            <v>4131600</v>
          </cell>
          <cell r="AN102">
            <v>0</v>
          </cell>
          <cell r="AP102">
            <v>37000</v>
          </cell>
          <cell r="AV102">
            <v>0</v>
          </cell>
          <cell r="AW102">
            <v>37000</v>
          </cell>
          <cell r="AX102">
            <v>4094600</v>
          </cell>
          <cell r="AZ102">
            <v>4094600</v>
          </cell>
        </row>
        <row r="103">
          <cell r="A103">
            <v>96</v>
          </cell>
          <cell r="B103" t="str">
            <v>SM2-KJA0354</v>
          </cell>
          <cell r="C103" t="str">
            <v>WARDIANSYAH</v>
          </cell>
          <cell r="D103">
            <v>31892</v>
          </cell>
          <cell r="E103" t="str">
            <v>Draftman</v>
          </cell>
          <cell r="F103" t="str">
            <v>Development</v>
          </cell>
          <cell r="G103">
            <v>39821</v>
          </cell>
          <cell r="H103" t="str">
            <v>M-1</v>
          </cell>
          <cell r="I103" t="str">
            <v>1152048544</v>
          </cell>
          <cell r="J103">
            <v>2110000</v>
          </cell>
          <cell r="K103">
            <v>44000</v>
          </cell>
          <cell r="N103">
            <v>31</v>
          </cell>
          <cell r="O103">
            <v>27</v>
          </cell>
          <cell r="P103">
            <v>142.5</v>
          </cell>
          <cell r="Q103">
            <v>0</v>
          </cell>
          <cell r="R103">
            <v>2110000</v>
          </cell>
          <cell r="S103">
            <v>1188000</v>
          </cell>
          <cell r="T103">
            <v>1738006</v>
          </cell>
          <cell r="U103">
            <v>5036006</v>
          </cell>
          <cell r="X103">
            <v>5036006</v>
          </cell>
          <cell r="Y103">
            <v>162470</v>
          </cell>
          <cell r="Z103">
            <v>5198476</v>
          </cell>
          <cell r="AA103">
            <v>259924</v>
          </cell>
          <cell r="AB103" t="str">
            <v>M-1</v>
          </cell>
          <cell r="AC103">
            <v>2362500</v>
          </cell>
          <cell r="AD103">
            <v>42200</v>
          </cell>
          <cell r="AE103">
            <v>30406224</v>
          </cell>
          <cell r="AF103">
            <v>1520311.2000000002</v>
          </cell>
          <cell r="AG103">
            <v>0</v>
          </cell>
          <cell r="AH103">
            <v>0</v>
          </cell>
          <cell r="AJ103">
            <v>126692</v>
          </cell>
          <cell r="AK103">
            <v>42200</v>
          </cell>
          <cell r="AL103">
            <v>168892</v>
          </cell>
          <cell r="AM103">
            <v>4867100</v>
          </cell>
          <cell r="AN103">
            <v>0</v>
          </cell>
          <cell r="AP103">
            <v>80000</v>
          </cell>
          <cell r="AV103">
            <v>0</v>
          </cell>
          <cell r="AW103">
            <v>80000</v>
          </cell>
          <cell r="AX103">
            <v>4787100</v>
          </cell>
          <cell r="AZ103">
            <v>4787100</v>
          </cell>
        </row>
        <row r="104">
          <cell r="A104">
            <v>97</v>
          </cell>
          <cell r="B104" t="str">
            <v>SM2-KJA0173</v>
          </cell>
          <cell r="C104" t="str">
            <v>FADLI</v>
          </cell>
          <cell r="D104">
            <v>29994</v>
          </cell>
          <cell r="E104" t="str">
            <v>Blasting Vibration</v>
          </cell>
          <cell r="F104" t="str">
            <v>Development</v>
          </cell>
          <cell r="G104">
            <v>39301</v>
          </cell>
          <cell r="H104" t="str">
            <v>M-1</v>
          </cell>
          <cell r="I104" t="str">
            <v>1152036601</v>
          </cell>
          <cell r="J104">
            <v>1860000</v>
          </cell>
          <cell r="K104">
            <v>44000</v>
          </cell>
          <cell r="N104">
            <v>30</v>
          </cell>
          <cell r="O104">
            <v>18</v>
          </cell>
          <cell r="P104">
            <v>55.5</v>
          </cell>
          <cell r="Q104">
            <v>1</v>
          </cell>
          <cell r="R104">
            <v>1785600</v>
          </cell>
          <cell r="S104">
            <v>792000</v>
          </cell>
          <cell r="T104">
            <v>596705</v>
          </cell>
          <cell r="U104">
            <v>3174305</v>
          </cell>
          <cell r="X104">
            <v>3174305</v>
          </cell>
          <cell r="Y104">
            <v>143220</v>
          </cell>
          <cell r="Z104">
            <v>3317525</v>
          </cell>
          <cell r="AA104">
            <v>165876</v>
          </cell>
          <cell r="AB104" t="str">
            <v>M-1</v>
          </cell>
          <cell r="AC104">
            <v>2362500</v>
          </cell>
          <cell r="AD104">
            <v>37200</v>
          </cell>
          <cell r="AE104">
            <v>9023388</v>
          </cell>
          <cell r="AF104">
            <v>451169.4</v>
          </cell>
          <cell r="AG104">
            <v>0</v>
          </cell>
          <cell r="AH104">
            <v>0</v>
          </cell>
          <cell r="AJ104">
            <v>37597</v>
          </cell>
          <cell r="AK104">
            <v>37200</v>
          </cell>
          <cell r="AL104">
            <v>74797</v>
          </cell>
          <cell r="AM104">
            <v>3099500</v>
          </cell>
          <cell r="AN104">
            <v>0</v>
          </cell>
          <cell r="AP104">
            <v>110000</v>
          </cell>
          <cell r="AV104">
            <v>0</v>
          </cell>
          <cell r="AW104">
            <v>110000</v>
          </cell>
          <cell r="AX104">
            <v>2989500</v>
          </cell>
          <cell r="AZ104">
            <v>2989500</v>
          </cell>
        </row>
        <row r="105">
          <cell r="A105">
            <v>98</v>
          </cell>
          <cell r="B105" t="str">
            <v>SM2-KJA0479</v>
          </cell>
          <cell r="C105" t="str">
            <v>FIRMANSYAH DWI. F</v>
          </cell>
          <cell r="D105">
            <v>33654</v>
          </cell>
          <cell r="E105" t="str">
            <v>Blasting Vibration</v>
          </cell>
          <cell r="F105" t="str">
            <v>Development</v>
          </cell>
          <cell r="G105">
            <v>40351</v>
          </cell>
          <cell r="H105" t="str">
            <v>S-0</v>
          </cell>
          <cell r="I105" t="str">
            <v>1152066542</v>
          </cell>
          <cell r="J105">
            <v>1860000</v>
          </cell>
          <cell r="K105">
            <v>44000</v>
          </cell>
          <cell r="N105">
            <v>31</v>
          </cell>
          <cell r="O105">
            <v>28</v>
          </cell>
          <cell r="P105">
            <v>104</v>
          </cell>
          <cell r="Q105">
            <v>0</v>
          </cell>
          <cell r="R105">
            <v>1860000</v>
          </cell>
          <cell r="S105">
            <v>1232000</v>
          </cell>
          <cell r="T105">
            <v>1118150</v>
          </cell>
          <cell r="U105">
            <v>4210150</v>
          </cell>
          <cell r="X105">
            <v>4210150</v>
          </cell>
          <cell r="Y105">
            <v>143220</v>
          </cell>
          <cell r="Z105">
            <v>4353370</v>
          </cell>
          <cell r="AA105">
            <v>217669</v>
          </cell>
          <cell r="AB105" t="str">
            <v>S-0</v>
          </cell>
          <cell r="AC105">
            <v>2025000</v>
          </cell>
          <cell r="AD105">
            <v>37200</v>
          </cell>
          <cell r="AE105">
            <v>24882012</v>
          </cell>
          <cell r="AF105">
            <v>1244100.6000000001</v>
          </cell>
          <cell r="AG105">
            <v>0</v>
          </cell>
          <cell r="AH105">
            <v>0</v>
          </cell>
          <cell r="AJ105">
            <v>103675</v>
          </cell>
          <cell r="AK105">
            <v>37200</v>
          </cell>
          <cell r="AL105">
            <v>140875</v>
          </cell>
          <cell r="AM105">
            <v>4069300</v>
          </cell>
          <cell r="AN105">
            <v>0</v>
          </cell>
          <cell r="AP105">
            <v>312000</v>
          </cell>
          <cell r="AV105">
            <v>0</v>
          </cell>
          <cell r="AW105">
            <v>312000</v>
          </cell>
          <cell r="AX105">
            <v>3757300</v>
          </cell>
          <cell r="AZ105">
            <v>3757300</v>
          </cell>
        </row>
        <row r="106">
          <cell r="A106">
            <v>99</v>
          </cell>
          <cell r="B106" t="str">
            <v>SM2-KJA0480</v>
          </cell>
          <cell r="C106" t="str">
            <v>NINA PRATIWI</v>
          </cell>
          <cell r="D106">
            <v>33571</v>
          </cell>
          <cell r="E106" t="str">
            <v>Office Clerk</v>
          </cell>
          <cell r="F106" t="str">
            <v>Development</v>
          </cell>
          <cell r="G106">
            <v>40344</v>
          </cell>
          <cell r="H106" t="str">
            <v>M-1</v>
          </cell>
          <cell r="I106" t="str">
            <v>1152066577</v>
          </cell>
          <cell r="J106">
            <v>1860000</v>
          </cell>
          <cell r="K106">
            <v>44000</v>
          </cell>
          <cell r="N106">
            <v>30</v>
          </cell>
          <cell r="O106">
            <v>23</v>
          </cell>
          <cell r="P106">
            <v>28.5</v>
          </cell>
          <cell r="Q106">
            <v>1</v>
          </cell>
          <cell r="R106">
            <v>1785600</v>
          </cell>
          <cell r="S106">
            <v>1012000</v>
          </cell>
          <cell r="T106">
            <v>306416</v>
          </cell>
          <cell r="U106">
            <v>3104016</v>
          </cell>
          <cell r="X106">
            <v>3104016</v>
          </cell>
          <cell r="Y106">
            <v>143220</v>
          </cell>
          <cell r="Z106">
            <v>3247236</v>
          </cell>
          <cell r="AA106">
            <v>162362</v>
          </cell>
          <cell r="AB106" t="str">
            <v>M-1</v>
          </cell>
          <cell r="AC106">
            <v>2362500</v>
          </cell>
          <cell r="AD106">
            <v>37200</v>
          </cell>
          <cell r="AE106">
            <v>8222088</v>
          </cell>
          <cell r="AF106">
            <v>411104.4</v>
          </cell>
          <cell r="AG106">
            <v>0</v>
          </cell>
          <cell r="AH106">
            <v>0</v>
          </cell>
          <cell r="AJ106">
            <v>34258</v>
          </cell>
          <cell r="AK106">
            <v>37200</v>
          </cell>
          <cell r="AL106">
            <v>71458</v>
          </cell>
          <cell r="AM106">
            <v>3032600</v>
          </cell>
          <cell r="AN106">
            <v>0</v>
          </cell>
          <cell r="AP106">
            <v>0</v>
          </cell>
          <cell r="AV106">
            <v>0</v>
          </cell>
          <cell r="AW106">
            <v>0</v>
          </cell>
          <cell r="AX106">
            <v>3032600</v>
          </cell>
          <cell r="AZ106">
            <v>3032600</v>
          </cell>
        </row>
        <row r="107">
          <cell r="A107">
            <v>100</v>
          </cell>
          <cell r="B107" t="str">
            <v>SM2-KJA0572</v>
          </cell>
          <cell r="C107" t="str">
            <v>ZETRI</v>
          </cell>
          <cell r="D107">
            <v>33371</v>
          </cell>
          <cell r="E107" t="str">
            <v>Office Clerk Gudang Handak</v>
          </cell>
          <cell r="F107" t="str">
            <v>Development</v>
          </cell>
          <cell r="G107">
            <v>41487</v>
          </cell>
          <cell r="H107" t="str">
            <v>S-0</v>
          </cell>
          <cell r="I107" t="str">
            <v>1152068227</v>
          </cell>
          <cell r="J107">
            <v>1860000</v>
          </cell>
          <cell r="K107">
            <v>44000</v>
          </cell>
          <cell r="N107">
            <v>29</v>
          </cell>
          <cell r="O107">
            <v>27</v>
          </cell>
          <cell r="P107">
            <v>198</v>
          </cell>
          <cell r="Q107">
            <v>2</v>
          </cell>
          <cell r="R107">
            <v>1711200</v>
          </cell>
          <cell r="S107">
            <v>1188000</v>
          </cell>
          <cell r="T107">
            <v>2128786</v>
          </cell>
          <cell r="U107">
            <v>5027986</v>
          </cell>
          <cell r="X107">
            <v>5027986</v>
          </cell>
          <cell r="Y107">
            <v>143220</v>
          </cell>
          <cell r="Z107">
            <v>5171206</v>
          </cell>
          <cell r="AA107">
            <v>258560</v>
          </cell>
          <cell r="AB107" t="str">
            <v>S-0</v>
          </cell>
          <cell r="AC107">
            <v>2025000</v>
          </cell>
          <cell r="AD107">
            <v>37200</v>
          </cell>
          <cell r="AE107">
            <v>34205352</v>
          </cell>
          <cell r="AF107">
            <v>1710267.6</v>
          </cell>
          <cell r="AG107">
            <v>0</v>
          </cell>
          <cell r="AH107">
            <v>0</v>
          </cell>
          <cell r="AJ107">
            <v>142522</v>
          </cell>
          <cell r="AK107">
            <v>37200</v>
          </cell>
          <cell r="AL107">
            <v>179722</v>
          </cell>
          <cell r="AM107">
            <v>4848300</v>
          </cell>
          <cell r="AN107">
            <v>0</v>
          </cell>
          <cell r="AP107">
            <v>0</v>
          </cell>
          <cell r="AV107">
            <v>0</v>
          </cell>
          <cell r="AW107">
            <v>0</v>
          </cell>
          <cell r="AX107">
            <v>4848300</v>
          </cell>
          <cell r="AZ107">
            <v>4848300</v>
          </cell>
        </row>
        <row r="108">
          <cell r="A108">
            <v>101</v>
          </cell>
          <cell r="B108" t="str">
            <v>SM2-KJA0273</v>
          </cell>
          <cell r="C108" t="str">
            <v>SUWANDI</v>
          </cell>
          <cell r="D108">
            <v>23457</v>
          </cell>
          <cell r="E108" t="str">
            <v>Driver LV</v>
          </cell>
          <cell r="F108" t="str">
            <v>Development</v>
          </cell>
          <cell r="G108">
            <v>39508</v>
          </cell>
          <cell r="H108" t="str">
            <v>M-3</v>
          </cell>
          <cell r="I108" t="str">
            <v>1152040241</v>
          </cell>
          <cell r="J108">
            <v>1910000</v>
          </cell>
          <cell r="K108">
            <v>44000</v>
          </cell>
          <cell r="N108">
            <v>31</v>
          </cell>
          <cell r="O108">
            <v>26</v>
          </cell>
          <cell r="P108">
            <v>50</v>
          </cell>
          <cell r="Q108">
            <v>0</v>
          </cell>
          <cell r="R108">
            <v>1910000</v>
          </cell>
          <cell r="S108">
            <v>1144000</v>
          </cell>
          <cell r="T108">
            <v>552023</v>
          </cell>
          <cell r="U108">
            <v>3606023</v>
          </cell>
          <cell r="X108">
            <v>3606023</v>
          </cell>
          <cell r="Y108">
            <v>147070</v>
          </cell>
          <cell r="Z108">
            <v>3753093</v>
          </cell>
          <cell r="AA108">
            <v>187655</v>
          </cell>
          <cell r="AB108" t="str">
            <v>M-3</v>
          </cell>
          <cell r="AC108">
            <v>2700000</v>
          </cell>
          <cell r="AD108">
            <v>38200</v>
          </cell>
          <cell r="AE108">
            <v>9926856</v>
          </cell>
          <cell r="AF108">
            <v>496342.80000000005</v>
          </cell>
          <cell r="AG108">
            <v>0</v>
          </cell>
          <cell r="AH108">
            <v>0</v>
          </cell>
          <cell r="AJ108">
            <v>41361</v>
          </cell>
          <cell r="AK108">
            <v>38200</v>
          </cell>
          <cell r="AL108">
            <v>79561</v>
          </cell>
          <cell r="AM108">
            <v>3526500</v>
          </cell>
          <cell r="AN108">
            <v>0</v>
          </cell>
          <cell r="AP108">
            <v>0</v>
          </cell>
          <cell r="AV108">
            <v>0</v>
          </cell>
          <cell r="AW108">
            <v>0</v>
          </cell>
          <cell r="AX108">
            <v>3526500</v>
          </cell>
          <cell r="AZ108">
            <v>3526500</v>
          </cell>
        </row>
        <row r="109">
          <cell r="A109">
            <v>102</v>
          </cell>
          <cell r="B109" t="str">
            <v>SM2-KJA0513</v>
          </cell>
          <cell r="C109" t="str">
            <v>ALI YANUR</v>
          </cell>
          <cell r="D109">
            <v>30154</v>
          </cell>
          <cell r="E109" t="str">
            <v>Driver LV</v>
          </cell>
          <cell r="F109" t="str">
            <v>Development</v>
          </cell>
          <cell r="G109">
            <v>40603</v>
          </cell>
          <cell r="H109" t="str">
            <v>M-2</v>
          </cell>
          <cell r="I109" t="str">
            <v>1152074898</v>
          </cell>
          <cell r="J109">
            <v>1860000</v>
          </cell>
          <cell r="K109">
            <v>44000</v>
          </cell>
          <cell r="N109">
            <v>31</v>
          </cell>
          <cell r="O109">
            <v>29</v>
          </cell>
          <cell r="P109">
            <v>121.5</v>
          </cell>
          <cell r="Q109">
            <v>0</v>
          </cell>
          <cell r="R109">
            <v>1860000</v>
          </cell>
          <cell r="S109">
            <v>1276000</v>
          </cell>
          <cell r="T109">
            <v>1306301</v>
          </cell>
          <cell r="U109">
            <v>4442301</v>
          </cell>
          <cell r="X109">
            <v>4442301</v>
          </cell>
          <cell r="Y109">
            <v>143220</v>
          </cell>
          <cell r="Z109">
            <v>4585521</v>
          </cell>
          <cell r="AA109">
            <v>229276</v>
          </cell>
          <cell r="AB109" t="str">
            <v>M-2</v>
          </cell>
          <cell r="AC109">
            <v>2531250</v>
          </cell>
          <cell r="AD109">
            <v>37200</v>
          </cell>
          <cell r="AE109">
            <v>21453540</v>
          </cell>
          <cell r="AF109">
            <v>1072677</v>
          </cell>
          <cell r="AG109">
            <v>0</v>
          </cell>
          <cell r="AH109">
            <v>0</v>
          </cell>
          <cell r="AJ109">
            <v>89389</v>
          </cell>
          <cell r="AK109">
            <v>37200</v>
          </cell>
          <cell r="AL109">
            <v>126589</v>
          </cell>
          <cell r="AM109">
            <v>4315700</v>
          </cell>
          <cell r="AN109">
            <v>0</v>
          </cell>
          <cell r="AP109">
            <v>0</v>
          </cell>
          <cell r="AV109">
            <v>0</v>
          </cell>
          <cell r="AW109">
            <v>0</v>
          </cell>
          <cell r="AX109">
            <v>4315700</v>
          </cell>
          <cell r="AZ109">
            <v>4315700</v>
          </cell>
        </row>
        <row r="110">
          <cell r="A110">
            <v>103</v>
          </cell>
          <cell r="B110" t="str">
            <v>SM2-KJA0279</v>
          </cell>
          <cell r="C110" t="str">
            <v>DYAS WIDYASMARA</v>
          </cell>
          <cell r="D110">
            <v>30483</v>
          </cell>
          <cell r="E110" t="str">
            <v>Helper Senior Survey</v>
          </cell>
          <cell r="F110" t="str">
            <v>Geology &amp; Survey</v>
          </cell>
          <cell r="G110">
            <v>39582</v>
          </cell>
          <cell r="H110" t="str">
            <v>M-1</v>
          </cell>
          <cell r="I110" t="str">
            <v>1152041566</v>
          </cell>
          <cell r="J110">
            <v>2310000</v>
          </cell>
          <cell r="K110">
            <v>44000</v>
          </cell>
          <cell r="N110">
            <v>31</v>
          </cell>
          <cell r="O110">
            <v>31</v>
          </cell>
          <cell r="P110">
            <v>191</v>
          </cell>
          <cell r="Q110">
            <v>0</v>
          </cell>
          <cell r="R110">
            <v>2310000</v>
          </cell>
          <cell r="S110">
            <v>1364000</v>
          </cell>
          <cell r="T110">
            <v>2550347</v>
          </cell>
          <cell r="U110">
            <v>6224347</v>
          </cell>
          <cell r="X110">
            <v>6224347</v>
          </cell>
          <cell r="Y110">
            <v>177870</v>
          </cell>
          <cell r="Z110">
            <v>6402217</v>
          </cell>
          <cell r="AA110">
            <v>320111</v>
          </cell>
          <cell r="AB110" t="str">
            <v>M-1</v>
          </cell>
          <cell r="AC110">
            <v>2362500</v>
          </cell>
          <cell r="AD110">
            <v>46200</v>
          </cell>
          <cell r="AE110">
            <v>44080872</v>
          </cell>
          <cell r="AF110">
            <v>2204043.6</v>
          </cell>
          <cell r="AG110">
            <v>0</v>
          </cell>
          <cell r="AH110">
            <v>0</v>
          </cell>
          <cell r="AJ110">
            <v>183670</v>
          </cell>
          <cell r="AK110">
            <v>46200</v>
          </cell>
          <cell r="AL110">
            <v>229870</v>
          </cell>
          <cell r="AM110">
            <v>5994500</v>
          </cell>
          <cell r="AN110">
            <v>0</v>
          </cell>
          <cell r="AP110">
            <v>0</v>
          </cell>
          <cell r="AV110">
            <v>0</v>
          </cell>
          <cell r="AW110">
            <v>0</v>
          </cell>
          <cell r="AX110">
            <v>5994500</v>
          </cell>
          <cell r="AZ110">
            <v>5994500</v>
          </cell>
        </row>
        <row r="111">
          <cell r="A111">
            <v>104</v>
          </cell>
          <cell r="B111" t="str">
            <v>SM1-KJA0057</v>
          </cell>
          <cell r="C111" t="str">
            <v>M. A. FAHRIANSYAH</v>
          </cell>
          <cell r="D111">
            <v>26122</v>
          </cell>
          <cell r="E111" t="str">
            <v>Helper Senior Survey</v>
          </cell>
          <cell r="F111" t="str">
            <v>Geology &amp; Survey</v>
          </cell>
          <cell r="G111">
            <v>39083</v>
          </cell>
          <cell r="H111" t="str">
            <v>M-2</v>
          </cell>
          <cell r="I111" t="str">
            <v>1152030661</v>
          </cell>
          <cell r="J111">
            <v>2310000</v>
          </cell>
          <cell r="K111">
            <v>44000</v>
          </cell>
          <cell r="N111">
            <v>30</v>
          </cell>
          <cell r="O111">
            <v>26</v>
          </cell>
          <cell r="P111">
            <v>161</v>
          </cell>
          <cell r="Q111">
            <v>1</v>
          </cell>
          <cell r="R111">
            <v>2217600</v>
          </cell>
          <cell r="S111">
            <v>1144000</v>
          </cell>
          <cell r="T111">
            <v>2149769</v>
          </cell>
          <cell r="U111">
            <v>5511369</v>
          </cell>
          <cell r="X111">
            <v>5511369</v>
          </cell>
          <cell r="Y111">
            <v>177870</v>
          </cell>
          <cell r="Z111">
            <v>5689239</v>
          </cell>
          <cell r="AA111">
            <v>284462</v>
          </cell>
          <cell r="AB111" t="str">
            <v>M-2</v>
          </cell>
          <cell r="AC111">
            <v>2531250</v>
          </cell>
          <cell r="AD111">
            <v>46200</v>
          </cell>
          <cell r="AE111">
            <v>33927924</v>
          </cell>
          <cell r="AF111">
            <v>1696396.2000000002</v>
          </cell>
          <cell r="AG111">
            <v>0</v>
          </cell>
          <cell r="AH111">
            <v>0</v>
          </cell>
          <cell r="AJ111">
            <v>141366</v>
          </cell>
          <cell r="AK111">
            <v>46200</v>
          </cell>
          <cell r="AL111">
            <v>187566</v>
          </cell>
          <cell r="AM111">
            <v>5323800</v>
          </cell>
          <cell r="AN111">
            <v>806700</v>
          </cell>
          <cell r="AP111">
            <v>200000</v>
          </cell>
          <cell r="AV111">
            <v>0</v>
          </cell>
          <cell r="AW111">
            <v>1006700</v>
          </cell>
          <cell r="AX111">
            <v>4317100</v>
          </cell>
          <cell r="AZ111">
            <v>4317100</v>
          </cell>
        </row>
        <row r="112">
          <cell r="A112">
            <v>105</v>
          </cell>
          <cell r="B112" t="str">
            <v>SM1-KJA0058</v>
          </cell>
          <cell r="C112" t="str">
            <v>HAPRIYADI</v>
          </cell>
          <cell r="D112">
            <v>30508</v>
          </cell>
          <cell r="E112" t="str">
            <v>Helper Senior Survey</v>
          </cell>
          <cell r="F112" t="str">
            <v>Geology &amp; Survey</v>
          </cell>
          <cell r="G112">
            <v>39083</v>
          </cell>
          <cell r="H112" t="str">
            <v>M-1</v>
          </cell>
          <cell r="I112" t="str">
            <v>1152030505</v>
          </cell>
          <cell r="J112">
            <v>2310000</v>
          </cell>
          <cell r="K112">
            <v>44000</v>
          </cell>
          <cell r="N112">
            <v>31</v>
          </cell>
          <cell r="O112">
            <v>30</v>
          </cell>
          <cell r="P112">
            <v>158.5</v>
          </cell>
          <cell r="Q112">
            <v>0</v>
          </cell>
          <cell r="R112">
            <v>2310000</v>
          </cell>
          <cell r="S112">
            <v>1320000</v>
          </cell>
          <cell r="T112">
            <v>2116387</v>
          </cell>
          <cell r="U112">
            <v>5746387</v>
          </cell>
          <cell r="X112">
            <v>5746387</v>
          </cell>
          <cell r="Y112">
            <v>177870</v>
          </cell>
          <cell r="Z112">
            <v>5924257</v>
          </cell>
          <cell r="AA112">
            <v>296213</v>
          </cell>
          <cell r="AB112" t="str">
            <v>M-1</v>
          </cell>
          <cell r="AC112">
            <v>2362500</v>
          </cell>
          <cell r="AD112">
            <v>46200</v>
          </cell>
          <cell r="AE112">
            <v>38632128</v>
          </cell>
          <cell r="AF112">
            <v>1931606.4000000001</v>
          </cell>
          <cell r="AG112">
            <v>0</v>
          </cell>
          <cell r="AH112">
            <v>0</v>
          </cell>
          <cell r="AJ112">
            <v>160967</v>
          </cell>
          <cell r="AK112">
            <v>46200</v>
          </cell>
          <cell r="AL112">
            <v>207167</v>
          </cell>
          <cell r="AM112">
            <v>5539200</v>
          </cell>
          <cell r="AN112">
            <v>0</v>
          </cell>
          <cell r="AP112">
            <v>74000</v>
          </cell>
          <cell r="AV112">
            <v>0</v>
          </cell>
          <cell r="AW112">
            <v>74000</v>
          </cell>
          <cell r="AX112">
            <v>5465200</v>
          </cell>
          <cell r="AZ112">
            <v>5465200</v>
          </cell>
        </row>
        <row r="113">
          <cell r="A113">
            <v>106</v>
          </cell>
          <cell r="B113" t="str">
            <v>SM2-KJA0267</v>
          </cell>
          <cell r="C113" t="str">
            <v>RONI</v>
          </cell>
          <cell r="D113">
            <v>31474</v>
          </cell>
          <cell r="E113" t="str">
            <v>Helper</v>
          </cell>
          <cell r="F113" t="str">
            <v>Geology &amp; Survey</v>
          </cell>
          <cell r="G113">
            <v>39532</v>
          </cell>
          <cell r="H113" t="str">
            <v>M-1</v>
          </cell>
          <cell r="I113" t="str">
            <v>1152039952</v>
          </cell>
          <cell r="J113">
            <v>2310000</v>
          </cell>
          <cell r="K113">
            <v>44000</v>
          </cell>
          <cell r="N113">
            <v>31</v>
          </cell>
          <cell r="O113">
            <v>29</v>
          </cell>
          <cell r="P113">
            <v>128.5</v>
          </cell>
          <cell r="Q113">
            <v>0</v>
          </cell>
          <cell r="R113">
            <v>2310000</v>
          </cell>
          <cell r="S113">
            <v>1276000</v>
          </cell>
          <cell r="T113">
            <v>1715809</v>
          </cell>
          <cell r="U113">
            <v>5301809</v>
          </cell>
          <cell r="X113">
            <v>5301809</v>
          </cell>
          <cell r="Y113">
            <v>177870</v>
          </cell>
          <cell r="Z113">
            <v>5479679</v>
          </cell>
          <cell r="AA113">
            <v>273984</v>
          </cell>
          <cell r="AB113" t="str">
            <v>M-1</v>
          </cell>
          <cell r="AC113">
            <v>2362500</v>
          </cell>
          <cell r="AD113">
            <v>46200</v>
          </cell>
          <cell r="AE113">
            <v>33563940</v>
          </cell>
          <cell r="AF113">
            <v>1678197</v>
          </cell>
          <cell r="AG113">
            <v>0</v>
          </cell>
          <cell r="AH113">
            <v>0</v>
          </cell>
          <cell r="AJ113">
            <v>139849</v>
          </cell>
          <cell r="AK113">
            <v>46200</v>
          </cell>
          <cell r="AL113">
            <v>186049</v>
          </cell>
          <cell r="AM113">
            <v>5115800</v>
          </cell>
          <cell r="AN113">
            <v>0</v>
          </cell>
          <cell r="AP113">
            <v>0</v>
          </cell>
          <cell r="AV113">
            <v>0</v>
          </cell>
          <cell r="AW113">
            <v>0</v>
          </cell>
          <cell r="AX113">
            <v>5115800</v>
          </cell>
          <cell r="AZ113">
            <v>5115800</v>
          </cell>
        </row>
        <row r="114">
          <cell r="A114">
            <v>107</v>
          </cell>
          <cell r="B114" t="str">
            <v>SM2-KJA0268</v>
          </cell>
          <cell r="C114" t="str">
            <v>RIFKYANOR</v>
          </cell>
          <cell r="D114">
            <v>31421</v>
          </cell>
          <cell r="E114" t="str">
            <v>Helper</v>
          </cell>
          <cell r="F114" t="str">
            <v>Geology &amp; Survey</v>
          </cell>
          <cell r="G114">
            <v>39532</v>
          </cell>
          <cell r="H114" t="str">
            <v>S-0</v>
          </cell>
          <cell r="I114" t="str">
            <v>1152039901</v>
          </cell>
          <cell r="J114">
            <v>2160000</v>
          </cell>
          <cell r="K114">
            <v>44000</v>
          </cell>
          <cell r="N114">
            <v>30</v>
          </cell>
          <cell r="O114">
            <v>28</v>
          </cell>
          <cell r="P114">
            <v>145</v>
          </cell>
          <cell r="Q114">
            <v>1</v>
          </cell>
          <cell r="R114">
            <v>2073600</v>
          </cell>
          <cell r="S114">
            <v>1232000</v>
          </cell>
          <cell r="T114">
            <v>1810405</v>
          </cell>
          <cell r="U114">
            <v>5116005</v>
          </cell>
          <cell r="X114">
            <v>5116005</v>
          </cell>
          <cell r="Y114">
            <v>166320</v>
          </cell>
          <cell r="Z114">
            <v>5282325</v>
          </cell>
          <cell r="AA114">
            <v>264116</v>
          </cell>
          <cell r="AB114" t="str">
            <v>S-0</v>
          </cell>
          <cell r="AC114">
            <v>2025000</v>
          </cell>
          <cell r="AD114">
            <v>43200</v>
          </cell>
          <cell r="AE114">
            <v>35400108</v>
          </cell>
          <cell r="AF114">
            <v>1770005.4000000001</v>
          </cell>
          <cell r="AG114">
            <v>0</v>
          </cell>
          <cell r="AH114">
            <v>0</v>
          </cell>
          <cell r="AJ114">
            <v>147500</v>
          </cell>
          <cell r="AK114">
            <v>43200</v>
          </cell>
          <cell r="AL114">
            <v>190700</v>
          </cell>
          <cell r="AM114">
            <v>4925300</v>
          </cell>
          <cell r="AN114">
            <v>0</v>
          </cell>
          <cell r="AP114">
            <v>0</v>
          </cell>
          <cell r="AV114">
            <v>0</v>
          </cell>
          <cell r="AW114">
            <v>0</v>
          </cell>
          <cell r="AX114">
            <v>4925300</v>
          </cell>
          <cell r="AZ114">
            <v>4925300</v>
          </cell>
        </row>
        <row r="115">
          <cell r="A115">
            <v>108</v>
          </cell>
          <cell r="B115" t="str">
            <v>SM2-KJA0412</v>
          </cell>
          <cell r="C115" t="str">
            <v>YAHYA</v>
          </cell>
          <cell r="D115">
            <v>29043</v>
          </cell>
          <cell r="E115" t="str">
            <v>Helper</v>
          </cell>
          <cell r="F115" t="str">
            <v>Geology &amp; Survey</v>
          </cell>
          <cell r="G115">
            <v>39910</v>
          </cell>
          <cell r="H115" t="str">
            <v>M-2</v>
          </cell>
          <cell r="I115" t="str">
            <v>1152052771</v>
          </cell>
          <cell r="J115">
            <v>2160000</v>
          </cell>
          <cell r="K115">
            <v>44000</v>
          </cell>
          <cell r="N115">
            <v>31</v>
          </cell>
          <cell r="O115">
            <v>29</v>
          </cell>
          <cell r="P115">
            <v>133.5</v>
          </cell>
          <cell r="Q115">
            <v>0</v>
          </cell>
          <cell r="R115">
            <v>2160000</v>
          </cell>
          <cell r="S115">
            <v>1276000</v>
          </cell>
          <cell r="T115">
            <v>1666821</v>
          </cell>
          <cell r="U115">
            <v>5102821</v>
          </cell>
          <cell r="X115">
            <v>5102821</v>
          </cell>
          <cell r="Y115">
            <v>166320</v>
          </cell>
          <cell r="Z115">
            <v>5269141</v>
          </cell>
          <cell r="AA115">
            <v>263457</v>
          </cell>
          <cell r="AB115" t="str">
            <v>M-2</v>
          </cell>
          <cell r="AC115">
            <v>2531250</v>
          </cell>
          <cell r="AD115">
            <v>43200</v>
          </cell>
          <cell r="AE115">
            <v>29174808</v>
          </cell>
          <cell r="AF115">
            <v>1458740.4000000001</v>
          </cell>
          <cell r="AG115">
            <v>0</v>
          </cell>
          <cell r="AH115">
            <v>0</v>
          </cell>
          <cell r="AJ115">
            <v>121561</v>
          </cell>
          <cell r="AK115">
            <v>43200</v>
          </cell>
          <cell r="AL115">
            <v>164761</v>
          </cell>
          <cell r="AM115">
            <v>4938100</v>
          </cell>
          <cell r="AN115">
            <v>972905</v>
          </cell>
          <cell r="AP115">
            <v>0</v>
          </cell>
          <cell r="AV115">
            <v>0</v>
          </cell>
          <cell r="AW115">
            <v>972905</v>
          </cell>
          <cell r="AX115">
            <v>3965195</v>
          </cell>
          <cell r="AZ115">
            <v>3965200</v>
          </cell>
        </row>
        <row r="116">
          <cell r="A116">
            <v>109</v>
          </cell>
          <cell r="B116" t="str">
            <v>SM2-KJA0112</v>
          </cell>
          <cell r="C116" t="str">
            <v>ARBANI</v>
          </cell>
          <cell r="D116">
            <v>30533</v>
          </cell>
          <cell r="E116" t="str">
            <v>Helper</v>
          </cell>
          <cell r="F116" t="str">
            <v>Geology &amp; Survey</v>
          </cell>
          <cell r="G116">
            <v>39083</v>
          </cell>
          <cell r="H116" t="str">
            <v>M-1</v>
          </cell>
          <cell r="I116" t="str">
            <v>1152030726</v>
          </cell>
          <cell r="J116">
            <v>1860000</v>
          </cell>
          <cell r="K116">
            <v>44000</v>
          </cell>
          <cell r="N116">
            <v>29</v>
          </cell>
          <cell r="O116">
            <v>26</v>
          </cell>
          <cell r="P116">
            <v>179</v>
          </cell>
          <cell r="Q116">
            <v>2</v>
          </cell>
          <cell r="R116">
            <v>1711200</v>
          </cell>
          <cell r="S116">
            <v>1144000</v>
          </cell>
          <cell r="T116">
            <v>1924509</v>
          </cell>
          <cell r="U116">
            <v>4779709</v>
          </cell>
          <cell r="X116">
            <v>4779709</v>
          </cell>
          <cell r="Y116">
            <v>143220</v>
          </cell>
          <cell r="Z116">
            <v>4922929</v>
          </cell>
          <cell r="AA116">
            <v>246146</v>
          </cell>
          <cell r="AB116" t="str">
            <v>M-1</v>
          </cell>
          <cell r="AC116">
            <v>2362500</v>
          </cell>
          <cell r="AD116">
            <v>37200</v>
          </cell>
          <cell r="AE116">
            <v>27324996</v>
          </cell>
          <cell r="AF116">
            <v>1366249.8</v>
          </cell>
          <cell r="AG116">
            <v>0</v>
          </cell>
          <cell r="AH116">
            <v>0</v>
          </cell>
          <cell r="AJ116">
            <v>113854</v>
          </cell>
          <cell r="AK116">
            <v>37200</v>
          </cell>
          <cell r="AL116">
            <v>151054</v>
          </cell>
          <cell r="AM116">
            <v>4628700</v>
          </cell>
          <cell r="AN116">
            <v>768147</v>
          </cell>
          <cell r="AP116">
            <v>0</v>
          </cell>
          <cell r="AV116">
            <v>0</v>
          </cell>
          <cell r="AW116">
            <v>768147</v>
          </cell>
          <cell r="AX116">
            <v>3860553</v>
          </cell>
          <cell r="AZ116">
            <v>3860600</v>
          </cell>
        </row>
        <row r="117">
          <cell r="A117">
            <v>110</v>
          </cell>
          <cell r="B117" t="str">
            <v>SM2-KJA0113</v>
          </cell>
          <cell r="C117" t="str">
            <v>PAHRUJI</v>
          </cell>
          <cell r="D117">
            <v>29017</v>
          </cell>
          <cell r="E117" t="str">
            <v>Helper</v>
          </cell>
          <cell r="F117" t="str">
            <v>Geology &amp; Survey</v>
          </cell>
          <cell r="G117">
            <v>39083</v>
          </cell>
          <cell r="H117" t="str">
            <v>M-1</v>
          </cell>
          <cell r="I117" t="str">
            <v>1152030696</v>
          </cell>
          <cell r="J117">
            <v>1860000</v>
          </cell>
          <cell r="K117">
            <v>44000</v>
          </cell>
          <cell r="L117">
            <v>300000</v>
          </cell>
          <cell r="N117">
            <v>31</v>
          </cell>
          <cell r="O117">
            <v>31</v>
          </cell>
          <cell r="P117">
            <v>233.5</v>
          </cell>
          <cell r="Q117">
            <v>0</v>
          </cell>
          <cell r="R117">
            <v>1860000</v>
          </cell>
          <cell r="S117">
            <v>1364000</v>
          </cell>
          <cell r="T117">
            <v>2510462</v>
          </cell>
          <cell r="U117">
            <v>5734462</v>
          </cell>
          <cell r="X117">
            <v>6034462</v>
          </cell>
          <cell r="Y117">
            <v>143220</v>
          </cell>
          <cell r="Z117">
            <v>6177682</v>
          </cell>
          <cell r="AA117">
            <v>308884</v>
          </cell>
          <cell r="AB117" t="str">
            <v>M-1</v>
          </cell>
          <cell r="AC117">
            <v>2362500</v>
          </cell>
          <cell r="AD117">
            <v>37200</v>
          </cell>
          <cell r="AE117">
            <v>41629176</v>
          </cell>
          <cell r="AF117">
            <v>2081458.8</v>
          </cell>
          <cell r="AG117">
            <v>0</v>
          </cell>
          <cell r="AH117">
            <v>0</v>
          </cell>
          <cell r="AJ117">
            <v>173454</v>
          </cell>
          <cell r="AK117">
            <v>37200</v>
          </cell>
          <cell r="AL117">
            <v>210654</v>
          </cell>
          <cell r="AM117">
            <v>5823800</v>
          </cell>
          <cell r="AN117">
            <v>0</v>
          </cell>
          <cell r="AP117">
            <v>0</v>
          </cell>
          <cell r="AV117">
            <v>0</v>
          </cell>
          <cell r="AW117">
            <v>0</v>
          </cell>
          <cell r="AX117">
            <v>5823800</v>
          </cell>
          <cell r="AZ117">
            <v>5823800</v>
          </cell>
        </row>
        <row r="118">
          <cell r="A118">
            <v>111</v>
          </cell>
          <cell r="B118" t="str">
            <v>SM2-KJA0191</v>
          </cell>
          <cell r="C118" t="str">
            <v>ACHMAD DEDI HARTONO</v>
          </cell>
          <cell r="D118">
            <v>31708</v>
          </cell>
          <cell r="E118" t="str">
            <v>Helper</v>
          </cell>
          <cell r="F118" t="str">
            <v>Geology &amp; Survey</v>
          </cell>
          <cell r="G118">
            <v>39420</v>
          </cell>
          <cell r="H118" t="str">
            <v>M-1</v>
          </cell>
          <cell r="I118" t="str">
            <v>1152041558</v>
          </cell>
          <cell r="J118">
            <v>1860000</v>
          </cell>
          <cell r="K118">
            <v>44000</v>
          </cell>
          <cell r="N118">
            <v>30</v>
          </cell>
          <cell r="O118">
            <v>21</v>
          </cell>
          <cell r="P118">
            <v>61.5</v>
          </cell>
          <cell r="Q118">
            <v>1</v>
          </cell>
          <cell r="R118">
            <v>1785600</v>
          </cell>
          <cell r="S118">
            <v>924000</v>
          </cell>
          <cell r="T118">
            <v>661214</v>
          </cell>
          <cell r="U118">
            <v>3370814</v>
          </cell>
          <cell r="X118">
            <v>3370814</v>
          </cell>
          <cell r="Y118">
            <v>143220</v>
          </cell>
          <cell r="Z118">
            <v>3514034</v>
          </cell>
          <cell r="AA118">
            <v>175702</v>
          </cell>
          <cell r="AB118" t="str">
            <v>M-1</v>
          </cell>
          <cell r="AC118">
            <v>2362500</v>
          </cell>
          <cell r="AD118">
            <v>37200</v>
          </cell>
          <cell r="AE118">
            <v>11263584</v>
          </cell>
          <cell r="AF118">
            <v>563179.20000000007</v>
          </cell>
          <cell r="AG118">
            <v>0</v>
          </cell>
          <cell r="AH118">
            <v>0</v>
          </cell>
          <cell r="AJ118">
            <v>46931</v>
          </cell>
          <cell r="AK118">
            <v>37200</v>
          </cell>
          <cell r="AL118">
            <v>84131</v>
          </cell>
          <cell r="AM118">
            <v>3286700</v>
          </cell>
          <cell r="AN118">
            <v>0</v>
          </cell>
          <cell r="AP118">
            <v>0</v>
          </cell>
          <cell r="AV118">
            <v>0</v>
          </cell>
          <cell r="AW118">
            <v>0</v>
          </cell>
          <cell r="AX118">
            <v>3286700</v>
          </cell>
          <cell r="AZ118">
            <v>3286700</v>
          </cell>
        </row>
        <row r="119">
          <cell r="A119">
            <v>112</v>
          </cell>
          <cell r="B119" t="str">
            <v>SM2-KJA0265</v>
          </cell>
          <cell r="C119" t="str">
            <v>ANDI SULAIMAN</v>
          </cell>
          <cell r="D119">
            <v>30926</v>
          </cell>
          <cell r="E119" t="str">
            <v>Helper</v>
          </cell>
          <cell r="F119" t="str">
            <v>Geology &amp; Survey</v>
          </cell>
          <cell r="G119">
            <v>39532</v>
          </cell>
          <cell r="H119" t="str">
            <v>M-1</v>
          </cell>
          <cell r="I119" t="str">
            <v>1152039910</v>
          </cell>
          <cell r="J119">
            <v>1860000</v>
          </cell>
          <cell r="K119">
            <v>44000</v>
          </cell>
          <cell r="N119">
            <v>31</v>
          </cell>
          <cell r="O119">
            <v>31</v>
          </cell>
          <cell r="P119">
            <v>164</v>
          </cell>
          <cell r="Q119">
            <v>0</v>
          </cell>
          <cell r="R119">
            <v>1860000</v>
          </cell>
          <cell r="S119">
            <v>1364000</v>
          </cell>
          <cell r="T119">
            <v>1763237</v>
          </cell>
          <cell r="U119">
            <v>4987237</v>
          </cell>
          <cell r="X119">
            <v>4987237</v>
          </cell>
          <cell r="Y119">
            <v>143220</v>
          </cell>
          <cell r="Z119">
            <v>5130457</v>
          </cell>
          <cell r="AA119">
            <v>256523</v>
          </cell>
          <cell r="AB119" t="str">
            <v>M-1</v>
          </cell>
          <cell r="AC119">
            <v>2362500</v>
          </cell>
          <cell r="AD119">
            <v>37200</v>
          </cell>
          <cell r="AE119">
            <v>29690808</v>
          </cell>
          <cell r="AF119">
            <v>1484540.4000000001</v>
          </cell>
          <cell r="AG119">
            <v>0</v>
          </cell>
          <cell r="AH119">
            <v>0</v>
          </cell>
          <cell r="AJ119">
            <v>123711</v>
          </cell>
          <cell r="AK119">
            <v>37200</v>
          </cell>
          <cell r="AL119">
            <v>160911</v>
          </cell>
          <cell r="AM119">
            <v>4826300</v>
          </cell>
          <cell r="AN119">
            <v>0</v>
          </cell>
          <cell r="AP119">
            <v>0</v>
          </cell>
          <cell r="AV119">
            <v>0</v>
          </cell>
          <cell r="AW119">
            <v>0</v>
          </cell>
          <cell r="AX119">
            <v>4826300</v>
          </cell>
          <cell r="AZ119">
            <v>4826300</v>
          </cell>
        </row>
        <row r="120">
          <cell r="A120">
            <v>113</v>
          </cell>
          <cell r="B120" t="str">
            <v>SM2-KJA0468</v>
          </cell>
          <cell r="C120" t="str">
            <v>YUDI PRIYONO</v>
          </cell>
          <cell r="D120">
            <v>30471</v>
          </cell>
          <cell r="E120" t="str">
            <v>Helper</v>
          </cell>
          <cell r="F120" t="str">
            <v>Geology &amp; Survey</v>
          </cell>
          <cell r="G120">
            <v>40253</v>
          </cell>
          <cell r="H120" t="str">
            <v>S-0</v>
          </cell>
          <cell r="I120" t="str">
            <v>1152065694</v>
          </cell>
          <cell r="J120">
            <v>1860000</v>
          </cell>
          <cell r="K120">
            <v>44000</v>
          </cell>
          <cell r="N120">
            <v>31</v>
          </cell>
          <cell r="O120">
            <v>29</v>
          </cell>
          <cell r="P120">
            <v>117</v>
          </cell>
          <cell r="Q120">
            <v>0</v>
          </cell>
          <cell r="R120">
            <v>1860000</v>
          </cell>
          <cell r="S120">
            <v>1276000</v>
          </cell>
          <cell r="T120">
            <v>1257919</v>
          </cell>
          <cell r="U120">
            <v>4393919</v>
          </cell>
          <cell r="X120">
            <v>4393919</v>
          </cell>
          <cell r="Y120">
            <v>143220</v>
          </cell>
          <cell r="Z120">
            <v>4537139</v>
          </cell>
          <cell r="AA120">
            <v>226857</v>
          </cell>
          <cell r="AB120" t="str">
            <v>S-0</v>
          </cell>
          <cell r="AC120">
            <v>2025000</v>
          </cell>
          <cell r="AD120">
            <v>37200</v>
          </cell>
          <cell r="AE120">
            <v>26976984</v>
          </cell>
          <cell r="AF120">
            <v>1348849.2000000002</v>
          </cell>
          <cell r="AG120">
            <v>0</v>
          </cell>
          <cell r="AH120">
            <v>0</v>
          </cell>
          <cell r="AJ120">
            <v>112404</v>
          </cell>
          <cell r="AK120">
            <v>37200</v>
          </cell>
          <cell r="AL120">
            <v>149604</v>
          </cell>
          <cell r="AM120">
            <v>4244300</v>
          </cell>
          <cell r="AN120">
            <v>584510</v>
          </cell>
          <cell r="AP120">
            <v>0</v>
          </cell>
          <cell r="AV120">
            <v>0</v>
          </cell>
          <cell r="AW120">
            <v>584510</v>
          </cell>
          <cell r="AX120">
            <v>3659790</v>
          </cell>
          <cell r="AZ120">
            <v>3659800</v>
          </cell>
        </row>
        <row r="121">
          <cell r="A121">
            <v>114</v>
          </cell>
          <cell r="B121" t="str">
            <v>SM2-KJA0469</v>
          </cell>
          <cell r="C121" t="str">
            <v>IDRIS</v>
          </cell>
          <cell r="D121">
            <v>33405</v>
          </cell>
          <cell r="E121" t="str">
            <v>Helper</v>
          </cell>
          <cell r="F121" t="str">
            <v>Geology &amp; Survey</v>
          </cell>
          <cell r="G121">
            <v>40253</v>
          </cell>
          <cell r="H121" t="str">
            <v>M-1</v>
          </cell>
          <cell r="I121" t="str">
            <v>1152065635</v>
          </cell>
          <cell r="J121">
            <v>1860000</v>
          </cell>
          <cell r="K121">
            <v>44000</v>
          </cell>
          <cell r="N121">
            <v>30</v>
          </cell>
          <cell r="O121">
            <v>28</v>
          </cell>
          <cell r="P121">
            <v>182</v>
          </cell>
          <cell r="Q121">
            <v>1</v>
          </cell>
          <cell r="R121">
            <v>1785600</v>
          </cell>
          <cell r="S121">
            <v>1232000</v>
          </cell>
          <cell r="T121">
            <v>1956763</v>
          </cell>
          <cell r="U121">
            <v>4974363</v>
          </cell>
          <cell r="X121">
            <v>4974363</v>
          </cell>
          <cell r="Y121">
            <v>143220</v>
          </cell>
          <cell r="Z121">
            <v>5117583</v>
          </cell>
          <cell r="AA121">
            <v>255879</v>
          </cell>
          <cell r="AB121" t="str">
            <v>M-1</v>
          </cell>
          <cell r="AC121">
            <v>2362500</v>
          </cell>
          <cell r="AD121">
            <v>37200</v>
          </cell>
          <cell r="AE121">
            <v>29544048</v>
          </cell>
          <cell r="AF121">
            <v>1477202.4000000001</v>
          </cell>
          <cell r="AG121">
            <v>0</v>
          </cell>
          <cell r="AH121">
            <v>0</v>
          </cell>
          <cell r="AJ121">
            <v>123100</v>
          </cell>
          <cell r="AK121">
            <v>37200</v>
          </cell>
          <cell r="AL121">
            <v>160300</v>
          </cell>
          <cell r="AM121">
            <v>4814100</v>
          </cell>
          <cell r="AN121">
            <v>2337791</v>
          </cell>
          <cell r="AP121">
            <v>0</v>
          </cell>
          <cell r="AV121">
            <v>0</v>
          </cell>
          <cell r="AW121">
            <v>2337791</v>
          </cell>
          <cell r="AX121">
            <v>2476309</v>
          </cell>
          <cell r="AZ121">
            <v>2476300</v>
          </cell>
        </row>
        <row r="122">
          <cell r="A122">
            <v>115</v>
          </cell>
          <cell r="B122" t="str">
            <v>SM2-KJA0470</v>
          </cell>
          <cell r="C122" t="str">
            <v>KHAIRUL HANAFI</v>
          </cell>
          <cell r="D122">
            <v>30454</v>
          </cell>
          <cell r="E122" t="str">
            <v>Helper</v>
          </cell>
          <cell r="F122" t="str">
            <v>Geology &amp; Survey</v>
          </cell>
          <cell r="G122">
            <v>40253</v>
          </cell>
          <cell r="H122" t="str">
            <v>M-1</v>
          </cell>
          <cell r="I122" t="str">
            <v>1152065601</v>
          </cell>
          <cell r="J122">
            <v>1860000</v>
          </cell>
          <cell r="K122">
            <v>44000</v>
          </cell>
          <cell r="N122">
            <v>31</v>
          </cell>
          <cell r="O122">
            <v>25</v>
          </cell>
          <cell r="P122">
            <v>26</v>
          </cell>
          <cell r="Q122">
            <v>0</v>
          </cell>
          <cell r="R122">
            <v>1860000</v>
          </cell>
          <cell r="S122">
            <v>1100000</v>
          </cell>
          <cell r="T122">
            <v>279538</v>
          </cell>
          <cell r="U122">
            <v>3239538</v>
          </cell>
          <cell r="X122">
            <v>3239538</v>
          </cell>
          <cell r="Y122">
            <v>143220</v>
          </cell>
          <cell r="Z122">
            <v>3382758</v>
          </cell>
          <cell r="AA122">
            <v>169138</v>
          </cell>
          <cell r="AB122" t="str">
            <v>M-1</v>
          </cell>
          <cell r="AC122">
            <v>2362500</v>
          </cell>
          <cell r="AD122">
            <v>37200</v>
          </cell>
          <cell r="AE122">
            <v>9767040</v>
          </cell>
          <cell r="AF122">
            <v>488352</v>
          </cell>
          <cell r="AG122">
            <v>0</v>
          </cell>
          <cell r="AH122">
            <v>0</v>
          </cell>
          <cell r="AJ122">
            <v>40696</v>
          </cell>
          <cell r="AK122">
            <v>37200</v>
          </cell>
          <cell r="AL122">
            <v>77896</v>
          </cell>
          <cell r="AM122">
            <v>3161600</v>
          </cell>
          <cell r="AN122">
            <v>0</v>
          </cell>
          <cell r="AP122">
            <v>0</v>
          </cell>
          <cell r="AV122">
            <v>0</v>
          </cell>
          <cell r="AW122">
            <v>0</v>
          </cell>
          <cell r="AX122">
            <v>3161600</v>
          </cell>
          <cell r="AZ122">
            <v>3161600</v>
          </cell>
        </row>
        <row r="123">
          <cell r="A123">
            <v>116</v>
          </cell>
          <cell r="B123" t="str">
            <v>SM2-KJA0471</v>
          </cell>
          <cell r="C123" t="str">
            <v>DARMAWAN. B</v>
          </cell>
          <cell r="D123">
            <v>32005</v>
          </cell>
          <cell r="E123" t="str">
            <v>Helper</v>
          </cell>
          <cell r="F123" t="str">
            <v>Geology &amp; Survey</v>
          </cell>
          <cell r="G123">
            <v>40253</v>
          </cell>
          <cell r="H123" t="str">
            <v>M-0</v>
          </cell>
          <cell r="I123" t="str">
            <v>1152064795</v>
          </cell>
          <cell r="J123">
            <v>1860000</v>
          </cell>
          <cell r="K123">
            <v>44000</v>
          </cell>
          <cell r="N123">
            <v>30</v>
          </cell>
          <cell r="O123">
            <v>29</v>
          </cell>
          <cell r="P123">
            <v>168.5</v>
          </cell>
          <cell r="Q123">
            <v>1</v>
          </cell>
          <cell r="R123">
            <v>1785600</v>
          </cell>
          <cell r="S123">
            <v>1276000</v>
          </cell>
          <cell r="T123">
            <v>1811618</v>
          </cell>
          <cell r="U123">
            <v>4873218</v>
          </cell>
          <cell r="X123">
            <v>4873218</v>
          </cell>
          <cell r="Y123">
            <v>143220</v>
          </cell>
          <cell r="Z123">
            <v>5016438</v>
          </cell>
          <cell r="AA123">
            <v>250822</v>
          </cell>
          <cell r="AB123" t="str">
            <v>M-0</v>
          </cell>
          <cell r="AC123">
            <v>2193750</v>
          </cell>
          <cell r="AD123">
            <v>37200</v>
          </cell>
          <cell r="AE123">
            <v>30415992</v>
          </cell>
          <cell r="AF123">
            <v>1520799.6</v>
          </cell>
          <cell r="AG123">
            <v>0</v>
          </cell>
          <cell r="AH123">
            <v>0</v>
          </cell>
          <cell r="AJ123">
            <v>126733</v>
          </cell>
          <cell r="AK123">
            <v>37200</v>
          </cell>
          <cell r="AL123">
            <v>163933</v>
          </cell>
          <cell r="AM123">
            <v>4709300</v>
          </cell>
          <cell r="AN123">
            <v>176602</v>
          </cell>
          <cell r="AP123">
            <v>0</v>
          </cell>
          <cell r="AV123">
            <v>0</v>
          </cell>
          <cell r="AW123">
            <v>176602</v>
          </cell>
          <cell r="AX123">
            <v>4532698</v>
          </cell>
          <cell r="AZ123">
            <v>4532700</v>
          </cell>
        </row>
        <row r="124">
          <cell r="A124">
            <v>117</v>
          </cell>
          <cell r="B124" t="str">
            <v>SM2-KJA0472</v>
          </cell>
          <cell r="C124" t="str">
            <v>JAMALUDIN</v>
          </cell>
          <cell r="D124">
            <v>30113</v>
          </cell>
          <cell r="E124" t="str">
            <v>Helper</v>
          </cell>
          <cell r="F124" t="str">
            <v>Geology &amp; Survey</v>
          </cell>
          <cell r="G124">
            <v>40253</v>
          </cell>
          <cell r="H124" t="str">
            <v>S-0</v>
          </cell>
          <cell r="I124" t="str">
            <v>1152064825</v>
          </cell>
          <cell r="J124">
            <v>1860000</v>
          </cell>
          <cell r="K124">
            <v>44000</v>
          </cell>
          <cell r="N124">
            <v>31</v>
          </cell>
          <cell r="O124">
            <v>29</v>
          </cell>
          <cell r="P124">
            <v>128.5</v>
          </cell>
          <cell r="Q124">
            <v>0</v>
          </cell>
          <cell r="R124">
            <v>1860000</v>
          </cell>
          <cell r="S124">
            <v>1276000</v>
          </cell>
          <cell r="T124">
            <v>1381561</v>
          </cell>
          <cell r="U124">
            <v>4517561</v>
          </cell>
          <cell r="X124">
            <v>4517561</v>
          </cell>
          <cell r="Y124">
            <v>143220</v>
          </cell>
          <cell r="Z124">
            <v>4660781</v>
          </cell>
          <cell r="AA124">
            <v>233039</v>
          </cell>
          <cell r="AB124" t="str">
            <v>S-0</v>
          </cell>
          <cell r="AC124">
            <v>2025000</v>
          </cell>
          <cell r="AD124">
            <v>37200</v>
          </cell>
          <cell r="AE124">
            <v>28386504</v>
          </cell>
          <cell r="AF124">
            <v>1419325.2000000002</v>
          </cell>
          <cell r="AG124">
            <v>0</v>
          </cell>
          <cell r="AH124">
            <v>0</v>
          </cell>
          <cell r="AJ124">
            <v>118277</v>
          </cell>
          <cell r="AK124">
            <v>37200</v>
          </cell>
          <cell r="AL124">
            <v>155477</v>
          </cell>
          <cell r="AM124">
            <v>4362100</v>
          </cell>
          <cell r="AN124">
            <v>41385</v>
          </cell>
          <cell r="AP124">
            <v>246000</v>
          </cell>
          <cell r="AV124">
            <v>0</v>
          </cell>
          <cell r="AW124">
            <v>287385</v>
          </cell>
          <cell r="AX124">
            <v>4074715</v>
          </cell>
          <cell r="AZ124">
            <v>4074700</v>
          </cell>
        </row>
        <row r="125">
          <cell r="A125">
            <v>118</v>
          </cell>
          <cell r="B125" t="str">
            <v>SM2-KJA0535</v>
          </cell>
          <cell r="C125" t="str">
            <v>SATRIADI</v>
          </cell>
          <cell r="D125">
            <v>33339</v>
          </cell>
          <cell r="E125" t="str">
            <v>Helper</v>
          </cell>
          <cell r="F125" t="str">
            <v>Geology &amp; Survey</v>
          </cell>
          <cell r="G125">
            <v>40766</v>
          </cell>
          <cell r="H125" t="str">
            <v>S-0</v>
          </cell>
          <cell r="I125" t="str">
            <v>1152081452</v>
          </cell>
          <cell r="J125">
            <v>1860000</v>
          </cell>
          <cell r="K125">
            <v>44000</v>
          </cell>
          <cell r="N125">
            <v>31</v>
          </cell>
          <cell r="O125">
            <v>31</v>
          </cell>
          <cell r="P125">
            <v>233.5</v>
          </cell>
          <cell r="Q125">
            <v>0</v>
          </cell>
          <cell r="R125">
            <v>1860000</v>
          </cell>
          <cell r="S125">
            <v>1364000</v>
          </cell>
          <cell r="T125">
            <v>2510462</v>
          </cell>
          <cell r="U125">
            <v>5734462</v>
          </cell>
          <cell r="X125">
            <v>5734462</v>
          </cell>
          <cell r="Y125">
            <v>143220</v>
          </cell>
          <cell r="Z125">
            <v>5877682</v>
          </cell>
          <cell r="AA125">
            <v>293884</v>
          </cell>
          <cell r="AB125" t="str">
            <v>S-0</v>
          </cell>
          <cell r="AC125">
            <v>2025000</v>
          </cell>
          <cell r="AD125">
            <v>37200</v>
          </cell>
          <cell r="AE125">
            <v>42259176</v>
          </cell>
          <cell r="AF125">
            <v>2112958.8000000003</v>
          </cell>
          <cell r="AG125">
            <v>0</v>
          </cell>
          <cell r="AH125">
            <v>0</v>
          </cell>
          <cell r="AJ125">
            <v>176079</v>
          </cell>
          <cell r="AK125">
            <v>37200</v>
          </cell>
          <cell r="AL125">
            <v>213279</v>
          </cell>
          <cell r="AM125">
            <v>5521200</v>
          </cell>
          <cell r="AN125">
            <v>0</v>
          </cell>
          <cell r="AP125">
            <v>0</v>
          </cell>
          <cell r="AV125">
            <v>0</v>
          </cell>
          <cell r="AW125">
            <v>0</v>
          </cell>
          <cell r="AX125">
            <v>5521200</v>
          </cell>
          <cell r="AZ125">
            <v>5521200</v>
          </cell>
        </row>
        <row r="126">
          <cell r="A126">
            <v>119</v>
          </cell>
          <cell r="B126" t="str">
            <v>SM2-KJA0563</v>
          </cell>
          <cell r="C126" t="str">
            <v>MURSANDI ALEX</v>
          </cell>
          <cell r="D126">
            <v>33530</v>
          </cell>
          <cell r="E126" t="str">
            <v>Helper</v>
          </cell>
          <cell r="F126" t="str">
            <v>Geology &amp; Survey</v>
          </cell>
          <cell r="G126">
            <v>41214</v>
          </cell>
          <cell r="H126" t="str">
            <v>S-0</v>
          </cell>
          <cell r="I126" t="str">
            <v>1152095780</v>
          </cell>
          <cell r="J126">
            <v>1860000</v>
          </cell>
          <cell r="K126">
            <v>44000</v>
          </cell>
          <cell r="N126">
            <v>30</v>
          </cell>
          <cell r="O126">
            <v>28</v>
          </cell>
          <cell r="P126">
            <v>125.5</v>
          </cell>
          <cell r="Q126">
            <v>1</v>
          </cell>
          <cell r="R126">
            <v>1785600</v>
          </cell>
          <cell r="S126">
            <v>1232000</v>
          </cell>
          <cell r="T126">
            <v>1349306</v>
          </cell>
          <cell r="U126">
            <v>4366906</v>
          </cell>
          <cell r="X126">
            <v>4366906</v>
          </cell>
          <cell r="Y126">
            <v>143220</v>
          </cell>
          <cell r="Z126">
            <v>4510126</v>
          </cell>
          <cell r="AA126">
            <v>225506</v>
          </cell>
          <cell r="AB126" t="str">
            <v>S-0</v>
          </cell>
          <cell r="AC126">
            <v>2025000</v>
          </cell>
          <cell r="AD126">
            <v>37200</v>
          </cell>
          <cell r="AE126">
            <v>26669040</v>
          </cell>
          <cell r="AF126">
            <v>1333452</v>
          </cell>
          <cell r="AG126">
            <v>0</v>
          </cell>
          <cell r="AH126">
            <v>0</v>
          </cell>
          <cell r="AJ126">
            <v>111121</v>
          </cell>
          <cell r="AK126">
            <v>37200</v>
          </cell>
          <cell r="AL126">
            <v>148321</v>
          </cell>
          <cell r="AM126">
            <v>4218600</v>
          </cell>
          <cell r="AN126">
            <v>1200000</v>
          </cell>
          <cell r="AP126">
            <v>0</v>
          </cell>
          <cell r="AV126">
            <v>0</v>
          </cell>
          <cell r="AW126">
            <v>1200000</v>
          </cell>
          <cell r="AX126">
            <v>3018600</v>
          </cell>
          <cell r="AZ126">
            <v>3018600</v>
          </cell>
        </row>
        <row r="127">
          <cell r="A127">
            <v>120</v>
          </cell>
          <cell r="B127" t="str">
            <v>SM2-KJA0523</v>
          </cell>
          <cell r="C127" t="str">
            <v>KRISTIAN</v>
          </cell>
          <cell r="D127">
            <v>32504</v>
          </cell>
          <cell r="E127" t="str">
            <v>Helper</v>
          </cell>
          <cell r="F127" t="str">
            <v>Geology &amp; Survey</v>
          </cell>
          <cell r="G127">
            <v>40665</v>
          </cell>
          <cell r="H127" t="str">
            <v>S-0</v>
          </cell>
          <cell r="I127" t="str">
            <v>1152076424</v>
          </cell>
          <cell r="J127">
            <v>1860000</v>
          </cell>
          <cell r="K127">
            <v>44000</v>
          </cell>
          <cell r="N127">
            <v>29</v>
          </cell>
          <cell r="O127">
            <v>27</v>
          </cell>
          <cell r="P127">
            <v>120.5</v>
          </cell>
          <cell r="Q127">
            <v>2</v>
          </cell>
          <cell r="R127">
            <v>1711200</v>
          </cell>
          <cell r="S127">
            <v>1188000</v>
          </cell>
          <cell r="T127">
            <v>1295549</v>
          </cell>
          <cell r="U127">
            <v>4194749</v>
          </cell>
          <cell r="X127">
            <v>4194749</v>
          </cell>
          <cell r="Y127">
            <v>143220</v>
          </cell>
          <cell r="Z127">
            <v>4337969</v>
          </cell>
          <cell r="AA127">
            <v>216898</v>
          </cell>
          <cell r="AB127" t="str">
            <v>S-0</v>
          </cell>
          <cell r="AC127">
            <v>2025000</v>
          </cell>
          <cell r="AD127">
            <v>37200</v>
          </cell>
          <cell r="AE127">
            <v>24706452</v>
          </cell>
          <cell r="AF127">
            <v>1235322.6000000001</v>
          </cell>
          <cell r="AG127">
            <v>0</v>
          </cell>
          <cell r="AH127">
            <v>0</v>
          </cell>
          <cell r="AJ127">
            <v>102943</v>
          </cell>
          <cell r="AK127">
            <v>37200</v>
          </cell>
          <cell r="AL127">
            <v>140143</v>
          </cell>
          <cell r="AM127">
            <v>4054600</v>
          </cell>
          <cell r="AN127">
            <v>500000</v>
          </cell>
          <cell r="AP127">
            <v>0</v>
          </cell>
          <cell r="AV127">
            <v>0</v>
          </cell>
          <cell r="AW127">
            <v>500000</v>
          </cell>
          <cell r="AX127">
            <v>3554600</v>
          </cell>
          <cell r="AZ127">
            <v>3554600</v>
          </cell>
        </row>
        <row r="128">
          <cell r="A128">
            <v>121</v>
          </cell>
          <cell r="B128" t="str">
            <v>SM2-KJA0524</v>
          </cell>
          <cell r="C128" t="str">
            <v>ARIS KALA</v>
          </cell>
          <cell r="D128">
            <v>31534</v>
          </cell>
          <cell r="E128" t="str">
            <v>Helper</v>
          </cell>
          <cell r="F128" t="str">
            <v>Geology &amp; Survey</v>
          </cell>
          <cell r="G128">
            <v>40665</v>
          </cell>
          <cell r="H128" t="str">
            <v>S-0</v>
          </cell>
          <cell r="I128" t="str">
            <v>1152068430</v>
          </cell>
          <cell r="J128">
            <v>1860000</v>
          </cell>
          <cell r="K128">
            <v>44000</v>
          </cell>
          <cell r="N128">
            <v>30</v>
          </cell>
          <cell r="O128">
            <v>28</v>
          </cell>
          <cell r="P128">
            <v>152</v>
          </cell>
          <cell r="Q128">
            <v>1</v>
          </cell>
          <cell r="R128">
            <v>1785600</v>
          </cell>
          <cell r="S128">
            <v>1232000</v>
          </cell>
          <cell r="T128">
            <v>1634220</v>
          </cell>
          <cell r="U128">
            <v>4651820</v>
          </cell>
          <cell r="X128">
            <v>4651820</v>
          </cell>
          <cell r="Y128">
            <v>143220</v>
          </cell>
          <cell r="Z128">
            <v>4795040</v>
          </cell>
          <cell r="AA128">
            <v>239752</v>
          </cell>
          <cell r="AB128" t="str">
            <v>S-0</v>
          </cell>
          <cell r="AC128">
            <v>2025000</v>
          </cell>
          <cell r="AD128">
            <v>37200</v>
          </cell>
          <cell r="AE128">
            <v>29917056</v>
          </cell>
          <cell r="AF128">
            <v>1495852.8</v>
          </cell>
          <cell r="AG128">
            <v>0</v>
          </cell>
          <cell r="AH128">
            <v>0</v>
          </cell>
          <cell r="AJ128">
            <v>124654</v>
          </cell>
          <cell r="AK128">
            <v>37200</v>
          </cell>
          <cell r="AL128">
            <v>161854</v>
          </cell>
          <cell r="AM128">
            <v>4490000</v>
          </cell>
          <cell r="AN128">
            <v>0</v>
          </cell>
          <cell r="AP128">
            <v>56000</v>
          </cell>
          <cell r="AV128">
            <v>0</v>
          </cell>
          <cell r="AW128">
            <v>56000</v>
          </cell>
          <cell r="AX128">
            <v>4434000</v>
          </cell>
          <cell r="AZ128">
            <v>4434000</v>
          </cell>
        </row>
        <row r="129">
          <cell r="A129">
            <v>122</v>
          </cell>
          <cell r="B129" t="str">
            <v>SM2-KJA0527</v>
          </cell>
          <cell r="C129" t="str">
            <v>HERU SANTOSO</v>
          </cell>
          <cell r="D129">
            <v>31398</v>
          </cell>
          <cell r="E129" t="str">
            <v>Helper</v>
          </cell>
          <cell r="F129" t="str">
            <v>Geology &amp; Survey</v>
          </cell>
          <cell r="G129">
            <v>40665</v>
          </cell>
          <cell r="H129" t="str">
            <v>M-1</v>
          </cell>
          <cell r="I129" t="str">
            <v>1152076459</v>
          </cell>
          <cell r="J129">
            <v>1860000</v>
          </cell>
          <cell r="K129">
            <v>44000</v>
          </cell>
          <cell r="N129">
            <v>31</v>
          </cell>
          <cell r="O129">
            <v>24</v>
          </cell>
          <cell r="P129">
            <v>83</v>
          </cell>
          <cell r="Q129">
            <v>0</v>
          </cell>
          <cell r="R129">
            <v>1860000</v>
          </cell>
          <cell r="S129">
            <v>1056000</v>
          </cell>
          <cell r="T129">
            <v>892370</v>
          </cell>
          <cell r="U129">
            <v>3808370</v>
          </cell>
          <cell r="X129">
            <v>3808370</v>
          </cell>
          <cell r="Y129">
            <v>143220</v>
          </cell>
          <cell r="Z129">
            <v>3951590</v>
          </cell>
          <cell r="AA129">
            <v>197580</v>
          </cell>
          <cell r="AB129" t="str">
            <v>M-1</v>
          </cell>
          <cell r="AC129">
            <v>2362500</v>
          </cell>
          <cell r="AD129">
            <v>37200</v>
          </cell>
          <cell r="AE129">
            <v>16251720</v>
          </cell>
          <cell r="AF129">
            <v>812586</v>
          </cell>
          <cell r="AG129">
            <v>0</v>
          </cell>
          <cell r="AH129">
            <v>0</v>
          </cell>
          <cell r="AJ129">
            <v>67715</v>
          </cell>
          <cell r="AK129">
            <v>37200</v>
          </cell>
          <cell r="AL129">
            <v>104915</v>
          </cell>
          <cell r="AM129">
            <v>3703500</v>
          </cell>
          <cell r="AN129">
            <v>0</v>
          </cell>
          <cell r="AP129">
            <v>0</v>
          </cell>
          <cell r="AV129">
            <v>0</v>
          </cell>
          <cell r="AW129">
            <v>0</v>
          </cell>
          <cell r="AX129">
            <v>3703500</v>
          </cell>
          <cell r="AZ129">
            <v>3703500</v>
          </cell>
        </row>
        <row r="130">
          <cell r="A130">
            <v>123</v>
          </cell>
          <cell r="B130" t="str">
            <v>SM2-KJA0534</v>
          </cell>
          <cell r="C130" t="str">
            <v>PANJI ARIF SANTOSO</v>
          </cell>
          <cell r="D130">
            <v>33009</v>
          </cell>
          <cell r="E130" t="str">
            <v>Helper</v>
          </cell>
          <cell r="F130" t="str">
            <v>Geology &amp; Survey</v>
          </cell>
          <cell r="G130">
            <v>40765</v>
          </cell>
          <cell r="H130" t="str">
            <v>S-0</v>
          </cell>
          <cell r="I130" t="str">
            <v>1152081428</v>
          </cell>
          <cell r="J130">
            <v>1860000</v>
          </cell>
          <cell r="K130">
            <v>44000</v>
          </cell>
          <cell r="N130">
            <v>31</v>
          </cell>
          <cell r="O130">
            <v>29</v>
          </cell>
          <cell r="P130">
            <v>117</v>
          </cell>
          <cell r="Q130">
            <v>0</v>
          </cell>
          <cell r="R130">
            <v>1860000</v>
          </cell>
          <cell r="S130">
            <v>1276000</v>
          </cell>
          <cell r="T130">
            <v>1257919</v>
          </cell>
          <cell r="U130">
            <v>4393919</v>
          </cell>
          <cell r="X130">
            <v>4393919</v>
          </cell>
          <cell r="Y130">
            <v>143220</v>
          </cell>
          <cell r="Z130">
            <v>4537139</v>
          </cell>
          <cell r="AA130">
            <v>226857</v>
          </cell>
          <cell r="AB130" t="str">
            <v>S-0</v>
          </cell>
          <cell r="AC130">
            <v>2025000</v>
          </cell>
          <cell r="AD130">
            <v>37200</v>
          </cell>
          <cell r="AE130">
            <v>26976984</v>
          </cell>
          <cell r="AF130">
            <v>1348849.2000000002</v>
          </cell>
          <cell r="AG130">
            <v>0</v>
          </cell>
          <cell r="AH130">
            <v>0</v>
          </cell>
          <cell r="AJ130">
            <v>112404</v>
          </cell>
          <cell r="AK130">
            <v>37200</v>
          </cell>
          <cell r="AL130">
            <v>149604</v>
          </cell>
          <cell r="AM130">
            <v>4244300</v>
          </cell>
          <cell r="AN130">
            <v>0</v>
          </cell>
          <cell r="AP130">
            <v>0</v>
          </cell>
          <cell r="AV130">
            <v>0</v>
          </cell>
          <cell r="AW130">
            <v>0</v>
          </cell>
          <cell r="AX130">
            <v>4244300</v>
          </cell>
          <cell r="AZ130">
            <v>4244300</v>
          </cell>
        </row>
        <row r="131">
          <cell r="A131">
            <v>124</v>
          </cell>
          <cell r="B131" t="str">
            <v>SM2-KJA0542</v>
          </cell>
          <cell r="C131" t="str">
            <v>MUHAMAD ARIF</v>
          </cell>
          <cell r="D131">
            <v>26725</v>
          </cell>
          <cell r="E131" t="str">
            <v>Helper</v>
          </cell>
          <cell r="F131" t="str">
            <v>Geology &amp; Survey</v>
          </cell>
          <cell r="G131">
            <v>40994</v>
          </cell>
          <cell r="H131" t="str">
            <v>M-2</v>
          </cell>
          <cell r="I131" t="str">
            <v>1152073026</v>
          </cell>
          <cell r="J131">
            <v>1860000</v>
          </cell>
          <cell r="K131">
            <v>44000</v>
          </cell>
          <cell r="N131">
            <v>30</v>
          </cell>
          <cell r="O131">
            <v>28</v>
          </cell>
          <cell r="P131">
            <v>116.5</v>
          </cell>
          <cell r="Q131">
            <v>1</v>
          </cell>
          <cell r="R131">
            <v>1785600</v>
          </cell>
          <cell r="S131">
            <v>1232000</v>
          </cell>
          <cell r="T131">
            <v>1252543</v>
          </cell>
          <cell r="U131">
            <v>4270143</v>
          </cell>
          <cell r="X131">
            <v>4270143</v>
          </cell>
          <cell r="Y131">
            <v>143220</v>
          </cell>
          <cell r="Z131">
            <v>4413363</v>
          </cell>
          <cell r="AA131">
            <v>220668</v>
          </cell>
          <cell r="AB131" t="str">
            <v>M-2</v>
          </cell>
          <cell r="AC131">
            <v>2531250</v>
          </cell>
          <cell r="AD131">
            <v>37200</v>
          </cell>
          <cell r="AE131">
            <v>19490940</v>
          </cell>
          <cell r="AF131">
            <v>974547</v>
          </cell>
          <cell r="AG131">
            <v>0</v>
          </cell>
          <cell r="AH131">
            <v>0</v>
          </cell>
          <cell r="AJ131">
            <v>81212</v>
          </cell>
          <cell r="AK131">
            <v>37200</v>
          </cell>
          <cell r="AL131">
            <v>118412</v>
          </cell>
          <cell r="AM131">
            <v>4151700</v>
          </cell>
          <cell r="AN131">
            <v>0</v>
          </cell>
          <cell r="AP131">
            <v>0</v>
          </cell>
          <cell r="AV131">
            <v>0</v>
          </cell>
          <cell r="AW131">
            <v>0</v>
          </cell>
          <cell r="AX131">
            <v>4151700</v>
          </cell>
          <cell r="AZ131">
            <v>4151700</v>
          </cell>
        </row>
        <row r="132">
          <cell r="A132">
            <v>125</v>
          </cell>
          <cell r="B132" t="str">
            <v>SM2-KJA0570</v>
          </cell>
          <cell r="C132" t="str">
            <v>HINDRAYADI</v>
          </cell>
          <cell r="D132">
            <v>31296</v>
          </cell>
          <cell r="E132" t="str">
            <v>Helper</v>
          </cell>
          <cell r="F132" t="str">
            <v>Geology &amp; Survey</v>
          </cell>
          <cell r="G132">
            <v>41426</v>
          </cell>
          <cell r="H132" t="str">
            <v>S-0</v>
          </cell>
          <cell r="I132" t="str">
            <v>1152101577</v>
          </cell>
          <cell r="J132">
            <v>1860000</v>
          </cell>
          <cell r="K132">
            <v>44000</v>
          </cell>
          <cell r="N132">
            <v>31</v>
          </cell>
          <cell r="O132">
            <v>28</v>
          </cell>
          <cell r="P132">
            <v>129.5</v>
          </cell>
          <cell r="Q132">
            <v>0</v>
          </cell>
          <cell r="R132">
            <v>1860000</v>
          </cell>
          <cell r="S132">
            <v>1232000</v>
          </cell>
          <cell r="T132">
            <v>1392312</v>
          </cell>
          <cell r="U132">
            <v>4484312</v>
          </cell>
          <cell r="X132">
            <v>4484312</v>
          </cell>
          <cell r="Y132">
            <v>143220</v>
          </cell>
          <cell r="Z132">
            <v>4627532</v>
          </cell>
          <cell r="AA132">
            <v>231377</v>
          </cell>
          <cell r="AB132" t="str">
            <v>S-0</v>
          </cell>
          <cell r="AC132">
            <v>2025000</v>
          </cell>
          <cell r="AD132">
            <v>37200</v>
          </cell>
          <cell r="AE132">
            <v>28007460</v>
          </cell>
          <cell r="AF132">
            <v>1400373</v>
          </cell>
          <cell r="AG132">
            <v>0</v>
          </cell>
          <cell r="AH132">
            <v>0</v>
          </cell>
          <cell r="AJ132">
            <v>116697</v>
          </cell>
          <cell r="AK132">
            <v>37200</v>
          </cell>
          <cell r="AL132">
            <v>153897</v>
          </cell>
          <cell r="AM132">
            <v>4330400</v>
          </cell>
          <cell r="AN132">
            <v>0</v>
          </cell>
          <cell r="AP132">
            <v>0</v>
          </cell>
          <cell r="AV132">
            <v>0</v>
          </cell>
          <cell r="AW132">
            <v>0</v>
          </cell>
          <cell r="AX132">
            <v>4330400</v>
          </cell>
          <cell r="AZ132">
            <v>4330400</v>
          </cell>
        </row>
        <row r="133">
          <cell r="A133">
            <v>126</v>
          </cell>
          <cell r="B133" t="str">
            <v>SM2-KJA0115</v>
          </cell>
          <cell r="C133" t="str">
            <v>ABDUL HAMID</v>
          </cell>
          <cell r="D133">
            <v>30296</v>
          </cell>
          <cell r="E133" t="str">
            <v>Helper GPS</v>
          </cell>
          <cell r="F133" t="str">
            <v>Geology &amp; Survey</v>
          </cell>
          <cell r="G133">
            <v>39083</v>
          </cell>
          <cell r="H133" t="str">
            <v>M-1</v>
          </cell>
          <cell r="I133" t="str">
            <v>1152030718</v>
          </cell>
          <cell r="J133">
            <v>2160000</v>
          </cell>
          <cell r="K133">
            <v>44000</v>
          </cell>
          <cell r="L133">
            <v>300000</v>
          </cell>
          <cell r="N133">
            <v>31</v>
          </cell>
          <cell r="O133">
            <v>29</v>
          </cell>
          <cell r="P133">
            <v>176</v>
          </cell>
          <cell r="Q133">
            <v>0</v>
          </cell>
          <cell r="R133">
            <v>2160000</v>
          </cell>
          <cell r="S133">
            <v>1276000</v>
          </cell>
          <cell r="T133">
            <v>2197457</v>
          </cell>
          <cell r="U133">
            <v>5633457</v>
          </cell>
          <cell r="X133">
            <v>5933457</v>
          </cell>
          <cell r="Y133">
            <v>166320</v>
          </cell>
          <cell r="Z133">
            <v>6099777</v>
          </cell>
          <cell r="AA133">
            <v>304989</v>
          </cell>
          <cell r="AB133" t="str">
            <v>M-1</v>
          </cell>
          <cell r="AC133">
            <v>2362500</v>
          </cell>
          <cell r="AD133">
            <v>43200</v>
          </cell>
          <cell r="AE133">
            <v>40669056</v>
          </cell>
          <cell r="AF133">
            <v>2033452.8</v>
          </cell>
          <cell r="AG133">
            <v>0</v>
          </cell>
          <cell r="AH133">
            <v>0</v>
          </cell>
          <cell r="AJ133">
            <v>169454</v>
          </cell>
          <cell r="AK133">
            <v>43200</v>
          </cell>
          <cell r="AL133">
            <v>212654</v>
          </cell>
          <cell r="AM133">
            <v>5720800</v>
          </cell>
          <cell r="AN133">
            <v>0</v>
          </cell>
          <cell r="AP133">
            <v>0</v>
          </cell>
          <cell r="AV133">
            <v>0</v>
          </cell>
          <cell r="AW133">
            <v>0</v>
          </cell>
          <cell r="AX133">
            <v>5720800</v>
          </cell>
          <cell r="AZ133">
            <v>5720800</v>
          </cell>
        </row>
        <row r="134">
          <cell r="A134">
            <v>127</v>
          </cell>
          <cell r="B134" t="str">
            <v>SM2-KJA0473</v>
          </cell>
          <cell r="C134" t="str">
            <v>AWALUDIN</v>
          </cell>
          <cell r="D134">
            <v>33277</v>
          </cell>
          <cell r="E134" t="str">
            <v>Helper GPS</v>
          </cell>
          <cell r="F134" t="str">
            <v>Geology &amp; Survey</v>
          </cell>
          <cell r="G134">
            <v>40253</v>
          </cell>
          <cell r="H134" t="str">
            <v>S-0</v>
          </cell>
          <cell r="I134" t="str">
            <v>1152067581</v>
          </cell>
          <cell r="J134">
            <v>1860000</v>
          </cell>
          <cell r="K134">
            <v>44000</v>
          </cell>
          <cell r="L134">
            <v>300000</v>
          </cell>
          <cell r="N134">
            <v>31</v>
          </cell>
          <cell r="O134">
            <v>28</v>
          </cell>
          <cell r="P134">
            <v>184</v>
          </cell>
          <cell r="Q134">
            <v>0</v>
          </cell>
          <cell r="R134">
            <v>1860000</v>
          </cell>
          <cell r="S134">
            <v>1232000</v>
          </cell>
          <cell r="T134">
            <v>1978266</v>
          </cell>
          <cell r="U134">
            <v>5070266</v>
          </cell>
          <cell r="X134">
            <v>5370266</v>
          </cell>
          <cell r="Y134">
            <v>143220</v>
          </cell>
          <cell r="Z134">
            <v>5513486</v>
          </cell>
          <cell r="AA134">
            <v>275674</v>
          </cell>
          <cell r="AB134" t="str">
            <v>S-0</v>
          </cell>
          <cell r="AC134">
            <v>2025000</v>
          </cell>
          <cell r="AD134">
            <v>37200</v>
          </cell>
          <cell r="AE134">
            <v>38107344</v>
          </cell>
          <cell r="AF134">
            <v>1905367.2000000002</v>
          </cell>
          <cell r="AG134">
            <v>0</v>
          </cell>
          <cell r="AH134">
            <v>0</v>
          </cell>
          <cell r="AJ134">
            <v>158780</v>
          </cell>
          <cell r="AK134">
            <v>37200</v>
          </cell>
          <cell r="AL134">
            <v>195980</v>
          </cell>
          <cell r="AM134">
            <v>5174300</v>
          </cell>
          <cell r="AN134">
            <v>0</v>
          </cell>
          <cell r="AP134">
            <v>0</v>
          </cell>
          <cell r="AV134">
            <v>0</v>
          </cell>
          <cell r="AW134">
            <v>0</v>
          </cell>
          <cell r="AX134">
            <v>5174300</v>
          </cell>
          <cell r="AZ134">
            <v>5174300</v>
          </cell>
        </row>
        <row r="135">
          <cell r="A135">
            <v>128</v>
          </cell>
          <cell r="B135" t="str">
            <v>SM2-KJA0375</v>
          </cell>
          <cell r="C135" t="str">
            <v>ABDUL GANI</v>
          </cell>
          <cell r="D135">
            <v>29639</v>
          </cell>
          <cell r="E135" t="str">
            <v>Helper GPS</v>
          </cell>
          <cell r="F135" t="str">
            <v>Geology &amp; Survey</v>
          </cell>
          <cell r="G135">
            <v>39836</v>
          </cell>
          <cell r="H135" t="str">
            <v>M-2</v>
          </cell>
          <cell r="I135" t="str">
            <v>1152052983</v>
          </cell>
          <cell r="J135">
            <v>1860000</v>
          </cell>
          <cell r="K135">
            <v>44000</v>
          </cell>
          <cell r="L135">
            <v>300000</v>
          </cell>
          <cell r="N135">
            <v>29</v>
          </cell>
          <cell r="O135">
            <v>29</v>
          </cell>
          <cell r="P135">
            <v>226.5</v>
          </cell>
          <cell r="Q135">
            <v>2</v>
          </cell>
          <cell r="R135">
            <v>1711200</v>
          </cell>
          <cell r="S135">
            <v>1276000</v>
          </cell>
          <cell r="T135">
            <v>2435202</v>
          </cell>
          <cell r="U135">
            <v>5422402</v>
          </cell>
          <cell r="X135">
            <v>5722402</v>
          </cell>
          <cell r="Y135">
            <v>143220</v>
          </cell>
          <cell r="Z135">
            <v>5865622</v>
          </cell>
          <cell r="AA135">
            <v>293281</v>
          </cell>
          <cell r="AB135" t="str">
            <v>M-2</v>
          </cell>
          <cell r="AC135">
            <v>2531250</v>
          </cell>
          <cell r="AD135">
            <v>37200</v>
          </cell>
          <cell r="AE135">
            <v>36046692</v>
          </cell>
          <cell r="AF135">
            <v>1802334.6</v>
          </cell>
          <cell r="AG135">
            <v>0</v>
          </cell>
          <cell r="AH135">
            <v>0</v>
          </cell>
          <cell r="AJ135">
            <v>150194</v>
          </cell>
          <cell r="AK135">
            <v>37200</v>
          </cell>
          <cell r="AL135">
            <v>187394</v>
          </cell>
          <cell r="AM135">
            <v>5535000</v>
          </cell>
          <cell r="AN135">
            <v>0</v>
          </cell>
          <cell r="AP135">
            <v>0</v>
          </cell>
          <cell r="AV135">
            <v>0</v>
          </cell>
          <cell r="AW135">
            <v>0</v>
          </cell>
          <cell r="AX135">
            <v>5535000</v>
          </cell>
          <cell r="AZ135">
            <v>5535000</v>
          </cell>
        </row>
        <row r="136">
          <cell r="A136">
            <v>129</v>
          </cell>
          <cell r="B136" t="str">
            <v>SM2-KJA0424</v>
          </cell>
          <cell r="C136" t="str">
            <v>HARIYONO</v>
          </cell>
          <cell r="D136">
            <v>30993</v>
          </cell>
          <cell r="E136" t="str">
            <v>Helper GPS</v>
          </cell>
          <cell r="F136" t="str">
            <v>Geology &amp; Survey</v>
          </cell>
          <cell r="G136">
            <v>39946</v>
          </cell>
          <cell r="H136" t="str">
            <v>M-1</v>
          </cell>
          <cell r="I136" t="str">
            <v>1152052801</v>
          </cell>
          <cell r="J136">
            <v>1860000</v>
          </cell>
          <cell r="K136">
            <v>44000</v>
          </cell>
          <cell r="L136">
            <v>300000</v>
          </cell>
          <cell r="N136">
            <v>31</v>
          </cell>
          <cell r="O136">
            <v>31</v>
          </cell>
          <cell r="P136">
            <v>145</v>
          </cell>
          <cell r="Q136">
            <v>0</v>
          </cell>
          <cell r="R136">
            <v>1860000</v>
          </cell>
          <cell r="S136">
            <v>1364000</v>
          </cell>
          <cell r="T136">
            <v>1558960</v>
          </cell>
          <cell r="U136">
            <v>4782960</v>
          </cell>
          <cell r="X136">
            <v>5082960</v>
          </cell>
          <cell r="Y136">
            <v>143220</v>
          </cell>
          <cell r="Z136">
            <v>5226180</v>
          </cell>
          <cell r="AA136">
            <v>261309</v>
          </cell>
          <cell r="AB136" t="str">
            <v>M-1</v>
          </cell>
          <cell r="AC136">
            <v>2362500</v>
          </cell>
          <cell r="AD136">
            <v>37200</v>
          </cell>
          <cell r="AE136">
            <v>30782052</v>
          </cell>
          <cell r="AF136">
            <v>1539102.6</v>
          </cell>
          <cell r="AG136">
            <v>0</v>
          </cell>
          <cell r="AH136">
            <v>0</v>
          </cell>
          <cell r="AJ136">
            <v>128258</v>
          </cell>
          <cell r="AK136">
            <v>37200</v>
          </cell>
          <cell r="AL136">
            <v>165458</v>
          </cell>
          <cell r="AM136">
            <v>4917500</v>
          </cell>
          <cell r="AN136">
            <v>0</v>
          </cell>
          <cell r="AP136">
            <v>0</v>
          </cell>
          <cell r="AV136">
            <v>0</v>
          </cell>
          <cell r="AW136">
            <v>0</v>
          </cell>
          <cell r="AX136">
            <v>4917500</v>
          </cell>
          <cell r="AZ136">
            <v>4917500</v>
          </cell>
        </row>
        <row r="137">
          <cell r="A137">
            <v>130</v>
          </cell>
          <cell r="B137" t="str">
            <v>SM2-KJA0423</v>
          </cell>
          <cell r="C137" t="str">
            <v>ADDI ZAKKI</v>
          </cell>
          <cell r="D137">
            <v>32447</v>
          </cell>
          <cell r="E137" t="str">
            <v>Helper GPS</v>
          </cell>
          <cell r="F137" t="str">
            <v>Geology &amp; Survey</v>
          </cell>
          <cell r="G137">
            <v>39946</v>
          </cell>
          <cell r="H137" t="str">
            <v>S-0</v>
          </cell>
          <cell r="I137" t="str">
            <v>1152052835</v>
          </cell>
          <cell r="J137">
            <v>1860000</v>
          </cell>
          <cell r="K137">
            <v>44000</v>
          </cell>
          <cell r="N137">
            <v>30</v>
          </cell>
          <cell r="O137">
            <v>29</v>
          </cell>
          <cell r="P137">
            <v>222</v>
          </cell>
          <cell r="Q137">
            <v>1</v>
          </cell>
          <cell r="R137">
            <v>1785600</v>
          </cell>
          <cell r="S137">
            <v>1276000</v>
          </cell>
          <cell r="T137">
            <v>2386821</v>
          </cell>
          <cell r="U137">
            <v>5448421</v>
          </cell>
          <cell r="X137">
            <v>5448421</v>
          </cell>
          <cell r="Y137">
            <v>143220</v>
          </cell>
          <cell r="Z137">
            <v>5591641</v>
          </cell>
          <cell r="AA137">
            <v>279582</v>
          </cell>
          <cell r="AB137" t="str">
            <v>S-0</v>
          </cell>
          <cell r="AC137">
            <v>2025000</v>
          </cell>
          <cell r="AD137">
            <v>37200</v>
          </cell>
          <cell r="AE137">
            <v>38998308</v>
          </cell>
          <cell r="AF137">
            <v>1949915.4000000001</v>
          </cell>
          <cell r="AG137">
            <v>0</v>
          </cell>
          <cell r="AH137">
            <v>0</v>
          </cell>
          <cell r="AJ137">
            <v>162492</v>
          </cell>
          <cell r="AK137">
            <v>37200</v>
          </cell>
          <cell r="AL137">
            <v>199692</v>
          </cell>
          <cell r="AM137">
            <v>5248700</v>
          </cell>
          <cell r="AN137">
            <v>315092</v>
          </cell>
          <cell r="AP137">
            <v>416000</v>
          </cell>
          <cell r="AV137">
            <v>0</v>
          </cell>
          <cell r="AW137">
            <v>731092</v>
          </cell>
          <cell r="AX137">
            <v>4517608</v>
          </cell>
          <cell r="AZ137">
            <v>4517600</v>
          </cell>
        </row>
        <row r="138">
          <cell r="A138">
            <v>131</v>
          </cell>
          <cell r="B138" t="str">
            <v>SM2-KJA0214</v>
          </cell>
          <cell r="C138" t="str">
            <v>HELDI DARMAWAN</v>
          </cell>
          <cell r="D138">
            <v>30313</v>
          </cell>
          <cell r="E138" t="str">
            <v>Helper GPS</v>
          </cell>
          <cell r="F138" t="str">
            <v>Geology &amp; Survey</v>
          </cell>
          <cell r="G138">
            <v>39497</v>
          </cell>
          <cell r="H138" t="str">
            <v>M-0</v>
          </cell>
          <cell r="I138" t="str">
            <v>1152039936</v>
          </cell>
          <cell r="J138">
            <v>1860000</v>
          </cell>
          <cell r="K138">
            <v>44000</v>
          </cell>
          <cell r="L138">
            <v>300000</v>
          </cell>
          <cell r="N138">
            <v>31</v>
          </cell>
          <cell r="O138">
            <v>31</v>
          </cell>
          <cell r="P138">
            <v>233.5</v>
          </cell>
          <cell r="Q138">
            <v>0</v>
          </cell>
          <cell r="R138">
            <v>1860000</v>
          </cell>
          <cell r="S138">
            <v>1364000</v>
          </cell>
          <cell r="T138">
            <v>2510462</v>
          </cell>
          <cell r="U138">
            <v>5734462</v>
          </cell>
          <cell r="X138">
            <v>6034462</v>
          </cell>
          <cell r="Y138">
            <v>143220</v>
          </cell>
          <cell r="Z138">
            <v>6177682</v>
          </cell>
          <cell r="AA138">
            <v>308884</v>
          </cell>
          <cell r="AB138" t="str">
            <v>M-0</v>
          </cell>
          <cell r="AC138">
            <v>2193750</v>
          </cell>
          <cell r="AD138">
            <v>37200</v>
          </cell>
          <cell r="AE138">
            <v>43654176</v>
          </cell>
          <cell r="AF138">
            <v>2182708.8000000003</v>
          </cell>
          <cell r="AG138">
            <v>0</v>
          </cell>
          <cell r="AH138">
            <v>0</v>
          </cell>
          <cell r="AJ138">
            <v>181892</v>
          </cell>
          <cell r="AK138">
            <v>37200</v>
          </cell>
          <cell r="AL138">
            <v>219092</v>
          </cell>
          <cell r="AM138">
            <v>5815400</v>
          </cell>
          <cell r="AN138">
            <v>0</v>
          </cell>
          <cell r="AP138">
            <v>0</v>
          </cell>
          <cell r="AV138">
            <v>0</v>
          </cell>
          <cell r="AW138">
            <v>0</v>
          </cell>
          <cell r="AX138">
            <v>5815400</v>
          </cell>
          <cell r="AZ138">
            <v>5815400</v>
          </cell>
        </row>
        <row r="139">
          <cell r="A139">
            <v>132</v>
          </cell>
          <cell r="B139" t="str">
            <v>SM2-KJA0526</v>
          </cell>
          <cell r="C139" t="str">
            <v>PROBO ASTOTO</v>
          </cell>
          <cell r="D139">
            <v>33333</v>
          </cell>
          <cell r="E139" t="str">
            <v>Helper GPS</v>
          </cell>
          <cell r="F139" t="str">
            <v>Geology &amp; Survey</v>
          </cell>
          <cell r="G139">
            <v>40665</v>
          </cell>
          <cell r="H139" t="str">
            <v>S-0</v>
          </cell>
          <cell r="I139" t="str">
            <v>1152076483</v>
          </cell>
          <cell r="J139">
            <v>1860000</v>
          </cell>
          <cell r="K139">
            <v>44000</v>
          </cell>
          <cell r="L139">
            <v>300000</v>
          </cell>
          <cell r="N139">
            <v>31</v>
          </cell>
          <cell r="O139">
            <v>31</v>
          </cell>
          <cell r="P139">
            <v>145</v>
          </cell>
          <cell r="Q139">
            <v>0</v>
          </cell>
          <cell r="R139">
            <v>1860000</v>
          </cell>
          <cell r="S139">
            <v>1364000</v>
          </cell>
          <cell r="T139">
            <v>1558960</v>
          </cell>
          <cell r="U139">
            <v>4782960</v>
          </cell>
          <cell r="X139">
            <v>5082960</v>
          </cell>
          <cell r="Y139">
            <v>143220</v>
          </cell>
          <cell r="Z139">
            <v>5226180</v>
          </cell>
          <cell r="AA139">
            <v>261309</v>
          </cell>
          <cell r="AB139" t="str">
            <v>S-0</v>
          </cell>
          <cell r="AC139">
            <v>2025000</v>
          </cell>
          <cell r="AD139">
            <v>37200</v>
          </cell>
          <cell r="AE139">
            <v>34832052</v>
          </cell>
          <cell r="AF139">
            <v>1741602.6</v>
          </cell>
          <cell r="AG139">
            <v>0</v>
          </cell>
          <cell r="AH139">
            <v>0</v>
          </cell>
          <cell r="AJ139">
            <v>145133</v>
          </cell>
          <cell r="AK139">
            <v>37200</v>
          </cell>
          <cell r="AL139">
            <v>182333</v>
          </cell>
          <cell r="AM139">
            <v>4900600</v>
          </cell>
          <cell r="AN139">
            <v>0</v>
          </cell>
          <cell r="AP139">
            <v>0</v>
          </cell>
          <cell r="AV139">
            <v>0</v>
          </cell>
          <cell r="AW139">
            <v>0</v>
          </cell>
          <cell r="AX139">
            <v>4900600</v>
          </cell>
          <cell r="AZ139">
            <v>4900600</v>
          </cell>
        </row>
        <row r="140">
          <cell r="A140">
            <v>133</v>
          </cell>
          <cell r="B140" t="str">
            <v>SM2-KJA0287</v>
          </cell>
          <cell r="C140" t="str">
            <v>YUNITA LAMIA</v>
          </cell>
          <cell r="D140">
            <v>31616</v>
          </cell>
          <cell r="E140" t="str">
            <v>Office Clerk</v>
          </cell>
          <cell r="F140" t="str">
            <v>Geology &amp; Survey</v>
          </cell>
          <cell r="G140">
            <v>39600</v>
          </cell>
          <cell r="H140" t="str">
            <v>S-0</v>
          </cell>
          <cell r="I140" t="str">
            <v>1152036279</v>
          </cell>
          <cell r="J140">
            <v>1960000</v>
          </cell>
          <cell r="K140">
            <v>44000</v>
          </cell>
          <cell r="N140">
            <v>31</v>
          </cell>
          <cell r="O140">
            <v>28</v>
          </cell>
          <cell r="P140">
            <v>140.5</v>
          </cell>
          <cell r="Q140">
            <v>0</v>
          </cell>
          <cell r="R140">
            <v>1960000</v>
          </cell>
          <cell r="S140">
            <v>1232000</v>
          </cell>
          <cell r="T140">
            <v>1591792</v>
          </cell>
          <cell r="U140">
            <v>4783792</v>
          </cell>
          <cell r="X140">
            <v>4783792</v>
          </cell>
          <cell r="Y140">
            <v>150920</v>
          </cell>
          <cell r="Z140">
            <v>4934712</v>
          </cell>
          <cell r="AA140">
            <v>246736</v>
          </cell>
          <cell r="AB140" t="str">
            <v>S-0</v>
          </cell>
          <cell r="AC140">
            <v>2025000</v>
          </cell>
          <cell r="AD140">
            <v>39200</v>
          </cell>
          <cell r="AE140">
            <v>31485312</v>
          </cell>
          <cell r="AF140">
            <v>1574265.6</v>
          </cell>
          <cell r="AG140">
            <v>0</v>
          </cell>
          <cell r="AH140">
            <v>0</v>
          </cell>
          <cell r="AJ140">
            <v>131188</v>
          </cell>
          <cell r="AK140">
            <v>39200</v>
          </cell>
          <cell r="AL140">
            <v>170388</v>
          </cell>
          <cell r="AM140">
            <v>4613400</v>
          </cell>
          <cell r="AN140">
            <v>0</v>
          </cell>
          <cell r="AP140">
            <v>0</v>
          </cell>
          <cell r="AV140">
            <v>0</v>
          </cell>
          <cell r="AW140">
            <v>0</v>
          </cell>
          <cell r="AX140">
            <v>4613400</v>
          </cell>
          <cell r="AZ140">
            <v>4613400</v>
          </cell>
        </row>
        <row r="141">
          <cell r="A141">
            <v>134</v>
          </cell>
          <cell r="B141" t="str">
            <v>SM2-KJA0116</v>
          </cell>
          <cell r="C141" t="str">
            <v>BAHARUDDIN</v>
          </cell>
          <cell r="D141">
            <v>25369</v>
          </cell>
          <cell r="E141" t="str">
            <v>Driver LV</v>
          </cell>
          <cell r="F141" t="str">
            <v>Geology &amp; Survey</v>
          </cell>
          <cell r="G141">
            <v>39083</v>
          </cell>
          <cell r="H141" t="str">
            <v>M-2</v>
          </cell>
          <cell r="I141" t="str">
            <v>1152030777</v>
          </cell>
          <cell r="J141">
            <v>1860000</v>
          </cell>
          <cell r="K141">
            <v>44000</v>
          </cell>
          <cell r="N141">
            <v>31</v>
          </cell>
          <cell r="O141">
            <v>29</v>
          </cell>
          <cell r="P141">
            <v>189.5</v>
          </cell>
          <cell r="Q141">
            <v>0</v>
          </cell>
          <cell r="R141">
            <v>1860000</v>
          </cell>
          <cell r="S141">
            <v>1276000</v>
          </cell>
          <cell r="T141">
            <v>2037399</v>
          </cell>
          <cell r="U141">
            <v>5173399</v>
          </cell>
          <cell r="X141">
            <v>5173399</v>
          </cell>
          <cell r="Y141">
            <v>143220</v>
          </cell>
          <cell r="Z141">
            <v>5316619</v>
          </cell>
          <cell r="AA141">
            <v>265831</v>
          </cell>
          <cell r="AB141" t="str">
            <v>M-2</v>
          </cell>
          <cell r="AC141">
            <v>2531250</v>
          </cell>
          <cell r="AD141">
            <v>37200</v>
          </cell>
          <cell r="AE141">
            <v>29788056</v>
          </cell>
          <cell r="AF141">
            <v>1489402.8</v>
          </cell>
          <cell r="AG141">
            <v>0</v>
          </cell>
          <cell r="AH141">
            <v>0</v>
          </cell>
          <cell r="AJ141">
            <v>124116</v>
          </cell>
          <cell r="AK141">
            <v>37200</v>
          </cell>
          <cell r="AL141">
            <v>161316</v>
          </cell>
          <cell r="AM141">
            <v>5012100</v>
          </cell>
          <cell r="AN141">
            <v>0</v>
          </cell>
          <cell r="AP141">
            <v>14000</v>
          </cell>
          <cell r="AV141">
            <v>0</v>
          </cell>
          <cell r="AW141">
            <v>14000</v>
          </cell>
          <cell r="AX141">
            <v>4998100</v>
          </cell>
          <cell r="AZ141">
            <v>4998100</v>
          </cell>
        </row>
        <row r="142">
          <cell r="A142">
            <v>135</v>
          </cell>
          <cell r="B142" t="str">
            <v>SM2-KJA0312</v>
          </cell>
          <cell r="C142" t="str">
            <v>BAMBANG HERMANTO</v>
          </cell>
          <cell r="D142">
            <v>29194</v>
          </cell>
          <cell r="E142" t="str">
            <v>Driver LV</v>
          </cell>
          <cell r="F142" t="str">
            <v>Geology &amp; Survey</v>
          </cell>
          <cell r="G142">
            <v>39661</v>
          </cell>
          <cell r="H142" t="str">
            <v>M-2</v>
          </cell>
          <cell r="I142" t="str">
            <v>1152054625</v>
          </cell>
          <cell r="J142">
            <v>1860000</v>
          </cell>
          <cell r="K142">
            <v>44000</v>
          </cell>
          <cell r="N142">
            <v>28</v>
          </cell>
          <cell r="O142">
            <v>24</v>
          </cell>
          <cell r="P142">
            <v>93.5</v>
          </cell>
          <cell r="Q142">
            <v>3</v>
          </cell>
          <cell r="R142">
            <v>1636800</v>
          </cell>
          <cell r="S142">
            <v>1056000</v>
          </cell>
          <cell r="T142">
            <v>1005260</v>
          </cell>
          <cell r="U142">
            <v>3698060</v>
          </cell>
          <cell r="X142">
            <v>3698060</v>
          </cell>
          <cell r="Y142">
            <v>143220</v>
          </cell>
          <cell r="Z142">
            <v>3841280</v>
          </cell>
          <cell r="AA142">
            <v>192064</v>
          </cell>
          <cell r="AB142" t="str">
            <v>M-2</v>
          </cell>
          <cell r="AC142">
            <v>2531250</v>
          </cell>
          <cell r="AD142">
            <v>37200</v>
          </cell>
          <cell r="AE142">
            <v>12969192</v>
          </cell>
          <cell r="AF142">
            <v>648459.60000000009</v>
          </cell>
          <cell r="AG142">
            <v>0</v>
          </cell>
          <cell r="AH142">
            <v>0</v>
          </cell>
          <cell r="AJ142">
            <v>54038</v>
          </cell>
          <cell r="AK142">
            <v>37200</v>
          </cell>
          <cell r="AL142">
            <v>91238</v>
          </cell>
          <cell r="AM142">
            <v>3606800</v>
          </cell>
          <cell r="AN142">
            <v>0</v>
          </cell>
          <cell r="AP142">
            <v>0</v>
          </cell>
          <cell r="AV142">
            <v>0</v>
          </cell>
          <cell r="AW142">
            <v>0</v>
          </cell>
          <cell r="AX142">
            <v>3606800</v>
          </cell>
          <cell r="AZ142">
            <v>3606800</v>
          </cell>
        </row>
        <row r="143">
          <cell r="A143">
            <v>136</v>
          </cell>
          <cell r="B143" t="str">
            <v>SM2-KJA0504</v>
          </cell>
          <cell r="C143" t="str">
            <v>M. ARIFIN</v>
          </cell>
          <cell r="D143">
            <v>32590</v>
          </cell>
          <cell r="E143" t="str">
            <v>Driver LV</v>
          </cell>
          <cell r="F143" t="str">
            <v>Geology &amp; Survey</v>
          </cell>
          <cell r="G143">
            <v>40470</v>
          </cell>
          <cell r="H143" t="str">
            <v>S-0</v>
          </cell>
          <cell r="I143" t="str">
            <v>1152069126</v>
          </cell>
          <cell r="J143">
            <v>1860000</v>
          </cell>
          <cell r="K143">
            <v>44000</v>
          </cell>
          <cell r="N143">
            <v>31</v>
          </cell>
          <cell r="O143">
            <v>18</v>
          </cell>
          <cell r="P143">
            <v>65</v>
          </cell>
          <cell r="Q143">
            <v>0</v>
          </cell>
          <cell r="R143">
            <v>1860000</v>
          </cell>
          <cell r="S143">
            <v>792000</v>
          </cell>
          <cell r="T143">
            <v>698844</v>
          </cell>
          <cell r="U143">
            <v>3350844</v>
          </cell>
          <cell r="X143">
            <v>3350844</v>
          </cell>
          <cell r="Y143">
            <v>143220</v>
          </cell>
          <cell r="Z143">
            <v>3494064</v>
          </cell>
          <cell r="AA143">
            <v>174703</v>
          </cell>
          <cell r="AB143" t="str">
            <v>S-0</v>
          </cell>
          <cell r="AC143">
            <v>2025000</v>
          </cell>
          <cell r="AD143">
            <v>37200</v>
          </cell>
          <cell r="AE143">
            <v>15085932</v>
          </cell>
          <cell r="AF143">
            <v>754296.60000000009</v>
          </cell>
          <cell r="AG143">
            <v>0</v>
          </cell>
          <cell r="AH143">
            <v>0</v>
          </cell>
          <cell r="AJ143">
            <v>62858</v>
          </cell>
          <cell r="AK143">
            <v>37200</v>
          </cell>
          <cell r="AL143">
            <v>100058</v>
          </cell>
          <cell r="AM143">
            <v>3250800</v>
          </cell>
          <cell r="AN143">
            <v>2440144</v>
          </cell>
          <cell r="AP143">
            <v>0</v>
          </cell>
          <cell r="AV143">
            <v>0</v>
          </cell>
          <cell r="AW143">
            <v>2440144</v>
          </cell>
          <cell r="AX143">
            <v>810656</v>
          </cell>
          <cell r="AZ143">
            <v>810700</v>
          </cell>
        </row>
        <row r="144">
          <cell r="A144">
            <v>137</v>
          </cell>
          <cell r="B144" t="str">
            <v>SM2-KJA0522</v>
          </cell>
          <cell r="C144" t="str">
            <v>SANTOSO</v>
          </cell>
          <cell r="D144">
            <v>26029</v>
          </cell>
          <cell r="E144" t="str">
            <v>Driver LV</v>
          </cell>
          <cell r="F144" t="str">
            <v>Geology &amp; Survey</v>
          </cell>
          <cell r="G144">
            <v>40665</v>
          </cell>
          <cell r="H144" t="str">
            <v>M-3</v>
          </cell>
          <cell r="I144" t="str">
            <v>1152076513</v>
          </cell>
          <cell r="J144">
            <v>1860000</v>
          </cell>
          <cell r="K144">
            <v>44000</v>
          </cell>
          <cell r="N144">
            <v>31</v>
          </cell>
          <cell r="O144">
            <v>24</v>
          </cell>
          <cell r="P144">
            <v>178.5</v>
          </cell>
          <cell r="Q144">
            <v>0</v>
          </cell>
          <cell r="R144">
            <v>1860000</v>
          </cell>
          <cell r="S144">
            <v>1056000</v>
          </cell>
          <cell r="T144">
            <v>1919133</v>
          </cell>
          <cell r="U144">
            <v>4835133</v>
          </cell>
          <cell r="X144">
            <v>4835133</v>
          </cell>
          <cell r="Y144">
            <v>143220</v>
          </cell>
          <cell r="Z144">
            <v>4978353</v>
          </cell>
          <cell r="AA144">
            <v>248918</v>
          </cell>
          <cell r="AB144" t="str">
            <v>M-3</v>
          </cell>
          <cell r="AC144">
            <v>2700000</v>
          </cell>
          <cell r="AD144">
            <v>37200</v>
          </cell>
          <cell r="AE144">
            <v>23906820</v>
          </cell>
          <cell r="AF144">
            <v>1195341</v>
          </cell>
          <cell r="AG144">
            <v>0</v>
          </cell>
          <cell r="AH144">
            <v>0</v>
          </cell>
          <cell r="AJ144">
            <v>99611</v>
          </cell>
          <cell r="AK144">
            <v>37200</v>
          </cell>
          <cell r="AL144">
            <v>136811</v>
          </cell>
          <cell r="AM144">
            <v>4698300</v>
          </cell>
          <cell r="AN144">
            <v>1357340</v>
          </cell>
          <cell r="AP144">
            <v>0</v>
          </cell>
          <cell r="AV144">
            <v>0</v>
          </cell>
          <cell r="AW144">
            <v>1357340</v>
          </cell>
          <cell r="AX144">
            <v>3340960</v>
          </cell>
          <cell r="AY144">
            <v>150000</v>
          </cell>
          <cell r="AZ144">
            <v>3491000</v>
          </cell>
        </row>
        <row r="145">
          <cell r="A145">
            <v>138</v>
          </cell>
          <cell r="B145" t="str">
            <v>SM2-KJA0532</v>
          </cell>
          <cell r="C145" t="str">
            <v>MUHAMAD HELMI</v>
          </cell>
          <cell r="D145">
            <v>32110</v>
          </cell>
          <cell r="E145" t="str">
            <v>Driver LV</v>
          </cell>
          <cell r="F145" t="str">
            <v>Geology &amp; Survey</v>
          </cell>
          <cell r="G145">
            <v>40695</v>
          </cell>
          <cell r="H145" t="str">
            <v>M-1</v>
          </cell>
          <cell r="I145" t="str">
            <v>1152076491</v>
          </cell>
          <cell r="J145">
            <v>1860000</v>
          </cell>
          <cell r="K145">
            <v>44000</v>
          </cell>
          <cell r="N145">
            <v>31</v>
          </cell>
          <cell r="O145">
            <v>11</v>
          </cell>
          <cell r="P145">
            <v>74</v>
          </cell>
          <cell r="Q145">
            <v>0</v>
          </cell>
          <cell r="R145">
            <v>1860000</v>
          </cell>
          <cell r="S145">
            <v>484000</v>
          </cell>
          <cell r="T145">
            <v>795607</v>
          </cell>
          <cell r="U145">
            <v>3139607</v>
          </cell>
          <cell r="X145">
            <v>3139607</v>
          </cell>
          <cell r="Y145">
            <v>143220</v>
          </cell>
          <cell r="Z145">
            <v>3282827</v>
          </cell>
          <cell r="AA145">
            <v>164141</v>
          </cell>
          <cell r="AB145" t="str">
            <v>M-1</v>
          </cell>
          <cell r="AC145">
            <v>2362500</v>
          </cell>
          <cell r="AD145">
            <v>37200</v>
          </cell>
          <cell r="AE145">
            <v>8627832</v>
          </cell>
          <cell r="AF145">
            <v>431391.60000000003</v>
          </cell>
          <cell r="AG145">
            <v>0</v>
          </cell>
          <cell r="AH145">
            <v>0</v>
          </cell>
          <cell r="AJ145">
            <v>35949</v>
          </cell>
          <cell r="AK145">
            <v>37200</v>
          </cell>
          <cell r="AL145">
            <v>73149</v>
          </cell>
          <cell r="AM145">
            <v>3066500</v>
          </cell>
          <cell r="AN145">
            <v>2817503</v>
          </cell>
          <cell r="AP145">
            <v>0</v>
          </cell>
          <cell r="AV145">
            <v>0</v>
          </cell>
          <cell r="AW145">
            <v>2817503</v>
          </cell>
          <cell r="AX145">
            <v>248997</v>
          </cell>
          <cell r="AZ145">
            <v>249000</v>
          </cell>
        </row>
        <row r="146">
          <cell r="A146">
            <v>139</v>
          </cell>
          <cell r="B146" t="str">
            <v>SM2-KJA0540</v>
          </cell>
          <cell r="C146" t="str">
            <v>FIRMAN</v>
          </cell>
          <cell r="D146">
            <v>32344</v>
          </cell>
          <cell r="E146" t="str">
            <v>Driver LV</v>
          </cell>
          <cell r="F146" t="str">
            <v>Geology &amp; Survey</v>
          </cell>
          <cell r="G146">
            <v>40848</v>
          </cell>
          <cell r="H146" t="str">
            <v>S-0</v>
          </cell>
          <cell r="I146" t="str">
            <v>1152084796</v>
          </cell>
          <cell r="J146">
            <v>1860000</v>
          </cell>
          <cell r="K146">
            <v>44000</v>
          </cell>
          <cell r="N146">
            <v>31</v>
          </cell>
          <cell r="O146">
            <v>28</v>
          </cell>
          <cell r="P146">
            <v>167</v>
          </cell>
          <cell r="Q146">
            <v>0</v>
          </cell>
          <cell r="R146">
            <v>1860000</v>
          </cell>
          <cell r="S146">
            <v>1232000</v>
          </cell>
          <cell r="T146">
            <v>1795491</v>
          </cell>
          <cell r="U146">
            <v>4887491</v>
          </cell>
          <cell r="X146">
            <v>4887491</v>
          </cell>
          <cell r="Y146">
            <v>143220</v>
          </cell>
          <cell r="Z146">
            <v>5030711</v>
          </cell>
          <cell r="AA146">
            <v>251536</v>
          </cell>
          <cell r="AB146" t="str">
            <v>S-0</v>
          </cell>
          <cell r="AC146">
            <v>2025000</v>
          </cell>
          <cell r="AD146">
            <v>37200</v>
          </cell>
          <cell r="AE146">
            <v>32603700</v>
          </cell>
          <cell r="AF146">
            <v>1630185</v>
          </cell>
          <cell r="AG146">
            <v>0</v>
          </cell>
          <cell r="AH146">
            <v>0</v>
          </cell>
          <cell r="AJ146">
            <v>135848</v>
          </cell>
          <cell r="AK146">
            <v>37200</v>
          </cell>
          <cell r="AL146">
            <v>173048</v>
          </cell>
          <cell r="AM146">
            <v>4714400</v>
          </cell>
          <cell r="AN146">
            <v>0</v>
          </cell>
          <cell r="AP146">
            <v>0</v>
          </cell>
          <cell r="AV146">
            <v>0</v>
          </cell>
          <cell r="AW146">
            <v>0</v>
          </cell>
          <cell r="AX146">
            <v>4714400</v>
          </cell>
          <cell r="AZ146">
            <v>4714400</v>
          </cell>
        </row>
        <row r="147">
          <cell r="A147">
            <v>140</v>
          </cell>
          <cell r="B147" t="str">
            <v>SM2-KJA0541</v>
          </cell>
          <cell r="C147" t="str">
            <v>ERWANDI</v>
          </cell>
          <cell r="D147">
            <v>26781</v>
          </cell>
          <cell r="E147" t="str">
            <v>Driver LV</v>
          </cell>
          <cell r="F147" t="str">
            <v>Geology &amp; Survey</v>
          </cell>
          <cell r="G147">
            <v>40987</v>
          </cell>
          <cell r="H147" t="str">
            <v>M-3</v>
          </cell>
          <cell r="I147" t="str">
            <v>1152088112</v>
          </cell>
          <cell r="J147">
            <v>1860000</v>
          </cell>
          <cell r="K147">
            <v>44000</v>
          </cell>
          <cell r="N147">
            <v>31</v>
          </cell>
          <cell r="O147">
            <v>30</v>
          </cell>
          <cell r="P147">
            <v>183</v>
          </cell>
          <cell r="Q147">
            <v>0</v>
          </cell>
          <cell r="R147">
            <v>1860000</v>
          </cell>
          <cell r="S147">
            <v>1320000</v>
          </cell>
          <cell r="T147">
            <v>1967514</v>
          </cell>
          <cell r="U147">
            <v>5147514</v>
          </cell>
          <cell r="X147">
            <v>5147514</v>
          </cell>
          <cell r="Y147">
            <v>143220</v>
          </cell>
          <cell r="Z147">
            <v>5290734</v>
          </cell>
          <cell r="AA147">
            <v>264537</v>
          </cell>
          <cell r="AB147" t="str">
            <v>M-3</v>
          </cell>
          <cell r="AC147">
            <v>2700000</v>
          </cell>
          <cell r="AD147">
            <v>37200</v>
          </cell>
          <cell r="AE147">
            <v>27467964</v>
          </cell>
          <cell r="AF147">
            <v>1373398.2000000002</v>
          </cell>
          <cell r="AG147">
            <v>0</v>
          </cell>
          <cell r="AH147">
            <v>0</v>
          </cell>
          <cell r="AJ147">
            <v>114449</v>
          </cell>
          <cell r="AK147">
            <v>37200</v>
          </cell>
          <cell r="AL147">
            <v>151649</v>
          </cell>
          <cell r="AM147">
            <v>4995900</v>
          </cell>
          <cell r="AN147">
            <v>1596961</v>
          </cell>
          <cell r="AP147">
            <v>0</v>
          </cell>
          <cell r="AV147">
            <v>0</v>
          </cell>
          <cell r="AW147">
            <v>1596961</v>
          </cell>
          <cell r="AX147">
            <v>3398939</v>
          </cell>
          <cell r="AZ147">
            <v>3398900</v>
          </cell>
        </row>
        <row r="148">
          <cell r="A148">
            <v>141</v>
          </cell>
          <cell r="B148" t="str">
            <v>SM2-KJA0569</v>
          </cell>
          <cell r="C148" t="str">
            <v>MUSLIYADI</v>
          </cell>
          <cell r="D148">
            <v>32863</v>
          </cell>
          <cell r="E148" t="str">
            <v>Driver LV</v>
          </cell>
          <cell r="F148" t="str">
            <v>Geology &amp; Survey</v>
          </cell>
          <cell r="G148">
            <v>41324</v>
          </cell>
          <cell r="H148" t="str">
            <v>S-0</v>
          </cell>
          <cell r="I148" t="str">
            <v>1152098347</v>
          </cell>
          <cell r="J148">
            <v>1860000</v>
          </cell>
          <cell r="K148">
            <v>44000</v>
          </cell>
          <cell r="N148">
            <v>31</v>
          </cell>
          <cell r="O148">
            <v>22</v>
          </cell>
          <cell r="P148">
            <v>138.5</v>
          </cell>
          <cell r="Q148">
            <v>0</v>
          </cell>
          <cell r="R148">
            <v>1860000</v>
          </cell>
          <cell r="S148">
            <v>968000</v>
          </cell>
          <cell r="T148">
            <v>1489075</v>
          </cell>
          <cell r="U148">
            <v>4317075</v>
          </cell>
          <cell r="X148">
            <v>4317075</v>
          </cell>
          <cell r="Y148">
            <v>143220</v>
          </cell>
          <cell r="Z148">
            <v>4460295</v>
          </cell>
          <cell r="AA148">
            <v>223015</v>
          </cell>
          <cell r="AB148" t="str">
            <v>S-0</v>
          </cell>
          <cell r="AC148">
            <v>2025000</v>
          </cell>
          <cell r="AD148">
            <v>37200</v>
          </cell>
          <cell r="AE148">
            <v>26100960</v>
          </cell>
          <cell r="AF148">
            <v>1305048</v>
          </cell>
          <cell r="AG148">
            <v>0</v>
          </cell>
          <cell r="AH148">
            <v>0</v>
          </cell>
          <cell r="AJ148">
            <v>108754</v>
          </cell>
          <cell r="AK148">
            <v>37200</v>
          </cell>
          <cell r="AL148">
            <v>145954</v>
          </cell>
          <cell r="AM148">
            <v>4171100</v>
          </cell>
          <cell r="AN148">
            <v>0</v>
          </cell>
          <cell r="AP148">
            <v>0</v>
          </cell>
          <cell r="AV148">
            <v>0</v>
          </cell>
          <cell r="AW148">
            <v>0</v>
          </cell>
          <cell r="AX148">
            <v>4171100</v>
          </cell>
          <cell r="AZ148">
            <v>4171100</v>
          </cell>
        </row>
        <row r="149">
          <cell r="A149">
            <v>142</v>
          </cell>
          <cell r="B149" t="str">
            <v>SM2-KJA0110</v>
          </cell>
          <cell r="C149" t="str">
            <v>SYAMSUL MUSLIM</v>
          </cell>
          <cell r="D149">
            <v>30872</v>
          </cell>
          <cell r="E149" t="str">
            <v>Driver LV</v>
          </cell>
          <cell r="F149" t="str">
            <v>Geology &amp; Survey</v>
          </cell>
          <cell r="G149">
            <v>39083</v>
          </cell>
          <cell r="H149" t="str">
            <v>M-1</v>
          </cell>
          <cell r="I149" t="str">
            <v>1152030734</v>
          </cell>
          <cell r="J149">
            <v>1860000</v>
          </cell>
          <cell r="K149">
            <v>44000</v>
          </cell>
          <cell r="N149">
            <v>29</v>
          </cell>
          <cell r="O149">
            <v>23</v>
          </cell>
          <cell r="P149">
            <v>101</v>
          </cell>
          <cell r="Q149">
            <v>2</v>
          </cell>
          <cell r="R149">
            <v>1711200</v>
          </cell>
          <cell r="S149">
            <v>1012000</v>
          </cell>
          <cell r="T149">
            <v>1085896</v>
          </cell>
          <cell r="U149">
            <v>3809096</v>
          </cell>
          <cell r="X149">
            <v>3809096</v>
          </cell>
          <cell r="Y149">
            <v>143220</v>
          </cell>
          <cell r="Z149">
            <v>3952316</v>
          </cell>
          <cell r="AA149">
            <v>197616</v>
          </cell>
          <cell r="AB149" t="str">
            <v>M-1</v>
          </cell>
          <cell r="AC149">
            <v>2362500</v>
          </cell>
          <cell r="AD149">
            <v>37200</v>
          </cell>
          <cell r="AE149">
            <v>16260000</v>
          </cell>
          <cell r="AF149">
            <v>813000</v>
          </cell>
          <cell r="AG149">
            <v>0</v>
          </cell>
          <cell r="AH149">
            <v>0</v>
          </cell>
          <cell r="AJ149">
            <v>67750</v>
          </cell>
          <cell r="AK149">
            <v>37200</v>
          </cell>
          <cell r="AL149">
            <v>104950</v>
          </cell>
          <cell r="AM149">
            <v>3704100</v>
          </cell>
          <cell r="AN149">
            <v>0</v>
          </cell>
          <cell r="AP149">
            <v>0</v>
          </cell>
          <cell r="AV149">
            <v>0</v>
          </cell>
          <cell r="AW149">
            <v>0</v>
          </cell>
          <cell r="AX149">
            <v>3704100</v>
          </cell>
          <cell r="AY149">
            <v>100000</v>
          </cell>
          <cell r="AZ149">
            <v>3804100</v>
          </cell>
        </row>
        <row r="150">
          <cell r="A150">
            <v>143</v>
          </cell>
          <cell r="B150" t="str">
            <v>SM2-KJA0589</v>
          </cell>
          <cell r="C150" t="str">
            <v>SUTRISNO</v>
          </cell>
          <cell r="D150">
            <v>34310</v>
          </cell>
          <cell r="E150" t="str">
            <v>Driver LV</v>
          </cell>
          <cell r="F150" t="str">
            <v>Geology &amp; Survey</v>
          </cell>
          <cell r="G150">
            <v>41640</v>
          </cell>
          <cell r="H150" t="str">
            <v>S-0</v>
          </cell>
          <cell r="I150" t="str">
            <v>1152104941</v>
          </cell>
          <cell r="J150">
            <v>1860000</v>
          </cell>
          <cell r="K150">
            <v>44000</v>
          </cell>
          <cell r="N150">
            <v>31</v>
          </cell>
          <cell r="O150">
            <v>29</v>
          </cell>
          <cell r="P150">
            <v>170</v>
          </cell>
          <cell r="Q150">
            <v>0</v>
          </cell>
          <cell r="R150">
            <v>1860000</v>
          </cell>
          <cell r="S150">
            <v>1276000</v>
          </cell>
          <cell r="T150">
            <v>1827746</v>
          </cell>
          <cell r="U150">
            <v>4963746</v>
          </cell>
          <cell r="X150">
            <v>4963746</v>
          </cell>
          <cell r="Y150">
            <v>143220</v>
          </cell>
          <cell r="Z150">
            <v>5106966</v>
          </cell>
          <cell r="AA150">
            <v>255348</v>
          </cell>
          <cell r="AB150" t="str">
            <v>S-0</v>
          </cell>
          <cell r="AC150">
            <v>2025000</v>
          </cell>
          <cell r="AD150">
            <v>37200</v>
          </cell>
          <cell r="AE150">
            <v>33473016</v>
          </cell>
          <cell r="AF150">
            <v>1673650.8</v>
          </cell>
          <cell r="AG150">
            <v>0</v>
          </cell>
          <cell r="AH150">
            <v>0</v>
          </cell>
          <cell r="AJ150">
            <v>139470</v>
          </cell>
          <cell r="AK150">
            <v>37200</v>
          </cell>
          <cell r="AL150">
            <v>176670</v>
          </cell>
          <cell r="AM150">
            <v>4787100</v>
          </cell>
          <cell r="AN150">
            <v>0</v>
          </cell>
          <cell r="AP150">
            <v>0</v>
          </cell>
          <cell r="AV150">
            <v>0</v>
          </cell>
          <cell r="AW150">
            <v>0</v>
          </cell>
          <cell r="AX150">
            <v>4787100</v>
          </cell>
          <cell r="AZ150">
            <v>4787100</v>
          </cell>
        </row>
        <row r="151">
          <cell r="A151">
            <v>144</v>
          </cell>
          <cell r="B151" t="str">
            <v>SM1-KJA0036</v>
          </cell>
          <cell r="C151" t="str">
            <v>ALIMUDDIN</v>
          </cell>
          <cell r="D151">
            <v>29277</v>
          </cell>
          <cell r="E151" t="str">
            <v>Helper Coupon</v>
          </cell>
          <cell r="F151" t="str">
            <v>Planning</v>
          </cell>
          <cell r="G151">
            <v>39083</v>
          </cell>
          <cell r="H151" t="str">
            <v>M-3</v>
          </cell>
          <cell r="I151" t="str">
            <v>1152030840</v>
          </cell>
          <cell r="J151">
            <v>2310000</v>
          </cell>
          <cell r="K151">
            <v>44000</v>
          </cell>
          <cell r="L151">
            <v>300000</v>
          </cell>
          <cell r="N151">
            <v>31</v>
          </cell>
          <cell r="O151">
            <v>28</v>
          </cell>
          <cell r="P151">
            <v>245.5</v>
          </cell>
          <cell r="Q151">
            <v>0</v>
          </cell>
          <cell r="R151">
            <v>2310000</v>
          </cell>
          <cell r="S151">
            <v>1232000</v>
          </cell>
          <cell r="T151">
            <v>3278064</v>
          </cell>
          <cell r="U151">
            <v>6820064</v>
          </cell>
          <cell r="X151">
            <v>7120064</v>
          </cell>
          <cell r="Y151">
            <v>177870</v>
          </cell>
          <cell r="Z151">
            <v>7297934</v>
          </cell>
          <cell r="AA151">
            <v>364897</v>
          </cell>
          <cell r="AB151" t="str">
            <v>M-3</v>
          </cell>
          <cell r="AC151">
            <v>2700000</v>
          </cell>
          <cell r="AD151">
            <v>46200</v>
          </cell>
          <cell r="AE151">
            <v>50242044</v>
          </cell>
          <cell r="AF151">
            <v>2500000</v>
          </cell>
          <cell r="AG151">
            <v>36306.6</v>
          </cell>
          <cell r="AH151">
            <v>0</v>
          </cell>
          <cell r="AJ151">
            <v>211358</v>
          </cell>
          <cell r="AK151">
            <v>46200</v>
          </cell>
          <cell r="AL151">
            <v>257558</v>
          </cell>
          <cell r="AM151">
            <v>6862500</v>
          </cell>
          <cell r="AN151">
            <v>0</v>
          </cell>
          <cell r="AP151">
            <v>0</v>
          </cell>
          <cell r="AV151">
            <v>0</v>
          </cell>
          <cell r="AW151">
            <v>0</v>
          </cell>
          <cell r="AX151">
            <v>6862500</v>
          </cell>
          <cell r="AZ151">
            <v>6862500</v>
          </cell>
        </row>
        <row r="152">
          <cell r="A152">
            <v>145</v>
          </cell>
          <cell r="B152" t="str">
            <v>SM1-KJA0040</v>
          </cell>
          <cell r="C152" t="str">
            <v>ANTON MUBARAK</v>
          </cell>
          <cell r="D152">
            <v>30452</v>
          </cell>
          <cell r="E152" t="str">
            <v>Helper Coupon</v>
          </cell>
          <cell r="F152" t="str">
            <v>Planning</v>
          </cell>
          <cell r="G152">
            <v>39083</v>
          </cell>
          <cell r="H152" t="str">
            <v>M-2</v>
          </cell>
          <cell r="I152" t="str">
            <v>1152030823</v>
          </cell>
          <cell r="J152">
            <v>2110000</v>
          </cell>
          <cell r="K152">
            <v>44000</v>
          </cell>
          <cell r="L152">
            <v>300000</v>
          </cell>
          <cell r="N152">
            <v>31</v>
          </cell>
          <cell r="O152">
            <v>29</v>
          </cell>
          <cell r="P152">
            <v>207.5</v>
          </cell>
          <cell r="Q152">
            <v>0</v>
          </cell>
          <cell r="R152">
            <v>2110000</v>
          </cell>
          <cell r="S152">
            <v>1276000</v>
          </cell>
          <cell r="T152">
            <v>2530780</v>
          </cell>
          <cell r="U152">
            <v>5916780</v>
          </cell>
          <cell r="X152">
            <v>6216780</v>
          </cell>
          <cell r="Y152">
            <v>162470</v>
          </cell>
          <cell r="Z152">
            <v>6379250</v>
          </cell>
          <cell r="AA152">
            <v>318963</v>
          </cell>
          <cell r="AB152" t="str">
            <v>M-2</v>
          </cell>
          <cell r="AC152">
            <v>2531250</v>
          </cell>
          <cell r="AD152">
            <v>42200</v>
          </cell>
          <cell r="AE152">
            <v>41842044</v>
          </cell>
          <cell r="AF152">
            <v>2092102.2000000002</v>
          </cell>
          <cell r="AG152">
            <v>0</v>
          </cell>
          <cell r="AH152">
            <v>0</v>
          </cell>
          <cell r="AJ152">
            <v>174341</v>
          </cell>
          <cell r="AK152">
            <v>42200</v>
          </cell>
          <cell r="AL152">
            <v>216541</v>
          </cell>
          <cell r="AM152">
            <v>6000200</v>
          </cell>
          <cell r="AN152">
            <v>0</v>
          </cell>
          <cell r="AP152">
            <v>0</v>
          </cell>
          <cell r="AV152">
            <v>0</v>
          </cell>
          <cell r="AW152">
            <v>0</v>
          </cell>
          <cell r="AX152">
            <v>6000200</v>
          </cell>
          <cell r="AZ152">
            <v>6000200</v>
          </cell>
        </row>
        <row r="153">
          <cell r="A153">
            <v>146</v>
          </cell>
          <cell r="B153" t="str">
            <v>SM1-KJA0041</v>
          </cell>
          <cell r="C153" t="str">
            <v>HIDAYATULLAH</v>
          </cell>
          <cell r="D153">
            <v>29560</v>
          </cell>
          <cell r="E153" t="str">
            <v>Helper Coupon</v>
          </cell>
          <cell r="F153" t="str">
            <v>Planning</v>
          </cell>
          <cell r="G153">
            <v>39083</v>
          </cell>
          <cell r="H153" t="str">
            <v>M-2</v>
          </cell>
          <cell r="I153" t="str">
            <v>1152031161</v>
          </cell>
          <cell r="J153">
            <v>2110000</v>
          </cell>
          <cell r="K153">
            <v>44000</v>
          </cell>
          <cell r="L153">
            <v>300000</v>
          </cell>
          <cell r="N153">
            <v>31</v>
          </cell>
          <cell r="O153">
            <v>30</v>
          </cell>
          <cell r="P153">
            <v>212.5</v>
          </cell>
          <cell r="Q153">
            <v>0</v>
          </cell>
          <cell r="R153">
            <v>2110000</v>
          </cell>
          <cell r="S153">
            <v>1320000</v>
          </cell>
          <cell r="T153">
            <v>2591763</v>
          </cell>
          <cell r="U153">
            <v>6021763</v>
          </cell>
          <cell r="X153">
            <v>6321763</v>
          </cell>
          <cell r="Y153">
            <v>162470</v>
          </cell>
          <cell r="Z153">
            <v>6484233</v>
          </cell>
          <cell r="AA153">
            <v>324212</v>
          </cell>
          <cell r="AB153" t="str">
            <v>M-2</v>
          </cell>
          <cell r="AC153">
            <v>2531250</v>
          </cell>
          <cell r="AD153">
            <v>42200</v>
          </cell>
          <cell r="AE153">
            <v>43038852</v>
          </cell>
          <cell r="AF153">
            <v>2151942.6</v>
          </cell>
          <cell r="AG153">
            <v>0</v>
          </cell>
          <cell r="AH153">
            <v>0</v>
          </cell>
          <cell r="AJ153">
            <v>179328</v>
          </cell>
          <cell r="AK153">
            <v>42200</v>
          </cell>
          <cell r="AL153">
            <v>221528</v>
          </cell>
          <cell r="AM153">
            <v>6100200</v>
          </cell>
          <cell r="AN153">
            <v>0</v>
          </cell>
          <cell r="AP153">
            <v>0</v>
          </cell>
          <cell r="AV153">
            <v>0</v>
          </cell>
          <cell r="AW153">
            <v>0</v>
          </cell>
          <cell r="AX153">
            <v>6100200</v>
          </cell>
          <cell r="AZ153">
            <v>6100200</v>
          </cell>
        </row>
        <row r="154">
          <cell r="A154">
            <v>147</v>
          </cell>
          <cell r="B154" t="str">
            <v>SM2-KJA0252</v>
          </cell>
          <cell r="C154" t="str">
            <v>BELI DIANTO</v>
          </cell>
          <cell r="D154">
            <v>31954</v>
          </cell>
          <cell r="E154" t="str">
            <v>Helper Coupon</v>
          </cell>
          <cell r="F154" t="str">
            <v>Planning</v>
          </cell>
          <cell r="G154">
            <v>39497</v>
          </cell>
          <cell r="H154" t="str">
            <v>S-0</v>
          </cell>
          <cell r="I154" t="str">
            <v>1152040730</v>
          </cell>
          <cell r="J154">
            <v>1960000</v>
          </cell>
          <cell r="K154">
            <v>44000</v>
          </cell>
          <cell r="L154">
            <v>300000</v>
          </cell>
          <cell r="N154">
            <v>31</v>
          </cell>
          <cell r="O154">
            <v>29</v>
          </cell>
          <cell r="P154">
            <v>223.5</v>
          </cell>
          <cell r="Q154">
            <v>0</v>
          </cell>
          <cell r="R154">
            <v>1960000</v>
          </cell>
          <cell r="S154">
            <v>1276000</v>
          </cell>
          <cell r="T154">
            <v>2532139</v>
          </cell>
          <cell r="U154">
            <v>5768139</v>
          </cell>
          <cell r="X154">
            <v>6068139</v>
          </cell>
          <cell r="Y154">
            <v>150920</v>
          </cell>
          <cell r="Z154">
            <v>6219059</v>
          </cell>
          <cell r="AA154">
            <v>310953</v>
          </cell>
          <cell r="AB154" t="str">
            <v>S-0</v>
          </cell>
          <cell r="AC154">
            <v>2025000</v>
          </cell>
          <cell r="AD154">
            <v>39200</v>
          </cell>
          <cell r="AE154">
            <v>46126872</v>
          </cell>
          <cell r="AF154">
            <v>2306343.6</v>
          </cell>
          <cell r="AG154">
            <v>0</v>
          </cell>
          <cell r="AH154">
            <v>0</v>
          </cell>
          <cell r="AJ154">
            <v>192195</v>
          </cell>
          <cell r="AK154">
            <v>39200</v>
          </cell>
          <cell r="AL154">
            <v>231395</v>
          </cell>
          <cell r="AM154">
            <v>5836700</v>
          </cell>
          <cell r="AN154">
            <v>0</v>
          </cell>
          <cell r="AP154">
            <v>0</v>
          </cell>
          <cell r="AV154">
            <v>0</v>
          </cell>
          <cell r="AW154">
            <v>0</v>
          </cell>
          <cell r="AX154">
            <v>5836700</v>
          </cell>
          <cell r="AZ154">
            <v>5836700</v>
          </cell>
        </row>
        <row r="155">
          <cell r="A155">
            <v>148</v>
          </cell>
          <cell r="B155" t="str">
            <v>SM2-KJA0253</v>
          </cell>
          <cell r="C155" t="str">
            <v>SURIYANI</v>
          </cell>
          <cell r="D155">
            <v>27748</v>
          </cell>
          <cell r="E155" t="str">
            <v>Helper Coupon</v>
          </cell>
          <cell r="F155" t="str">
            <v>Planning</v>
          </cell>
          <cell r="G155">
            <v>39497</v>
          </cell>
          <cell r="H155" t="str">
            <v>M-1</v>
          </cell>
          <cell r="I155" t="str">
            <v>1152040098</v>
          </cell>
          <cell r="J155">
            <v>1960000</v>
          </cell>
          <cell r="K155">
            <v>44000</v>
          </cell>
          <cell r="L155">
            <v>300000</v>
          </cell>
          <cell r="N155">
            <v>31</v>
          </cell>
          <cell r="O155">
            <v>30</v>
          </cell>
          <cell r="P155">
            <v>212.5</v>
          </cell>
          <cell r="Q155">
            <v>0</v>
          </cell>
          <cell r="R155">
            <v>1960000</v>
          </cell>
          <cell r="S155">
            <v>1320000</v>
          </cell>
          <cell r="T155">
            <v>2407514</v>
          </cell>
          <cell r="U155">
            <v>5687514</v>
          </cell>
          <cell r="X155">
            <v>5987514</v>
          </cell>
          <cell r="Y155">
            <v>150920</v>
          </cell>
          <cell r="Z155">
            <v>6138434</v>
          </cell>
          <cell r="AA155">
            <v>306922</v>
          </cell>
          <cell r="AB155" t="str">
            <v>M-1</v>
          </cell>
          <cell r="AC155">
            <v>2362500</v>
          </cell>
          <cell r="AD155">
            <v>39200</v>
          </cell>
          <cell r="AE155">
            <v>41157744</v>
          </cell>
          <cell r="AF155">
            <v>2057887.2000000002</v>
          </cell>
          <cell r="AG155">
            <v>0</v>
          </cell>
          <cell r="AH155">
            <v>0</v>
          </cell>
          <cell r="AJ155">
            <v>171490</v>
          </cell>
          <cell r="AK155">
            <v>39200</v>
          </cell>
          <cell r="AL155">
            <v>210690</v>
          </cell>
          <cell r="AM155">
            <v>5776800</v>
          </cell>
          <cell r="AN155">
            <v>0</v>
          </cell>
          <cell r="AP155">
            <v>0</v>
          </cell>
          <cell r="AV155">
            <v>0</v>
          </cell>
          <cell r="AW155">
            <v>0</v>
          </cell>
          <cell r="AX155">
            <v>5776800</v>
          </cell>
          <cell r="AZ155">
            <v>5776800</v>
          </cell>
        </row>
        <row r="156">
          <cell r="A156">
            <v>149</v>
          </cell>
          <cell r="B156" t="str">
            <v>SM2-KJA0255</v>
          </cell>
          <cell r="C156" t="str">
            <v>DIANSYAH</v>
          </cell>
          <cell r="D156">
            <v>30908</v>
          </cell>
          <cell r="E156" t="str">
            <v>Helper Coupon</v>
          </cell>
          <cell r="F156" t="str">
            <v>Planning</v>
          </cell>
          <cell r="G156">
            <v>39497</v>
          </cell>
          <cell r="H156" t="str">
            <v>M-1</v>
          </cell>
          <cell r="I156" t="str">
            <v>1152040659</v>
          </cell>
          <cell r="J156">
            <v>1960000</v>
          </cell>
          <cell r="K156">
            <v>44000</v>
          </cell>
          <cell r="L156">
            <v>300000</v>
          </cell>
          <cell r="N156">
            <v>31</v>
          </cell>
          <cell r="O156">
            <v>29</v>
          </cell>
          <cell r="P156">
            <v>207.5</v>
          </cell>
          <cell r="Q156">
            <v>0</v>
          </cell>
          <cell r="R156">
            <v>1960000</v>
          </cell>
          <cell r="S156">
            <v>1276000</v>
          </cell>
          <cell r="T156">
            <v>2350867</v>
          </cell>
          <cell r="U156">
            <v>5586867</v>
          </cell>
          <cell r="X156">
            <v>5886867</v>
          </cell>
          <cell r="Y156">
            <v>150920</v>
          </cell>
          <cell r="Z156">
            <v>6037787</v>
          </cell>
          <cell r="AA156">
            <v>301889</v>
          </cell>
          <cell r="AB156" t="str">
            <v>M-1</v>
          </cell>
          <cell r="AC156">
            <v>2362500</v>
          </cell>
          <cell r="AD156">
            <v>39200</v>
          </cell>
          <cell r="AE156">
            <v>40010376</v>
          </cell>
          <cell r="AF156">
            <v>2000518.8</v>
          </cell>
          <cell r="AG156">
            <v>0</v>
          </cell>
          <cell r="AH156">
            <v>0</v>
          </cell>
          <cell r="AJ156">
            <v>166709</v>
          </cell>
          <cell r="AK156">
            <v>39200</v>
          </cell>
          <cell r="AL156">
            <v>205909</v>
          </cell>
          <cell r="AM156">
            <v>5681000</v>
          </cell>
          <cell r="AN156">
            <v>0</v>
          </cell>
          <cell r="AP156">
            <v>0</v>
          </cell>
          <cell r="AV156">
            <v>0</v>
          </cell>
          <cell r="AW156">
            <v>0</v>
          </cell>
          <cell r="AX156">
            <v>5681000</v>
          </cell>
          <cell r="AZ156">
            <v>5681000</v>
          </cell>
        </row>
        <row r="157">
          <cell r="A157">
            <v>150</v>
          </cell>
          <cell r="B157" t="str">
            <v>SM2-KJA0256</v>
          </cell>
          <cell r="C157" t="str">
            <v>M. SABRI</v>
          </cell>
          <cell r="D157">
            <v>31569</v>
          </cell>
          <cell r="E157" t="str">
            <v>Helper Coupon</v>
          </cell>
          <cell r="F157" t="str">
            <v>Planning</v>
          </cell>
          <cell r="G157">
            <v>39497</v>
          </cell>
          <cell r="H157" t="str">
            <v>M-2</v>
          </cell>
          <cell r="I157" t="str">
            <v>1152040071</v>
          </cell>
          <cell r="J157">
            <v>1960000</v>
          </cell>
          <cell r="K157">
            <v>44000</v>
          </cell>
          <cell r="L157">
            <v>300000</v>
          </cell>
          <cell r="N157">
            <v>31</v>
          </cell>
          <cell r="O157">
            <v>29</v>
          </cell>
          <cell r="P157">
            <v>199.5</v>
          </cell>
          <cell r="Q157">
            <v>0</v>
          </cell>
          <cell r="R157">
            <v>1960000</v>
          </cell>
          <cell r="S157">
            <v>1276000</v>
          </cell>
          <cell r="T157">
            <v>2260231</v>
          </cell>
          <cell r="U157">
            <v>5496231</v>
          </cell>
          <cell r="X157">
            <v>5796231</v>
          </cell>
          <cell r="Y157">
            <v>150920</v>
          </cell>
          <cell r="Z157">
            <v>5947151</v>
          </cell>
          <cell r="AA157">
            <v>297358</v>
          </cell>
          <cell r="AB157" t="str">
            <v>M-2</v>
          </cell>
          <cell r="AC157">
            <v>2531250</v>
          </cell>
          <cell r="AD157">
            <v>39200</v>
          </cell>
          <cell r="AE157">
            <v>36952116</v>
          </cell>
          <cell r="AF157">
            <v>1847605.8</v>
          </cell>
          <cell r="AG157">
            <v>0</v>
          </cell>
          <cell r="AH157">
            <v>0</v>
          </cell>
          <cell r="AJ157">
            <v>153967</v>
          </cell>
          <cell r="AK157">
            <v>39200</v>
          </cell>
          <cell r="AL157">
            <v>193167</v>
          </cell>
          <cell r="AM157">
            <v>5603100</v>
          </cell>
          <cell r="AN157">
            <v>0</v>
          </cell>
          <cell r="AP157">
            <v>0</v>
          </cell>
          <cell r="AV157">
            <v>0</v>
          </cell>
          <cell r="AW157">
            <v>0</v>
          </cell>
          <cell r="AX157">
            <v>5603100</v>
          </cell>
          <cell r="AZ157">
            <v>5603100</v>
          </cell>
        </row>
        <row r="158">
          <cell r="A158">
            <v>151</v>
          </cell>
          <cell r="B158" t="str">
            <v>SM2-KJA0511</v>
          </cell>
          <cell r="C158" t="str">
            <v>AHMAD BULKINI</v>
          </cell>
          <cell r="D158">
            <v>33268</v>
          </cell>
          <cell r="E158" t="str">
            <v>Helper Coupon</v>
          </cell>
          <cell r="F158" t="str">
            <v>Planning</v>
          </cell>
          <cell r="G158">
            <v>40582</v>
          </cell>
          <cell r="H158" t="str">
            <v>S-0</v>
          </cell>
          <cell r="I158" t="str">
            <v>1152073379</v>
          </cell>
          <cell r="J158">
            <v>1860000</v>
          </cell>
          <cell r="K158">
            <v>44000</v>
          </cell>
          <cell r="L158">
            <v>300000</v>
          </cell>
          <cell r="N158">
            <v>30</v>
          </cell>
          <cell r="O158">
            <v>28</v>
          </cell>
          <cell r="P158">
            <v>196</v>
          </cell>
          <cell r="Q158">
            <v>1</v>
          </cell>
          <cell r="R158">
            <v>1785600</v>
          </cell>
          <cell r="S158">
            <v>1232000</v>
          </cell>
          <cell r="T158">
            <v>2107283</v>
          </cell>
          <cell r="U158">
            <v>5124883</v>
          </cell>
          <cell r="X158">
            <v>5424883</v>
          </cell>
          <cell r="Y158">
            <v>143220</v>
          </cell>
          <cell r="Z158">
            <v>5568103</v>
          </cell>
          <cell r="AA158">
            <v>278405</v>
          </cell>
          <cell r="AB158" t="str">
            <v>S-0</v>
          </cell>
          <cell r="AC158">
            <v>2025000</v>
          </cell>
          <cell r="AD158">
            <v>37200</v>
          </cell>
          <cell r="AE158">
            <v>38729976</v>
          </cell>
          <cell r="AF158">
            <v>1936498.8</v>
          </cell>
          <cell r="AG158">
            <v>0</v>
          </cell>
          <cell r="AH158">
            <v>0</v>
          </cell>
          <cell r="AJ158">
            <v>161374</v>
          </cell>
          <cell r="AK158">
            <v>37200</v>
          </cell>
          <cell r="AL158">
            <v>198574</v>
          </cell>
          <cell r="AM158">
            <v>5226300</v>
          </cell>
          <cell r="AN158">
            <v>1382332</v>
          </cell>
          <cell r="AP158">
            <v>0</v>
          </cell>
          <cell r="AV158">
            <v>0</v>
          </cell>
          <cell r="AW158">
            <v>1382332</v>
          </cell>
          <cell r="AX158">
            <v>3843968</v>
          </cell>
          <cell r="AZ158">
            <v>3844000</v>
          </cell>
        </row>
        <row r="159">
          <cell r="A159">
            <v>152</v>
          </cell>
          <cell r="B159" t="str">
            <v>SM2-KJA0533</v>
          </cell>
          <cell r="C159" t="str">
            <v>EKO BUDI PRASETYO</v>
          </cell>
          <cell r="D159">
            <v>33471</v>
          </cell>
          <cell r="E159" t="str">
            <v>Helper Coupon</v>
          </cell>
          <cell r="F159" t="str">
            <v>Planning</v>
          </cell>
          <cell r="G159">
            <v>40718</v>
          </cell>
          <cell r="H159" t="str">
            <v>M-0</v>
          </cell>
          <cell r="I159" t="str">
            <v>1152077366</v>
          </cell>
          <cell r="J159">
            <v>1860000</v>
          </cell>
          <cell r="K159">
            <v>44000</v>
          </cell>
          <cell r="L159">
            <v>300000</v>
          </cell>
          <cell r="N159">
            <v>29</v>
          </cell>
          <cell r="O159">
            <v>27</v>
          </cell>
          <cell r="P159">
            <v>192.5</v>
          </cell>
          <cell r="Q159">
            <v>2</v>
          </cell>
          <cell r="R159">
            <v>1711200</v>
          </cell>
          <cell r="S159">
            <v>1188000</v>
          </cell>
          <cell r="T159">
            <v>2069653</v>
          </cell>
          <cell r="U159">
            <v>4968853</v>
          </cell>
          <cell r="X159">
            <v>5268853</v>
          </cell>
          <cell r="Y159">
            <v>143220</v>
          </cell>
          <cell r="Z159">
            <v>5412073</v>
          </cell>
          <cell r="AA159">
            <v>270604</v>
          </cell>
          <cell r="AB159" t="str">
            <v>M-0</v>
          </cell>
          <cell r="AC159">
            <v>2193750</v>
          </cell>
          <cell r="AD159">
            <v>37200</v>
          </cell>
          <cell r="AE159">
            <v>34926228</v>
          </cell>
          <cell r="AF159">
            <v>1746311.4000000001</v>
          </cell>
          <cell r="AG159">
            <v>0</v>
          </cell>
          <cell r="AH159">
            <v>0</v>
          </cell>
          <cell r="AJ159">
            <v>145525</v>
          </cell>
          <cell r="AK159">
            <v>37200</v>
          </cell>
          <cell r="AL159">
            <v>182725</v>
          </cell>
          <cell r="AM159">
            <v>5086100</v>
          </cell>
          <cell r="AN159">
            <v>0</v>
          </cell>
          <cell r="AP159">
            <v>0</v>
          </cell>
          <cell r="AV159">
            <v>0</v>
          </cell>
          <cell r="AW159">
            <v>0</v>
          </cell>
          <cell r="AX159">
            <v>5086100</v>
          </cell>
          <cell r="AZ159">
            <v>5086100</v>
          </cell>
        </row>
        <row r="160">
          <cell r="A160">
            <v>153</v>
          </cell>
          <cell r="B160" t="str">
            <v>SM2-KJA0561</v>
          </cell>
          <cell r="C160" t="str">
            <v>JAINAL</v>
          </cell>
          <cell r="D160">
            <v>29410</v>
          </cell>
          <cell r="E160" t="str">
            <v>Helper Coupon</v>
          </cell>
          <cell r="F160" t="str">
            <v>Planning</v>
          </cell>
          <cell r="G160">
            <v>41198</v>
          </cell>
          <cell r="H160" t="str">
            <v>M-1</v>
          </cell>
          <cell r="I160" t="str">
            <v>1152094376</v>
          </cell>
          <cell r="J160">
            <v>1860000</v>
          </cell>
          <cell r="K160">
            <v>44000</v>
          </cell>
          <cell r="L160">
            <v>300000</v>
          </cell>
          <cell r="N160">
            <v>31</v>
          </cell>
          <cell r="O160">
            <v>30</v>
          </cell>
          <cell r="P160">
            <v>252.5</v>
          </cell>
          <cell r="Q160">
            <v>0</v>
          </cell>
          <cell r="R160">
            <v>1860000</v>
          </cell>
          <cell r="S160">
            <v>1320000</v>
          </cell>
          <cell r="T160">
            <v>2714740</v>
          </cell>
          <cell r="U160">
            <v>5894740</v>
          </cell>
          <cell r="X160">
            <v>6194740</v>
          </cell>
          <cell r="Y160">
            <v>143220</v>
          </cell>
          <cell r="Z160">
            <v>6337960</v>
          </cell>
          <cell r="AA160">
            <v>316898</v>
          </cell>
          <cell r="AB160" t="str">
            <v>M-1</v>
          </cell>
          <cell r="AC160">
            <v>2362500</v>
          </cell>
          <cell r="AD160">
            <v>37200</v>
          </cell>
          <cell r="AE160">
            <v>43456344</v>
          </cell>
          <cell r="AF160">
            <v>2172817.2000000002</v>
          </cell>
          <cell r="AG160">
            <v>0</v>
          </cell>
          <cell r="AH160">
            <v>0</v>
          </cell>
          <cell r="AJ160">
            <v>181068</v>
          </cell>
          <cell r="AK160">
            <v>37200</v>
          </cell>
          <cell r="AL160">
            <v>218268</v>
          </cell>
          <cell r="AM160">
            <v>5976500</v>
          </cell>
          <cell r="AN160">
            <v>0</v>
          </cell>
          <cell r="AP160">
            <v>0</v>
          </cell>
          <cell r="AV160">
            <v>0</v>
          </cell>
          <cell r="AW160">
            <v>0</v>
          </cell>
          <cell r="AX160">
            <v>5976500</v>
          </cell>
          <cell r="AZ160">
            <v>5976500</v>
          </cell>
        </row>
        <row r="161">
          <cell r="A161">
            <v>154</v>
          </cell>
          <cell r="B161" t="str">
            <v>SM1-KJA0039</v>
          </cell>
          <cell r="C161" t="str">
            <v>SUTARYO</v>
          </cell>
          <cell r="D161">
            <v>26066</v>
          </cell>
          <cell r="E161" t="str">
            <v>Helper CCR</v>
          </cell>
          <cell r="F161" t="str">
            <v>Planning</v>
          </cell>
          <cell r="G161">
            <v>39083</v>
          </cell>
          <cell r="H161" t="str">
            <v>M-2</v>
          </cell>
          <cell r="I161" t="str">
            <v>1152030831</v>
          </cell>
          <cell r="J161">
            <v>2110000</v>
          </cell>
          <cell r="K161">
            <v>44000</v>
          </cell>
          <cell r="L161">
            <v>300000</v>
          </cell>
          <cell r="N161">
            <v>31</v>
          </cell>
          <cell r="O161">
            <v>29</v>
          </cell>
          <cell r="P161">
            <v>223.5</v>
          </cell>
          <cell r="Q161">
            <v>0</v>
          </cell>
          <cell r="R161">
            <v>2110000</v>
          </cell>
          <cell r="S161">
            <v>1276000</v>
          </cell>
          <cell r="T161">
            <v>2725925</v>
          </cell>
          <cell r="U161">
            <v>6111925</v>
          </cell>
          <cell r="X161">
            <v>6411925</v>
          </cell>
          <cell r="Y161">
            <v>162470</v>
          </cell>
          <cell r="Z161">
            <v>6574395</v>
          </cell>
          <cell r="AA161">
            <v>328720</v>
          </cell>
          <cell r="AB161" t="str">
            <v>M-2</v>
          </cell>
          <cell r="AC161">
            <v>2531250</v>
          </cell>
          <cell r="AD161">
            <v>42200</v>
          </cell>
          <cell r="AE161">
            <v>44066700</v>
          </cell>
          <cell r="AF161">
            <v>2203335</v>
          </cell>
          <cell r="AG161">
            <v>0</v>
          </cell>
          <cell r="AH161">
            <v>0</v>
          </cell>
          <cell r="AJ161">
            <v>183611</v>
          </cell>
          <cell r="AK161">
            <v>42200</v>
          </cell>
          <cell r="AL161">
            <v>225811</v>
          </cell>
          <cell r="AM161">
            <v>6186100</v>
          </cell>
          <cell r="AN161">
            <v>0</v>
          </cell>
          <cell r="AP161">
            <v>0</v>
          </cell>
          <cell r="AV161">
            <v>0</v>
          </cell>
          <cell r="AW161">
            <v>0</v>
          </cell>
          <cell r="AX161">
            <v>6186100</v>
          </cell>
          <cell r="AY161">
            <v>250000</v>
          </cell>
          <cell r="AZ161">
            <v>6436100</v>
          </cell>
        </row>
        <row r="162">
          <cell r="A162">
            <v>155</v>
          </cell>
          <cell r="B162" t="str">
            <v>SM1-KJA0037</v>
          </cell>
          <cell r="C162" t="str">
            <v>MARDANI</v>
          </cell>
          <cell r="D162">
            <v>30606</v>
          </cell>
          <cell r="E162" t="str">
            <v>Helper CCR</v>
          </cell>
          <cell r="F162" t="str">
            <v>Planning</v>
          </cell>
          <cell r="G162">
            <v>39083</v>
          </cell>
          <cell r="H162" t="str">
            <v>M-1</v>
          </cell>
          <cell r="I162" t="str">
            <v>1152031111</v>
          </cell>
          <cell r="J162">
            <v>2110000</v>
          </cell>
          <cell r="K162">
            <v>44000</v>
          </cell>
          <cell r="L162">
            <v>300000</v>
          </cell>
          <cell r="N162">
            <v>31</v>
          </cell>
          <cell r="O162">
            <v>29</v>
          </cell>
          <cell r="P162">
            <v>239.5</v>
          </cell>
          <cell r="Q162">
            <v>0</v>
          </cell>
          <cell r="R162">
            <v>2110000</v>
          </cell>
          <cell r="S162">
            <v>1276000</v>
          </cell>
          <cell r="T162">
            <v>2921069</v>
          </cell>
          <cell r="U162">
            <v>6307069</v>
          </cell>
          <cell r="X162">
            <v>6607069</v>
          </cell>
          <cell r="Y162">
            <v>162470</v>
          </cell>
          <cell r="Z162">
            <v>6769539</v>
          </cell>
          <cell r="AA162">
            <v>338477</v>
          </cell>
          <cell r="AB162" t="str">
            <v>M-1</v>
          </cell>
          <cell r="AC162">
            <v>2362500</v>
          </cell>
          <cell r="AD162">
            <v>42200</v>
          </cell>
          <cell r="AE162">
            <v>48316344</v>
          </cell>
          <cell r="AF162">
            <v>2415817.2000000002</v>
          </cell>
          <cell r="AG162">
            <v>0</v>
          </cell>
          <cell r="AH162">
            <v>0</v>
          </cell>
          <cell r="AJ162">
            <v>201318</v>
          </cell>
          <cell r="AK162">
            <v>42200</v>
          </cell>
          <cell r="AL162">
            <v>243518</v>
          </cell>
          <cell r="AM162">
            <v>6363600</v>
          </cell>
          <cell r="AN162">
            <v>0</v>
          </cell>
          <cell r="AP162">
            <v>0</v>
          </cell>
          <cell r="AV162">
            <v>0</v>
          </cell>
          <cell r="AW162">
            <v>0</v>
          </cell>
          <cell r="AX162">
            <v>6363600</v>
          </cell>
          <cell r="AZ162">
            <v>6363600</v>
          </cell>
        </row>
        <row r="163">
          <cell r="A163">
            <v>156</v>
          </cell>
          <cell r="B163" t="str">
            <v>SM1-KJA0038</v>
          </cell>
          <cell r="C163" t="str">
            <v>DWI WAHONO</v>
          </cell>
          <cell r="D163">
            <v>29656</v>
          </cell>
          <cell r="E163" t="str">
            <v>Helper CCR</v>
          </cell>
          <cell r="F163" t="str">
            <v>Planning</v>
          </cell>
          <cell r="G163">
            <v>39083</v>
          </cell>
          <cell r="H163" t="str">
            <v>M-2</v>
          </cell>
          <cell r="I163" t="str">
            <v>1152030858</v>
          </cell>
          <cell r="J163">
            <v>2110000</v>
          </cell>
          <cell r="K163">
            <v>44000</v>
          </cell>
          <cell r="L163">
            <v>300000</v>
          </cell>
          <cell r="N163">
            <v>31</v>
          </cell>
          <cell r="O163">
            <v>30</v>
          </cell>
          <cell r="P163">
            <v>252.5</v>
          </cell>
          <cell r="Q163">
            <v>0</v>
          </cell>
          <cell r="R163">
            <v>2110000</v>
          </cell>
          <cell r="S163">
            <v>1320000</v>
          </cell>
          <cell r="T163">
            <v>3079624</v>
          </cell>
          <cell r="U163">
            <v>6509624</v>
          </cell>
          <cell r="X163">
            <v>6809624</v>
          </cell>
          <cell r="Y163">
            <v>162470</v>
          </cell>
          <cell r="Z163">
            <v>6972094</v>
          </cell>
          <cell r="AA163">
            <v>348605</v>
          </cell>
          <cell r="AB163" t="str">
            <v>M-2</v>
          </cell>
          <cell r="AC163">
            <v>2531250</v>
          </cell>
          <cell r="AD163">
            <v>42200</v>
          </cell>
          <cell r="AE163">
            <v>48600468</v>
          </cell>
          <cell r="AF163">
            <v>2430023.4</v>
          </cell>
          <cell r="AG163">
            <v>0</v>
          </cell>
          <cell r="AH163">
            <v>0</v>
          </cell>
          <cell r="AJ163">
            <v>202501</v>
          </cell>
          <cell r="AK163">
            <v>42200</v>
          </cell>
          <cell r="AL163">
            <v>244701</v>
          </cell>
          <cell r="AM163">
            <v>6564900</v>
          </cell>
          <cell r="AN163">
            <v>1903290</v>
          </cell>
          <cell r="AP163">
            <v>0</v>
          </cell>
          <cell r="AV163">
            <v>0</v>
          </cell>
          <cell r="AW163">
            <v>1903290</v>
          </cell>
          <cell r="AX163">
            <v>4661610</v>
          </cell>
          <cell r="AZ163">
            <v>4661600</v>
          </cell>
        </row>
        <row r="164">
          <cell r="A164">
            <v>157</v>
          </cell>
          <cell r="B164" t="str">
            <v>SM2-KJA0476</v>
          </cell>
          <cell r="C164" t="str">
            <v>DANANG ALFIAN. S</v>
          </cell>
          <cell r="D164">
            <v>32998</v>
          </cell>
          <cell r="E164" t="str">
            <v>Office Clerk</v>
          </cell>
          <cell r="F164" t="str">
            <v>Planning</v>
          </cell>
          <cell r="G164">
            <v>40259</v>
          </cell>
          <cell r="H164" t="str">
            <v>S-0</v>
          </cell>
          <cell r="I164" t="str">
            <v>1152063888</v>
          </cell>
          <cell r="J164">
            <v>1960000</v>
          </cell>
          <cell r="K164">
            <v>44000</v>
          </cell>
          <cell r="N164">
            <v>31</v>
          </cell>
          <cell r="O164">
            <v>30</v>
          </cell>
          <cell r="P164">
            <v>190</v>
          </cell>
          <cell r="Q164">
            <v>0</v>
          </cell>
          <cell r="R164">
            <v>1960000</v>
          </cell>
          <cell r="S164">
            <v>1320000</v>
          </cell>
          <cell r="T164">
            <v>2152601</v>
          </cell>
          <cell r="U164">
            <v>5432601</v>
          </cell>
          <cell r="X164">
            <v>5432601</v>
          </cell>
          <cell r="Y164">
            <v>150920</v>
          </cell>
          <cell r="Z164">
            <v>5583521</v>
          </cell>
          <cell r="AA164">
            <v>279176</v>
          </cell>
          <cell r="AB164" t="str">
            <v>S-0</v>
          </cell>
          <cell r="AC164">
            <v>2025000</v>
          </cell>
          <cell r="AD164">
            <v>39200</v>
          </cell>
          <cell r="AE164">
            <v>38881740</v>
          </cell>
          <cell r="AF164">
            <v>1944087</v>
          </cell>
          <cell r="AG164">
            <v>0</v>
          </cell>
          <cell r="AH164">
            <v>0</v>
          </cell>
          <cell r="AJ164">
            <v>162007</v>
          </cell>
          <cell r="AK164">
            <v>39200</v>
          </cell>
          <cell r="AL164">
            <v>201207</v>
          </cell>
          <cell r="AM164">
            <v>5231400</v>
          </cell>
          <cell r="AN164">
            <v>0</v>
          </cell>
          <cell r="AP164">
            <v>548000</v>
          </cell>
          <cell r="AV164">
            <v>0</v>
          </cell>
          <cell r="AW164">
            <v>548000</v>
          </cell>
          <cell r="AX164">
            <v>4683400</v>
          </cell>
          <cell r="AZ164">
            <v>4683400</v>
          </cell>
        </row>
        <row r="165">
          <cell r="A165">
            <v>158</v>
          </cell>
          <cell r="B165" t="str">
            <v>SM2-KJA0565</v>
          </cell>
          <cell r="C165" t="str">
            <v>KHAIRIATI</v>
          </cell>
          <cell r="D165">
            <v>34267</v>
          </cell>
          <cell r="E165" t="str">
            <v>Office Clerk</v>
          </cell>
          <cell r="F165" t="str">
            <v>ERP</v>
          </cell>
          <cell r="G165">
            <v>41244</v>
          </cell>
          <cell r="H165" t="str">
            <v>S-0</v>
          </cell>
          <cell r="I165" t="str">
            <v>1152095810</v>
          </cell>
          <cell r="J165">
            <v>1860000</v>
          </cell>
          <cell r="K165">
            <v>44000</v>
          </cell>
          <cell r="N165">
            <v>31</v>
          </cell>
          <cell r="O165">
            <v>28</v>
          </cell>
          <cell r="P165">
            <v>107.3</v>
          </cell>
          <cell r="Q165">
            <v>0</v>
          </cell>
          <cell r="R165">
            <v>1860000</v>
          </cell>
          <cell r="S165">
            <v>1232000</v>
          </cell>
          <cell r="T165">
            <v>1153630</v>
          </cell>
          <cell r="U165">
            <v>4245630</v>
          </cell>
          <cell r="X165">
            <v>4245630</v>
          </cell>
          <cell r="Y165">
            <v>143220</v>
          </cell>
          <cell r="Z165">
            <v>4388850</v>
          </cell>
          <cell r="AA165">
            <v>219443</v>
          </cell>
          <cell r="AB165" t="str">
            <v>S-0</v>
          </cell>
          <cell r="AC165">
            <v>2025000</v>
          </cell>
          <cell r="AD165">
            <v>37200</v>
          </cell>
          <cell r="AE165">
            <v>25286484</v>
          </cell>
          <cell r="AF165">
            <v>1264324.2000000002</v>
          </cell>
          <cell r="AG165">
            <v>0</v>
          </cell>
          <cell r="AH165">
            <v>0</v>
          </cell>
          <cell r="AJ165">
            <v>105360</v>
          </cell>
          <cell r="AK165">
            <v>37200</v>
          </cell>
          <cell r="AL165">
            <v>142560</v>
          </cell>
          <cell r="AM165">
            <v>4103100</v>
          </cell>
          <cell r="AN165">
            <v>0</v>
          </cell>
          <cell r="AP165">
            <v>0</v>
          </cell>
          <cell r="AV165">
            <v>0</v>
          </cell>
          <cell r="AW165">
            <v>0</v>
          </cell>
          <cell r="AX165">
            <v>4103100</v>
          </cell>
          <cell r="AZ165">
            <v>4103100</v>
          </cell>
        </row>
        <row r="166">
          <cell r="A166">
            <v>159</v>
          </cell>
          <cell r="B166" t="str">
            <v>SM2-KJA0585</v>
          </cell>
          <cell r="C166" t="str">
            <v>RAMADANI</v>
          </cell>
          <cell r="D166">
            <v>35107</v>
          </cell>
          <cell r="E166" t="str">
            <v>Office Helper</v>
          </cell>
          <cell r="F166" t="str">
            <v>ERP</v>
          </cell>
          <cell r="G166">
            <v>41659</v>
          </cell>
          <cell r="H166" t="str">
            <v>S-0</v>
          </cell>
          <cell r="I166" t="str">
            <v>1152105661</v>
          </cell>
          <cell r="J166">
            <v>1860000</v>
          </cell>
          <cell r="K166">
            <v>44000</v>
          </cell>
          <cell r="N166">
            <v>31</v>
          </cell>
          <cell r="O166">
            <v>29</v>
          </cell>
          <cell r="P166">
            <v>157.30000000000001</v>
          </cell>
          <cell r="Q166">
            <v>0</v>
          </cell>
          <cell r="R166">
            <v>1860000</v>
          </cell>
          <cell r="S166">
            <v>1276000</v>
          </cell>
          <cell r="T166">
            <v>1691202</v>
          </cell>
          <cell r="U166">
            <v>4827202</v>
          </cell>
          <cell r="X166">
            <v>4827202</v>
          </cell>
          <cell r="Y166">
            <v>143220</v>
          </cell>
          <cell r="Z166">
            <v>4970422</v>
          </cell>
          <cell r="AA166">
            <v>248521</v>
          </cell>
          <cell r="AB166" t="str">
            <v>S-0</v>
          </cell>
          <cell r="AC166">
            <v>2025000</v>
          </cell>
          <cell r="AD166">
            <v>37200</v>
          </cell>
          <cell r="AE166">
            <v>31916412</v>
          </cell>
          <cell r="AF166">
            <v>1595820.6</v>
          </cell>
          <cell r="AG166">
            <v>0</v>
          </cell>
          <cell r="AH166">
            <v>0</v>
          </cell>
          <cell r="AJ166">
            <v>132985</v>
          </cell>
          <cell r="AK166">
            <v>37200</v>
          </cell>
          <cell r="AL166">
            <v>170185</v>
          </cell>
          <cell r="AM166">
            <v>4657000</v>
          </cell>
          <cell r="AN166">
            <v>0</v>
          </cell>
          <cell r="AP166">
            <v>161000</v>
          </cell>
          <cell r="AV166">
            <v>0</v>
          </cell>
          <cell r="AW166">
            <v>161000</v>
          </cell>
          <cell r="AX166">
            <v>4496000</v>
          </cell>
          <cell r="AZ166">
            <v>4496000</v>
          </cell>
        </row>
        <row r="167">
          <cell r="A167">
            <v>160</v>
          </cell>
          <cell r="B167" t="str">
            <v>SM1-KJA0030</v>
          </cell>
          <cell r="C167" t="str">
            <v>EKO. C</v>
          </cell>
          <cell r="D167">
            <v>30664</v>
          </cell>
          <cell r="E167" t="str">
            <v>Helper Blending</v>
          </cell>
          <cell r="F167" t="str">
            <v>Quality Control</v>
          </cell>
          <cell r="G167">
            <v>39083</v>
          </cell>
          <cell r="H167" t="str">
            <v>M-2</v>
          </cell>
          <cell r="I167" t="str">
            <v>1152030971</v>
          </cell>
          <cell r="J167">
            <v>2160000</v>
          </cell>
          <cell r="K167">
            <v>44000</v>
          </cell>
          <cell r="L167">
            <v>300000</v>
          </cell>
          <cell r="N167">
            <v>31</v>
          </cell>
          <cell r="O167">
            <v>29</v>
          </cell>
          <cell r="P167">
            <v>216.5</v>
          </cell>
          <cell r="Q167">
            <v>0</v>
          </cell>
          <cell r="R167">
            <v>2160000</v>
          </cell>
          <cell r="S167">
            <v>1276000</v>
          </cell>
          <cell r="T167">
            <v>2703121</v>
          </cell>
          <cell r="U167">
            <v>6139121</v>
          </cell>
          <cell r="X167">
            <v>6439121</v>
          </cell>
          <cell r="Y167">
            <v>166320</v>
          </cell>
          <cell r="Z167">
            <v>6605441</v>
          </cell>
          <cell r="AA167">
            <v>330272</v>
          </cell>
          <cell r="AB167" t="str">
            <v>M-2</v>
          </cell>
          <cell r="AC167">
            <v>2531250</v>
          </cell>
          <cell r="AD167">
            <v>43200</v>
          </cell>
          <cell r="AE167">
            <v>44408628</v>
          </cell>
          <cell r="AF167">
            <v>2220431.4</v>
          </cell>
          <cell r="AG167">
            <v>0</v>
          </cell>
          <cell r="AH167">
            <v>0</v>
          </cell>
          <cell r="AJ167">
            <v>185035</v>
          </cell>
          <cell r="AK167">
            <v>43200</v>
          </cell>
          <cell r="AL167">
            <v>228235</v>
          </cell>
          <cell r="AM167">
            <v>6210900</v>
          </cell>
          <cell r="AN167">
            <v>0</v>
          </cell>
          <cell r="AP167">
            <v>0</v>
          </cell>
          <cell r="AV167">
            <v>0</v>
          </cell>
          <cell r="AW167">
            <v>0</v>
          </cell>
          <cell r="AX167">
            <v>6210900</v>
          </cell>
          <cell r="AZ167">
            <v>6210900</v>
          </cell>
        </row>
        <row r="168">
          <cell r="A168">
            <v>161</v>
          </cell>
          <cell r="B168" t="str">
            <v>SM2-KJA0075</v>
          </cell>
          <cell r="C168" t="str">
            <v>IRAWANSYAH</v>
          </cell>
          <cell r="D168">
            <v>28922</v>
          </cell>
          <cell r="E168" t="str">
            <v>Helper Blending</v>
          </cell>
          <cell r="F168" t="str">
            <v>Quality Control</v>
          </cell>
          <cell r="G168">
            <v>39083</v>
          </cell>
          <cell r="H168" t="str">
            <v>M-2</v>
          </cell>
          <cell r="I168" t="str">
            <v>1152030769</v>
          </cell>
          <cell r="J168">
            <v>2060000</v>
          </cell>
          <cell r="K168">
            <v>44000</v>
          </cell>
          <cell r="L168">
            <v>300000</v>
          </cell>
          <cell r="N168">
            <v>29</v>
          </cell>
          <cell r="O168">
            <v>29</v>
          </cell>
          <cell r="P168">
            <v>232.5</v>
          </cell>
          <cell r="Q168">
            <v>2</v>
          </cell>
          <cell r="R168">
            <v>1895200</v>
          </cell>
          <cell r="S168">
            <v>1276000</v>
          </cell>
          <cell r="T168">
            <v>2768497</v>
          </cell>
          <cell r="U168">
            <v>5939697</v>
          </cell>
          <cell r="X168">
            <v>6239697</v>
          </cell>
          <cell r="Y168">
            <v>158620</v>
          </cell>
          <cell r="Z168">
            <v>6398317</v>
          </cell>
          <cell r="AA168">
            <v>319916</v>
          </cell>
          <cell r="AB168" t="str">
            <v>M-2</v>
          </cell>
          <cell r="AC168">
            <v>2531250</v>
          </cell>
          <cell r="AD168">
            <v>41200</v>
          </cell>
          <cell r="AE168">
            <v>42071412</v>
          </cell>
          <cell r="AF168">
            <v>2103570.6</v>
          </cell>
          <cell r="AG168">
            <v>0</v>
          </cell>
          <cell r="AH168">
            <v>0</v>
          </cell>
          <cell r="AJ168">
            <v>175297</v>
          </cell>
          <cell r="AK168">
            <v>41200</v>
          </cell>
          <cell r="AL168">
            <v>216497</v>
          </cell>
          <cell r="AM168">
            <v>6023200</v>
          </cell>
          <cell r="AN168">
            <v>717315</v>
          </cell>
          <cell r="AP168">
            <v>0</v>
          </cell>
          <cell r="AV168">
            <v>0</v>
          </cell>
          <cell r="AW168">
            <v>717315</v>
          </cell>
          <cell r="AX168">
            <v>5305885</v>
          </cell>
          <cell r="AZ168">
            <v>5305900</v>
          </cell>
        </row>
        <row r="169">
          <cell r="A169">
            <v>162</v>
          </cell>
          <cell r="B169" t="str">
            <v>SM2-KJA0076</v>
          </cell>
          <cell r="C169" t="str">
            <v>ANDY ARYULIANSYAH</v>
          </cell>
          <cell r="D169">
            <v>31254</v>
          </cell>
          <cell r="E169" t="str">
            <v>Helper Blending</v>
          </cell>
          <cell r="F169" t="str">
            <v>Quality Control</v>
          </cell>
          <cell r="G169">
            <v>39083</v>
          </cell>
          <cell r="H169" t="str">
            <v>S-0</v>
          </cell>
          <cell r="I169" t="str">
            <v>1152031331</v>
          </cell>
          <cell r="J169">
            <v>1860000</v>
          </cell>
          <cell r="K169">
            <v>44000</v>
          </cell>
          <cell r="L169">
            <v>300000</v>
          </cell>
          <cell r="N169">
            <v>31</v>
          </cell>
          <cell r="O169">
            <v>31</v>
          </cell>
          <cell r="P169">
            <v>239.5</v>
          </cell>
          <cell r="Q169">
            <v>0</v>
          </cell>
          <cell r="R169">
            <v>1860000</v>
          </cell>
          <cell r="S169">
            <v>1364000</v>
          </cell>
          <cell r="T169">
            <v>2574971</v>
          </cell>
          <cell r="U169">
            <v>5798971</v>
          </cell>
          <cell r="X169">
            <v>6098971</v>
          </cell>
          <cell r="Y169">
            <v>143220</v>
          </cell>
          <cell r="Z169">
            <v>6242191</v>
          </cell>
          <cell r="AA169">
            <v>312110</v>
          </cell>
          <cell r="AB169" t="str">
            <v>S-0</v>
          </cell>
          <cell r="AC169">
            <v>2025000</v>
          </cell>
          <cell r="AD169">
            <v>37200</v>
          </cell>
          <cell r="AE169">
            <v>46414572</v>
          </cell>
          <cell r="AF169">
            <v>2320728.6</v>
          </cell>
          <cell r="AG169">
            <v>0</v>
          </cell>
          <cell r="AH169">
            <v>0</v>
          </cell>
          <cell r="AJ169">
            <v>193394</v>
          </cell>
          <cell r="AK169">
            <v>37200</v>
          </cell>
          <cell r="AL169">
            <v>230594</v>
          </cell>
          <cell r="AM169">
            <v>5868400</v>
          </cell>
          <cell r="AN169">
            <v>0</v>
          </cell>
          <cell r="AP169">
            <v>0</v>
          </cell>
          <cell r="AV169">
            <v>0</v>
          </cell>
          <cell r="AW169">
            <v>0</v>
          </cell>
          <cell r="AX169">
            <v>5868400</v>
          </cell>
          <cell r="AZ169">
            <v>5868400</v>
          </cell>
        </row>
        <row r="170">
          <cell r="A170">
            <v>163</v>
          </cell>
          <cell r="B170" t="str">
            <v>SM2-KJA0238</v>
          </cell>
          <cell r="C170" t="str">
            <v>HERI</v>
          </cell>
          <cell r="D170">
            <v>31437</v>
          </cell>
          <cell r="E170" t="str">
            <v>Helper Blending</v>
          </cell>
          <cell r="F170" t="str">
            <v>Quality Control</v>
          </cell>
          <cell r="G170">
            <v>39508</v>
          </cell>
          <cell r="H170" t="str">
            <v>M-0</v>
          </cell>
          <cell r="I170" t="str">
            <v>1152040721</v>
          </cell>
          <cell r="J170">
            <v>1860000</v>
          </cell>
          <cell r="K170">
            <v>44000</v>
          </cell>
          <cell r="L170">
            <v>300000</v>
          </cell>
          <cell r="N170">
            <v>31</v>
          </cell>
          <cell r="O170">
            <v>31</v>
          </cell>
          <cell r="P170">
            <v>223.5</v>
          </cell>
          <cell r="Q170">
            <v>0</v>
          </cell>
          <cell r="R170">
            <v>1860000</v>
          </cell>
          <cell r="S170">
            <v>1364000</v>
          </cell>
          <cell r="T170">
            <v>2402948</v>
          </cell>
          <cell r="U170">
            <v>5626948</v>
          </cell>
          <cell r="X170">
            <v>5926948</v>
          </cell>
          <cell r="Y170">
            <v>143220</v>
          </cell>
          <cell r="Z170">
            <v>6070168</v>
          </cell>
          <cell r="AA170">
            <v>303508</v>
          </cell>
          <cell r="AB170" t="str">
            <v>M-0</v>
          </cell>
          <cell r="AC170">
            <v>2193750</v>
          </cell>
          <cell r="AD170">
            <v>37200</v>
          </cell>
          <cell r="AE170">
            <v>42428520</v>
          </cell>
          <cell r="AF170">
            <v>2121426</v>
          </cell>
          <cell r="AG170">
            <v>0</v>
          </cell>
          <cell r="AH170">
            <v>0</v>
          </cell>
          <cell r="AJ170">
            <v>176785</v>
          </cell>
          <cell r="AK170">
            <v>37200</v>
          </cell>
          <cell r="AL170">
            <v>213985</v>
          </cell>
          <cell r="AM170">
            <v>5713000</v>
          </cell>
          <cell r="AN170">
            <v>0</v>
          </cell>
          <cell r="AP170">
            <v>0</v>
          </cell>
          <cell r="AV170">
            <v>0</v>
          </cell>
          <cell r="AW170">
            <v>0</v>
          </cell>
          <cell r="AX170">
            <v>5713000</v>
          </cell>
          <cell r="AZ170">
            <v>5713000</v>
          </cell>
        </row>
        <row r="171">
          <cell r="A171">
            <v>164</v>
          </cell>
          <cell r="B171" t="str">
            <v>SM2-KJA0262</v>
          </cell>
          <cell r="C171" t="str">
            <v>SUJIANTO</v>
          </cell>
          <cell r="D171">
            <v>31340</v>
          </cell>
          <cell r="E171" t="str">
            <v>Helper Blending</v>
          </cell>
          <cell r="F171" t="str">
            <v>Quality Control</v>
          </cell>
          <cell r="G171">
            <v>39508</v>
          </cell>
          <cell r="H171" t="str">
            <v>M-1</v>
          </cell>
          <cell r="I171" t="str">
            <v>1152041523</v>
          </cell>
          <cell r="J171">
            <v>1860000</v>
          </cell>
          <cell r="K171">
            <v>44000</v>
          </cell>
          <cell r="L171">
            <v>300000</v>
          </cell>
          <cell r="N171">
            <v>31</v>
          </cell>
          <cell r="O171">
            <v>31</v>
          </cell>
          <cell r="P171">
            <v>239.5</v>
          </cell>
          <cell r="Q171">
            <v>0</v>
          </cell>
          <cell r="R171">
            <v>1860000</v>
          </cell>
          <cell r="S171">
            <v>1364000</v>
          </cell>
          <cell r="T171">
            <v>2574971</v>
          </cell>
          <cell r="U171">
            <v>5798971</v>
          </cell>
          <cell r="X171">
            <v>6098971</v>
          </cell>
          <cell r="Y171">
            <v>143220</v>
          </cell>
          <cell r="Z171">
            <v>6242191</v>
          </cell>
          <cell r="AA171">
            <v>312110</v>
          </cell>
          <cell r="AB171" t="str">
            <v>M-1</v>
          </cell>
          <cell r="AC171">
            <v>2362500</v>
          </cell>
          <cell r="AD171">
            <v>37200</v>
          </cell>
          <cell r="AE171">
            <v>42364572</v>
          </cell>
          <cell r="AF171">
            <v>2118228.6</v>
          </cell>
          <cell r="AG171">
            <v>0</v>
          </cell>
          <cell r="AH171">
            <v>0</v>
          </cell>
          <cell r="AJ171">
            <v>176519</v>
          </cell>
          <cell r="AK171">
            <v>37200</v>
          </cell>
          <cell r="AL171">
            <v>213719</v>
          </cell>
          <cell r="AM171">
            <v>5885300</v>
          </cell>
          <cell r="AN171">
            <v>0</v>
          </cell>
          <cell r="AP171">
            <v>14000</v>
          </cell>
          <cell r="AV171">
            <v>0</v>
          </cell>
          <cell r="AW171">
            <v>14000</v>
          </cell>
          <cell r="AX171">
            <v>5871300</v>
          </cell>
          <cell r="AZ171">
            <v>5871300</v>
          </cell>
        </row>
        <row r="172">
          <cell r="A172">
            <v>165</v>
          </cell>
          <cell r="B172" t="str">
            <v>SM2-KJA0440</v>
          </cell>
          <cell r="C172" t="str">
            <v>RIAN KESUMA YUDHA</v>
          </cell>
          <cell r="D172">
            <v>29511</v>
          </cell>
          <cell r="E172" t="str">
            <v>Helper Blending</v>
          </cell>
          <cell r="F172" t="str">
            <v>Quality Control</v>
          </cell>
          <cell r="G172">
            <v>40087</v>
          </cell>
          <cell r="H172" t="str">
            <v>M-3</v>
          </cell>
          <cell r="I172" t="str">
            <v>1152056423</v>
          </cell>
          <cell r="J172">
            <v>1860000</v>
          </cell>
          <cell r="K172">
            <v>44000</v>
          </cell>
          <cell r="L172">
            <v>300000</v>
          </cell>
          <cell r="N172">
            <v>31</v>
          </cell>
          <cell r="O172">
            <v>31</v>
          </cell>
          <cell r="P172">
            <v>252.5</v>
          </cell>
          <cell r="Q172">
            <v>0</v>
          </cell>
          <cell r="R172">
            <v>1860000</v>
          </cell>
          <cell r="S172">
            <v>1364000</v>
          </cell>
          <cell r="T172">
            <v>2714740</v>
          </cell>
          <cell r="U172">
            <v>5938740</v>
          </cell>
          <cell r="X172">
            <v>6238740</v>
          </cell>
          <cell r="Y172">
            <v>143220</v>
          </cell>
          <cell r="Z172">
            <v>6381960</v>
          </cell>
          <cell r="AA172">
            <v>319098</v>
          </cell>
          <cell r="AB172" t="str">
            <v>M-3</v>
          </cell>
          <cell r="AC172">
            <v>2700000</v>
          </cell>
          <cell r="AD172">
            <v>37200</v>
          </cell>
          <cell r="AE172">
            <v>39907944</v>
          </cell>
          <cell r="AF172">
            <v>1995397.2000000002</v>
          </cell>
          <cell r="AG172">
            <v>0</v>
          </cell>
          <cell r="AH172">
            <v>0</v>
          </cell>
          <cell r="AJ172">
            <v>166283</v>
          </cell>
          <cell r="AK172">
            <v>37200</v>
          </cell>
          <cell r="AL172">
            <v>203483</v>
          </cell>
          <cell r="AM172">
            <v>6035300</v>
          </cell>
          <cell r="AN172">
            <v>0</v>
          </cell>
          <cell r="AP172">
            <v>0</v>
          </cell>
          <cell r="AV172">
            <v>0</v>
          </cell>
          <cell r="AW172">
            <v>0</v>
          </cell>
          <cell r="AX172">
            <v>6035300</v>
          </cell>
          <cell r="AY172">
            <v>146000</v>
          </cell>
          <cell r="AZ172">
            <v>6181300</v>
          </cell>
        </row>
        <row r="173">
          <cell r="A173">
            <v>166</v>
          </cell>
          <cell r="B173" t="str">
            <v>SM2-KJA0441</v>
          </cell>
          <cell r="C173" t="str">
            <v>FARIED ISKANDAR</v>
          </cell>
          <cell r="D173">
            <v>31849</v>
          </cell>
          <cell r="E173" t="str">
            <v>Helper Blending</v>
          </cell>
          <cell r="F173" t="str">
            <v>Quality Control</v>
          </cell>
          <cell r="G173">
            <v>40087</v>
          </cell>
          <cell r="H173" t="str">
            <v>M-1</v>
          </cell>
          <cell r="I173" t="str">
            <v>1152057080</v>
          </cell>
          <cell r="J173">
            <v>1860000</v>
          </cell>
          <cell r="K173">
            <v>44000</v>
          </cell>
          <cell r="L173">
            <v>300000</v>
          </cell>
          <cell r="N173">
            <v>28</v>
          </cell>
          <cell r="O173">
            <v>27</v>
          </cell>
          <cell r="P173">
            <v>230</v>
          </cell>
          <cell r="Q173">
            <v>3</v>
          </cell>
          <cell r="R173">
            <v>1636800</v>
          </cell>
          <cell r="S173">
            <v>1188000</v>
          </cell>
          <cell r="T173">
            <v>2472832</v>
          </cell>
          <cell r="U173">
            <v>5297632</v>
          </cell>
          <cell r="X173">
            <v>5597632</v>
          </cell>
          <cell r="Y173">
            <v>143220</v>
          </cell>
          <cell r="Z173">
            <v>5740852</v>
          </cell>
          <cell r="AA173">
            <v>287043</v>
          </cell>
          <cell r="AB173" t="str">
            <v>M-1</v>
          </cell>
          <cell r="AC173">
            <v>2362500</v>
          </cell>
          <cell r="AD173">
            <v>37200</v>
          </cell>
          <cell r="AE173">
            <v>36649308</v>
          </cell>
          <cell r="AF173">
            <v>1832465.4000000001</v>
          </cell>
          <cell r="AG173">
            <v>0</v>
          </cell>
          <cell r="AH173">
            <v>0</v>
          </cell>
          <cell r="AJ173">
            <v>152705</v>
          </cell>
          <cell r="AK173">
            <v>37200</v>
          </cell>
          <cell r="AL173">
            <v>189905</v>
          </cell>
          <cell r="AM173">
            <v>5407700</v>
          </cell>
          <cell r="AN173">
            <v>0</v>
          </cell>
          <cell r="AP173">
            <v>0</v>
          </cell>
          <cell r="AV173">
            <v>0</v>
          </cell>
          <cell r="AW173">
            <v>0</v>
          </cell>
          <cell r="AX173">
            <v>5407700</v>
          </cell>
          <cell r="AY173">
            <v>70000</v>
          </cell>
          <cell r="AZ173">
            <v>5477700</v>
          </cell>
        </row>
        <row r="174">
          <cell r="A174">
            <v>167</v>
          </cell>
          <cell r="B174" t="str">
            <v>SM2-KJA0442</v>
          </cell>
          <cell r="C174" t="str">
            <v>A. PUTRA ALI BILA</v>
          </cell>
          <cell r="D174">
            <v>33496</v>
          </cell>
          <cell r="E174" t="str">
            <v>Helper Blending</v>
          </cell>
          <cell r="F174" t="str">
            <v>Quality Control</v>
          </cell>
          <cell r="G174">
            <v>40087</v>
          </cell>
          <cell r="H174" t="str">
            <v>S-0</v>
          </cell>
          <cell r="I174" t="str">
            <v>1152056482</v>
          </cell>
          <cell r="J174">
            <v>1860000</v>
          </cell>
          <cell r="K174">
            <v>44000</v>
          </cell>
          <cell r="L174">
            <v>300000</v>
          </cell>
          <cell r="N174">
            <v>30</v>
          </cell>
          <cell r="O174">
            <v>30</v>
          </cell>
          <cell r="P174">
            <v>249</v>
          </cell>
          <cell r="Q174">
            <v>1</v>
          </cell>
          <cell r="R174">
            <v>1785600</v>
          </cell>
          <cell r="S174">
            <v>1320000</v>
          </cell>
          <cell r="T174">
            <v>2677110</v>
          </cell>
          <cell r="U174">
            <v>5782710</v>
          </cell>
          <cell r="X174">
            <v>6082710</v>
          </cell>
          <cell r="Y174">
            <v>143220</v>
          </cell>
          <cell r="Z174">
            <v>6225930</v>
          </cell>
          <cell r="AA174">
            <v>311297</v>
          </cell>
          <cell r="AB174" t="str">
            <v>S-0</v>
          </cell>
          <cell r="AC174">
            <v>2025000</v>
          </cell>
          <cell r="AD174">
            <v>37200</v>
          </cell>
          <cell r="AE174">
            <v>46229196</v>
          </cell>
          <cell r="AF174">
            <v>2311459.8000000003</v>
          </cell>
          <cell r="AG174">
            <v>0</v>
          </cell>
          <cell r="AH174">
            <v>0</v>
          </cell>
          <cell r="AJ174">
            <v>192621</v>
          </cell>
          <cell r="AK174">
            <v>37200</v>
          </cell>
          <cell r="AL174">
            <v>229821</v>
          </cell>
          <cell r="AM174">
            <v>5852900</v>
          </cell>
          <cell r="AN174">
            <v>0</v>
          </cell>
          <cell r="AP174">
            <v>0</v>
          </cell>
          <cell r="AV174">
            <v>0</v>
          </cell>
          <cell r="AW174">
            <v>0</v>
          </cell>
          <cell r="AX174">
            <v>5852900</v>
          </cell>
          <cell r="AZ174">
            <v>5852900</v>
          </cell>
        </row>
        <row r="175">
          <cell r="A175">
            <v>168</v>
          </cell>
          <cell r="B175" t="str">
            <v>SM2-KJA0443</v>
          </cell>
          <cell r="C175" t="str">
            <v>YUSUF RAHMAN</v>
          </cell>
          <cell r="D175">
            <v>30026</v>
          </cell>
          <cell r="E175" t="str">
            <v>Helper Blending</v>
          </cell>
          <cell r="F175" t="str">
            <v>Quality Control</v>
          </cell>
          <cell r="G175">
            <v>40087</v>
          </cell>
          <cell r="H175" t="str">
            <v>M-1</v>
          </cell>
          <cell r="I175" t="str">
            <v>1152055877</v>
          </cell>
          <cell r="J175">
            <v>1860000</v>
          </cell>
          <cell r="K175">
            <v>44000</v>
          </cell>
          <cell r="L175">
            <v>300000</v>
          </cell>
          <cell r="N175">
            <v>31</v>
          </cell>
          <cell r="O175">
            <v>31</v>
          </cell>
          <cell r="P175">
            <v>223.5</v>
          </cell>
          <cell r="Q175">
            <v>0</v>
          </cell>
          <cell r="R175">
            <v>1860000</v>
          </cell>
          <cell r="S175">
            <v>1364000</v>
          </cell>
          <cell r="T175">
            <v>2402948</v>
          </cell>
          <cell r="U175">
            <v>5626948</v>
          </cell>
          <cell r="X175">
            <v>5926948</v>
          </cell>
          <cell r="Y175">
            <v>143220</v>
          </cell>
          <cell r="Z175">
            <v>6070168</v>
          </cell>
          <cell r="AA175">
            <v>303508</v>
          </cell>
          <cell r="AB175" t="str">
            <v>M-1</v>
          </cell>
          <cell r="AC175">
            <v>2362500</v>
          </cell>
          <cell r="AD175">
            <v>37200</v>
          </cell>
          <cell r="AE175">
            <v>40403520</v>
          </cell>
          <cell r="AF175">
            <v>2020176</v>
          </cell>
          <cell r="AG175">
            <v>0</v>
          </cell>
          <cell r="AH175">
            <v>0</v>
          </cell>
          <cell r="AJ175">
            <v>168348</v>
          </cell>
          <cell r="AK175">
            <v>37200</v>
          </cell>
          <cell r="AL175">
            <v>205548</v>
          </cell>
          <cell r="AM175">
            <v>5721400</v>
          </cell>
          <cell r="AN175">
            <v>0</v>
          </cell>
          <cell r="AP175">
            <v>18000</v>
          </cell>
          <cell r="AV175">
            <v>0</v>
          </cell>
          <cell r="AW175">
            <v>18000</v>
          </cell>
          <cell r="AX175">
            <v>5703400</v>
          </cell>
          <cell r="AZ175">
            <v>5703400</v>
          </cell>
        </row>
        <row r="176">
          <cell r="A176">
            <v>169</v>
          </cell>
          <cell r="B176" t="str">
            <v>SM2-KJA0445</v>
          </cell>
          <cell r="C176" t="str">
            <v>JUMRAN</v>
          </cell>
          <cell r="D176">
            <v>33297</v>
          </cell>
          <cell r="E176" t="str">
            <v>Helper Blending</v>
          </cell>
          <cell r="F176" t="str">
            <v>Quality Control</v>
          </cell>
          <cell r="G176">
            <v>40087</v>
          </cell>
          <cell r="H176" t="str">
            <v>M-1</v>
          </cell>
          <cell r="I176" t="str">
            <v>1152056512</v>
          </cell>
          <cell r="J176">
            <v>1860000</v>
          </cell>
          <cell r="K176">
            <v>44000</v>
          </cell>
          <cell r="L176">
            <v>300000</v>
          </cell>
          <cell r="N176">
            <v>28</v>
          </cell>
          <cell r="O176">
            <v>23</v>
          </cell>
          <cell r="P176">
            <v>216</v>
          </cell>
          <cell r="Q176">
            <v>3</v>
          </cell>
          <cell r="R176">
            <v>1636800</v>
          </cell>
          <cell r="S176">
            <v>1012000</v>
          </cell>
          <cell r="T176">
            <v>2322312</v>
          </cell>
          <cell r="U176">
            <v>4971112</v>
          </cell>
          <cell r="X176">
            <v>5271112</v>
          </cell>
          <cell r="Y176">
            <v>143220</v>
          </cell>
          <cell r="Z176">
            <v>5414332</v>
          </cell>
          <cell r="AA176">
            <v>270717</v>
          </cell>
          <cell r="AB176" t="str">
            <v>M-1</v>
          </cell>
          <cell r="AC176">
            <v>2362500</v>
          </cell>
          <cell r="AD176">
            <v>37200</v>
          </cell>
          <cell r="AE176">
            <v>32926980</v>
          </cell>
          <cell r="AF176">
            <v>1646349</v>
          </cell>
          <cell r="AG176">
            <v>0</v>
          </cell>
          <cell r="AH176">
            <v>0</v>
          </cell>
          <cell r="AJ176">
            <v>137195</v>
          </cell>
          <cell r="AK176">
            <v>37200</v>
          </cell>
          <cell r="AL176">
            <v>174395</v>
          </cell>
          <cell r="AM176">
            <v>5096700</v>
          </cell>
          <cell r="AN176">
            <v>0</v>
          </cell>
          <cell r="AP176">
            <v>54000</v>
          </cell>
          <cell r="AV176">
            <v>0</v>
          </cell>
          <cell r="AW176">
            <v>54000</v>
          </cell>
          <cell r="AX176">
            <v>5042700</v>
          </cell>
          <cell r="AZ176">
            <v>5042700</v>
          </cell>
        </row>
        <row r="177">
          <cell r="A177">
            <v>170</v>
          </cell>
          <cell r="B177" t="str">
            <v>SM2-KJA0410</v>
          </cell>
          <cell r="C177" t="str">
            <v>ADE CANDRA</v>
          </cell>
          <cell r="D177">
            <v>29691</v>
          </cell>
          <cell r="E177" t="str">
            <v>Helper Blending</v>
          </cell>
          <cell r="F177" t="str">
            <v>Quality Control</v>
          </cell>
          <cell r="G177">
            <v>39904</v>
          </cell>
          <cell r="H177" t="str">
            <v>M-1</v>
          </cell>
          <cell r="I177" t="str">
            <v>1152052711</v>
          </cell>
          <cell r="J177">
            <v>1860000</v>
          </cell>
          <cell r="K177">
            <v>44000</v>
          </cell>
          <cell r="L177">
            <v>300000</v>
          </cell>
          <cell r="N177">
            <v>31</v>
          </cell>
          <cell r="O177">
            <v>27</v>
          </cell>
          <cell r="P177">
            <v>225.5</v>
          </cell>
          <cell r="Q177">
            <v>0</v>
          </cell>
          <cell r="R177">
            <v>1860000</v>
          </cell>
          <cell r="S177">
            <v>1188000</v>
          </cell>
          <cell r="T177">
            <v>2424451</v>
          </cell>
          <cell r="U177">
            <v>5472451</v>
          </cell>
          <cell r="X177">
            <v>5772451</v>
          </cell>
          <cell r="Y177">
            <v>143220</v>
          </cell>
          <cell r="Z177">
            <v>5915671</v>
          </cell>
          <cell r="AA177">
            <v>295784</v>
          </cell>
          <cell r="AB177" t="str">
            <v>M-1</v>
          </cell>
          <cell r="AC177">
            <v>2362500</v>
          </cell>
          <cell r="AD177">
            <v>37200</v>
          </cell>
          <cell r="AE177">
            <v>38642244</v>
          </cell>
          <cell r="AF177">
            <v>1932112.2000000002</v>
          </cell>
          <cell r="AG177">
            <v>0</v>
          </cell>
          <cell r="AH177">
            <v>0</v>
          </cell>
          <cell r="AJ177">
            <v>161009</v>
          </cell>
          <cell r="AK177">
            <v>37200</v>
          </cell>
          <cell r="AL177">
            <v>198209</v>
          </cell>
          <cell r="AM177">
            <v>5574200</v>
          </cell>
          <cell r="AN177">
            <v>0</v>
          </cell>
          <cell r="AP177">
            <v>0</v>
          </cell>
          <cell r="AV177">
            <v>0</v>
          </cell>
          <cell r="AW177">
            <v>0</v>
          </cell>
          <cell r="AX177">
            <v>5574200</v>
          </cell>
          <cell r="AZ177">
            <v>5574200</v>
          </cell>
        </row>
        <row r="178">
          <cell r="A178">
            <v>171</v>
          </cell>
          <cell r="B178" t="str">
            <v>SM2-KJA0247</v>
          </cell>
          <cell r="C178" t="str">
            <v>M. MUHARFI</v>
          </cell>
          <cell r="D178">
            <v>31669</v>
          </cell>
          <cell r="E178" t="str">
            <v>Helper Blending</v>
          </cell>
          <cell r="F178" t="str">
            <v>Quality Control</v>
          </cell>
          <cell r="G178">
            <v>39508</v>
          </cell>
          <cell r="H178" t="str">
            <v>M-1</v>
          </cell>
          <cell r="I178" t="str">
            <v>1152040691</v>
          </cell>
          <cell r="J178">
            <v>1860000</v>
          </cell>
          <cell r="K178">
            <v>44000</v>
          </cell>
          <cell r="L178">
            <v>300000</v>
          </cell>
          <cell r="N178">
            <v>31</v>
          </cell>
          <cell r="O178">
            <v>29</v>
          </cell>
          <cell r="P178">
            <v>212.5</v>
          </cell>
          <cell r="Q178">
            <v>0</v>
          </cell>
          <cell r="R178">
            <v>1860000</v>
          </cell>
          <cell r="S178">
            <v>1276000</v>
          </cell>
          <cell r="T178">
            <v>2284682</v>
          </cell>
          <cell r="U178">
            <v>5420682</v>
          </cell>
          <cell r="X178">
            <v>5720682</v>
          </cell>
          <cell r="Y178">
            <v>143220</v>
          </cell>
          <cell r="Z178">
            <v>5863902</v>
          </cell>
          <cell r="AA178">
            <v>293195</v>
          </cell>
          <cell r="AB178" t="str">
            <v>M-1</v>
          </cell>
          <cell r="AC178">
            <v>2362500</v>
          </cell>
          <cell r="AD178">
            <v>37200</v>
          </cell>
          <cell r="AE178">
            <v>38052084</v>
          </cell>
          <cell r="AF178">
            <v>1902604.2000000002</v>
          </cell>
          <cell r="AG178">
            <v>0</v>
          </cell>
          <cell r="AH178">
            <v>0</v>
          </cell>
          <cell r="AJ178">
            <v>158550</v>
          </cell>
          <cell r="AK178">
            <v>37200</v>
          </cell>
          <cell r="AL178">
            <v>195750</v>
          </cell>
          <cell r="AM178">
            <v>5524900</v>
          </cell>
          <cell r="AN178">
            <v>0</v>
          </cell>
          <cell r="AP178">
            <v>44000</v>
          </cell>
          <cell r="AV178">
            <v>0</v>
          </cell>
          <cell r="AW178">
            <v>44000</v>
          </cell>
          <cell r="AX178">
            <v>5480900</v>
          </cell>
          <cell r="AZ178">
            <v>5480900</v>
          </cell>
        </row>
        <row r="179">
          <cell r="A179">
            <v>172</v>
          </cell>
          <cell r="B179" t="str">
            <v>SM2-KJA0446</v>
          </cell>
          <cell r="C179" t="str">
            <v>TRI FAZRIANSYAH NOOR</v>
          </cell>
          <cell r="D179">
            <v>32456</v>
          </cell>
          <cell r="E179" t="str">
            <v>Helper Blending</v>
          </cell>
          <cell r="F179" t="str">
            <v>Quality Control</v>
          </cell>
          <cell r="G179">
            <v>40087</v>
          </cell>
          <cell r="H179" t="str">
            <v>S-0</v>
          </cell>
          <cell r="I179" t="str">
            <v>1152056458</v>
          </cell>
          <cell r="J179">
            <v>1860000</v>
          </cell>
          <cell r="K179">
            <v>44000</v>
          </cell>
          <cell r="L179">
            <v>300000</v>
          </cell>
          <cell r="N179">
            <v>31</v>
          </cell>
          <cell r="O179">
            <v>29</v>
          </cell>
          <cell r="P179">
            <v>216.5</v>
          </cell>
          <cell r="Q179">
            <v>0</v>
          </cell>
          <cell r="R179">
            <v>1860000</v>
          </cell>
          <cell r="S179">
            <v>1276000</v>
          </cell>
          <cell r="T179">
            <v>2327688</v>
          </cell>
          <cell r="U179">
            <v>5463688</v>
          </cell>
          <cell r="X179">
            <v>5763688</v>
          </cell>
          <cell r="Y179">
            <v>143220</v>
          </cell>
          <cell r="Z179">
            <v>5906908</v>
          </cell>
          <cell r="AA179">
            <v>295345</v>
          </cell>
          <cell r="AB179" t="str">
            <v>S-0</v>
          </cell>
          <cell r="AC179">
            <v>2025000</v>
          </cell>
          <cell r="AD179">
            <v>37200</v>
          </cell>
          <cell r="AE179">
            <v>42592356</v>
          </cell>
          <cell r="AF179">
            <v>2129617.8000000003</v>
          </cell>
          <cell r="AG179">
            <v>0</v>
          </cell>
          <cell r="AH179">
            <v>0</v>
          </cell>
          <cell r="AJ179">
            <v>177468</v>
          </cell>
          <cell r="AK179">
            <v>37200</v>
          </cell>
          <cell r="AL179">
            <v>214668</v>
          </cell>
          <cell r="AM179">
            <v>5549000</v>
          </cell>
          <cell r="AN179">
            <v>0</v>
          </cell>
          <cell r="AP179">
            <v>0</v>
          </cell>
          <cell r="AV179">
            <v>0</v>
          </cell>
          <cell r="AW179">
            <v>0</v>
          </cell>
          <cell r="AX179">
            <v>5549000</v>
          </cell>
          <cell r="AZ179">
            <v>5549000</v>
          </cell>
        </row>
        <row r="180">
          <cell r="A180">
            <v>173</v>
          </cell>
          <cell r="B180" t="str">
            <v>SM2-KJA0447</v>
          </cell>
          <cell r="C180" t="str">
            <v>ABDUL MALIK</v>
          </cell>
          <cell r="D180">
            <v>30508</v>
          </cell>
          <cell r="E180" t="str">
            <v>Helper Blending</v>
          </cell>
          <cell r="F180" t="str">
            <v>Quality Control</v>
          </cell>
          <cell r="G180">
            <v>40087</v>
          </cell>
          <cell r="H180" t="str">
            <v>S-0</v>
          </cell>
          <cell r="I180" t="str">
            <v>1152056547</v>
          </cell>
          <cell r="J180">
            <v>1860000</v>
          </cell>
          <cell r="K180">
            <v>44000</v>
          </cell>
          <cell r="L180">
            <v>300000</v>
          </cell>
          <cell r="N180">
            <v>31</v>
          </cell>
          <cell r="O180">
            <v>31</v>
          </cell>
          <cell r="P180">
            <v>223.5</v>
          </cell>
          <cell r="Q180">
            <v>0</v>
          </cell>
          <cell r="R180">
            <v>1860000</v>
          </cell>
          <cell r="S180">
            <v>1364000</v>
          </cell>
          <cell r="T180">
            <v>2402948</v>
          </cell>
          <cell r="U180">
            <v>5626948</v>
          </cell>
          <cell r="X180">
            <v>5926948</v>
          </cell>
          <cell r="Y180">
            <v>143220</v>
          </cell>
          <cell r="Z180">
            <v>6070168</v>
          </cell>
          <cell r="AA180">
            <v>303508</v>
          </cell>
          <cell r="AB180" t="str">
            <v>S-0</v>
          </cell>
          <cell r="AC180">
            <v>2025000</v>
          </cell>
          <cell r="AD180">
            <v>37200</v>
          </cell>
          <cell r="AE180">
            <v>44453520</v>
          </cell>
          <cell r="AF180">
            <v>2222676</v>
          </cell>
          <cell r="AG180">
            <v>0</v>
          </cell>
          <cell r="AH180">
            <v>0</v>
          </cell>
          <cell r="AJ180">
            <v>185223</v>
          </cell>
          <cell r="AK180">
            <v>37200</v>
          </cell>
          <cell r="AL180">
            <v>222423</v>
          </cell>
          <cell r="AM180">
            <v>5704500</v>
          </cell>
          <cell r="AN180">
            <v>0</v>
          </cell>
          <cell r="AP180">
            <v>0</v>
          </cell>
          <cell r="AV180">
            <v>0</v>
          </cell>
          <cell r="AW180">
            <v>0</v>
          </cell>
          <cell r="AX180">
            <v>5704500</v>
          </cell>
          <cell r="AZ180">
            <v>5704500</v>
          </cell>
        </row>
        <row r="181">
          <cell r="A181">
            <v>174</v>
          </cell>
          <cell r="B181" t="str">
            <v>SM2-KJA0448</v>
          </cell>
          <cell r="C181" t="str">
            <v>ZIADIS KEMAL</v>
          </cell>
          <cell r="D181">
            <v>33391</v>
          </cell>
          <cell r="E181" t="str">
            <v>Helper Blending</v>
          </cell>
          <cell r="F181" t="str">
            <v>Quality Control</v>
          </cell>
          <cell r="G181">
            <v>40087</v>
          </cell>
          <cell r="H181" t="str">
            <v>S-0</v>
          </cell>
          <cell r="I181" t="str">
            <v>1152059341</v>
          </cell>
          <cell r="J181">
            <v>1860000</v>
          </cell>
          <cell r="K181">
            <v>44000</v>
          </cell>
          <cell r="L181">
            <v>300000</v>
          </cell>
          <cell r="N181">
            <v>31</v>
          </cell>
          <cell r="O181">
            <v>28</v>
          </cell>
          <cell r="P181">
            <v>233.5</v>
          </cell>
          <cell r="Q181">
            <v>0</v>
          </cell>
          <cell r="R181">
            <v>1860000</v>
          </cell>
          <cell r="S181">
            <v>1232000</v>
          </cell>
          <cell r="T181">
            <v>2510462</v>
          </cell>
          <cell r="U181">
            <v>5602462</v>
          </cell>
          <cell r="X181">
            <v>5902462</v>
          </cell>
          <cell r="Y181">
            <v>143220</v>
          </cell>
          <cell r="Z181">
            <v>6045682</v>
          </cell>
          <cell r="AA181">
            <v>302284</v>
          </cell>
          <cell r="AB181" t="str">
            <v>S-0</v>
          </cell>
          <cell r="AC181">
            <v>2025000</v>
          </cell>
          <cell r="AD181">
            <v>37200</v>
          </cell>
          <cell r="AE181">
            <v>44174376</v>
          </cell>
          <cell r="AF181">
            <v>2208718.8000000003</v>
          </cell>
          <cell r="AG181">
            <v>0</v>
          </cell>
          <cell r="AH181">
            <v>0</v>
          </cell>
          <cell r="AJ181">
            <v>184059</v>
          </cell>
          <cell r="AK181">
            <v>37200</v>
          </cell>
          <cell r="AL181">
            <v>221259</v>
          </cell>
          <cell r="AM181">
            <v>5681200</v>
          </cell>
          <cell r="AN181">
            <v>0</v>
          </cell>
          <cell r="AP181">
            <v>251000</v>
          </cell>
          <cell r="AV181">
            <v>0</v>
          </cell>
          <cell r="AW181">
            <v>251000</v>
          </cell>
          <cell r="AX181">
            <v>5430200</v>
          </cell>
          <cell r="AZ181">
            <v>5430200</v>
          </cell>
        </row>
        <row r="182">
          <cell r="A182">
            <v>175</v>
          </cell>
          <cell r="B182" t="str">
            <v>SM2-KJA0566</v>
          </cell>
          <cell r="C182" t="str">
            <v>M. ARIS MAULANA</v>
          </cell>
          <cell r="D182">
            <v>31629</v>
          </cell>
          <cell r="E182" t="str">
            <v>Helper Blending</v>
          </cell>
          <cell r="F182" t="str">
            <v>Quality Control</v>
          </cell>
          <cell r="G182">
            <v>41284</v>
          </cell>
          <cell r="H182" t="str">
            <v>M-0</v>
          </cell>
          <cell r="I182" t="str">
            <v>1152096476</v>
          </cell>
          <cell r="J182">
            <v>1860000</v>
          </cell>
          <cell r="K182">
            <v>44000</v>
          </cell>
          <cell r="L182">
            <v>300000</v>
          </cell>
          <cell r="N182">
            <v>30</v>
          </cell>
          <cell r="O182">
            <v>28</v>
          </cell>
          <cell r="P182">
            <v>140.5</v>
          </cell>
          <cell r="Q182">
            <v>1</v>
          </cell>
          <cell r="R182">
            <v>1785600</v>
          </cell>
          <cell r="S182">
            <v>1232000</v>
          </cell>
          <cell r="T182">
            <v>1510578</v>
          </cell>
          <cell r="U182">
            <v>4528178</v>
          </cell>
          <cell r="X182">
            <v>4828178</v>
          </cell>
          <cell r="Y182">
            <v>143220</v>
          </cell>
          <cell r="Z182">
            <v>4971398</v>
          </cell>
          <cell r="AA182">
            <v>248570</v>
          </cell>
          <cell r="AB182" t="str">
            <v>M-0</v>
          </cell>
          <cell r="AC182">
            <v>2193750</v>
          </cell>
          <cell r="AD182">
            <v>37200</v>
          </cell>
          <cell r="AE182">
            <v>29902536</v>
          </cell>
          <cell r="AF182">
            <v>1495126.8</v>
          </cell>
          <cell r="AG182">
            <v>0</v>
          </cell>
          <cell r="AH182">
            <v>0</v>
          </cell>
          <cell r="AJ182">
            <v>124593</v>
          </cell>
          <cell r="AK182">
            <v>37200</v>
          </cell>
          <cell r="AL182">
            <v>161793</v>
          </cell>
          <cell r="AM182">
            <v>4666400</v>
          </cell>
          <cell r="AN182">
            <v>0</v>
          </cell>
          <cell r="AP182">
            <v>0</v>
          </cell>
          <cell r="AV182">
            <v>0</v>
          </cell>
          <cell r="AW182">
            <v>0</v>
          </cell>
          <cell r="AX182">
            <v>4666400</v>
          </cell>
          <cell r="AZ182">
            <v>4666400</v>
          </cell>
        </row>
        <row r="183">
          <cell r="A183">
            <v>176</v>
          </cell>
          <cell r="B183" t="str">
            <v>SM2-KJA0432</v>
          </cell>
          <cell r="C183" t="str">
            <v>EDY KARTINI YADI</v>
          </cell>
          <cell r="D183">
            <v>31523</v>
          </cell>
          <cell r="E183" t="str">
            <v>Helper Blending</v>
          </cell>
          <cell r="F183" t="str">
            <v>Quality Control</v>
          </cell>
          <cell r="G183">
            <v>39997</v>
          </cell>
          <cell r="H183" t="str">
            <v>M-1</v>
          </cell>
          <cell r="I183" t="str">
            <v>1152052860</v>
          </cell>
          <cell r="J183">
            <v>1860000</v>
          </cell>
          <cell r="K183">
            <v>44000</v>
          </cell>
          <cell r="L183">
            <v>300000</v>
          </cell>
          <cell r="N183">
            <v>30</v>
          </cell>
          <cell r="O183">
            <v>28</v>
          </cell>
          <cell r="P183">
            <v>187</v>
          </cell>
          <cell r="Q183">
            <v>1</v>
          </cell>
          <cell r="R183">
            <v>1785600</v>
          </cell>
          <cell r="S183">
            <v>1232000</v>
          </cell>
          <cell r="T183">
            <v>2010520</v>
          </cell>
          <cell r="U183">
            <v>5028120</v>
          </cell>
          <cell r="X183">
            <v>5328120</v>
          </cell>
          <cell r="Y183">
            <v>143220</v>
          </cell>
          <cell r="Z183">
            <v>5471340</v>
          </cell>
          <cell r="AA183">
            <v>273567</v>
          </cell>
          <cell r="AB183" t="str">
            <v>M-1</v>
          </cell>
          <cell r="AC183">
            <v>2362500</v>
          </cell>
          <cell r="AD183">
            <v>37200</v>
          </cell>
          <cell r="AE183">
            <v>33576876</v>
          </cell>
          <cell r="AF183">
            <v>1678843.8</v>
          </cell>
          <cell r="AG183">
            <v>0</v>
          </cell>
          <cell r="AH183">
            <v>0</v>
          </cell>
          <cell r="AJ183">
            <v>139903</v>
          </cell>
          <cell r="AK183">
            <v>37200</v>
          </cell>
          <cell r="AL183">
            <v>177103</v>
          </cell>
          <cell r="AM183">
            <v>5151000</v>
          </cell>
          <cell r="AN183">
            <v>1325076</v>
          </cell>
          <cell r="AP183">
            <v>0</v>
          </cell>
          <cell r="AV183">
            <v>0</v>
          </cell>
          <cell r="AW183">
            <v>1325076</v>
          </cell>
          <cell r="AX183">
            <v>3825924</v>
          </cell>
          <cell r="AZ183">
            <v>3825900</v>
          </cell>
        </row>
        <row r="184">
          <cell r="A184">
            <v>177</v>
          </cell>
          <cell r="B184" t="str">
            <v>SM2-KJA0456</v>
          </cell>
          <cell r="C184" t="str">
            <v>HERLIANSYAH</v>
          </cell>
          <cell r="D184">
            <v>33162</v>
          </cell>
          <cell r="E184" t="str">
            <v>Helper Blending</v>
          </cell>
          <cell r="F184" t="str">
            <v>Quality Control</v>
          </cell>
          <cell r="G184">
            <v>40210</v>
          </cell>
          <cell r="H184" t="str">
            <v>S-0</v>
          </cell>
          <cell r="I184" t="str">
            <v>1152066224</v>
          </cell>
          <cell r="J184">
            <v>1860000</v>
          </cell>
          <cell r="K184">
            <v>44000</v>
          </cell>
          <cell r="L184">
            <v>300000</v>
          </cell>
          <cell r="N184">
            <v>31</v>
          </cell>
          <cell r="O184">
            <v>25</v>
          </cell>
          <cell r="P184">
            <v>214.5</v>
          </cell>
          <cell r="Q184">
            <v>0</v>
          </cell>
          <cell r="R184">
            <v>1860000</v>
          </cell>
          <cell r="S184">
            <v>1100000</v>
          </cell>
          <cell r="T184">
            <v>2306185</v>
          </cell>
          <cell r="U184">
            <v>5266185</v>
          </cell>
          <cell r="X184">
            <v>5566185</v>
          </cell>
          <cell r="Y184">
            <v>143220</v>
          </cell>
          <cell r="Z184">
            <v>5709405</v>
          </cell>
          <cell r="AA184">
            <v>285470</v>
          </cell>
          <cell r="AB184" t="str">
            <v>S-0</v>
          </cell>
          <cell r="AC184">
            <v>2025000</v>
          </cell>
          <cell r="AD184">
            <v>37200</v>
          </cell>
          <cell r="AE184">
            <v>40340820</v>
          </cell>
          <cell r="AF184">
            <v>2017041</v>
          </cell>
          <cell r="AG184">
            <v>0</v>
          </cell>
          <cell r="AH184">
            <v>0</v>
          </cell>
          <cell r="AJ184">
            <v>168086</v>
          </cell>
          <cell r="AK184">
            <v>37200</v>
          </cell>
          <cell r="AL184">
            <v>205286</v>
          </cell>
          <cell r="AM184">
            <v>5360900</v>
          </cell>
          <cell r="AN184">
            <v>0</v>
          </cell>
          <cell r="AP184">
            <v>0</v>
          </cell>
          <cell r="AV184">
            <v>0</v>
          </cell>
          <cell r="AW184">
            <v>0</v>
          </cell>
          <cell r="AX184">
            <v>5360900</v>
          </cell>
          <cell r="AZ184">
            <v>5360900</v>
          </cell>
        </row>
        <row r="185">
          <cell r="A185">
            <v>178</v>
          </cell>
          <cell r="B185" t="str">
            <v>SM2-KJA0409</v>
          </cell>
          <cell r="C185" t="str">
            <v>SUPADLAN</v>
          </cell>
          <cell r="D185">
            <v>30460</v>
          </cell>
          <cell r="E185" t="str">
            <v>Helper Sampling</v>
          </cell>
          <cell r="F185" t="str">
            <v>Quality Control</v>
          </cell>
          <cell r="G185">
            <v>39904</v>
          </cell>
          <cell r="H185" t="str">
            <v>M-1</v>
          </cell>
          <cell r="I185" t="str">
            <v>1152066631</v>
          </cell>
          <cell r="J185">
            <v>1860000</v>
          </cell>
          <cell r="K185">
            <v>44000</v>
          </cell>
          <cell r="L185">
            <v>300000</v>
          </cell>
          <cell r="N185">
            <v>31</v>
          </cell>
          <cell r="O185">
            <v>31</v>
          </cell>
          <cell r="P185">
            <v>239.5</v>
          </cell>
          <cell r="Q185">
            <v>0</v>
          </cell>
          <cell r="R185">
            <v>1860000</v>
          </cell>
          <cell r="S185">
            <v>1364000</v>
          </cell>
          <cell r="T185">
            <v>2574971</v>
          </cell>
          <cell r="U185">
            <v>5798971</v>
          </cell>
          <cell r="X185">
            <v>6098971</v>
          </cell>
          <cell r="Y185">
            <v>143220</v>
          </cell>
          <cell r="Z185">
            <v>6242191</v>
          </cell>
          <cell r="AA185">
            <v>312110</v>
          </cell>
          <cell r="AB185" t="str">
            <v>M-1</v>
          </cell>
          <cell r="AC185">
            <v>2362500</v>
          </cell>
          <cell r="AD185">
            <v>37200</v>
          </cell>
          <cell r="AE185">
            <v>42364572</v>
          </cell>
          <cell r="AF185">
            <v>2118228.6</v>
          </cell>
          <cell r="AG185">
            <v>0</v>
          </cell>
          <cell r="AH185">
            <v>0</v>
          </cell>
          <cell r="AJ185">
            <v>176519</v>
          </cell>
          <cell r="AK185">
            <v>37200</v>
          </cell>
          <cell r="AL185">
            <v>213719</v>
          </cell>
          <cell r="AM185">
            <v>5885300</v>
          </cell>
          <cell r="AN185">
            <v>0</v>
          </cell>
          <cell r="AP185">
            <v>42000</v>
          </cell>
          <cell r="AV185">
            <v>0</v>
          </cell>
          <cell r="AW185">
            <v>42000</v>
          </cell>
          <cell r="AX185">
            <v>5843300</v>
          </cell>
          <cell r="AZ185">
            <v>5843300</v>
          </cell>
        </row>
        <row r="186">
          <cell r="A186">
            <v>179</v>
          </cell>
          <cell r="B186" t="str">
            <v>SM2-KJA0411</v>
          </cell>
          <cell r="C186" t="str">
            <v>SUPARJO</v>
          </cell>
          <cell r="D186">
            <v>30769</v>
          </cell>
          <cell r="E186" t="str">
            <v>Helper Sampling</v>
          </cell>
          <cell r="F186" t="str">
            <v>Quality Control</v>
          </cell>
          <cell r="G186">
            <v>39916</v>
          </cell>
          <cell r="H186" t="str">
            <v>M-0</v>
          </cell>
          <cell r="I186" t="str">
            <v>1152052592</v>
          </cell>
          <cell r="J186">
            <v>1860000</v>
          </cell>
          <cell r="K186">
            <v>44000</v>
          </cell>
          <cell r="L186">
            <v>300000</v>
          </cell>
          <cell r="N186">
            <v>29</v>
          </cell>
          <cell r="O186">
            <v>25</v>
          </cell>
          <cell r="P186">
            <v>166.5</v>
          </cell>
          <cell r="Q186">
            <v>2</v>
          </cell>
          <cell r="R186">
            <v>1711200</v>
          </cell>
          <cell r="S186">
            <v>1100000</v>
          </cell>
          <cell r="T186">
            <v>1790116</v>
          </cell>
          <cell r="U186">
            <v>4601316</v>
          </cell>
          <cell r="X186">
            <v>4901316</v>
          </cell>
          <cell r="Y186">
            <v>143220</v>
          </cell>
          <cell r="Z186">
            <v>5044536</v>
          </cell>
          <cell r="AA186">
            <v>252227</v>
          </cell>
          <cell r="AB186" t="str">
            <v>M-0</v>
          </cell>
          <cell r="AC186">
            <v>2193750</v>
          </cell>
          <cell r="AD186">
            <v>37200</v>
          </cell>
          <cell r="AE186">
            <v>30736308</v>
          </cell>
          <cell r="AF186">
            <v>1536815.4000000001</v>
          </cell>
          <cell r="AG186">
            <v>0</v>
          </cell>
          <cell r="AH186">
            <v>0</v>
          </cell>
          <cell r="AJ186">
            <v>128067</v>
          </cell>
          <cell r="AK186">
            <v>37200</v>
          </cell>
          <cell r="AL186">
            <v>165267</v>
          </cell>
          <cell r="AM186">
            <v>4736000</v>
          </cell>
          <cell r="AN186">
            <v>1677509</v>
          </cell>
          <cell r="AP186">
            <v>90000</v>
          </cell>
          <cell r="AV186">
            <v>0</v>
          </cell>
          <cell r="AW186">
            <v>1767509</v>
          </cell>
          <cell r="AX186">
            <v>2968491</v>
          </cell>
          <cell r="AZ186">
            <v>2968500</v>
          </cell>
        </row>
        <row r="187">
          <cell r="A187">
            <v>180</v>
          </cell>
          <cell r="B187" t="str">
            <v>SM2-KJA0242</v>
          </cell>
          <cell r="C187" t="str">
            <v>EKO BUDIMAN</v>
          </cell>
          <cell r="D187">
            <v>33044</v>
          </cell>
          <cell r="E187" t="str">
            <v>Helper Sampling</v>
          </cell>
          <cell r="F187" t="str">
            <v>Quality Control</v>
          </cell>
          <cell r="G187">
            <v>39508</v>
          </cell>
          <cell r="H187" t="str">
            <v>S-0</v>
          </cell>
          <cell r="I187" t="str">
            <v>1152040705</v>
          </cell>
          <cell r="J187">
            <v>1860000</v>
          </cell>
          <cell r="K187">
            <v>44000</v>
          </cell>
          <cell r="L187">
            <v>300000</v>
          </cell>
          <cell r="N187">
            <v>31</v>
          </cell>
          <cell r="O187">
            <v>31</v>
          </cell>
          <cell r="P187">
            <v>252.5</v>
          </cell>
          <cell r="Q187">
            <v>0</v>
          </cell>
          <cell r="R187">
            <v>1860000</v>
          </cell>
          <cell r="S187">
            <v>1364000</v>
          </cell>
          <cell r="T187">
            <v>2714740</v>
          </cell>
          <cell r="U187">
            <v>5938740</v>
          </cell>
          <cell r="X187">
            <v>6238740</v>
          </cell>
          <cell r="Y187">
            <v>143220</v>
          </cell>
          <cell r="Z187">
            <v>6381960</v>
          </cell>
          <cell r="AA187">
            <v>319098</v>
          </cell>
          <cell r="AB187" t="str">
            <v>S-0</v>
          </cell>
          <cell r="AC187">
            <v>2025000</v>
          </cell>
          <cell r="AD187">
            <v>37200</v>
          </cell>
          <cell r="AE187">
            <v>48007944</v>
          </cell>
          <cell r="AF187">
            <v>2400397.2000000002</v>
          </cell>
          <cell r="AG187">
            <v>0</v>
          </cell>
          <cell r="AH187">
            <v>0</v>
          </cell>
          <cell r="AJ187">
            <v>200033</v>
          </cell>
          <cell r="AK187">
            <v>37200</v>
          </cell>
          <cell r="AL187">
            <v>237233</v>
          </cell>
          <cell r="AM187">
            <v>6001500</v>
          </cell>
          <cell r="AN187">
            <v>0</v>
          </cell>
          <cell r="AP187">
            <v>0</v>
          </cell>
          <cell r="AV187">
            <v>0</v>
          </cell>
          <cell r="AW187">
            <v>0</v>
          </cell>
          <cell r="AX187">
            <v>6001500</v>
          </cell>
          <cell r="AZ187">
            <v>6001500</v>
          </cell>
        </row>
        <row r="188">
          <cell r="A188">
            <v>181</v>
          </cell>
          <cell r="B188" t="str">
            <v>SM2-KJA0260</v>
          </cell>
          <cell r="C188" t="str">
            <v>SUKRI PURWANTO</v>
          </cell>
          <cell r="D188">
            <v>31360</v>
          </cell>
          <cell r="E188" t="str">
            <v>Helper Sampling</v>
          </cell>
          <cell r="F188" t="str">
            <v>Quality Control</v>
          </cell>
          <cell r="G188">
            <v>39508</v>
          </cell>
          <cell r="H188" t="str">
            <v>M-0</v>
          </cell>
          <cell r="I188" t="str">
            <v>1152039979</v>
          </cell>
          <cell r="J188">
            <v>1860000</v>
          </cell>
          <cell r="K188">
            <v>44000</v>
          </cell>
          <cell r="L188">
            <v>300000</v>
          </cell>
          <cell r="N188">
            <v>30</v>
          </cell>
          <cell r="O188">
            <v>30</v>
          </cell>
          <cell r="P188">
            <v>236</v>
          </cell>
          <cell r="Q188">
            <v>1</v>
          </cell>
          <cell r="R188">
            <v>1785600</v>
          </cell>
          <cell r="S188">
            <v>1320000</v>
          </cell>
          <cell r="T188">
            <v>2537341</v>
          </cell>
          <cell r="U188">
            <v>5642941</v>
          </cell>
          <cell r="X188">
            <v>5942941</v>
          </cell>
          <cell r="Y188">
            <v>143220</v>
          </cell>
          <cell r="Z188">
            <v>6086161</v>
          </cell>
          <cell r="AA188">
            <v>304308</v>
          </cell>
          <cell r="AB188" t="str">
            <v>M-0</v>
          </cell>
          <cell r="AC188">
            <v>2193750</v>
          </cell>
          <cell r="AD188">
            <v>37200</v>
          </cell>
          <cell r="AE188">
            <v>42610836</v>
          </cell>
          <cell r="AF188">
            <v>2130541.8000000003</v>
          </cell>
          <cell r="AG188">
            <v>0</v>
          </cell>
          <cell r="AH188">
            <v>0</v>
          </cell>
          <cell r="AJ188">
            <v>177545</v>
          </cell>
          <cell r="AK188">
            <v>37200</v>
          </cell>
          <cell r="AL188">
            <v>214745</v>
          </cell>
          <cell r="AM188">
            <v>5728200</v>
          </cell>
          <cell r="AN188">
            <v>0</v>
          </cell>
          <cell r="AP188">
            <v>46000</v>
          </cell>
          <cell r="AV188">
            <v>0</v>
          </cell>
          <cell r="AW188">
            <v>46000</v>
          </cell>
          <cell r="AX188">
            <v>5682200</v>
          </cell>
          <cell r="AZ188">
            <v>5682200</v>
          </cell>
        </row>
        <row r="189">
          <cell r="A189">
            <v>182</v>
          </cell>
          <cell r="B189" t="str">
            <v>SM1-KJA0031</v>
          </cell>
          <cell r="C189" t="str">
            <v>NUR SUSANTO</v>
          </cell>
          <cell r="D189">
            <v>29984</v>
          </cell>
          <cell r="E189" t="str">
            <v>Helper Sampling</v>
          </cell>
          <cell r="F189" t="str">
            <v>Quality Control</v>
          </cell>
          <cell r="G189">
            <v>39083</v>
          </cell>
          <cell r="H189" t="str">
            <v>M-2</v>
          </cell>
          <cell r="I189" t="str">
            <v>1152030793</v>
          </cell>
          <cell r="J189">
            <v>2110000</v>
          </cell>
          <cell r="K189">
            <v>44000</v>
          </cell>
          <cell r="L189">
            <v>300000</v>
          </cell>
          <cell r="N189">
            <v>31</v>
          </cell>
          <cell r="O189">
            <v>30</v>
          </cell>
          <cell r="P189">
            <v>211.5</v>
          </cell>
          <cell r="Q189">
            <v>0</v>
          </cell>
          <cell r="R189">
            <v>2110000</v>
          </cell>
          <cell r="S189">
            <v>1320000</v>
          </cell>
          <cell r="T189">
            <v>2579566</v>
          </cell>
          <cell r="U189">
            <v>6009566</v>
          </cell>
          <cell r="X189">
            <v>6309566</v>
          </cell>
          <cell r="Y189">
            <v>162470</v>
          </cell>
          <cell r="Z189">
            <v>6472036</v>
          </cell>
          <cell r="AA189">
            <v>323602</v>
          </cell>
          <cell r="AB189" t="str">
            <v>M-2</v>
          </cell>
          <cell r="AC189">
            <v>2531250</v>
          </cell>
          <cell r="AD189">
            <v>42200</v>
          </cell>
          <cell r="AE189">
            <v>42899808</v>
          </cell>
          <cell r="AF189">
            <v>2144990.4</v>
          </cell>
          <cell r="AG189">
            <v>0</v>
          </cell>
          <cell r="AH189">
            <v>0</v>
          </cell>
          <cell r="AJ189">
            <v>178749</v>
          </cell>
          <cell r="AK189">
            <v>42200</v>
          </cell>
          <cell r="AL189">
            <v>220949</v>
          </cell>
          <cell r="AM189">
            <v>6088600</v>
          </cell>
          <cell r="AN189">
            <v>0</v>
          </cell>
          <cell r="AP189">
            <v>42000</v>
          </cell>
          <cell r="AV189">
            <v>0</v>
          </cell>
          <cell r="AW189">
            <v>42000</v>
          </cell>
          <cell r="AX189">
            <v>6046600</v>
          </cell>
          <cell r="AZ189">
            <v>6046600</v>
          </cell>
        </row>
        <row r="190">
          <cell r="A190">
            <v>183</v>
          </cell>
          <cell r="B190" t="str">
            <v>SM2-KJA0239</v>
          </cell>
          <cell r="C190" t="str">
            <v>JANDIANSYAH</v>
          </cell>
          <cell r="D190">
            <v>27185</v>
          </cell>
          <cell r="E190" t="str">
            <v>Helper Sampling</v>
          </cell>
          <cell r="F190" t="str">
            <v>Quality Control</v>
          </cell>
          <cell r="G190">
            <v>39508</v>
          </cell>
          <cell r="H190" t="str">
            <v>M-2</v>
          </cell>
          <cell r="I190" t="str">
            <v>1152043607</v>
          </cell>
          <cell r="J190">
            <v>1860000</v>
          </cell>
          <cell r="K190">
            <v>44000</v>
          </cell>
          <cell r="L190">
            <v>300000</v>
          </cell>
          <cell r="N190">
            <v>31</v>
          </cell>
          <cell r="O190">
            <v>31</v>
          </cell>
          <cell r="P190">
            <v>223.5</v>
          </cell>
          <cell r="Q190">
            <v>0</v>
          </cell>
          <cell r="R190">
            <v>1860000</v>
          </cell>
          <cell r="S190">
            <v>1364000</v>
          </cell>
          <cell r="T190">
            <v>2402948</v>
          </cell>
          <cell r="U190">
            <v>5626948</v>
          </cell>
          <cell r="X190">
            <v>5926948</v>
          </cell>
          <cell r="Y190">
            <v>143220</v>
          </cell>
          <cell r="Z190">
            <v>6070168</v>
          </cell>
          <cell r="AA190">
            <v>303508</v>
          </cell>
          <cell r="AB190" t="str">
            <v>M-2</v>
          </cell>
          <cell r="AC190">
            <v>2531250</v>
          </cell>
          <cell r="AD190">
            <v>37200</v>
          </cell>
          <cell r="AE190">
            <v>38378520</v>
          </cell>
          <cell r="AF190">
            <v>1918926</v>
          </cell>
          <cell r="AG190">
            <v>0</v>
          </cell>
          <cell r="AH190">
            <v>0</v>
          </cell>
          <cell r="AJ190">
            <v>159910</v>
          </cell>
          <cell r="AK190">
            <v>37200</v>
          </cell>
          <cell r="AL190">
            <v>197110</v>
          </cell>
          <cell r="AM190">
            <v>5729800</v>
          </cell>
          <cell r="AN190">
            <v>0</v>
          </cell>
          <cell r="AP190">
            <v>0</v>
          </cell>
          <cell r="AV190">
            <v>0</v>
          </cell>
          <cell r="AW190">
            <v>0</v>
          </cell>
          <cell r="AX190">
            <v>5729800</v>
          </cell>
          <cell r="AZ190">
            <v>5729800</v>
          </cell>
        </row>
        <row r="191">
          <cell r="A191">
            <v>184</v>
          </cell>
          <cell r="B191" t="str">
            <v>SM2-KJA0240</v>
          </cell>
          <cell r="C191" t="str">
            <v>AAN SAPRIAN SAHUDI</v>
          </cell>
          <cell r="D191">
            <v>32045</v>
          </cell>
          <cell r="E191" t="str">
            <v>Helper Sampling</v>
          </cell>
          <cell r="F191" t="str">
            <v>Quality Control</v>
          </cell>
          <cell r="G191">
            <v>39508</v>
          </cell>
          <cell r="H191" t="str">
            <v>M-1</v>
          </cell>
          <cell r="I191" t="str">
            <v>1152040225</v>
          </cell>
          <cell r="J191">
            <v>1860000</v>
          </cell>
          <cell r="K191">
            <v>44000</v>
          </cell>
          <cell r="L191">
            <v>300000</v>
          </cell>
          <cell r="N191">
            <v>31</v>
          </cell>
          <cell r="O191">
            <v>31</v>
          </cell>
          <cell r="P191">
            <v>223.5</v>
          </cell>
          <cell r="Q191">
            <v>0</v>
          </cell>
          <cell r="R191">
            <v>1860000</v>
          </cell>
          <cell r="S191">
            <v>1364000</v>
          </cell>
          <cell r="T191">
            <v>2402948</v>
          </cell>
          <cell r="U191">
            <v>5626948</v>
          </cell>
          <cell r="X191">
            <v>5926948</v>
          </cell>
          <cell r="Y191">
            <v>143220</v>
          </cell>
          <cell r="Z191">
            <v>6070168</v>
          </cell>
          <cell r="AA191">
            <v>303508</v>
          </cell>
          <cell r="AB191" t="str">
            <v>M-1</v>
          </cell>
          <cell r="AC191">
            <v>2362500</v>
          </cell>
          <cell r="AD191">
            <v>37200</v>
          </cell>
          <cell r="AE191">
            <v>40403520</v>
          </cell>
          <cell r="AF191">
            <v>2020176</v>
          </cell>
          <cell r="AG191">
            <v>0</v>
          </cell>
          <cell r="AH191">
            <v>0</v>
          </cell>
          <cell r="AJ191">
            <v>168348</v>
          </cell>
          <cell r="AK191">
            <v>37200</v>
          </cell>
          <cell r="AL191">
            <v>205548</v>
          </cell>
          <cell r="AM191">
            <v>5721400</v>
          </cell>
          <cell r="AN191">
            <v>0</v>
          </cell>
          <cell r="AP191">
            <v>0</v>
          </cell>
          <cell r="AV191">
            <v>0</v>
          </cell>
          <cell r="AW191">
            <v>0</v>
          </cell>
          <cell r="AX191">
            <v>5721400</v>
          </cell>
          <cell r="AZ191">
            <v>5721400</v>
          </cell>
        </row>
        <row r="192">
          <cell r="A192">
            <v>185</v>
          </cell>
          <cell r="B192" t="str">
            <v>SM2-KJA0241</v>
          </cell>
          <cell r="C192" t="str">
            <v>ARIS SUPARDI</v>
          </cell>
          <cell r="D192">
            <v>32423</v>
          </cell>
          <cell r="E192" t="str">
            <v>Helper Sampling</v>
          </cell>
          <cell r="F192" t="str">
            <v>Quality Control</v>
          </cell>
          <cell r="G192">
            <v>39508</v>
          </cell>
          <cell r="H192" t="str">
            <v>S-0</v>
          </cell>
          <cell r="I192" t="str">
            <v>1152040217</v>
          </cell>
          <cell r="J192">
            <v>1860000</v>
          </cell>
          <cell r="K192">
            <v>44000</v>
          </cell>
          <cell r="L192">
            <v>300000</v>
          </cell>
          <cell r="N192">
            <v>31</v>
          </cell>
          <cell r="O192">
            <v>31</v>
          </cell>
          <cell r="P192">
            <v>239.5</v>
          </cell>
          <cell r="Q192">
            <v>0</v>
          </cell>
          <cell r="R192">
            <v>1860000</v>
          </cell>
          <cell r="S192">
            <v>1364000</v>
          </cell>
          <cell r="T192">
            <v>2574971</v>
          </cell>
          <cell r="U192">
            <v>5798971</v>
          </cell>
          <cell r="X192">
            <v>6098971</v>
          </cell>
          <cell r="Y192">
            <v>143220</v>
          </cell>
          <cell r="Z192">
            <v>6242191</v>
          </cell>
          <cell r="AA192">
            <v>312110</v>
          </cell>
          <cell r="AB192" t="str">
            <v>S-0</v>
          </cell>
          <cell r="AC192">
            <v>2025000</v>
          </cell>
          <cell r="AD192">
            <v>37200</v>
          </cell>
          <cell r="AE192">
            <v>46414572</v>
          </cell>
          <cell r="AF192">
            <v>2320728.6</v>
          </cell>
          <cell r="AG192">
            <v>0</v>
          </cell>
          <cell r="AH192">
            <v>0</v>
          </cell>
          <cell r="AJ192">
            <v>193394</v>
          </cell>
          <cell r="AK192">
            <v>37200</v>
          </cell>
          <cell r="AL192">
            <v>230594</v>
          </cell>
          <cell r="AM192">
            <v>5868400</v>
          </cell>
          <cell r="AN192">
            <v>0</v>
          </cell>
          <cell r="AP192">
            <v>132000</v>
          </cell>
          <cell r="AV192">
            <v>0</v>
          </cell>
          <cell r="AW192">
            <v>132000</v>
          </cell>
          <cell r="AX192">
            <v>5736400</v>
          </cell>
          <cell r="AZ192">
            <v>5736400</v>
          </cell>
        </row>
        <row r="193">
          <cell r="A193">
            <v>186</v>
          </cell>
          <cell r="B193" t="str">
            <v>SM2-KJA0243</v>
          </cell>
          <cell r="C193" t="str">
            <v>ANDY</v>
          </cell>
          <cell r="D193">
            <v>28716</v>
          </cell>
          <cell r="E193" t="str">
            <v>Helper Sampling</v>
          </cell>
          <cell r="F193" t="str">
            <v>Quality Control</v>
          </cell>
          <cell r="G193">
            <v>39508</v>
          </cell>
          <cell r="H193" t="str">
            <v>M-1</v>
          </cell>
          <cell r="I193" t="str">
            <v>1152040713</v>
          </cell>
          <cell r="J193">
            <v>1860000</v>
          </cell>
          <cell r="K193">
            <v>44000</v>
          </cell>
          <cell r="L193">
            <v>300000</v>
          </cell>
          <cell r="N193">
            <v>31</v>
          </cell>
          <cell r="O193">
            <v>26</v>
          </cell>
          <cell r="P193">
            <v>197.5</v>
          </cell>
          <cell r="Q193">
            <v>0</v>
          </cell>
          <cell r="R193">
            <v>1860000</v>
          </cell>
          <cell r="S193">
            <v>1144000</v>
          </cell>
          <cell r="T193">
            <v>2123410</v>
          </cell>
          <cell r="U193">
            <v>5127410</v>
          </cell>
          <cell r="W193">
            <v>74400</v>
          </cell>
          <cell r="X193">
            <v>5501810</v>
          </cell>
          <cell r="Y193">
            <v>143220</v>
          </cell>
          <cell r="Z193">
            <v>5645030</v>
          </cell>
          <cell r="AA193">
            <v>282252</v>
          </cell>
          <cell r="AB193" t="str">
            <v>M-1</v>
          </cell>
          <cell r="AC193">
            <v>2362500</v>
          </cell>
          <cell r="AD193">
            <v>37200</v>
          </cell>
          <cell r="AE193">
            <v>35556936</v>
          </cell>
          <cell r="AF193">
            <v>1777846.8</v>
          </cell>
          <cell r="AG193">
            <v>0</v>
          </cell>
          <cell r="AH193">
            <v>0</v>
          </cell>
          <cell r="AJ193">
            <v>148153</v>
          </cell>
          <cell r="AK193">
            <v>37200</v>
          </cell>
          <cell r="AL193">
            <v>185353</v>
          </cell>
          <cell r="AM193">
            <v>5316500</v>
          </cell>
          <cell r="AN193">
            <v>0</v>
          </cell>
          <cell r="AP193">
            <v>0</v>
          </cell>
          <cell r="AV193">
            <v>0</v>
          </cell>
          <cell r="AW193">
            <v>0</v>
          </cell>
          <cell r="AX193">
            <v>5316500</v>
          </cell>
          <cell r="AZ193">
            <v>5316500</v>
          </cell>
        </row>
        <row r="194">
          <cell r="A194">
            <v>187</v>
          </cell>
          <cell r="B194" t="str">
            <v>SM2-KJA0245</v>
          </cell>
          <cell r="C194" t="str">
            <v>ARIK YULIANTO</v>
          </cell>
          <cell r="D194">
            <v>31237</v>
          </cell>
          <cell r="E194" t="str">
            <v>Helper Sampling</v>
          </cell>
          <cell r="F194" t="str">
            <v>Quality Control</v>
          </cell>
          <cell r="G194">
            <v>39508</v>
          </cell>
          <cell r="H194" t="str">
            <v>M-1</v>
          </cell>
          <cell r="I194" t="str">
            <v>1152040233</v>
          </cell>
          <cell r="J194">
            <v>1860000</v>
          </cell>
          <cell r="K194">
            <v>44000</v>
          </cell>
          <cell r="L194">
            <v>300000</v>
          </cell>
          <cell r="N194">
            <v>31</v>
          </cell>
          <cell r="O194">
            <v>29</v>
          </cell>
          <cell r="P194">
            <v>216.5</v>
          </cell>
          <cell r="Q194">
            <v>0</v>
          </cell>
          <cell r="R194">
            <v>1860000</v>
          </cell>
          <cell r="S194">
            <v>1276000</v>
          </cell>
          <cell r="T194">
            <v>2327688</v>
          </cell>
          <cell r="U194">
            <v>5463688</v>
          </cell>
          <cell r="X194">
            <v>5763688</v>
          </cell>
          <cell r="Y194">
            <v>143220</v>
          </cell>
          <cell r="Z194">
            <v>5906908</v>
          </cell>
          <cell r="AA194">
            <v>295345</v>
          </cell>
          <cell r="AB194" t="str">
            <v>M-1</v>
          </cell>
          <cell r="AC194">
            <v>2362500</v>
          </cell>
          <cell r="AD194">
            <v>37200</v>
          </cell>
          <cell r="AE194">
            <v>38542356</v>
          </cell>
          <cell r="AF194">
            <v>1927117.8</v>
          </cell>
          <cell r="AG194">
            <v>0</v>
          </cell>
          <cell r="AH194">
            <v>0</v>
          </cell>
          <cell r="AJ194">
            <v>160593</v>
          </cell>
          <cell r="AK194">
            <v>37200</v>
          </cell>
          <cell r="AL194">
            <v>197793</v>
          </cell>
          <cell r="AM194">
            <v>5565900</v>
          </cell>
          <cell r="AN194">
            <v>1343087</v>
          </cell>
          <cell r="AP194">
            <v>0</v>
          </cell>
          <cell r="AV194">
            <v>0</v>
          </cell>
          <cell r="AW194">
            <v>1343087</v>
          </cell>
          <cell r="AX194">
            <v>4222813</v>
          </cell>
          <cell r="AZ194">
            <v>4222800</v>
          </cell>
        </row>
        <row r="195">
          <cell r="A195">
            <v>188</v>
          </cell>
          <cell r="B195" t="str">
            <v>SM2-KJA0248</v>
          </cell>
          <cell r="C195" t="str">
            <v>RICHY SANDY</v>
          </cell>
          <cell r="D195">
            <v>32493</v>
          </cell>
          <cell r="E195" t="str">
            <v>Helper Sampling</v>
          </cell>
          <cell r="F195" t="str">
            <v>Quality Control</v>
          </cell>
          <cell r="G195">
            <v>39508</v>
          </cell>
          <cell r="H195" t="str">
            <v>M-1</v>
          </cell>
          <cell r="I195" t="str">
            <v>1152004695</v>
          </cell>
          <cell r="J195">
            <v>1860000</v>
          </cell>
          <cell r="K195">
            <v>44000</v>
          </cell>
          <cell r="L195">
            <v>300000</v>
          </cell>
          <cell r="N195">
            <v>31</v>
          </cell>
          <cell r="O195">
            <v>31</v>
          </cell>
          <cell r="P195">
            <v>252.5</v>
          </cell>
          <cell r="Q195">
            <v>0</v>
          </cell>
          <cell r="R195">
            <v>1860000</v>
          </cell>
          <cell r="S195">
            <v>1364000</v>
          </cell>
          <cell r="T195">
            <v>2714740</v>
          </cell>
          <cell r="U195">
            <v>5938740</v>
          </cell>
          <cell r="X195">
            <v>6238740</v>
          </cell>
          <cell r="Y195">
            <v>143220</v>
          </cell>
          <cell r="Z195">
            <v>6381960</v>
          </cell>
          <cell r="AA195">
            <v>319098</v>
          </cell>
          <cell r="AB195" t="str">
            <v>M-1</v>
          </cell>
          <cell r="AC195">
            <v>2362500</v>
          </cell>
          <cell r="AD195">
            <v>37200</v>
          </cell>
          <cell r="AE195">
            <v>43957944</v>
          </cell>
          <cell r="AF195">
            <v>2197897.2000000002</v>
          </cell>
          <cell r="AG195">
            <v>0</v>
          </cell>
          <cell r="AH195">
            <v>0</v>
          </cell>
          <cell r="AJ195">
            <v>183158</v>
          </cell>
          <cell r="AK195">
            <v>37200</v>
          </cell>
          <cell r="AL195">
            <v>220358</v>
          </cell>
          <cell r="AM195">
            <v>6018400</v>
          </cell>
          <cell r="AN195">
            <v>0</v>
          </cell>
          <cell r="AP195">
            <v>14000</v>
          </cell>
          <cell r="AV195">
            <v>0</v>
          </cell>
          <cell r="AW195">
            <v>14000</v>
          </cell>
          <cell r="AX195">
            <v>6004400</v>
          </cell>
          <cell r="AZ195">
            <v>6004400</v>
          </cell>
        </row>
        <row r="196">
          <cell r="A196">
            <v>189</v>
          </cell>
          <cell r="B196" t="str">
            <v>SM2-KJA0515</v>
          </cell>
          <cell r="C196" t="str">
            <v>M. REJANI YANSYAH</v>
          </cell>
          <cell r="D196">
            <v>33031</v>
          </cell>
          <cell r="E196" t="str">
            <v>Helper Sampling</v>
          </cell>
          <cell r="F196" t="str">
            <v>Quality Control</v>
          </cell>
          <cell r="G196">
            <v>40626</v>
          </cell>
          <cell r="H196" t="str">
            <v>S-0</v>
          </cell>
          <cell r="I196" t="str">
            <v>1152074928</v>
          </cell>
          <cell r="J196">
            <v>1860000</v>
          </cell>
          <cell r="K196">
            <v>44000</v>
          </cell>
          <cell r="L196">
            <v>300000</v>
          </cell>
          <cell r="N196">
            <v>31</v>
          </cell>
          <cell r="O196">
            <v>30</v>
          </cell>
          <cell r="P196">
            <v>231.5</v>
          </cell>
          <cell r="Q196">
            <v>0</v>
          </cell>
          <cell r="R196">
            <v>1860000</v>
          </cell>
          <cell r="S196">
            <v>1320000</v>
          </cell>
          <cell r="T196">
            <v>2488960</v>
          </cell>
          <cell r="U196">
            <v>5668960</v>
          </cell>
          <cell r="X196">
            <v>5968960</v>
          </cell>
          <cell r="Y196">
            <v>143220</v>
          </cell>
          <cell r="Z196">
            <v>6112180</v>
          </cell>
          <cell r="AA196">
            <v>305609</v>
          </cell>
          <cell r="AB196" t="str">
            <v>S-0</v>
          </cell>
          <cell r="AC196">
            <v>2025000</v>
          </cell>
          <cell r="AD196">
            <v>37200</v>
          </cell>
          <cell r="AE196">
            <v>44932452</v>
          </cell>
          <cell r="AF196">
            <v>2246622.6</v>
          </cell>
          <cell r="AG196">
            <v>0</v>
          </cell>
          <cell r="AH196">
            <v>0</v>
          </cell>
          <cell r="AJ196">
            <v>187218</v>
          </cell>
          <cell r="AK196">
            <v>37200</v>
          </cell>
          <cell r="AL196">
            <v>224418</v>
          </cell>
          <cell r="AM196">
            <v>5744500</v>
          </cell>
          <cell r="AN196">
            <v>0</v>
          </cell>
          <cell r="AP196">
            <v>0</v>
          </cell>
          <cell r="AV196">
            <v>0</v>
          </cell>
          <cell r="AW196">
            <v>0</v>
          </cell>
          <cell r="AX196">
            <v>5744500</v>
          </cell>
          <cell r="AZ196">
            <v>5744500</v>
          </cell>
        </row>
        <row r="197">
          <cell r="A197">
            <v>190</v>
          </cell>
          <cell r="B197" t="str">
            <v>SM2-KJA0433</v>
          </cell>
          <cell r="C197" t="str">
            <v>DARMAJI</v>
          </cell>
          <cell r="D197">
            <v>31508</v>
          </cell>
          <cell r="E197" t="str">
            <v>Helper Handpicking</v>
          </cell>
          <cell r="F197" t="str">
            <v>Quality Control</v>
          </cell>
          <cell r="G197">
            <v>39997</v>
          </cell>
          <cell r="H197" t="str">
            <v>M-2</v>
          </cell>
          <cell r="I197" t="str">
            <v>1152052622</v>
          </cell>
          <cell r="J197">
            <v>1860000</v>
          </cell>
          <cell r="K197">
            <v>44000</v>
          </cell>
          <cell r="N197">
            <v>31</v>
          </cell>
          <cell r="O197">
            <v>29</v>
          </cell>
          <cell r="P197">
            <v>195</v>
          </cell>
          <cell r="Q197">
            <v>0</v>
          </cell>
          <cell r="R197">
            <v>1860000</v>
          </cell>
          <cell r="S197">
            <v>1276000</v>
          </cell>
          <cell r="T197">
            <v>2096532</v>
          </cell>
          <cell r="U197">
            <v>5232532</v>
          </cell>
          <cell r="X197">
            <v>5232532</v>
          </cell>
          <cell r="Y197">
            <v>143220</v>
          </cell>
          <cell r="Z197">
            <v>5375752</v>
          </cell>
          <cell r="AA197">
            <v>268788</v>
          </cell>
          <cell r="AB197" t="str">
            <v>M-2</v>
          </cell>
          <cell r="AC197">
            <v>2531250</v>
          </cell>
          <cell r="AD197">
            <v>37200</v>
          </cell>
          <cell r="AE197">
            <v>30462168</v>
          </cell>
          <cell r="AF197">
            <v>1523108.4000000001</v>
          </cell>
          <cell r="AG197">
            <v>0</v>
          </cell>
          <cell r="AH197">
            <v>0</v>
          </cell>
          <cell r="AJ197">
            <v>126925</v>
          </cell>
          <cell r="AK197">
            <v>37200</v>
          </cell>
          <cell r="AL197">
            <v>164125</v>
          </cell>
          <cell r="AM197">
            <v>5068400</v>
          </cell>
          <cell r="AN197">
            <v>0</v>
          </cell>
          <cell r="AP197">
            <v>0</v>
          </cell>
          <cell r="AV197">
            <v>0</v>
          </cell>
          <cell r="AW197">
            <v>0</v>
          </cell>
          <cell r="AX197">
            <v>5068400</v>
          </cell>
          <cell r="AZ197">
            <v>5068400</v>
          </cell>
        </row>
        <row r="198">
          <cell r="A198">
            <v>191</v>
          </cell>
          <cell r="B198" t="str">
            <v>SM2-KJA0454</v>
          </cell>
          <cell r="C198" t="str">
            <v>ANWAR</v>
          </cell>
          <cell r="D198">
            <v>32298</v>
          </cell>
          <cell r="E198" t="str">
            <v>Helper Handpicking</v>
          </cell>
          <cell r="F198" t="str">
            <v>Quality Control</v>
          </cell>
          <cell r="G198">
            <v>40210</v>
          </cell>
          <cell r="H198" t="str">
            <v>S-0</v>
          </cell>
          <cell r="I198" t="str">
            <v>1152063942</v>
          </cell>
          <cell r="J198">
            <v>1860000</v>
          </cell>
          <cell r="K198">
            <v>44000</v>
          </cell>
          <cell r="N198">
            <v>31</v>
          </cell>
          <cell r="O198">
            <v>30</v>
          </cell>
          <cell r="P198">
            <v>171</v>
          </cell>
          <cell r="Q198">
            <v>0</v>
          </cell>
          <cell r="R198">
            <v>1860000</v>
          </cell>
          <cell r="S198">
            <v>1320000</v>
          </cell>
          <cell r="T198">
            <v>1838497</v>
          </cell>
          <cell r="U198">
            <v>5018497</v>
          </cell>
          <cell r="X198">
            <v>5018497</v>
          </cell>
          <cell r="Y198">
            <v>143220</v>
          </cell>
          <cell r="Z198">
            <v>5161717</v>
          </cell>
          <cell r="AA198">
            <v>258086</v>
          </cell>
          <cell r="AB198" t="str">
            <v>S-0</v>
          </cell>
          <cell r="AC198">
            <v>2025000</v>
          </cell>
          <cell r="AD198">
            <v>37200</v>
          </cell>
          <cell r="AE198">
            <v>34097172</v>
          </cell>
          <cell r="AF198">
            <v>1704858.6</v>
          </cell>
          <cell r="AG198">
            <v>0</v>
          </cell>
          <cell r="AH198">
            <v>0</v>
          </cell>
          <cell r="AJ198">
            <v>142071</v>
          </cell>
          <cell r="AK198">
            <v>37200</v>
          </cell>
          <cell r="AL198">
            <v>179271</v>
          </cell>
          <cell r="AM198">
            <v>4839200</v>
          </cell>
          <cell r="AN198">
            <v>0</v>
          </cell>
          <cell r="AP198">
            <v>0</v>
          </cell>
          <cell r="AV198">
            <v>0</v>
          </cell>
          <cell r="AW198">
            <v>0</v>
          </cell>
          <cell r="AX198">
            <v>4839200</v>
          </cell>
          <cell r="AZ198">
            <v>4839200</v>
          </cell>
        </row>
        <row r="199">
          <cell r="A199">
            <v>192</v>
          </cell>
          <cell r="B199" t="str">
            <v>SM2-KJA0455</v>
          </cell>
          <cell r="C199" t="str">
            <v>AHMAD YANI</v>
          </cell>
          <cell r="D199">
            <v>31236</v>
          </cell>
          <cell r="E199" t="str">
            <v>Helper Handpicking</v>
          </cell>
          <cell r="F199" t="str">
            <v>Quality Control</v>
          </cell>
          <cell r="G199">
            <v>40210</v>
          </cell>
          <cell r="H199" t="str">
            <v>M-1</v>
          </cell>
          <cell r="I199" t="str">
            <v>1152066194</v>
          </cell>
          <cell r="J199">
            <v>1860000</v>
          </cell>
          <cell r="K199">
            <v>44000</v>
          </cell>
          <cell r="N199">
            <v>31</v>
          </cell>
          <cell r="O199">
            <v>29</v>
          </cell>
          <cell r="P199">
            <v>165.5</v>
          </cell>
          <cell r="Q199">
            <v>0</v>
          </cell>
          <cell r="R199">
            <v>1860000</v>
          </cell>
          <cell r="S199">
            <v>1276000</v>
          </cell>
          <cell r="T199">
            <v>1779364</v>
          </cell>
          <cell r="U199">
            <v>4915364</v>
          </cell>
          <cell r="X199">
            <v>4915364</v>
          </cell>
          <cell r="Y199">
            <v>143220</v>
          </cell>
          <cell r="Z199">
            <v>5058584</v>
          </cell>
          <cell r="AA199">
            <v>252929</v>
          </cell>
          <cell r="AB199" t="str">
            <v>M-1</v>
          </cell>
          <cell r="AC199">
            <v>2362500</v>
          </cell>
          <cell r="AD199">
            <v>37200</v>
          </cell>
          <cell r="AE199">
            <v>28871460</v>
          </cell>
          <cell r="AF199">
            <v>1443573</v>
          </cell>
          <cell r="AG199">
            <v>0</v>
          </cell>
          <cell r="AH199">
            <v>0</v>
          </cell>
          <cell r="AJ199">
            <v>120297</v>
          </cell>
          <cell r="AK199">
            <v>37200</v>
          </cell>
          <cell r="AL199">
            <v>157497</v>
          </cell>
          <cell r="AM199">
            <v>4757900</v>
          </cell>
          <cell r="AN199">
            <v>550000</v>
          </cell>
          <cell r="AP199">
            <v>0</v>
          </cell>
          <cell r="AV199">
            <v>0</v>
          </cell>
          <cell r="AW199">
            <v>550000</v>
          </cell>
          <cell r="AX199">
            <v>4207900</v>
          </cell>
          <cell r="AZ199">
            <v>4207900</v>
          </cell>
        </row>
        <row r="200">
          <cell r="A200">
            <v>193</v>
          </cell>
          <cell r="B200" t="str">
            <v>SM2-KJA0457</v>
          </cell>
          <cell r="C200" t="str">
            <v>IMAM FALAH</v>
          </cell>
          <cell r="D200">
            <v>32968</v>
          </cell>
          <cell r="E200" t="str">
            <v>Helper Handpicking</v>
          </cell>
          <cell r="F200" t="str">
            <v>Quality Control</v>
          </cell>
          <cell r="G200">
            <v>40210</v>
          </cell>
          <cell r="H200" t="str">
            <v>S-0</v>
          </cell>
          <cell r="I200" t="str">
            <v>1152062547</v>
          </cell>
          <cell r="J200">
            <v>1860000</v>
          </cell>
          <cell r="K200">
            <v>44000</v>
          </cell>
          <cell r="N200">
            <v>30</v>
          </cell>
          <cell r="O200">
            <v>30</v>
          </cell>
          <cell r="P200">
            <v>200</v>
          </cell>
          <cell r="Q200">
            <v>1</v>
          </cell>
          <cell r="R200">
            <v>1785600</v>
          </cell>
          <cell r="S200">
            <v>1320000</v>
          </cell>
          <cell r="T200">
            <v>2150289</v>
          </cell>
          <cell r="U200">
            <v>5255889</v>
          </cell>
          <cell r="X200">
            <v>5255889</v>
          </cell>
          <cell r="Y200">
            <v>143220</v>
          </cell>
          <cell r="Z200">
            <v>5399109</v>
          </cell>
          <cell r="AA200">
            <v>269955</v>
          </cell>
          <cell r="AB200" t="str">
            <v>S-0</v>
          </cell>
          <cell r="AC200">
            <v>2025000</v>
          </cell>
          <cell r="AD200">
            <v>37200</v>
          </cell>
          <cell r="AE200">
            <v>36803448</v>
          </cell>
          <cell r="AF200">
            <v>1840172.4000000001</v>
          </cell>
          <cell r="AG200">
            <v>0</v>
          </cell>
          <cell r="AH200">
            <v>0</v>
          </cell>
          <cell r="AJ200">
            <v>153347</v>
          </cell>
          <cell r="AK200">
            <v>37200</v>
          </cell>
          <cell r="AL200">
            <v>190547</v>
          </cell>
          <cell r="AM200">
            <v>5065300</v>
          </cell>
          <cell r="AN200">
            <v>0</v>
          </cell>
          <cell r="AP200">
            <v>0</v>
          </cell>
          <cell r="AV200">
            <v>0</v>
          </cell>
          <cell r="AW200">
            <v>0</v>
          </cell>
          <cell r="AX200">
            <v>5065300</v>
          </cell>
          <cell r="AZ200">
            <v>5065300</v>
          </cell>
        </row>
        <row r="201">
          <cell r="A201">
            <v>194</v>
          </cell>
          <cell r="B201" t="str">
            <v>SM2-KJA0458</v>
          </cell>
          <cell r="C201" t="str">
            <v>TAUFIK HADI</v>
          </cell>
          <cell r="D201">
            <v>32770</v>
          </cell>
          <cell r="E201" t="str">
            <v>Helper Handpicking</v>
          </cell>
          <cell r="F201" t="str">
            <v>Quality Control</v>
          </cell>
          <cell r="G201">
            <v>40210</v>
          </cell>
          <cell r="H201" t="str">
            <v>M-1</v>
          </cell>
          <cell r="I201" t="str">
            <v>1152066259</v>
          </cell>
          <cell r="J201">
            <v>1860000</v>
          </cell>
          <cell r="K201">
            <v>44000</v>
          </cell>
          <cell r="N201">
            <v>31</v>
          </cell>
          <cell r="O201">
            <v>31</v>
          </cell>
          <cell r="P201">
            <v>206</v>
          </cell>
          <cell r="Q201">
            <v>0</v>
          </cell>
          <cell r="R201">
            <v>1860000</v>
          </cell>
          <cell r="S201">
            <v>1364000</v>
          </cell>
          <cell r="T201">
            <v>2214798</v>
          </cell>
          <cell r="U201">
            <v>5438798</v>
          </cell>
          <cell r="X201">
            <v>5438798</v>
          </cell>
          <cell r="Y201">
            <v>143220</v>
          </cell>
          <cell r="Z201">
            <v>5582018</v>
          </cell>
          <cell r="AA201">
            <v>279101</v>
          </cell>
          <cell r="AB201" t="str">
            <v>M-1</v>
          </cell>
          <cell r="AC201">
            <v>2362500</v>
          </cell>
          <cell r="AD201">
            <v>37200</v>
          </cell>
          <cell r="AE201">
            <v>34838604</v>
          </cell>
          <cell r="AF201">
            <v>1741930.2000000002</v>
          </cell>
          <cell r="AG201">
            <v>0</v>
          </cell>
          <cell r="AH201">
            <v>0</v>
          </cell>
          <cell r="AJ201">
            <v>145160</v>
          </cell>
          <cell r="AK201">
            <v>37200</v>
          </cell>
          <cell r="AL201">
            <v>182360</v>
          </cell>
          <cell r="AM201">
            <v>5256400</v>
          </cell>
          <cell r="AN201">
            <v>0</v>
          </cell>
          <cell r="AP201">
            <v>0</v>
          </cell>
          <cell r="AV201">
            <v>0</v>
          </cell>
          <cell r="AW201">
            <v>0</v>
          </cell>
          <cell r="AX201">
            <v>5256400</v>
          </cell>
          <cell r="AZ201">
            <v>5256400</v>
          </cell>
        </row>
        <row r="202">
          <cell r="A202">
            <v>195</v>
          </cell>
          <cell r="B202" t="str">
            <v>SM2-KJA0459</v>
          </cell>
          <cell r="C202" t="str">
            <v>SURAHMAN</v>
          </cell>
          <cell r="D202">
            <v>30137</v>
          </cell>
          <cell r="E202" t="str">
            <v>Helper Handpicking</v>
          </cell>
          <cell r="F202" t="str">
            <v>Quality Control</v>
          </cell>
          <cell r="G202">
            <v>40210</v>
          </cell>
          <cell r="H202" t="str">
            <v>M-2</v>
          </cell>
          <cell r="I202" t="str">
            <v>1152066160</v>
          </cell>
          <cell r="J202">
            <v>1860000</v>
          </cell>
          <cell r="K202">
            <v>44000</v>
          </cell>
          <cell r="N202">
            <v>29</v>
          </cell>
          <cell r="O202">
            <v>28</v>
          </cell>
          <cell r="P202">
            <v>157.5</v>
          </cell>
          <cell r="Q202">
            <v>2</v>
          </cell>
          <cell r="R202">
            <v>1711200</v>
          </cell>
          <cell r="S202">
            <v>1232000</v>
          </cell>
          <cell r="T202">
            <v>1693353</v>
          </cell>
          <cell r="U202">
            <v>4636553</v>
          </cell>
          <cell r="X202">
            <v>4636553</v>
          </cell>
          <cell r="Y202">
            <v>143220</v>
          </cell>
          <cell r="Z202">
            <v>4779773</v>
          </cell>
          <cell r="AA202">
            <v>238989</v>
          </cell>
          <cell r="AB202" t="str">
            <v>M-2</v>
          </cell>
          <cell r="AC202">
            <v>2531250</v>
          </cell>
          <cell r="AD202">
            <v>37200</v>
          </cell>
          <cell r="AE202">
            <v>23668008</v>
          </cell>
          <cell r="AF202">
            <v>1183400.4000000001</v>
          </cell>
          <cell r="AG202">
            <v>0</v>
          </cell>
          <cell r="AH202">
            <v>0</v>
          </cell>
          <cell r="AJ202">
            <v>98616</v>
          </cell>
          <cell r="AK202">
            <v>37200</v>
          </cell>
          <cell r="AL202">
            <v>135816</v>
          </cell>
          <cell r="AM202">
            <v>4500700</v>
          </cell>
          <cell r="AN202">
            <v>0</v>
          </cell>
          <cell r="AP202">
            <v>0</v>
          </cell>
          <cell r="AV202">
            <v>0</v>
          </cell>
          <cell r="AW202">
            <v>0</v>
          </cell>
          <cell r="AX202">
            <v>4500700</v>
          </cell>
          <cell r="AZ202">
            <v>4500700</v>
          </cell>
        </row>
        <row r="203">
          <cell r="A203">
            <v>196</v>
          </cell>
          <cell r="B203" t="str">
            <v>SM2-KJA0261</v>
          </cell>
          <cell r="C203" t="str">
            <v>MUHAMMAD SYAHRIANDY</v>
          </cell>
          <cell r="D203">
            <v>28330</v>
          </cell>
          <cell r="E203" t="str">
            <v>Office Clerk</v>
          </cell>
          <cell r="F203" t="str">
            <v>Quality Control</v>
          </cell>
          <cell r="G203">
            <v>39508</v>
          </cell>
          <cell r="H203" t="str">
            <v>M-2</v>
          </cell>
          <cell r="I203" t="str">
            <v>1152039995</v>
          </cell>
          <cell r="J203">
            <v>2160000</v>
          </cell>
          <cell r="K203">
            <v>44000</v>
          </cell>
          <cell r="N203">
            <v>30</v>
          </cell>
          <cell r="O203">
            <v>29</v>
          </cell>
          <cell r="P203">
            <v>194</v>
          </cell>
          <cell r="Q203">
            <v>1</v>
          </cell>
          <cell r="R203">
            <v>2073600</v>
          </cell>
          <cell r="S203">
            <v>1276000</v>
          </cell>
          <cell r="T203">
            <v>2422197</v>
          </cell>
          <cell r="U203">
            <v>5771797</v>
          </cell>
          <cell r="X203">
            <v>5771797</v>
          </cell>
          <cell r="Y203">
            <v>166320</v>
          </cell>
          <cell r="Z203">
            <v>5938117</v>
          </cell>
          <cell r="AA203">
            <v>296906</v>
          </cell>
          <cell r="AB203" t="str">
            <v>M-2</v>
          </cell>
          <cell r="AC203">
            <v>2531250</v>
          </cell>
          <cell r="AD203">
            <v>43200</v>
          </cell>
          <cell r="AE203">
            <v>36801132</v>
          </cell>
          <cell r="AF203">
            <v>1840056.6</v>
          </cell>
          <cell r="AG203">
            <v>0</v>
          </cell>
          <cell r="AH203">
            <v>0</v>
          </cell>
          <cell r="AJ203">
            <v>153338</v>
          </cell>
          <cell r="AK203">
            <v>43200</v>
          </cell>
          <cell r="AL203">
            <v>196538</v>
          </cell>
          <cell r="AM203">
            <v>5575300</v>
          </cell>
          <cell r="AN203">
            <v>0</v>
          </cell>
          <cell r="AP203">
            <v>0</v>
          </cell>
          <cell r="AV203">
            <v>0</v>
          </cell>
          <cell r="AW203">
            <v>0</v>
          </cell>
          <cell r="AX203">
            <v>5575300</v>
          </cell>
          <cell r="AY203">
            <v>166000</v>
          </cell>
          <cell r="AZ203">
            <v>5741300</v>
          </cell>
        </row>
        <row r="204">
          <cell r="A204">
            <v>197</v>
          </cell>
          <cell r="B204" t="str">
            <v>SM2-KJA0554</v>
          </cell>
          <cell r="C204" t="str">
            <v>MUHAMMAD MUHAIMIN</v>
          </cell>
          <cell r="D204">
            <v>34408</v>
          </cell>
          <cell r="E204" t="str">
            <v>Office Clerk</v>
          </cell>
          <cell r="F204" t="str">
            <v>Quality Control</v>
          </cell>
          <cell r="G204">
            <v>41123</v>
          </cell>
          <cell r="H204" t="str">
            <v>S-0</v>
          </cell>
          <cell r="I204" t="str">
            <v>1152093787</v>
          </cell>
          <cell r="J204">
            <v>1860000</v>
          </cell>
          <cell r="K204">
            <v>44000</v>
          </cell>
          <cell r="N204">
            <v>29</v>
          </cell>
          <cell r="O204">
            <v>27</v>
          </cell>
          <cell r="P204">
            <v>133.5</v>
          </cell>
          <cell r="Q204">
            <v>2</v>
          </cell>
          <cell r="R204">
            <v>1711200</v>
          </cell>
          <cell r="S204">
            <v>1188000</v>
          </cell>
          <cell r="T204">
            <v>1435318</v>
          </cell>
          <cell r="U204">
            <v>4334518</v>
          </cell>
          <cell r="X204">
            <v>4334518</v>
          </cell>
          <cell r="Y204">
            <v>143220</v>
          </cell>
          <cell r="Z204">
            <v>4477738</v>
          </cell>
          <cell r="AA204">
            <v>223887</v>
          </cell>
          <cell r="AB204" t="str">
            <v>S-0</v>
          </cell>
          <cell r="AC204">
            <v>2025000</v>
          </cell>
          <cell r="AD204">
            <v>37200</v>
          </cell>
          <cell r="AE204">
            <v>26299812</v>
          </cell>
          <cell r="AF204">
            <v>1314990.6000000001</v>
          </cell>
          <cell r="AG204">
            <v>0</v>
          </cell>
          <cell r="AH204">
            <v>0</v>
          </cell>
          <cell r="AJ204">
            <v>109582</v>
          </cell>
          <cell r="AK204">
            <v>37200</v>
          </cell>
          <cell r="AL204">
            <v>146782</v>
          </cell>
          <cell r="AM204">
            <v>4187700</v>
          </cell>
          <cell r="AN204">
            <v>0</v>
          </cell>
          <cell r="AP204">
            <v>42000</v>
          </cell>
          <cell r="AV204">
            <v>0</v>
          </cell>
          <cell r="AW204">
            <v>42000</v>
          </cell>
          <cell r="AX204">
            <v>4145700</v>
          </cell>
          <cell r="AZ204">
            <v>4145700</v>
          </cell>
        </row>
        <row r="205">
          <cell r="A205">
            <v>198</v>
          </cell>
          <cell r="B205" t="str">
            <v>SM2-KJA0077</v>
          </cell>
          <cell r="C205" t="str">
            <v>HARUN DAENG MARALA</v>
          </cell>
          <cell r="D205">
            <v>23754</v>
          </cell>
          <cell r="E205" t="str">
            <v>Driver LV</v>
          </cell>
          <cell r="F205" t="str">
            <v>Quality Control</v>
          </cell>
          <cell r="G205">
            <v>39083</v>
          </cell>
          <cell r="H205" t="str">
            <v>M-3</v>
          </cell>
          <cell r="I205" t="str">
            <v>1152030980</v>
          </cell>
          <cell r="J205">
            <v>2060000</v>
          </cell>
          <cell r="K205">
            <v>44000</v>
          </cell>
          <cell r="N205">
            <v>31</v>
          </cell>
          <cell r="O205">
            <v>31</v>
          </cell>
          <cell r="P205">
            <v>252.5</v>
          </cell>
          <cell r="Q205">
            <v>0</v>
          </cell>
          <cell r="R205">
            <v>2060000</v>
          </cell>
          <cell r="S205">
            <v>1364000</v>
          </cell>
          <cell r="T205">
            <v>3006647</v>
          </cell>
          <cell r="U205">
            <v>6430647</v>
          </cell>
          <cell r="X205">
            <v>6430647</v>
          </cell>
          <cell r="Y205">
            <v>158620</v>
          </cell>
          <cell r="Z205">
            <v>6589267</v>
          </cell>
          <cell r="AA205">
            <v>329463</v>
          </cell>
          <cell r="AB205" t="str">
            <v>M-3</v>
          </cell>
          <cell r="AC205">
            <v>2700000</v>
          </cell>
          <cell r="AD205">
            <v>41200</v>
          </cell>
          <cell r="AE205">
            <v>42223248</v>
          </cell>
          <cell r="AF205">
            <v>2111162.4</v>
          </cell>
          <cell r="AG205">
            <v>0</v>
          </cell>
          <cell r="AH205">
            <v>0</v>
          </cell>
          <cell r="AJ205">
            <v>175930</v>
          </cell>
          <cell r="AK205">
            <v>41200</v>
          </cell>
          <cell r="AL205">
            <v>217130</v>
          </cell>
          <cell r="AM205">
            <v>6213500</v>
          </cell>
          <cell r="AN205">
            <v>0</v>
          </cell>
          <cell r="AP205">
            <v>0</v>
          </cell>
          <cell r="AV205">
            <v>0</v>
          </cell>
          <cell r="AW205">
            <v>0</v>
          </cell>
          <cell r="AX205">
            <v>6213500</v>
          </cell>
          <cell r="AZ205">
            <v>6213500</v>
          </cell>
        </row>
        <row r="206">
          <cell r="A206">
            <v>199</v>
          </cell>
          <cell r="B206" t="str">
            <v>SM2-KJA0439</v>
          </cell>
          <cell r="C206" t="str">
            <v>AHMAD SAIHAN</v>
          </cell>
          <cell r="D206">
            <v>29301</v>
          </cell>
          <cell r="E206" t="str">
            <v>Opt. Fuel Tank</v>
          </cell>
          <cell r="F206" t="str">
            <v>Fuel Control</v>
          </cell>
          <cell r="G206">
            <v>40068</v>
          </cell>
          <cell r="H206" t="str">
            <v>M-2</v>
          </cell>
          <cell r="I206" t="str">
            <v>1152039880</v>
          </cell>
          <cell r="J206">
            <v>2460000</v>
          </cell>
          <cell r="K206">
            <v>44000</v>
          </cell>
          <cell r="L206">
            <v>300000</v>
          </cell>
          <cell r="N206">
            <v>31</v>
          </cell>
          <cell r="O206">
            <v>15</v>
          </cell>
          <cell r="P206">
            <v>154.30000000000001</v>
          </cell>
          <cell r="Q206">
            <v>0</v>
          </cell>
          <cell r="R206">
            <v>2460000</v>
          </cell>
          <cell r="S206">
            <v>660000</v>
          </cell>
          <cell r="T206">
            <v>2194092</v>
          </cell>
          <cell r="U206">
            <v>5314092</v>
          </cell>
          <cell r="X206">
            <v>5614092</v>
          </cell>
          <cell r="Y206">
            <v>189420</v>
          </cell>
          <cell r="Z206">
            <v>5803512</v>
          </cell>
          <cell r="AA206">
            <v>290176</v>
          </cell>
          <cell r="AB206" t="str">
            <v>M-2</v>
          </cell>
          <cell r="AC206">
            <v>2531250</v>
          </cell>
          <cell r="AD206">
            <v>49200</v>
          </cell>
          <cell r="AE206">
            <v>35194632</v>
          </cell>
          <cell r="AF206">
            <v>1759731.6</v>
          </cell>
          <cell r="AG206">
            <v>0</v>
          </cell>
          <cell r="AH206">
            <v>0</v>
          </cell>
          <cell r="AJ206">
            <v>146644</v>
          </cell>
          <cell r="AK206">
            <v>49200</v>
          </cell>
          <cell r="AL206">
            <v>195844</v>
          </cell>
          <cell r="AM206">
            <v>5418200</v>
          </cell>
          <cell r="AN206">
            <v>0</v>
          </cell>
          <cell r="AP206">
            <v>0</v>
          </cell>
          <cell r="AV206">
            <v>0</v>
          </cell>
          <cell r="AW206">
            <v>0</v>
          </cell>
          <cell r="AX206">
            <v>5418200</v>
          </cell>
          <cell r="AZ206">
            <v>5418200</v>
          </cell>
        </row>
        <row r="207">
          <cell r="A207">
            <v>200</v>
          </cell>
          <cell r="B207" t="str">
            <v>SM2-KJA0529</v>
          </cell>
          <cell r="C207" t="str">
            <v>PADIYONO</v>
          </cell>
          <cell r="D207">
            <v>26251</v>
          </cell>
          <cell r="E207" t="str">
            <v>Opt. Fuel Tank</v>
          </cell>
          <cell r="F207" t="str">
            <v>Fuel Control</v>
          </cell>
          <cell r="G207">
            <v>40688</v>
          </cell>
          <cell r="H207" t="str">
            <v>M-2</v>
          </cell>
          <cell r="I207" t="str">
            <v>1152076467</v>
          </cell>
          <cell r="J207">
            <v>2360000</v>
          </cell>
          <cell r="K207">
            <v>44000</v>
          </cell>
          <cell r="L207">
            <v>300000</v>
          </cell>
          <cell r="N207">
            <v>31</v>
          </cell>
          <cell r="O207">
            <v>24</v>
          </cell>
          <cell r="P207">
            <v>197.3</v>
          </cell>
          <cell r="Q207">
            <v>0</v>
          </cell>
          <cell r="R207">
            <v>2360000</v>
          </cell>
          <cell r="S207">
            <v>1056000</v>
          </cell>
          <cell r="T207">
            <v>2691491</v>
          </cell>
          <cell r="U207">
            <v>6107491</v>
          </cell>
          <cell r="X207">
            <v>6407491</v>
          </cell>
          <cell r="Y207">
            <v>181720</v>
          </cell>
          <cell r="Z207">
            <v>6589211</v>
          </cell>
          <cell r="AA207">
            <v>329461</v>
          </cell>
          <cell r="AB207" t="str">
            <v>M-2</v>
          </cell>
          <cell r="AC207">
            <v>2531250</v>
          </cell>
          <cell r="AD207">
            <v>47200</v>
          </cell>
          <cell r="AE207">
            <v>44175600</v>
          </cell>
          <cell r="AF207">
            <v>2208780</v>
          </cell>
          <cell r="AG207">
            <v>0</v>
          </cell>
          <cell r="AH207">
            <v>0</v>
          </cell>
          <cell r="AJ207">
            <v>184065</v>
          </cell>
          <cell r="AK207">
            <v>47200</v>
          </cell>
          <cell r="AL207">
            <v>231265</v>
          </cell>
          <cell r="AM207">
            <v>6176200</v>
          </cell>
          <cell r="AN207">
            <v>0</v>
          </cell>
          <cell r="AP207">
            <v>0</v>
          </cell>
          <cell r="AV207">
            <v>0</v>
          </cell>
          <cell r="AW207">
            <v>0</v>
          </cell>
          <cell r="AX207">
            <v>6176200</v>
          </cell>
          <cell r="AZ207">
            <v>6176200</v>
          </cell>
        </row>
        <row r="208">
          <cell r="A208">
            <v>201</v>
          </cell>
          <cell r="B208" t="str">
            <v>SM2-KJA0530</v>
          </cell>
          <cell r="C208" t="str">
            <v>FAISHOL ANSHORI</v>
          </cell>
          <cell r="D208">
            <v>30079</v>
          </cell>
          <cell r="E208" t="str">
            <v>Opt. Fuel Tank</v>
          </cell>
          <cell r="F208" t="str">
            <v>Fuel Control</v>
          </cell>
          <cell r="G208">
            <v>40695</v>
          </cell>
          <cell r="H208" t="str">
            <v>M-1</v>
          </cell>
          <cell r="I208" t="str">
            <v>1152039871</v>
          </cell>
          <cell r="J208">
            <v>2360000</v>
          </cell>
          <cell r="K208">
            <v>44000</v>
          </cell>
          <cell r="L208">
            <v>300000</v>
          </cell>
          <cell r="N208">
            <v>31</v>
          </cell>
          <cell r="O208">
            <v>29</v>
          </cell>
          <cell r="P208">
            <v>295.3</v>
          </cell>
          <cell r="Q208">
            <v>0</v>
          </cell>
          <cell r="R208">
            <v>2360000</v>
          </cell>
          <cell r="S208">
            <v>1276000</v>
          </cell>
          <cell r="T208">
            <v>4028370</v>
          </cell>
          <cell r="U208">
            <v>7664370</v>
          </cell>
          <cell r="X208">
            <v>7964370</v>
          </cell>
          <cell r="Y208">
            <v>181720</v>
          </cell>
          <cell r="Z208">
            <v>8146090</v>
          </cell>
          <cell r="AA208">
            <v>407305</v>
          </cell>
          <cell r="AB208" t="str">
            <v>M-1</v>
          </cell>
          <cell r="AC208">
            <v>2362500</v>
          </cell>
          <cell r="AD208">
            <v>47200</v>
          </cell>
          <cell r="AE208">
            <v>63949020</v>
          </cell>
          <cell r="AF208">
            <v>2500000</v>
          </cell>
          <cell r="AG208">
            <v>2092353</v>
          </cell>
          <cell r="AH208">
            <v>0</v>
          </cell>
          <cell r="AJ208">
            <v>382696</v>
          </cell>
          <cell r="AK208">
            <v>47200</v>
          </cell>
          <cell r="AL208">
            <v>429896</v>
          </cell>
          <cell r="AM208">
            <v>7534500</v>
          </cell>
          <cell r="AN208">
            <v>0</v>
          </cell>
          <cell r="AP208">
            <v>0</v>
          </cell>
          <cell r="AV208">
            <v>0</v>
          </cell>
          <cell r="AW208">
            <v>0</v>
          </cell>
          <cell r="AX208">
            <v>7534500</v>
          </cell>
          <cell r="AZ208">
            <v>7534500</v>
          </cell>
        </row>
        <row r="209">
          <cell r="A209">
            <v>202</v>
          </cell>
          <cell r="B209" t="str">
            <v>SM2-KJA0549</v>
          </cell>
          <cell r="C209" t="str">
            <v>PITONO</v>
          </cell>
          <cell r="D209">
            <v>30426</v>
          </cell>
          <cell r="E209" t="str">
            <v>Opt. Fuel Tank</v>
          </cell>
          <cell r="F209" t="str">
            <v>Fuel Control</v>
          </cell>
          <cell r="G209">
            <v>41075</v>
          </cell>
          <cell r="H209" t="str">
            <v>M-2</v>
          </cell>
          <cell r="I209" t="str">
            <v>1152036376</v>
          </cell>
          <cell r="J209">
            <v>2260000</v>
          </cell>
          <cell r="K209">
            <v>44000</v>
          </cell>
          <cell r="L209">
            <v>300000</v>
          </cell>
          <cell r="N209">
            <v>30</v>
          </cell>
          <cell r="O209">
            <v>25</v>
          </cell>
          <cell r="P209">
            <v>210.3</v>
          </cell>
          <cell r="Q209">
            <v>1</v>
          </cell>
          <cell r="R209">
            <v>2169600</v>
          </cell>
          <cell r="S209">
            <v>1100000</v>
          </cell>
          <cell r="T209">
            <v>2747272</v>
          </cell>
          <cell r="U209">
            <v>6016872</v>
          </cell>
          <cell r="X209">
            <v>6316872</v>
          </cell>
          <cell r="Y209">
            <v>174020</v>
          </cell>
          <cell r="Z209">
            <v>6490892</v>
          </cell>
          <cell r="AA209">
            <v>324545</v>
          </cell>
          <cell r="AB209" t="str">
            <v>M-2</v>
          </cell>
          <cell r="AC209">
            <v>2531250</v>
          </cell>
          <cell r="AD209">
            <v>45200</v>
          </cell>
          <cell r="AE209">
            <v>43078764</v>
          </cell>
          <cell r="AF209">
            <v>2153938.2000000002</v>
          </cell>
          <cell r="AG209">
            <v>0</v>
          </cell>
          <cell r="AH209">
            <v>0</v>
          </cell>
          <cell r="AJ209">
            <v>179494</v>
          </cell>
          <cell r="AK209">
            <v>45200</v>
          </cell>
          <cell r="AL209">
            <v>224694</v>
          </cell>
          <cell r="AM209">
            <v>6092200</v>
          </cell>
          <cell r="AN209">
            <v>0</v>
          </cell>
          <cell r="AP209">
            <v>0</v>
          </cell>
          <cell r="AV209">
            <v>0</v>
          </cell>
          <cell r="AW209">
            <v>0</v>
          </cell>
          <cell r="AX209">
            <v>6092200</v>
          </cell>
          <cell r="AZ209">
            <v>6092200</v>
          </cell>
        </row>
        <row r="210">
          <cell r="A210">
            <v>203</v>
          </cell>
          <cell r="B210" t="str">
            <v>SM2-KJA0550</v>
          </cell>
          <cell r="C210" t="str">
            <v>ARIANSYAH</v>
          </cell>
          <cell r="D210">
            <v>28130</v>
          </cell>
          <cell r="E210" t="str">
            <v>Opt. Fuel Tank</v>
          </cell>
          <cell r="F210" t="str">
            <v>Fuel Control</v>
          </cell>
          <cell r="G210">
            <v>41075</v>
          </cell>
          <cell r="H210" t="str">
            <v>M-2</v>
          </cell>
          <cell r="I210" t="str">
            <v>1152091342</v>
          </cell>
          <cell r="J210">
            <v>2260000</v>
          </cell>
          <cell r="K210">
            <v>44000</v>
          </cell>
          <cell r="L210">
            <v>300000</v>
          </cell>
          <cell r="N210">
            <v>31</v>
          </cell>
          <cell r="O210">
            <v>26</v>
          </cell>
          <cell r="P210">
            <v>229</v>
          </cell>
          <cell r="Q210">
            <v>0</v>
          </cell>
          <cell r="R210">
            <v>2260000</v>
          </cell>
          <cell r="S210">
            <v>1144000</v>
          </cell>
          <cell r="T210">
            <v>2991561</v>
          </cell>
          <cell r="U210">
            <v>6395561</v>
          </cell>
          <cell r="X210">
            <v>6695561</v>
          </cell>
          <cell r="Y210">
            <v>174020</v>
          </cell>
          <cell r="Z210">
            <v>6869581</v>
          </cell>
          <cell r="AA210">
            <v>343479</v>
          </cell>
          <cell r="AB210" t="str">
            <v>M-2</v>
          </cell>
          <cell r="AC210">
            <v>2531250</v>
          </cell>
          <cell r="AD210">
            <v>45200</v>
          </cell>
          <cell r="AE210">
            <v>47395824</v>
          </cell>
          <cell r="AF210">
            <v>2369791.2000000002</v>
          </cell>
          <cell r="AG210">
            <v>0</v>
          </cell>
          <cell r="AH210">
            <v>0</v>
          </cell>
          <cell r="AJ210">
            <v>197482</v>
          </cell>
          <cell r="AK210">
            <v>45200</v>
          </cell>
          <cell r="AL210">
            <v>242682</v>
          </cell>
          <cell r="AM210">
            <v>6452900</v>
          </cell>
          <cell r="AN210">
            <v>0</v>
          </cell>
          <cell r="AP210">
            <v>0</v>
          </cell>
          <cell r="AV210">
            <v>0</v>
          </cell>
          <cell r="AW210">
            <v>0</v>
          </cell>
          <cell r="AX210">
            <v>6452900</v>
          </cell>
          <cell r="AZ210">
            <v>6452900</v>
          </cell>
        </row>
        <row r="211">
          <cell r="A211">
            <v>204</v>
          </cell>
          <cell r="B211" t="str">
            <v>SM2-KJA0579</v>
          </cell>
          <cell r="C211" t="str">
            <v>TUGAS HADI P</v>
          </cell>
          <cell r="D211">
            <v>30651</v>
          </cell>
          <cell r="E211" t="str">
            <v>Opt. Fuel Tank</v>
          </cell>
          <cell r="F211" t="str">
            <v>Fuel Control</v>
          </cell>
          <cell r="G211">
            <v>41580</v>
          </cell>
          <cell r="H211" t="str">
            <v>M-2</v>
          </cell>
          <cell r="I211" t="str">
            <v>1152103944</v>
          </cell>
          <cell r="J211">
            <v>2260000</v>
          </cell>
          <cell r="K211">
            <v>44000</v>
          </cell>
          <cell r="L211">
            <v>300000</v>
          </cell>
          <cell r="N211">
            <v>31</v>
          </cell>
          <cell r="O211">
            <v>26</v>
          </cell>
          <cell r="P211">
            <v>231</v>
          </cell>
          <cell r="Q211">
            <v>0</v>
          </cell>
          <cell r="R211">
            <v>2260000</v>
          </cell>
          <cell r="S211">
            <v>1144000</v>
          </cell>
          <cell r="T211">
            <v>3017688</v>
          </cell>
          <cell r="U211">
            <v>6421688</v>
          </cell>
          <cell r="X211">
            <v>6721688</v>
          </cell>
          <cell r="Y211">
            <v>174020</v>
          </cell>
          <cell r="Z211">
            <v>6895708</v>
          </cell>
          <cell r="AA211">
            <v>344785</v>
          </cell>
          <cell r="AB211" t="str">
            <v>M-2</v>
          </cell>
          <cell r="AC211">
            <v>2531250</v>
          </cell>
          <cell r="AD211">
            <v>45200</v>
          </cell>
          <cell r="AE211">
            <v>47693676</v>
          </cell>
          <cell r="AF211">
            <v>2384683.8000000003</v>
          </cell>
          <cell r="AG211">
            <v>0</v>
          </cell>
          <cell r="AH211">
            <v>0</v>
          </cell>
          <cell r="AJ211">
            <v>198723</v>
          </cell>
          <cell r="AK211">
            <v>45200</v>
          </cell>
          <cell r="AL211">
            <v>243923</v>
          </cell>
          <cell r="AM211">
            <v>6477800</v>
          </cell>
          <cell r="AN211">
            <v>0</v>
          </cell>
          <cell r="AP211">
            <v>0</v>
          </cell>
          <cell r="AV211">
            <v>0</v>
          </cell>
          <cell r="AW211">
            <v>0</v>
          </cell>
          <cell r="AX211">
            <v>6477800</v>
          </cell>
          <cell r="AZ211">
            <v>6477800</v>
          </cell>
        </row>
        <row r="212">
          <cell r="A212">
            <v>205</v>
          </cell>
          <cell r="B212" t="str">
            <v>SM2-KJA0584</v>
          </cell>
          <cell r="C212" t="str">
            <v>RISWANDI</v>
          </cell>
          <cell r="D212">
            <v>28467</v>
          </cell>
          <cell r="E212" t="str">
            <v>Opt. Fuel Tank</v>
          </cell>
          <cell r="F212" t="str">
            <v>Fuel Control</v>
          </cell>
          <cell r="G212">
            <v>41580</v>
          </cell>
          <cell r="H212" t="str">
            <v>M-0</v>
          </cell>
          <cell r="I212" t="str">
            <v>1152104550</v>
          </cell>
          <cell r="J212">
            <v>2260000</v>
          </cell>
          <cell r="K212">
            <v>44000</v>
          </cell>
          <cell r="L212">
            <v>300000</v>
          </cell>
          <cell r="N212">
            <v>31</v>
          </cell>
          <cell r="O212">
            <v>29</v>
          </cell>
          <cell r="P212">
            <v>230.3</v>
          </cell>
          <cell r="Q212">
            <v>0</v>
          </cell>
          <cell r="R212">
            <v>2260000</v>
          </cell>
          <cell r="S212">
            <v>1276000</v>
          </cell>
          <cell r="T212">
            <v>3008543</v>
          </cell>
          <cell r="U212">
            <v>6544543</v>
          </cell>
          <cell r="X212">
            <v>6844543</v>
          </cell>
          <cell r="Y212">
            <v>174020</v>
          </cell>
          <cell r="Z212">
            <v>7018563</v>
          </cell>
          <cell r="AA212">
            <v>350928</v>
          </cell>
          <cell r="AB212" t="str">
            <v>M-0</v>
          </cell>
          <cell r="AC212">
            <v>2193750</v>
          </cell>
          <cell r="AD212">
            <v>45200</v>
          </cell>
          <cell r="AE212">
            <v>53144220</v>
          </cell>
          <cell r="AF212">
            <v>2500000</v>
          </cell>
          <cell r="AG212">
            <v>471633</v>
          </cell>
          <cell r="AH212">
            <v>0</v>
          </cell>
          <cell r="AJ212">
            <v>247636</v>
          </cell>
          <cell r="AK212">
            <v>45200</v>
          </cell>
          <cell r="AL212">
            <v>292836</v>
          </cell>
          <cell r="AM212">
            <v>6551700</v>
          </cell>
          <cell r="AN212">
            <v>0</v>
          </cell>
          <cell r="AP212">
            <v>0</v>
          </cell>
          <cell r="AV212">
            <v>0</v>
          </cell>
          <cell r="AW212">
            <v>0</v>
          </cell>
          <cell r="AX212">
            <v>6551700</v>
          </cell>
          <cell r="AZ212">
            <v>6551700</v>
          </cell>
        </row>
        <row r="213">
          <cell r="A213">
            <v>206</v>
          </cell>
          <cell r="B213" t="str">
            <v>SM2-KJA0226</v>
          </cell>
          <cell r="C213" t="str">
            <v>SHALIHIN</v>
          </cell>
          <cell r="D213">
            <v>31535</v>
          </cell>
          <cell r="E213" t="str">
            <v>Helper Refueling BTKJ</v>
          </cell>
          <cell r="F213" t="str">
            <v>Fuel Control</v>
          </cell>
          <cell r="G213">
            <v>39508</v>
          </cell>
          <cell r="H213" t="str">
            <v>M-1</v>
          </cell>
          <cell r="I213" t="str">
            <v>1152040829</v>
          </cell>
          <cell r="J213">
            <v>1910000</v>
          </cell>
          <cell r="K213">
            <v>44000</v>
          </cell>
          <cell r="L213">
            <v>300000</v>
          </cell>
          <cell r="N213">
            <v>31</v>
          </cell>
          <cell r="O213">
            <v>29</v>
          </cell>
          <cell r="P213">
            <v>244.3</v>
          </cell>
          <cell r="Q213">
            <v>0</v>
          </cell>
          <cell r="R213">
            <v>1910000</v>
          </cell>
          <cell r="S213">
            <v>1276000</v>
          </cell>
          <cell r="T213">
            <v>2697185</v>
          </cell>
          <cell r="U213">
            <v>5883185</v>
          </cell>
          <cell r="X213">
            <v>6183185</v>
          </cell>
          <cell r="Y213">
            <v>147070</v>
          </cell>
          <cell r="Z213">
            <v>6330255</v>
          </cell>
          <cell r="AA213">
            <v>316513</v>
          </cell>
          <cell r="AB213" t="str">
            <v>M-1</v>
          </cell>
          <cell r="AC213">
            <v>2362500</v>
          </cell>
          <cell r="AD213">
            <v>38200</v>
          </cell>
          <cell r="AE213">
            <v>43356504</v>
          </cell>
          <cell r="AF213">
            <v>2167825.2000000002</v>
          </cell>
          <cell r="AG213">
            <v>0</v>
          </cell>
          <cell r="AH213">
            <v>0</v>
          </cell>
          <cell r="AJ213">
            <v>180652</v>
          </cell>
          <cell r="AK213">
            <v>38200</v>
          </cell>
          <cell r="AL213">
            <v>218852</v>
          </cell>
          <cell r="AM213">
            <v>5964300</v>
          </cell>
          <cell r="AN213">
            <v>0</v>
          </cell>
          <cell r="AP213">
            <v>0</v>
          </cell>
          <cell r="AV213">
            <v>0</v>
          </cell>
          <cell r="AW213">
            <v>0</v>
          </cell>
          <cell r="AX213">
            <v>5964300</v>
          </cell>
          <cell r="AZ213">
            <v>5964300</v>
          </cell>
        </row>
        <row r="214">
          <cell r="A214">
            <v>207</v>
          </cell>
          <cell r="B214" t="str">
            <v>SM2-KJA0228</v>
          </cell>
          <cell r="C214" t="str">
            <v>BAHRANI ISWANTO</v>
          </cell>
          <cell r="D214">
            <v>32197</v>
          </cell>
          <cell r="E214" t="str">
            <v>Helper Refueling BTKJ</v>
          </cell>
          <cell r="F214" t="str">
            <v>Fuel Control</v>
          </cell>
          <cell r="G214">
            <v>39508</v>
          </cell>
          <cell r="H214" t="str">
            <v>M-1</v>
          </cell>
          <cell r="I214" t="str">
            <v>1152041001</v>
          </cell>
          <cell r="J214">
            <v>1910000</v>
          </cell>
          <cell r="K214">
            <v>44000</v>
          </cell>
          <cell r="L214">
            <v>300000</v>
          </cell>
          <cell r="N214">
            <v>31</v>
          </cell>
          <cell r="O214">
            <v>29</v>
          </cell>
          <cell r="P214">
            <v>100.53</v>
          </cell>
          <cell r="Q214">
            <v>0</v>
          </cell>
          <cell r="R214">
            <v>1910000</v>
          </cell>
          <cell r="S214">
            <v>1276000</v>
          </cell>
          <cell r="T214">
            <v>1109898</v>
          </cell>
          <cell r="U214">
            <v>4295898</v>
          </cell>
          <cell r="X214">
            <v>4595898</v>
          </cell>
          <cell r="Y214">
            <v>147070</v>
          </cell>
          <cell r="Z214">
            <v>4742968</v>
          </cell>
          <cell r="AA214">
            <v>237148</v>
          </cell>
          <cell r="AB214" t="str">
            <v>M-1</v>
          </cell>
          <cell r="AC214">
            <v>2362500</v>
          </cell>
          <cell r="AD214">
            <v>38200</v>
          </cell>
          <cell r="AE214">
            <v>25261440</v>
          </cell>
          <cell r="AF214">
            <v>1263072</v>
          </cell>
          <cell r="AG214">
            <v>0</v>
          </cell>
          <cell r="AH214">
            <v>0</v>
          </cell>
          <cell r="AJ214">
            <v>105256</v>
          </cell>
          <cell r="AK214">
            <v>38200</v>
          </cell>
          <cell r="AL214">
            <v>143456</v>
          </cell>
          <cell r="AM214">
            <v>4452400</v>
          </cell>
          <cell r="AN214">
            <v>418731</v>
          </cell>
          <cell r="AP214">
            <v>24000</v>
          </cell>
          <cell r="AV214">
            <v>0</v>
          </cell>
          <cell r="AW214">
            <v>442731</v>
          </cell>
          <cell r="AX214">
            <v>4009669</v>
          </cell>
          <cell r="AZ214">
            <v>4009700</v>
          </cell>
        </row>
        <row r="215">
          <cell r="A215">
            <v>208</v>
          </cell>
          <cell r="B215" t="str">
            <v>SM2-KJA0482</v>
          </cell>
          <cell r="C215" t="str">
            <v>MUHAMMAD SANUSI</v>
          </cell>
          <cell r="D215">
            <v>33064</v>
          </cell>
          <cell r="E215" t="str">
            <v>Helper Refueling BTKJ</v>
          </cell>
          <cell r="F215" t="str">
            <v>Fuel Control</v>
          </cell>
          <cell r="G215">
            <v>40354</v>
          </cell>
          <cell r="H215" t="str">
            <v>S-0</v>
          </cell>
          <cell r="I215" t="str">
            <v>1152065759</v>
          </cell>
          <cell r="J215">
            <v>1860000</v>
          </cell>
          <cell r="K215">
            <v>44000</v>
          </cell>
          <cell r="L215">
            <v>300000</v>
          </cell>
          <cell r="N215">
            <v>20</v>
          </cell>
          <cell r="O215">
            <v>19</v>
          </cell>
          <cell r="P215">
            <v>137.30000000000001</v>
          </cell>
          <cell r="Q215">
            <v>11</v>
          </cell>
          <cell r="R215">
            <v>1488000</v>
          </cell>
          <cell r="S215">
            <v>836000</v>
          </cell>
          <cell r="T215">
            <v>1476173</v>
          </cell>
          <cell r="U215">
            <v>3800173</v>
          </cell>
          <cell r="X215">
            <v>4100173</v>
          </cell>
          <cell r="Y215">
            <v>143220</v>
          </cell>
          <cell r="Z215">
            <v>4243393</v>
          </cell>
          <cell r="AA215">
            <v>212170</v>
          </cell>
          <cell r="AB215" t="str">
            <v>S-0</v>
          </cell>
          <cell r="AC215">
            <v>2025000</v>
          </cell>
          <cell r="AD215">
            <v>37200</v>
          </cell>
          <cell r="AE215">
            <v>23628276</v>
          </cell>
          <cell r="AF215">
            <v>1181413.8</v>
          </cell>
          <cell r="AG215">
            <v>0</v>
          </cell>
          <cell r="AH215">
            <v>0</v>
          </cell>
          <cell r="AJ215">
            <v>98451</v>
          </cell>
          <cell r="AK215">
            <v>37200</v>
          </cell>
          <cell r="AL215">
            <v>135651</v>
          </cell>
          <cell r="AM215">
            <v>3964500</v>
          </cell>
          <cell r="AN215">
            <v>312500</v>
          </cell>
          <cell r="AP215">
            <v>0</v>
          </cell>
          <cell r="AV215">
            <v>0</v>
          </cell>
          <cell r="AW215">
            <v>312500</v>
          </cell>
          <cell r="AX215">
            <v>3652000</v>
          </cell>
          <cell r="AZ215">
            <v>3652000</v>
          </cell>
        </row>
        <row r="216">
          <cell r="A216">
            <v>209</v>
          </cell>
          <cell r="B216" t="str">
            <v>SM2-KJA0537</v>
          </cell>
          <cell r="C216" t="str">
            <v>MUHAMMAD YUSUF</v>
          </cell>
          <cell r="D216">
            <v>32098</v>
          </cell>
          <cell r="E216" t="str">
            <v>Helper Refueling BTKJ</v>
          </cell>
          <cell r="F216" t="str">
            <v>Fuel Control</v>
          </cell>
          <cell r="G216">
            <v>40848</v>
          </cell>
          <cell r="H216" t="str">
            <v>M-1</v>
          </cell>
          <cell r="I216" t="str">
            <v>1152086314</v>
          </cell>
          <cell r="J216">
            <v>1860000</v>
          </cell>
          <cell r="K216">
            <v>44000</v>
          </cell>
          <cell r="L216">
            <v>300000</v>
          </cell>
          <cell r="N216">
            <v>31</v>
          </cell>
          <cell r="O216">
            <v>27</v>
          </cell>
          <cell r="P216">
            <v>219.3</v>
          </cell>
          <cell r="Q216">
            <v>0</v>
          </cell>
          <cell r="R216">
            <v>1860000</v>
          </cell>
          <cell r="S216">
            <v>1188000</v>
          </cell>
          <cell r="T216">
            <v>2357792</v>
          </cell>
          <cell r="U216">
            <v>5405792</v>
          </cell>
          <cell r="X216">
            <v>5705792</v>
          </cell>
          <cell r="Y216">
            <v>143220</v>
          </cell>
          <cell r="Z216">
            <v>5849012</v>
          </cell>
          <cell r="AA216">
            <v>292451</v>
          </cell>
          <cell r="AB216" t="str">
            <v>M-1</v>
          </cell>
          <cell r="AC216">
            <v>2362500</v>
          </cell>
          <cell r="AD216">
            <v>37200</v>
          </cell>
          <cell r="AE216">
            <v>37882332</v>
          </cell>
          <cell r="AF216">
            <v>1894116.6</v>
          </cell>
          <cell r="AG216">
            <v>0</v>
          </cell>
          <cell r="AH216">
            <v>0</v>
          </cell>
          <cell r="AJ216">
            <v>157843</v>
          </cell>
          <cell r="AK216">
            <v>37200</v>
          </cell>
          <cell r="AL216">
            <v>195043</v>
          </cell>
          <cell r="AM216">
            <v>5510700</v>
          </cell>
          <cell r="AN216">
            <v>0</v>
          </cell>
          <cell r="AP216">
            <v>0</v>
          </cell>
          <cell r="AV216">
            <v>0</v>
          </cell>
          <cell r="AW216">
            <v>0</v>
          </cell>
          <cell r="AX216">
            <v>5510700</v>
          </cell>
          <cell r="AZ216">
            <v>5510700</v>
          </cell>
        </row>
        <row r="217">
          <cell r="A217">
            <v>210</v>
          </cell>
          <cell r="B217" t="str">
            <v>SM2-KJA0562</v>
          </cell>
          <cell r="C217" t="str">
            <v>RIDUANSYAH</v>
          </cell>
          <cell r="D217">
            <v>33866</v>
          </cell>
          <cell r="E217" t="str">
            <v>Helper Refueling BTKJ</v>
          </cell>
          <cell r="F217" t="str">
            <v>Fuel Control</v>
          </cell>
          <cell r="G217">
            <v>41203</v>
          </cell>
          <cell r="H217" t="str">
            <v>M-0</v>
          </cell>
          <cell r="I217" t="str">
            <v>1152094431</v>
          </cell>
          <cell r="J217">
            <v>1860000</v>
          </cell>
          <cell r="K217">
            <v>44000</v>
          </cell>
          <cell r="L217">
            <v>300000</v>
          </cell>
          <cell r="N217">
            <v>31</v>
          </cell>
          <cell r="O217">
            <v>29</v>
          </cell>
          <cell r="P217">
            <v>248.3</v>
          </cell>
          <cell r="Q217">
            <v>0</v>
          </cell>
          <cell r="R217">
            <v>1860000</v>
          </cell>
          <cell r="S217">
            <v>1276000</v>
          </cell>
          <cell r="T217">
            <v>2669584</v>
          </cell>
          <cell r="U217">
            <v>5805584</v>
          </cell>
          <cell r="X217">
            <v>6105584</v>
          </cell>
          <cell r="Y217">
            <v>143220</v>
          </cell>
          <cell r="Z217">
            <v>6248804</v>
          </cell>
          <cell r="AA217">
            <v>312440</v>
          </cell>
          <cell r="AB217" t="str">
            <v>M-0</v>
          </cell>
          <cell r="AC217">
            <v>2193750</v>
          </cell>
          <cell r="AD217">
            <v>37200</v>
          </cell>
          <cell r="AE217">
            <v>44464968</v>
          </cell>
          <cell r="AF217">
            <v>2223248.4</v>
          </cell>
          <cell r="AG217">
            <v>0</v>
          </cell>
          <cell r="AH217">
            <v>0</v>
          </cell>
          <cell r="AJ217">
            <v>185270</v>
          </cell>
          <cell r="AK217">
            <v>37200</v>
          </cell>
          <cell r="AL217">
            <v>222470</v>
          </cell>
          <cell r="AM217">
            <v>5883100</v>
          </cell>
          <cell r="AN217">
            <v>0</v>
          </cell>
          <cell r="AP217">
            <v>0</v>
          </cell>
          <cell r="AV217">
            <v>0</v>
          </cell>
          <cell r="AW217">
            <v>0</v>
          </cell>
          <cell r="AX217">
            <v>5883100</v>
          </cell>
          <cell r="AZ217">
            <v>5883100</v>
          </cell>
        </row>
        <row r="218">
          <cell r="A218">
            <v>211</v>
          </cell>
          <cell r="B218" t="str">
            <v>SM2-KJA0567</v>
          </cell>
          <cell r="C218" t="str">
            <v>LUHUR SULISTYONO</v>
          </cell>
          <cell r="D218">
            <v>29758</v>
          </cell>
          <cell r="E218" t="str">
            <v>Helper Refueling BTKJ</v>
          </cell>
          <cell r="F218" t="str">
            <v>Fuel Control</v>
          </cell>
          <cell r="G218">
            <v>41281</v>
          </cell>
          <cell r="H218" t="str">
            <v>S-0</v>
          </cell>
          <cell r="I218" t="str">
            <v>1152075452</v>
          </cell>
          <cell r="J218">
            <v>1860000</v>
          </cell>
          <cell r="K218">
            <v>44000</v>
          </cell>
          <cell r="L218">
            <v>300000</v>
          </cell>
          <cell r="N218">
            <v>31</v>
          </cell>
          <cell r="O218">
            <v>29</v>
          </cell>
          <cell r="P218">
            <v>234.3</v>
          </cell>
          <cell r="Q218">
            <v>0</v>
          </cell>
          <cell r="R218">
            <v>1860000</v>
          </cell>
          <cell r="S218">
            <v>1276000</v>
          </cell>
          <cell r="T218">
            <v>2519064</v>
          </cell>
          <cell r="U218">
            <v>5655064</v>
          </cell>
          <cell r="X218">
            <v>5955064</v>
          </cell>
          <cell r="Y218">
            <v>143220</v>
          </cell>
          <cell r="Z218">
            <v>6098284</v>
          </cell>
          <cell r="AA218">
            <v>304914</v>
          </cell>
          <cell r="AB218" t="str">
            <v>S-0</v>
          </cell>
          <cell r="AC218">
            <v>2025000</v>
          </cell>
          <cell r="AD218">
            <v>37200</v>
          </cell>
          <cell r="AE218">
            <v>44774040</v>
          </cell>
          <cell r="AF218">
            <v>2238702</v>
          </cell>
          <cell r="AG218">
            <v>0</v>
          </cell>
          <cell r="AH218">
            <v>0</v>
          </cell>
          <cell r="AJ218">
            <v>186558</v>
          </cell>
          <cell r="AK218">
            <v>37200</v>
          </cell>
          <cell r="AL218">
            <v>223758</v>
          </cell>
          <cell r="AM218">
            <v>5731300</v>
          </cell>
          <cell r="AN218">
            <v>0</v>
          </cell>
          <cell r="AP218">
            <v>0</v>
          </cell>
          <cell r="AV218">
            <v>0</v>
          </cell>
          <cell r="AW218">
            <v>0</v>
          </cell>
          <cell r="AX218">
            <v>5731300</v>
          </cell>
          <cell r="AZ218">
            <v>5731300</v>
          </cell>
        </row>
        <row r="219">
          <cell r="A219">
            <v>212</v>
          </cell>
          <cell r="B219" t="str">
            <v>SM2-KJA0568</v>
          </cell>
          <cell r="C219" t="str">
            <v>AKHMAD REZA</v>
          </cell>
          <cell r="D219">
            <v>29681</v>
          </cell>
          <cell r="E219" t="str">
            <v>Helper Refueling BTKJ</v>
          </cell>
          <cell r="F219" t="str">
            <v>Fuel Control</v>
          </cell>
          <cell r="G219">
            <v>41285</v>
          </cell>
          <cell r="H219" t="str">
            <v>M-0</v>
          </cell>
          <cell r="I219" t="str">
            <v>1152066241</v>
          </cell>
          <cell r="J219">
            <v>1860000</v>
          </cell>
          <cell r="K219">
            <v>44000</v>
          </cell>
          <cell r="L219">
            <v>300000</v>
          </cell>
          <cell r="N219">
            <v>31</v>
          </cell>
          <cell r="O219">
            <v>29</v>
          </cell>
          <cell r="P219">
            <v>269</v>
          </cell>
          <cell r="Q219">
            <v>0</v>
          </cell>
          <cell r="R219">
            <v>1860000</v>
          </cell>
          <cell r="S219">
            <v>1276000</v>
          </cell>
          <cell r="T219">
            <v>2892139</v>
          </cell>
          <cell r="U219">
            <v>6028139</v>
          </cell>
          <cell r="X219">
            <v>6328139</v>
          </cell>
          <cell r="Y219">
            <v>143220</v>
          </cell>
          <cell r="Z219">
            <v>6471359</v>
          </cell>
          <cell r="AA219">
            <v>323568</v>
          </cell>
          <cell r="AB219" t="str">
            <v>M-0</v>
          </cell>
          <cell r="AC219">
            <v>2193750</v>
          </cell>
          <cell r="AD219">
            <v>37200</v>
          </cell>
          <cell r="AE219">
            <v>47002092</v>
          </cell>
          <cell r="AF219">
            <v>2350104.6</v>
          </cell>
          <cell r="AG219">
            <v>0</v>
          </cell>
          <cell r="AH219">
            <v>0</v>
          </cell>
          <cell r="AJ219">
            <v>195842</v>
          </cell>
          <cell r="AK219">
            <v>37200</v>
          </cell>
          <cell r="AL219">
            <v>233042</v>
          </cell>
          <cell r="AM219">
            <v>6095100</v>
          </cell>
          <cell r="AN219">
            <v>0</v>
          </cell>
          <cell r="AP219">
            <v>0</v>
          </cell>
          <cell r="AV219">
            <v>0</v>
          </cell>
          <cell r="AW219">
            <v>0</v>
          </cell>
          <cell r="AX219">
            <v>6095100</v>
          </cell>
          <cell r="AZ219">
            <v>6095100</v>
          </cell>
        </row>
        <row r="220">
          <cell r="A220">
            <v>213</v>
          </cell>
          <cell r="B220" t="str">
            <v>SM2-KJA0571</v>
          </cell>
          <cell r="C220" t="str">
            <v>MARTINUS TORAYA</v>
          </cell>
          <cell r="D220">
            <v>31497</v>
          </cell>
          <cell r="E220" t="str">
            <v>Helper Refueling BTKJ</v>
          </cell>
          <cell r="F220" t="str">
            <v>Fuel Control</v>
          </cell>
          <cell r="G220">
            <v>41459</v>
          </cell>
          <cell r="H220" t="str">
            <v>S-0</v>
          </cell>
          <cell r="I220" t="str">
            <v>1157000761</v>
          </cell>
          <cell r="J220">
            <v>1860000</v>
          </cell>
          <cell r="K220">
            <v>44000</v>
          </cell>
          <cell r="L220">
            <v>300000</v>
          </cell>
          <cell r="N220">
            <v>31</v>
          </cell>
          <cell r="O220">
            <v>29</v>
          </cell>
          <cell r="P220">
            <v>233.3</v>
          </cell>
          <cell r="Q220">
            <v>0</v>
          </cell>
          <cell r="R220">
            <v>1860000</v>
          </cell>
          <cell r="S220">
            <v>1276000</v>
          </cell>
          <cell r="T220">
            <v>2508312</v>
          </cell>
          <cell r="U220">
            <v>5644312</v>
          </cell>
          <cell r="X220">
            <v>5944312</v>
          </cell>
          <cell r="Y220">
            <v>143220</v>
          </cell>
          <cell r="Z220">
            <v>6087532</v>
          </cell>
          <cell r="AA220">
            <v>304377</v>
          </cell>
          <cell r="AB220" t="str">
            <v>S-0</v>
          </cell>
          <cell r="AC220">
            <v>2025000</v>
          </cell>
          <cell r="AD220">
            <v>37200</v>
          </cell>
          <cell r="AE220">
            <v>44651460</v>
          </cell>
          <cell r="AF220">
            <v>2232573</v>
          </cell>
          <cell r="AG220">
            <v>0</v>
          </cell>
          <cell r="AH220">
            <v>0</v>
          </cell>
          <cell r="AJ220">
            <v>186047</v>
          </cell>
          <cell r="AK220">
            <v>37200</v>
          </cell>
          <cell r="AL220">
            <v>223247</v>
          </cell>
          <cell r="AM220">
            <v>5721100</v>
          </cell>
          <cell r="AN220">
            <v>0</v>
          </cell>
          <cell r="AP220">
            <v>0</v>
          </cell>
          <cell r="AV220">
            <v>0</v>
          </cell>
          <cell r="AW220">
            <v>0</v>
          </cell>
          <cell r="AX220">
            <v>5721100</v>
          </cell>
          <cell r="AZ220">
            <v>5721100</v>
          </cell>
        </row>
        <row r="221">
          <cell r="A221">
            <v>214</v>
          </cell>
          <cell r="B221" t="str">
            <v>SM2-KJA0475</v>
          </cell>
          <cell r="C221" t="str">
            <v>JAJA JAENUDIN</v>
          </cell>
          <cell r="D221">
            <v>23833</v>
          </cell>
          <cell r="E221" t="str">
            <v>Helper Refueling BTKJ</v>
          </cell>
          <cell r="F221" t="str">
            <v>Fuel Control</v>
          </cell>
          <cell r="G221">
            <v>40255</v>
          </cell>
          <cell r="H221" t="str">
            <v>M-3</v>
          </cell>
          <cell r="I221" t="str">
            <v>1152067191</v>
          </cell>
          <cell r="J221">
            <v>1860000</v>
          </cell>
          <cell r="K221">
            <v>44000</v>
          </cell>
          <cell r="L221">
            <v>300000</v>
          </cell>
          <cell r="N221">
            <v>30</v>
          </cell>
          <cell r="O221">
            <v>28</v>
          </cell>
          <cell r="P221">
            <v>227</v>
          </cell>
          <cell r="Q221">
            <v>1</v>
          </cell>
          <cell r="R221">
            <v>1785600</v>
          </cell>
          <cell r="S221">
            <v>1232000</v>
          </cell>
          <cell r="T221">
            <v>2440578</v>
          </cell>
          <cell r="U221">
            <v>5458178</v>
          </cell>
          <cell r="X221">
            <v>5758178</v>
          </cell>
          <cell r="Y221">
            <v>143220</v>
          </cell>
          <cell r="Z221">
            <v>5901398</v>
          </cell>
          <cell r="AA221">
            <v>295070</v>
          </cell>
          <cell r="AB221" t="str">
            <v>M-3</v>
          </cell>
          <cell r="AC221">
            <v>2700000</v>
          </cell>
          <cell r="AD221">
            <v>37200</v>
          </cell>
          <cell r="AE221">
            <v>34429536</v>
          </cell>
          <cell r="AF221">
            <v>1721476.8</v>
          </cell>
          <cell r="AG221">
            <v>0</v>
          </cell>
          <cell r="AH221">
            <v>0</v>
          </cell>
          <cell r="AJ221">
            <v>143456</v>
          </cell>
          <cell r="AK221">
            <v>37200</v>
          </cell>
          <cell r="AL221">
            <v>180656</v>
          </cell>
          <cell r="AM221">
            <v>5577500</v>
          </cell>
          <cell r="AN221">
            <v>0</v>
          </cell>
          <cell r="AP221">
            <v>0</v>
          </cell>
          <cell r="AV221">
            <v>0</v>
          </cell>
          <cell r="AW221">
            <v>0</v>
          </cell>
          <cell r="AX221">
            <v>5577500</v>
          </cell>
          <cell r="AZ221">
            <v>5577500</v>
          </cell>
        </row>
        <row r="222">
          <cell r="A222">
            <v>215</v>
          </cell>
          <cell r="B222" t="str">
            <v>SM2-KJA0575</v>
          </cell>
          <cell r="C222" t="str">
            <v>MOH. AINUL YAQIN</v>
          </cell>
          <cell r="D222">
            <v>34645</v>
          </cell>
          <cell r="E222" t="str">
            <v>Helper Refueling BTKJ</v>
          </cell>
          <cell r="F222" t="str">
            <v>Fuel Control</v>
          </cell>
          <cell r="G222">
            <v>41570</v>
          </cell>
          <cell r="H222" t="str">
            <v>S-0</v>
          </cell>
          <cell r="I222" t="str">
            <v>1152102123</v>
          </cell>
          <cell r="J222">
            <v>1860000</v>
          </cell>
          <cell r="K222">
            <v>44000</v>
          </cell>
          <cell r="L222">
            <v>300000</v>
          </cell>
          <cell r="N222">
            <v>31</v>
          </cell>
          <cell r="O222">
            <v>29</v>
          </cell>
          <cell r="P222">
            <v>225.3</v>
          </cell>
          <cell r="Q222">
            <v>0</v>
          </cell>
          <cell r="R222">
            <v>1860000</v>
          </cell>
          <cell r="S222">
            <v>1276000</v>
          </cell>
          <cell r="T222">
            <v>2422301</v>
          </cell>
          <cell r="U222">
            <v>5558301</v>
          </cell>
          <cell r="X222">
            <v>5858301</v>
          </cell>
          <cell r="Y222">
            <v>143220</v>
          </cell>
          <cell r="Z222">
            <v>6001521</v>
          </cell>
          <cell r="AA222">
            <v>300076</v>
          </cell>
          <cell r="AB222" t="str">
            <v>S-0</v>
          </cell>
          <cell r="AC222">
            <v>2025000</v>
          </cell>
          <cell r="AD222">
            <v>37200</v>
          </cell>
          <cell r="AE222">
            <v>43670940</v>
          </cell>
          <cell r="AF222">
            <v>2183547</v>
          </cell>
          <cell r="AG222">
            <v>0</v>
          </cell>
          <cell r="AH222">
            <v>0</v>
          </cell>
          <cell r="AJ222">
            <v>181962</v>
          </cell>
          <cell r="AK222">
            <v>37200</v>
          </cell>
          <cell r="AL222">
            <v>219162</v>
          </cell>
          <cell r="AM222">
            <v>5639100</v>
          </cell>
          <cell r="AN222">
            <v>0</v>
          </cell>
          <cell r="AP222">
            <v>0</v>
          </cell>
          <cell r="AV222">
            <v>0</v>
          </cell>
          <cell r="AW222">
            <v>0</v>
          </cell>
          <cell r="AX222">
            <v>5639100</v>
          </cell>
          <cell r="AZ222">
            <v>5639100</v>
          </cell>
        </row>
        <row r="223">
          <cell r="A223">
            <v>216</v>
          </cell>
          <cell r="B223" t="str">
            <v>SM2-KJA0576</v>
          </cell>
          <cell r="C223" t="str">
            <v>SOFWAN MA'RUF</v>
          </cell>
          <cell r="D223">
            <v>34676</v>
          </cell>
          <cell r="E223" t="str">
            <v>Helper Refueling BTKJ</v>
          </cell>
          <cell r="F223" t="str">
            <v>Fuel Control</v>
          </cell>
          <cell r="G223">
            <v>41579</v>
          </cell>
          <cell r="H223" t="str">
            <v>S-0</v>
          </cell>
          <cell r="I223" t="str">
            <v>1152103880</v>
          </cell>
          <cell r="J223">
            <v>1860000</v>
          </cell>
          <cell r="K223">
            <v>44000</v>
          </cell>
          <cell r="L223">
            <v>300000</v>
          </cell>
          <cell r="N223">
            <v>31</v>
          </cell>
          <cell r="O223">
            <v>29</v>
          </cell>
          <cell r="P223">
            <v>246.3</v>
          </cell>
          <cell r="Q223">
            <v>0</v>
          </cell>
          <cell r="R223">
            <v>1860000</v>
          </cell>
          <cell r="S223">
            <v>1276000</v>
          </cell>
          <cell r="T223">
            <v>2648081</v>
          </cell>
          <cell r="U223">
            <v>5784081</v>
          </cell>
          <cell r="X223">
            <v>6084081</v>
          </cell>
          <cell r="Y223">
            <v>143220</v>
          </cell>
          <cell r="Z223">
            <v>6227301</v>
          </cell>
          <cell r="AA223">
            <v>311365</v>
          </cell>
          <cell r="AB223" t="str">
            <v>S-0</v>
          </cell>
          <cell r="AC223">
            <v>2025000</v>
          </cell>
          <cell r="AD223">
            <v>37200</v>
          </cell>
          <cell r="AE223">
            <v>46244832</v>
          </cell>
          <cell r="AF223">
            <v>2312241.6</v>
          </cell>
          <cell r="AG223">
            <v>0</v>
          </cell>
          <cell r="AH223">
            <v>0</v>
          </cell>
          <cell r="AJ223">
            <v>192686</v>
          </cell>
          <cell r="AK223">
            <v>37200</v>
          </cell>
          <cell r="AL223">
            <v>229886</v>
          </cell>
          <cell r="AM223">
            <v>5854200</v>
          </cell>
          <cell r="AN223">
            <v>0</v>
          </cell>
          <cell r="AP223">
            <v>0</v>
          </cell>
          <cell r="AV223">
            <v>0</v>
          </cell>
          <cell r="AW223">
            <v>0</v>
          </cell>
          <cell r="AX223">
            <v>5854200</v>
          </cell>
          <cell r="AZ223">
            <v>5854200</v>
          </cell>
        </row>
        <row r="224">
          <cell r="A224">
            <v>217</v>
          </cell>
          <cell r="B224" t="str">
            <v>SM2-KJA0577</v>
          </cell>
          <cell r="C224" t="str">
            <v>TUBAGUS U'ANG RIDWAN</v>
          </cell>
          <cell r="D224">
            <v>34379</v>
          </cell>
          <cell r="E224" t="str">
            <v>Helper Refueling BTKJ</v>
          </cell>
          <cell r="F224" t="str">
            <v>Fuel Control</v>
          </cell>
          <cell r="G224">
            <v>41589</v>
          </cell>
          <cell r="H224" t="str">
            <v>S-0</v>
          </cell>
          <cell r="I224" t="str">
            <v>1152103910</v>
          </cell>
          <cell r="J224">
            <v>1860000</v>
          </cell>
          <cell r="K224">
            <v>44000</v>
          </cell>
          <cell r="L224">
            <v>300000</v>
          </cell>
          <cell r="N224">
            <v>31</v>
          </cell>
          <cell r="O224">
            <v>30</v>
          </cell>
          <cell r="P224">
            <v>251.3</v>
          </cell>
          <cell r="Q224">
            <v>0</v>
          </cell>
          <cell r="R224">
            <v>1860000</v>
          </cell>
          <cell r="S224">
            <v>1320000</v>
          </cell>
          <cell r="T224">
            <v>2701838</v>
          </cell>
          <cell r="U224">
            <v>5881838</v>
          </cell>
          <cell r="X224">
            <v>6181838</v>
          </cell>
          <cell r="Y224">
            <v>143220</v>
          </cell>
          <cell r="Z224">
            <v>6325058</v>
          </cell>
          <cell r="AA224">
            <v>316253</v>
          </cell>
          <cell r="AB224" t="str">
            <v>S-0</v>
          </cell>
          <cell r="AC224">
            <v>2025000</v>
          </cell>
          <cell r="AD224">
            <v>37200</v>
          </cell>
          <cell r="AE224">
            <v>47359260</v>
          </cell>
          <cell r="AF224">
            <v>2367963</v>
          </cell>
          <cell r="AG224">
            <v>0</v>
          </cell>
          <cell r="AH224">
            <v>0</v>
          </cell>
          <cell r="AJ224">
            <v>197330</v>
          </cell>
          <cell r="AK224">
            <v>37200</v>
          </cell>
          <cell r="AL224">
            <v>234530</v>
          </cell>
          <cell r="AM224">
            <v>5947300</v>
          </cell>
          <cell r="AN224">
            <v>0</v>
          </cell>
          <cell r="AP224">
            <v>0</v>
          </cell>
          <cell r="AV224">
            <v>0</v>
          </cell>
          <cell r="AW224">
            <v>0</v>
          </cell>
          <cell r="AX224">
            <v>5947300</v>
          </cell>
          <cell r="AZ224">
            <v>5947300</v>
          </cell>
        </row>
        <row r="225">
          <cell r="A225">
            <v>218</v>
          </cell>
          <cell r="B225" t="str">
            <v>SM2-KJA0586</v>
          </cell>
          <cell r="C225" t="str">
            <v>ABDUL GAPUR</v>
          </cell>
          <cell r="D225">
            <v>30937</v>
          </cell>
          <cell r="E225" t="str">
            <v>Helper Refueling TMRH</v>
          </cell>
          <cell r="F225" t="str">
            <v>Fuel Control</v>
          </cell>
          <cell r="G225">
            <v>41659</v>
          </cell>
          <cell r="H225" t="str">
            <v>M-1</v>
          </cell>
          <cell r="J225">
            <v>1860000</v>
          </cell>
          <cell r="K225">
            <v>44000</v>
          </cell>
          <cell r="L225">
            <v>300000</v>
          </cell>
          <cell r="N225">
            <v>30</v>
          </cell>
          <cell r="O225">
            <v>30</v>
          </cell>
          <cell r="P225">
            <v>314</v>
          </cell>
          <cell r="Q225">
            <v>1</v>
          </cell>
          <cell r="R225">
            <v>1785600</v>
          </cell>
          <cell r="S225">
            <v>1320000</v>
          </cell>
          <cell r="T225">
            <v>3375954</v>
          </cell>
          <cell r="U225">
            <v>6481554</v>
          </cell>
          <cell r="X225">
            <v>6781554</v>
          </cell>
          <cell r="Y225">
            <v>143220</v>
          </cell>
          <cell r="Z225">
            <v>6924774</v>
          </cell>
          <cell r="AA225">
            <v>346239</v>
          </cell>
          <cell r="AB225" t="str">
            <v>M-1</v>
          </cell>
          <cell r="AC225">
            <v>2362500</v>
          </cell>
          <cell r="AD225">
            <v>37200</v>
          </cell>
          <cell r="AE225">
            <v>50146020</v>
          </cell>
          <cell r="AF225">
            <v>2500000</v>
          </cell>
          <cell r="AG225">
            <v>21903</v>
          </cell>
          <cell r="AH225">
            <v>0</v>
          </cell>
          <cell r="AJ225">
            <v>210158</v>
          </cell>
          <cell r="AK225">
            <v>37200</v>
          </cell>
          <cell r="AL225">
            <v>247358</v>
          </cell>
          <cell r="AM225">
            <v>6534200</v>
          </cell>
          <cell r="AN225">
            <v>0</v>
          </cell>
          <cell r="AP225">
            <v>0</v>
          </cell>
          <cell r="AV225">
            <v>0</v>
          </cell>
          <cell r="AW225">
            <v>0</v>
          </cell>
          <cell r="AX225">
            <v>6534200</v>
          </cell>
          <cell r="AZ225">
            <v>6534200</v>
          </cell>
        </row>
        <row r="226">
          <cell r="A226">
            <v>219</v>
          </cell>
          <cell r="B226" t="str">
            <v>SM2-KJA0498</v>
          </cell>
          <cell r="C226" t="str">
            <v>BARUDIN</v>
          </cell>
          <cell r="D226">
            <v>32885</v>
          </cell>
          <cell r="E226" t="str">
            <v>Office Clerk F/House</v>
          </cell>
          <cell r="F226" t="str">
            <v>Fuel Control</v>
          </cell>
          <cell r="G226">
            <v>40392</v>
          </cell>
          <cell r="H226" t="str">
            <v>M-1</v>
          </cell>
          <cell r="I226" t="str">
            <v>0022221329</v>
          </cell>
          <cell r="J226">
            <v>2060000</v>
          </cell>
          <cell r="K226">
            <v>44000</v>
          </cell>
          <cell r="L226">
            <v>0</v>
          </cell>
          <cell r="N226">
            <v>31</v>
          </cell>
          <cell r="O226">
            <v>29</v>
          </cell>
          <cell r="P226">
            <v>219.3</v>
          </cell>
          <cell r="Q226">
            <v>0</v>
          </cell>
          <cell r="R226">
            <v>2060000</v>
          </cell>
          <cell r="S226">
            <v>1276000</v>
          </cell>
          <cell r="T226">
            <v>2611318</v>
          </cell>
          <cell r="U226">
            <v>5947318</v>
          </cell>
          <cell r="X226">
            <v>5947318</v>
          </cell>
          <cell r="Y226">
            <v>158620</v>
          </cell>
          <cell r="Z226">
            <v>6105938</v>
          </cell>
          <cell r="AA226">
            <v>305297</v>
          </cell>
          <cell r="AB226" t="str">
            <v>M-1</v>
          </cell>
          <cell r="AC226">
            <v>2362500</v>
          </cell>
          <cell r="AD226">
            <v>41200</v>
          </cell>
          <cell r="AE226">
            <v>40763292</v>
          </cell>
          <cell r="AF226">
            <v>2038164.6</v>
          </cell>
          <cell r="AG226">
            <v>0</v>
          </cell>
          <cell r="AH226">
            <v>0</v>
          </cell>
          <cell r="AJ226">
            <v>169847</v>
          </cell>
          <cell r="AK226">
            <v>41200</v>
          </cell>
          <cell r="AL226">
            <v>211047</v>
          </cell>
          <cell r="AM226">
            <v>5736300</v>
          </cell>
          <cell r="AN226">
            <v>0</v>
          </cell>
          <cell r="AP226">
            <v>0</v>
          </cell>
          <cell r="AV226">
            <v>0</v>
          </cell>
          <cell r="AW226">
            <v>0</v>
          </cell>
          <cell r="AX226">
            <v>5736300</v>
          </cell>
          <cell r="AZ226">
            <v>5736300</v>
          </cell>
        </row>
        <row r="227">
          <cell r="A227">
            <v>220</v>
          </cell>
          <cell r="B227" t="str">
            <v>SM2-KJA0556</v>
          </cell>
          <cell r="C227" t="str">
            <v>RESTI RETNOWATI</v>
          </cell>
          <cell r="D227">
            <v>34401</v>
          </cell>
          <cell r="E227" t="str">
            <v>Office Clerk F/House</v>
          </cell>
          <cell r="F227" t="str">
            <v>Fuel Control</v>
          </cell>
          <cell r="G227">
            <v>41176</v>
          </cell>
          <cell r="H227" t="str">
            <v>S-0</v>
          </cell>
          <cell r="I227" t="str">
            <v>1152093442</v>
          </cell>
          <cell r="J227">
            <v>1860000</v>
          </cell>
          <cell r="K227">
            <v>44000</v>
          </cell>
          <cell r="N227">
            <v>31</v>
          </cell>
          <cell r="O227">
            <v>27</v>
          </cell>
          <cell r="P227">
            <v>124.11</v>
          </cell>
          <cell r="Q227">
            <v>0</v>
          </cell>
          <cell r="R227">
            <v>1860000</v>
          </cell>
          <cell r="S227">
            <v>1188000</v>
          </cell>
          <cell r="T227">
            <v>1334362</v>
          </cell>
          <cell r="U227">
            <v>4382362</v>
          </cell>
          <cell r="X227">
            <v>4382362</v>
          </cell>
          <cell r="Y227">
            <v>143220</v>
          </cell>
          <cell r="Z227">
            <v>4525582</v>
          </cell>
          <cell r="AA227">
            <v>226279</v>
          </cell>
          <cell r="AB227" t="str">
            <v>S-0</v>
          </cell>
          <cell r="AC227">
            <v>2025000</v>
          </cell>
          <cell r="AD227">
            <v>37200</v>
          </cell>
          <cell r="AE227">
            <v>26845236</v>
          </cell>
          <cell r="AF227">
            <v>1342261.8</v>
          </cell>
          <cell r="AG227">
            <v>0</v>
          </cell>
          <cell r="AH227">
            <v>0</v>
          </cell>
          <cell r="AJ227">
            <v>111855</v>
          </cell>
          <cell r="AK227">
            <v>37200</v>
          </cell>
          <cell r="AL227">
            <v>149055</v>
          </cell>
          <cell r="AM227">
            <v>4233300</v>
          </cell>
          <cell r="AN227">
            <v>0</v>
          </cell>
          <cell r="AP227">
            <v>146000</v>
          </cell>
          <cell r="AV227">
            <v>0</v>
          </cell>
          <cell r="AW227">
            <v>146000</v>
          </cell>
          <cell r="AX227">
            <v>4087300</v>
          </cell>
          <cell r="AZ227">
            <v>4087300</v>
          </cell>
        </row>
        <row r="228">
          <cell r="A228">
            <v>221</v>
          </cell>
          <cell r="B228" t="str">
            <v>SM2-KJA0494</v>
          </cell>
          <cell r="C228" t="str">
            <v>FADLIAN NOOR</v>
          </cell>
          <cell r="D228">
            <v>33347</v>
          </cell>
          <cell r="E228" t="str">
            <v>Helper W/House Keeping</v>
          </cell>
          <cell r="F228" t="str">
            <v>Logistic</v>
          </cell>
          <cell r="G228">
            <v>40372</v>
          </cell>
          <cell r="H228" t="str">
            <v>S-0</v>
          </cell>
          <cell r="I228" t="str">
            <v>1152066135</v>
          </cell>
          <cell r="J228">
            <v>1910000</v>
          </cell>
          <cell r="K228">
            <v>44000</v>
          </cell>
          <cell r="L228">
            <v>300000</v>
          </cell>
          <cell r="N228">
            <v>28</v>
          </cell>
          <cell r="O228">
            <v>25</v>
          </cell>
          <cell r="P228">
            <v>145.52000000000001</v>
          </cell>
          <cell r="Q228">
            <v>3</v>
          </cell>
          <cell r="R228">
            <v>1680800</v>
          </cell>
          <cell r="S228">
            <v>1100000</v>
          </cell>
          <cell r="T228">
            <v>1606608</v>
          </cell>
          <cell r="U228">
            <v>4387408</v>
          </cell>
          <cell r="X228">
            <v>4687408</v>
          </cell>
          <cell r="Y228">
            <v>147070</v>
          </cell>
          <cell r="Z228">
            <v>4834478</v>
          </cell>
          <cell r="AA228">
            <v>241724</v>
          </cell>
          <cell r="AB228" t="str">
            <v>S-0</v>
          </cell>
          <cell r="AC228">
            <v>2025000</v>
          </cell>
          <cell r="AD228">
            <v>38200</v>
          </cell>
          <cell r="AE228">
            <v>30354648</v>
          </cell>
          <cell r="AF228">
            <v>1517732.4000000001</v>
          </cell>
          <cell r="AG228">
            <v>0</v>
          </cell>
          <cell r="AH228">
            <v>0</v>
          </cell>
          <cell r="AJ228">
            <v>126477</v>
          </cell>
          <cell r="AK228">
            <v>38200</v>
          </cell>
          <cell r="AL228">
            <v>164677</v>
          </cell>
          <cell r="AM228">
            <v>4522700</v>
          </cell>
          <cell r="AN228">
            <v>961126</v>
          </cell>
          <cell r="AP228">
            <v>28000</v>
          </cell>
          <cell r="AV228">
            <v>0</v>
          </cell>
          <cell r="AW228">
            <v>989126</v>
          </cell>
          <cell r="AX228">
            <v>3533574</v>
          </cell>
          <cell r="AZ228">
            <v>3533600</v>
          </cell>
        </row>
        <row r="229">
          <cell r="A229">
            <v>222</v>
          </cell>
          <cell r="B229" t="str">
            <v>SM2-KJA0497</v>
          </cell>
          <cell r="C229" t="str">
            <v>TEGUH IMAN. C. T, A.MD</v>
          </cell>
          <cell r="D229">
            <v>29345</v>
          </cell>
          <cell r="E229" t="str">
            <v>Office Clerk W/House</v>
          </cell>
          <cell r="F229" t="str">
            <v>Logistic</v>
          </cell>
          <cell r="G229">
            <v>40392</v>
          </cell>
          <cell r="H229" t="str">
            <v>M-1</v>
          </cell>
          <cell r="I229" t="str">
            <v>0022221841</v>
          </cell>
          <cell r="J229">
            <v>2110000</v>
          </cell>
          <cell r="K229">
            <v>44000</v>
          </cell>
          <cell r="N229">
            <v>31</v>
          </cell>
          <cell r="O229">
            <v>25</v>
          </cell>
          <cell r="P229">
            <v>127.52</v>
          </cell>
          <cell r="Q229">
            <v>0</v>
          </cell>
          <cell r="R229">
            <v>2110000</v>
          </cell>
          <cell r="S229">
            <v>1100000</v>
          </cell>
          <cell r="T229">
            <v>1555302</v>
          </cell>
          <cell r="U229">
            <v>4765302</v>
          </cell>
          <cell r="X229">
            <v>4765302</v>
          </cell>
          <cell r="Y229">
            <v>162470</v>
          </cell>
          <cell r="Z229">
            <v>4927772</v>
          </cell>
          <cell r="AA229">
            <v>246389</v>
          </cell>
          <cell r="AB229" t="str">
            <v>M-1</v>
          </cell>
          <cell r="AC229">
            <v>2362500</v>
          </cell>
          <cell r="AD229">
            <v>42200</v>
          </cell>
          <cell r="AE229">
            <v>27320196</v>
          </cell>
          <cell r="AF229">
            <v>1366009.8</v>
          </cell>
          <cell r="AG229">
            <v>0</v>
          </cell>
          <cell r="AH229">
            <v>0</v>
          </cell>
          <cell r="AJ229">
            <v>113834</v>
          </cell>
          <cell r="AK229">
            <v>42200</v>
          </cell>
          <cell r="AL229">
            <v>156034</v>
          </cell>
          <cell r="AM229">
            <v>4609300</v>
          </cell>
          <cell r="AN229">
            <v>0</v>
          </cell>
          <cell r="AP229">
            <v>0</v>
          </cell>
          <cell r="AV229">
            <v>0</v>
          </cell>
          <cell r="AW229">
            <v>0</v>
          </cell>
          <cell r="AX229">
            <v>4609300</v>
          </cell>
          <cell r="AZ229">
            <v>4609300</v>
          </cell>
        </row>
        <row r="230">
          <cell r="A230">
            <v>223</v>
          </cell>
          <cell r="B230" t="str">
            <v>SM2-KJA0508</v>
          </cell>
          <cell r="C230" t="str">
            <v>MATIUS TAMPANG</v>
          </cell>
          <cell r="D230">
            <v>23289</v>
          </cell>
          <cell r="E230" t="str">
            <v>Opt. Forklift</v>
          </cell>
          <cell r="F230" t="str">
            <v>Workshop</v>
          </cell>
          <cell r="G230">
            <v>40513</v>
          </cell>
          <cell r="H230" t="str">
            <v>M-3</v>
          </cell>
          <cell r="I230" t="str">
            <v>1152070566</v>
          </cell>
          <cell r="J230">
            <v>2360000</v>
          </cell>
          <cell r="K230">
            <v>44000</v>
          </cell>
          <cell r="N230">
            <v>30</v>
          </cell>
          <cell r="O230">
            <v>29</v>
          </cell>
          <cell r="P230">
            <v>141.13</v>
          </cell>
          <cell r="Q230">
            <v>1</v>
          </cell>
          <cell r="R230">
            <v>2265600</v>
          </cell>
          <cell r="S230">
            <v>1276000</v>
          </cell>
          <cell r="T230">
            <v>1925242</v>
          </cell>
          <cell r="U230">
            <v>5466842</v>
          </cell>
          <cell r="X230">
            <v>5466842</v>
          </cell>
          <cell r="Y230">
            <v>181720</v>
          </cell>
          <cell r="Z230">
            <v>5648562</v>
          </cell>
          <cell r="AA230">
            <v>282428</v>
          </cell>
          <cell r="AB230" t="str">
            <v>M-3</v>
          </cell>
          <cell r="AC230">
            <v>2700000</v>
          </cell>
          <cell r="AD230">
            <v>47200</v>
          </cell>
          <cell r="AE230">
            <v>31427208</v>
          </cell>
          <cell r="AF230">
            <v>1571360.4000000001</v>
          </cell>
          <cell r="AG230">
            <v>0</v>
          </cell>
          <cell r="AH230">
            <v>0</v>
          </cell>
          <cell r="AJ230">
            <v>130946</v>
          </cell>
          <cell r="AK230">
            <v>47200</v>
          </cell>
          <cell r="AL230">
            <v>178146</v>
          </cell>
          <cell r="AM230">
            <v>5288700</v>
          </cell>
          <cell r="AN230">
            <v>0</v>
          </cell>
          <cell r="AP230">
            <v>0</v>
          </cell>
          <cell r="AV230">
            <v>0</v>
          </cell>
          <cell r="AW230">
            <v>0</v>
          </cell>
          <cell r="AX230">
            <v>5288700</v>
          </cell>
          <cell r="AZ230">
            <v>5288700</v>
          </cell>
        </row>
        <row r="231">
          <cell r="A231">
            <v>224</v>
          </cell>
          <cell r="B231" t="str">
            <v>SM2-KJA0499</v>
          </cell>
          <cell r="C231" t="str">
            <v>M. NOLVIN DOTULU</v>
          </cell>
          <cell r="D231">
            <v>29551</v>
          </cell>
          <cell r="E231" t="str">
            <v>Opt. Maintenance</v>
          </cell>
          <cell r="F231" t="str">
            <v>Workshop</v>
          </cell>
          <cell r="G231">
            <v>40452</v>
          </cell>
          <cell r="H231" t="str">
            <v>M-1</v>
          </cell>
          <cell r="I231" t="str">
            <v>1152069151</v>
          </cell>
          <cell r="J231">
            <v>2360000</v>
          </cell>
          <cell r="K231">
            <v>44000</v>
          </cell>
          <cell r="N231">
            <v>31</v>
          </cell>
          <cell r="O231">
            <v>29</v>
          </cell>
          <cell r="P231">
            <v>244.24</v>
          </cell>
          <cell r="Q231">
            <v>0</v>
          </cell>
          <cell r="R231">
            <v>2360000</v>
          </cell>
          <cell r="S231">
            <v>1276000</v>
          </cell>
          <cell r="T231">
            <v>3331829</v>
          </cell>
          <cell r="U231">
            <v>6967829</v>
          </cell>
          <cell r="X231">
            <v>6967829</v>
          </cell>
          <cell r="Y231">
            <v>181720</v>
          </cell>
          <cell r="Z231">
            <v>7149549</v>
          </cell>
          <cell r="AA231">
            <v>357477</v>
          </cell>
          <cell r="AB231" t="str">
            <v>M-1</v>
          </cell>
          <cell r="AC231">
            <v>2362500</v>
          </cell>
          <cell r="AD231">
            <v>47200</v>
          </cell>
          <cell r="AE231">
            <v>52588464</v>
          </cell>
          <cell r="AF231">
            <v>2500000</v>
          </cell>
          <cell r="AG231">
            <v>388269.6</v>
          </cell>
          <cell r="AH231">
            <v>0</v>
          </cell>
          <cell r="AJ231">
            <v>240689</v>
          </cell>
          <cell r="AK231">
            <v>47200</v>
          </cell>
          <cell r="AL231">
            <v>287889</v>
          </cell>
          <cell r="AM231">
            <v>6679900</v>
          </cell>
          <cell r="AN231">
            <v>86186</v>
          </cell>
          <cell r="AP231">
            <v>28000</v>
          </cell>
          <cell r="AV231">
            <v>0</v>
          </cell>
          <cell r="AW231">
            <v>114186</v>
          </cell>
          <cell r="AX231">
            <v>6565714</v>
          </cell>
          <cell r="AZ231">
            <v>6565700</v>
          </cell>
        </row>
        <row r="232">
          <cell r="A232">
            <v>225</v>
          </cell>
          <cell r="B232" t="str">
            <v>SM2-KJA0580</v>
          </cell>
          <cell r="C232" t="str">
            <v>SUGIANSYAH</v>
          </cell>
          <cell r="D232">
            <v>30135</v>
          </cell>
          <cell r="E232" t="str">
            <v>Opt. Lowboy</v>
          </cell>
          <cell r="F232" t="str">
            <v>Workshop</v>
          </cell>
          <cell r="G232">
            <v>41610</v>
          </cell>
          <cell r="H232" t="str">
            <v>M-1</v>
          </cell>
          <cell r="I232" t="str">
            <v>1152103979</v>
          </cell>
          <cell r="J232">
            <v>2260000</v>
          </cell>
          <cell r="K232">
            <v>44000</v>
          </cell>
          <cell r="N232">
            <v>31</v>
          </cell>
          <cell r="O232">
            <v>31</v>
          </cell>
          <cell r="P232">
            <v>172.06</v>
          </cell>
          <cell r="Q232">
            <v>0</v>
          </cell>
          <cell r="R232">
            <v>2260000</v>
          </cell>
          <cell r="S232">
            <v>1364000</v>
          </cell>
          <cell r="T232">
            <v>2247720</v>
          </cell>
          <cell r="U232">
            <v>5871720</v>
          </cell>
          <cell r="X232">
            <v>5871720</v>
          </cell>
          <cell r="Y232">
            <v>174020</v>
          </cell>
          <cell r="Z232">
            <v>6045740</v>
          </cell>
          <cell r="AA232">
            <v>302287</v>
          </cell>
          <cell r="AB232" t="str">
            <v>M-1</v>
          </cell>
          <cell r="AC232">
            <v>2362500</v>
          </cell>
          <cell r="AD232">
            <v>45200</v>
          </cell>
          <cell r="AE232">
            <v>40029036</v>
          </cell>
          <cell r="AF232">
            <v>2001451.8</v>
          </cell>
          <cell r="AG232">
            <v>0</v>
          </cell>
          <cell r="AH232">
            <v>0</v>
          </cell>
          <cell r="AJ232">
            <v>166787</v>
          </cell>
          <cell r="AK232">
            <v>45200</v>
          </cell>
          <cell r="AL232">
            <v>211987</v>
          </cell>
          <cell r="AM232">
            <v>5659700</v>
          </cell>
          <cell r="AN232">
            <v>0</v>
          </cell>
          <cell r="AP232">
            <v>14000</v>
          </cell>
          <cell r="AV232">
            <v>0</v>
          </cell>
          <cell r="AW232">
            <v>14000</v>
          </cell>
          <cell r="AX232">
            <v>5645700</v>
          </cell>
          <cell r="AZ232">
            <v>5645700</v>
          </cell>
        </row>
        <row r="233">
          <cell r="A233">
            <v>226</v>
          </cell>
          <cell r="B233" t="str">
            <v>SM2-KJA0192</v>
          </cell>
          <cell r="C233" t="str">
            <v>M. GUSNANDI FAISAL</v>
          </cell>
          <cell r="D233">
            <v>30913</v>
          </cell>
          <cell r="E233" t="str">
            <v>Mechanic</v>
          </cell>
          <cell r="F233" t="str">
            <v>Workshop</v>
          </cell>
          <cell r="G233">
            <v>39422</v>
          </cell>
          <cell r="H233" t="str">
            <v>M-1</v>
          </cell>
          <cell r="I233" t="str">
            <v>1152038425</v>
          </cell>
          <cell r="J233">
            <v>2560000</v>
          </cell>
          <cell r="K233">
            <v>44000</v>
          </cell>
          <cell r="L233">
            <v>300000</v>
          </cell>
          <cell r="N233">
            <v>31</v>
          </cell>
          <cell r="O233">
            <v>23</v>
          </cell>
          <cell r="P233">
            <v>144.30000000000001</v>
          </cell>
          <cell r="Q233">
            <v>0</v>
          </cell>
          <cell r="R233">
            <v>2560000</v>
          </cell>
          <cell r="S233">
            <v>1012000</v>
          </cell>
          <cell r="T233">
            <v>2135306</v>
          </cell>
          <cell r="U233">
            <v>5707306</v>
          </cell>
          <cell r="X233">
            <v>6007306</v>
          </cell>
          <cell r="Y233">
            <v>197120</v>
          </cell>
          <cell r="Z233">
            <v>6204426</v>
          </cell>
          <cell r="AA233">
            <v>310221</v>
          </cell>
          <cell r="AB233" t="str">
            <v>M-1</v>
          </cell>
          <cell r="AC233">
            <v>2362500</v>
          </cell>
          <cell r="AD233">
            <v>51200</v>
          </cell>
          <cell r="AE233">
            <v>41766060</v>
          </cell>
          <cell r="AF233">
            <v>2088303</v>
          </cell>
          <cell r="AG233">
            <v>0</v>
          </cell>
          <cell r="AH233">
            <v>0</v>
          </cell>
          <cell r="AJ233">
            <v>174025</v>
          </cell>
          <cell r="AK233">
            <v>51200</v>
          </cell>
          <cell r="AL233">
            <v>225225</v>
          </cell>
          <cell r="AM233">
            <v>5782100</v>
          </cell>
          <cell r="AN233">
            <v>0</v>
          </cell>
          <cell r="AP233">
            <v>0</v>
          </cell>
          <cell r="AV233">
            <v>0</v>
          </cell>
          <cell r="AW233">
            <v>0</v>
          </cell>
          <cell r="AX233">
            <v>5782100</v>
          </cell>
          <cell r="AZ233">
            <v>5782100</v>
          </cell>
        </row>
        <row r="234">
          <cell r="A234">
            <v>227</v>
          </cell>
          <cell r="B234" t="str">
            <v>SM2-KJA0230</v>
          </cell>
          <cell r="C234" t="str">
            <v>YUNUS PAENDE</v>
          </cell>
          <cell r="D234">
            <v>26891</v>
          </cell>
          <cell r="E234" t="str">
            <v>Mechanic</v>
          </cell>
          <cell r="F234" t="str">
            <v>Workshop</v>
          </cell>
          <cell r="G234">
            <v>39508</v>
          </cell>
          <cell r="H234" t="str">
            <v>M-2</v>
          </cell>
          <cell r="I234" t="str">
            <v>1152040144</v>
          </cell>
          <cell r="J234">
            <v>2560000</v>
          </cell>
          <cell r="K234">
            <v>44000</v>
          </cell>
          <cell r="L234">
            <v>300000</v>
          </cell>
          <cell r="N234">
            <v>31</v>
          </cell>
          <cell r="O234">
            <v>30</v>
          </cell>
          <cell r="P234">
            <v>184.3</v>
          </cell>
          <cell r="Q234">
            <v>0</v>
          </cell>
          <cell r="R234">
            <v>2560000</v>
          </cell>
          <cell r="S234">
            <v>1320000</v>
          </cell>
          <cell r="T234">
            <v>2727214</v>
          </cell>
          <cell r="U234">
            <v>6607214</v>
          </cell>
          <cell r="X234">
            <v>6907214</v>
          </cell>
          <cell r="Y234">
            <v>197120</v>
          </cell>
          <cell r="Z234">
            <v>7104334</v>
          </cell>
          <cell r="AA234">
            <v>355217</v>
          </cell>
          <cell r="AB234" t="str">
            <v>M-2</v>
          </cell>
          <cell r="AC234">
            <v>2531250</v>
          </cell>
          <cell r="AD234">
            <v>51200</v>
          </cell>
          <cell r="AE234">
            <v>50000004</v>
          </cell>
          <cell r="AF234">
            <v>2500000</v>
          </cell>
          <cell r="AG234">
            <v>0.6</v>
          </cell>
          <cell r="AH234">
            <v>0</v>
          </cell>
          <cell r="AJ234">
            <v>208333</v>
          </cell>
          <cell r="AK234">
            <v>51200</v>
          </cell>
          <cell r="AL234">
            <v>259533</v>
          </cell>
          <cell r="AM234">
            <v>6647700</v>
          </cell>
          <cell r="AN234">
            <v>0</v>
          </cell>
          <cell r="AP234">
            <v>0</v>
          </cell>
          <cell r="AV234">
            <v>0</v>
          </cell>
          <cell r="AW234">
            <v>0</v>
          </cell>
          <cell r="AX234">
            <v>6647700</v>
          </cell>
          <cell r="AZ234">
            <v>6647700</v>
          </cell>
        </row>
        <row r="235">
          <cell r="A235">
            <v>228</v>
          </cell>
          <cell r="B235" t="str">
            <v>SM2-KJA0295</v>
          </cell>
          <cell r="C235" t="str">
            <v>DEDI IRAWAN</v>
          </cell>
          <cell r="D235">
            <v>31036</v>
          </cell>
          <cell r="E235" t="str">
            <v>Mechanic</v>
          </cell>
          <cell r="F235" t="str">
            <v>Workshop</v>
          </cell>
          <cell r="G235">
            <v>39636</v>
          </cell>
          <cell r="H235" t="str">
            <v>S-0</v>
          </cell>
          <cell r="I235" t="str">
            <v>1152041540</v>
          </cell>
          <cell r="J235">
            <v>2560000</v>
          </cell>
          <cell r="K235">
            <v>44000</v>
          </cell>
          <cell r="L235">
            <v>300000</v>
          </cell>
          <cell r="N235">
            <v>31</v>
          </cell>
          <cell r="O235">
            <v>26</v>
          </cell>
          <cell r="P235">
            <v>172.3</v>
          </cell>
          <cell r="Q235">
            <v>0</v>
          </cell>
          <cell r="R235">
            <v>2560000</v>
          </cell>
          <cell r="S235">
            <v>1144000</v>
          </cell>
          <cell r="T235">
            <v>2549642</v>
          </cell>
          <cell r="U235">
            <v>6253642</v>
          </cell>
          <cell r="X235">
            <v>6553642</v>
          </cell>
          <cell r="Y235">
            <v>197120</v>
          </cell>
          <cell r="Z235">
            <v>6750762</v>
          </cell>
          <cell r="AA235">
            <v>337538</v>
          </cell>
          <cell r="AB235" t="str">
            <v>S-0</v>
          </cell>
          <cell r="AC235">
            <v>2025000</v>
          </cell>
          <cell r="AD235">
            <v>51200</v>
          </cell>
          <cell r="AE235">
            <v>52044288</v>
          </cell>
          <cell r="AF235">
            <v>2500000</v>
          </cell>
          <cell r="AG235">
            <v>306643.20000000001</v>
          </cell>
          <cell r="AH235">
            <v>0</v>
          </cell>
          <cell r="AJ235">
            <v>233886</v>
          </cell>
          <cell r="AK235">
            <v>51200</v>
          </cell>
          <cell r="AL235">
            <v>285086</v>
          </cell>
          <cell r="AM235">
            <v>6268600</v>
          </cell>
          <cell r="AN235">
            <v>0</v>
          </cell>
          <cell r="AP235">
            <v>13000</v>
          </cell>
          <cell r="AV235">
            <v>0</v>
          </cell>
          <cell r="AW235">
            <v>13000</v>
          </cell>
          <cell r="AX235">
            <v>6255600</v>
          </cell>
          <cell r="AZ235">
            <v>6255600</v>
          </cell>
        </row>
        <row r="236">
          <cell r="A236">
            <v>229</v>
          </cell>
          <cell r="B236" t="str">
            <v>SM2-KJA0119</v>
          </cell>
          <cell r="C236" t="str">
            <v>DARYANTO</v>
          </cell>
          <cell r="D236">
            <v>31625</v>
          </cell>
          <cell r="E236" t="str">
            <v>Mechanic</v>
          </cell>
          <cell r="F236" t="str">
            <v>Workshop</v>
          </cell>
          <cell r="G236">
            <v>39083</v>
          </cell>
          <cell r="H236" t="str">
            <v>M-1</v>
          </cell>
          <cell r="I236" t="str">
            <v>1152032826</v>
          </cell>
          <cell r="J236">
            <v>2460000</v>
          </cell>
          <cell r="K236">
            <v>44000</v>
          </cell>
          <cell r="L236">
            <v>300000</v>
          </cell>
          <cell r="N236">
            <v>31</v>
          </cell>
          <cell r="O236">
            <v>28</v>
          </cell>
          <cell r="P236">
            <v>166.3</v>
          </cell>
          <cell r="Q236">
            <v>0</v>
          </cell>
          <cell r="R236">
            <v>2460000</v>
          </cell>
          <cell r="S236">
            <v>1232000</v>
          </cell>
          <cell r="T236">
            <v>2364728</v>
          </cell>
          <cell r="U236">
            <v>6056728</v>
          </cell>
          <cell r="X236">
            <v>6356728</v>
          </cell>
          <cell r="Y236">
            <v>189420</v>
          </cell>
          <cell r="Z236">
            <v>6546148</v>
          </cell>
          <cell r="AA236">
            <v>327307</v>
          </cell>
          <cell r="AB236" t="str">
            <v>M-1</v>
          </cell>
          <cell r="AC236">
            <v>2362500</v>
          </cell>
          <cell r="AD236">
            <v>49200</v>
          </cell>
          <cell r="AE236">
            <v>45685692</v>
          </cell>
          <cell r="AF236">
            <v>2284284.6</v>
          </cell>
          <cell r="AG236">
            <v>0</v>
          </cell>
          <cell r="AH236">
            <v>0</v>
          </cell>
          <cell r="AJ236">
            <v>190357</v>
          </cell>
          <cell r="AK236">
            <v>49200</v>
          </cell>
          <cell r="AL236">
            <v>239557</v>
          </cell>
          <cell r="AM236">
            <v>6117200</v>
          </cell>
          <cell r="AN236">
            <v>0</v>
          </cell>
          <cell r="AP236">
            <v>56000</v>
          </cell>
          <cell r="AV236">
            <v>0</v>
          </cell>
          <cell r="AW236">
            <v>56000</v>
          </cell>
          <cell r="AX236">
            <v>6061200</v>
          </cell>
          <cell r="AY236">
            <v>851000</v>
          </cell>
          <cell r="AZ236">
            <v>6912200</v>
          </cell>
        </row>
        <row r="237">
          <cell r="A237">
            <v>230</v>
          </cell>
          <cell r="B237" t="str">
            <v>SM2-KJA0213</v>
          </cell>
          <cell r="C237" t="str">
            <v>M. IQBAL SAAD</v>
          </cell>
          <cell r="D237">
            <v>29951</v>
          </cell>
          <cell r="E237" t="str">
            <v>Mechanic</v>
          </cell>
          <cell r="F237" t="str">
            <v>Workshop</v>
          </cell>
          <cell r="G237">
            <v>39498</v>
          </cell>
          <cell r="H237" t="str">
            <v>M-1</v>
          </cell>
          <cell r="I237" t="str">
            <v>1152040152</v>
          </cell>
          <cell r="J237">
            <v>2460000</v>
          </cell>
          <cell r="K237">
            <v>44000</v>
          </cell>
          <cell r="L237">
            <v>0</v>
          </cell>
          <cell r="N237">
            <v>31</v>
          </cell>
          <cell r="O237">
            <v>27</v>
          </cell>
          <cell r="P237">
            <v>194.16</v>
          </cell>
          <cell r="Q237">
            <v>0</v>
          </cell>
          <cell r="R237">
            <v>2460000</v>
          </cell>
          <cell r="S237">
            <v>1188000</v>
          </cell>
          <cell r="T237">
            <v>2760888</v>
          </cell>
          <cell r="U237">
            <v>6408888</v>
          </cell>
          <cell r="X237">
            <v>6408888</v>
          </cell>
          <cell r="Y237">
            <v>189420</v>
          </cell>
          <cell r="Z237">
            <v>6598308</v>
          </cell>
          <cell r="AA237">
            <v>329915</v>
          </cell>
          <cell r="AB237" t="str">
            <v>M-1</v>
          </cell>
          <cell r="AC237">
            <v>2362500</v>
          </cell>
          <cell r="AD237">
            <v>49200</v>
          </cell>
          <cell r="AE237">
            <v>46280316</v>
          </cell>
          <cell r="AF237">
            <v>2314015.8000000003</v>
          </cell>
          <cell r="AG237">
            <v>0</v>
          </cell>
          <cell r="AH237">
            <v>0</v>
          </cell>
          <cell r="AJ237">
            <v>192834</v>
          </cell>
          <cell r="AK237">
            <v>49200</v>
          </cell>
          <cell r="AL237">
            <v>242034</v>
          </cell>
          <cell r="AM237">
            <v>6166900</v>
          </cell>
          <cell r="AN237">
            <v>0</v>
          </cell>
          <cell r="AP237">
            <v>0</v>
          </cell>
          <cell r="AV237">
            <v>0</v>
          </cell>
          <cell r="AW237">
            <v>0</v>
          </cell>
          <cell r="AX237">
            <v>6166900</v>
          </cell>
          <cell r="AZ237">
            <v>6166900</v>
          </cell>
        </row>
        <row r="238">
          <cell r="A238">
            <v>231</v>
          </cell>
          <cell r="B238" t="str">
            <v>SM2-KJA0376</v>
          </cell>
          <cell r="C238" t="str">
            <v>WINARNO</v>
          </cell>
          <cell r="D238">
            <v>29617</v>
          </cell>
          <cell r="E238" t="str">
            <v>Mechanic</v>
          </cell>
          <cell r="F238" t="str">
            <v>Workshop</v>
          </cell>
          <cell r="G238">
            <v>39833</v>
          </cell>
          <cell r="H238" t="str">
            <v>M-1</v>
          </cell>
          <cell r="I238" t="str">
            <v>1152052509</v>
          </cell>
          <cell r="J238">
            <v>2360000</v>
          </cell>
          <cell r="K238">
            <v>44000</v>
          </cell>
          <cell r="L238">
            <v>300000</v>
          </cell>
          <cell r="N238">
            <v>31</v>
          </cell>
          <cell r="O238">
            <v>28</v>
          </cell>
          <cell r="P238">
            <v>166</v>
          </cell>
          <cell r="Q238">
            <v>0</v>
          </cell>
          <cell r="R238">
            <v>2360000</v>
          </cell>
          <cell r="S238">
            <v>1232000</v>
          </cell>
          <cell r="T238">
            <v>2264509</v>
          </cell>
          <cell r="U238">
            <v>5856509</v>
          </cell>
          <cell r="X238">
            <v>6156509</v>
          </cell>
          <cell r="Y238">
            <v>181720</v>
          </cell>
          <cell r="Z238">
            <v>6338229</v>
          </cell>
          <cell r="AA238">
            <v>316911</v>
          </cell>
          <cell r="AB238" t="str">
            <v>M-1</v>
          </cell>
          <cell r="AC238">
            <v>2362500</v>
          </cell>
          <cell r="AD238">
            <v>47200</v>
          </cell>
          <cell r="AE238">
            <v>43339416</v>
          </cell>
          <cell r="AF238">
            <v>2166970.8000000003</v>
          </cell>
          <cell r="AG238">
            <v>0</v>
          </cell>
          <cell r="AH238">
            <v>0</v>
          </cell>
          <cell r="AJ238">
            <v>180580</v>
          </cell>
          <cell r="AK238">
            <v>47200</v>
          </cell>
          <cell r="AL238">
            <v>227780</v>
          </cell>
          <cell r="AM238">
            <v>5928700</v>
          </cell>
          <cell r="AN238">
            <v>100000</v>
          </cell>
          <cell r="AP238">
            <v>0</v>
          </cell>
          <cell r="AV238">
            <v>0</v>
          </cell>
          <cell r="AW238">
            <v>100000</v>
          </cell>
          <cell r="AX238">
            <v>5828700</v>
          </cell>
          <cell r="AZ238">
            <v>5828700</v>
          </cell>
        </row>
        <row r="239">
          <cell r="A239">
            <v>232</v>
          </cell>
          <cell r="B239" t="str">
            <v>SM2-KJA0153</v>
          </cell>
          <cell r="C239" t="str">
            <v>SYARIFUDIN</v>
          </cell>
          <cell r="D239">
            <v>30149</v>
          </cell>
          <cell r="E239" t="str">
            <v>Mechanic</v>
          </cell>
          <cell r="F239" t="str">
            <v>Workshop</v>
          </cell>
          <cell r="G239">
            <v>39177</v>
          </cell>
          <cell r="H239" t="str">
            <v>M-1</v>
          </cell>
          <cell r="I239" t="str">
            <v>1152036619</v>
          </cell>
          <cell r="J239">
            <v>2560000</v>
          </cell>
          <cell r="K239">
            <v>44000</v>
          </cell>
          <cell r="N239">
            <v>30</v>
          </cell>
          <cell r="O239">
            <v>27</v>
          </cell>
          <cell r="P239">
            <v>137.22</v>
          </cell>
          <cell r="Q239">
            <v>1</v>
          </cell>
          <cell r="R239">
            <v>2457600</v>
          </cell>
          <cell r="S239">
            <v>1188000</v>
          </cell>
          <cell r="T239">
            <v>2030539</v>
          </cell>
          <cell r="U239">
            <v>5676139</v>
          </cell>
          <cell r="X239">
            <v>5676139</v>
          </cell>
          <cell r="Y239">
            <v>197120</v>
          </cell>
          <cell r="Z239">
            <v>5873259</v>
          </cell>
          <cell r="AA239">
            <v>293663</v>
          </cell>
          <cell r="AB239" t="str">
            <v>M-1</v>
          </cell>
          <cell r="AC239">
            <v>2362500</v>
          </cell>
          <cell r="AD239">
            <v>51200</v>
          </cell>
          <cell r="AE239">
            <v>37990752</v>
          </cell>
          <cell r="AF239">
            <v>1899537.6</v>
          </cell>
          <cell r="AG239">
            <v>0</v>
          </cell>
          <cell r="AH239">
            <v>0</v>
          </cell>
          <cell r="AJ239">
            <v>158294</v>
          </cell>
          <cell r="AK239">
            <v>51200</v>
          </cell>
          <cell r="AL239">
            <v>209494</v>
          </cell>
          <cell r="AM239">
            <v>5466600</v>
          </cell>
          <cell r="AN239">
            <v>0</v>
          </cell>
          <cell r="AP239">
            <v>0</v>
          </cell>
          <cell r="AV239">
            <v>0</v>
          </cell>
          <cell r="AW239">
            <v>0</v>
          </cell>
          <cell r="AX239">
            <v>5466600</v>
          </cell>
          <cell r="AZ239">
            <v>5466600</v>
          </cell>
        </row>
        <row r="240">
          <cell r="A240">
            <v>233</v>
          </cell>
          <cell r="B240" t="str">
            <v>SM2-KJA0177</v>
          </cell>
          <cell r="C240" t="str">
            <v>EKO SETIAWAN</v>
          </cell>
          <cell r="D240">
            <v>30359</v>
          </cell>
          <cell r="E240" t="str">
            <v>Mechanic</v>
          </cell>
          <cell r="F240" t="str">
            <v>Workshop</v>
          </cell>
          <cell r="G240">
            <v>39335</v>
          </cell>
          <cell r="H240" t="str">
            <v>M-2</v>
          </cell>
          <cell r="I240" t="str">
            <v>1152036741</v>
          </cell>
          <cell r="J240">
            <v>2560000</v>
          </cell>
          <cell r="K240">
            <v>44000</v>
          </cell>
          <cell r="N240">
            <v>31</v>
          </cell>
          <cell r="O240">
            <v>29</v>
          </cell>
          <cell r="P240">
            <v>143.49</v>
          </cell>
          <cell r="Q240">
            <v>0</v>
          </cell>
          <cell r="R240">
            <v>2560000</v>
          </cell>
          <cell r="S240">
            <v>1276000</v>
          </cell>
          <cell r="T240">
            <v>2123320</v>
          </cell>
          <cell r="U240">
            <v>5959320</v>
          </cell>
          <cell r="X240">
            <v>5959320</v>
          </cell>
          <cell r="Y240">
            <v>197120</v>
          </cell>
          <cell r="Z240">
            <v>6156440</v>
          </cell>
          <cell r="AA240">
            <v>307822</v>
          </cell>
          <cell r="AB240" t="str">
            <v>M-2</v>
          </cell>
          <cell r="AC240">
            <v>2531250</v>
          </cell>
          <cell r="AD240">
            <v>51200</v>
          </cell>
          <cell r="AE240">
            <v>39194016</v>
          </cell>
          <cell r="AF240">
            <v>1959700.8</v>
          </cell>
          <cell r="AG240">
            <v>0</v>
          </cell>
          <cell r="AH240">
            <v>0</v>
          </cell>
          <cell r="AJ240">
            <v>163308</v>
          </cell>
          <cell r="AK240">
            <v>51200</v>
          </cell>
          <cell r="AL240">
            <v>214508</v>
          </cell>
          <cell r="AM240">
            <v>5744800</v>
          </cell>
          <cell r="AN240">
            <v>0</v>
          </cell>
          <cell r="AP240">
            <v>130000</v>
          </cell>
          <cell r="AV240">
            <v>0</v>
          </cell>
          <cell r="AW240">
            <v>130000</v>
          </cell>
          <cell r="AX240">
            <v>5614800</v>
          </cell>
          <cell r="AZ240">
            <v>5614800</v>
          </cell>
        </row>
        <row r="241">
          <cell r="A241">
            <v>234</v>
          </cell>
          <cell r="B241" t="str">
            <v>SM2-KJA0229</v>
          </cell>
          <cell r="C241" t="str">
            <v>BADAR</v>
          </cell>
          <cell r="D241">
            <v>27468</v>
          </cell>
          <cell r="E241" t="str">
            <v>Mechanic</v>
          </cell>
          <cell r="F241" t="str">
            <v>Workshop</v>
          </cell>
          <cell r="G241">
            <v>39508</v>
          </cell>
          <cell r="H241" t="str">
            <v>M-2</v>
          </cell>
          <cell r="I241" t="str">
            <v>1152040195</v>
          </cell>
          <cell r="J241">
            <v>2460000</v>
          </cell>
          <cell r="K241">
            <v>44000</v>
          </cell>
          <cell r="N241">
            <v>31</v>
          </cell>
          <cell r="O241">
            <v>30</v>
          </cell>
          <cell r="P241">
            <v>155.03</v>
          </cell>
          <cell r="Q241">
            <v>0</v>
          </cell>
          <cell r="R241">
            <v>2460000</v>
          </cell>
          <cell r="S241">
            <v>1320000</v>
          </cell>
          <cell r="T241">
            <v>2204473</v>
          </cell>
          <cell r="U241">
            <v>5984473</v>
          </cell>
          <cell r="X241">
            <v>5984473</v>
          </cell>
          <cell r="Y241">
            <v>189420</v>
          </cell>
          <cell r="Z241">
            <v>6173893</v>
          </cell>
          <cell r="AA241">
            <v>308695</v>
          </cell>
          <cell r="AB241" t="str">
            <v>M-2</v>
          </cell>
          <cell r="AC241">
            <v>2531250</v>
          </cell>
          <cell r="AD241">
            <v>49200</v>
          </cell>
          <cell r="AE241">
            <v>39416976</v>
          </cell>
          <cell r="AF241">
            <v>1970848.8</v>
          </cell>
          <cell r="AG241">
            <v>0</v>
          </cell>
          <cell r="AH241">
            <v>0</v>
          </cell>
          <cell r="AJ241">
            <v>164237</v>
          </cell>
          <cell r="AK241">
            <v>49200</v>
          </cell>
          <cell r="AL241">
            <v>213437</v>
          </cell>
          <cell r="AM241">
            <v>5771000</v>
          </cell>
          <cell r="AN241">
            <v>0</v>
          </cell>
          <cell r="AP241">
            <v>0</v>
          </cell>
          <cell r="AV241">
            <v>0</v>
          </cell>
          <cell r="AW241">
            <v>0</v>
          </cell>
          <cell r="AX241">
            <v>5771000</v>
          </cell>
          <cell r="AZ241">
            <v>5771000</v>
          </cell>
        </row>
        <row r="242">
          <cell r="A242">
            <v>235</v>
          </cell>
          <cell r="B242" t="str">
            <v>SM2-KJA0212</v>
          </cell>
          <cell r="C242" t="str">
            <v>ARDIANSYAH RUDIN</v>
          </cell>
          <cell r="D242">
            <v>29973</v>
          </cell>
          <cell r="E242" t="str">
            <v>Mechanic</v>
          </cell>
          <cell r="F242" t="str">
            <v>Workshop</v>
          </cell>
          <cell r="G242">
            <v>39498</v>
          </cell>
          <cell r="H242" t="str">
            <v>M-0</v>
          </cell>
          <cell r="I242" t="str">
            <v>1152040179</v>
          </cell>
          <cell r="J242">
            <v>2460000</v>
          </cell>
          <cell r="K242">
            <v>44000</v>
          </cell>
          <cell r="N242">
            <v>30</v>
          </cell>
          <cell r="O242">
            <v>26</v>
          </cell>
          <cell r="P242">
            <v>134.37</v>
          </cell>
          <cell r="Q242">
            <v>1</v>
          </cell>
          <cell r="R242">
            <v>2361600</v>
          </cell>
          <cell r="S242">
            <v>1144000</v>
          </cell>
          <cell r="T242">
            <v>1910695</v>
          </cell>
          <cell r="U242">
            <v>5416295</v>
          </cell>
          <cell r="X242">
            <v>5416295</v>
          </cell>
          <cell r="Y242">
            <v>189420</v>
          </cell>
          <cell r="Z242">
            <v>5605715</v>
          </cell>
          <cell r="AA242">
            <v>280286</v>
          </cell>
          <cell r="AB242" t="str">
            <v>M-0</v>
          </cell>
          <cell r="AC242">
            <v>2193750</v>
          </cell>
          <cell r="AD242">
            <v>49200</v>
          </cell>
          <cell r="AE242">
            <v>36989748</v>
          </cell>
          <cell r="AF242">
            <v>1849487.4000000001</v>
          </cell>
          <cell r="AG242">
            <v>0</v>
          </cell>
          <cell r="AH242">
            <v>0</v>
          </cell>
          <cell r="AJ242">
            <v>154123</v>
          </cell>
          <cell r="AK242">
            <v>49200</v>
          </cell>
          <cell r="AL242">
            <v>203323</v>
          </cell>
          <cell r="AM242">
            <v>5213000</v>
          </cell>
          <cell r="AN242">
            <v>0</v>
          </cell>
          <cell r="AP242">
            <v>0</v>
          </cell>
          <cell r="AV242">
            <v>0</v>
          </cell>
          <cell r="AW242">
            <v>0</v>
          </cell>
          <cell r="AX242">
            <v>5213000</v>
          </cell>
          <cell r="AZ242">
            <v>5213000</v>
          </cell>
        </row>
        <row r="243">
          <cell r="A243">
            <v>236</v>
          </cell>
          <cell r="B243" t="str">
            <v>SM2-KJA0176</v>
          </cell>
          <cell r="C243" t="str">
            <v>URIE WELYANTO</v>
          </cell>
          <cell r="D243">
            <v>27459</v>
          </cell>
          <cell r="E243" t="str">
            <v>Mechanic</v>
          </cell>
          <cell r="F243" t="str">
            <v>Workshop</v>
          </cell>
          <cell r="G243">
            <v>39335</v>
          </cell>
          <cell r="H243" t="str">
            <v>M-1</v>
          </cell>
          <cell r="I243" t="str">
            <v>1152036724</v>
          </cell>
          <cell r="J243">
            <v>2460000</v>
          </cell>
          <cell r="K243">
            <v>44000</v>
          </cell>
          <cell r="N243">
            <v>29</v>
          </cell>
          <cell r="O243">
            <v>28</v>
          </cell>
          <cell r="P243">
            <v>157.46</v>
          </cell>
          <cell r="Q243">
            <v>2</v>
          </cell>
          <cell r="R243">
            <v>2263200</v>
          </cell>
          <cell r="S243">
            <v>1232000</v>
          </cell>
          <cell r="T243">
            <v>2239027</v>
          </cell>
          <cell r="U243">
            <v>5734227</v>
          </cell>
          <cell r="X243">
            <v>5734227</v>
          </cell>
          <cell r="Y243">
            <v>189420</v>
          </cell>
          <cell r="Z243">
            <v>5923647</v>
          </cell>
          <cell r="AA243">
            <v>296182</v>
          </cell>
          <cell r="AB243" t="str">
            <v>M-1</v>
          </cell>
          <cell r="AC243">
            <v>2362500</v>
          </cell>
          <cell r="AD243">
            <v>49200</v>
          </cell>
          <cell r="AE243">
            <v>38589180</v>
          </cell>
          <cell r="AF243">
            <v>1929459</v>
          </cell>
          <cell r="AG243">
            <v>0</v>
          </cell>
          <cell r="AH243">
            <v>0</v>
          </cell>
          <cell r="AJ243">
            <v>160788</v>
          </cell>
          <cell r="AK243">
            <v>49200</v>
          </cell>
          <cell r="AL243">
            <v>209988</v>
          </cell>
          <cell r="AM243">
            <v>5524200</v>
          </cell>
          <cell r="AN243">
            <v>0</v>
          </cell>
          <cell r="AP243">
            <v>0</v>
          </cell>
          <cell r="AV243">
            <v>0</v>
          </cell>
          <cell r="AW243">
            <v>0</v>
          </cell>
          <cell r="AX243">
            <v>5524200</v>
          </cell>
          <cell r="AZ243">
            <v>5524200</v>
          </cell>
        </row>
        <row r="244">
          <cell r="A244">
            <v>237</v>
          </cell>
          <cell r="B244" t="str">
            <v>SM2-KJA0337</v>
          </cell>
          <cell r="C244" t="str">
            <v>AGUS SALIM</v>
          </cell>
          <cell r="D244">
            <v>28354</v>
          </cell>
          <cell r="E244" t="str">
            <v>Mechanic</v>
          </cell>
          <cell r="F244" t="str">
            <v>Workshop</v>
          </cell>
          <cell r="G244">
            <v>39785</v>
          </cell>
          <cell r="H244" t="str">
            <v>M-3</v>
          </cell>
          <cell r="I244" t="str">
            <v>1152052479</v>
          </cell>
          <cell r="J244">
            <v>2460000</v>
          </cell>
          <cell r="K244">
            <v>44000</v>
          </cell>
          <cell r="N244">
            <v>31</v>
          </cell>
          <cell r="O244">
            <v>28</v>
          </cell>
          <cell r="P244">
            <v>126.34</v>
          </cell>
          <cell r="Q244">
            <v>0</v>
          </cell>
          <cell r="R244">
            <v>2460000</v>
          </cell>
          <cell r="S244">
            <v>1232000</v>
          </cell>
          <cell r="T244">
            <v>1796511</v>
          </cell>
          <cell r="U244">
            <v>5488511</v>
          </cell>
          <cell r="X244">
            <v>5488511</v>
          </cell>
          <cell r="Y244">
            <v>189420</v>
          </cell>
          <cell r="Z244">
            <v>5677931</v>
          </cell>
          <cell r="AA244">
            <v>283897</v>
          </cell>
          <cell r="AB244" t="str">
            <v>M-3</v>
          </cell>
          <cell r="AC244">
            <v>2700000</v>
          </cell>
          <cell r="AD244">
            <v>49200</v>
          </cell>
          <cell r="AE244">
            <v>31738008</v>
          </cell>
          <cell r="AF244">
            <v>1586900.4000000001</v>
          </cell>
          <cell r="AG244">
            <v>0</v>
          </cell>
          <cell r="AH244">
            <v>0</v>
          </cell>
          <cell r="AJ244">
            <v>132241</v>
          </cell>
          <cell r="AK244">
            <v>49200</v>
          </cell>
          <cell r="AL244">
            <v>181441</v>
          </cell>
          <cell r="AM244">
            <v>5307100</v>
          </cell>
          <cell r="AN244">
            <v>0</v>
          </cell>
          <cell r="AP244">
            <v>0</v>
          </cell>
          <cell r="AV244">
            <v>0</v>
          </cell>
          <cell r="AW244">
            <v>0</v>
          </cell>
          <cell r="AX244">
            <v>5307100</v>
          </cell>
          <cell r="AZ244">
            <v>5307100</v>
          </cell>
        </row>
        <row r="245">
          <cell r="A245">
            <v>238</v>
          </cell>
          <cell r="B245" t="str">
            <v>SM2-KJA0416</v>
          </cell>
          <cell r="C245" t="str">
            <v>ALPIAN NOOR</v>
          </cell>
          <cell r="D245">
            <v>30429</v>
          </cell>
          <cell r="E245" t="str">
            <v>Mechanic</v>
          </cell>
          <cell r="F245" t="str">
            <v>Workshop</v>
          </cell>
          <cell r="G245">
            <v>39931</v>
          </cell>
          <cell r="H245" t="str">
            <v>M-1</v>
          </cell>
          <cell r="I245" t="str">
            <v>1152052533</v>
          </cell>
          <cell r="J245">
            <v>2360000</v>
          </cell>
          <cell r="K245">
            <v>44000</v>
          </cell>
          <cell r="L245">
            <v>300000</v>
          </cell>
          <cell r="N245">
            <v>31</v>
          </cell>
          <cell r="O245">
            <v>24</v>
          </cell>
          <cell r="P245">
            <v>124.53</v>
          </cell>
          <cell r="Q245">
            <v>0</v>
          </cell>
          <cell r="R245">
            <v>2360000</v>
          </cell>
          <cell r="S245">
            <v>1056000</v>
          </cell>
          <cell r="T245">
            <v>1698791</v>
          </cell>
          <cell r="U245">
            <v>5114791</v>
          </cell>
          <cell r="X245">
            <v>5414791</v>
          </cell>
          <cell r="Y245">
            <v>181720</v>
          </cell>
          <cell r="Z245">
            <v>5596511</v>
          </cell>
          <cell r="AA245">
            <v>279826</v>
          </cell>
          <cell r="AB245" t="str">
            <v>M-1</v>
          </cell>
          <cell r="AC245">
            <v>2362500</v>
          </cell>
          <cell r="AD245">
            <v>47200</v>
          </cell>
          <cell r="AE245">
            <v>34883820</v>
          </cell>
          <cell r="AF245">
            <v>1744191</v>
          </cell>
          <cell r="AG245">
            <v>0</v>
          </cell>
          <cell r="AH245">
            <v>0</v>
          </cell>
          <cell r="AJ245">
            <v>145349</v>
          </cell>
          <cell r="AK245">
            <v>47200</v>
          </cell>
          <cell r="AL245">
            <v>192549</v>
          </cell>
          <cell r="AM245">
            <v>5222200</v>
          </cell>
          <cell r="AN245">
            <v>0</v>
          </cell>
          <cell r="AP245">
            <v>0</v>
          </cell>
          <cell r="AV245">
            <v>0</v>
          </cell>
          <cell r="AW245">
            <v>0</v>
          </cell>
          <cell r="AX245">
            <v>5222200</v>
          </cell>
          <cell r="AZ245">
            <v>5222200</v>
          </cell>
        </row>
        <row r="246">
          <cell r="A246">
            <v>239</v>
          </cell>
          <cell r="B246" t="str">
            <v>SM2-KJA0449</v>
          </cell>
          <cell r="C246" t="str">
            <v>TANNIS BATUBARA</v>
          </cell>
          <cell r="D246">
            <v>26127</v>
          </cell>
          <cell r="E246" t="str">
            <v>Helper Mekanik</v>
          </cell>
          <cell r="F246" t="str">
            <v>Workshop</v>
          </cell>
          <cell r="G246">
            <v>40101</v>
          </cell>
          <cell r="H246" t="str">
            <v>M-3</v>
          </cell>
          <cell r="I246" t="str">
            <v>1152061206</v>
          </cell>
          <cell r="J246">
            <v>1910000</v>
          </cell>
          <cell r="K246">
            <v>44000</v>
          </cell>
          <cell r="L246">
            <v>300000</v>
          </cell>
          <cell r="N246">
            <v>31</v>
          </cell>
          <cell r="O246">
            <v>29</v>
          </cell>
          <cell r="P246">
            <v>197.42</v>
          </cell>
          <cell r="Q246">
            <v>0</v>
          </cell>
          <cell r="R246">
            <v>1910000</v>
          </cell>
          <cell r="S246">
            <v>1276000</v>
          </cell>
          <cell r="T246">
            <v>2179608</v>
          </cell>
          <cell r="U246">
            <v>5365608</v>
          </cell>
          <cell r="X246">
            <v>5665608</v>
          </cell>
          <cell r="Y246">
            <v>147070</v>
          </cell>
          <cell r="Z246">
            <v>5812678</v>
          </cell>
          <cell r="AA246">
            <v>290634</v>
          </cell>
          <cell r="AB246" t="str">
            <v>M-3</v>
          </cell>
          <cell r="AC246">
            <v>2700000</v>
          </cell>
          <cell r="AD246">
            <v>38200</v>
          </cell>
          <cell r="AE246">
            <v>33406128</v>
          </cell>
          <cell r="AF246">
            <v>1670306.4000000001</v>
          </cell>
          <cell r="AG246">
            <v>0</v>
          </cell>
          <cell r="AH246">
            <v>0</v>
          </cell>
          <cell r="AJ246">
            <v>139192</v>
          </cell>
          <cell r="AK246">
            <v>38200</v>
          </cell>
          <cell r="AL246">
            <v>177392</v>
          </cell>
          <cell r="AM246">
            <v>5488200</v>
          </cell>
          <cell r="AN246">
            <v>0</v>
          </cell>
          <cell r="AP246">
            <v>0</v>
          </cell>
          <cell r="AV246">
            <v>0</v>
          </cell>
          <cell r="AW246">
            <v>0</v>
          </cell>
          <cell r="AX246">
            <v>5488200</v>
          </cell>
          <cell r="AZ246">
            <v>5488200</v>
          </cell>
        </row>
        <row r="247">
          <cell r="A247">
            <v>240</v>
          </cell>
          <cell r="B247" t="str">
            <v>SM2-KJA0450</v>
          </cell>
          <cell r="C247" t="str">
            <v>SANIANSYAH HERIYADI</v>
          </cell>
          <cell r="D247">
            <v>31233</v>
          </cell>
          <cell r="E247" t="str">
            <v>Helper Mekanik</v>
          </cell>
          <cell r="F247" t="str">
            <v>Workshop</v>
          </cell>
          <cell r="G247">
            <v>40101</v>
          </cell>
          <cell r="H247" t="str">
            <v>M-1</v>
          </cell>
          <cell r="I247" t="str">
            <v>1152061176</v>
          </cell>
          <cell r="J247">
            <v>1910000</v>
          </cell>
          <cell r="K247">
            <v>44000</v>
          </cell>
          <cell r="L247">
            <v>300000</v>
          </cell>
          <cell r="N247">
            <v>31</v>
          </cell>
          <cell r="O247">
            <v>25</v>
          </cell>
          <cell r="P247">
            <v>113.42</v>
          </cell>
          <cell r="Q247">
            <v>0</v>
          </cell>
          <cell r="R247">
            <v>1910000</v>
          </cell>
          <cell r="S247">
            <v>1100000</v>
          </cell>
          <cell r="T247">
            <v>1252209</v>
          </cell>
          <cell r="U247">
            <v>4262209</v>
          </cell>
          <cell r="X247">
            <v>4562209</v>
          </cell>
          <cell r="Y247">
            <v>147070</v>
          </cell>
          <cell r="Z247">
            <v>4709279</v>
          </cell>
          <cell r="AA247">
            <v>235464</v>
          </cell>
          <cell r="AB247" t="str">
            <v>M-1</v>
          </cell>
          <cell r="AC247">
            <v>2362500</v>
          </cell>
          <cell r="AD247">
            <v>38200</v>
          </cell>
          <cell r="AE247">
            <v>24877380</v>
          </cell>
          <cell r="AF247">
            <v>1243869</v>
          </cell>
          <cell r="AG247">
            <v>0</v>
          </cell>
          <cell r="AH247">
            <v>0</v>
          </cell>
          <cell r="AJ247">
            <v>103655</v>
          </cell>
          <cell r="AK247">
            <v>38200</v>
          </cell>
          <cell r="AL247">
            <v>141855</v>
          </cell>
          <cell r="AM247">
            <v>4420400</v>
          </cell>
          <cell r="AN247">
            <v>0</v>
          </cell>
          <cell r="AP247">
            <v>0</v>
          </cell>
          <cell r="AV247">
            <v>0</v>
          </cell>
          <cell r="AW247">
            <v>0</v>
          </cell>
          <cell r="AX247">
            <v>4420400</v>
          </cell>
          <cell r="AZ247">
            <v>4420400</v>
          </cell>
        </row>
        <row r="248">
          <cell r="A248">
            <v>241</v>
          </cell>
          <cell r="B248" t="str">
            <v>SM2-KJA0211</v>
          </cell>
          <cell r="C248" t="str">
            <v>SURIANSYAH</v>
          </cell>
          <cell r="D248">
            <v>32549</v>
          </cell>
          <cell r="E248" t="str">
            <v>Helper Mekanik</v>
          </cell>
          <cell r="F248" t="str">
            <v>Workshop</v>
          </cell>
          <cell r="G248">
            <v>39498</v>
          </cell>
          <cell r="H248" t="str">
            <v>S-0</v>
          </cell>
          <cell r="I248" t="str">
            <v>1152040187</v>
          </cell>
          <cell r="J248">
            <v>1910000</v>
          </cell>
          <cell r="K248">
            <v>44000</v>
          </cell>
          <cell r="N248">
            <v>30</v>
          </cell>
          <cell r="O248">
            <v>26</v>
          </cell>
          <cell r="P248">
            <v>177.48</v>
          </cell>
          <cell r="Q248">
            <v>1</v>
          </cell>
          <cell r="R248">
            <v>1833600</v>
          </cell>
          <cell r="S248">
            <v>1144000</v>
          </cell>
          <cell r="T248">
            <v>1959461</v>
          </cell>
          <cell r="U248">
            <v>4937061</v>
          </cell>
          <cell r="X248">
            <v>4937061</v>
          </cell>
          <cell r="Y248">
            <v>147070</v>
          </cell>
          <cell r="Z248">
            <v>5084131</v>
          </cell>
          <cell r="AA248">
            <v>254207</v>
          </cell>
          <cell r="AB248" t="str">
            <v>S-0</v>
          </cell>
          <cell r="AC248">
            <v>2025000</v>
          </cell>
          <cell r="AD248">
            <v>38200</v>
          </cell>
          <cell r="AE248">
            <v>33200688</v>
          </cell>
          <cell r="AF248">
            <v>1660034.4000000001</v>
          </cell>
          <cell r="AG248">
            <v>0</v>
          </cell>
          <cell r="AH248">
            <v>0</v>
          </cell>
          <cell r="AJ248">
            <v>138336</v>
          </cell>
          <cell r="AK248">
            <v>38200</v>
          </cell>
          <cell r="AL248">
            <v>176536</v>
          </cell>
          <cell r="AM248">
            <v>4760500</v>
          </cell>
          <cell r="AN248">
            <v>0</v>
          </cell>
          <cell r="AP248">
            <v>14000</v>
          </cell>
          <cell r="AV248">
            <v>0</v>
          </cell>
          <cell r="AW248">
            <v>14000</v>
          </cell>
          <cell r="AX248">
            <v>4746500</v>
          </cell>
          <cell r="AZ248">
            <v>4746500</v>
          </cell>
        </row>
        <row r="249">
          <cell r="A249">
            <v>242</v>
          </cell>
          <cell r="B249" t="str">
            <v>SM2-KJA0502</v>
          </cell>
          <cell r="C249" t="str">
            <v>SUGIANTO</v>
          </cell>
          <cell r="D249">
            <v>32242</v>
          </cell>
          <cell r="E249" t="str">
            <v>Helper Mekanik</v>
          </cell>
          <cell r="F249" t="str">
            <v>Workshop</v>
          </cell>
          <cell r="G249">
            <v>40452</v>
          </cell>
          <cell r="H249" t="str">
            <v>S-0</v>
          </cell>
          <cell r="I249" t="str">
            <v>1152069240</v>
          </cell>
          <cell r="J249">
            <v>1860000</v>
          </cell>
          <cell r="K249">
            <v>44000</v>
          </cell>
          <cell r="L249">
            <v>300000</v>
          </cell>
          <cell r="N249">
            <v>31</v>
          </cell>
          <cell r="O249">
            <v>29</v>
          </cell>
          <cell r="P249">
            <v>183.3</v>
          </cell>
          <cell r="Q249">
            <v>0</v>
          </cell>
          <cell r="R249">
            <v>1860000</v>
          </cell>
          <cell r="S249">
            <v>1276000</v>
          </cell>
          <cell r="T249">
            <v>1970740</v>
          </cell>
          <cell r="U249">
            <v>5106740</v>
          </cell>
          <cell r="X249">
            <v>5406740</v>
          </cell>
          <cell r="Y249">
            <v>143220</v>
          </cell>
          <cell r="Z249">
            <v>5549960</v>
          </cell>
          <cell r="AA249">
            <v>277498</v>
          </cell>
          <cell r="AB249" t="str">
            <v>S-0</v>
          </cell>
          <cell r="AC249">
            <v>2025000</v>
          </cell>
          <cell r="AD249">
            <v>37200</v>
          </cell>
          <cell r="AE249">
            <v>38523144</v>
          </cell>
          <cell r="AF249">
            <v>1926157.2000000002</v>
          </cell>
          <cell r="AG249">
            <v>0</v>
          </cell>
          <cell r="AH249">
            <v>0</v>
          </cell>
          <cell r="AJ249">
            <v>160513</v>
          </cell>
          <cell r="AK249">
            <v>37200</v>
          </cell>
          <cell r="AL249">
            <v>197713</v>
          </cell>
          <cell r="AM249">
            <v>5209000</v>
          </cell>
          <cell r="AN249">
            <v>0</v>
          </cell>
          <cell r="AP249">
            <v>0</v>
          </cell>
          <cell r="AV249">
            <v>0</v>
          </cell>
          <cell r="AW249">
            <v>0</v>
          </cell>
          <cell r="AX249">
            <v>5209000</v>
          </cell>
          <cell r="AZ249">
            <v>5209000</v>
          </cell>
        </row>
        <row r="250">
          <cell r="A250">
            <v>243</v>
          </cell>
          <cell r="B250" t="str">
            <v>SM2-KJA0573</v>
          </cell>
          <cell r="C250" t="str">
            <v>DEDI KURNIAWAN</v>
          </cell>
          <cell r="D250">
            <v>30302</v>
          </cell>
          <cell r="E250" t="str">
            <v>Helper Mekanik</v>
          </cell>
          <cell r="F250" t="str">
            <v>Workshop</v>
          </cell>
          <cell r="G250">
            <v>30302</v>
          </cell>
          <cell r="H250" t="str">
            <v>M-1</v>
          </cell>
          <cell r="I250" t="str">
            <v>1152101691</v>
          </cell>
          <cell r="J250">
            <v>1910000</v>
          </cell>
          <cell r="K250">
            <v>44000</v>
          </cell>
          <cell r="L250">
            <v>300000</v>
          </cell>
          <cell r="N250">
            <v>30</v>
          </cell>
          <cell r="O250">
            <v>24</v>
          </cell>
          <cell r="P250">
            <v>118.3</v>
          </cell>
          <cell r="Q250">
            <v>1</v>
          </cell>
          <cell r="R250">
            <v>1833600</v>
          </cell>
          <cell r="S250">
            <v>1056000</v>
          </cell>
          <cell r="T250">
            <v>1306087</v>
          </cell>
          <cell r="U250">
            <v>4195687</v>
          </cell>
          <cell r="X250">
            <v>4495687</v>
          </cell>
          <cell r="Y250">
            <v>147070</v>
          </cell>
          <cell r="Z250">
            <v>4642757</v>
          </cell>
          <cell r="AA250">
            <v>232138</v>
          </cell>
          <cell r="AB250" t="str">
            <v>M-1</v>
          </cell>
          <cell r="AC250">
            <v>2362500</v>
          </cell>
          <cell r="AD250">
            <v>38200</v>
          </cell>
          <cell r="AE250">
            <v>24119028</v>
          </cell>
          <cell r="AF250">
            <v>1205951.4000000001</v>
          </cell>
          <cell r="AG250">
            <v>0</v>
          </cell>
          <cell r="AH250">
            <v>0</v>
          </cell>
          <cell r="AJ250">
            <v>100495</v>
          </cell>
          <cell r="AK250">
            <v>38200</v>
          </cell>
          <cell r="AL250">
            <v>138695</v>
          </cell>
          <cell r="AM250">
            <v>4357000</v>
          </cell>
          <cell r="AN250">
            <v>0</v>
          </cell>
          <cell r="AP250">
            <v>0</v>
          </cell>
          <cell r="AV250">
            <v>0</v>
          </cell>
          <cell r="AW250">
            <v>0</v>
          </cell>
          <cell r="AX250">
            <v>4357000</v>
          </cell>
          <cell r="AY250">
            <v>60000</v>
          </cell>
          <cell r="AZ250">
            <v>4417000</v>
          </cell>
        </row>
        <row r="251">
          <cell r="A251">
            <v>244</v>
          </cell>
          <cell r="B251" t="str">
            <v>SM2-KJA0154</v>
          </cell>
          <cell r="C251" t="str">
            <v>ABDUL KHOLIC</v>
          </cell>
          <cell r="D251">
            <v>28510</v>
          </cell>
          <cell r="E251" t="str">
            <v>Helper Mekanik</v>
          </cell>
          <cell r="F251" t="str">
            <v>Workshop</v>
          </cell>
          <cell r="G251">
            <v>39196</v>
          </cell>
          <cell r="H251" t="str">
            <v>M-1</v>
          </cell>
          <cell r="I251" t="str">
            <v>1152038417</v>
          </cell>
          <cell r="J251">
            <v>1960000</v>
          </cell>
          <cell r="K251">
            <v>44000</v>
          </cell>
          <cell r="N251">
            <v>30</v>
          </cell>
          <cell r="O251">
            <v>30</v>
          </cell>
          <cell r="P251">
            <v>174.16</v>
          </cell>
          <cell r="Q251">
            <v>1</v>
          </cell>
          <cell r="R251">
            <v>1881600</v>
          </cell>
          <cell r="S251">
            <v>1320000</v>
          </cell>
          <cell r="T251">
            <v>1973142</v>
          </cell>
          <cell r="U251">
            <v>5174742</v>
          </cell>
          <cell r="X251">
            <v>5174742</v>
          </cell>
          <cell r="Y251">
            <v>150920</v>
          </cell>
          <cell r="Z251">
            <v>5325662</v>
          </cell>
          <cell r="AA251">
            <v>266283</v>
          </cell>
          <cell r="AB251" t="str">
            <v>M-1</v>
          </cell>
          <cell r="AC251">
            <v>2362500</v>
          </cell>
          <cell r="AD251">
            <v>39200</v>
          </cell>
          <cell r="AE251">
            <v>31892148</v>
          </cell>
          <cell r="AF251">
            <v>1594607.4000000001</v>
          </cell>
          <cell r="AG251">
            <v>0</v>
          </cell>
          <cell r="AH251">
            <v>0</v>
          </cell>
          <cell r="AJ251">
            <v>132883</v>
          </cell>
          <cell r="AK251">
            <v>39200</v>
          </cell>
          <cell r="AL251">
            <v>172083</v>
          </cell>
          <cell r="AM251">
            <v>5002700</v>
          </cell>
          <cell r="AN251">
            <v>0</v>
          </cell>
          <cell r="AP251">
            <v>0</v>
          </cell>
          <cell r="AV251">
            <v>0</v>
          </cell>
          <cell r="AW251">
            <v>0</v>
          </cell>
          <cell r="AX251">
            <v>5002700</v>
          </cell>
          <cell r="AZ251">
            <v>5002700</v>
          </cell>
        </row>
        <row r="252">
          <cell r="A252">
            <v>245</v>
          </cell>
          <cell r="B252" t="str">
            <v>SM2-KJA0474</v>
          </cell>
          <cell r="C252" t="str">
            <v>JONI PAKAMBA</v>
          </cell>
          <cell r="D252">
            <v>29013</v>
          </cell>
          <cell r="E252" t="str">
            <v>Helper Welder</v>
          </cell>
          <cell r="F252" t="str">
            <v>Workshop</v>
          </cell>
          <cell r="G252">
            <v>40255</v>
          </cell>
          <cell r="H252" t="str">
            <v>S-0</v>
          </cell>
          <cell r="I252" t="str">
            <v>1152066607</v>
          </cell>
          <cell r="J252">
            <v>1910000</v>
          </cell>
          <cell r="K252">
            <v>44000</v>
          </cell>
          <cell r="N252">
            <v>29</v>
          </cell>
          <cell r="O252">
            <v>29</v>
          </cell>
          <cell r="P252">
            <v>157.18</v>
          </cell>
          <cell r="Q252">
            <v>2</v>
          </cell>
          <cell r="R252">
            <v>1757200</v>
          </cell>
          <cell r="S252">
            <v>1276000</v>
          </cell>
          <cell r="T252">
            <v>1735340</v>
          </cell>
          <cell r="U252">
            <v>4768540</v>
          </cell>
          <cell r="X252">
            <v>4768540</v>
          </cell>
          <cell r="Y252">
            <v>147070</v>
          </cell>
          <cell r="Z252">
            <v>4915610</v>
          </cell>
          <cell r="AA252">
            <v>245781</v>
          </cell>
          <cell r="AB252" t="str">
            <v>S-0</v>
          </cell>
          <cell r="AC252">
            <v>2025000</v>
          </cell>
          <cell r="AD252">
            <v>38200</v>
          </cell>
          <cell r="AE252">
            <v>31279548</v>
          </cell>
          <cell r="AF252">
            <v>1563977.4000000001</v>
          </cell>
          <cell r="AG252">
            <v>0</v>
          </cell>
          <cell r="AH252">
            <v>0</v>
          </cell>
          <cell r="AJ252">
            <v>130331</v>
          </cell>
          <cell r="AK252">
            <v>38200</v>
          </cell>
          <cell r="AL252">
            <v>168531</v>
          </cell>
          <cell r="AM252">
            <v>4600000</v>
          </cell>
          <cell r="AN252">
            <v>0</v>
          </cell>
          <cell r="AP252">
            <v>56000</v>
          </cell>
          <cell r="AV252">
            <v>0</v>
          </cell>
          <cell r="AW252">
            <v>56000</v>
          </cell>
          <cell r="AX252">
            <v>4544000</v>
          </cell>
          <cell r="AZ252">
            <v>4544000</v>
          </cell>
        </row>
        <row r="253">
          <cell r="A253">
            <v>246</v>
          </cell>
          <cell r="B253" t="str">
            <v>SM2-KJA0587</v>
          </cell>
          <cell r="C253" t="str">
            <v>WAWAN IRIAWANDI</v>
          </cell>
          <cell r="D253">
            <v>23952</v>
          </cell>
          <cell r="E253" t="str">
            <v>Helper Welder</v>
          </cell>
          <cell r="F253" t="str">
            <v>Workshop</v>
          </cell>
          <cell r="G253">
            <v>41673</v>
          </cell>
          <cell r="H253" t="str">
            <v>M-3</v>
          </cell>
          <cell r="I253" t="str">
            <v>1152104975</v>
          </cell>
          <cell r="J253">
            <v>1860000</v>
          </cell>
          <cell r="K253">
            <v>44000</v>
          </cell>
          <cell r="N253">
            <v>31</v>
          </cell>
          <cell r="O253">
            <v>31</v>
          </cell>
          <cell r="P253">
            <v>180.07</v>
          </cell>
          <cell r="Q253">
            <v>0</v>
          </cell>
          <cell r="R253">
            <v>1860000</v>
          </cell>
          <cell r="S253">
            <v>1364000</v>
          </cell>
          <cell r="T253">
            <v>1936013</v>
          </cell>
          <cell r="U253">
            <v>5160013</v>
          </cell>
          <cell r="X253">
            <v>5160013</v>
          </cell>
          <cell r="Y253">
            <v>143220</v>
          </cell>
          <cell r="Z253">
            <v>5303233</v>
          </cell>
          <cell r="AA253">
            <v>265162</v>
          </cell>
          <cell r="AB253" t="str">
            <v>M-3</v>
          </cell>
          <cell r="AC253">
            <v>2700000</v>
          </cell>
          <cell r="AD253">
            <v>37200</v>
          </cell>
          <cell r="AE253">
            <v>27610452</v>
          </cell>
          <cell r="AF253">
            <v>1380522.6</v>
          </cell>
          <cell r="AG253">
            <v>0</v>
          </cell>
          <cell r="AH253">
            <v>0</v>
          </cell>
          <cell r="AJ253">
            <v>115043</v>
          </cell>
          <cell r="AK253">
            <v>37200</v>
          </cell>
          <cell r="AL253">
            <v>152243</v>
          </cell>
          <cell r="AM253">
            <v>5007800</v>
          </cell>
          <cell r="AN253">
            <v>0</v>
          </cell>
          <cell r="AP253">
            <v>0</v>
          </cell>
          <cell r="AV253">
            <v>0</v>
          </cell>
          <cell r="AW253">
            <v>0</v>
          </cell>
          <cell r="AX253">
            <v>5007800</v>
          </cell>
          <cell r="AZ253">
            <v>5007800</v>
          </cell>
        </row>
        <row r="254">
          <cell r="A254">
            <v>247</v>
          </cell>
          <cell r="B254" t="str">
            <v>SM2-KJA0340</v>
          </cell>
          <cell r="C254" t="str">
            <v>ZAILANI</v>
          </cell>
          <cell r="D254">
            <v>31125</v>
          </cell>
          <cell r="E254" t="str">
            <v>Helper Mekanik Tyre</v>
          </cell>
          <cell r="F254" t="str">
            <v>Workshop</v>
          </cell>
          <cell r="G254">
            <v>39784</v>
          </cell>
          <cell r="H254" t="str">
            <v>M-0</v>
          </cell>
          <cell r="I254" t="str">
            <v>1152061265</v>
          </cell>
          <cell r="J254">
            <v>1910000</v>
          </cell>
          <cell r="K254">
            <v>44000</v>
          </cell>
          <cell r="N254">
            <v>31</v>
          </cell>
          <cell r="O254">
            <v>30</v>
          </cell>
          <cell r="P254">
            <v>139.02000000000001</v>
          </cell>
          <cell r="Q254">
            <v>0</v>
          </cell>
          <cell r="R254">
            <v>1910000</v>
          </cell>
          <cell r="S254">
            <v>1320000</v>
          </cell>
          <cell r="T254">
            <v>1534845</v>
          </cell>
          <cell r="U254">
            <v>4764845</v>
          </cell>
          <cell r="X254">
            <v>4764845</v>
          </cell>
          <cell r="Y254">
            <v>147070</v>
          </cell>
          <cell r="Z254">
            <v>4911915</v>
          </cell>
          <cell r="AA254">
            <v>245596</v>
          </cell>
          <cell r="AB254" t="str">
            <v>M-0</v>
          </cell>
          <cell r="AC254">
            <v>2193750</v>
          </cell>
          <cell r="AD254">
            <v>38200</v>
          </cell>
          <cell r="AE254">
            <v>29212428</v>
          </cell>
          <cell r="AF254">
            <v>1460621.4000000001</v>
          </cell>
          <cell r="AG254">
            <v>0</v>
          </cell>
          <cell r="AH254">
            <v>0</v>
          </cell>
          <cell r="AJ254">
            <v>121718</v>
          </cell>
          <cell r="AK254">
            <v>38200</v>
          </cell>
          <cell r="AL254">
            <v>159918</v>
          </cell>
          <cell r="AM254">
            <v>4604900</v>
          </cell>
          <cell r="AN254">
            <v>0</v>
          </cell>
          <cell r="AP254">
            <v>0</v>
          </cell>
          <cell r="AV254">
            <v>0</v>
          </cell>
          <cell r="AW254">
            <v>0</v>
          </cell>
          <cell r="AX254">
            <v>4604900</v>
          </cell>
          <cell r="AZ254">
            <v>4604900</v>
          </cell>
        </row>
        <row r="255">
          <cell r="A255">
            <v>248</v>
          </cell>
          <cell r="B255" t="str">
            <v>SM2-KJA0578</v>
          </cell>
          <cell r="C255" t="str">
            <v>HERI WIBOWO</v>
          </cell>
          <cell r="D255">
            <v>32513</v>
          </cell>
          <cell r="E255" t="str">
            <v>Helper Mekanik</v>
          </cell>
          <cell r="F255" t="str">
            <v>Workshop</v>
          </cell>
          <cell r="G255">
            <v>41592</v>
          </cell>
          <cell r="H255" t="str">
            <v>S-0</v>
          </cell>
          <cell r="I255" t="str">
            <v>1152104002</v>
          </cell>
          <cell r="J255">
            <v>1910000</v>
          </cell>
          <cell r="K255">
            <v>44000</v>
          </cell>
          <cell r="L255">
            <v>300000</v>
          </cell>
          <cell r="N255">
            <v>29</v>
          </cell>
          <cell r="O255">
            <v>26</v>
          </cell>
          <cell r="P255">
            <v>147.30000000000001</v>
          </cell>
          <cell r="Q255">
            <v>2</v>
          </cell>
          <cell r="R255">
            <v>1757200</v>
          </cell>
          <cell r="S255">
            <v>1144000</v>
          </cell>
          <cell r="T255">
            <v>1626260</v>
          </cell>
          <cell r="U255">
            <v>4527460</v>
          </cell>
          <cell r="X255">
            <v>4827460</v>
          </cell>
          <cell r="Y255">
            <v>147070</v>
          </cell>
          <cell r="Z255">
            <v>4974530</v>
          </cell>
          <cell r="AA255">
            <v>248727</v>
          </cell>
          <cell r="AB255" t="str">
            <v>S-0</v>
          </cell>
          <cell r="AC255">
            <v>2025000</v>
          </cell>
          <cell r="AD255">
            <v>38200</v>
          </cell>
          <cell r="AE255">
            <v>31951236</v>
          </cell>
          <cell r="AF255">
            <v>1597561.8</v>
          </cell>
          <cell r="AG255">
            <v>0</v>
          </cell>
          <cell r="AH255">
            <v>0</v>
          </cell>
          <cell r="AJ255">
            <v>133130</v>
          </cell>
          <cell r="AK255">
            <v>38200</v>
          </cell>
          <cell r="AL255">
            <v>171330</v>
          </cell>
          <cell r="AM255">
            <v>4656100</v>
          </cell>
          <cell r="AN255">
            <v>0</v>
          </cell>
          <cell r="AP255">
            <v>0</v>
          </cell>
          <cell r="AV255">
            <v>0</v>
          </cell>
          <cell r="AW255">
            <v>0</v>
          </cell>
          <cell r="AX255">
            <v>4656100</v>
          </cell>
          <cell r="AZ255">
            <v>4656100</v>
          </cell>
        </row>
        <row r="256">
          <cell r="A256">
            <v>249</v>
          </cell>
          <cell r="B256" t="str">
            <v>SM2-KJA0500</v>
          </cell>
          <cell r="C256" t="str">
            <v>EKO HARYANTO</v>
          </cell>
          <cell r="D256">
            <v>28549</v>
          </cell>
          <cell r="E256" t="str">
            <v>Helper Mekanik</v>
          </cell>
          <cell r="F256" t="str">
            <v>Workshop</v>
          </cell>
          <cell r="G256">
            <v>40452</v>
          </cell>
          <cell r="H256" t="str">
            <v>M-2</v>
          </cell>
          <cell r="I256" t="str">
            <v>1152069185</v>
          </cell>
          <cell r="J256">
            <v>1910000</v>
          </cell>
          <cell r="K256">
            <v>44000</v>
          </cell>
          <cell r="N256">
            <v>29</v>
          </cell>
          <cell r="O256">
            <v>26</v>
          </cell>
          <cell r="P256">
            <v>200.56</v>
          </cell>
          <cell r="Q256">
            <v>2</v>
          </cell>
          <cell r="R256">
            <v>1757200</v>
          </cell>
          <cell r="S256">
            <v>1144000</v>
          </cell>
          <cell r="T256">
            <v>2214275</v>
          </cell>
          <cell r="U256">
            <v>5115475</v>
          </cell>
          <cell r="X256">
            <v>5115475</v>
          </cell>
          <cell r="Y256">
            <v>147070</v>
          </cell>
          <cell r="Z256">
            <v>5262545</v>
          </cell>
          <cell r="AA256">
            <v>263127</v>
          </cell>
          <cell r="AB256" t="str">
            <v>M-2</v>
          </cell>
          <cell r="AC256">
            <v>2531250</v>
          </cell>
          <cell r="AD256">
            <v>38200</v>
          </cell>
          <cell r="AE256">
            <v>29159616</v>
          </cell>
          <cell r="AF256">
            <v>1457980.8</v>
          </cell>
          <cell r="AG256">
            <v>0</v>
          </cell>
          <cell r="AH256">
            <v>0</v>
          </cell>
          <cell r="AJ256">
            <v>121498</v>
          </cell>
          <cell r="AK256">
            <v>38200</v>
          </cell>
          <cell r="AL256">
            <v>159698</v>
          </cell>
          <cell r="AM256">
            <v>4955800</v>
          </cell>
          <cell r="AN256">
            <v>0</v>
          </cell>
          <cell r="AP256">
            <v>7000</v>
          </cell>
          <cell r="AV256">
            <v>0</v>
          </cell>
          <cell r="AW256">
            <v>7000</v>
          </cell>
          <cell r="AX256">
            <v>4948800</v>
          </cell>
          <cell r="AZ256">
            <v>4948800</v>
          </cell>
        </row>
        <row r="257">
          <cell r="A257">
            <v>250</v>
          </cell>
          <cell r="B257" t="str">
            <v>SM2-KJA0501</v>
          </cell>
          <cell r="C257" t="str">
            <v>ADIANTO</v>
          </cell>
          <cell r="D257">
            <v>27472</v>
          </cell>
          <cell r="E257" t="str">
            <v>Helper Mekanik</v>
          </cell>
          <cell r="F257" t="str">
            <v>Workshop</v>
          </cell>
          <cell r="G257">
            <v>40452</v>
          </cell>
          <cell r="H257" t="str">
            <v>S-0</v>
          </cell>
          <cell r="I257" t="str">
            <v>1152069215</v>
          </cell>
          <cell r="J257">
            <v>1910000</v>
          </cell>
          <cell r="K257">
            <v>44000</v>
          </cell>
          <cell r="N257">
            <v>30</v>
          </cell>
          <cell r="O257">
            <v>28</v>
          </cell>
          <cell r="P257">
            <v>152.26</v>
          </cell>
          <cell r="Q257">
            <v>1</v>
          </cell>
          <cell r="R257">
            <v>1833600</v>
          </cell>
          <cell r="S257">
            <v>1232000</v>
          </cell>
          <cell r="T257">
            <v>1681021</v>
          </cell>
          <cell r="U257">
            <v>4746621</v>
          </cell>
          <cell r="X257">
            <v>4746621</v>
          </cell>
          <cell r="Y257">
            <v>147070</v>
          </cell>
          <cell r="Z257">
            <v>4893691</v>
          </cell>
          <cell r="AA257">
            <v>244685</v>
          </cell>
          <cell r="AB257" t="str">
            <v>S-0</v>
          </cell>
          <cell r="AC257">
            <v>2025000</v>
          </cell>
          <cell r="AD257">
            <v>38200</v>
          </cell>
          <cell r="AE257">
            <v>31029672</v>
          </cell>
          <cell r="AF257">
            <v>1551483.6</v>
          </cell>
          <cell r="AG257">
            <v>0</v>
          </cell>
          <cell r="AH257">
            <v>0</v>
          </cell>
          <cell r="AJ257">
            <v>129290</v>
          </cell>
          <cell r="AK257">
            <v>38200</v>
          </cell>
          <cell r="AL257">
            <v>167490</v>
          </cell>
          <cell r="AM257">
            <v>4579100</v>
          </cell>
          <cell r="AN257">
            <v>0</v>
          </cell>
          <cell r="AP257">
            <v>0</v>
          </cell>
          <cell r="AV257">
            <v>0</v>
          </cell>
          <cell r="AW257">
            <v>0</v>
          </cell>
          <cell r="AX257">
            <v>4579100</v>
          </cell>
          <cell r="AZ257">
            <v>4579100</v>
          </cell>
        </row>
        <row r="258">
          <cell r="A258">
            <v>251</v>
          </cell>
          <cell r="B258" t="str">
            <v>SM2-KJA0514</v>
          </cell>
          <cell r="C258" t="str">
            <v>JEFRI WIYADI</v>
          </cell>
          <cell r="D258">
            <v>33772</v>
          </cell>
          <cell r="E258" t="str">
            <v>Helper Mekanik</v>
          </cell>
          <cell r="F258" t="str">
            <v>Workshop</v>
          </cell>
          <cell r="G258">
            <v>40609</v>
          </cell>
          <cell r="H258" t="str">
            <v>S-0</v>
          </cell>
          <cell r="I258" t="str">
            <v>1152074952</v>
          </cell>
          <cell r="J258">
            <v>1860000</v>
          </cell>
          <cell r="K258">
            <v>44000</v>
          </cell>
          <cell r="N258">
            <v>31</v>
          </cell>
          <cell r="O258">
            <v>26</v>
          </cell>
          <cell r="P258">
            <v>90.01</v>
          </cell>
          <cell r="Q258">
            <v>0</v>
          </cell>
          <cell r="R258">
            <v>1860000</v>
          </cell>
          <cell r="S258">
            <v>1144000</v>
          </cell>
          <cell r="T258">
            <v>967738</v>
          </cell>
          <cell r="U258">
            <v>3971738</v>
          </cell>
          <cell r="X258">
            <v>3971738</v>
          </cell>
          <cell r="Y258">
            <v>143220</v>
          </cell>
          <cell r="Z258">
            <v>4114958</v>
          </cell>
          <cell r="AA258">
            <v>205748</v>
          </cell>
          <cell r="AB258" t="str">
            <v>S-0</v>
          </cell>
          <cell r="AC258">
            <v>2025000</v>
          </cell>
          <cell r="AD258">
            <v>37200</v>
          </cell>
          <cell r="AE258">
            <v>22164120</v>
          </cell>
          <cell r="AF258">
            <v>1108206</v>
          </cell>
          <cell r="AG258">
            <v>0</v>
          </cell>
          <cell r="AH258">
            <v>0</v>
          </cell>
          <cell r="AJ258">
            <v>92350</v>
          </cell>
          <cell r="AK258">
            <v>37200</v>
          </cell>
          <cell r="AL258">
            <v>129550</v>
          </cell>
          <cell r="AM258">
            <v>3842200</v>
          </cell>
          <cell r="AN258">
            <v>0</v>
          </cell>
          <cell r="AP258">
            <v>0</v>
          </cell>
          <cell r="AV258">
            <v>0</v>
          </cell>
          <cell r="AW258">
            <v>0</v>
          </cell>
          <cell r="AX258">
            <v>3842200</v>
          </cell>
          <cell r="AZ258">
            <v>3842200</v>
          </cell>
        </row>
        <row r="259">
          <cell r="A259">
            <v>252</v>
          </cell>
          <cell r="B259" t="str">
            <v>SM2-KJA0296</v>
          </cell>
          <cell r="C259" t="str">
            <v>RAHMIWATI</v>
          </cell>
          <cell r="D259">
            <v>29628</v>
          </cell>
          <cell r="E259" t="str">
            <v>Office Clerk</v>
          </cell>
          <cell r="F259" t="str">
            <v>Workshop</v>
          </cell>
          <cell r="G259">
            <v>39636</v>
          </cell>
          <cell r="H259" t="str">
            <v>M-2</v>
          </cell>
          <cell r="I259" t="str">
            <v>1152042902</v>
          </cell>
          <cell r="J259">
            <v>2010000</v>
          </cell>
          <cell r="K259">
            <v>44000</v>
          </cell>
          <cell r="N259">
            <v>31</v>
          </cell>
          <cell r="O259">
            <v>27</v>
          </cell>
          <cell r="P259">
            <v>123.07</v>
          </cell>
          <cell r="Q259">
            <v>0</v>
          </cell>
          <cell r="R259">
            <v>2010000</v>
          </cell>
          <cell r="S259">
            <v>1188000</v>
          </cell>
          <cell r="T259">
            <v>1429888</v>
          </cell>
          <cell r="U259">
            <v>4627888</v>
          </cell>
          <cell r="X259">
            <v>4627888</v>
          </cell>
          <cell r="Y259">
            <v>154770</v>
          </cell>
          <cell r="Z259">
            <v>4782658</v>
          </cell>
          <cell r="AA259">
            <v>239133</v>
          </cell>
          <cell r="AB259" t="str">
            <v>M-2</v>
          </cell>
          <cell r="AC259">
            <v>2531250</v>
          </cell>
          <cell r="AD259">
            <v>40200</v>
          </cell>
          <cell r="AE259">
            <v>23664900</v>
          </cell>
          <cell r="AF259">
            <v>1183245</v>
          </cell>
          <cell r="AG259">
            <v>0</v>
          </cell>
          <cell r="AH259">
            <v>0</v>
          </cell>
          <cell r="AJ259">
            <v>98603</v>
          </cell>
          <cell r="AK259">
            <v>40200</v>
          </cell>
          <cell r="AL259">
            <v>138803</v>
          </cell>
          <cell r="AM259">
            <v>4489100</v>
          </cell>
          <cell r="AN259">
            <v>0</v>
          </cell>
          <cell r="AP259">
            <v>20000</v>
          </cell>
          <cell r="AV259">
            <v>0</v>
          </cell>
          <cell r="AW259">
            <v>20000</v>
          </cell>
          <cell r="AX259">
            <v>4469100</v>
          </cell>
          <cell r="AZ259">
            <v>4469100</v>
          </cell>
        </row>
        <row r="260">
          <cell r="A260">
            <v>253</v>
          </cell>
          <cell r="B260" t="str">
            <v>SM2-KJA0170</v>
          </cell>
          <cell r="C260" t="str">
            <v>LASAN</v>
          </cell>
          <cell r="D260">
            <v>29777</v>
          </cell>
          <cell r="E260" t="str">
            <v>Office Clerk</v>
          </cell>
          <cell r="F260" t="str">
            <v>Workshop</v>
          </cell>
          <cell r="G260">
            <v>39295</v>
          </cell>
          <cell r="H260" t="str">
            <v>M-1</v>
          </cell>
          <cell r="I260" t="str">
            <v>1152036708</v>
          </cell>
          <cell r="J260">
            <v>1910000</v>
          </cell>
          <cell r="K260">
            <v>44000</v>
          </cell>
          <cell r="N260">
            <v>31</v>
          </cell>
          <cell r="O260">
            <v>23</v>
          </cell>
          <cell r="P260">
            <v>195.08</v>
          </cell>
          <cell r="Q260">
            <v>0</v>
          </cell>
          <cell r="R260">
            <v>1910000</v>
          </cell>
          <cell r="S260">
            <v>1012000</v>
          </cell>
          <cell r="T260">
            <v>2153773</v>
          </cell>
          <cell r="U260">
            <v>5075773</v>
          </cell>
          <cell r="X260">
            <v>5075773</v>
          </cell>
          <cell r="Y260">
            <v>147070</v>
          </cell>
          <cell r="Z260">
            <v>5222843</v>
          </cell>
          <cell r="AA260">
            <v>261142</v>
          </cell>
          <cell r="AB260" t="str">
            <v>M-1</v>
          </cell>
          <cell r="AC260">
            <v>2362500</v>
          </cell>
          <cell r="AD260">
            <v>38200</v>
          </cell>
          <cell r="AE260">
            <v>30732012</v>
          </cell>
          <cell r="AF260">
            <v>1536600.6</v>
          </cell>
          <cell r="AG260">
            <v>0</v>
          </cell>
          <cell r="AH260">
            <v>0</v>
          </cell>
          <cell r="AJ260">
            <v>128050</v>
          </cell>
          <cell r="AK260">
            <v>38200</v>
          </cell>
          <cell r="AL260">
            <v>166250</v>
          </cell>
          <cell r="AM260">
            <v>4909500</v>
          </cell>
          <cell r="AN260">
            <v>0</v>
          </cell>
          <cell r="AP260">
            <v>0</v>
          </cell>
          <cell r="AV260">
            <v>0</v>
          </cell>
          <cell r="AW260">
            <v>0</v>
          </cell>
          <cell r="AX260">
            <v>4909500</v>
          </cell>
          <cell r="AZ260">
            <v>4909500</v>
          </cell>
        </row>
        <row r="261">
          <cell r="A261">
            <v>254</v>
          </cell>
          <cell r="B261" t="str">
            <v>SM2-KJA0509</v>
          </cell>
          <cell r="C261" t="str">
            <v>M. ARGA SUGIHARTO</v>
          </cell>
          <cell r="D261">
            <v>33160</v>
          </cell>
          <cell r="E261" t="str">
            <v>Helper Temporary Work</v>
          </cell>
          <cell r="F261" t="str">
            <v>Workshop</v>
          </cell>
          <cell r="G261">
            <v>40514</v>
          </cell>
          <cell r="H261" t="str">
            <v>S-0</v>
          </cell>
          <cell r="I261" t="str">
            <v>1152070591</v>
          </cell>
          <cell r="J261">
            <v>1860000</v>
          </cell>
          <cell r="K261">
            <v>44000</v>
          </cell>
          <cell r="N261">
            <v>30</v>
          </cell>
          <cell r="O261">
            <v>29</v>
          </cell>
          <cell r="P261">
            <v>190.43</v>
          </cell>
          <cell r="Q261">
            <v>1</v>
          </cell>
          <cell r="R261">
            <v>1785600</v>
          </cell>
          <cell r="S261">
            <v>1276000</v>
          </cell>
          <cell r="T261">
            <v>2047398</v>
          </cell>
          <cell r="U261">
            <v>5108998</v>
          </cell>
          <cell r="X261">
            <v>5108998</v>
          </cell>
          <cell r="Y261">
            <v>143220</v>
          </cell>
          <cell r="Z261">
            <v>5252218</v>
          </cell>
          <cell r="AA261">
            <v>262611</v>
          </cell>
          <cell r="AB261" t="str">
            <v>S-0</v>
          </cell>
          <cell r="AC261">
            <v>2025000</v>
          </cell>
          <cell r="AD261">
            <v>37200</v>
          </cell>
          <cell r="AE261">
            <v>35128884</v>
          </cell>
          <cell r="AF261">
            <v>1756444.2000000002</v>
          </cell>
          <cell r="AG261">
            <v>0</v>
          </cell>
          <cell r="AH261">
            <v>0</v>
          </cell>
          <cell r="AJ261">
            <v>146370</v>
          </cell>
          <cell r="AK261">
            <v>37200</v>
          </cell>
          <cell r="AL261">
            <v>183570</v>
          </cell>
          <cell r="AM261">
            <v>4925400</v>
          </cell>
          <cell r="AN261">
            <v>792048</v>
          </cell>
          <cell r="AP261">
            <v>221000</v>
          </cell>
          <cell r="AV261">
            <v>0</v>
          </cell>
          <cell r="AW261">
            <v>1013048</v>
          </cell>
          <cell r="AX261">
            <v>3912352</v>
          </cell>
          <cell r="AZ261">
            <v>3912400</v>
          </cell>
        </row>
        <row r="262">
          <cell r="A262">
            <v>255</v>
          </cell>
          <cell r="B262" t="str">
            <v>SM2-KJA0512</v>
          </cell>
          <cell r="C262" t="str">
            <v>YUDI PRABOWO</v>
          </cell>
          <cell r="D262">
            <v>33852</v>
          </cell>
          <cell r="E262" t="str">
            <v>Office Clerk</v>
          </cell>
          <cell r="F262" t="str">
            <v>Accounting</v>
          </cell>
          <cell r="G262">
            <v>40595</v>
          </cell>
          <cell r="H262" t="str">
            <v>S-0</v>
          </cell>
          <cell r="I262" t="str">
            <v>1152073221</v>
          </cell>
          <cell r="J262">
            <v>1860000</v>
          </cell>
          <cell r="K262">
            <v>44000</v>
          </cell>
          <cell r="N262">
            <v>31</v>
          </cell>
          <cell r="O262">
            <v>23</v>
          </cell>
          <cell r="P262">
            <v>178.5</v>
          </cell>
          <cell r="Q262">
            <v>0</v>
          </cell>
          <cell r="R262">
            <v>1860000</v>
          </cell>
          <cell r="S262">
            <v>1012000</v>
          </cell>
          <cell r="T262">
            <v>1919133</v>
          </cell>
          <cell r="U262">
            <v>4791133</v>
          </cell>
          <cell r="X262">
            <v>4791133</v>
          </cell>
          <cell r="Y262">
            <v>143220</v>
          </cell>
          <cell r="Z262">
            <v>4934353</v>
          </cell>
          <cell r="AA262">
            <v>246718</v>
          </cell>
          <cell r="AB262" t="str">
            <v>S-0</v>
          </cell>
          <cell r="AC262">
            <v>2025000</v>
          </cell>
          <cell r="AD262">
            <v>37200</v>
          </cell>
          <cell r="AE262">
            <v>31505220</v>
          </cell>
          <cell r="AF262">
            <v>1575261</v>
          </cell>
          <cell r="AG262">
            <v>0</v>
          </cell>
          <cell r="AH262">
            <v>0</v>
          </cell>
          <cell r="AJ262">
            <v>131271</v>
          </cell>
          <cell r="AK262">
            <v>37200</v>
          </cell>
          <cell r="AL262">
            <v>168471</v>
          </cell>
          <cell r="AM262">
            <v>4622700</v>
          </cell>
          <cell r="AN262">
            <v>0</v>
          </cell>
          <cell r="AP262">
            <v>0</v>
          </cell>
          <cell r="AV262">
            <v>0</v>
          </cell>
          <cell r="AW262">
            <v>0</v>
          </cell>
          <cell r="AX262">
            <v>4622700</v>
          </cell>
          <cell r="AZ262">
            <v>4622700</v>
          </cell>
        </row>
        <row r="263">
          <cell r="A263">
            <v>256</v>
          </cell>
          <cell r="B263" t="str">
            <v>SM2-KJA0560</v>
          </cell>
          <cell r="C263" t="str">
            <v>YULIA SEPTI SETIAWATI</v>
          </cell>
          <cell r="D263">
            <v>34582</v>
          </cell>
          <cell r="E263" t="str">
            <v>Office Clerk</v>
          </cell>
          <cell r="F263" t="str">
            <v>Accounting</v>
          </cell>
          <cell r="G263">
            <v>41183</v>
          </cell>
          <cell r="H263" t="str">
            <v>S-0</v>
          </cell>
          <cell r="I263" t="str">
            <v>1152093477</v>
          </cell>
          <cell r="J263">
            <v>1860000</v>
          </cell>
          <cell r="K263">
            <v>44000</v>
          </cell>
          <cell r="N263">
            <v>31</v>
          </cell>
          <cell r="O263">
            <v>28</v>
          </cell>
          <cell r="P263">
            <v>117.5</v>
          </cell>
          <cell r="Q263">
            <v>0</v>
          </cell>
          <cell r="R263">
            <v>1860000</v>
          </cell>
          <cell r="S263">
            <v>1232000</v>
          </cell>
          <cell r="T263">
            <v>1263295</v>
          </cell>
          <cell r="U263">
            <v>4355295</v>
          </cell>
          <cell r="X263">
            <v>4355295</v>
          </cell>
          <cell r="Y263">
            <v>143220</v>
          </cell>
          <cell r="Z263">
            <v>4498515</v>
          </cell>
          <cell r="AA263">
            <v>224926</v>
          </cell>
          <cell r="AB263" t="str">
            <v>S-0</v>
          </cell>
          <cell r="AC263">
            <v>2025000</v>
          </cell>
          <cell r="AD263">
            <v>37200</v>
          </cell>
          <cell r="AE263">
            <v>26536668</v>
          </cell>
          <cell r="AF263">
            <v>1326833.4000000001</v>
          </cell>
          <cell r="AG263">
            <v>0</v>
          </cell>
          <cell r="AH263">
            <v>0</v>
          </cell>
          <cell r="AJ263">
            <v>110569</v>
          </cell>
          <cell r="AK263">
            <v>37200</v>
          </cell>
          <cell r="AL263">
            <v>147769</v>
          </cell>
          <cell r="AM263">
            <v>4207500</v>
          </cell>
          <cell r="AN263">
            <v>0</v>
          </cell>
          <cell r="AP263">
            <v>0</v>
          </cell>
          <cell r="AV263">
            <v>0</v>
          </cell>
          <cell r="AW263">
            <v>0</v>
          </cell>
          <cell r="AX263">
            <v>4207500</v>
          </cell>
          <cell r="AZ263">
            <v>4207500</v>
          </cell>
        </row>
        <row r="264">
          <cell r="A264">
            <v>257</v>
          </cell>
          <cell r="B264" t="str">
            <v>SM0130</v>
          </cell>
          <cell r="C264" t="str">
            <v>AGUS SURIANSYAH</v>
          </cell>
          <cell r="D264">
            <v>24336</v>
          </cell>
          <cell r="E264" t="str">
            <v>Driver Bus</v>
          </cell>
          <cell r="F264" t="str">
            <v>Office</v>
          </cell>
          <cell r="G264">
            <v>39508</v>
          </cell>
          <cell r="H264" t="str">
            <v>M-1</v>
          </cell>
          <cell r="I264">
            <v>1152064256</v>
          </cell>
          <cell r="J264">
            <v>1979000</v>
          </cell>
          <cell r="K264">
            <v>66000</v>
          </cell>
          <cell r="L264">
            <v>242000</v>
          </cell>
          <cell r="N264">
            <v>31</v>
          </cell>
          <cell r="O264">
            <v>30</v>
          </cell>
          <cell r="P264">
            <v>0</v>
          </cell>
          <cell r="Q264">
            <v>0</v>
          </cell>
          <cell r="R264">
            <v>1979000</v>
          </cell>
          <cell r="S264">
            <v>1980000</v>
          </cell>
          <cell r="T264">
            <v>0</v>
          </cell>
          <cell r="U264">
            <v>3959000</v>
          </cell>
          <cell r="X264">
            <v>4201000</v>
          </cell>
          <cell r="Y264">
            <v>152383</v>
          </cell>
          <cell r="Z264">
            <v>4353383</v>
          </cell>
          <cell r="AA264">
            <v>217669</v>
          </cell>
          <cell r="AB264" t="str">
            <v>M-1</v>
          </cell>
          <cell r="AC264">
            <v>2362500</v>
          </cell>
          <cell r="AD264">
            <v>39580</v>
          </cell>
          <cell r="AE264">
            <v>20803608</v>
          </cell>
          <cell r="AF264">
            <v>1040180.4</v>
          </cell>
          <cell r="AG264">
            <v>0</v>
          </cell>
          <cell r="AH264">
            <v>0</v>
          </cell>
          <cell r="AJ264">
            <v>86681</v>
          </cell>
          <cell r="AK264">
            <v>39580</v>
          </cell>
          <cell r="AL264">
            <v>126261</v>
          </cell>
          <cell r="AM264">
            <v>4074700</v>
          </cell>
          <cell r="AN264">
            <v>0</v>
          </cell>
          <cell r="AP264">
            <v>0</v>
          </cell>
          <cell r="AV264">
            <v>0</v>
          </cell>
          <cell r="AW264">
            <v>0</v>
          </cell>
          <cell r="AX264">
            <v>4074700</v>
          </cell>
          <cell r="AZ264">
            <v>4074700</v>
          </cell>
        </row>
        <row r="265">
          <cell r="A265">
            <v>258</v>
          </cell>
          <cell r="B265" t="str">
            <v>SM0159</v>
          </cell>
          <cell r="C265" t="str">
            <v>RAHMAT KURSASI</v>
          </cell>
          <cell r="D265">
            <v>28136</v>
          </cell>
          <cell r="E265" t="str">
            <v>Driver Bus</v>
          </cell>
          <cell r="F265" t="str">
            <v>Office</v>
          </cell>
          <cell r="G265">
            <v>40238</v>
          </cell>
          <cell r="H265" t="str">
            <v>M-2</v>
          </cell>
          <cell r="I265">
            <v>1152064108</v>
          </cell>
          <cell r="J265">
            <v>1979000</v>
          </cell>
          <cell r="K265">
            <v>66000</v>
          </cell>
          <cell r="L265">
            <v>242000</v>
          </cell>
          <cell r="N265">
            <v>31</v>
          </cell>
          <cell r="O265">
            <v>30</v>
          </cell>
          <cell r="P265">
            <v>0</v>
          </cell>
          <cell r="Q265">
            <v>0</v>
          </cell>
          <cell r="R265">
            <v>1979000</v>
          </cell>
          <cell r="S265">
            <v>1980000</v>
          </cell>
          <cell r="T265">
            <v>0</v>
          </cell>
          <cell r="U265">
            <v>3959000</v>
          </cell>
          <cell r="X265">
            <v>4201000</v>
          </cell>
          <cell r="Y265">
            <v>152383</v>
          </cell>
          <cell r="Z265">
            <v>4353383</v>
          </cell>
          <cell r="AA265">
            <v>217669</v>
          </cell>
          <cell r="AB265" t="str">
            <v>M-2</v>
          </cell>
          <cell r="AC265">
            <v>2531250</v>
          </cell>
          <cell r="AD265">
            <v>39580</v>
          </cell>
          <cell r="AE265">
            <v>18778608</v>
          </cell>
          <cell r="AF265">
            <v>938930.4</v>
          </cell>
          <cell r="AG265">
            <v>0</v>
          </cell>
          <cell r="AH265">
            <v>0</v>
          </cell>
          <cell r="AJ265">
            <v>78244</v>
          </cell>
          <cell r="AK265">
            <v>39580</v>
          </cell>
          <cell r="AL265">
            <v>117824</v>
          </cell>
          <cell r="AM265">
            <v>4083200</v>
          </cell>
          <cell r="AN265">
            <v>0</v>
          </cell>
          <cell r="AP265">
            <v>0</v>
          </cell>
          <cell r="AV265">
            <v>0</v>
          </cell>
          <cell r="AW265">
            <v>0</v>
          </cell>
          <cell r="AX265">
            <v>4083200</v>
          </cell>
          <cell r="AZ265">
            <v>4083200</v>
          </cell>
        </row>
        <row r="266">
          <cell r="A266">
            <v>259</v>
          </cell>
          <cell r="B266" t="str">
            <v>SM0132</v>
          </cell>
          <cell r="C266" t="str">
            <v>JUHRIANSYAH</v>
          </cell>
          <cell r="D266">
            <v>24778</v>
          </cell>
          <cell r="E266" t="str">
            <v>Driver Bus</v>
          </cell>
          <cell r="F266" t="str">
            <v>Office</v>
          </cell>
          <cell r="G266">
            <v>39661</v>
          </cell>
          <cell r="H266" t="str">
            <v>M-2</v>
          </cell>
          <cell r="I266" t="str">
            <v>1157000701</v>
          </cell>
          <cell r="J266">
            <v>1979000</v>
          </cell>
          <cell r="K266">
            <v>66000</v>
          </cell>
          <cell r="L266">
            <v>242000</v>
          </cell>
          <cell r="N266">
            <v>31</v>
          </cell>
          <cell r="O266">
            <v>30</v>
          </cell>
          <cell r="P266">
            <v>0</v>
          </cell>
          <cell r="Q266">
            <v>0</v>
          </cell>
          <cell r="R266">
            <v>1979000</v>
          </cell>
          <cell r="S266">
            <v>1980000</v>
          </cell>
          <cell r="T266">
            <v>0</v>
          </cell>
          <cell r="U266">
            <v>3959000</v>
          </cell>
          <cell r="X266">
            <v>4201000</v>
          </cell>
          <cell r="Y266">
            <v>152383</v>
          </cell>
          <cell r="Z266">
            <v>4353383</v>
          </cell>
          <cell r="AA266">
            <v>217669</v>
          </cell>
          <cell r="AB266" t="str">
            <v>M-2</v>
          </cell>
          <cell r="AC266">
            <v>2531250</v>
          </cell>
          <cell r="AD266">
            <v>39580</v>
          </cell>
          <cell r="AE266">
            <v>18778608</v>
          </cell>
          <cell r="AF266">
            <v>938930.4</v>
          </cell>
          <cell r="AG266">
            <v>0</v>
          </cell>
          <cell r="AH266">
            <v>0</v>
          </cell>
          <cell r="AJ266">
            <v>78244</v>
          </cell>
          <cell r="AK266">
            <v>39580</v>
          </cell>
          <cell r="AL266">
            <v>117824</v>
          </cell>
          <cell r="AM266">
            <v>4083200</v>
          </cell>
          <cell r="AN266">
            <v>0</v>
          </cell>
          <cell r="AO266">
            <v>250000</v>
          </cell>
          <cell r="AP266">
            <v>0</v>
          </cell>
          <cell r="AV266">
            <v>0</v>
          </cell>
          <cell r="AW266">
            <v>250000</v>
          </cell>
          <cell r="AX266">
            <v>3833200</v>
          </cell>
          <cell r="AY266">
            <v>250000</v>
          </cell>
          <cell r="AZ266">
            <v>4083200</v>
          </cell>
        </row>
        <row r="267">
          <cell r="A267">
            <v>260</v>
          </cell>
          <cell r="B267" t="str">
            <v>SM0186</v>
          </cell>
          <cell r="C267" t="str">
            <v>RIYANTO</v>
          </cell>
          <cell r="D267">
            <v>29364</v>
          </cell>
          <cell r="E267" t="str">
            <v>Driver Bus</v>
          </cell>
          <cell r="F267" t="str">
            <v>Office</v>
          </cell>
          <cell r="G267">
            <v>40098</v>
          </cell>
          <cell r="H267" t="str">
            <v>M-1</v>
          </cell>
          <cell r="I267">
            <v>1152064191</v>
          </cell>
          <cell r="J267">
            <v>1979000</v>
          </cell>
          <cell r="K267">
            <v>66000</v>
          </cell>
          <cell r="L267">
            <v>242000</v>
          </cell>
          <cell r="N267">
            <v>31</v>
          </cell>
          <cell r="O267">
            <v>30</v>
          </cell>
          <cell r="P267">
            <v>0</v>
          </cell>
          <cell r="Q267">
            <v>0</v>
          </cell>
          <cell r="R267">
            <v>1979000</v>
          </cell>
          <cell r="S267">
            <v>1980000</v>
          </cell>
          <cell r="T267">
            <v>0</v>
          </cell>
          <cell r="U267">
            <v>3959000</v>
          </cell>
          <cell r="X267">
            <v>4201000</v>
          </cell>
          <cell r="Y267">
            <v>152383</v>
          </cell>
          <cell r="Z267">
            <v>4353383</v>
          </cell>
          <cell r="AA267">
            <v>217669</v>
          </cell>
          <cell r="AB267" t="str">
            <v>M-1</v>
          </cell>
          <cell r="AC267">
            <v>2362500</v>
          </cell>
          <cell r="AD267">
            <v>39580</v>
          </cell>
          <cell r="AE267">
            <v>20803608</v>
          </cell>
          <cell r="AF267">
            <v>1040180.4</v>
          </cell>
          <cell r="AG267">
            <v>0</v>
          </cell>
          <cell r="AH267">
            <v>0</v>
          </cell>
          <cell r="AJ267">
            <v>86681</v>
          </cell>
          <cell r="AK267">
            <v>39580</v>
          </cell>
          <cell r="AL267">
            <v>126261</v>
          </cell>
          <cell r="AM267">
            <v>4074700</v>
          </cell>
          <cell r="AN267">
            <v>0</v>
          </cell>
          <cell r="AP267">
            <v>0</v>
          </cell>
          <cell r="AV267">
            <v>0</v>
          </cell>
          <cell r="AW267">
            <v>0</v>
          </cell>
          <cell r="AX267">
            <v>4074700</v>
          </cell>
          <cell r="AZ267">
            <v>4074700</v>
          </cell>
        </row>
        <row r="268">
          <cell r="A268">
            <v>261</v>
          </cell>
          <cell r="B268" t="str">
            <v>SM0202</v>
          </cell>
          <cell r="C268" t="str">
            <v>MISRANI</v>
          </cell>
          <cell r="D268">
            <v>29003</v>
          </cell>
          <cell r="E268" t="str">
            <v>Driver Bus</v>
          </cell>
          <cell r="F268" t="str">
            <v>Office</v>
          </cell>
          <cell r="G268">
            <v>40238</v>
          </cell>
          <cell r="H268" t="str">
            <v>M-2</v>
          </cell>
          <cell r="I268">
            <v>1152064132</v>
          </cell>
          <cell r="J268">
            <v>1979000</v>
          </cell>
          <cell r="K268">
            <v>66000</v>
          </cell>
          <cell r="L268">
            <v>242000</v>
          </cell>
          <cell r="N268">
            <v>31</v>
          </cell>
          <cell r="O268">
            <v>30</v>
          </cell>
          <cell r="P268">
            <v>0</v>
          </cell>
          <cell r="Q268">
            <v>0</v>
          </cell>
          <cell r="R268">
            <v>1979000</v>
          </cell>
          <cell r="S268">
            <v>1980000</v>
          </cell>
          <cell r="T268">
            <v>0</v>
          </cell>
          <cell r="U268">
            <v>3959000</v>
          </cell>
          <cell r="X268">
            <v>4201000</v>
          </cell>
          <cell r="Y268">
            <v>152383</v>
          </cell>
          <cell r="Z268">
            <v>4353383</v>
          </cell>
          <cell r="AA268">
            <v>217669</v>
          </cell>
          <cell r="AB268" t="str">
            <v>M-2</v>
          </cell>
          <cell r="AC268">
            <v>2531250</v>
          </cell>
          <cell r="AD268">
            <v>39580</v>
          </cell>
          <cell r="AE268">
            <v>18778608</v>
          </cell>
          <cell r="AF268">
            <v>938930.4</v>
          </cell>
          <cell r="AG268">
            <v>0</v>
          </cell>
          <cell r="AH268">
            <v>0</v>
          </cell>
          <cell r="AJ268">
            <v>78244</v>
          </cell>
          <cell r="AK268">
            <v>39580</v>
          </cell>
          <cell r="AL268">
            <v>117824</v>
          </cell>
          <cell r="AM268">
            <v>4083200</v>
          </cell>
          <cell r="AN268">
            <v>0</v>
          </cell>
          <cell r="AP268">
            <v>0</v>
          </cell>
          <cell r="AV268">
            <v>0</v>
          </cell>
          <cell r="AW268">
            <v>0</v>
          </cell>
          <cell r="AX268">
            <v>4083200</v>
          </cell>
          <cell r="AZ268">
            <v>4083200</v>
          </cell>
        </row>
        <row r="269">
          <cell r="A269">
            <v>262</v>
          </cell>
          <cell r="B269" t="str">
            <v>SM0222</v>
          </cell>
          <cell r="C269" t="str">
            <v>DEDI</v>
          </cell>
          <cell r="D269">
            <v>31003</v>
          </cell>
          <cell r="E269" t="str">
            <v>Driver Bus</v>
          </cell>
          <cell r="F269" t="str">
            <v>Office</v>
          </cell>
          <cell r="G269">
            <v>40402</v>
          </cell>
          <cell r="H269" t="str">
            <v>M-2</v>
          </cell>
          <cell r="I269">
            <v>1152066691</v>
          </cell>
          <cell r="J269">
            <v>1979000</v>
          </cell>
          <cell r="K269">
            <v>66000</v>
          </cell>
          <cell r="L269">
            <v>242000</v>
          </cell>
          <cell r="N269">
            <v>31</v>
          </cell>
          <cell r="O269">
            <v>30</v>
          </cell>
          <cell r="P269">
            <v>0</v>
          </cell>
          <cell r="Q269">
            <v>0</v>
          </cell>
          <cell r="R269">
            <v>1979000</v>
          </cell>
          <cell r="S269">
            <v>1980000</v>
          </cell>
          <cell r="T269">
            <v>0</v>
          </cell>
          <cell r="U269">
            <v>3959000</v>
          </cell>
          <cell r="X269">
            <v>4201000</v>
          </cell>
          <cell r="Y269">
            <v>152383</v>
          </cell>
          <cell r="Z269">
            <v>4353383</v>
          </cell>
          <cell r="AA269">
            <v>217669</v>
          </cell>
          <cell r="AB269" t="str">
            <v>M-2</v>
          </cell>
          <cell r="AC269">
            <v>2531250</v>
          </cell>
          <cell r="AD269">
            <v>39580</v>
          </cell>
          <cell r="AE269">
            <v>18778608</v>
          </cell>
          <cell r="AF269">
            <v>938930.4</v>
          </cell>
          <cell r="AG269">
            <v>0</v>
          </cell>
          <cell r="AH269">
            <v>0</v>
          </cell>
          <cell r="AJ269">
            <v>78244</v>
          </cell>
          <cell r="AK269">
            <v>39580</v>
          </cell>
          <cell r="AL269">
            <v>117824</v>
          </cell>
          <cell r="AM269">
            <v>4083200</v>
          </cell>
          <cell r="AN269">
            <v>0</v>
          </cell>
          <cell r="AP269">
            <v>0</v>
          </cell>
          <cell r="AV269">
            <v>0</v>
          </cell>
          <cell r="AW269">
            <v>0</v>
          </cell>
          <cell r="AX269">
            <v>4083200</v>
          </cell>
          <cell r="AZ269">
            <v>4083200</v>
          </cell>
        </row>
        <row r="270">
          <cell r="A270">
            <v>263</v>
          </cell>
          <cell r="B270" t="str">
            <v>SM0342</v>
          </cell>
          <cell r="C270" t="str">
            <v>REMI GIUS AJE</v>
          </cell>
          <cell r="D270">
            <v>31536</v>
          </cell>
          <cell r="E270" t="str">
            <v>Driver Bus</v>
          </cell>
          <cell r="F270" t="str">
            <v>Office</v>
          </cell>
          <cell r="G270">
            <v>41214</v>
          </cell>
          <cell r="H270" t="str">
            <v>S-0</v>
          </cell>
          <cell r="I270">
            <v>1152094465</v>
          </cell>
          <cell r="J270">
            <v>1979000</v>
          </cell>
          <cell r="K270">
            <v>66000</v>
          </cell>
          <cell r="L270">
            <v>242000</v>
          </cell>
          <cell r="N270">
            <v>31</v>
          </cell>
          <cell r="O270">
            <v>30</v>
          </cell>
          <cell r="P270">
            <v>0</v>
          </cell>
          <cell r="Q270">
            <v>0</v>
          </cell>
          <cell r="R270">
            <v>1979000</v>
          </cell>
          <cell r="S270">
            <v>1980000</v>
          </cell>
          <cell r="T270">
            <v>0</v>
          </cell>
          <cell r="U270">
            <v>3959000</v>
          </cell>
          <cell r="X270">
            <v>4201000</v>
          </cell>
          <cell r="Y270">
            <v>152383</v>
          </cell>
          <cell r="Z270">
            <v>4353383</v>
          </cell>
          <cell r="AA270">
            <v>217669</v>
          </cell>
          <cell r="AB270" t="str">
            <v>S-0</v>
          </cell>
          <cell r="AC270">
            <v>2025000</v>
          </cell>
          <cell r="AD270">
            <v>39580</v>
          </cell>
          <cell r="AE270">
            <v>24853608</v>
          </cell>
          <cell r="AF270">
            <v>1242680.4000000001</v>
          </cell>
          <cell r="AG270">
            <v>0</v>
          </cell>
          <cell r="AH270">
            <v>0</v>
          </cell>
          <cell r="AJ270">
            <v>103556</v>
          </cell>
          <cell r="AK270">
            <v>39580</v>
          </cell>
          <cell r="AL270">
            <v>143136</v>
          </cell>
          <cell r="AM270">
            <v>4057900</v>
          </cell>
          <cell r="AN270">
            <v>0</v>
          </cell>
          <cell r="AP270">
            <v>0</v>
          </cell>
          <cell r="AV270">
            <v>0</v>
          </cell>
          <cell r="AW270">
            <v>0</v>
          </cell>
          <cell r="AX270">
            <v>4057900</v>
          </cell>
          <cell r="AZ270">
            <v>4057900</v>
          </cell>
        </row>
        <row r="271">
          <cell r="A271">
            <v>264</v>
          </cell>
          <cell r="B271" t="str">
            <v>SM2-KJA0588</v>
          </cell>
          <cell r="C271" t="str">
            <v>AAN SUBANDONO</v>
          </cell>
          <cell r="D271">
            <v>32114</v>
          </cell>
          <cell r="E271" t="str">
            <v>Driver Bus</v>
          </cell>
          <cell r="F271" t="str">
            <v>Office</v>
          </cell>
          <cell r="G271">
            <v>41671</v>
          </cell>
          <cell r="H271" t="str">
            <v>S-0</v>
          </cell>
          <cell r="I271" t="str">
            <v>1152105009</v>
          </cell>
          <cell r="J271">
            <v>1979000</v>
          </cell>
          <cell r="K271">
            <v>66000</v>
          </cell>
          <cell r="L271">
            <v>242000</v>
          </cell>
          <cell r="N271">
            <v>31</v>
          </cell>
          <cell r="O271">
            <v>30</v>
          </cell>
          <cell r="P271">
            <v>0</v>
          </cell>
          <cell r="Q271">
            <v>0</v>
          </cell>
          <cell r="R271">
            <v>1979000</v>
          </cell>
          <cell r="S271">
            <v>1980000</v>
          </cell>
          <cell r="T271">
            <v>0</v>
          </cell>
          <cell r="U271">
            <v>3959000</v>
          </cell>
          <cell r="X271">
            <v>4201000</v>
          </cell>
          <cell r="Y271">
            <v>152383</v>
          </cell>
          <cell r="Z271">
            <v>4353383</v>
          </cell>
          <cell r="AA271">
            <v>217669</v>
          </cell>
          <cell r="AB271" t="str">
            <v>S-0</v>
          </cell>
          <cell r="AC271">
            <v>2025000</v>
          </cell>
          <cell r="AD271">
            <v>39580</v>
          </cell>
          <cell r="AE271">
            <v>24853608</v>
          </cell>
          <cell r="AF271">
            <v>1242680.4000000001</v>
          </cell>
          <cell r="AG271">
            <v>0</v>
          </cell>
          <cell r="AH271">
            <v>0</v>
          </cell>
          <cell r="AJ271">
            <v>103556</v>
          </cell>
          <cell r="AK271">
            <v>39580</v>
          </cell>
          <cell r="AL271">
            <v>143136</v>
          </cell>
          <cell r="AM271">
            <v>4057900</v>
          </cell>
          <cell r="AN271">
            <v>0</v>
          </cell>
          <cell r="AP271">
            <v>0</v>
          </cell>
          <cell r="AV271">
            <v>0</v>
          </cell>
          <cell r="AW271">
            <v>0</v>
          </cell>
          <cell r="AX271">
            <v>4057900</v>
          </cell>
          <cell r="AZ271">
            <v>4057900</v>
          </cell>
        </row>
        <row r="272">
          <cell r="A272">
            <v>265</v>
          </cell>
          <cell r="B272" t="str">
            <v>SM2-KJA0590</v>
          </cell>
          <cell r="C272" t="str">
            <v>ROBIYANTO</v>
          </cell>
          <cell r="D272">
            <v>31569</v>
          </cell>
          <cell r="E272" t="str">
            <v>Driver Bus</v>
          </cell>
          <cell r="F272" t="str">
            <v>Office</v>
          </cell>
          <cell r="G272">
            <v>41641</v>
          </cell>
          <cell r="H272" t="str">
            <v>M-2</v>
          </cell>
          <cell r="I272" t="str">
            <v>1152064167</v>
          </cell>
          <cell r="J272">
            <v>1979000</v>
          </cell>
          <cell r="K272">
            <v>66000</v>
          </cell>
          <cell r="L272">
            <v>242000</v>
          </cell>
          <cell r="N272">
            <v>31</v>
          </cell>
          <cell r="O272">
            <v>30</v>
          </cell>
          <cell r="P272">
            <v>0</v>
          </cell>
          <cell r="Q272">
            <v>0</v>
          </cell>
          <cell r="R272">
            <v>1979000</v>
          </cell>
          <cell r="S272">
            <v>1980000</v>
          </cell>
          <cell r="T272">
            <v>0</v>
          </cell>
          <cell r="U272">
            <v>3959000</v>
          </cell>
          <cell r="X272">
            <v>4201000</v>
          </cell>
          <cell r="Y272">
            <v>152383</v>
          </cell>
          <cell r="Z272">
            <v>4353383</v>
          </cell>
          <cell r="AA272">
            <v>217669</v>
          </cell>
          <cell r="AB272" t="str">
            <v>M-2</v>
          </cell>
          <cell r="AC272">
            <v>2531250</v>
          </cell>
          <cell r="AD272">
            <v>39580</v>
          </cell>
          <cell r="AE272">
            <v>18778608</v>
          </cell>
          <cell r="AF272">
            <v>938930.4</v>
          </cell>
          <cell r="AG272">
            <v>0</v>
          </cell>
          <cell r="AH272">
            <v>0</v>
          </cell>
          <cell r="AJ272">
            <v>78244</v>
          </cell>
          <cell r="AK272">
            <v>39580</v>
          </cell>
          <cell r="AL272">
            <v>117824</v>
          </cell>
          <cell r="AM272">
            <v>4083200</v>
          </cell>
          <cell r="AN272">
            <v>0</v>
          </cell>
          <cell r="AP272">
            <v>0</v>
          </cell>
          <cell r="AV272">
            <v>0</v>
          </cell>
          <cell r="AW272">
            <v>0</v>
          </cell>
          <cell r="AX272">
            <v>4083200</v>
          </cell>
          <cell r="AZ272">
            <v>4083200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rganization Information"/>
      <sheetName val="Remuneration Data"/>
      <sheetName val="Long Term Incentives"/>
      <sheetName val="working1"/>
      <sheetName val="working2"/>
      <sheetName val="working3"/>
      <sheetName val="Lookup"/>
      <sheetName val="validation"/>
      <sheetName val="sector 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G2" t="str">
            <v>Banks - Investment Banks</v>
          </cell>
        </row>
        <row r="3">
          <cell r="G3" t="str">
            <v>Banks - Retail Banks</v>
          </cell>
        </row>
        <row r="4">
          <cell r="G4" t="str">
            <v>Banks - Retail/Corporate Banks</v>
          </cell>
        </row>
        <row r="5">
          <cell r="G5" t="str">
            <v>Banks - Universal Banks</v>
          </cell>
        </row>
        <row r="6">
          <cell r="G6" t="str">
            <v>Basic Resources - Farming &amp; Fishing</v>
          </cell>
        </row>
        <row r="7">
          <cell r="G7" t="str">
            <v>Basic Resources - Forestry &amp; Paper</v>
          </cell>
        </row>
        <row r="8">
          <cell r="G8" t="str">
            <v>Basic Resources - Industrial Metals</v>
          </cell>
        </row>
        <row r="9">
          <cell r="G9" t="str">
            <v>Basic Resources - Mining</v>
          </cell>
        </row>
        <row r="10">
          <cell r="G10" t="str">
            <v>Chemicals - Basic Chemicals</v>
          </cell>
        </row>
        <row r="11">
          <cell r="G11" t="str">
            <v>Chemicals - Diversified Chemicals</v>
          </cell>
        </row>
        <row r="12">
          <cell r="G12" t="str">
            <v>Chemicals - Specialty Chemicals</v>
          </cell>
        </row>
        <row r="13">
          <cell r="G13" t="str">
            <v>Construction &amp; Materials - Building Materials</v>
          </cell>
        </row>
        <row r="14">
          <cell r="G14" t="str">
            <v>Construction &amp; Materials - Construction</v>
          </cell>
        </row>
        <row r="15">
          <cell r="G15" t="str">
            <v>Consumer Durables - Consumer Electronics</v>
          </cell>
        </row>
        <row r="16">
          <cell r="G16" t="str">
            <v>Consumer Durables - Durable Household Goods</v>
          </cell>
        </row>
        <row r="17">
          <cell r="G17" t="str">
            <v>Consumer Durables - Durable Personal Goods</v>
          </cell>
        </row>
        <row r="18">
          <cell r="G18" t="str">
            <v>Consumer Durables - Leisure Goods</v>
          </cell>
        </row>
        <row r="19">
          <cell r="G19" t="str">
            <v>Education - Colleges &amp; Universities</v>
          </cell>
        </row>
        <row r="20">
          <cell r="G20" t="str">
            <v>Education - Elementary &amp; Secondary Schools</v>
          </cell>
        </row>
        <row r="21">
          <cell r="G21" t="str">
            <v>Education - Other Education</v>
          </cell>
        </row>
        <row r="22">
          <cell r="G22" t="str">
            <v>Fast Moving Consumer Goods - Food &amp; Drink</v>
          </cell>
        </row>
        <row r="23">
          <cell r="G23" t="str">
            <v>Fast Moving Consumer Goods - Household &amp; Personal Care</v>
          </cell>
        </row>
        <row r="24">
          <cell r="G24" t="str">
            <v>Fast Moving Consumer Goods - Tobacco</v>
          </cell>
        </row>
        <row r="25">
          <cell r="G25" t="str">
            <v>Financial Services - Other Financial Services</v>
          </cell>
        </row>
        <row r="26">
          <cell r="G26" t="str">
            <v>Financial Services - Real Estate</v>
          </cell>
        </row>
        <row r="27">
          <cell r="G27" t="str">
            <v>Healthcare Providers - Health Care Providers</v>
          </cell>
        </row>
        <row r="28">
          <cell r="G28" t="str">
            <v>High Technology - Aerospace &amp; Defence</v>
          </cell>
        </row>
        <row r="29">
          <cell r="G29" t="str">
            <v>High Technology - Electronic &amp; Electrical Equipment</v>
          </cell>
        </row>
        <row r="30">
          <cell r="G30" t="str">
            <v>High Technology - Software</v>
          </cell>
        </row>
        <row r="31">
          <cell r="G31" t="str">
            <v>High Technology - Technology, Hardware &amp; Equipment</v>
          </cell>
        </row>
        <row r="32">
          <cell r="G32" t="str">
            <v>Industrial Goods - Automobile Parts</v>
          </cell>
        </row>
        <row r="33">
          <cell r="G33" t="str">
            <v>Industrial Goods - Automobiles</v>
          </cell>
        </row>
        <row r="34">
          <cell r="G34" t="str">
            <v>Industrial Goods - Commercial Vehicles &amp; Trucks</v>
          </cell>
        </row>
        <row r="35">
          <cell r="G35" t="str">
            <v>Industrial Goods - Containers &amp; Packaging</v>
          </cell>
        </row>
        <row r="36">
          <cell r="G36" t="str">
            <v>Industrial Goods - Diversified Industrials</v>
          </cell>
        </row>
        <row r="37">
          <cell r="G37" t="str">
            <v>Industrial Goods - Industrial Machinery</v>
          </cell>
        </row>
        <row r="38">
          <cell r="G38" t="str">
            <v>Industrial Goods - Primary Food Manufacturers</v>
          </cell>
        </row>
        <row r="39">
          <cell r="G39" t="str">
            <v>Insurance - Full Line Insurance</v>
          </cell>
        </row>
        <row r="40">
          <cell r="G40" t="str">
            <v>Insurance - General Insurance</v>
          </cell>
        </row>
        <row r="41">
          <cell r="G41" t="str">
            <v>Insurance - Health Insurance - For Profit</v>
          </cell>
        </row>
        <row r="42">
          <cell r="G42" t="str">
            <v>Insurance - Health Insurance - Not For Profit</v>
          </cell>
        </row>
        <row r="43">
          <cell r="G43" t="str">
            <v>Insurance - Insurance Brokers</v>
          </cell>
        </row>
        <row r="44">
          <cell r="G44" t="str">
            <v>Insurance - Life Insurance</v>
          </cell>
        </row>
        <row r="45">
          <cell r="G45" t="str">
            <v>Insurance - Reinsurance</v>
          </cell>
        </row>
        <row r="46">
          <cell r="G46" t="str">
            <v>Leisure &amp; Hospitality - Hotels, Resorts &amp; Cruise Lines</v>
          </cell>
        </row>
        <row r="47">
          <cell r="G47" t="str">
            <v>Leisure &amp; Hospitality - Leisure Facilities</v>
          </cell>
        </row>
        <row r="48">
          <cell r="G48" t="str">
            <v>Leisure &amp; Hospitality - Restaurants &amp; Bars</v>
          </cell>
        </row>
        <row r="49">
          <cell r="G49" t="str">
            <v>Leisure &amp; Hospitality - Travel &amp; Tourism</v>
          </cell>
        </row>
        <row r="50">
          <cell r="G50" t="str">
            <v>Media - Broadcasting &amp; Entertainment</v>
          </cell>
        </row>
        <row r="51">
          <cell r="G51" t="str">
            <v>Media - Media Agencies</v>
          </cell>
        </row>
        <row r="52">
          <cell r="G52" t="str">
            <v>Media - Publishing</v>
          </cell>
        </row>
        <row r="53">
          <cell r="G53" t="str">
            <v>Not-for-Profit - Charitable &amp; Religious Organizations &amp; NGO's</v>
          </cell>
        </row>
        <row r="54">
          <cell r="G54" t="str">
            <v>Not-for-Profit - Membership Organisations</v>
          </cell>
        </row>
        <row r="55">
          <cell r="G55" t="str">
            <v>Oil &amp; Gas - Exploration &amp; Production (Upstream)</v>
          </cell>
        </row>
        <row r="56">
          <cell r="G56" t="str">
            <v>Oil &amp; Gas - Integrated Oil &amp; Gas</v>
          </cell>
        </row>
        <row r="57">
          <cell r="G57" t="str">
            <v>Oil &amp; Gas - Oil Field Services</v>
          </cell>
        </row>
        <row r="58">
          <cell r="G58" t="str">
            <v>Oil &amp; Gas - Refining, Marketing &amp; Distribution (Downstream)</v>
          </cell>
        </row>
        <row r="59">
          <cell r="G59" t="str">
            <v>Pharmaceuticals &amp; Medical Supplies - Biotechnology</v>
          </cell>
        </row>
        <row r="60">
          <cell r="G60" t="str">
            <v>Pharmaceuticals &amp; Medical Supplies - Medical Equipment</v>
          </cell>
        </row>
        <row r="61">
          <cell r="G61" t="str">
            <v>Pharmaceuticals &amp; Medical Supplies - Medical Supplies</v>
          </cell>
        </row>
        <row r="62">
          <cell r="G62" t="str">
            <v>Pharmaceuticals &amp; Medical Supplies - Pharmaceuticals</v>
          </cell>
        </row>
        <row r="63">
          <cell r="G63" t="str">
            <v>Public Sector - Armed Services</v>
          </cell>
        </row>
        <row r="64">
          <cell r="G64" t="str">
            <v>Public Sector - Cultural Services</v>
          </cell>
        </row>
        <row r="65">
          <cell r="G65" t="str">
            <v>Public Sector - International Affairs</v>
          </cell>
        </row>
        <row r="66">
          <cell r="G66" t="str">
            <v>Public Sector - Justice, Public Order &amp; Safety</v>
          </cell>
        </row>
        <row r="67">
          <cell r="G67" t="str">
            <v>Public Sector - Local/State/Regional Government</v>
          </cell>
        </row>
        <row r="68">
          <cell r="G68" t="str">
            <v>Public Sector - National Government</v>
          </cell>
        </row>
        <row r="69">
          <cell r="G69" t="str">
            <v>Public Sector - National Government Agencies</v>
          </cell>
        </row>
        <row r="70">
          <cell r="G70" t="str">
            <v>Retail - Apparel Retailers</v>
          </cell>
        </row>
        <row r="71">
          <cell r="G71" t="str">
            <v>Retail - Department Store/Broadline Retailers</v>
          </cell>
        </row>
        <row r="72">
          <cell r="G72" t="str">
            <v>Retail - Drug Retailers</v>
          </cell>
        </row>
        <row r="73">
          <cell r="G73" t="str">
            <v>Retail - Food Retailers &amp; Wholesalers</v>
          </cell>
        </row>
        <row r="74">
          <cell r="G74" t="str">
            <v>Retail - Home Improvement Retailers</v>
          </cell>
        </row>
        <row r="75">
          <cell r="G75" t="str">
            <v>Retail - Luxury Goods Retailers</v>
          </cell>
        </row>
        <row r="76">
          <cell r="G76" t="str">
            <v>Retail - Specialized  Consumer Services</v>
          </cell>
        </row>
        <row r="77">
          <cell r="G77" t="str">
            <v>Retail - Specialty Retailers - Single Category</v>
          </cell>
        </row>
        <row r="78">
          <cell r="G78" t="str">
            <v>Services - Business Services</v>
          </cell>
        </row>
        <row r="79">
          <cell r="G79" t="str">
            <v>Services - Professional Services</v>
          </cell>
        </row>
        <row r="80">
          <cell r="G80" t="str">
            <v>Telecommunications - Fixed Line Telecommunications</v>
          </cell>
        </row>
        <row r="81">
          <cell r="G81" t="str">
            <v>Telecommunications - Internet Access Providers</v>
          </cell>
        </row>
        <row r="82">
          <cell r="G82" t="str">
            <v>Telecommunications - Mobile Telecommunications</v>
          </cell>
        </row>
        <row r="83">
          <cell r="G83" t="str">
            <v>Telecommunications - Telecommunications Equipment</v>
          </cell>
        </row>
        <row r="84">
          <cell r="G84" t="str">
            <v>Transportation - Air Freight &amp; Logistics</v>
          </cell>
        </row>
        <row r="85">
          <cell r="G85" t="str">
            <v>Transportation - Airlines</v>
          </cell>
        </row>
        <row r="86">
          <cell r="G86" t="str">
            <v>Transportation - Marine</v>
          </cell>
        </row>
        <row r="87">
          <cell r="G87" t="str">
            <v>Transportation - Road &amp; Rail</v>
          </cell>
        </row>
        <row r="88">
          <cell r="G88" t="str">
            <v>Transportation - Transportation Infrastructure</v>
          </cell>
        </row>
        <row r="89">
          <cell r="G89" t="str">
            <v>Utilities - Electricity &amp; Gas</v>
          </cell>
        </row>
        <row r="90">
          <cell r="G90" t="str">
            <v>Utilities - Multiutilities</v>
          </cell>
        </row>
        <row r="91">
          <cell r="G91" t="str">
            <v>Utilities - Water</v>
          </cell>
        </row>
        <row r="92">
          <cell r="G92" t="str">
            <v>Others</v>
          </cell>
        </row>
      </sheetData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Range"/>
    </sheet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설치일정표"/>
      <sheetName val="SITE설치비"/>
    </sheetNames>
    <sheetDataSet>
      <sheetData sheetId="0"/>
      <sheetData sheetId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7">
          <cell r="B7">
            <v>1</v>
          </cell>
          <cell r="C7" t="str">
            <v>LUTHER</v>
          </cell>
          <cell r="D7" t="str">
            <v>H.MECHANIC</v>
          </cell>
          <cell r="E7">
            <v>1005</v>
          </cell>
          <cell r="F7">
            <v>600000</v>
          </cell>
          <cell r="G7">
            <v>17</v>
          </cell>
          <cell r="H7">
            <v>340000</v>
          </cell>
          <cell r="I7">
            <v>17</v>
          </cell>
          <cell r="J7">
            <v>7500</v>
          </cell>
          <cell r="K7">
            <v>127500</v>
          </cell>
          <cell r="L7">
            <v>110000</v>
          </cell>
          <cell r="M7">
            <v>100000</v>
          </cell>
          <cell r="P7">
            <v>19516</v>
          </cell>
          <cell r="Q7">
            <v>169</v>
          </cell>
          <cell r="R7">
            <v>586127</v>
          </cell>
          <cell r="S7">
            <v>1283143</v>
          </cell>
          <cell r="T7">
            <v>64157</v>
          </cell>
          <cell r="U7" t="str">
            <v>M-1</v>
          </cell>
          <cell r="V7">
            <v>480000</v>
          </cell>
          <cell r="W7">
            <v>6800</v>
          </cell>
          <cell r="X7">
            <v>36609</v>
          </cell>
          <cell r="Y7">
            <v>26316</v>
          </cell>
          <cell r="Z7">
            <v>62925</v>
          </cell>
          <cell r="AA7">
            <v>1220218</v>
          </cell>
          <cell r="AE7">
            <v>0</v>
          </cell>
          <cell r="AF7">
            <v>1220218</v>
          </cell>
        </row>
        <row r="8">
          <cell r="B8">
            <v>2</v>
          </cell>
          <cell r="C8" t="str">
            <v>TENES</v>
          </cell>
          <cell r="D8" t="str">
            <v>H.MECHANIC</v>
          </cell>
          <cell r="E8">
            <v>1005</v>
          </cell>
          <cell r="F8">
            <v>604200</v>
          </cell>
          <cell r="G8">
            <v>31</v>
          </cell>
          <cell r="H8">
            <v>624340</v>
          </cell>
          <cell r="I8">
            <v>27</v>
          </cell>
          <cell r="J8">
            <v>7500</v>
          </cell>
          <cell r="K8">
            <v>202500</v>
          </cell>
          <cell r="L8">
            <v>110000</v>
          </cell>
          <cell r="M8">
            <v>100000</v>
          </cell>
          <cell r="P8">
            <v>35837</v>
          </cell>
          <cell r="Q8">
            <v>311.45999999999998</v>
          </cell>
          <cell r="R8">
            <v>1285808</v>
          </cell>
          <cell r="S8">
            <v>2322648</v>
          </cell>
          <cell r="T8">
            <v>108000</v>
          </cell>
          <cell r="U8" t="str">
            <v>M-3</v>
          </cell>
          <cell r="V8">
            <v>720000</v>
          </cell>
          <cell r="W8">
            <v>14687</v>
          </cell>
          <cell r="X8">
            <v>73998</v>
          </cell>
          <cell r="Y8">
            <v>50524</v>
          </cell>
          <cell r="Z8">
            <v>124522</v>
          </cell>
          <cell r="AA8">
            <v>2198126</v>
          </cell>
          <cell r="AE8">
            <v>0</v>
          </cell>
          <cell r="AF8">
            <v>2198126</v>
          </cell>
        </row>
        <row r="9">
          <cell r="B9">
            <v>3</v>
          </cell>
          <cell r="C9" t="str">
            <v>LAMBERTUS. L</v>
          </cell>
          <cell r="D9" t="str">
            <v>H.MECHANIC</v>
          </cell>
          <cell r="E9">
            <v>1005</v>
          </cell>
          <cell r="F9">
            <v>620000</v>
          </cell>
          <cell r="G9">
            <v>30</v>
          </cell>
          <cell r="H9">
            <v>620000</v>
          </cell>
          <cell r="I9">
            <v>16</v>
          </cell>
          <cell r="J9">
            <v>10000</v>
          </cell>
          <cell r="K9">
            <v>160000</v>
          </cell>
          <cell r="L9">
            <v>110000</v>
          </cell>
          <cell r="M9">
            <v>100000</v>
          </cell>
          <cell r="P9">
            <v>35588</v>
          </cell>
          <cell r="Q9">
            <v>187.45</v>
          </cell>
          <cell r="R9">
            <v>837024</v>
          </cell>
          <cell r="S9">
            <v>1827024</v>
          </cell>
          <cell r="T9">
            <v>91351</v>
          </cell>
          <cell r="U9" t="str">
            <v>M-3</v>
          </cell>
          <cell r="V9">
            <v>720000</v>
          </cell>
          <cell r="W9">
            <v>14600</v>
          </cell>
          <cell r="X9">
            <v>50054</v>
          </cell>
          <cell r="Y9">
            <v>50188</v>
          </cell>
          <cell r="Z9">
            <v>100242</v>
          </cell>
          <cell r="AA9">
            <v>1726782</v>
          </cell>
          <cell r="AE9">
            <v>0</v>
          </cell>
          <cell r="AF9">
            <v>1726782</v>
          </cell>
        </row>
        <row r="10">
          <cell r="B10">
            <v>4</v>
          </cell>
          <cell r="C10" t="str">
            <v>HERMANSYAH</v>
          </cell>
          <cell r="D10" t="str">
            <v>H.MECHANIC</v>
          </cell>
          <cell r="E10">
            <v>1005</v>
          </cell>
          <cell r="F10">
            <v>660000</v>
          </cell>
          <cell r="G10">
            <v>31</v>
          </cell>
          <cell r="H10">
            <v>682000</v>
          </cell>
          <cell r="I10">
            <v>19</v>
          </cell>
          <cell r="J10">
            <v>10000</v>
          </cell>
          <cell r="K10">
            <v>190000</v>
          </cell>
          <cell r="L10">
            <v>110000</v>
          </cell>
          <cell r="M10">
            <v>100000</v>
          </cell>
          <cell r="N10">
            <v>36000</v>
          </cell>
          <cell r="P10">
            <v>39147</v>
          </cell>
          <cell r="Q10">
            <v>211.46</v>
          </cell>
          <cell r="R10">
            <v>980905</v>
          </cell>
          <cell r="S10">
            <v>2098905</v>
          </cell>
          <cell r="T10">
            <v>104945</v>
          </cell>
          <cell r="U10" t="str">
            <v>M-3</v>
          </cell>
          <cell r="V10">
            <v>720000</v>
          </cell>
          <cell r="W10">
            <v>15840</v>
          </cell>
          <cell r="X10">
            <v>62906</v>
          </cell>
          <cell r="Y10">
            <v>54987</v>
          </cell>
          <cell r="Z10">
            <v>117893</v>
          </cell>
          <cell r="AA10">
            <v>1981012</v>
          </cell>
          <cell r="AE10">
            <v>0</v>
          </cell>
          <cell r="AF10">
            <v>1981012</v>
          </cell>
        </row>
        <row r="11">
          <cell r="B11">
            <v>5</v>
          </cell>
          <cell r="C11" t="str">
            <v>D. SIREGAR</v>
          </cell>
          <cell r="D11" t="str">
            <v>G. AFFAIRS</v>
          </cell>
          <cell r="E11">
            <v>1005</v>
          </cell>
          <cell r="F11">
            <v>1000000</v>
          </cell>
          <cell r="G11">
            <v>30</v>
          </cell>
          <cell r="H11">
            <v>1000000</v>
          </cell>
          <cell r="I11">
            <v>30</v>
          </cell>
          <cell r="J11">
            <v>10000</v>
          </cell>
          <cell r="K11">
            <v>300000</v>
          </cell>
          <cell r="L11">
            <v>110000</v>
          </cell>
          <cell r="M11">
            <v>100000</v>
          </cell>
          <cell r="P11">
            <v>57400</v>
          </cell>
          <cell r="Q11">
            <v>79.3</v>
          </cell>
          <cell r="R11">
            <v>960000</v>
          </cell>
          <cell r="S11">
            <v>2470000</v>
          </cell>
          <cell r="T11">
            <v>108000</v>
          </cell>
          <cell r="U11" t="str">
            <v>M-2</v>
          </cell>
          <cell r="V11">
            <v>600000</v>
          </cell>
          <cell r="W11">
            <v>22200</v>
          </cell>
          <cell r="X11">
            <v>86990</v>
          </cell>
          <cell r="Y11">
            <v>79600</v>
          </cell>
          <cell r="Z11">
            <v>166590</v>
          </cell>
          <cell r="AA11">
            <v>2303410</v>
          </cell>
          <cell r="AE11">
            <v>0</v>
          </cell>
          <cell r="AF11">
            <v>2303410</v>
          </cell>
        </row>
        <row r="12">
          <cell r="B12">
            <v>6</v>
          </cell>
        </row>
        <row r="13">
          <cell r="B13">
            <v>7</v>
          </cell>
        </row>
        <row r="14">
          <cell r="B14">
            <v>8</v>
          </cell>
        </row>
        <row r="15">
          <cell r="B15">
            <v>9</v>
          </cell>
        </row>
        <row r="16">
          <cell r="B16">
            <v>10</v>
          </cell>
        </row>
        <row r="17">
          <cell r="B17">
            <v>11</v>
          </cell>
        </row>
        <row r="18">
          <cell r="B18">
            <v>12</v>
          </cell>
        </row>
        <row r="19">
          <cell r="B19">
            <v>13</v>
          </cell>
        </row>
        <row r="20">
          <cell r="B20">
            <v>14</v>
          </cell>
        </row>
        <row r="21">
          <cell r="B21">
            <v>15</v>
          </cell>
        </row>
        <row r="22">
          <cell r="B22">
            <v>16</v>
          </cell>
        </row>
        <row r="23">
          <cell r="B23">
            <v>17</v>
          </cell>
        </row>
        <row r="24">
          <cell r="B24">
            <v>18</v>
          </cell>
        </row>
        <row r="25">
          <cell r="B25">
            <v>19</v>
          </cell>
        </row>
        <row r="26">
          <cell r="B26">
            <v>20</v>
          </cell>
        </row>
        <row r="27">
          <cell r="B27">
            <v>21</v>
          </cell>
        </row>
        <row r="28">
          <cell r="B28">
            <v>22</v>
          </cell>
        </row>
        <row r="29">
          <cell r="B29">
            <v>23</v>
          </cell>
        </row>
        <row r="30">
          <cell r="B30">
            <v>24</v>
          </cell>
        </row>
        <row r="31">
          <cell r="B31">
            <v>25</v>
          </cell>
        </row>
        <row r="32">
          <cell r="P32">
            <v>187488</v>
          </cell>
          <cell r="S32">
            <v>10001720</v>
          </cell>
          <cell r="W32">
            <v>74127</v>
          </cell>
          <cell r="X32">
            <v>310557</v>
          </cell>
          <cell r="Y32">
            <v>261615</v>
          </cell>
          <cell r="Z32">
            <v>572172</v>
          </cell>
          <cell r="AA32">
            <v>9429548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9429548</v>
          </cell>
        </row>
      </sheetData>
      <sheetData sheetId="1"/>
      <sheetData sheetId="2"/>
      <sheetData sheetId="3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Range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CNI (2)"/>
    </sheetNames>
    <sheetDataSet>
      <sheetData sheetId="0" refreshError="1">
        <row r="73">
          <cell r="D73" t="str">
            <v>(b) 1999 includes sale of E&amp;P California property $31mm, SE Pipeline terminals $27mm,Gulf Coast Terminals $68mm &amp; Gas Stations $6mm.</v>
          </cell>
        </row>
        <row r="74">
          <cell r="D74" t="str">
            <v>RETURN ON AVERAGE STOCKHOLDERS EQUITY</v>
          </cell>
          <cell r="F74">
            <v>2.4242424242424242E-3</v>
          </cell>
          <cell r="H74">
            <v>-0.15668202764976957</v>
          </cell>
          <cell r="K74">
            <v>0.14497878359264499</v>
          </cell>
          <cell r="N74">
            <v>9.9534191757063697E-2</v>
          </cell>
          <cell r="P74">
            <v>0.13045079174165158</v>
          </cell>
          <cell r="R74">
            <v>0.14901247326986364</v>
          </cell>
        </row>
        <row r="75">
          <cell r="D75" t="str">
            <v>(e) 1999 = Gain on foreign exchange ( re; change in functional currency from Sterling to Dollars - AHL and associated hedging activities).</v>
          </cell>
        </row>
        <row r="77">
          <cell r="D77" t="str">
            <v>Net Income / (Loss) Before Interest</v>
          </cell>
          <cell r="F77">
            <v>126</v>
          </cell>
          <cell r="H77">
            <v>-336</v>
          </cell>
          <cell r="K77">
            <v>532</v>
          </cell>
          <cell r="N77">
            <v>442.77499999999998</v>
          </cell>
          <cell r="P77">
            <v>580.81875000000002</v>
          </cell>
          <cell r="R77">
            <v>704.65</v>
          </cell>
        </row>
        <row r="78">
          <cell r="D78" t="str">
            <v>Average Capital Employed</v>
          </cell>
          <cell r="F78">
            <v>5333</v>
          </cell>
          <cell r="H78">
            <v>5319</v>
          </cell>
          <cell r="K78">
            <v>5304</v>
          </cell>
          <cell r="N78">
            <v>5415.8874999999998</v>
          </cell>
          <cell r="P78">
            <v>5665.6843749999998</v>
          </cell>
          <cell r="R78">
            <v>5978.9187499999998</v>
          </cell>
        </row>
        <row r="79">
          <cell r="D79" t="str">
            <v>Average Stockholders Equity</v>
          </cell>
          <cell r="F79">
            <v>3300</v>
          </cell>
          <cell r="H79">
            <v>2929.5</v>
          </cell>
          <cell r="K79">
            <v>2828</v>
          </cell>
          <cell r="N79">
            <v>3142.3874999999998</v>
          </cell>
          <cell r="P79">
            <v>3471.1843749999998</v>
          </cell>
          <cell r="R79">
            <v>3936.9187499999998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Expat"/>
      <sheetName val="TaxLocal_Original"/>
    </sheetNames>
    <sheetDataSet>
      <sheetData sheetId="0"/>
      <sheetData sheetId="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li Efendi"/>
      <sheetName val="Andrie Suhardi"/>
      <sheetName val="Saleh"/>
      <sheetName val="Rahmat TH"/>
      <sheetName val="Darmin"/>
      <sheetName val="Agus H"/>
      <sheetName val="M Pajriansyah"/>
      <sheetName val="Iwan"/>
      <sheetName val="Ardiansyah"/>
      <sheetName val="Arsyad"/>
      <sheetName val="Dalle"/>
      <sheetName val="Bobi Hartono"/>
      <sheetName val="Supardiansyah"/>
      <sheetName val="Rahmadi"/>
      <sheetName val="Darmawansyah"/>
      <sheetName val="Burhannudin"/>
      <sheetName val="Sadran"/>
      <sheetName val="Badrun"/>
      <sheetName val="Rusli"/>
      <sheetName val="Rahman"/>
      <sheetName val="Muchlis"/>
      <sheetName val="Udin"/>
      <sheetName val="Jemmy PS"/>
      <sheetName val="M Helmi"/>
      <sheetName val="Mulyadi"/>
      <sheetName val="Sayuti Murdin"/>
      <sheetName val="Rubi Riandy"/>
      <sheetName val="Rahmat"/>
      <sheetName val="Hairul"/>
      <sheetName val="Bahrudin"/>
      <sheetName val="Hamrulah"/>
      <sheetName val="M Saparudin"/>
      <sheetName val="Ahmad Wardihan"/>
      <sheetName val="Belakang"/>
    </sheetNames>
    <sheetDataSet>
      <sheetData sheetId="0">
        <row r="9">
          <cell r="L9">
            <v>43282</v>
          </cell>
        </row>
        <row r="14">
          <cell r="N14">
            <v>17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1.5000000000000036</v>
          </cell>
        </row>
        <row r="18">
          <cell r="N18">
            <v>7.5000000000000036</v>
          </cell>
        </row>
        <row r="19">
          <cell r="N19">
            <v>1.5000000000000036</v>
          </cell>
        </row>
        <row r="20">
          <cell r="N20">
            <v>0</v>
          </cell>
        </row>
        <row r="21">
          <cell r="N21">
            <v>17</v>
          </cell>
        </row>
        <row r="22">
          <cell r="N22">
            <v>1.5000000000000036</v>
          </cell>
        </row>
        <row r="23">
          <cell r="N23">
            <v>7.5000000000000036</v>
          </cell>
        </row>
        <row r="24">
          <cell r="N24">
            <v>1.5000000000000036</v>
          </cell>
        </row>
        <row r="25">
          <cell r="N25">
            <v>1.5000000000000036</v>
          </cell>
        </row>
        <row r="26">
          <cell r="N26">
            <v>1.5000000000000036</v>
          </cell>
        </row>
        <row r="27">
          <cell r="N27">
            <v>0</v>
          </cell>
        </row>
        <row r="28">
          <cell r="N28">
            <v>0</v>
          </cell>
        </row>
        <row r="29">
          <cell r="N29">
            <v>1.5000000000000036</v>
          </cell>
        </row>
        <row r="30">
          <cell r="N30">
            <v>7.5000000000000036</v>
          </cell>
        </row>
        <row r="31">
          <cell r="N31">
            <v>1.5000000000000036</v>
          </cell>
        </row>
        <row r="32">
          <cell r="N32">
            <v>1.5000000000000036</v>
          </cell>
        </row>
        <row r="33">
          <cell r="N33">
            <v>1.5000000000000036</v>
          </cell>
        </row>
        <row r="34">
          <cell r="N34">
            <v>0</v>
          </cell>
        </row>
        <row r="35">
          <cell r="N35">
            <v>17</v>
          </cell>
        </row>
        <row r="36">
          <cell r="N36">
            <v>7.5000000000000036</v>
          </cell>
        </row>
        <row r="37">
          <cell r="N37">
            <v>1.5000000000000036</v>
          </cell>
        </row>
        <row r="38">
          <cell r="N38">
            <v>1.5000000000000036</v>
          </cell>
        </row>
        <row r="39">
          <cell r="N39">
            <v>1.5000000000000036</v>
          </cell>
        </row>
        <row r="40">
          <cell r="N40">
            <v>1.5000000000000036</v>
          </cell>
        </row>
        <row r="41">
          <cell r="N41">
            <v>0</v>
          </cell>
        </row>
        <row r="42">
          <cell r="N42">
            <v>17</v>
          </cell>
        </row>
        <row r="43">
          <cell r="N43">
            <v>7.5000000000000036</v>
          </cell>
        </row>
        <row r="44">
          <cell r="N44">
            <v>1.5000000000000036</v>
          </cell>
        </row>
      </sheetData>
      <sheetData sheetId="1">
        <row r="14">
          <cell r="N14">
            <v>0</v>
          </cell>
        </row>
        <row r="15">
          <cell r="N15">
            <v>0</v>
          </cell>
        </row>
        <row r="16">
          <cell r="N16">
            <v>0</v>
          </cell>
        </row>
        <row r="17">
          <cell r="N17">
            <v>0</v>
          </cell>
        </row>
        <row r="18">
          <cell r="N18">
            <v>0</v>
          </cell>
        </row>
        <row r="19">
          <cell r="N19">
            <v>0</v>
          </cell>
        </row>
        <row r="20">
          <cell r="N20">
            <v>0</v>
          </cell>
        </row>
        <row r="21">
          <cell r="N21">
            <v>0</v>
          </cell>
        </row>
        <row r="22">
          <cell r="N22">
            <v>0</v>
          </cell>
        </row>
        <row r="23">
          <cell r="N23">
            <v>0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0</v>
          </cell>
        </row>
        <row r="27">
          <cell r="N27">
            <v>0</v>
          </cell>
        </row>
        <row r="28">
          <cell r="N28">
            <v>0</v>
          </cell>
        </row>
        <row r="29">
          <cell r="N29">
            <v>0</v>
          </cell>
        </row>
        <row r="30">
          <cell r="N30">
            <v>0</v>
          </cell>
        </row>
        <row r="31">
          <cell r="N31">
            <v>0</v>
          </cell>
        </row>
        <row r="32">
          <cell r="N32">
            <v>0</v>
          </cell>
        </row>
        <row r="33">
          <cell r="N33">
            <v>0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0</v>
          </cell>
        </row>
        <row r="37">
          <cell r="N37">
            <v>0</v>
          </cell>
        </row>
        <row r="38">
          <cell r="N38">
            <v>0</v>
          </cell>
        </row>
        <row r="39">
          <cell r="N39">
            <v>0</v>
          </cell>
        </row>
        <row r="40">
          <cell r="N40">
            <v>0</v>
          </cell>
        </row>
        <row r="41">
          <cell r="N41">
            <v>0</v>
          </cell>
        </row>
        <row r="42">
          <cell r="N42">
            <v>0</v>
          </cell>
        </row>
        <row r="43">
          <cell r="N43">
            <v>0</v>
          </cell>
        </row>
        <row r="44">
          <cell r="N44">
            <v>0</v>
          </cell>
        </row>
      </sheetData>
      <sheetData sheetId="2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17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10.5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0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3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17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0</v>
          </cell>
        </row>
        <row r="34">
          <cell r="N34">
            <v>10.5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4">
        <row r="14">
          <cell r="N14">
            <v>0</v>
          </cell>
        </row>
        <row r="15">
          <cell r="N15">
            <v>0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5">
        <row r="14">
          <cell r="N14">
            <v>17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6">
        <row r="14">
          <cell r="N14">
            <v>0</v>
          </cell>
        </row>
        <row r="15">
          <cell r="N15">
            <v>0</v>
          </cell>
        </row>
        <row r="16">
          <cell r="N16">
            <v>0</v>
          </cell>
        </row>
        <row r="17">
          <cell r="N17">
            <v>0</v>
          </cell>
        </row>
        <row r="18">
          <cell r="N18">
            <v>0</v>
          </cell>
        </row>
        <row r="19">
          <cell r="N19">
            <v>0</v>
          </cell>
        </row>
        <row r="20">
          <cell r="N20">
            <v>0</v>
          </cell>
        </row>
        <row r="21">
          <cell r="N21">
            <v>0</v>
          </cell>
        </row>
        <row r="22">
          <cell r="N22">
            <v>0</v>
          </cell>
        </row>
        <row r="23">
          <cell r="N23">
            <v>0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0</v>
          </cell>
        </row>
        <row r="27">
          <cell r="N27">
            <v>0</v>
          </cell>
        </row>
        <row r="28">
          <cell r="N28">
            <v>0</v>
          </cell>
        </row>
        <row r="29">
          <cell r="N29">
            <v>0</v>
          </cell>
        </row>
        <row r="30">
          <cell r="N30">
            <v>0</v>
          </cell>
        </row>
        <row r="31">
          <cell r="N31">
            <v>0</v>
          </cell>
        </row>
        <row r="32">
          <cell r="N32">
            <v>0</v>
          </cell>
        </row>
        <row r="33">
          <cell r="N33">
            <v>0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0</v>
          </cell>
        </row>
        <row r="37">
          <cell r="N37">
            <v>0</v>
          </cell>
        </row>
        <row r="38">
          <cell r="N38">
            <v>0</v>
          </cell>
        </row>
        <row r="39">
          <cell r="N39">
            <v>0</v>
          </cell>
        </row>
        <row r="40">
          <cell r="N40">
            <v>0</v>
          </cell>
        </row>
        <row r="41">
          <cell r="N41">
            <v>0</v>
          </cell>
        </row>
        <row r="42">
          <cell r="N42">
            <v>0</v>
          </cell>
        </row>
        <row r="43">
          <cell r="N43">
            <v>0</v>
          </cell>
        </row>
        <row r="44">
          <cell r="N44">
            <v>0</v>
          </cell>
        </row>
      </sheetData>
      <sheetData sheetId="7">
        <row r="14">
          <cell r="N14">
            <v>0</v>
          </cell>
        </row>
        <row r="15">
          <cell r="N15">
            <v>0</v>
          </cell>
        </row>
        <row r="16">
          <cell r="N16">
            <v>0</v>
          </cell>
        </row>
        <row r="17">
          <cell r="N17">
            <v>0</v>
          </cell>
        </row>
        <row r="18">
          <cell r="N18">
            <v>0</v>
          </cell>
        </row>
        <row r="19">
          <cell r="N19">
            <v>0</v>
          </cell>
        </row>
        <row r="20">
          <cell r="N20">
            <v>0</v>
          </cell>
        </row>
        <row r="21">
          <cell r="N21">
            <v>0</v>
          </cell>
        </row>
        <row r="22">
          <cell r="N22">
            <v>0</v>
          </cell>
        </row>
        <row r="23">
          <cell r="N23">
            <v>0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0</v>
          </cell>
        </row>
        <row r="27">
          <cell r="N27">
            <v>0</v>
          </cell>
        </row>
        <row r="28">
          <cell r="N28">
            <v>0</v>
          </cell>
        </row>
        <row r="29">
          <cell r="N29">
            <v>0</v>
          </cell>
        </row>
        <row r="30">
          <cell r="N30">
            <v>0</v>
          </cell>
        </row>
        <row r="31">
          <cell r="N31">
            <v>0</v>
          </cell>
        </row>
        <row r="32">
          <cell r="N32">
            <v>0</v>
          </cell>
        </row>
        <row r="33">
          <cell r="N33">
            <v>0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0</v>
          </cell>
        </row>
        <row r="37">
          <cell r="N37">
            <v>0</v>
          </cell>
        </row>
        <row r="38">
          <cell r="N38">
            <v>0</v>
          </cell>
        </row>
        <row r="39">
          <cell r="N39">
            <v>0</v>
          </cell>
        </row>
        <row r="40">
          <cell r="N40">
            <v>0</v>
          </cell>
        </row>
        <row r="41">
          <cell r="N41">
            <v>0</v>
          </cell>
        </row>
        <row r="42">
          <cell r="N42">
            <v>0</v>
          </cell>
        </row>
        <row r="43">
          <cell r="N43">
            <v>0</v>
          </cell>
        </row>
        <row r="44">
          <cell r="N44">
            <v>0</v>
          </cell>
        </row>
      </sheetData>
      <sheetData sheetId="8">
        <row r="14">
          <cell r="N14">
            <v>17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17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9">
        <row r="14">
          <cell r="N14">
            <v>17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0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0">
        <row r="14">
          <cell r="N14">
            <v>0</v>
          </cell>
        </row>
        <row r="15">
          <cell r="N15">
            <v>0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0</v>
          </cell>
        </row>
        <row r="23">
          <cell r="N23">
            <v>0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10.5</v>
          </cell>
        </row>
        <row r="35">
          <cell r="N35">
            <v>0</v>
          </cell>
        </row>
        <row r="36">
          <cell r="N36">
            <v>0</v>
          </cell>
        </row>
        <row r="37">
          <cell r="N37">
            <v>0</v>
          </cell>
        </row>
        <row r="38">
          <cell r="N38">
            <v>0</v>
          </cell>
        </row>
        <row r="39">
          <cell r="N39">
            <v>0</v>
          </cell>
        </row>
        <row r="40">
          <cell r="N40">
            <v>0</v>
          </cell>
        </row>
        <row r="41">
          <cell r="N41">
            <v>0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1">
        <row r="14">
          <cell r="N14">
            <v>17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0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0</v>
          </cell>
        </row>
        <row r="40">
          <cell r="N40">
            <v>0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2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0</v>
          </cell>
        </row>
        <row r="23">
          <cell r="N23">
            <v>0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0</v>
          </cell>
        </row>
        <row r="27">
          <cell r="N27">
            <v>0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0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3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4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17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10.5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5">
        <row r="14">
          <cell r="N14">
            <v>17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0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0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0</v>
          </cell>
        </row>
      </sheetData>
      <sheetData sheetId="16">
        <row r="14">
          <cell r="N14">
            <v>17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0</v>
          </cell>
        </row>
        <row r="23">
          <cell r="N23">
            <v>0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0</v>
          </cell>
        </row>
        <row r="27">
          <cell r="N27">
            <v>0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0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7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17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8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0</v>
          </cell>
        </row>
        <row r="30">
          <cell r="N30">
            <v>0</v>
          </cell>
        </row>
        <row r="31">
          <cell r="N31">
            <v>0</v>
          </cell>
        </row>
        <row r="32">
          <cell r="N32">
            <v>0</v>
          </cell>
        </row>
        <row r="33">
          <cell r="N33">
            <v>0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19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10.5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0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0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17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0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1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10.5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2">
        <row r="14">
          <cell r="N14">
            <v>21</v>
          </cell>
        </row>
        <row r="15">
          <cell r="N15">
            <v>3.5</v>
          </cell>
        </row>
        <row r="16">
          <cell r="N16">
            <v>0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3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0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0</v>
          </cell>
        </row>
        <row r="24">
          <cell r="N24">
            <v>0</v>
          </cell>
        </row>
        <row r="25">
          <cell r="N25">
            <v>0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4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5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6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7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8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29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30">
        <row r="14">
          <cell r="N14">
            <v>0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0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10.5</v>
          </cell>
        </row>
        <row r="35">
          <cell r="N35">
            <v>0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31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7.5</v>
          </cell>
        </row>
        <row r="21">
          <cell r="N21">
            <v>21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10.5</v>
          </cell>
        </row>
        <row r="28">
          <cell r="N28">
            <v>0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7.5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32">
        <row r="14">
          <cell r="N14">
            <v>21</v>
          </cell>
        </row>
        <row r="15">
          <cell r="N15">
            <v>3.5</v>
          </cell>
        </row>
        <row r="16">
          <cell r="N16">
            <v>3.5</v>
          </cell>
        </row>
        <row r="17">
          <cell r="N17">
            <v>3.5</v>
          </cell>
        </row>
        <row r="18">
          <cell r="N18">
            <v>3.5</v>
          </cell>
        </row>
        <row r="19">
          <cell r="N19">
            <v>3.5</v>
          </cell>
        </row>
        <row r="20">
          <cell r="N20">
            <v>10.5</v>
          </cell>
        </row>
        <row r="21">
          <cell r="N21">
            <v>0</v>
          </cell>
        </row>
        <row r="22">
          <cell r="N22">
            <v>3.5</v>
          </cell>
        </row>
        <row r="23">
          <cell r="N23">
            <v>3.5</v>
          </cell>
        </row>
        <row r="24">
          <cell r="N24">
            <v>3.5</v>
          </cell>
        </row>
        <row r="25">
          <cell r="N25">
            <v>3.5</v>
          </cell>
        </row>
        <row r="26">
          <cell r="N26">
            <v>3.5</v>
          </cell>
        </row>
        <row r="27">
          <cell r="N27">
            <v>7.5</v>
          </cell>
        </row>
        <row r="28">
          <cell r="N28">
            <v>21</v>
          </cell>
        </row>
        <row r="29">
          <cell r="N29">
            <v>3.5</v>
          </cell>
        </row>
        <row r="30">
          <cell r="N30">
            <v>3.5</v>
          </cell>
        </row>
        <row r="31">
          <cell r="N31">
            <v>3.5</v>
          </cell>
        </row>
        <row r="32">
          <cell r="N32">
            <v>3.5</v>
          </cell>
        </row>
        <row r="33">
          <cell r="N33">
            <v>3.5</v>
          </cell>
        </row>
        <row r="34">
          <cell r="N34">
            <v>7.5</v>
          </cell>
        </row>
        <row r="35">
          <cell r="N35">
            <v>21</v>
          </cell>
        </row>
        <row r="36">
          <cell r="N36">
            <v>3.5</v>
          </cell>
        </row>
        <row r="37">
          <cell r="N37">
            <v>3.5</v>
          </cell>
        </row>
        <row r="38">
          <cell r="N38">
            <v>3.5</v>
          </cell>
        </row>
        <row r="39">
          <cell r="N39">
            <v>3.5</v>
          </cell>
        </row>
        <row r="40">
          <cell r="N40">
            <v>3.5</v>
          </cell>
        </row>
        <row r="41">
          <cell r="N41">
            <v>10.5</v>
          </cell>
        </row>
        <row r="42">
          <cell r="N42">
            <v>0</v>
          </cell>
        </row>
        <row r="43">
          <cell r="N43">
            <v>3.5</v>
          </cell>
        </row>
        <row r="44">
          <cell r="N44">
            <v>3.5</v>
          </cell>
        </row>
      </sheetData>
      <sheetData sheetId="33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rganization Information"/>
      <sheetName val="Remuneration Data (Office)"/>
      <sheetName val="Remuneration Data (Site)"/>
      <sheetName val="Remuneration Data Site &amp; Off"/>
      <sheetName val="Long Term Incentives"/>
      <sheetName val="Lookup"/>
      <sheetName val="validation"/>
      <sheetName val="sector 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I2" t="str">
            <v>Aceh</v>
          </cell>
        </row>
        <row r="3">
          <cell r="I3" t="str">
            <v>Bali</v>
          </cell>
        </row>
        <row r="4">
          <cell r="I4" t="str">
            <v>Bangka-Belitung</v>
          </cell>
        </row>
        <row r="5">
          <cell r="I5" t="str">
            <v>Banten</v>
          </cell>
        </row>
        <row r="6">
          <cell r="I6" t="str">
            <v>Bengkulu</v>
          </cell>
        </row>
        <row r="7">
          <cell r="I7" t="str">
            <v>Gorontalo</v>
          </cell>
        </row>
        <row r="8">
          <cell r="I8" t="str">
            <v>Jakarta</v>
          </cell>
        </row>
        <row r="9">
          <cell r="I9" t="str">
            <v>Jakarta Raya (exclude Jakarta)</v>
          </cell>
        </row>
        <row r="10">
          <cell r="I10" t="str">
            <v>Jambi</v>
          </cell>
        </row>
        <row r="11">
          <cell r="I11" t="str">
            <v>Jawa Barat</v>
          </cell>
        </row>
        <row r="12">
          <cell r="I12" t="str">
            <v>Jawa Tengah</v>
          </cell>
        </row>
        <row r="13">
          <cell r="I13" t="str">
            <v>Jawa Timur</v>
          </cell>
        </row>
        <row r="14">
          <cell r="I14" t="str">
            <v>Kalimantan Barat</v>
          </cell>
        </row>
        <row r="15">
          <cell r="I15" t="str">
            <v>Kalimantan Selatan</v>
          </cell>
        </row>
        <row r="16">
          <cell r="I16" t="str">
            <v>Kalimantan Tengah</v>
          </cell>
        </row>
        <row r="17">
          <cell r="I17" t="str">
            <v>Kalimantan Timur</v>
          </cell>
        </row>
        <row r="18">
          <cell r="I18" t="str">
            <v>Kepulauan Riau</v>
          </cell>
        </row>
        <row r="19">
          <cell r="I19" t="str">
            <v>Lampung</v>
          </cell>
        </row>
        <row r="20">
          <cell r="I20" t="str">
            <v>Maluku</v>
          </cell>
        </row>
        <row r="21">
          <cell r="I21" t="str">
            <v>Maluku Utara</v>
          </cell>
        </row>
        <row r="22">
          <cell r="I22" t="str">
            <v>Nusa Tenggara Barat</v>
          </cell>
        </row>
        <row r="23">
          <cell r="I23" t="str">
            <v>Nusa Tenggara Timur</v>
          </cell>
        </row>
        <row r="24">
          <cell r="I24" t="str">
            <v>Papua</v>
          </cell>
        </row>
        <row r="25">
          <cell r="I25" t="str">
            <v>Papua Barat</v>
          </cell>
        </row>
        <row r="26">
          <cell r="I26" t="str">
            <v>Riau</v>
          </cell>
        </row>
        <row r="27">
          <cell r="I27" t="str">
            <v>Sulawesi Barat</v>
          </cell>
        </row>
        <row r="28">
          <cell r="I28" t="str">
            <v>Sulawesi Selatan</v>
          </cell>
        </row>
        <row r="29">
          <cell r="I29" t="str">
            <v>Sulawesi Tengah</v>
          </cell>
        </row>
        <row r="30">
          <cell r="I30" t="str">
            <v>Sulawesi Tenggara</v>
          </cell>
        </row>
        <row r="31">
          <cell r="I31" t="str">
            <v>Sulawesi Utara</v>
          </cell>
        </row>
        <row r="32">
          <cell r="I32" t="str">
            <v>Sumatera Barat</v>
          </cell>
        </row>
        <row r="33">
          <cell r="I33" t="str">
            <v>Sumatera Selatan</v>
          </cell>
        </row>
        <row r="34">
          <cell r="I34" t="str">
            <v>Sumatera Utara</v>
          </cell>
        </row>
        <row r="35">
          <cell r="I35" t="str">
            <v>Yogyakarta</v>
          </cell>
        </row>
        <row r="36">
          <cell r="I36" t="str">
            <v>Others</v>
          </cell>
        </row>
      </sheetData>
      <sheetData sheetId="7" refreshError="1"/>
      <sheetData sheetId="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 (2)"/>
      <sheetName val="total q3"/>
      <sheetName val="Sheet3"/>
      <sheetName val="Sheet1"/>
      <sheetName val="BRNR"/>
      <sheetName val="pvt_opex"/>
      <sheetName val="OPEX"/>
      <sheetName val="pvt_r8"/>
      <sheetName val="R8"/>
      <sheetName val="mapping_r8"/>
      <sheetName val="pvt_r11"/>
      <sheetName val="R11"/>
      <sheetName val="KL"/>
      <sheetName val="Sheet5"/>
      <sheetName val="alloc"/>
      <sheetName val="Sheet4"/>
      <sheetName val="direct"/>
      <sheetName val="pvt_r4_q3"/>
      <sheetName val="Sheet7"/>
      <sheetName val="wbs (drl&amp;gg)"/>
      <sheetName val="pvt_pf"/>
      <sheetName val="wbs (PF)"/>
      <sheetName val="KL (2)"/>
      <sheetName val="total q3 (2)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raw (2)"/>
      <sheetName val="BRNR"/>
      <sheetName val="BRNR (2)"/>
      <sheetName val="capex_pvt"/>
      <sheetName val="capex"/>
      <sheetName val="op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 FPI"/>
    </sheetNames>
    <sheetDataSet>
      <sheetData sheetId="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"/>
      <sheetName val="Cost"/>
      <sheetName val="PL"/>
      <sheetName val="Total"/>
      <sheetName val="D-04"/>
      <sheetName val="P4"/>
      <sheetName val="Ref.3(8111200)"/>
      <sheetName val="COSTSALES"/>
      <sheetName val="설치일정표"/>
      <sheetName val="Sheet1"/>
      <sheetName val="Assumptions"/>
      <sheetName val="JKT경비"/>
      <sheetName val="Tabel FPI"/>
      <sheetName val="Bantu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udget_Description"/>
      <sheetName val="Technical_Assumption"/>
      <sheetName val="Master_Data"/>
      <sheetName val="General_Assumption"/>
      <sheetName val="UPDATED_02-PROD_PLANNING"/>
      <sheetName val="650 09"/>
      <sheetName val="650 13"/>
      <sheetName val="650 40&amp;650 41"/>
      <sheetName val="650 45"/>
      <sheetName val="Survey Equip. Utl "/>
      <sheetName val="UPDATED_Hire_Equipment_T"/>
      <sheetName val="UPDATED_Consultant"/>
      <sheetName val="UPDATED_Surveying"/>
      <sheetName val="UPDATED_Other_Expense"/>
      <sheetName val="UPDATED_CAPEX_PROD_PLANNING"/>
      <sheetName val="Centralized Expense_rev"/>
      <sheetName val="Org Chart 2012"/>
      <sheetName val="Estimate SO 2012"/>
      <sheetName val="BOQ_CS"/>
    </sheetNames>
    <sheetDataSet>
      <sheetData sheetId="0"/>
      <sheetData sheetId="1"/>
      <sheetData sheetId="2"/>
      <sheetData sheetId="3"/>
      <sheetData sheetId="4">
        <row r="43">
          <cell r="D43" t="str">
            <v>Destination</v>
          </cell>
          <cell r="E43" t="str">
            <v>Air Fare</v>
          </cell>
          <cell r="F43">
            <v>0</v>
          </cell>
          <cell r="G43" t="str">
            <v>Land Fares</v>
          </cell>
          <cell r="H43">
            <v>0</v>
          </cell>
          <cell r="I43" t="str">
            <v>Travel Accomodation</v>
          </cell>
          <cell r="J43">
            <v>0</v>
          </cell>
        </row>
        <row r="44">
          <cell r="D44">
            <v>0</v>
          </cell>
          <cell r="E44" t="str">
            <v xml:space="preserve">Airticket for round trip </v>
          </cell>
          <cell r="F44">
            <v>0</v>
          </cell>
          <cell r="G44" t="str">
            <v>Land Transport for</v>
          </cell>
          <cell r="H44">
            <v>0</v>
          </cell>
          <cell r="I44" t="str">
            <v>Hotel rate ( assumption for</v>
          </cell>
        </row>
        <row r="45">
          <cell r="D45">
            <v>0</v>
          </cell>
          <cell r="E45" t="str">
            <v>(include airport tax) :</v>
          </cell>
          <cell r="F45">
            <v>0</v>
          </cell>
          <cell r="G45" t="str">
            <v>leave :</v>
          </cell>
          <cell r="H45">
            <v>0</v>
          </cell>
          <cell r="I45" t="str">
            <v>4 star hotel rate )</v>
          </cell>
          <cell r="J45">
            <v>0</v>
          </cell>
        </row>
        <row r="46">
          <cell r="D46" t="str">
            <v>Australia</v>
          </cell>
          <cell r="E46">
            <v>14972300</v>
          </cell>
          <cell r="F46" t="str">
            <v>IDR</v>
          </cell>
          <cell r="G46">
            <v>0</v>
          </cell>
          <cell r="H46">
            <v>0</v>
          </cell>
          <cell r="I46">
            <v>3336000</v>
          </cell>
          <cell r="J46" t="str">
            <v>IDR/night</v>
          </cell>
        </row>
        <row r="47">
          <cell r="D47" t="str">
            <v>Balikpapan</v>
          </cell>
          <cell r="E47">
            <v>1500000</v>
          </cell>
          <cell r="F47" t="str">
            <v>IDR</v>
          </cell>
          <cell r="G47">
            <v>2500000</v>
          </cell>
          <cell r="H47" t="str">
            <v>IDR</v>
          </cell>
          <cell r="I47">
            <v>690000</v>
          </cell>
          <cell r="J47" t="str">
            <v>IDR/night</v>
          </cell>
        </row>
        <row r="48">
          <cell r="D48" t="str">
            <v>Bandung</v>
          </cell>
          <cell r="E48">
            <v>2652300</v>
          </cell>
          <cell r="F48" t="str">
            <v>IDR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D49" t="str">
            <v>Banjarbaru</v>
          </cell>
          <cell r="E49">
            <v>0</v>
          </cell>
          <cell r="F49">
            <v>0</v>
          </cell>
          <cell r="G49">
            <v>1500000</v>
          </cell>
          <cell r="H49">
            <v>0</v>
          </cell>
          <cell r="I49">
            <v>0</v>
          </cell>
          <cell r="J49">
            <v>0</v>
          </cell>
        </row>
        <row r="50">
          <cell r="D50" t="str">
            <v>Banjarmasin</v>
          </cell>
          <cell r="E50">
            <v>0</v>
          </cell>
          <cell r="F50">
            <v>0</v>
          </cell>
          <cell r="G50">
            <v>1500000</v>
          </cell>
          <cell r="H50" t="str">
            <v>IDR</v>
          </cell>
          <cell r="I50">
            <v>437000</v>
          </cell>
          <cell r="J50" t="str">
            <v>IDR/night</v>
          </cell>
        </row>
        <row r="51">
          <cell r="D51" t="str">
            <v>Bengkulu</v>
          </cell>
          <cell r="E51">
            <v>3852300</v>
          </cell>
          <cell r="F51" t="str">
            <v>IDR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D52" t="str">
            <v>Buntok</v>
          </cell>
          <cell r="E52">
            <v>0</v>
          </cell>
          <cell r="F52">
            <v>0</v>
          </cell>
          <cell r="G52">
            <v>1000000</v>
          </cell>
          <cell r="H52" t="str">
            <v>IDR</v>
          </cell>
          <cell r="I52">
            <v>0</v>
          </cell>
          <cell r="J52">
            <v>0</v>
          </cell>
        </row>
        <row r="53">
          <cell r="D53" t="str">
            <v>Denpasar</v>
          </cell>
          <cell r="E53">
            <v>5618100</v>
          </cell>
          <cell r="F53" t="str">
            <v>IDR</v>
          </cell>
          <cell r="G53">
            <v>0</v>
          </cell>
          <cell r="H53">
            <v>0</v>
          </cell>
          <cell r="I53">
            <v>1000000</v>
          </cell>
          <cell r="J53" t="str">
            <v>IDR/night</v>
          </cell>
        </row>
        <row r="54">
          <cell r="D54" t="str">
            <v>IBT</v>
          </cell>
          <cell r="E54">
            <v>1000000</v>
          </cell>
          <cell r="F54" t="str">
            <v>IDR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D55" t="str">
            <v>Jakarta</v>
          </cell>
          <cell r="E55">
            <v>2652300</v>
          </cell>
          <cell r="F55" t="str">
            <v>IDR</v>
          </cell>
          <cell r="G55">
            <v>0</v>
          </cell>
          <cell r="H55">
            <v>0</v>
          </cell>
          <cell r="I55">
            <v>809500</v>
          </cell>
          <cell r="J55" t="str">
            <v>IDR/night</v>
          </cell>
        </row>
        <row r="56">
          <cell r="D56" t="str">
            <v>Jember</v>
          </cell>
          <cell r="E56">
            <v>2652300</v>
          </cell>
          <cell r="F56" t="str">
            <v>IDR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D57" t="str">
            <v>Jogjakarta</v>
          </cell>
          <cell r="E57">
            <v>2400000</v>
          </cell>
          <cell r="F57" t="str">
            <v>IDR</v>
          </cell>
          <cell r="G57">
            <v>0</v>
          </cell>
          <cell r="H57">
            <v>0</v>
          </cell>
          <cell r="I57">
            <v>661500</v>
          </cell>
          <cell r="J57" t="str">
            <v>IDR/night</v>
          </cell>
        </row>
        <row r="58">
          <cell r="D58" t="str">
            <v>Kebumen</v>
          </cell>
          <cell r="E58">
            <v>4459800</v>
          </cell>
          <cell r="F58" t="str">
            <v>IDR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D59" t="str">
            <v>Klaten</v>
          </cell>
          <cell r="E59">
            <v>4459800</v>
          </cell>
          <cell r="F59" t="str">
            <v>IDR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D60" t="str">
            <v>Kotabaru</v>
          </cell>
          <cell r="E60">
            <v>0</v>
          </cell>
          <cell r="F60">
            <v>0</v>
          </cell>
          <cell r="G60">
            <v>2500000</v>
          </cell>
          <cell r="H60" t="str">
            <v>IDR</v>
          </cell>
          <cell r="I60">
            <v>0</v>
          </cell>
          <cell r="J60">
            <v>0</v>
          </cell>
        </row>
        <row r="61">
          <cell r="D61" t="str">
            <v>Kudus</v>
          </cell>
          <cell r="E61">
            <v>4459800</v>
          </cell>
          <cell r="F61" t="str">
            <v>IDR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D62" t="str">
            <v>Kupang</v>
          </cell>
          <cell r="E62">
            <v>7678400</v>
          </cell>
          <cell r="F62" t="str">
            <v>IDR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D63" t="str">
            <v>Madiun</v>
          </cell>
          <cell r="E63">
            <v>4459800</v>
          </cell>
          <cell r="F63" t="str">
            <v>IDR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D64" t="str">
            <v>Martapura</v>
          </cell>
          <cell r="E64">
            <v>0</v>
          </cell>
          <cell r="F64">
            <v>0</v>
          </cell>
          <cell r="G64">
            <v>1500000</v>
          </cell>
          <cell r="H64" t="str">
            <v>IDR</v>
          </cell>
          <cell r="I64">
            <v>0</v>
          </cell>
          <cell r="J64">
            <v>0</v>
          </cell>
        </row>
        <row r="65">
          <cell r="D65" t="str">
            <v>Medan</v>
          </cell>
          <cell r="E65">
            <v>6329800</v>
          </cell>
          <cell r="F65" t="str">
            <v>IDR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D66" t="str">
            <v>Menado</v>
          </cell>
          <cell r="E66">
            <v>7418800</v>
          </cell>
          <cell r="F66" t="str">
            <v>IDR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D67" t="str">
            <v>Muara Teweh</v>
          </cell>
          <cell r="E67">
            <v>0</v>
          </cell>
          <cell r="F67">
            <v>0</v>
          </cell>
          <cell r="G67">
            <v>1500000</v>
          </cell>
          <cell r="H67" t="str">
            <v>IDR</v>
          </cell>
          <cell r="I67">
            <v>0</v>
          </cell>
          <cell r="J67">
            <v>0</v>
          </cell>
        </row>
        <row r="68">
          <cell r="D68" t="str">
            <v>Padang</v>
          </cell>
          <cell r="E68">
            <v>5184700</v>
          </cell>
          <cell r="F68" t="str">
            <v>IDR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D69" t="str">
            <v>Palangkaraya</v>
          </cell>
          <cell r="E69">
            <v>5384900</v>
          </cell>
          <cell r="F69">
            <v>0</v>
          </cell>
          <cell r="G69">
            <v>2500000</v>
          </cell>
          <cell r="H69" t="str">
            <v>IDR</v>
          </cell>
          <cell r="I69">
            <v>0</v>
          </cell>
          <cell r="J69">
            <v>0</v>
          </cell>
        </row>
        <row r="70">
          <cell r="D70" t="str">
            <v>Palembang</v>
          </cell>
          <cell r="E70">
            <v>4598400</v>
          </cell>
          <cell r="F70" t="str">
            <v>IDR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D71" t="str">
            <v>Pangkalpinang</v>
          </cell>
          <cell r="E71">
            <v>4415800</v>
          </cell>
          <cell r="F71" t="str">
            <v>IDR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D72" t="str">
            <v>Pantai Hambawang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D73" t="str">
            <v>Pati</v>
          </cell>
          <cell r="E73">
            <v>4459800</v>
          </cell>
          <cell r="F73" t="str">
            <v>IDR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D74" t="str">
            <v>Pekanbaru</v>
          </cell>
          <cell r="E74">
            <v>5326600</v>
          </cell>
          <cell r="F74" t="str">
            <v>IDR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D75" t="str">
            <v>Philippines</v>
          </cell>
          <cell r="E75">
            <v>7897100</v>
          </cell>
          <cell r="F75" t="str">
            <v>IDR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D76" t="str">
            <v>Pontianak</v>
          </cell>
          <cell r="E76">
            <v>5112100</v>
          </cell>
          <cell r="F76" t="str">
            <v>IDR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D77" t="str">
            <v>Probolinggo</v>
          </cell>
          <cell r="E77">
            <v>1670000</v>
          </cell>
          <cell r="F77" t="str">
            <v>IDR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D78" t="str">
            <v>Rantau</v>
          </cell>
          <cell r="E78">
            <v>0</v>
          </cell>
          <cell r="F78">
            <v>0</v>
          </cell>
          <cell r="G78">
            <v>700000</v>
          </cell>
          <cell r="H78" t="str">
            <v>IDR</v>
          </cell>
          <cell r="I78">
            <v>0</v>
          </cell>
          <cell r="J78">
            <v>0</v>
          </cell>
        </row>
        <row r="79">
          <cell r="D79" t="str">
            <v>Salatiga</v>
          </cell>
          <cell r="E79">
            <v>4459800</v>
          </cell>
          <cell r="F79" t="str">
            <v>IDR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D80" t="str">
            <v>Samarinda</v>
          </cell>
          <cell r="E80">
            <v>0</v>
          </cell>
          <cell r="F80" t="str">
            <v>IDR</v>
          </cell>
          <cell r="G80">
            <v>3500000</v>
          </cell>
          <cell r="H80" t="str">
            <v>IDR</v>
          </cell>
          <cell r="I80">
            <v>0</v>
          </cell>
          <cell r="J80">
            <v>0</v>
          </cell>
        </row>
        <row r="81">
          <cell r="D81" t="str">
            <v>Sampit</v>
          </cell>
          <cell r="E81">
            <v>0</v>
          </cell>
          <cell r="F81">
            <v>0</v>
          </cell>
          <cell r="G81">
            <v>4000000</v>
          </cell>
          <cell r="H81" t="str">
            <v>IDR</v>
          </cell>
          <cell r="I81">
            <v>0</v>
          </cell>
          <cell r="J81">
            <v>0</v>
          </cell>
        </row>
        <row r="82">
          <cell r="D82" t="str">
            <v>Semarang</v>
          </cell>
          <cell r="E82">
            <v>4459800</v>
          </cell>
          <cell r="F82" t="str">
            <v>IDR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D83" t="str">
            <v>Singapore</v>
          </cell>
          <cell r="E83">
            <v>5380300</v>
          </cell>
          <cell r="F83" t="str">
            <v>IDR</v>
          </cell>
          <cell r="G83">
            <v>0</v>
          </cell>
          <cell r="H83">
            <v>0</v>
          </cell>
          <cell r="I83">
            <v>1834800</v>
          </cell>
          <cell r="J83" t="str">
            <v>IDR/night</v>
          </cell>
        </row>
        <row r="84">
          <cell r="D84" t="str">
            <v>Solo</v>
          </cell>
          <cell r="E84">
            <v>4543400</v>
          </cell>
          <cell r="F84" t="str">
            <v>IDR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D85" t="str">
            <v>Surabaya</v>
          </cell>
          <cell r="E85">
            <v>1200000</v>
          </cell>
          <cell r="F85" t="str">
            <v>IDR</v>
          </cell>
          <cell r="G85">
            <v>0</v>
          </cell>
          <cell r="H85">
            <v>0</v>
          </cell>
          <cell r="I85">
            <v>676500</v>
          </cell>
          <cell r="J85" t="str">
            <v>IDR/night</v>
          </cell>
        </row>
        <row r="86">
          <cell r="D86" t="str">
            <v>Tamiyang Layang</v>
          </cell>
          <cell r="E86">
            <v>0</v>
          </cell>
          <cell r="F86">
            <v>0</v>
          </cell>
          <cell r="G86">
            <v>1000000</v>
          </cell>
          <cell r="H86" t="str">
            <v>IDR</v>
          </cell>
          <cell r="I86">
            <v>0</v>
          </cell>
          <cell r="J86">
            <v>0</v>
          </cell>
        </row>
        <row r="87">
          <cell r="D87" t="str">
            <v>Tanjung</v>
          </cell>
          <cell r="E87">
            <v>0</v>
          </cell>
          <cell r="F87" t="str">
            <v>IDR</v>
          </cell>
          <cell r="G87">
            <v>0</v>
          </cell>
          <cell r="H87">
            <v>0</v>
          </cell>
          <cell r="I87">
            <v>465000</v>
          </cell>
          <cell r="J87" t="str">
            <v>IDR/night</v>
          </cell>
        </row>
        <row r="88">
          <cell r="D88" t="str">
            <v>Wonosobo</v>
          </cell>
          <cell r="E88">
            <v>4459800</v>
          </cell>
          <cell r="F88" t="str">
            <v>IDR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tuan"/>
    </sheetNames>
    <sheetDataSet>
      <sheetData sheetId="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1.작성기준"/>
      <sheetName val="2.총괄"/>
      <sheetName val="4.인원"/>
      <sheetName val="3-10.계획"/>
      <sheetName val="11.손익"/>
      <sheetName val="인건비"/>
      <sheetName val="경비"/>
      <sheetName val="자재"/>
      <sheetName val="손익총괄"/>
      <sheetName val="학자금"/>
      <sheetName val="산출내역"/>
      <sheetName val="Contract"/>
      <sheetName val="D-04"/>
      <sheetName val="임차도급"/>
      <sheetName val="Tra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G3">
            <v>0.05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Company Information"/>
      <sheetName val="Salary &amp; Staffing"/>
      <sheetName val="Short Term Incentives"/>
      <sheetName val="Benefits-1"/>
      <sheetName val="Benefits Summary"/>
      <sheetName val="Benefits-2"/>
      <sheetName val="Retirement"/>
      <sheetName val="Incumbent Data"/>
      <sheetName val="Coding"/>
      <sheetName val="Exchange 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05">
          <cell r="A305" t="str">
            <v>Y</v>
          </cell>
        </row>
        <row r="306">
          <cell r="A306" t="str">
            <v>N</v>
          </cell>
        </row>
      </sheetData>
      <sheetData sheetId="1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30"/>
      <sheetName val="9.29"/>
      <sheetName val="9.28"/>
      <sheetName val="9.27"/>
      <sheetName val="9.26"/>
      <sheetName val="9.23"/>
      <sheetName val="9.22"/>
      <sheetName val="9.21"/>
      <sheetName val="9.20"/>
      <sheetName val="9.15"/>
      <sheetName val="9.14"/>
      <sheetName val="9.13"/>
      <sheetName val="9.12"/>
      <sheetName val="9.8"/>
      <sheetName val="9.6"/>
      <sheetName val="9.5"/>
      <sheetName val="9.2"/>
      <sheetName val="9.1"/>
      <sheetName val="8.31"/>
      <sheetName val="8.30"/>
      <sheetName val="8.29"/>
      <sheetName val="8.26"/>
      <sheetName val="8.25"/>
      <sheetName val="8.24"/>
      <sheetName val="8.23"/>
      <sheetName val="8.22"/>
      <sheetName val="8.19"/>
      <sheetName val="8.18"/>
      <sheetName val="8.17"/>
      <sheetName val="8.12"/>
      <sheetName val="8.11"/>
      <sheetName val="8.10"/>
      <sheetName val="8.9"/>
      <sheetName val="8.8"/>
      <sheetName val="8.5"/>
      <sheetName val="8.4"/>
      <sheetName val="8.3"/>
      <sheetName val="8.1"/>
      <sheetName val="7.29"/>
      <sheetName val="7.28"/>
      <sheetName val="7.27"/>
      <sheetName val="7.26"/>
      <sheetName val="7.25"/>
      <sheetName val="7.21"/>
      <sheetName val="7.20"/>
      <sheetName val="7.19"/>
      <sheetName val="7.18"/>
      <sheetName val="7.15"/>
      <sheetName val="7.14"/>
      <sheetName val="7.13"/>
      <sheetName val="7.12"/>
      <sheetName val="7.11"/>
      <sheetName val="7.8"/>
      <sheetName val="7.7"/>
      <sheetName val="7.6"/>
      <sheetName val="7.5"/>
      <sheetName val="7.4"/>
      <sheetName val="7.1"/>
      <sheetName val="6.30"/>
      <sheetName val="6.29"/>
      <sheetName val="6.28"/>
      <sheetName val="6.27"/>
      <sheetName val="6.24"/>
      <sheetName val="6.23"/>
      <sheetName val="6.22"/>
      <sheetName val="6.21"/>
      <sheetName val="6.20"/>
      <sheetName val="6.17"/>
      <sheetName val="6.16"/>
      <sheetName val="6.15"/>
      <sheetName val="6.14"/>
      <sheetName val="6.13"/>
      <sheetName val="6.10."/>
      <sheetName val="6.9"/>
      <sheetName val="6.8"/>
      <sheetName val="6.7"/>
      <sheetName val="6.3"/>
      <sheetName val="6.2"/>
      <sheetName val="6.1"/>
      <sheetName val="Contract"/>
      <sheetName val="인건비"/>
      <sheetName val="D-04"/>
      <sheetName val="WCrestat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1">
          <cell r="J11">
            <v>1753</v>
          </cell>
          <cell r="K11">
            <v>0.03</v>
          </cell>
        </row>
        <row r="12">
          <cell r="J12">
            <v>80</v>
          </cell>
          <cell r="K12">
            <v>3.3000000000000002E-2</v>
          </cell>
        </row>
        <row r="13">
          <cell r="J13">
            <v>7000</v>
          </cell>
          <cell r="K13">
            <v>3.7999999999999999E-2</v>
          </cell>
        </row>
        <row r="14">
          <cell r="J14">
            <v>6000</v>
          </cell>
          <cell r="K14">
            <v>3.85E-2</v>
          </cell>
        </row>
        <row r="15">
          <cell r="J15">
            <v>10000</v>
          </cell>
          <cell r="K15">
            <v>3.9800000000000002E-2</v>
          </cell>
        </row>
        <row r="16">
          <cell r="J16">
            <v>100</v>
          </cell>
          <cell r="K16">
            <v>3.3000000000000002E-2</v>
          </cell>
        </row>
        <row r="17">
          <cell r="J17">
            <v>2000</v>
          </cell>
          <cell r="K17">
            <v>3.5799999999999998E-2</v>
          </cell>
        </row>
        <row r="18">
          <cell r="J18">
            <v>8000</v>
          </cell>
          <cell r="K18">
            <v>3.3000000000000002E-2</v>
          </cell>
        </row>
        <row r="19">
          <cell r="J19">
            <v>2000</v>
          </cell>
          <cell r="K19">
            <v>3.9E-2</v>
          </cell>
        </row>
        <row r="20">
          <cell r="J20">
            <v>1000</v>
          </cell>
          <cell r="K20">
            <v>3.6999999999999998E-2</v>
          </cell>
        </row>
        <row r="21">
          <cell r="J21">
            <v>500</v>
          </cell>
          <cell r="K21">
            <v>3.8699999999999998E-2</v>
          </cell>
        </row>
        <row r="22">
          <cell r="J22">
            <v>2000</v>
          </cell>
          <cell r="K22">
            <v>0.04</v>
          </cell>
        </row>
        <row r="23">
          <cell r="J23">
            <v>10000</v>
          </cell>
          <cell r="K23">
            <v>4.1000000000000002E-2</v>
          </cell>
        </row>
        <row r="24">
          <cell r="J24">
            <v>5000</v>
          </cell>
          <cell r="K24">
            <v>3.7499999999999999E-2</v>
          </cell>
        </row>
        <row r="25">
          <cell r="J25">
            <v>10000</v>
          </cell>
          <cell r="K25">
            <v>3.6999999999999998E-2</v>
          </cell>
        </row>
        <row r="26">
          <cell r="J26">
            <v>10000</v>
          </cell>
          <cell r="K26">
            <v>3.5799999999999998E-2</v>
          </cell>
        </row>
        <row r="28">
          <cell r="J28">
            <v>2000</v>
          </cell>
          <cell r="K28">
            <v>3.9E-2</v>
          </cell>
        </row>
        <row r="29">
          <cell r="J29">
            <v>5200</v>
          </cell>
          <cell r="K29">
            <v>3.7999999999999999E-2</v>
          </cell>
        </row>
        <row r="30">
          <cell r="J30">
            <v>11000</v>
          </cell>
          <cell r="K30">
            <v>3.7999999999999999E-2</v>
          </cell>
        </row>
        <row r="31">
          <cell r="J31">
            <v>10000</v>
          </cell>
          <cell r="K31">
            <v>0.04</v>
          </cell>
        </row>
        <row r="32">
          <cell r="J32">
            <v>3000</v>
          </cell>
          <cell r="K32">
            <v>3.5200000000000002E-2</v>
          </cell>
        </row>
        <row r="33">
          <cell r="J33">
            <v>10000</v>
          </cell>
          <cell r="K33">
            <v>3.5499999999999997E-2</v>
          </cell>
        </row>
        <row r="34">
          <cell r="J34">
            <v>2500</v>
          </cell>
          <cell r="K34">
            <v>3.5499999999999997E-2</v>
          </cell>
        </row>
        <row r="35">
          <cell r="J35">
            <v>2000</v>
          </cell>
          <cell r="K35">
            <v>3.5999999999999997E-2</v>
          </cell>
        </row>
        <row r="36">
          <cell r="J36">
            <v>3000</v>
          </cell>
          <cell r="K36">
            <v>3.8100000000000002E-2</v>
          </cell>
        </row>
        <row r="37">
          <cell r="J37">
            <v>2400</v>
          </cell>
          <cell r="K37">
            <v>3.9E-2</v>
          </cell>
        </row>
        <row r="38">
          <cell r="J38">
            <v>10000</v>
          </cell>
          <cell r="K38">
            <v>4.0300000000000002E-2</v>
          </cell>
        </row>
        <row r="39">
          <cell r="J39">
            <v>12000</v>
          </cell>
          <cell r="K39">
            <v>3.5799999999999998E-2</v>
          </cell>
        </row>
        <row r="40">
          <cell r="J40">
            <v>5000</v>
          </cell>
          <cell r="K40">
            <v>4.0500000000000001E-2</v>
          </cell>
        </row>
        <row r="41">
          <cell r="J41">
            <v>5000</v>
          </cell>
          <cell r="K41">
            <v>3.6499999999999998E-2</v>
          </cell>
        </row>
        <row r="42">
          <cell r="J42">
            <v>6000</v>
          </cell>
          <cell r="K42">
            <v>3.4000000000000002E-2</v>
          </cell>
        </row>
        <row r="43">
          <cell r="J43">
            <v>10000</v>
          </cell>
          <cell r="K43">
            <v>3.8800000000000001E-2</v>
          </cell>
        </row>
        <row r="44">
          <cell r="J44">
            <v>5500</v>
          </cell>
          <cell r="K44">
            <v>3.4799999999999998E-2</v>
          </cell>
        </row>
        <row r="45">
          <cell r="J45">
            <v>10000</v>
          </cell>
          <cell r="K45">
            <v>3.8300000000000001E-2</v>
          </cell>
        </row>
        <row r="46">
          <cell r="J46">
            <v>10000</v>
          </cell>
          <cell r="K46">
            <v>3.73E-2</v>
          </cell>
        </row>
        <row r="47">
          <cell r="J47">
            <v>3000</v>
          </cell>
          <cell r="K47">
            <v>3.6499999999999998E-2</v>
          </cell>
        </row>
        <row r="48">
          <cell r="J48">
            <v>1000</v>
          </cell>
          <cell r="K48">
            <v>3.5999999999999997E-2</v>
          </cell>
        </row>
        <row r="49">
          <cell r="J49">
            <v>5200</v>
          </cell>
          <cell r="K49">
            <v>3.5299999999999998E-2</v>
          </cell>
        </row>
        <row r="50">
          <cell r="J50">
            <v>6000</v>
          </cell>
          <cell r="K50">
            <v>3.4599999999999999E-2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>
        <row r="11">
          <cell r="J11">
            <v>962</v>
          </cell>
          <cell r="K11">
            <v>0.03</v>
          </cell>
        </row>
        <row r="12">
          <cell r="J12">
            <v>80</v>
          </cell>
          <cell r="K12">
            <v>3.3000000000000002E-2</v>
          </cell>
        </row>
        <row r="13">
          <cell r="J13">
            <v>7000</v>
          </cell>
          <cell r="K13">
            <v>3.7999999999999999E-2</v>
          </cell>
        </row>
        <row r="14">
          <cell r="J14">
            <v>6000</v>
          </cell>
          <cell r="K14">
            <v>3.5400000000000001E-2</v>
          </cell>
        </row>
        <row r="15">
          <cell r="J15">
            <v>10000</v>
          </cell>
          <cell r="K15">
            <v>3.9800000000000002E-2</v>
          </cell>
        </row>
        <row r="16">
          <cell r="J16">
            <v>100</v>
          </cell>
          <cell r="K16">
            <v>3.3000000000000002E-2</v>
          </cell>
        </row>
        <row r="17">
          <cell r="J17">
            <v>2000</v>
          </cell>
          <cell r="K17">
            <v>3.5799999999999998E-2</v>
          </cell>
        </row>
        <row r="18">
          <cell r="J18">
            <v>8000</v>
          </cell>
          <cell r="K18">
            <v>3.6700000000000003E-2</v>
          </cell>
        </row>
        <row r="19">
          <cell r="J19">
            <v>2000</v>
          </cell>
          <cell r="K19">
            <v>3.9E-2</v>
          </cell>
        </row>
        <row r="20">
          <cell r="J20">
            <v>1000</v>
          </cell>
          <cell r="K20">
            <v>3.6999999999999998E-2</v>
          </cell>
        </row>
        <row r="21">
          <cell r="J21">
            <v>500</v>
          </cell>
          <cell r="K21">
            <v>3.8699999999999998E-2</v>
          </cell>
        </row>
        <row r="22">
          <cell r="J22">
            <v>6000</v>
          </cell>
          <cell r="K22">
            <v>3.5000000000000003E-2</v>
          </cell>
        </row>
        <row r="23">
          <cell r="J23">
            <v>2000</v>
          </cell>
          <cell r="K23">
            <v>0.04</v>
          </cell>
        </row>
        <row r="24">
          <cell r="J24">
            <v>10000</v>
          </cell>
          <cell r="K24">
            <v>4.1000000000000002E-2</v>
          </cell>
        </row>
        <row r="25">
          <cell r="J25">
            <v>5000</v>
          </cell>
          <cell r="K25">
            <v>3.7499999999999999E-2</v>
          </cell>
        </row>
        <row r="26">
          <cell r="J26">
            <v>10000</v>
          </cell>
          <cell r="K26">
            <v>3.6999999999999998E-2</v>
          </cell>
        </row>
        <row r="27">
          <cell r="J27">
            <v>10000</v>
          </cell>
          <cell r="K27">
            <v>3.5799999999999998E-2</v>
          </cell>
        </row>
        <row r="28">
          <cell r="J28">
            <v>2000</v>
          </cell>
          <cell r="K28">
            <v>3.9E-2</v>
          </cell>
        </row>
        <row r="29">
          <cell r="J29">
            <v>5200</v>
          </cell>
          <cell r="K29">
            <v>3.7999999999999999E-2</v>
          </cell>
        </row>
        <row r="30">
          <cell r="J30">
            <v>11000</v>
          </cell>
          <cell r="K30">
            <v>3.7999999999999999E-2</v>
          </cell>
        </row>
        <row r="31">
          <cell r="J31">
            <v>10000</v>
          </cell>
          <cell r="K31">
            <v>0.04</v>
          </cell>
        </row>
        <row r="32">
          <cell r="J32">
            <v>3000</v>
          </cell>
          <cell r="K32">
            <v>3.5200000000000002E-2</v>
          </cell>
        </row>
        <row r="33">
          <cell r="J33">
            <v>10000</v>
          </cell>
          <cell r="K33">
            <v>3.5499999999999997E-2</v>
          </cell>
        </row>
        <row r="34">
          <cell r="J34">
            <v>6000</v>
          </cell>
          <cell r="K34">
            <v>3.6999999999999998E-2</v>
          </cell>
        </row>
        <row r="35">
          <cell r="J35">
            <v>10000</v>
          </cell>
          <cell r="K35">
            <v>3.6900000000000002E-2</v>
          </cell>
        </row>
        <row r="36">
          <cell r="J36">
            <v>5500</v>
          </cell>
          <cell r="K36">
            <v>3.7499999999999999E-2</v>
          </cell>
        </row>
        <row r="37">
          <cell r="J37">
            <v>5200</v>
          </cell>
          <cell r="K37">
            <v>3.7999999999999999E-2</v>
          </cell>
        </row>
        <row r="38">
          <cell r="J38">
            <v>10000</v>
          </cell>
          <cell r="K38">
            <v>3.7999999999999999E-2</v>
          </cell>
        </row>
        <row r="39">
          <cell r="J39">
            <v>10000</v>
          </cell>
          <cell r="K39">
            <v>3.73E-2</v>
          </cell>
        </row>
        <row r="40">
          <cell r="J40">
            <v>3000</v>
          </cell>
          <cell r="K40">
            <v>3.6499999999999998E-2</v>
          </cell>
        </row>
        <row r="41">
          <cell r="J41">
            <v>1000</v>
          </cell>
          <cell r="K41">
            <v>3.5999999999999997E-2</v>
          </cell>
        </row>
        <row r="42">
          <cell r="J42">
            <v>2000</v>
          </cell>
          <cell r="K42">
            <v>3.5999999999999997E-2</v>
          </cell>
        </row>
        <row r="43">
          <cell r="J43">
            <v>3000</v>
          </cell>
          <cell r="K43">
            <v>3.8100000000000002E-2</v>
          </cell>
        </row>
        <row r="44">
          <cell r="J44">
            <v>2500</v>
          </cell>
          <cell r="K44">
            <v>3.4299999999999997E-2</v>
          </cell>
        </row>
        <row r="45">
          <cell r="J45">
            <v>2400</v>
          </cell>
          <cell r="K45">
            <v>3.9E-2</v>
          </cell>
        </row>
        <row r="46">
          <cell r="J46">
            <v>10000</v>
          </cell>
          <cell r="K46">
            <v>4.0300000000000002E-2</v>
          </cell>
        </row>
        <row r="47">
          <cell r="J47">
            <v>12000</v>
          </cell>
          <cell r="K47">
            <v>3.5799999999999998E-2</v>
          </cell>
        </row>
        <row r="48">
          <cell r="J48">
            <v>5000</v>
          </cell>
          <cell r="K48">
            <v>4.0500000000000001E-2</v>
          </cell>
        </row>
        <row r="49">
          <cell r="J49">
            <v>5000</v>
          </cell>
          <cell r="K49">
            <v>3.6499999999999998E-2</v>
          </cell>
        </row>
        <row r="50">
          <cell r="J50">
            <v>2000</v>
          </cell>
          <cell r="K50">
            <v>3.7999999999999999E-2</v>
          </cell>
        </row>
        <row r="51">
          <cell r="J51">
            <v>5944</v>
          </cell>
          <cell r="K51">
            <v>3.5499999999999997E-2</v>
          </cell>
        </row>
        <row r="52">
          <cell r="J52">
            <v>3000</v>
          </cell>
          <cell r="K52">
            <v>3.2500000000000001E-2</v>
          </cell>
        </row>
        <row r="53">
          <cell r="J53">
            <v>3000</v>
          </cell>
          <cell r="K53">
            <v>0.04</v>
          </cell>
        </row>
        <row r="54">
          <cell r="J54">
            <v>3000</v>
          </cell>
          <cell r="K54">
            <v>3.5799999999999998E-2</v>
          </cell>
        </row>
        <row r="59">
          <cell r="J59">
            <v>165000</v>
          </cell>
          <cell r="K59">
            <v>3.1253999999999997E-2</v>
          </cell>
        </row>
        <row r="60">
          <cell r="J60">
            <v>5000000</v>
          </cell>
          <cell r="K60">
            <v>3.2418000000000002E-2</v>
          </cell>
        </row>
        <row r="61">
          <cell r="J61">
            <v>700000</v>
          </cell>
          <cell r="K61">
            <v>3.3006000000000001E-2</v>
          </cell>
        </row>
        <row r="62">
          <cell r="J62">
            <v>5000000</v>
          </cell>
          <cell r="K62">
            <v>3.2419999999999997E-2</v>
          </cell>
        </row>
        <row r="63">
          <cell r="J63">
            <v>5500000</v>
          </cell>
          <cell r="K63">
            <v>3.2418000000000002E-2</v>
          </cell>
        </row>
        <row r="64">
          <cell r="J64">
            <v>2000000</v>
          </cell>
          <cell r="K64">
            <v>2.9000000000000001E-2</v>
          </cell>
        </row>
        <row r="65">
          <cell r="J65">
            <v>1000000</v>
          </cell>
          <cell r="K65">
            <v>2.9000000000000001E-2</v>
          </cell>
        </row>
        <row r="66">
          <cell r="J66">
            <v>1913811.82</v>
          </cell>
          <cell r="K66">
            <v>2.9773000000000001E-2</v>
          </cell>
        </row>
        <row r="67">
          <cell r="I67">
            <v>20000000</v>
          </cell>
          <cell r="K67">
            <v>3.1099999999999999E-2</v>
          </cell>
        </row>
        <row r="68">
          <cell r="J68">
            <v>520000</v>
          </cell>
          <cell r="K68">
            <v>3.4000000000000002E-2</v>
          </cell>
        </row>
        <row r="69">
          <cell r="J69">
            <v>5000000</v>
          </cell>
          <cell r="K69">
            <v>3.2599999999999997E-2</v>
          </cell>
        </row>
        <row r="70">
          <cell r="J70">
            <v>5000000</v>
          </cell>
          <cell r="K70">
            <v>3.2599999999999997E-2</v>
          </cell>
        </row>
      </sheetData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"/>
      <sheetName val="XXXX"/>
      <sheetName val="계정code"/>
      <sheetName val="대차표"/>
      <sheetName val="손익표"/>
      <sheetName val="광명대차"/>
      <sheetName val="광명손익"/>
      <sheetName val="안산대차"/>
      <sheetName val="안산손익"/>
      <sheetName val="대차(광+안)"/>
      <sheetName val="손익(광+안)"/>
      <sheetName val="Sheet1"/>
      <sheetName val="data"/>
    </sheetNames>
    <sheetDataSet>
      <sheetData sheetId="0" refreshError="1"/>
      <sheetData sheetId="1" refreshError="1"/>
      <sheetData sheetId="2" refreshError="1">
        <row r="2">
          <cell r="A2">
            <v>10</v>
          </cell>
          <cell r="C2" t="str">
            <v xml:space="preserve"> 자           산</v>
          </cell>
        </row>
        <row r="3">
          <cell r="A3">
            <v>11</v>
          </cell>
          <cell r="C3" t="str">
            <v>Ⅰ. 유   동    자   산</v>
          </cell>
        </row>
        <row r="4">
          <cell r="A4">
            <v>12</v>
          </cell>
          <cell r="C4" t="str">
            <v>(1) 당   좌    자   산</v>
          </cell>
        </row>
        <row r="5">
          <cell r="A5">
            <v>13</v>
          </cell>
          <cell r="C5" t="str">
            <v>(2) 재   고    자   산</v>
          </cell>
        </row>
        <row r="6">
          <cell r="A6">
            <v>21</v>
          </cell>
          <cell r="C6" t="str">
            <v>Ⅱ. 고   정    자   산</v>
          </cell>
        </row>
        <row r="7">
          <cell r="A7">
            <v>22</v>
          </cell>
          <cell r="C7" t="str">
            <v>(1) 투   자    자   산</v>
          </cell>
        </row>
        <row r="8">
          <cell r="A8">
            <v>23</v>
          </cell>
          <cell r="C8" t="str">
            <v>(2) 유   형    자   산</v>
          </cell>
        </row>
        <row r="9">
          <cell r="A9">
            <v>24</v>
          </cell>
          <cell r="C9" t="str">
            <v>(3) 무   형    자   산</v>
          </cell>
        </row>
        <row r="10">
          <cell r="A10">
            <v>25</v>
          </cell>
          <cell r="C10" t="str">
            <v>(4) 이   연    자   산</v>
          </cell>
        </row>
        <row r="11">
          <cell r="A11">
            <v>29</v>
          </cell>
          <cell r="C11" t="str">
            <v xml:space="preserve">  자   산   총   계</v>
          </cell>
        </row>
        <row r="12">
          <cell r="A12">
            <v>30</v>
          </cell>
          <cell r="C12" t="str">
            <v xml:space="preserve"> 부           채</v>
          </cell>
        </row>
        <row r="13">
          <cell r="A13">
            <v>31</v>
          </cell>
          <cell r="C13" t="str">
            <v>Ⅰ. 유   동    부   채</v>
          </cell>
        </row>
        <row r="14">
          <cell r="A14">
            <v>32</v>
          </cell>
          <cell r="C14" t="str">
            <v>Ⅱ. 고   정    부   채</v>
          </cell>
        </row>
        <row r="15">
          <cell r="A15">
            <v>39</v>
          </cell>
          <cell r="C15" t="str">
            <v xml:space="preserve">  부   채   총   계</v>
          </cell>
        </row>
        <row r="16">
          <cell r="A16">
            <v>40</v>
          </cell>
          <cell r="C16" t="str">
            <v xml:space="preserve"> 자           본</v>
          </cell>
        </row>
        <row r="17">
          <cell r="A17">
            <v>41</v>
          </cell>
          <cell r="C17" t="str">
            <v>Ⅰ. 자      본      금</v>
          </cell>
        </row>
        <row r="18">
          <cell r="A18">
            <v>42</v>
          </cell>
          <cell r="C18" t="str">
            <v>Ⅱ. 자  본  잉  여  금</v>
          </cell>
        </row>
        <row r="19">
          <cell r="C19" t="str">
            <v>(1) 자  본  준  비  금</v>
          </cell>
        </row>
        <row r="20">
          <cell r="C20" t="str">
            <v>(2) 재 평 가  적 립 금</v>
          </cell>
        </row>
        <row r="21">
          <cell r="A21">
            <v>43</v>
          </cell>
          <cell r="C21" t="str">
            <v>Ⅱ. 이  익  잉  여  금</v>
          </cell>
        </row>
        <row r="22">
          <cell r="A22">
            <v>48</v>
          </cell>
          <cell r="C22" t="str">
            <v xml:space="preserve">  자   본   총   계</v>
          </cell>
        </row>
        <row r="23">
          <cell r="A23">
            <v>49</v>
          </cell>
          <cell r="C23" t="str">
            <v xml:space="preserve">  부채 와 자본 총계</v>
          </cell>
        </row>
        <row r="26">
          <cell r="A26">
            <v>50</v>
          </cell>
          <cell r="C26" t="str">
            <v>Ⅰ. 매      출      액</v>
          </cell>
        </row>
        <row r="27">
          <cell r="A27">
            <v>51</v>
          </cell>
          <cell r="C27" t="str">
            <v>Ⅱ. 매   출    원   가</v>
          </cell>
        </row>
        <row r="28">
          <cell r="A28">
            <v>52</v>
          </cell>
          <cell r="C28" t="str">
            <v>Ⅲ. 매  출  총  이  익</v>
          </cell>
        </row>
        <row r="29">
          <cell r="A29">
            <v>53</v>
          </cell>
          <cell r="C29" t="str">
            <v>Ⅳ. 판매비 와 관 리 비</v>
          </cell>
        </row>
        <row r="30">
          <cell r="A30">
            <v>54</v>
          </cell>
          <cell r="C30" t="str">
            <v>Ⅴ. 영   업    이   익</v>
          </cell>
        </row>
        <row r="31">
          <cell r="A31">
            <v>55</v>
          </cell>
          <cell r="C31" t="str">
            <v>Ⅵ. 영  업  외  수  익</v>
          </cell>
        </row>
        <row r="32">
          <cell r="A32">
            <v>56</v>
          </cell>
          <cell r="C32" t="str">
            <v>Ⅶ. 영  업  외  비  용</v>
          </cell>
        </row>
        <row r="33">
          <cell r="A33">
            <v>57</v>
          </cell>
          <cell r="C33" t="str">
            <v>Ⅷ. 경   상    이   익</v>
          </cell>
        </row>
        <row r="34">
          <cell r="A34">
            <v>58</v>
          </cell>
          <cell r="C34" t="str">
            <v>Ⅸ. 특   별    이   익</v>
          </cell>
        </row>
        <row r="35">
          <cell r="A35">
            <v>59</v>
          </cell>
          <cell r="C35" t="str">
            <v>Ⅹ. 특   별    손   실</v>
          </cell>
        </row>
        <row r="36">
          <cell r="A36">
            <v>60</v>
          </cell>
          <cell r="C36" t="str">
            <v>ⅩⅠ.법인세비용차감전순이익</v>
          </cell>
        </row>
        <row r="37">
          <cell r="A37">
            <v>61</v>
          </cell>
          <cell r="C37" t="str">
            <v>ⅩⅡ.법  인  세  비 용</v>
          </cell>
        </row>
        <row r="38">
          <cell r="A38">
            <v>62</v>
          </cell>
          <cell r="C38" t="str">
            <v>ⅩⅢ.당  기  순  이 익</v>
          </cell>
        </row>
        <row r="40">
          <cell r="A40">
            <v>71</v>
          </cell>
          <cell r="C40" t="str">
            <v>Ⅰ. 재      료      비</v>
          </cell>
        </row>
        <row r="41">
          <cell r="A41">
            <v>72</v>
          </cell>
          <cell r="C41" t="str">
            <v>Ⅱ. 노      무      비</v>
          </cell>
        </row>
        <row r="42">
          <cell r="A42">
            <v>73</v>
          </cell>
          <cell r="C42" t="str">
            <v>Ⅲ. 경              비</v>
          </cell>
        </row>
        <row r="43">
          <cell r="A43">
            <v>74</v>
          </cell>
          <cell r="C43" t="str">
            <v>Ⅳ. 당기 총 제 조 비용</v>
          </cell>
        </row>
        <row r="44">
          <cell r="A44">
            <v>75</v>
          </cell>
          <cell r="C44" t="str">
            <v>Ⅴ. 기초 재 공 품 재고</v>
          </cell>
        </row>
        <row r="45">
          <cell r="A45">
            <v>76</v>
          </cell>
          <cell r="C45" t="str">
            <v>Ⅵ. 합              계</v>
          </cell>
        </row>
        <row r="46">
          <cell r="A46">
            <v>77</v>
          </cell>
          <cell r="C46" t="str">
            <v>Ⅶ. 기말 재 공 품 재고</v>
          </cell>
        </row>
        <row r="47">
          <cell r="A47">
            <v>78</v>
          </cell>
          <cell r="C47" t="str">
            <v>Ⅷ. 타  계  정  대  체</v>
          </cell>
        </row>
        <row r="48">
          <cell r="A48">
            <v>79</v>
          </cell>
          <cell r="C48" t="str">
            <v>Ⅸ. 당기 제품 제조원가</v>
          </cell>
        </row>
        <row r="49">
          <cell r="A49">
            <v>80</v>
          </cell>
          <cell r="C49" t="str">
            <v>Ⅹ. 타 계 정 으로 대체</v>
          </cell>
        </row>
        <row r="51">
          <cell r="A51">
            <v>81</v>
          </cell>
          <cell r="C51" t="str">
            <v>Ⅰ. 용              지</v>
          </cell>
        </row>
        <row r="52">
          <cell r="A52">
            <v>82</v>
          </cell>
          <cell r="C52" t="str">
            <v>Ⅱ. 재      료      비</v>
          </cell>
        </row>
        <row r="53">
          <cell r="A53">
            <v>83</v>
          </cell>
          <cell r="C53" t="str">
            <v>Ⅲ. 노      무      비</v>
          </cell>
        </row>
        <row r="54">
          <cell r="A54">
            <v>84</v>
          </cell>
          <cell r="C54" t="str">
            <v>Ⅳ. 외      주      비</v>
          </cell>
        </row>
        <row r="55">
          <cell r="A55">
            <v>85</v>
          </cell>
          <cell r="C55" t="str">
            <v>Ⅴ. 경              비</v>
          </cell>
        </row>
        <row r="56">
          <cell r="A56">
            <v>86</v>
          </cell>
          <cell r="C56" t="str">
            <v>Ⅵ. 당기 총 공사 원 가</v>
          </cell>
        </row>
        <row r="57">
          <cell r="A57">
            <v>87</v>
          </cell>
          <cell r="C57" t="str">
            <v>Ⅶ. 기초 미 완 성 주택</v>
          </cell>
        </row>
        <row r="58">
          <cell r="A58">
            <v>88</v>
          </cell>
          <cell r="C58" t="str">
            <v>Ⅷ. 타 계 정 에서 대체</v>
          </cell>
        </row>
        <row r="59">
          <cell r="A59">
            <v>89</v>
          </cell>
          <cell r="C59" t="str">
            <v xml:space="preserve">     합          계</v>
          </cell>
        </row>
        <row r="60">
          <cell r="A60">
            <v>90</v>
          </cell>
          <cell r="C60" t="str">
            <v>Ⅸ. 기말 미 완 성 주택</v>
          </cell>
        </row>
        <row r="61">
          <cell r="A61">
            <v>91</v>
          </cell>
          <cell r="C61" t="str">
            <v>Ⅹ. 타 계 정 으로 대체</v>
          </cell>
        </row>
        <row r="62">
          <cell r="A62">
            <v>92</v>
          </cell>
          <cell r="C62" t="str">
            <v>ⅩⅠ. 당기주택공사원가</v>
          </cell>
        </row>
        <row r="67">
          <cell r="C67" t="str">
            <v>&lt;당 좌 자 산&gt;</v>
          </cell>
        </row>
        <row r="68">
          <cell r="A68">
            <v>100</v>
          </cell>
          <cell r="B68">
            <v>0</v>
          </cell>
          <cell r="C68" t="str">
            <v>지              점</v>
          </cell>
        </row>
        <row r="69">
          <cell r="A69">
            <v>101</v>
          </cell>
          <cell r="C69" t="str">
            <v>현              금</v>
          </cell>
        </row>
        <row r="70">
          <cell r="A70">
            <v>102</v>
          </cell>
          <cell r="C70" t="str">
            <v>당   좌    예   금</v>
          </cell>
        </row>
        <row r="71">
          <cell r="A71">
            <v>103</v>
          </cell>
          <cell r="C71" t="str">
            <v>보   통    예   금</v>
          </cell>
        </row>
        <row r="72">
          <cell r="A72">
            <v>104</v>
          </cell>
          <cell r="C72" t="str">
            <v>제      예      금</v>
          </cell>
        </row>
        <row r="73">
          <cell r="A73">
            <v>105</v>
          </cell>
          <cell r="C73" t="str">
            <v>정   기    적   금</v>
          </cell>
        </row>
        <row r="74">
          <cell r="A74">
            <v>106</v>
          </cell>
          <cell r="C74" t="str">
            <v>별   단    예   금</v>
          </cell>
        </row>
        <row r="75">
          <cell r="A75">
            <v>107</v>
          </cell>
          <cell r="C75" t="str">
            <v>유   가    증   권</v>
          </cell>
        </row>
        <row r="76">
          <cell r="A76">
            <v>108</v>
          </cell>
          <cell r="C76" t="str">
            <v>선  급  법  인  세</v>
          </cell>
        </row>
        <row r="77">
          <cell r="A77">
            <v>109</v>
          </cell>
          <cell r="C77" t="str">
            <v>대  손  충  당  금</v>
          </cell>
        </row>
        <row r="78">
          <cell r="A78">
            <v>110</v>
          </cell>
          <cell r="C78" t="str">
            <v>받   을   어    음</v>
          </cell>
        </row>
        <row r="79">
          <cell r="A79">
            <v>111</v>
          </cell>
          <cell r="C79" t="str">
            <v>대  손  충  당  금</v>
          </cell>
        </row>
        <row r="80">
          <cell r="A80">
            <v>112</v>
          </cell>
          <cell r="C80" t="str">
            <v>미      수      금</v>
          </cell>
        </row>
        <row r="81">
          <cell r="A81">
            <v>113</v>
          </cell>
          <cell r="C81" t="str">
            <v>단  기  대  여  금</v>
          </cell>
        </row>
        <row r="82">
          <cell r="A82">
            <v>114</v>
          </cell>
          <cell r="C82" t="str">
            <v>미   수    수   익</v>
          </cell>
        </row>
        <row r="83">
          <cell r="A83">
            <v>115</v>
          </cell>
          <cell r="C83" t="str">
            <v>공  사  미  수  금</v>
          </cell>
        </row>
        <row r="84">
          <cell r="A84">
            <v>116</v>
          </cell>
          <cell r="C84" t="str">
            <v>대  손  충  당  금</v>
          </cell>
        </row>
        <row r="85">
          <cell r="A85">
            <v>117</v>
          </cell>
          <cell r="C85" t="str">
            <v>관계회사단기대여금</v>
          </cell>
        </row>
        <row r="86">
          <cell r="A86">
            <v>118</v>
          </cell>
          <cell r="C86" t="str">
            <v>주임종 단기 대여금</v>
          </cell>
        </row>
        <row r="87">
          <cell r="A87">
            <v>119</v>
          </cell>
          <cell r="C87" t="str">
            <v>선      급      금</v>
          </cell>
        </row>
        <row r="88">
          <cell r="A88">
            <v>120</v>
          </cell>
          <cell r="C88" t="str">
            <v>선   급    비   용</v>
          </cell>
        </row>
        <row r="89">
          <cell r="A89">
            <v>121</v>
          </cell>
          <cell r="C89" t="str">
            <v>가   지    급   금</v>
          </cell>
        </row>
        <row r="90">
          <cell r="A90">
            <v>122</v>
          </cell>
          <cell r="C90" t="str">
            <v>부 가 세  대 급 금</v>
          </cell>
        </row>
        <row r="91">
          <cell r="A91">
            <v>123</v>
          </cell>
          <cell r="C91" t="str">
            <v>선  급  법  인  세</v>
          </cell>
        </row>
        <row r="92">
          <cell r="A92">
            <v>124</v>
          </cell>
          <cell r="C92" t="str">
            <v>임원종업원단기채권</v>
          </cell>
        </row>
        <row r="93">
          <cell r="A93">
            <v>125</v>
          </cell>
          <cell r="C93" t="str">
            <v>전      도      금</v>
          </cell>
        </row>
        <row r="94">
          <cell r="A94">
            <v>126</v>
          </cell>
          <cell r="C94" t="str">
            <v>분  양  미  수  금</v>
          </cell>
        </row>
        <row r="95">
          <cell r="A95">
            <v>127</v>
          </cell>
          <cell r="C95" t="str">
            <v>어  음  대  여  금</v>
          </cell>
        </row>
        <row r="96">
          <cell r="A96">
            <v>128</v>
          </cell>
          <cell r="C96" t="str">
            <v>고용 보험 대 급 금</v>
          </cell>
        </row>
        <row r="97">
          <cell r="A97">
            <v>129</v>
          </cell>
          <cell r="C97" t="str">
            <v>현  금  과  예  금</v>
          </cell>
        </row>
        <row r="98">
          <cell r="A98">
            <v>130</v>
          </cell>
          <cell r="C98" t="str">
            <v>매   출    채   권</v>
          </cell>
        </row>
        <row r="100">
          <cell r="A100">
            <v>131</v>
          </cell>
          <cell r="C100" t="str">
            <v>완   성    주   택</v>
          </cell>
        </row>
        <row r="101">
          <cell r="A101">
            <v>132</v>
          </cell>
          <cell r="C101" t="str">
            <v>미  완  성  주  택</v>
          </cell>
        </row>
        <row r="102">
          <cell r="A102">
            <v>133</v>
          </cell>
          <cell r="C102" t="str">
            <v>용              지</v>
          </cell>
        </row>
        <row r="103">
          <cell r="A103">
            <v>134</v>
          </cell>
          <cell r="C103" t="str">
            <v>제              품</v>
          </cell>
        </row>
        <row r="104">
          <cell r="A104">
            <v>135</v>
          </cell>
          <cell r="C104" t="str">
            <v>재      공      품</v>
          </cell>
        </row>
        <row r="105">
          <cell r="A105">
            <v>136</v>
          </cell>
          <cell r="C105" t="str">
            <v>원      재      료</v>
          </cell>
        </row>
        <row r="106">
          <cell r="A106">
            <v>137</v>
          </cell>
          <cell r="C106" t="str">
            <v>부      재      료</v>
          </cell>
        </row>
        <row r="107">
          <cell r="A107">
            <v>138</v>
          </cell>
          <cell r="C107" t="str">
            <v>미      착      품</v>
          </cell>
        </row>
        <row r="108">
          <cell r="A108">
            <v>139</v>
          </cell>
          <cell r="C108" t="str">
            <v>가      설      재</v>
          </cell>
        </row>
        <row r="110">
          <cell r="A110">
            <v>141</v>
          </cell>
          <cell r="C110" t="str">
            <v>장  기  성  예  금</v>
          </cell>
        </row>
        <row r="111">
          <cell r="A111">
            <v>142</v>
          </cell>
          <cell r="C111" t="str">
            <v>특정 현금 과 예 금</v>
          </cell>
        </row>
        <row r="112">
          <cell r="A112">
            <v>143</v>
          </cell>
          <cell r="C112" t="str">
            <v>투 자  유 가 증 권</v>
          </cell>
        </row>
        <row r="113">
          <cell r="A113">
            <v>144</v>
          </cell>
          <cell r="C113" t="str">
            <v>장  기  대  여  금</v>
          </cell>
        </row>
        <row r="114">
          <cell r="A114">
            <v>145</v>
          </cell>
          <cell r="C114" t="str">
            <v>대  손  충  당  금</v>
          </cell>
        </row>
        <row r="115">
          <cell r="A115">
            <v>146</v>
          </cell>
          <cell r="C115" t="str">
            <v>출      자      금</v>
          </cell>
        </row>
        <row r="116">
          <cell r="A116">
            <v>147</v>
          </cell>
          <cell r="C116" t="str">
            <v>관계회사  출 자 금</v>
          </cell>
        </row>
        <row r="117">
          <cell r="A117">
            <v>148</v>
          </cell>
          <cell r="C117" t="str">
            <v>전신 전화 가 입 권</v>
          </cell>
        </row>
        <row r="118">
          <cell r="A118">
            <v>149</v>
          </cell>
          <cell r="C118" t="str">
            <v>임  차  보  증  금</v>
          </cell>
        </row>
        <row r="119">
          <cell r="A119">
            <v>150</v>
          </cell>
          <cell r="C119" t="str">
            <v>전      세      권</v>
          </cell>
        </row>
        <row r="120">
          <cell r="A120">
            <v>151</v>
          </cell>
          <cell r="C120" t="str">
            <v>단 퇴 보 험 예치금</v>
          </cell>
        </row>
        <row r="121">
          <cell r="A121">
            <v>152</v>
          </cell>
          <cell r="C121" t="str">
            <v>부   도    어   음</v>
          </cell>
        </row>
        <row r="122">
          <cell r="A122">
            <v>153</v>
          </cell>
          <cell r="C122" t="str">
            <v>회      원      권</v>
          </cell>
        </row>
        <row r="123">
          <cell r="A123">
            <v>154</v>
          </cell>
          <cell r="C123" t="str">
            <v>국 민 연 금 전환금</v>
          </cell>
        </row>
        <row r="124">
          <cell r="A124">
            <v>155</v>
          </cell>
          <cell r="C124" t="str">
            <v>예  치  보  증  금</v>
          </cell>
        </row>
        <row r="125">
          <cell r="A125">
            <v>156</v>
          </cell>
          <cell r="C125" t="str">
            <v>선급 기술 도 입 비</v>
          </cell>
        </row>
        <row r="126">
          <cell r="A126">
            <v>157</v>
          </cell>
          <cell r="C126" t="str">
            <v>선급 리스 부 대 비</v>
          </cell>
        </row>
        <row r="127">
          <cell r="A127">
            <v>158</v>
          </cell>
          <cell r="C127" t="str">
            <v>영  업  보  증  금</v>
          </cell>
        </row>
        <row r="128">
          <cell r="C128" t="str">
            <v>장기성 매 출 채 권</v>
          </cell>
        </row>
        <row r="129">
          <cell r="C129" t="str">
            <v>현재가치 할인 차금</v>
          </cell>
        </row>
        <row r="130">
          <cell r="C130" t="str">
            <v>대  손  충  당  금</v>
          </cell>
        </row>
        <row r="131">
          <cell r="C131" t="str">
            <v>투  자  부  동  산</v>
          </cell>
        </row>
        <row r="132">
          <cell r="C132" t="str">
            <v>보      증      금</v>
          </cell>
        </row>
        <row r="133">
          <cell r="A133">
            <v>159</v>
          </cell>
          <cell r="C133" t="str">
            <v>임      차      권</v>
          </cell>
        </row>
        <row r="135">
          <cell r="A135">
            <v>161</v>
          </cell>
          <cell r="C135" t="str">
            <v>토              지</v>
          </cell>
        </row>
        <row r="136">
          <cell r="A136">
            <v>162</v>
          </cell>
          <cell r="C136" t="str">
            <v>건              물</v>
          </cell>
        </row>
        <row r="137">
          <cell r="A137">
            <v>163</v>
          </cell>
          <cell r="C137" t="str">
            <v>감가 상각 누 계 액</v>
          </cell>
        </row>
        <row r="138">
          <cell r="A138">
            <v>164</v>
          </cell>
          <cell r="C138" t="str">
            <v>구      축      물</v>
          </cell>
        </row>
        <row r="139">
          <cell r="A139">
            <v>165</v>
          </cell>
          <cell r="C139" t="str">
            <v>감가 상각 누 계 액</v>
          </cell>
        </row>
        <row r="140">
          <cell r="A140">
            <v>166</v>
          </cell>
          <cell r="C140" t="str">
            <v>기   계    장   치</v>
          </cell>
        </row>
        <row r="141">
          <cell r="A141">
            <v>167</v>
          </cell>
          <cell r="C141" t="str">
            <v>감가 상각 누 계 액</v>
          </cell>
        </row>
        <row r="142">
          <cell r="A142">
            <v>168</v>
          </cell>
          <cell r="C142" t="str">
            <v>차  량  운  반  구</v>
          </cell>
        </row>
        <row r="143">
          <cell r="A143">
            <v>169</v>
          </cell>
          <cell r="C143" t="str">
            <v>감가 상각 누 계 액</v>
          </cell>
        </row>
        <row r="144">
          <cell r="A144">
            <v>170</v>
          </cell>
          <cell r="C144" t="str">
            <v>공  구  와  기  구</v>
          </cell>
        </row>
        <row r="145">
          <cell r="A145">
            <v>171</v>
          </cell>
          <cell r="C145" t="str">
            <v>감가 상각 누 계 액</v>
          </cell>
        </row>
        <row r="146">
          <cell r="A146">
            <v>172</v>
          </cell>
          <cell r="C146" t="str">
            <v>집   기    비   품</v>
          </cell>
        </row>
        <row r="147">
          <cell r="A147">
            <v>173</v>
          </cell>
          <cell r="C147" t="str">
            <v>감가 상각 누 계 액</v>
          </cell>
        </row>
        <row r="148">
          <cell r="A148">
            <v>174</v>
          </cell>
          <cell r="C148" t="str">
            <v>시   설    장   치</v>
          </cell>
        </row>
        <row r="149">
          <cell r="A149">
            <v>175</v>
          </cell>
          <cell r="C149" t="str">
            <v>감가 상각 누 계 액</v>
          </cell>
        </row>
        <row r="150">
          <cell r="A150">
            <v>178</v>
          </cell>
          <cell r="C150" t="str">
            <v>건   설    장   비</v>
          </cell>
        </row>
        <row r="151">
          <cell r="A151">
            <v>179</v>
          </cell>
          <cell r="C151" t="str">
            <v>감가 상각 누 계 액</v>
          </cell>
        </row>
        <row r="152">
          <cell r="C152" t="str">
            <v>건 물  부 속 설 비</v>
          </cell>
        </row>
        <row r="153">
          <cell r="C153" t="str">
            <v>건 설 중 인  자 산</v>
          </cell>
        </row>
        <row r="154">
          <cell r="A154">
            <v>176</v>
          </cell>
          <cell r="C154" t="str">
            <v>임대용 주 택 용 지</v>
          </cell>
        </row>
        <row r="155">
          <cell r="C155" t="str">
            <v>임대용 완 성 주 택</v>
          </cell>
        </row>
        <row r="156">
          <cell r="C156" t="str">
            <v>감가 상각 누 계 액</v>
          </cell>
        </row>
        <row r="157">
          <cell r="A157">
            <v>177</v>
          </cell>
          <cell r="C157" t="str">
            <v>임대용 미완성 주택</v>
          </cell>
        </row>
        <row r="158">
          <cell r="C158" t="str">
            <v>감가 상각 누 계 액</v>
          </cell>
        </row>
        <row r="161">
          <cell r="A161">
            <v>181</v>
          </cell>
          <cell r="C161" t="str">
            <v>영      업      권</v>
          </cell>
        </row>
        <row r="162">
          <cell r="A162">
            <v>182</v>
          </cell>
          <cell r="C162" t="str">
            <v>특      허      권</v>
          </cell>
        </row>
        <row r="163">
          <cell r="A163">
            <v>183</v>
          </cell>
          <cell r="C163" t="str">
            <v>상      표      권</v>
          </cell>
        </row>
        <row r="164">
          <cell r="A164">
            <v>184</v>
          </cell>
          <cell r="C164" t="str">
            <v>실  용  신  안  권</v>
          </cell>
        </row>
        <row r="165">
          <cell r="A165">
            <v>185</v>
          </cell>
          <cell r="C165" t="str">
            <v>의      장      권</v>
          </cell>
        </row>
        <row r="166">
          <cell r="A166">
            <v>186</v>
          </cell>
          <cell r="C166" t="str">
            <v>면      허      권</v>
          </cell>
        </row>
        <row r="167">
          <cell r="A167">
            <v>187</v>
          </cell>
          <cell r="C167" t="str">
            <v>광      업      권</v>
          </cell>
        </row>
        <row r="169">
          <cell r="A169">
            <v>191</v>
          </cell>
          <cell r="C169" t="str">
            <v>창      업      비</v>
          </cell>
        </row>
        <row r="170">
          <cell r="A170">
            <v>192</v>
          </cell>
          <cell r="C170" t="str">
            <v>개      업      비</v>
          </cell>
        </row>
        <row r="171">
          <cell r="A171">
            <v>193</v>
          </cell>
          <cell r="C171" t="str">
            <v>신  주  발  행  비</v>
          </cell>
        </row>
        <row r="172">
          <cell r="A172">
            <v>194</v>
          </cell>
          <cell r="C172" t="str">
            <v>사  채  발  행  비</v>
          </cell>
        </row>
        <row r="173">
          <cell r="A173">
            <v>195</v>
          </cell>
          <cell r="C173" t="str">
            <v>연  구  개  발  비</v>
          </cell>
        </row>
        <row r="174">
          <cell r="A174">
            <v>196</v>
          </cell>
          <cell r="C174" t="str">
            <v>환  율  조  정  차</v>
          </cell>
        </row>
        <row r="176">
          <cell r="A176">
            <v>201</v>
          </cell>
          <cell r="C176" t="str">
            <v>외  상  매  입  금</v>
          </cell>
        </row>
        <row r="177">
          <cell r="A177">
            <v>202</v>
          </cell>
          <cell r="C177" t="str">
            <v>지   급    어   음</v>
          </cell>
        </row>
        <row r="178">
          <cell r="A178">
            <v>203</v>
          </cell>
          <cell r="C178" t="str">
            <v>당   좌    차   월</v>
          </cell>
        </row>
        <row r="179">
          <cell r="A179">
            <v>204</v>
          </cell>
          <cell r="C179" t="str">
            <v>단  기  차  입  금</v>
          </cell>
        </row>
        <row r="180">
          <cell r="A180">
            <v>205</v>
          </cell>
          <cell r="C180" t="str">
            <v>미   지    급   금</v>
          </cell>
        </row>
        <row r="181">
          <cell r="A181">
            <v>206</v>
          </cell>
          <cell r="C181" t="str">
            <v>미  지  급  비  용</v>
          </cell>
        </row>
        <row r="182">
          <cell r="A182">
            <v>207</v>
          </cell>
          <cell r="C182" t="str">
            <v>예      수      금</v>
          </cell>
        </row>
        <row r="183">
          <cell r="A183">
            <v>208</v>
          </cell>
          <cell r="C183" t="str">
            <v>부 가 세  예 수 금</v>
          </cell>
        </row>
        <row r="184">
          <cell r="A184">
            <v>209</v>
          </cell>
          <cell r="C184" t="str">
            <v>가      수      금</v>
          </cell>
        </row>
        <row r="185">
          <cell r="A185">
            <v>210</v>
          </cell>
          <cell r="C185" t="str">
            <v>예  수  보  증  금</v>
          </cell>
        </row>
        <row r="186">
          <cell r="A186">
            <v>211</v>
          </cell>
          <cell r="C186" t="str">
            <v>선      수      금</v>
          </cell>
        </row>
        <row r="187">
          <cell r="A187">
            <v>212</v>
          </cell>
          <cell r="C187" t="str">
            <v>미 지 급  법 인 세</v>
          </cell>
        </row>
        <row r="188">
          <cell r="A188">
            <v>213</v>
          </cell>
          <cell r="C188" t="str">
            <v>선   수    수   익</v>
          </cell>
        </row>
        <row r="189">
          <cell r="A189">
            <v>214</v>
          </cell>
          <cell r="C189" t="str">
            <v>유 동 성 장기 부채</v>
          </cell>
        </row>
        <row r="190">
          <cell r="A190">
            <v>215</v>
          </cell>
          <cell r="C190" t="str">
            <v>미 지 급  배 당 금</v>
          </cell>
        </row>
        <row r="191">
          <cell r="A191">
            <v>216</v>
          </cell>
          <cell r="C191" t="str">
            <v>공  사  선  수  금</v>
          </cell>
        </row>
        <row r="192">
          <cell r="A192">
            <v>217</v>
          </cell>
          <cell r="C192" t="str">
            <v>주 임 종 단기 채무</v>
          </cell>
        </row>
        <row r="193">
          <cell r="A193">
            <v>218</v>
          </cell>
          <cell r="C193" t="str">
            <v xml:space="preserve">  관계회사단기차입금</v>
          </cell>
        </row>
        <row r="194">
          <cell r="A194">
            <v>219</v>
          </cell>
          <cell r="C194" t="str">
            <v>어  음  차  입  금</v>
          </cell>
        </row>
        <row r="195">
          <cell r="A195">
            <v>220</v>
          </cell>
          <cell r="B195">
            <v>0</v>
          </cell>
          <cell r="C195" t="str">
            <v>수  입  보  증  금</v>
          </cell>
        </row>
        <row r="196">
          <cell r="A196">
            <v>221</v>
          </cell>
          <cell r="C196" t="str">
            <v>분  양  선  수  금</v>
          </cell>
        </row>
        <row r="197">
          <cell r="A197">
            <v>222</v>
          </cell>
          <cell r="C197" t="str">
            <v>임대상가 분양선수금</v>
          </cell>
        </row>
        <row r="198">
          <cell r="A198">
            <v>223</v>
          </cell>
          <cell r="C198" t="str">
            <v>사              채</v>
          </cell>
        </row>
        <row r="200">
          <cell r="A200">
            <v>231</v>
          </cell>
          <cell r="C200" t="str">
            <v>사              채</v>
          </cell>
        </row>
        <row r="201">
          <cell r="A201">
            <v>232</v>
          </cell>
          <cell r="C201" t="str">
            <v>사 채  발 행 차 금</v>
          </cell>
        </row>
        <row r="202">
          <cell r="A202">
            <v>233</v>
          </cell>
          <cell r="C202" t="str">
            <v>장  기  차  입  금</v>
          </cell>
        </row>
        <row r="203">
          <cell r="A203">
            <v>234</v>
          </cell>
          <cell r="C203" t="str">
            <v>외화 장기 차 입 금</v>
          </cell>
        </row>
        <row r="204">
          <cell r="A204">
            <v>235</v>
          </cell>
          <cell r="C204" t="str">
            <v>임  대  보  증  금</v>
          </cell>
        </row>
        <row r="205">
          <cell r="A205">
            <v>236</v>
          </cell>
          <cell r="C205" t="str">
            <v>퇴 직 급 여 충당금</v>
          </cell>
        </row>
        <row r="206">
          <cell r="A206">
            <v>237</v>
          </cell>
          <cell r="C206" t="str">
            <v>단체퇴직급여충당금</v>
          </cell>
        </row>
        <row r="207">
          <cell r="A207">
            <v>238</v>
          </cell>
          <cell r="C207" t="str">
            <v>장  기 미 지 급 금</v>
          </cell>
        </row>
        <row r="208">
          <cell r="A208">
            <v>239</v>
          </cell>
          <cell r="C208" t="str">
            <v>장 기 성 매입 채무</v>
          </cell>
        </row>
        <row r="209">
          <cell r="A209">
            <v>240</v>
          </cell>
          <cell r="C209" t="str">
            <v>현재가치 할인 차금</v>
          </cell>
        </row>
        <row r="210">
          <cell r="A210">
            <v>241</v>
          </cell>
          <cell r="C210" t="str">
            <v>주 임 종 장기차입금</v>
          </cell>
        </row>
        <row r="211">
          <cell r="A211">
            <v>242</v>
          </cell>
          <cell r="C211" t="str">
            <v>관계회사장기차입금</v>
          </cell>
        </row>
        <row r="216">
          <cell r="A216">
            <v>249</v>
          </cell>
          <cell r="C216" t="str">
            <v>환  율  조  정  대</v>
          </cell>
        </row>
        <row r="218">
          <cell r="A218">
            <v>251</v>
          </cell>
          <cell r="C218" t="str">
            <v>자      본      금</v>
          </cell>
        </row>
        <row r="219">
          <cell r="A219">
            <v>252</v>
          </cell>
          <cell r="C219" t="str">
            <v>보 통 주  자 본 금</v>
          </cell>
        </row>
        <row r="220">
          <cell r="A220">
            <v>253</v>
          </cell>
          <cell r="C220" t="str">
            <v>인      출      금</v>
          </cell>
        </row>
        <row r="222">
          <cell r="A222">
            <v>254</v>
          </cell>
          <cell r="C222" t="str">
            <v>주식 발행 초 과 금</v>
          </cell>
        </row>
        <row r="223">
          <cell r="A223">
            <v>255</v>
          </cell>
          <cell r="C223" t="str">
            <v>감   자    차   익</v>
          </cell>
        </row>
        <row r="224">
          <cell r="A224">
            <v>256</v>
          </cell>
          <cell r="C224" t="str">
            <v>합   병    차   익</v>
          </cell>
        </row>
        <row r="225">
          <cell r="A225">
            <v>257</v>
          </cell>
          <cell r="C225" t="str">
            <v>기타 자본 잉 여 금</v>
          </cell>
        </row>
        <row r="226">
          <cell r="A226">
            <v>258</v>
          </cell>
          <cell r="C226" t="str">
            <v xml:space="preserve">  국 고 보 조 금</v>
          </cell>
        </row>
        <row r="227">
          <cell r="A227">
            <v>259</v>
          </cell>
          <cell r="C227" t="str">
            <v xml:space="preserve">  공 사 부 담 금</v>
          </cell>
        </row>
        <row r="228">
          <cell r="A228">
            <v>260</v>
          </cell>
          <cell r="C228" t="str">
            <v xml:space="preserve">  보  험  차  익</v>
          </cell>
        </row>
        <row r="229">
          <cell r="A229">
            <v>261</v>
          </cell>
          <cell r="C229" t="str">
            <v xml:space="preserve">  자산 수증 이익</v>
          </cell>
        </row>
        <row r="230">
          <cell r="A230">
            <v>262</v>
          </cell>
          <cell r="C230" t="str">
            <v xml:space="preserve">  채무 면제 이익</v>
          </cell>
        </row>
        <row r="231">
          <cell r="A231">
            <v>263</v>
          </cell>
          <cell r="C231" t="str">
            <v xml:space="preserve">  재 평 가적립금</v>
          </cell>
        </row>
        <row r="234">
          <cell r="A234">
            <v>270</v>
          </cell>
          <cell r="C234" t="str">
            <v>이  익  준  비  금</v>
          </cell>
        </row>
        <row r="235">
          <cell r="A235">
            <v>271</v>
          </cell>
          <cell r="C235" t="str">
            <v>기업합리화 적립금</v>
          </cell>
        </row>
        <row r="236">
          <cell r="A236">
            <v>272</v>
          </cell>
          <cell r="C236" t="str">
            <v>재무구조개선적립금</v>
          </cell>
        </row>
        <row r="237">
          <cell r="A237">
            <v>273</v>
          </cell>
          <cell r="C237" t="str">
            <v>배      당      금</v>
          </cell>
        </row>
        <row r="238">
          <cell r="A238">
            <v>274</v>
          </cell>
        </row>
        <row r="239">
          <cell r="A239">
            <v>275</v>
          </cell>
        </row>
        <row r="240">
          <cell r="A240">
            <v>276</v>
          </cell>
          <cell r="C240" t="str">
            <v>임  의  적  립  금</v>
          </cell>
        </row>
        <row r="241">
          <cell r="A241">
            <v>277</v>
          </cell>
          <cell r="C241" t="str">
            <v xml:space="preserve">  중소기업투자준비금</v>
          </cell>
        </row>
        <row r="242">
          <cell r="A242">
            <v>278</v>
          </cell>
          <cell r="C242" t="str">
            <v xml:space="preserve">  기술개발준비금</v>
          </cell>
        </row>
        <row r="243">
          <cell r="A243">
            <v>279</v>
          </cell>
          <cell r="C243" t="str">
            <v xml:space="preserve">  기술개발적립금</v>
          </cell>
        </row>
        <row r="244">
          <cell r="A244">
            <v>280</v>
          </cell>
          <cell r="C244" t="str">
            <v>차기이월이익잉여금</v>
          </cell>
        </row>
        <row r="245">
          <cell r="A245">
            <v>281</v>
          </cell>
          <cell r="C245" t="str">
            <v>차기이월  결 손 금</v>
          </cell>
        </row>
        <row r="246">
          <cell r="A246">
            <v>282</v>
          </cell>
          <cell r="C246" t="str">
            <v>당  기  순  이  익</v>
          </cell>
        </row>
        <row r="247">
          <cell r="A247">
            <v>283</v>
          </cell>
          <cell r="C247" t="str">
            <v>당  기  순  손  실</v>
          </cell>
        </row>
        <row r="250">
          <cell r="A250">
            <v>300</v>
          </cell>
          <cell r="C250" t="str">
            <v>&lt; 매  출  액 &gt;</v>
          </cell>
        </row>
        <row r="251">
          <cell r="A251">
            <v>301</v>
          </cell>
          <cell r="C251" t="str">
            <v>상   품    매   출</v>
          </cell>
        </row>
        <row r="252">
          <cell r="A252">
            <v>302</v>
          </cell>
          <cell r="C252" t="str">
            <v>제   품    매   출</v>
          </cell>
        </row>
        <row r="253">
          <cell r="A253">
            <v>303</v>
          </cell>
          <cell r="C253" t="str">
            <v>임  가  공  수  입</v>
          </cell>
        </row>
        <row r="254">
          <cell r="A254">
            <v>304</v>
          </cell>
          <cell r="C254" t="str">
            <v>용   역    수   입</v>
          </cell>
        </row>
        <row r="255">
          <cell r="A255">
            <v>305</v>
          </cell>
          <cell r="C255" t="str">
            <v>임  대  료  수  입</v>
          </cell>
        </row>
        <row r="256">
          <cell r="A256">
            <v>306</v>
          </cell>
          <cell r="C256" t="str">
            <v>수   출    매   출</v>
          </cell>
        </row>
        <row r="257">
          <cell r="A257">
            <v>307</v>
          </cell>
          <cell r="C257" t="str">
            <v xml:space="preserve">  공  사  수  입</v>
          </cell>
        </row>
        <row r="258">
          <cell r="A258">
            <v>308</v>
          </cell>
          <cell r="C258" t="str">
            <v xml:space="preserve">  제  품  수  출</v>
          </cell>
        </row>
        <row r="259">
          <cell r="A259">
            <v>310</v>
          </cell>
          <cell r="C259" t="str">
            <v>주 택  분 양 수 입</v>
          </cell>
        </row>
        <row r="260">
          <cell r="A260">
            <v>311</v>
          </cell>
          <cell r="C260" t="str">
            <v>관   리    수   입</v>
          </cell>
        </row>
        <row r="261">
          <cell r="A261">
            <v>312</v>
          </cell>
          <cell r="C261" t="str">
            <v>기 타  사 업 수 입</v>
          </cell>
        </row>
        <row r="263">
          <cell r="A263">
            <v>320</v>
          </cell>
          <cell r="C263" t="str">
            <v>&lt; 매 출 원 가 &gt;</v>
          </cell>
        </row>
        <row r="264">
          <cell r="A264">
            <v>321</v>
          </cell>
          <cell r="C264" t="str">
            <v>상 품 매 출 원 가</v>
          </cell>
        </row>
        <row r="265">
          <cell r="A265">
            <v>322</v>
          </cell>
          <cell r="C265" t="str">
            <v>기초 상품 재고액</v>
          </cell>
        </row>
        <row r="266">
          <cell r="A266">
            <v>323</v>
          </cell>
          <cell r="C266" t="str">
            <v xml:space="preserve">  당기상품매입액</v>
          </cell>
        </row>
        <row r="267">
          <cell r="A267">
            <v>324</v>
          </cell>
          <cell r="C267" t="str">
            <v xml:space="preserve">  기말상품재고액</v>
          </cell>
        </row>
        <row r="268">
          <cell r="A268">
            <v>325</v>
          </cell>
          <cell r="C268" t="str">
            <v>제 품 매 출 원 가</v>
          </cell>
        </row>
        <row r="269">
          <cell r="A269">
            <v>326</v>
          </cell>
          <cell r="C269" t="str">
            <v xml:space="preserve">  기초제품재고액</v>
          </cell>
        </row>
        <row r="270">
          <cell r="A270">
            <v>327</v>
          </cell>
          <cell r="C270" t="str">
            <v xml:space="preserve">  당기제품제조원가</v>
          </cell>
        </row>
        <row r="271">
          <cell r="A271">
            <v>328</v>
          </cell>
          <cell r="C271" t="str">
            <v xml:space="preserve">  기말제품재고액</v>
          </cell>
        </row>
        <row r="272">
          <cell r="A272">
            <v>330</v>
          </cell>
          <cell r="C272" t="str">
            <v xml:space="preserve">  매 출 원 가</v>
          </cell>
        </row>
        <row r="273">
          <cell r="C273" t="str">
            <v xml:space="preserve">  공사시공원가</v>
          </cell>
        </row>
        <row r="274">
          <cell r="C274" t="str">
            <v xml:space="preserve">  제         조</v>
          </cell>
        </row>
        <row r="276">
          <cell r="A276">
            <v>331</v>
          </cell>
          <cell r="C276" t="str">
            <v>주 택  분 양 원 가</v>
          </cell>
        </row>
        <row r="277">
          <cell r="A277">
            <v>332</v>
          </cell>
          <cell r="C277" t="str">
            <v>기초 미분양 주 택</v>
          </cell>
        </row>
        <row r="278">
          <cell r="A278">
            <v>333</v>
          </cell>
          <cell r="C278" t="str">
            <v>당기 주택완성원가</v>
          </cell>
        </row>
        <row r="279">
          <cell r="A279">
            <v>334</v>
          </cell>
          <cell r="C279" t="str">
            <v>기말 미분양 주 택</v>
          </cell>
        </row>
        <row r="280">
          <cell r="A280">
            <v>335</v>
          </cell>
          <cell r="C280" t="str">
            <v>관   리    원   가</v>
          </cell>
        </row>
        <row r="281">
          <cell r="A281">
            <v>336</v>
          </cell>
          <cell r="C281" t="str">
            <v>기 타  사 업 원 가</v>
          </cell>
        </row>
        <row r="282">
          <cell r="A282">
            <v>337</v>
          </cell>
          <cell r="C282" t="str">
            <v>당기 주택공사원가</v>
          </cell>
        </row>
        <row r="287">
          <cell r="A287">
            <v>420</v>
          </cell>
          <cell r="C287" t="str">
            <v>&lt; 판매관리비 &gt;</v>
          </cell>
        </row>
        <row r="288">
          <cell r="A288">
            <v>421</v>
          </cell>
          <cell r="C288" t="str">
            <v>임   원    급   여</v>
          </cell>
        </row>
        <row r="289">
          <cell r="A289">
            <v>422</v>
          </cell>
          <cell r="C289" t="str">
            <v>급              여</v>
          </cell>
        </row>
        <row r="290">
          <cell r="A290">
            <v>423</v>
          </cell>
          <cell r="C290" t="str">
            <v>제      수      당</v>
          </cell>
        </row>
        <row r="291">
          <cell r="A291">
            <v>424</v>
          </cell>
          <cell r="C291" t="str">
            <v>상      여      금</v>
          </cell>
        </row>
        <row r="292">
          <cell r="A292">
            <v>425</v>
          </cell>
          <cell r="C292" t="str">
            <v>잡              급</v>
          </cell>
        </row>
        <row r="293">
          <cell r="A293">
            <v>426</v>
          </cell>
          <cell r="C293" t="str">
            <v>퇴직급여충당금전입</v>
          </cell>
        </row>
        <row r="294">
          <cell r="A294">
            <v>427</v>
          </cell>
          <cell r="C294" t="str">
            <v>단퇴급여충당금전입</v>
          </cell>
        </row>
        <row r="295">
          <cell r="A295">
            <v>428</v>
          </cell>
          <cell r="C295" t="str">
            <v>퇴   직    급   여</v>
          </cell>
        </row>
        <row r="297">
          <cell r="A297">
            <v>441</v>
          </cell>
          <cell r="C297" t="str">
            <v>복  리  후  생  비</v>
          </cell>
        </row>
        <row r="298">
          <cell r="A298">
            <v>442</v>
          </cell>
          <cell r="C298" t="str">
            <v>여  비  교  통  비</v>
          </cell>
        </row>
        <row r="299">
          <cell r="A299">
            <v>443</v>
          </cell>
          <cell r="C299" t="str">
            <v>통      신      비</v>
          </cell>
        </row>
        <row r="300">
          <cell r="A300">
            <v>444</v>
          </cell>
          <cell r="C300" t="str">
            <v>수  도  광  열  비</v>
          </cell>
        </row>
        <row r="301">
          <cell r="A301">
            <v>445</v>
          </cell>
          <cell r="C301" t="str">
            <v>전      력      비</v>
          </cell>
        </row>
        <row r="302">
          <cell r="A302">
            <v>446</v>
          </cell>
          <cell r="C302" t="str">
            <v>세  금  과  공  과</v>
          </cell>
        </row>
        <row r="303">
          <cell r="A303">
            <v>447</v>
          </cell>
          <cell r="C303" t="str">
            <v>지  급  임  차  료</v>
          </cell>
        </row>
        <row r="304">
          <cell r="A304">
            <v>448</v>
          </cell>
          <cell r="C304" t="str">
            <v>관      리      비</v>
          </cell>
        </row>
        <row r="305">
          <cell r="A305">
            <v>449</v>
          </cell>
          <cell r="C305" t="str">
            <v>수      선      비</v>
          </cell>
        </row>
        <row r="306">
          <cell r="A306">
            <v>450</v>
          </cell>
          <cell r="C306" t="str">
            <v>보      험      료</v>
          </cell>
        </row>
        <row r="307">
          <cell r="A307">
            <v>451</v>
          </cell>
          <cell r="C307" t="str">
            <v>접      대      비</v>
          </cell>
        </row>
        <row r="308">
          <cell r="A308">
            <v>452</v>
          </cell>
          <cell r="C308" t="str">
            <v>기      밀      비</v>
          </cell>
        </row>
        <row r="309">
          <cell r="A309">
            <v>453</v>
          </cell>
          <cell r="C309" t="str">
            <v>광  고  선  전  비</v>
          </cell>
        </row>
        <row r="310">
          <cell r="A310">
            <v>454</v>
          </cell>
          <cell r="C310" t="str">
            <v>보      관      료</v>
          </cell>
        </row>
        <row r="311">
          <cell r="A311">
            <v>455</v>
          </cell>
          <cell r="C311" t="str">
            <v>차  량  유  지  비</v>
          </cell>
        </row>
        <row r="312">
          <cell r="A312">
            <v>456</v>
          </cell>
          <cell r="C312" t="str">
            <v>지  급  수  수  료</v>
          </cell>
        </row>
        <row r="313">
          <cell r="A313">
            <v>457</v>
          </cell>
          <cell r="C313" t="str">
            <v>소   모    품   비</v>
          </cell>
        </row>
        <row r="314">
          <cell r="A314">
            <v>458</v>
          </cell>
          <cell r="C314" t="str">
            <v>사  무  용  품  비</v>
          </cell>
        </row>
        <row r="315">
          <cell r="A315">
            <v>459</v>
          </cell>
          <cell r="C315" t="str">
            <v>도  서  인  쇄  비</v>
          </cell>
        </row>
        <row r="316">
          <cell r="A316">
            <v>460</v>
          </cell>
          <cell r="C316" t="str">
            <v>교  육  훈  련  비</v>
          </cell>
        </row>
        <row r="317">
          <cell r="A317">
            <v>461</v>
          </cell>
          <cell r="C317" t="str">
            <v>회      의      비</v>
          </cell>
        </row>
        <row r="318">
          <cell r="A318">
            <v>462</v>
          </cell>
          <cell r="C318" t="str">
            <v>운      반      비</v>
          </cell>
        </row>
        <row r="319">
          <cell r="A319">
            <v>463</v>
          </cell>
          <cell r="C319" t="str">
            <v>포      장      비</v>
          </cell>
        </row>
        <row r="320">
          <cell r="A320">
            <v>464</v>
          </cell>
          <cell r="C320" t="str">
            <v>보      상      비</v>
          </cell>
        </row>
        <row r="321">
          <cell r="A321">
            <v>465</v>
          </cell>
          <cell r="C321" t="str">
            <v>하  자  보  수  비</v>
          </cell>
        </row>
        <row r="322">
          <cell r="A322">
            <v>466</v>
          </cell>
          <cell r="C322" t="str">
            <v>판  매  수  수  료</v>
          </cell>
        </row>
        <row r="323">
          <cell r="A323">
            <v>467</v>
          </cell>
          <cell r="C323" t="str">
            <v>판  매  촉  진  비</v>
          </cell>
        </row>
        <row r="324">
          <cell r="A324">
            <v>468</v>
          </cell>
          <cell r="C324" t="str">
            <v>견      본      비</v>
          </cell>
        </row>
        <row r="325">
          <cell r="A325">
            <v>469</v>
          </cell>
          <cell r="C325" t="str">
            <v>숙      식      비</v>
          </cell>
        </row>
        <row r="326">
          <cell r="A326">
            <v>470</v>
          </cell>
          <cell r="C326" t="str">
            <v>창  고  유  지  비</v>
          </cell>
        </row>
        <row r="327">
          <cell r="A327">
            <v>471</v>
          </cell>
          <cell r="C327" t="str">
            <v>감  가  상  각  비</v>
          </cell>
        </row>
        <row r="328">
          <cell r="A328">
            <v>472</v>
          </cell>
          <cell r="C328" t="str">
            <v xml:space="preserve">대  손  상  각  비 </v>
          </cell>
        </row>
        <row r="329">
          <cell r="A329">
            <v>473</v>
          </cell>
          <cell r="C329" t="str">
            <v>대 손 충 당 금전입</v>
          </cell>
        </row>
        <row r="330">
          <cell r="A330">
            <v>474</v>
          </cell>
          <cell r="C330" t="str">
            <v>무 형  자 산 상 각</v>
          </cell>
        </row>
        <row r="331">
          <cell r="A331">
            <v>475</v>
          </cell>
          <cell r="C331" t="str">
            <v>영  업  권  상  각</v>
          </cell>
        </row>
        <row r="332">
          <cell r="A332">
            <v>476</v>
          </cell>
          <cell r="C332" t="str">
            <v xml:space="preserve">  안 전 관 리 비</v>
          </cell>
        </row>
        <row r="333">
          <cell r="A333">
            <v>477</v>
          </cell>
          <cell r="C333" t="str">
            <v>미분양 주택 관리비</v>
          </cell>
        </row>
        <row r="334">
          <cell r="A334">
            <v>478</v>
          </cell>
          <cell r="C334" t="str">
            <v xml:space="preserve">  선급리스부대비상각</v>
          </cell>
        </row>
        <row r="335">
          <cell r="A335">
            <v>479</v>
          </cell>
          <cell r="C335" t="str">
            <v>잡              비</v>
          </cell>
        </row>
        <row r="337">
          <cell r="A337">
            <v>500</v>
          </cell>
          <cell r="C337" t="str">
            <v>&lt; 영업외수익 &gt;</v>
          </cell>
        </row>
        <row r="338">
          <cell r="A338">
            <v>501</v>
          </cell>
          <cell r="C338" t="str">
            <v>이   자    수   익</v>
          </cell>
        </row>
        <row r="339">
          <cell r="A339">
            <v>502</v>
          </cell>
          <cell r="C339" t="str">
            <v>배  당  금  수  익</v>
          </cell>
        </row>
        <row r="340">
          <cell r="A340">
            <v>503</v>
          </cell>
          <cell r="C340" t="str">
            <v>임      대      료</v>
          </cell>
        </row>
        <row r="341">
          <cell r="A341">
            <v>504</v>
          </cell>
          <cell r="C341" t="str">
            <v>유가증권 처분 이익</v>
          </cell>
        </row>
        <row r="342">
          <cell r="A342">
            <v>505</v>
          </cell>
          <cell r="C342" t="str">
            <v>유가증권 평가 이익</v>
          </cell>
        </row>
        <row r="343">
          <cell r="A343">
            <v>506</v>
          </cell>
          <cell r="C343" t="str">
            <v>매   입    할   인</v>
          </cell>
        </row>
        <row r="344">
          <cell r="A344">
            <v>507</v>
          </cell>
          <cell r="C344" t="str">
            <v>외   환    차   익</v>
          </cell>
        </row>
        <row r="345">
          <cell r="A345">
            <v>508</v>
          </cell>
          <cell r="C345" t="str">
            <v>외 화  환 산 이 익</v>
          </cell>
        </row>
        <row r="346">
          <cell r="A346">
            <v>509</v>
          </cell>
          <cell r="C346" t="str">
            <v>투자자산 처분 이익</v>
          </cell>
        </row>
        <row r="347">
          <cell r="A347">
            <v>510</v>
          </cell>
          <cell r="C347" t="str">
            <v>유형자산 처분 이익</v>
          </cell>
        </row>
        <row r="348">
          <cell r="A348">
            <v>511</v>
          </cell>
          <cell r="C348" t="str">
            <v>상각채권 추심 이익</v>
          </cell>
        </row>
        <row r="349">
          <cell r="A349">
            <v>512</v>
          </cell>
          <cell r="C349" t="str">
            <v>사 채  상 환 이 익</v>
          </cell>
        </row>
        <row r="350">
          <cell r="A350">
            <v>513</v>
          </cell>
          <cell r="C350" t="str">
            <v>환율 조정대  환 입</v>
          </cell>
        </row>
        <row r="351">
          <cell r="A351">
            <v>514</v>
          </cell>
          <cell r="C351" t="str">
            <v xml:space="preserve">  수 입 수 수 료</v>
          </cell>
        </row>
        <row r="352">
          <cell r="A352">
            <v>515</v>
          </cell>
          <cell r="C352" t="str">
            <v>연   체    이   자</v>
          </cell>
        </row>
        <row r="353">
          <cell r="A353">
            <v>516</v>
          </cell>
          <cell r="C353" t="str">
            <v>유 가 증 권  이 자</v>
          </cell>
        </row>
        <row r="354">
          <cell r="A354">
            <v>517</v>
          </cell>
          <cell r="C354" t="str">
            <v xml:space="preserve">  대손충당금환입</v>
          </cell>
        </row>
        <row r="355">
          <cell r="A355">
            <v>519</v>
          </cell>
          <cell r="C355" t="str">
            <v>잡      이      익</v>
          </cell>
        </row>
        <row r="357">
          <cell r="A357">
            <v>520</v>
          </cell>
          <cell r="C357" t="str">
            <v>&lt; 영업외비용 &gt;</v>
          </cell>
        </row>
        <row r="358">
          <cell r="A358">
            <v>521</v>
          </cell>
          <cell r="C358" t="str">
            <v>이   자    비   용</v>
          </cell>
        </row>
        <row r="359">
          <cell r="A359">
            <v>522</v>
          </cell>
          <cell r="C359" t="str">
            <v>이 연 자 산 상각비</v>
          </cell>
        </row>
        <row r="360">
          <cell r="A360">
            <v>523</v>
          </cell>
          <cell r="C360" t="str">
            <v>기타의 대손 상각비</v>
          </cell>
        </row>
        <row r="361">
          <cell r="A361">
            <v>524</v>
          </cell>
          <cell r="C361" t="str">
            <v>유가증권 처분 손실</v>
          </cell>
        </row>
        <row r="362">
          <cell r="A362">
            <v>525</v>
          </cell>
          <cell r="C362" t="str">
            <v>유가증권 평가 손실</v>
          </cell>
        </row>
        <row r="363">
          <cell r="A363">
            <v>526</v>
          </cell>
          <cell r="C363" t="str">
            <v>재고자산 평가 손실</v>
          </cell>
        </row>
        <row r="364">
          <cell r="A364">
            <v>527</v>
          </cell>
          <cell r="C364" t="str">
            <v>매   출    할   인</v>
          </cell>
        </row>
        <row r="365">
          <cell r="A365">
            <v>528</v>
          </cell>
          <cell r="C365" t="str">
            <v>외   환    차   손</v>
          </cell>
        </row>
        <row r="366">
          <cell r="A366">
            <v>529</v>
          </cell>
          <cell r="C366" t="str">
            <v>외 화  환 산 손 실</v>
          </cell>
        </row>
        <row r="367">
          <cell r="A367">
            <v>530</v>
          </cell>
          <cell r="C367" t="str">
            <v>기      부      금</v>
          </cell>
        </row>
        <row r="368">
          <cell r="A368">
            <v>531</v>
          </cell>
          <cell r="C368" t="str">
            <v>투자자산 처분 손실</v>
          </cell>
        </row>
        <row r="369">
          <cell r="A369">
            <v>532</v>
          </cell>
          <cell r="C369" t="str">
            <v>유형자산 처분 손실</v>
          </cell>
        </row>
        <row r="370">
          <cell r="A370">
            <v>533</v>
          </cell>
          <cell r="C370" t="str">
            <v>사 채  상 환 손 실</v>
          </cell>
        </row>
        <row r="371">
          <cell r="A371">
            <v>534</v>
          </cell>
          <cell r="C371" t="str">
            <v>환율 조정차  상 각</v>
          </cell>
        </row>
        <row r="372">
          <cell r="A372">
            <v>535</v>
          </cell>
          <cell r="C372" t="str">
            <v>창  업  비  상  각</v>
          </cell>
        </row>
        <row r="373">
          <cell r="A373">
            <v>536</v>
          </cell>
          <cell r="C373" t="str">
            <v>연 구 개발비 상 각</v>
          </cell>
        </row>
        <row r="374">
          <cell r="A374">
            <v>537</v>
          </cell>
          <cell r="C374" t="str">
            <v>법 인 세  추 납 액</v>
          </cell>
        </row>
        <row r="375">
          <cell r="A375">
            <v>539</v>
          </cell>
          <cell r="C375" t="str">
            <v>잡      손      실</v>
          </cell>
        </row>
        <row r="377">
          <cell r="A377">
            <v>550</v>
          </cell>
          <cell r="C377" t="str">
            <v>&lt;특 별 이 익&gt;</v>
          </cell>
        </row>
        <row r="378">
          <cell r="A378">
            <v>551</v>
          </cell>
          <cell r="C378" t="str">
            <v>자 산  수 증 이 익</v>
          </cell>
        </row>
        <row r="379">
          <cell r="A379">
            <v>552</v>
          </cell>
          <cell r="C379" t="str">
            <v>채 무  면 제 이 익</v>
          </cell>
        </row>
        <row r="380">
          <cell r="A380">
            <v>553</v>
          </cell>
          <cell r="C380" t="str">
            <v>보   험    차   익</v>
          </cell>
        </row>
        <row r="381">
          <cell r="A381">
            <v>554</v>
          </cell>
          <cell r="C381" t="str">
            <v>전기 오류 수정이익</v>
          </cell>
        </row>
        <row r="382">
          <cell r="A382">
            <v>555</v>
          </cell>
          <cell r="C382" t="str">
            <v xml:space="preserve">   중소투자준비금환입</v>
          </cell>
        </row>
        <row r="383">
          <cell r="A383">
            <v>556</v>
          </cell>
          <cell r="C383" t="str">
            <v xml:space="preserve">   기술개발준비금환입</v>
          </cell>
        </row>
        <row r="384">
          <cell r="A384">
            <v>557</v>
          </cell>
          <cell r="C384" t="str">
            <v xml:space="preserve">   해외시장개척준비금환입</v>
          </cell>
        </row>
        <row r="385">
          <cell r="A385">
            <v>558</v>
          </cell>
          <cell r="C385" t="str">
            <v xml:space="preserve">   지방이전준비금환입</v>
          </cell>
        </row>
        <row r="386">
          <cell r="A386">
            <v>559</v>
          </cell>
          <cell r="C386" t="str">
            <v xml:space="preserve">   수출손실준비금환입</v>
          </cell>
        </row>
        <row r="387">
          <cell r="A387">
            <v>560</v>
          </cell>
          <cell r="C387" t="str">
            <v xml:space="preserve">  퇴직급여충당금환입</v>
          </cell>
        </row>
        <row r="388">
          <cell r="A388">
            <v>561</v>
          </cell>
          <cell r="C388" t="str">
            <v>고정 자산 처분이익</v>
          </cell>
        </row>
        <row r="390">
          <cell r="A390">
            <v>570</v>
          </cell>
          <cell r="C390" t="str">
            <v>&lt;특 별 손 실&gt;</v>
          </cell>
        </row>
        <row r="391">
          <cell r="A391">
            <v>571</v>
          </cell>
          <cell r="C391" t="str">
            <v>재   해    손   실</v>
          </cell>
        </row>
        <row r="392">
          <cell r="A392">
            <v>572</v>
          </cell>
          <cell r="C392" t="str">
            <v>전기 오류 수정손실</v>
          </cell>
        </row>
        <row r="393">
          <cell r="A393">
            <v>573</v>
          </cell>
          <cell r="C393" t="str">
            <v xml:space="preserve">   중소투자준비금전입액</v>
          </cell>
        </row>
        <row r="394">
          <cell r="A394">
            <v>574</v>
          </cell>
          <cell r="C394" t="str">
            <v xml:space="preserve">   기술개발준비금전입액</v>
          </cell>
        </row>
        <row r="395">
          <cell r="A395">
            <v>575</v>
          </cell>
          <cell r="C395" t="str">
            <v xml:space="preserve">   해외개척준비금전입액</v>
          </cell>
        </row>
        <row r="396">
          <cell r="A396">
            <v>576</v>
          </cell>
          <cell r="C396" t="str">
            <v xml:space="preserve">   지방이전준비금전입액</v>
          </cell>
        </row>
        <row r="397">
          <cell r="A397">
            <v>577</v>
          </cell>
          <cell r="C397" t="str">
            <v xml:space="preserve">   수출손실준비금전입액</v>
          </cell>
        </row>
        <row r="398">
          <cell r="A398">
            <v>578</v>
          </cell>
          <cell r="C398" t="str">
            <v xml:space="preserve">  특  별  상  각</v>
          </cell>
        </row>
        <row r="399">
          <cell r="A399">
            <v>579</v>
          </cell>
          <cell r="C399" t="str">
            <v>고정 자산 처분손실</v>
          </cell>
        </row>
        <row r="401">
          <cell r="A401">
            <v>590</v>
          </cell>
          <cell r="C401" t="str">
            <v>법  인  세  비  용</v>
          </cell>
        </row>
        <row r="404">
          <cell r="A404">
            <v>599</v>
          </cell>
          <cell r="C404" t="str">
            <v>&lt;재   료  비&gt;</v>
          </cell>
        </row>
        <row r="405">
          <cell r="A405">
            <v>600</v>
          </cell>
          <cell r="C405" t="str">
            <v>&lt;원 재 료 비 &gt;</v>
          </cell>
        </row>
        <row r="406">
          <cell r="A406">
            <v>601</v>
          </cell>
          <cell r="C406" t="str">
            <v>원    재   료   비</v>
          </cell>
        </row>
        <row r="407">
          <cell r="A407">
            <v>602</v>
          </cell>
          <cell r="C407" t="str">
            <v>기초 원 재 료 재고</v>
          </cell>
        </row>
        <row r="408">
          <cell r="A408">
            <v>603</v>
          </cell>
          <cell r="C408" t="str">
            <v>당기 원 재 료 매입</v>
          </cell>
        </row>
        <row r="409">
          <cell r="A409">
            <v>604</v>
          </cell>
          <cell r="C409" t="str">
            <v>기말 원 재 료 재고</v>
          </cell>
        </row>
        <row r="410">
          <cell r="A410">
            <v>605</v>
          </cell>
          <cell r="C410" t="str">
            <v>타  계  정  대  체</v>
          </cell>
        </row>
        <row r="412">
          <cell r="A412">
            <v>610</v>
          </cell>
          <cell r="C412" t="str">
            <v>&lt;부 재 료 비 &gt;</v>
          </cell>
        </row>
        <row r="413">
          <cell r="A413">
            <v>611</v>
          </cell>
          <cell r="C413" t="str">
            <v>부    재   료   비</v>
          </cell>
        </row>
        <row r="414">
          <cell r="A414">
            <v>612</v>
          </cell>
          <cell r="C414" t="str">
            <v>기초 부 재 료 재고</v>
          </cell>
        </row>
        <row r="415">
          <cell r="A415">
            <v>613</v>
          </cell>
          <cell r="C415" t="str">
            <v>당기 부 재 료 매입</v>
          </cell>
        </row>
        <row r="416">
          <cell r="A416">
            <v>614</v>
          </cell>
          <cell r="C416" t="str">
            <v>기말 부 재 료 재고</v>
          </cell>
        </row>
        <row r="417">
          <cell r="A417">
            <v>615</v>
          </cell>
          <cell r="C417" t="str">
            <v>타  계  정  대  체</v>
          </cell>
        </row>
        <row r="420">
          <cell r="A420">
            <v>620</v>
          </cell>
          <cell r="C420" t="str">
            <v>&lt; 노  무  비 &gt;</v>
          </cell>
        </row>
        <row r="421">
          <cell r="A421">
            <v>621</v>
          </cell>
          <cell r="C421" t="str">
            <v>급              여</v>
          </cell>
        </row>
        <row r="422">
          <cell r="A422">
            <v>622</v>
          </cell>
          <cell r="C422" t="str">
            <v>임              금</v>
          </cell>
        </row>
        <row r="423">
          <cell r="A423">
            <v>623</v>
          </cell>
          <cell r="C423" t="str">
            <v>제      수      당</v>
          </cell>
        </row>
        <row r="424">
          <cell r="A424">
            <v>624</v>
          </cell>
          <cell r="C424" t="str">
            <v>상      여      금</v>
          </cell>
        </row>
        <row r="425">
          <cell r="A425">
            <v>625</v>
          </cell>
          <cell r="C425" t="str">
            <v>잡              급</v>
          </cell>
        </row>
        <row r="426">
          <cell r="A426">
            <v>626</v>
          </cell>
          <cell r="C426" t="str">
            <v>퇴직급여충당금전입</v>
          </cell>
        </row>
        <row r="427">
          <cell r="A427">
            <v>627</v>
          </cell>
          <cell r="C427" t="str">
            <v>단퇴급여충당금전입</v>
          </cell>
        </row>
        <row r="428">
          <cell r="A428">
            <v>628</v>
          </cell>
          <cell r="C428" t="str">
            <v>퇴   직   급    여</v>
          </cell>
        </row>
        <row r="431">
          <cell r="A431">
            <v>629</v>
          </cell>
          <cell r="C431" t="str">
            <v>&lt; 외  주   비 &gt;</v>
          </cell>
        </row>
        <row r="434">
          <cell r="A434">
            <v>630</v>
          </cell>
          <cell r="C434" t="str">
            <v>&lt; 경       비 &gt;</v>
          </cell>
        </row>
        <row r="435">
          <cell r="A435">
            <v>631</v>
          </cell>
          <cell r="C435" t="str">
            <v>외  주  가  공  비</v>
          </cell>
        </row>
        <row r="436">
          <cell r="A436">
            <v>632</v>
          </cell>
          <cell r="C436" t="str">
            <v>전      력      비</v>
          </cell>
        </row>
        <row r="437">
          <cell r="A437">
            <v>633</v>
          </cell>
          <cell r="C437" t="str">
            <v>가  스  수  도  비</v>
          </cell>
        </row>
        <row r="438">
          <cell r="A438">
            <v>634</v>
          </cell>
          <cell r="C438" t="str">
            <v>연      료      비</v>
          </cell>
        </row>
        <row r="439">
          <cell r="A439">
            <v>635</v>
          </cell>
          <cell r="C439" t="str">
            <v xml:space="preserve">부    자   재   비 </v>
          </cell>
        </row>
        <row r="440">
          <cell r="A440">
            <v>636</v>
          </cell>
          <cell r="C440" t="str">
            <v>소  모  공  구  비</v>
          </cell>
        </row>
        <row r="442">
          <cell r="A442">
            <v>641</v>
          </cell>
          <cell r="C442" t="str">
            <v>복  리  후  생  비</v>
          </cell>
        </row>
        <row r="443">
          <cell r="A443">
            <v>642</v>
          </cell>
          <cell r="C443" t="str">
            <v>여  비  교  통  비</v>
          </cell>
        </row>
        <row r="444">
          <cell r="A444">
            <v>643</v>
          </cell>
          <cell r="C444" t="str">
            <v>통      신      비</v>
          </cell>
        </row>
        <row r="445">
          <cell r="A445">
            <v>644</v>
          </cell>
          <cell r="C445" t="str">
            <v>수  도  광  열  비</v>
          </cell>
        </row>
        <row r="446">
          <cell r="A446">
            <v>645</v>
          </cell>
          <cell r="C446" t="str">
            <v>전      력      비</v>
          </cell>
        </row>
        <row r="447">
          <cell r="A447">
            <v>646</v>
          </cell>
          <cell r="C447" t="str">
            <v>세  금  과  공  과</v>
          </cell>
        </row>
        <row r="448">
          <cell r="A448">
            <v>647</v>
          </cell>
          <cell r="C448" t="str">
            <v>지  급  임  차  료</v>
          </cell>
        </row>
        <row r="449">
          <cell r="A449">
            <v>648</v>
          </cell>
          <cell r="C449" t="str">
            <v>관      리      비</v>
          </cell>
        </row>
        <row r="450">
          <cell r="A450">
            <v>649</v>
          </cell>
          <cell r="C450" t="str">
            <v>수      선      비</v>
          </cell>
        </row>
        <row r="451">
          <cell r="A451">
            <v>650</v>
          </cell>
          <cell r="C451" t="str">
            <v>보      험      료</v>
          </cell>
        </row>
        <row r="452">
          <cell r="A452">
            <v>651</v>
          </cell>
          <cell r="C452" t="str">
            <v>접      대      비</v>
          </cell>
        </row>
        <row r="453">
          <cell r="A453">
            <v>652</v>
          </cell>
          <cell r="C453" t="str">
            <v>기      밀      비</v>
          </cell>
        </row>
        <row r="454">
          <cell r="A454">
            <v>653</v>
          </cell>
          <cell r="C454" t="str">
            <v>광  고  선  전  비</v>
          </cell>
        </row>
        <row r="455">
          <cell r="A455">
            <v>654</v>
          </cell>
          <cell r="C455" t="str">
            <v>보      관      료</v>
          </cell>
        </row>
        <row r="456">
          <cell r="A456">
            <v>655</v>
          </cell>
          <cell r="C456" t="str">
            <v>차  량  유  지  비</v>
          </cell>
        </row>
        <row r="457">
          <cell r="A457">
            <v>656</v>
          </cell>
          <cell r="C457" t="str">
            <v>지  급  수  수  료</v>
          </cell>
        </row>
        <row r="458">
          <cell r="A458">
            <v>657</v>
          </cell>
          <cell r="C458" t="str">
            <v>소   모    품   비</v>
          </cell>
        </row>
        <row r="459">
          <cell r="A459">
            <v>658</v>
          </cell>
          <cell r="C459" t="str">
            <v>사  무  용  품  비</v>
          </cell>
        </row>
        <row r="460">
          <cell r="A460">
            <v>659</v>
          </cell>
          <cell r="C460" t="str">
            <v>도  서  인  쇄  비</v>
          </cell>
        </row>
        <row r="461">
          <cell r="A461">
            <v>660</v>
          </cell>
          <cell r="C461" t="str">
            <v>교  육  훈  련  비</v>
          </cell>
        </row>
        <row r="462">
          <cell r="A462">
            <v>661</v>
          </cell>
          <cell r="C462" t="str">
            <v>회      의      비</v>
          </cell>
        </row>
        <row r="463">
          <cell r="A463">
            <v>662</v>
          </cell>
          <cell r="C463" t="str">
            <v>운      반      비</v>
          </cell>
        </row>
        <row r="464">
          <cell r="A464">
            <v>663</v>
          </cell>
          <cell r="C464" t="str">
            <v>포      장      비</v>
          </cell>
        </row>
        <row r="465">
          <cell r="A465">
            <v>664</v>
          </cell>
          <cell r="C465" t="str">
            <v>보      상      비</v>
          </cell>
        </row>
        <row r="466">
          <cell r="A466">
            <v>665</v>
          </cell>
          <cell r="C466" t="str">
            <v>하  자  보  수  비</v>
          </cell>
        </row>
        <row r="467">
          <cell r="A467">
            <v>666</v>
          </cell>
          <cell r="C467" t="str">
            <v>판  매  수  수  료</v>
          </cell>
        </row>
        <row r="468">
          <cell r="A468">
            <v>667</v>
          </cell>
          <cell r="C468" t="str">
            <v>판  매  촉  진  비</v>
          </cell>
        </row>
        <row r="469">
          <cell r="A469">
            <v>668</v>
          </cell>
          <cell r="C469" t="str">
            <v>견  본  주  택  비</v>
          </cell>
        </row>
        <row r="470">
          <cell r="A470">
            <v>669</v>
          </cell>
          <cell r="C470" t="str">
            <v>숙      식      비</v>
          </cell>
        </row>
        <row r="471">
          <cell r="A471">
            <v>670</v>
          </cell>
          <cell r="C471" t="str">
            <v>창  고  유  지  비</v>
          </cell>
        </row>
        <row r="472">
          <cell r="A472">
            <v>671</v>
          </cell>
          <cell r="C472" t="str">
            <v>감  가  상  각  비</v>
          </cell>
        </row>
        <row r="473">
          <cell r="A473">
            <v>672</v>
          </cell>
          <cell r="C473" t="str">
            <v xml:space="preserve">대  손  상  각  비 </v>
          </cell>
        </row>
        <row r="474">
          <cell r="A474">
            <v>673</v>
          </cell>
          <cell r="C474" t="str">
            <v>대 손 충 당 금전입</v>
          </cell>
        </row>
        <row r="475">
          <cell r="A475">
            <v>674</v>
          </cell>
          <cell r="C475" t="str">
            <v>무 형  자 산 상 각</v>
          </cell>
        </row>
        <row r="476">
          <cell r="A476">
            <v>675</v>
          </cell>
          <cell r="C476" t="str">
            <v>견      본      비</v>
          </cell>
        </row>
        <row r="477">
          <cell r="A477">
            <v>676</v>
          </cell>
          <cell r="C477" t="str">
            <v>안  전  관  리  비</v>
          </cell>
        </row>
        <row r="478">
          <cell r="A478">
            <v>677</v>
          </cell>
          <cell r="C478" t="str">
            <v>중  기  유  지  비</v>
          </cell>
        </row>
        <row r="479">
          <cell r="A479">
            <v>678</v>
          </cell>
          <cell r="C479" t="str">
            <v>중 장 비  임 차 료</v>
          </cell>
        </row>
        <row r="480">
          <cell r="A480">
            <v>679</v>
          </cell>
          <cell r="C480" t="str">
            <v>잡              비</v>
          </cell>
        </row>
        <row r="481">
          <cell r="A481">
            <v>680</v>
          </cell>
          <cell r="C481" t="str">
            <v>가   설    손   료</v>
          </cell>
        </row>
        <row r="482">
          <cell r="C482">
            <v>0</v>
          </cell>
        </row>
        <row r="483">
          <cell r="C48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0008"/>
      <sheetName val="거래처코드 "/>
      <sheetName val="알미늄1"/>
      <sheetName val="알미늄2"/>
    </sheetNames>
    <sheetDataSet>
      <sheetData sheetId="0" refreshError="1"/>
      <sheetData sheetId="1">
        <row r="1">
          <cell r="A1" t="str">
            <v>CODE</v>
          </cell>
          <cell r="B1" t="str">
            <v>거래처명</v>
          </cell>
          <cell r="C1" t="str">
            <v>팀구분</v>
          </cell>
          <cell r="D1" t="str">
            <v>계열사</v>
          </cell>
          <cell r="E1" t="str">
            <v>지역</v>
          </cell>
          <cell r="F1" t="str">
            <v>업태</v>
          </cell>
          <cell r="G1" t="str">
            <v>개시년월</v>
          </cell>
          <cell r="H1" t="str">
            <v>구분</v>
          </cell>
        </row>
        <row r="2">
          <cell r="A2">
            <v>100479</v>
          </cell>
          <cell r="B2" t="str">
            <v>일진전기</v>
          </cell>
          <cell r="C2" t="str">
            <v>특수영업</v>
          </cell>
          <cell r="D2" t="str">
            <v>일진전기</v>
          </cell>
          <cell r="E2" t="str">
            <v>경기</v>
          </cell>
          <cell r="H2" t="str">
            <v>정상관리</v>
          </cell>
        </row>
        <row r="3">
          <cell r="A3">
            <v>100480</v>
          </cell>
          <cell r="B3" t="str">
            <v>일진경금</v>
          </cell>
          <cell r="C3" t="str">
            <v>특수영업</v>
          </cell>
          <cell r="E3" t="str">
            <v>경기</v>
          </cell>
          <cell r="H3" t="str">
            <v>정상관리</v>
          </cell>
        </row>
        <row r="4">
          <cell r="A4">
            <v>100604</v>
          </cell>
          <cell r="B4" t="str">
            <v>세리공업사</v>
          </cell>
          <cell r="C4" t="str">
            <v>시판</v>
          </cell>
          <cell r="D4" t="str">
            <v>정읍대</v>
          </cell>
          <cell r="E4" t="str">
            <v>호남</v>
          </cell>
          <cell r="F4" t="str">
            <v>공사</v>
          </cell>
          <cell r="H4" t="str">
            <v>영업관리</v>
          </cell>
        </row>
        <row r="5">
          <cell r="A5">
            <v>100605</v>
          </cell>
          <cell r="B5" t="str">
            <v>일진정주대리점</v>
          </cell>
          <cell r="C5" t="str">
            <v>시판</v>
          </cell>
          <cell r="D5" t="str">
            <v>정읍대</v>
          </cell>
          <cell r="E5" t="str">
            <v>호남</v>
          </cell>
          <cell r="F5" t="str">
            <v>판매</v>
          </cell>
          <cell r="G5" t="str">
            <v>기존</v>
          </cell>
          <cell r="H5" t="str">
            <v>영업관리</v>
          </cell>
        </row>
        <row r="6">
          <cell r="A6">
            <v>100619</v>
          </cell>
          <cell r="B6" t="str">
            <v>예성알미늄</v>
          </cell>
          <cell r="C6" t="str">
            <v>시판</v>
          </cell>
          <cell r="D6" t="str">
            <v>충주대</v>
          </cell>
          <cell r="E6" t="str">
            <v>충청</v>
          </cell>
          <cell r="F6" t="str">
            <v>판매</v>
          </cell>
          <cell r="H6" t="str">
            <v>채권관리</v>
          </cell>
        </row>
        <row r="7">
          <cell r="A7">
            <v>100621</v>
          </cell>
          <cell r="B7" t="str">
            <v>한국알미늄</v>
          </cell>
          <cell r="C7" t="str">
            <v>시판</v>
          </cell>
          <cell r="D7" t="str">
            <v>천호대</v>
          </cell>
          <cell r="E7" t="str">
            <v>서울</v>
          </cell>
          <cell r="F7" t="str">
            <v>판매</v>
          </cell>
          <cell r="G7" t="str">
            <v>기존</v>
          </cell>
          <cell r="H7" t="str">
            <v>채권관리</v>
          </cell>
        </row>
        <row r="8">
          <cell r="A8">
            <v>100625</v>
          </cell>
          <cell r="B8" t="str">
            <v>(주)우인기업</v>
          </cell>
          <cell r="C8" t="str">
            <v>알미늄</v>
          </cell>
          <cell r="H8" t="str">
            <v>채권관리</v>
          </cell>
        </row>
        <row r="9">
          <cell r="A9">
            <v>100715</v>
          </cell>
          <cell r="B9" t="str">
            <v>일흥금속</v>
          </cell>
          <cell r="C9" t="str">
            <v>시판</v>
          </cell>
          <cell r="D9" t="str">
            <v>노호남</v>
          </cell>
          <cell r="E9" t="str">
            <v>서울</v>
          </cell>
          <cell r="F9" t="str">
            <v>공사</v>
          </cell>
          <cell r="H9" t="str">
            <v>채권관리</v>
          </cell>
        </row>
        <row r="10">
          <cell r="A10">
            <v>100789</v>
          </cell>
          <cell r="B10" t="str">
            <v>(주)창원</v>
          </cell>
          <cell r="C10" t="str">
            <v>시판</v>
          </cell>
          <cell r="H10" t="str">
            <v>채권관리</v>
          </cell>
        </row>
        <row r="11">
          <cell r="A11">
            <v>100790</v>
          </cell>
          <cell r="B11" t="str">
            <v>박남원</v>
          </cell>
          <cell r="C11" t="str">
            <v>시판</v>
          </cell>
          <cell r="D11" t="str">
            <v>인천대</v>
          </cell>
          <cell r="H11" t="str">
            <v>채권관리</v>
          </cell>
        </row>
        <row r="12">
          <cell r="A12">
            <v>100798</v>
          </cell>
          <cell r="B12" t="str">
            <v>화성공업사</v>
          </cell>
          <cell r="C12" t="str">
            <v>시판</v>
          </cell>
          <cell r="D12" t="str">
            <v>양남동한국</v>
          </cell>
          <cell r="H12" t="str">
            <v>채권관리</v>
          </cell>
        </row>
        <row r="13">
          <cell r="A13">
            <v>100800</v>
          </cell>
          <cell r="B13" t="str">
            <v>한림공영</v>
          </cell>
          <cell r="C13" t="str">
            <v>시판</v>
          </cell>
          <cell r="D13" t="str">
            <v>이일우</v>
          </cell>
          <cell r="H13" t="str">
            <v>채권관리</v>
          </cell>
        </row>
        <row r="14">
          <cell r="A14">
            <v>100822</v>
          </cell>
          <cell r="B14" t="str">
            <v>삼부토건</v>
          </cell>
          <cell r="C14" t="str">
            <v>시판</v>
          </cell>
          <cell r="D14" t="str">
            <v>삼부토건</v>
          </cell>
          <cell r="E14" t="str">
            <v>서울</v>
          </cell>
          <cell r="F14" t="str">
            <v>공사</v>
          </cell>
          <cell r="H14" t="str">
            <v>채권관리</v>
          </cell>
        </row>
        <row r="15">
          <cell r="A15">
            <v>100822</v>
          </cell>
          <cell r="B15" t="str">
            <v>삼부토건</v>
          </cell>
          <cell r="C15" t="str">
            <v>직판</v>
          </cell>
          <cell r="D15" t="str">
            <v>삼부토건</v>
          </cell>
          <cell r="H15" t="str">
            <v>정상관리</v>
          </cell>
        </row>
        <row r="16">
          <cell r="A16">
            <v>100896</v>
          </cell>
          <cell r="B16" t="str">
            <v>(주)청파건설</v>
          </cell>
          <cell r="C16" t="str">
            <v>시판</v>
          </cell>
          <cell r="D16" t="str">
            <v>송갑빈</v>
          </cell>
          <cell r="E16" t="str">
            <v>영남</v>
          </cell>
          <cell r="F16" t="str">
            <v>공사</v>
          </cell>
          <cell r="H16" t="str">
            <v>채권관리</v>
          </cell>
        </row>
        <row r="17">
          <cell r="A17">
            <v>100923</v>
          </cell>
          <cell r="B17" t="str">
            <v>유성알미늄</v>
          </cell>
          <cell r="C17" t="str">
            <v>시판</v>
          </cell>
          <cell r="D17" t="str">
            <v>송갑빈</v>
          </cell>
          <cell r="E17" t="str">
            <v>영남</v>
          </cell>
          <cell r="F17" t="str">
            <v>공사</v>
          </cell>
          <cell r="H17" t="str">
            <v>채권관리</v>
          </cell>
        </row>
        <row r="18">
          <cell r="A18">
            <v>100948</v>
          </cell>
          <cell r="B18" t="str">
            <v>일진알미늄(해운대)</v>
          </cell>
          <cell r="C18" t="str">
            <v>시판</v>
          </cell>
          <cell r="D18" t="str">
            <v>해운대</v>
          </cell>
          <cell r="E18" t="str">
            <v>영남</v>
          </cell>
          <cell r="F18" t="str">
            <v>판매</v>
          </cell>
          <cell r="H18" t="str">
            <v>채권관리</v>
          </cell>
        </row>
        <row r="19">
          <cell r="A19">
            <v>100955</v>
          </cell>
          <cell r="B19" t="str">
            <v>동양기업</v>
          </cell>
          <cell r="C19" t="str">
            <v>시판</v>
          </cell>
          <cell r="D19" t="str">
            <v>제주동양</v>
          </cell>
          <cell r="E19" t="str">
            <v>제주</v>
          </cell>
          <cell r="F19" t="str">
            <v>공사</v>
          </cell>
          <cell r="G19" t="str">
            <v>기존</v>
          </cell>
          <cell r="H19" t="str">
            <v>정상관리</v>
          </cell>
        </row>
        <row r="20">
          <cell r="A20">
            <v>100956</v>
          </cell>
          <cell r="B20" t="str">
            <v>신한금속</v>
          </cell>
          <cell r="C20" t="str">
            <v>시판</v>
          </cell>
          <cell r="D20" t="str">
            <v>제주신한</v>
          </cell>
          <cell r="E20" t="str">
            <v>제주</v>
          </cell>
          <cell r="F20" t="str">
            <v>판매</v>
          </cell>
          <cell r="H20" t="str">
            <v>채권관리</v>
          </cell>
        </row>
        <row r="21">
          <cell r="A21">
            <v>100976</v>
          </cell>
          <cell r="B21" t="str">
            <v>일진알루미늄(울산)</v>
          </cell>
          <cell r="C21" t="str">
            <v>시판</v>
          </cell>
          <cell r="D21" t="str">
            <v>울산대</v>
          </cell>
          <cell r="E21" t="str">
            <v>영남</v>
          </cell>
          <cell r="F21" t="str">
            <v>공사</v>
          </cell>
          <cell r="H21" t="str">
            <v>정상관리</v>
          </cell>
        </row>
        <row r="22">
          <cell r="A22">
            <v>101196</v>
          </cell>
          <cell r="B22" t="str">
            <v>엘지전선</v>
          </cell>
          <cell r="C22" t="str">
            <v>자재</v>
          </cell>
          <cell r="D22" t="str">
            <v>이용호,엘지전선</v>
          </cell>
          <cell r="H22" t="str">
            <v>업무팀관리</v>
          </cell>
        </row>
        <row r="23">
          <cell r="A23">
            <v>101219</v>
          </cell>
          <cell r="B23" t="str">
            <v>라이프컴</v>
          </cell>
          <cell r="C23" t="str">
            <v>특수영업</v>
          </cell>
          <cell r="D23" t="str">
            <v>라이프컴</v>
          </cell>
          <cell r="H23" t="str">
            <v>채권관리</v>
          </cell>
        </row>
        <row r="24">
          <cell r="A24">
            <v>101305</v>
          </cell>
          <cell r="B24" t="str">
            <v>일진상사</v>
          </cell>
          <cell r="C24" t="str">
            <v>시판</v>
          </cell>
          <cell r="D24" t="str">
            <v>대구대</v>
          </cell>
          <cell r="E24" t="str">
            <v>영남</v>
          </cell>
          <cell r="F24" t="str">
            <v>판매</v>
          </cell>
          <cell r="G24" t="str">
            <v>기존</v>
          </cell>
          <cell r="H24" t="str">
            <v>정상관리</v>
          </cell>
        </row>
        <row r="25">
          <cell r="A25">
            <v>101323</v>
          </cell>
          <cell r="B25" t="str">
            <v>(유)일진창호</v>
          </cell>
          <cell r="C25" t="str">
            <v>시판</v>
          </cell>
          <cell r="D25" t="str">
            <v>해남대</v>
          </cell>
          <cell r="E25" t="str">
            <v>호남</v>
          </cell>
          <cell r="F25" t="str">
            <v>판매</v>
          </cell>
          <cell r="H25" t="str">
            <v>영업관리</v>
          </cell>
        </row>
        <row r="26">
          <cell r="A26">
            <v>101354</v>
          </cell>
          <cell r="B26" t="str">
            <v>(주)일진금속</v>
          </cell>
          <cell r="C26" t="str">
            <v>시판</v>
          </cell>
          <cell r="D26" t="str">
            <v>광주대</v>
          </cell>
          <cell r="E26" t="str">
            <v>호남</v>
          </cell>
          <cell r="F26" t="str">
            <v>판매</v>
          </cell>
          <cell r="G26" t="str">
            <v>기존</v>
          </cell>
          <cell r="H26" t="str">
            <v>정상관리</v>
          </cell>
        </row>
        <row r="27">
          <cell r="A27">
            <v>101363</v>
          </cell>
          <cell r="B27" t="str">
            <v>일진알루미늄</v>
          </cell>
          <cell r="C27" t="str">
            <v>시판</v>
          </cell>
          <cell r="D27" t="str">
            <v>남원대</v>
          </cell>
          <cell r="E27" t="str">
            <v>호남</v>
          </cell>
          <cell r="F27" t="str">
            <v>판매</v>
          </cell>
          <cell r="H27" t="str">
            <v>채권관리</v>
          </cell>
        </row>
        <row r="28">
          <cell r="A28">
            <v>101373</v>
          </cell>
          <cell r="B28" t="str">
            <v>세계산업</v>
          </cell>
          <cell r="C28" t="str">
            <v>업무</v>
          </cell>
          <cell r="G28" t="str">
            <v>8월개설</v>
          </cell>
          <cell r="H28" t="str">
            <v>업무팀관리</v>
          </cell>
        </row>
        <row r="29">
          <cell r="A29">
            <v>101383</v>
          </cell>
          <cell r="B29" t="str">
            <v>일진상사</v>
          </cell>
          <cell r="C29" t="str">
            <v>시판</v>
          </cell>
          <cell r="D29" t="str">
            <v>전주대</v>
          </cell>
          <cell r="E29" t="str">
            <v>호남</v>
          </cell>
          <cell r="F29" t="str">
            <v>판매</v>
          </cell>
          <cell r="G29" t="str">
            <v>기존</v>
          </cell>
          <cell r="H29" t="str">
            <v>정상관리</v>
          </cell>
        </row>
        <row r="30">
          <cell r="A30">
            <v>101386</v>
          </cell>
          <cell r="B30" t="str">
            <v>(유)남양산업개발</v>
          </cell>
          <cell r="C30" t="str">
            <v>시판</v>
          </cell>
          <cell r="D30" t="str">
            <v>전주대</v>
          </cell>
          <cell r="E30" t="str">
            <v>호남</v>
          </cell>
          <cell r="F30" t="str">
            <v>공사</v>
          </cell>
          <cell r="G30" t="str">
            <v>기존</v>
          </cell>
          <cell r="H30" t="str">
            <v>정상관리</v>
          </cell>
        </row>
        <row r="31">
          <cell r="A31">
            <v>101395</v>
          </cell>
          <cell r="B31" t="str">
            <v>일진알미늄공사</v>
          </cell>
          <cell r="C31" t="str">
            <v>시판</v>
          </cell>
          <cell r="D31" t="str">
            <v>정읍대</v>
          </cell>
          <cell r="E31" t="str">
            <v>호남</v>
          </cell>
          <cell r="F31" t="str">
            <v>판매</v>
          </cell>
          <cell r="H31" t="str">
            <v>영업관리</v>
          </cell>
        </row>
        <row r="32">
          <cell r="A32">
            <v>101436</v>
          </cell>
          <cell r="B32" t="str">
            <v>(주)중원이엔지</v>
          </cell>
          <cell r="C32" t="str">
            <v>특수영업</v>
          </cell>
          <cell r="D32" t="str">
            <v>(주)중원ENG</v>
          </cell>
          <cell r="H32" t="str">
            <v>채권관리</v>
          </cell>
        </row>
        <row r="33">
          <cell r="A33">
            <v>101442</v>
          </cell>
          <cell r="B33" t="str">
            <v>일진알미늄</v>
          </cell>
          <cell r="C33" t="str">
            <v>시판</v>
          </cell>
          <cell r="D33" t="str">
            <v>대전서부</v>
          </cell>
          <cell r="E33" t="str">
            <v>충청</v>
          </cell>
          <cell r="F33" t="str">
            <v>판매</v>
          </cell>
          <cell r="H33" t="str">
            <v>채권관리</v>
          </cell>
        </row>
        <row r="34">
          <cell r="A34">
            <v>101457</v>
          </cell>
          <cell r="B34" t="str">
            <v>두레메텍</v>
          </cell>
          <cell r="C34" t="str">
            <v>업무</v>
          </cell>
          <cell r="D34" t="str">
            <v>두레메텍</v>
          </cell>
          <cell r="E34" t="str">
            <v>영남</v>
          </cell>
          <cell r="H34" t="str">
            <v>정상관리</v>
          </cell>
        </row>
        <row r="35">
          <cell r="A35">
            <v>101472</v>
          </cell>
          <cell r="B35" t="str">
            <v>일진알미공사</v>
          </cell>
          <cell r="C35" t="str">
            <v>시판</v>
          </cell>
          <cell r="D35" t="str">
            <v>온양효성</v>
          </cell>
          <cell r="E35" t="str">
            <v>충청</v>
          </cell>
          <cell r="F35" t="str">
            <v>판매</v>
          </cell>
          <cell r="G35" t="str">
            <v>기존</v>
          </cell>
          <cell r="H35" t="str">
            <v>영업관리</v>
          </cell>
        </row>
        <row r="36">
          <cell r="A36">
            <v>101473</v>
          </cell>
          <cell r="B36" t="str">
            <v>연흥공업사</v>
          </cell>
          <cell r="C36" t="str">
            <v>시판</v>
          </cell>
          <cell r="D36" t="str">
            <v>온양연흥</v>
          </cell>
          <cell r="E36" t="str">
            <v>충청</v>
          </cell>
          <cell r="F36" t="str">
            <v>공사</v>
          </cell>
          <cell r="H36" t="str">
            <v>채권관리</v>
          </cell>
        </row>
        <row r="37">
          <cell r="A37">
            <v>101485</v>
          </cell>
          <cell r="B37" t="str">
            <v>주봉산업</v>
          </cell>
          <cell r="C37" t="str">
            <v>시판</v>
          </cell>
          <cell r="D37" t="str">
            <v>당진대</v>
          </cell>
          <cell r="E37" t="str">
            <v>충청</v>
          </cell>
          <cell r="F37" t="str">
            <v>판매</v>
          </cell>
          <cell r="G37" t="str">
            <v>기존</v>
          </cell>
          <cell r="H37" t="str">
            <v>채권관리</v>
          </cell>
        </row>
        <row r="38">
          <cell r="A38">
            <v>101514</v>
          </cell>
          <cell r="B38" t="str">
            <v>삼원산업</v>
          </cell>
          <cell r="C38" t="str">
            <v>특수영업</v>
          </cell>
          <cell r="D38" t="str">
            <v>삼원산업</v>
          </cell>
          <cell r="E38" t="str">
            <v>충청</v>
          </cell>
          <cell r="H38" t="str">
            <v>정상관리</v>
          </cell>
        </row>
        <row r="39">
          <cell r="A39">
            <v>101529</v>
          </cell>
          <cell r="B39" t="str">
            <v>(주)동양기업사</v>
          </cell>
          <cell r="C39" t="str">
            <v>시판</v>
          </cell>
          <cell r="D39" t="str">
            <v>대전동양</v>
          </cell>
          <cell r="E39" t="str">
            <v>충청</v>
          </cell>
          <cell r="F39" t="str">
            <v>판매</v>
          </cell>
          <cell r="H39" t="str">
            <v>정상관리</v>
          </cell>
        </row>
        <row r="40">
          <cell r="A40">
            <v>101569</v>
          </cell>
          <cell r="B40" t="str">
            <v>(주)세보하드웨어</v>
          </cell>
          <cell r="C40" t="str">
            <v>특수영업</v>
          </cell>
          <cell r="D40" t="str">
            <v>(주)세보하드웨어</v>
          </cell>
          <cell r="H40" t="str">
            <v>채권관리</v>
          </cell>
        </row>
        <row r="41">
          <cell r="A41">
            <v>101571</v>
          </cell>
          <cell r="B41" t="str">
            <v>(주)현대커튼월</v>
          </cell>
          <cell r="C41" t="str">
            <v>시판</v>
          </cell>
          <cell r="D41" t="str">
            <v>현대ENG</v>
          </cell>
          <cell r="E41" t="str">
            <v>충청</v>
          </cell>
          <cell r="F41" t="str">
            <v>공사</v>
          </cell>
          <cell r="H41" t="str">
            <v>채권관리</v>
          </cell>
        </row>
        <row r="42">
          <cell r="A42">
            <v>101574</v>
          </cell>
          <cell r="B42" t="str">
            <v>모든창호중부상사</v>
          </cell>
          <cell r="C42" t="str">
            <v>시판</v>
          </cell>
          <cell r="D42" t="str">
            <v>옥천중부</v>
          </cell>
          <cell r="E42" t="str">
            <v>충청</v>
          </cell>
          <cell r="F42" t="str">
            <v>공사</v>
          </cell>
          <cell r="H42" t="str">
            <v>채권관리</v>
          </cell>
        </row>
        <row r="43">
          <cell r="A43">
            <v>101588</v>
          </cell>
          <cell r="B43" t="str">
            <v>하나계기</v>
          </cell>
          <cell r="C43" t="str">
            <v>특수영업</v>
          </cell>
          <cell r="D43" t="str">
            <v>하나계기</v>
          </cell>
          <cell r="H43" t="str">
            <v>정상관리</v>
          </cell>
        </row>
        <row r="44">
          <cell r="A44">
            <v>101621</v>
          </cell>
          <cell r="B44" t="str">
            <v>PROFILEX</v>
          </cell>
          <cell r="C44" t="str">
            <v>수출</v>
          </cell>
          <cell r="D44" t="str">
            <v>PROFILEX</v>
          </cell>
          <cell r="H44" t="str">
            <v>정상관리</v>
          </cell>
        </row>
        <row r="45">
          <cell r="A45">
            <v>101623</v>
          </cell>
          <cell r="B45" t="str">
            <v>EIWATRAD</v>
          </cell>
          <cell r="C45" t="str">
            <v>수출</v>
          </cell>
          <cell r="D45" t="str">
            <v>EIWATRAD</v>
          </cell>
          <cell r="H45" t="str">
            <v>정상관리</v>
          </cell>
        </row>
        <row r="46">
          <cell r="A46">
            <v>101734</v>
          </cell>
          <cell r="B46" t="str">
            <v>호성정밀</v>
          </cell>
          <cell r="C46" t="str">
            <v>특수영업</v>
          </cell>
          <cell r="D46" t="str">
            <v>호성정밀</v>
          </cell>
          <cell r="E46" t="str">
            <v>서울</v>
          </cell>
          <cell r="H46" t="str">
            <v>채권관리</v>
          </cell>
        </row>
        <row r="47">
          <cell r="A47">
            <v>101739</v>
          </cell>
          <cell r="B47" t="str">
            <v>삼일공사</v>
          </cell>
          <cell r="C47" t="str">
            <v>시판</v>
          </cell>
          <cell r="D47" t="str">
            <v>삼일공사</v>
          </cell>
          <cell r="E47" t="str">
            <v>서울</v>
          </cell>
          <cell r="F47" t="str">
            <v>판매</v>
          </cell>
          <cell r="H47" t="str">
            <v>채권관리</v>
          </cell>
        </row>
        <row r="48">
          <cell r="A48">
            <v>101744</v>
          </cell>
          <cell r="B48" t="str">
            <v>(주)제이엔지니어링</v>
          </cell>
          <cell r="C48" t="str">
            <v>수출</v>
          </cell>
          <cell r="D48" t="str">
            <v>(주)제이엔지니어링</v>
          </cell>
          <cell r="H48" t="str">
            <v>정상관리</v>
          </cell>
        </row>
        <row r="49">
          <cell r="A49">
            <v>101761</v>
          </cell>
          <cell r="B49" t="str">
            <v>일진알미늄송파대리점</v>
          </cell>
          <cell r="C49" t="str">
            <v>시판</v>
          </cell>
          <cell r="D49" t="str">
            <v>송파대</v>
          </cell>
          <cell r="E49" t="str">
            <v>서울</v>
          </cell>
          <cell r="F49" t="str">
            <v>판매</v>
          </cell>
          <cell r="G49" t="str">
            <v>기존</v>
          </cell>
          <cell r="H49" t="str">
            <v>정상관리</v>
          </cell>
        </row>
        <row r="50">
          <cell r="A50">
            <v>101807</v>
          </cell>
          <cell r="B50" t="str">
            <v>공간금속㈜</v>
          </cell>
          <cell r="C50" t="str">
            <v>시판</v>
          </cell>
          <cell r="D50" t="str">
            <v>공간금속</v>
          </cell>
          <cell r="H50" t="str">
            <v>채권관리</v>
          </cell>
        </row>
        <row r="51">
          <cell r="A51">
            <v>101822</v>
          </cell>
          <cell r="B51" t="str">
            <v>(주)한도</v>
          </cell>
          <cell r="C51" t="str">
            <v>시판</v>
          </cell>
          <cell r="D51" t="str">
            <v>(주)한도</v>
          </cell>
          <cell r="E51" t="str">
            <v>서울</v>
          </cell>
          <cell r="F51" t="str">
            <v>공사</v>
          </cell>
          <cell r="H51" t="str">
            <v>정상관리</v>
          </cell>
        </row>
        <row r="52">
          <cell r="A52">
            <v>101826</v>
          </cell>
          <cell r="B52" t="str">
            <v>(주)선보하이테크</v>
          </cell>
          <cell r="C52" t="str">
            <v>시판</v>
          </cell>
          <cell r="D52" t="str">
            <v>(주)선보하이테크</v>
          </cell>
          <cell r="E52" t="str">
            <v>서울</v>
          </cell>
          <cell r="F52" t="str">
            <v>공사</v>
          </cell>
          <cell r="H52" t="str">
            <v>채권관리</v>
          </cell>
        </row>
        <row r="53">
          <cell r="A53">
            <v>101943</v>
          </cell>
          <cell r="B53" t="str">
            <v>한재산업㈜</v>
          </cell>
          <cell r="C53" t="str">
            <v>시판</v>
          </cell>
          <cell r="D53" t="str">
            <v>강남대</v>
          </cell>
          <cell r="E53" t="str">
            <v>서울</v>
          </cell>
          <cell r="F53" t="str">
            <v>공사</v>
          </cell>
          <cell r="G53" t="str">
            <v>기존</v>
          </cell>
          <cell r="H53" t="str">
            <v>채권관리</v>
          </cell>
        </row>
        <row r="54">
          <cell r="A54">
            <v>101969</v>
          </cell>
          <cell r="B54" t="str">
            <v>일진알미</v>
          </cell>
          <cell r="C54" t="str">
            <v>시판</v>
          </cell>
          <cell r="D54" t="str">
            <v>이천대</v>
          </cell>
          <cell r="E54" t="str">
            <v>경기</v>
          </cell>
          <cell r="F54" t="str">
            <v>공사</v>
          </cell>
          <cell r="H54" t="str">
            <v>정상관리</v>
          </cell>
        </row>
        <row r="55">
          <cell r="A55">
            <v>101985</v>
          </cell>
          <cell r="B55" t="str">
            <v>진양건업</v>
          </cell>
          <cell r="C55" t="str">
            <v>시판</v>
          </cell>
          <cell r="D55" t="str">
            <v>진양건업</v>
          </cell>
          <cell r="E55" t="str">
            <v>서울</v>
          </cell>
          <cell r="F55" t="str">
            <v>공사</v>
          </cell>
          <cell r="H55" t="str">
            <v>채권관리</v>
          </cell>
        </row>
        <row r="56">
          <cell r="A56">
            <v>101986</v>
          </cell>
          <cell r="B56" t="str">
            <v>거신건업</v>
          </cell>
          <cell r="C56" t="str">
            <v>시판</v>
          </cell>
          <cell r="D56" t="str">
            <v>거신건업</v>
          </cell>
          <cell r="E56" t="str">
            <v>서울</v>
          </cell>
          <cell r="F56" t="str">
            <v>공사</v>
          </cell>
          <cell r="H56" t="str">
            <v>채권관리</v>
          </cell>
        </row>
        <row r="57">
          <cell r="A57">
            <v>101999</v>
          </cell>
          <cell r="B57" t="str">
            <v>(주)거신건업</v>
          </cell>
          <cell r="C57" t="str">
            <v>시판</v>
          </cell>
          <cell r="D57" t="str">
            <v>(주)거신건업</v>
          </cell>
          <cell r="H57" t="str">
            <v>채권관리</v>
          </cell>
        </row>
        <row r="58">
          <cell r="A58">
            <v>102012</v>
          </cell>
          <cell r="B58" t="str">
            <v>금성상공사</v>
          </cell>
          <cell r="C58" t="str">
            <v>시판</v>
          </cell>
          <cell r="D58" t="str">
            <v>오금대</v>
          </cell>
          <cell r="E58" t="str">
            <v>서울</v>
          </cell>
          <cell r="F58" t="str">
            <v>판매</v>
          </cell>
          <cell r="H58" t="str">
            <v>정상관리</v>
          </cell>
        </row>
        <row r="59">
          <cell r="A59">
            <v>102024</v>
          </cell>
          <cell r="B59" t="str">
            <v>이원알텍</v>
          </cell>
          <cell r="C59" t="str">
            <v>특수영업</v>
          </cell>
          <cell r="D59" t="str">
            <v>이원알텍</v>
          </cell>
          <cell r="E59" t="str">
            <v>서울</v>
          </cell>
          <cell r="H59" t="str">
            <v>채권관리</v>
          </cell>
        </row>
        <row r="60">
          <cell r="A60">
            <v>102068</v>
          </cell>
          <cell r="B60" t="str">
            <v>두산건설(주)</v>
          </cell>
          <cell r="C60" t="str">
            <v>직판</v>
          </cell>
          <cell r="E60" t="str">
            <v>서울</v>
          </cell>
          <cell r="H60" t="str">
            <v>정상관리</v>
          </cell>
        </row>
        <row r="61">
          <cell r="A61">
            <v>102074</v>
          </cell>
          <cell r="B61" t="str">
            <v>(주)동진기공</v>
          </cell>
          <cell r="C61" t="str">
            <v>시판</v>
          </cell>
          <cell r="D61" t="str">
            <v>성북대</v>
          </cell>
          <cell r="E61" t="str">
            <v>서울</v>
          </cell>
          <cell r="F61" t="str">
            <v>판매</v>
          </cell>
          <cell r="H61" t="str">
            <v>채권관리</v>
          </cell>
        </row>
        <row r="62">
          <cell r="A62">
            <v>102089</v>
          </cell>
          <cell r="B62" t="str">
            <v>한국과학</v>
          </cell>
          <cell r="C62" t="str">
            <v>특수영업</v>
          </cell>
          <cell r="E62" t="str">
            <v>서울</v>
          </cell>
          <cell r="H62" t="str">
            <v>정상관리</v>
          </cell>
        </row>
        <row r="63">
          <cell r="A63">
            <v>102092</v>
          </cell>
          <cell r="B63" t="str">
            <v>일진알미늄</v>
          </cell>
          <cell r="C63" t="str">
            <v>시판</v>
          </cell>
          <cell r="D63" t="str">
            <v>북부대</v>
          </cell>
          <cell r="E63" t="str">
            <v>서울</v>
          </cell>
          <cell r="F63" t="str">
            <v>판매</v>
          </cell>
          <cell r="G63" t="str">
            <v>기존</v>
          </cell>
          <cell r="H63" t="str">
            <v>정상관리</v>
          </cell>
        </row>
        <row r="64">
          <cell r="A64">
            <v>102120</v>
          </cell>
          <cell r="B64" t="str">
            <v>대덕공산</v>
          </cell>
          <cell r="C64" t="str">
            <v>시판</v>
          </cell>
          <cell r="E64" t="str">
            <v>경기</v>
          </cell>
          <cell r="F64" t="str">
            <v>공사</v>
          </cell>
          <cell r="G64" t="str">
            <v>신규</v>
          </cell>
          <cell r="H64" t="str">
            <v>정상관리</v>
          </cell>
        </row>
        <row r="65">
          <cell r="A65">
            <v>102122</v>
          </cell>
          <cell r="B65" t="str">
            <v>일진알미늄</v>
          </cell>
          <cell r="C65" t="str">
            <v>시판</v>
          </cell>
          <cell r="D65" t="str">
            <v>성동대리점</v>
          </cell>
          <cell r="E65" t="str">
            <v>서울</v>
          </cell>
          <cell r="F65" t="str">
            <v>판매</v>
          </cell>
          <cell r="G65" t="str">
            <v>기존</v>
          </cell>
          <cell r="H65" t="str">
            <v>정상관리</v>
          </cell>
        </row>
        <row r="66">
          <cell r="A66">
            <v>102123</v>
          </cell>
          <cell r="B66" t="str">
            <v>이원산업</v>
          </cell>
          <cell r="C66" t="str">
            <v>특수영업</v>
          </cell>
          <cell r="D66" t="str">
            <v>이원산업</v>
          </cell>
          <cell r="H66" t="str">
            <v>채권관리</v>
          </cell>
        </row>
        <row r="67">
          <cell r="A67">
            <v>102129</v>
          </cell>
          <cell r="B67" t="str">
            <v>㈜우성프라자</v>
          </cell>
          <cell r="C67" t="str">
            <v>시판</v>
          </cell>
          <cell r="D67" t="str">
            <v>㈜우성프라자</v>
          </cell>
          <cell r="E67" t="str">
            <v>서울</v>
          </cell>
          <cell r="F67" t="str">
            <v>공사</v>
          </cell>
          <cell r="G67" t="str">
            <v>신규</v>
          </cell>
          <cell r="H67" t="str">
            <v>정상관리</v>
          </cell>
        </row>
        <row r="68">
          <cell r="A68">
            <v>102150</v>
          </cell>
          <cell r="B68" t="str">
            <v>일진알미늄</v>
          </cell>
          <cell r="C68" t="str">
            <v>시판</v>
          </cell>
          <cell r="D68" t="str">
            <v>성북대</v>
          </cell>
          <cell r="E68" t="str">
            <v>서울</v>
          </cell>
          <cell r="F68" t="str">
            <v>판매</v>
          </cell>
          <cell r="G68" t="str">
            <v>기존</v>
          </cell>
          <cell r="H68" t="str">
            <v>영업관리</v>
          </cell>
        </row>
        <row r="69">
          <cell r="A69">
            <v>102380</v>
          </cell>
          <cell r="B69" t="str">
            <v>한창정밀</v>
          </cell>
          <cell r="C69" t="str">
            <v>특수영업</v>
          </cell>
          <cell r="D69" t="str">
            <v>한창정밀</v>
          </cell>
          <cell r="H69" t="str">
            <v>채권관리</v>
          </cell>
        </row>
        <row r="70">
          <cell r="A70">
            <v>102400</v>
          </cell>
          <cell r="B70" t="str">
            <v>태평철강</v>
          </cell>
          <cell r="C70" t="str">
            <v>시판</v>
          </cell>
          <cell r="D70" t="str">
            <v>인천대</v>
          </cell>
          <cell r="E70" t="str">
            <v>인천</v>
          </cell>
          <cell r="F70" t="str">
            <v>공사</v>
          </cell>
          <cell r="H70" t="str">
            <v>채권관리</v>
          </cell>
        </row>
        <row r="71">
          <cell r="A71">
            <v>102437</v>
          </cell>
          <cell r="B71" t="str">
            <v>(주)현대기업</v>
          </cell>
          <cell r="C71" t="str">
            <v>특수영업</v>
          </cell>
          <cell r="D71" t="str">
            <v>(주)현대</v>
          </cell>
          <cell r="E71" t="str">
            <v>충청</v>
          </cell>
          <cell r="H71" t="str">
            <v>정상관리</v>
          </cell>
        </row>
        <row r="72">
          <cell r="A72">
            <v>102472</v>
          </cell>
          <cell r="B72" t="str">
            <v>미성특장</v>
          </cell>
          <cell r="C72" t="str">
            <v>특수영업</v>
          </cell>
          <cell r="D72" t="str">
            <v>미성특장</v>
          </cell>
          <cell r="H72" t="str">
            <v>정상관리</v>
          </cell>
        </row>
        <row r="73">
          <cell r="A73">
            <v>102478</v>
          </cell>
          <cell r="B73" t="str">
            <v>호계알미늄</v>
          </cell>
          <cell r="C73" t="str">
            <v>시판</v>
          </cell>
          <cell r="D73" t="str">
            <v>오산대</v>
          </cell>
          <cell r="E73" t="str">
            <v>경기</v>
          </cell>
          <cell r="F73" t="str">
            <v>판매</v>
          </cell>
          <cell r="H73" t="str">
            <v>채권관리</v>
          </cell>
        </row>
        <row r="74">
          <cell r="A74">
            <v>102481</v>
          </cell>
          <cell r="B74" t="str">
            <v>동양알미늄</v>
          </cell>
          <cell r="C74" t="str">
            <v>시판</v>
          </cell>
          <cell r="D74" t="str">
            <v>인천동양</v>
          </cell>
          <cell r="H74" t="str">
            <v>채권관리</v>
          </cell>
        </row>
        <row r="75">
          <cell r="A75">
            <v>102491</v>
          </cell>
          <cell r="B75" t="str">
            <v>일진동암대리점</v>
          </cell>
          <cell r="C75" t="str">
            <v>시판</v>
          </cell>
          <cell r="D75" t="str">
            <v>동암대</v>
          </cell>
          <cell r="H75" t="str">
            <v>채권관리</v>
          </cell>
        </row>
        <row r="76">
          <cell r="A76">
            <v>102507</v>
          </cell>
          <cell r="B76" t="str">
            <v>한스산업</v>
          </cell>
          <cell r="C76" t="str">
            <v>특수영업</v>
          </cell>
          <cell r="D76" t="str">
            <v>한스산업</v>
          </cell>
          <cell r="E76" t="str">
            <v>경기</v>
          </cell>
          <cell r="H76" t="str">
            <v>정상관리</v>
          </cell>
        </row>
        <row r="77">
          <cell r="A77">
            <v>102544</v>
          </cell>
          <cell r="B77" t="str">
            <v>일진금속사</v>
          </cell>
          <cell r="C77" t="str">
            <v>시판</v>
          </cell>
          <cell r="D77" t="str">
            <v>일진금속사</v>
          </cell>
          <cell r="E77" t="str">
            <v>호남</v>
          </cell>
          <cell r="F77" t="str">
            <v>공사</v>
          </cell>
          <cell r="H77" t="str">
            <v>정상관리</v>
          </cell>
        </row>
        <row r="78">
          <cell r="A78">
            <v>102587</v>
          </cell>
          <cell r="B78" t="str">
            <v>대흥기업</v>
          </cell>
          <cell r="C78" t="str">
            <v>시판</v>
          </cell>
          <cell r="D78" t="str">
            <v>수원대</v>
          </cell>
          <cell r="H78" t="str">
            <v>채권관리</v>
          </cell>
        </row>
        <row r="79">
          <cell r="A79">
            <v>102612</v>
          </cell>
          <cell r="B79" t="str">
            <v>대산경금</v>
          </cell>
          <cell r="C79" t="str">
            <v>업무</v>
          </cell>
          <cell r="H79" t="str">
            <v>업무팀관리</v>
          </cell>
        </row>
        <row r="80">
          <cell r="A80">
            <v>102642</v>
          </cell>
          <cell r="B80" t="str">
            <v>일진금속</v>
          </cell>
          <cell r="C80" t="str">
            <v>시판</v>
          </cell>
          <cell r="D80" t="str">
            <v>수원대</v>
          </cell>
          <cell r="H80" t="str">
            <v>채권관리</v>
          </cell>
        </row>
        <row r="81">
          <cell r="A81">
            <v>102755</v>
          </cell>
          <cell r="B81" t="str">
            <v>(주)대원</v>
          </cell>
          <cell r="C81" t="str">
            <v>특수영업</v>
          </cell>
          <cell r="D81" t="str">
            <v>(주)대원</v>
          </cell>
          <cell r="E81" t="str">
            <v>경기</v>
          </cell>
          <cell r="H81" t="str">
            <v>채권관리</v>
          </cell>
        </row>
        <row r="82">
          <cell r="A82">
            <v>102761</v>
          </cell>
          <cell r="B82" t="str">
            <v>(주)케이</v>
          </cell>
          <cell r="C82" t="str">
            <v>특수영업</v>
          </cell>
          <cell r="D82" t="str">
            <v>(주)케이</v>
          </cell>
          <cell r="E82" t="str">
            <v>경기</v>
          </cell>
          <cell r="H82" t="str">
            <v>정상관리</v>
          </cell>
        </row>
        <row r="83">
          <cell r="A83">
            <v>102777</v>
          </cell>
          <cell r="B83" t="str">
            <v>일진기업</v>
          </cell>
          <cell r="C83" t="str">
            <v>시판</v>
          </cell>
          <cell r="D83" t="str">
            <v>일진기업</v>
          </cell>
          <cell r="E83" t="str">
            <v>경기</v>
          </cell>
          <cell r="F83" t="str">
            <v>기타</v>
          </cell>
          <cell r="G83" t="str">
            <v>기존</v>
          </cell>
          <cell r="H83" t="str">
            <v>정상관리</v>
          </cell>
        </row>
        <row r="84">
          <cell r="A84">
            <v>102791</v>
          </cell>
          <cell r="B84" t="str">
            <v>(주)알루</v>
          </cell>
          <cell r="C84" t="str">
            <v>업무</v>
          </cell>
          <cell r="E84" t="str">
            <v>경기</v>
          </cell>
          <cell r="H84" t="str">
            <v>업무팀관리</v>
          </cell>
        </row>
        <row r="85">
          <cell r="A85">
            <v>102851</v>
          </cell>
          <cell r="B85" t="str">
            <v>세명코레스(주)</v>
          </cell>
          <cell r="C85" t="str">
            <v>특수영업</v>
          </cell>
          <cell r="E85" t="str">
            <v>경기</v>
          </cell>
          <cell r="H85" t="str">
            <v>정상관리</v>
          </cell>
        </row>
        <row r="86">
          <cell r="A86">
            <v>102951</v>
          </cell>
          <cell r="B86" t="str">
            <v>동원금속</v>
          </cell>
          <cell r="C86" t="str">
            <v>시판</v>
          </cell>
          <cell r="E86" t="str">
            <v>경기</v>
          </cell>
          <cell r="F86" t="str">
            <v>판매</v>
          </cell>
          <cell r="G86" t="str">
            <v>기존</v>
          </cell>
          <cell r="H86" t="str">
            <v>정상관리</v>
          </cell>
        </row>
        <row r="87">
          <cell r="A87">
            <v>102987</v>
          </cell>
          <cell r="B87" t="str">
            <v>일진산업</v>
          </cell>
          <cell r="C87" t="str">
            <v>시판</v>
          </cell>
          <cell r="D87" t="str">
            <v>안산대</v>
          </cell>
          <cell r="E87" t="str">
            <v>경기</v>
          </cell>
          <cell r="F87" t="str">
            <v>판매</v>
          </cell>
          <cell r="G87" t="str">
            <v>기존</v>
          </cell>
          <cell r="H87" t="str">
            <v>정상관리</v>
          </cell>
        </row>
        <row r="88">
          <cell r="A88">
            <v>103219</v>
          </cell>
          <cell r="B88" t="str">
            <v>국제기업</v>
          </cell>
          <cell r="C88" t="str">
            <v>특수영업</v>
          </cell>
          <cell r="D88" t="str">
            <v>국제기업</v>
          </cell>
          <cell r="E88" t="str">
            <v>경기</v>
          </cell>
          <cell r="H88" t="str">
            <v>정상관리</v>
          </cell>
        </row>
        <row r="89">
          <cell r="A89">
            <v>103244</v>
          </cell>
          <cell r="B89" t="str">
            <v>(주)흥창</v>
          </cell>
          <cell r="C89" t="str">
            <v>특수영업</v>
          </cell>
          <cell r="G89" t="str">
            <v>2001.3월개설</v>
          </cell>
          <cell r="H89" t="str">
            <v>정상관리</v>
          </cell>
        </row>
        <row r="90">
          <cell r="A90">
            <v>103283</v>
          </cell>
          <cell r="B90" t="str">
            <v>재영산업</v>
          </cell>
          <cell r="C90" t="str">
            <v>시판</v>
          </cell>
          <cell r="D90" t="str">
            <v>재영산업</v>
          </cell>
          <cell r="E90" t="str">
            <v>경기</v>
          </cell>
          <cell r="F90" t="str">
            <v>공사</v>
          </cell>
          <cell r="G90" t="str">
            <v>기존</v>
          </cell>
          <cell r="H90" t="str">
            <v>채권관리</v>
          </cell>
        </row>
        <row r="91">
          <cell r="A91">
            <v>103295</v>
          </cell>
          <cell r="B91" t="str">
            <v>서울센트</v>
          </cell>
          <cell r="C91" t="str">
            <v>특수영업</v>
          </cell>
          <cell r="D91" t="str">
            <v>서울센트</v>
          </cell>
          <cell r="E91" t="str">
            <v>인천</v>
          </cell>
          <cell r="H91" t="str">
            <v>정상관리</v>
          </cell>
        </row>
        <row r="92">
          <cell r="A92">
            <v>103307</v>
          </cell>
          <cell r="B92" t="str">
            <v>대해산업</v>
          </cell>
          <cell r="C92" t="str">
            <v>시판</v>
          </cell>
          <cell r="D92" t="str">
            <v>부천중부</v>
          </cell>
          <cell r="E92" t="str">
            <v>경기</v>
          </cell>
          <cell r="F92" t="str">
            <v>공사</v>
          </cell>
          <cell r="H92" t="str">
            <v>채권관리</v>
          </cell>
        </row>
        <row r="93">
          <cell r="A93">
            <v>103308</v>
          </cell>
          <cell r="B93" t="str">
            <v>(주)신일건업</v>
          </cell>
          <cell r="C93" t="str">
            <v>시판</v>
          </cell>
          <cell r="D93" t="str">
            <v>의정부대(구)</v>
          </cell>
          <cell r="E93" t="str">
            <v>경기</v>
          </cell>
          <cell r="F93" t="str">
            <v>판매</v>
          </cell>
          <cell r="H93" t="str">
            <v>채권관리</v>
          </cell>
        </row>
        <row r="94">
          <cell r="A94">
            <v>103355</v>
          </cell>
          <cell r="B94" t="str">
            <v>썬전자공업</v>
          </cell>
          <cell r="C94" t="str">
            <v>특수영업</v>
          </cell>
          <cell r="D94" t="str">
            <v>썬전자공</v>
          </cell>
          <cell r="H94" t="str">
            <v>채권관리</v>
          </cell>
        </row>
        <row r="95">
          <cell r="A95">
            <v>103370</v>
          </cell>
          <cell r="B95" t="str">
            <v>대해건설산업</v>
          </cell>
          <cell r="C95" t="str">
            <v>시판</v>
          </cell>
          <cell r="D95" t="str">
            <v>부천중부</v>
          </cell>
          <cell r="H95" t="str">
            <v>채권관리</v>
          </cell>
        </row>
        <row r="96">
          <cell r="A96">
            <v>103394</v>
          </cell>
          <cell r="B96" t="str">
            <v>일진알미늄</v>
          </cell>
          <cell r="C96" t="str">
            <v>시판</v>
          </cell>
          <cell r="D96" t="str">
            <v>부천대</v>
          </cell>
          <cell r="E96" t="str">
            <v>경기</v>
          </cell>
          <cell r="F96" t="str">
            <v>판매</v>
          </cell>
          <cell r="G96" t="str">
            <v>기존</v>
          </cell>
          <cell r="H96" t="str">
            <v>영업관리</v>
          </cell>
        </row>
        <row r="97">
          <cell r="A97">
            <v>103418</v>
          </cell>
          <cell r="B97" t="str">
            <v>일진공영</v>
          </cell>
          <cell r="C97" t="str">
            <v>시판</v>
          </cell>
          <cell r="D97" t="str">
            <v>부천대</v>
          </cell>
          <cell r="E97" t="str">
            <v>경기</v>
          </cell>
          <cell r="F97" t="str">
            <v>공사</v>
          </cell>
          <cell r="H97" t="str">
            <v>영업관리</v>
          </cell>
        </row>
        <row r="98">
          <cell r="A98">
            <v>103454</v>
          </cell>
          <cell r="B98" t="str">
            <v>화성알미늄</v>
          </cell>
          <cell r="C98" t="str">
            <v>시판</v>
          </cell>
          <cell r="D98" t="str">
            <v>남부대</v>
          </cell>
          <cell r="E98" t="str">
            <v>서울</v>
          </cell>
          <cell r="F98" t="str">
            <v>공사</v>
          </cell>
          <cell r="H98" t="str">
            <v>채권관리</v>
          </cell>
        </row>
        <row r="99">
          <cell r="A99">
            <v>103469</v>
          </cell>
          <cell r="B99" t="str">
            <v>우성산업</v>
          </cell>
          <cell r="C99" t="str">
            <v>시판</v>
          </cell>
          <cell r="G99" t="str">
            <v>2001.3월개설</v>
          </cell>
          <cell r="H99" t="str">
            <v>정상관리</v>
          </cell>
        </row>
        <row r="100">
          <cell r="A100">
            <v>103477</v>
          </cell>
          <cell r="B100" t="str">
            <v>영명기업</v>
          </cell>
          <cell r="C100" t="str">
            <v>시판</v>
          </cell>
          <cell r="D100" t="str">
            <v>능곡대</v>
          </cell>
          <cell r="E100" t="str">
            <v>경기</v>
          </cell>
          <cell r="F100" t="str">
            <v>판매</v>
          </cell>
          <cell r="H100" t="str">
            <v>채권관리</v>
          </cell>
        </row>
        <row r="101">
          <cell r="A101">
            <v>103493</v>
          </cell>
          <cell r="B101" t="str">
            <v>신산기업</v>
          </cell>
          <cell r="C101" t="str">
            <v>특수영업</v>
          </cell>
          <cell r="D101" t="str">
            <v>신산기업</v>
          </cell>
          <cell r="H101" t="str">
            <v>채권관리</v>
          </cell>
        </row>
        <row r="102">
          <cell r="A102">
            <v>103500</v>
          </cell>
          <cell r="B102" t="str">
            <v>제일금속</v>
          </cell>
          <cell r="C102" t="str">
            <v>특수영업</v>
          </cell>
          <cell r="E102" t="str">
            <v>경기</v>
          </cell>
          <cell r="H102" t="str">
            <v>정상관리</v>
          </cell>
        </row>
        <row r="103">
          <cell r="A103">
            <v>103509</v>
          </cell>
          <cell r="B103" t="str">
            <v>정방건철</v>
          </cell>
          <cell r="C103" t="str">
            <v>시판</v>
          </cell>
          <cell r="D103" t="str">
            <v>의정부대(구)</v>
          </cell>
          <cell r="E103" t="str">
            <v>경기</v>
          </cell>
          <cell r="F103" t="str">
            <v>판매</v>
          </cell>
          <cell r="H103" t="str">
            <v>채권관리</v>
          </cell>
        </row>
        <row r="104">
          <cell r="A104">
            <v>103521</v>
          </cell>
          <cell r="B104" t="str">
            <v>신일기업</v>
          </cell>
          <cell r="C104" t="str">
            <v>시판</v>
          </cell>
          <cell r="D104" t="str">
            <v>의정부대(구)</v>
          </cell>
          <cell r="E104" t="str">
            <v>경기</v>
          </cell>
          <cell r="F104" t="str">
            <v>판매</v>
          </cell>
          <cell r="H104" t="str">
            <v>채권관리</v>
          </cell>
        </row>
        <row r="105">
          <cell r="A105">
            <v>103575</v>
          </cell>
          <cell r="B105" t="str">
            <v>아이.엔.</v>
          </cell>
          <cell r="C105" t="str">
            <v>특수영업</v>
          </cell>
          <cell r="D105" t="str">
            <v>아이.엔.</v>
          </cell>
          <cell r="H105" t="str">
            <v>정상관리</v>
          </cell>
        </row>
        <row r="106">
          <cell r="A106">
            <v>103591</v>
          </cell>
          <cell r="B106" t="str">
            <v>평택창호</v>
          </cell>
          <cell r="C106" t="str">
            <v>시판</v>
          </cell>
          <cell r="D106" t="str">
            <v>평택동양강철</v>
          </cell>
          <cell r="E106" t="str">
            <v>경기</v>
          </cell>
          <cell r="F106" t="str">
            <v>공사</v>
          </cell>
          <cell r="H106" t="str">
            <v>채권관리</v>
          </cell>
        </row>
        <row r="107">
          <cell r="A107">
            <v>103614</v>
          </cell>
          <cell r="B107" t="str">
            <v>두산기계</v>
          </cell>
          <cell r="C107" t="str">
            <v>특수영업</v>
          </cell>
          <cell r="D107" t="str">
            <v>두산기계</v>
          </cell>
          <cell r="E107" t="str">
            <v>영남</v>
          </cell>
          <cell r="H107" t="str">
            <v>채권관리</v>
          </cell>
        </row>
        <row r="108">
          <cell r="A108">
            <v>103641</v>
          </cell>
          <cell r="B108" t="str">
            <v>(주)한국</v>
          </cell>
          <cell r="C108" t="str">
            <v>업무</v>
          </cell>
          <cell r="D108" t="str">
            <v>(주)한국</v>
          </cell>
          <cell r="H108" t="str">
            <v>정상관리</v>
          </cell>
        </row>
        <row r="109">
          <cell r="A109">
            <v>103654</v>
          </cell>
          <cell r="B109" t="str">
            <v>(주)금성종합건설</v>
          </cell>
          <cell r="C109" t="str">
            <v>시판</v>
          </cell>
          <cell r="D109" t="str">
            <v>수원대</v>
          </cell>
          <cell r="H109" t="str">
            <v>채권관리</v>
          </cell>
        </row>
        <row r="110">
          <cell r="A110">
            <v>103704</v>
          </cell>
          <cell r="B110" t="str">
            <v>일진에어샷시</v>
          </cell>
          <cell r="C110" t="str">
            <v>시판</v>
          </cell>
          <cell r="D110" t="str">
            <v>동수원대</v>
          </cell>
          <cell r="E110" t="str">
            <v>경기</v>
          </cell>
          <cell r="F110" t="str">
            <v>판매</v>
          </cell>
          <cell r="G110" t="str">
            <v>기존</v>
          </cell>
          <cell r="H110" t="str">
            <v>영업관리</v>
          </cell>
        </row>
        <row r="111">
          <cell r="A111">
            <v>103827</v>
          </cell>
          <cell r="B111" t="str">
            <v>일진알미늄</v>
          </cell>
          <cell r="C111" t="str">
            <v>시판</v>
          </cell>
          <cell r="D111" t="str">
            <v>오산대</v>
          </cell>
          <cell r="E111" t="str">
            <v>경기</v>
          </cell>
          <cell r="F111" t="str">
            <v>판매</v>
          </cell>
          <cell r="G111" t="str">
            <v>기존</v>
          </cell>
          <cell r="H111" t="str">
            <v>채권관리</v>
          </cell>
        </row>
        <row r="112">
          <cell r="A112">
            <v>103915</v>
          </cell>
          <cell r="B112" t="str">
            <v>경기샤링</v>
          </cell>
          <cell r="C112" t="str">
            <v>시판</v>
          </cell>
          <cell r="D112" t="str">
            <v>수원대</v>
          </cell>
          <cell r="H112" t="str">
            <v>채권관리</v>
          </cell>
        </row>
        <row r="113">
          <cell r="A113">
            <v>104071</v>
          </cell>
          <cell r="B113" t="str">
            <v>일진알미늄</v>
          </cell>
          <cell r="C113" t="str">
            <v>시판</v>
          </cell>
          <cell r="D113" t="str">
            <v>안양대</v>
          </cell>
          <cell r="E113" t="str">
            <v>경기</v>
          </cell>
          <cell r="F113" t="str">
            <v>판매</v>
          </cell>
          <cell r="H113" t="str">
            <v>정상관리</v>
          </cell>
        </row>
        <row r="114">
          <cell r="A114">
            <v>104151</v>
          </cell>
          <cell r="B114" t="str">
            <v>현대비철</v>
          </cell>
          <cell r="C114" t="str">
            <v>특수영업</v>
          </cell>
          <cell r="D114" t="str">
            <v>현대비철</v>
          </cell>
          <cell r="H114" t="str">
            <v>정상관리</v>
          </cell>
        </row>
        <row r="115">
          <cell r="A115">
            <v>104160</v>
          </cell>
          <cell r="B115" t="str">
            <v>일진알미늄(부평)</v>
          </cell>
          <cell r="C115" t="str">
            <v>시판</v>
          </cell>
          <cell r="D115" t="str">
            <v>부평대</v>
          </cell>
          <cell r="E115" t="str">
            <v>경기</v>
          </cell>
          <cell r="F115" t="str">
            <v>판매</v>
          </cell>
          <cell r="H115" t="str">
            <v>채권관리</v>
          </cell>
        </row>
        <row r="116">
          <cell r="A116">
            <v>104167</v>
          </cell>
          <cell r="B116" t="str">
            <v>동서식품</v>
          </cell>
          <cell r="C116" t="str">
            <v>특수영업</v>
          </cell>
          <cell r="D116" t="str">
            <v>동서식품</v>
          </cell>
          <cell r="H116" t="str">
            <v>정상관리</v>
          </cell>
        </row>
        <row r="117">
          <cell r="A117">
            <v>104195</v>
          </cell>
          <cell r="B117" t="str">
            <v>보성금속</v>
          </cell>
          <cell r="C117" t="str">
            <v>특수영업</v>
          </cell>
          <cell r="D117" t="str">
            <v>보성금속</v>
          </cell>
          <cell r="E117" t="str">
            <v>인천</v>
          </cell>
          <cell r="H117" t="str">
            <v>채권관리</v>
          </cell>
        </row>
        <row r="118">
          <cell r="A118">
            <v>104223</v>
          </cell>
          <cell r="B118" t="str">
            <v>상동알미늄</v>
          </cell>
          <cell r="C118" t="str">
            <v>시판</v>
          </cell>
          <cell r="D118" t="str">
            <v>부평대</v>
          </cell>
          <cell r="E118" t="str">
            <v>경기</v>
          </cell>
          <cell r="F118" t="str">
            <v>판매</v>
          </cell>
          <cell r="H118" t="str">
            <v>정상관리</v>
          </cell>
        </row>
        <row r="119">
          <cell r="A119">
            <v>104292</v>
          </cell>
          <cell r="B119" t="str">
            <v>쌍용건설</v>
          </cell>
          <cell r="C119" t="str">
            <v>직판</v>
          </cell>
          <cell r="D119" t="str">
            <v>쌍용건설</v>
          </cell>
          <cell r="E119" t="str">
            <v>서울</v>
          </cell>
          <cell r="F119" t="str">
            <v>공사</v>
          </cell>
          <cell r="H119" t="str">
            <v>정상관리</v>
          </cell>
        </row>
        <row r="120">
          <cell r="A120">
            <v>104326</v>
          </cell>
          <cell r="B120" t="str">
            <v>(주)동양</v>
          </cell>
          <cell r="C120" t="str">
            <v>특수영업</v>
          </cell>
          <cell r="D120" t="str">
            <v>(주)동양</v>
          </cell>
          <cell r="H120" t="str">
            <v>정상관리</v>
          </cell>
        </row>
        <row r="121">
          <cell r="A121">
            <v>104332</v>
          </cell>
          <cell r="B121" t="str">
            <v>(주)삼호산업</v>
          </cell>
          <cell r="C121" t="str">
            <v>특수영업</v>
          </cell>
          <cell r="D121" t="str">
            <v>(주)삼호</v>
          </cell>
          <cell r="E121" t="str">
            <v>경기</v>
          </cell>
          <cell r="H121" t="str">
            <v>정상관리</v>
          </cell>
        </row>
        <row r="122">
          <cell r="A122">
            <v>104447</v>
          </cell>
          <cell r="B122" t="str">
            <v>우진철강</v>
          </cell>
          <cell r="C122" t="str">
            <v>직판</v>
          </cell>
          <cell r="H122" t="str">
            <v>정상관리</v>
          </cell>
        </row>
        <row r="123">
          <cell r="A123">
            <v>104456</v>
          </cell>
          <cell r="B123" t="str">
            <v>한국난간</v>
          </cell>
          <cell r="C123" t="str">
            <v>특수영업</v>
          </cell>
          <cell r="D123" t="str">
            <v>한국난간</v>
          </cell>
          <cell r="E123" t="str">
            <v>경기</v>
          </cell>
          <cell r="H123" t="str">
            <v>정상관리</v>
          </cell>
        </row>
        <row r="124">
          <cell r="A124">
            <v>104474</v>
          </cell>
          <cell r="B124" t="str">
            <v>(주)우진</v>
          </cell>
          <cell r="C124" t="str">
            <v>시판</v>
          </cell>
          <cell r="D124" t="str">
            <v>성북대</v>
          </cell>
          <cell r="E124" t="str">
            <v>서울</v>
          </cell>
          <cell r="F124" t="str">
            <v>판매</v>
          </cell>
          <cell r="H124" t="str">
            <v>영업관리</v>
          </cell>
        </row>
        <row r="125">
          <cell r="A125">
            <v>104477</v>
          </cell>
          <cell r="B125" t="str">
            <v>(주)덕명건설</v>
          </cell>
          <cell r="C125" t="str">
            <v>시판</v>
          </cell>
          <cell r="D125" t="str">
            <v>규진개발</v>
          </cell>
          <cell r="E125" t="str">
            <v>서울</v>
          </cell>
          <cell r="F125" t="str">
            <v>공사</v>
          </cell>
          <cell r="H125" t="str">
            <v>채권관리</v>
          </cell>
        </row>
        <row r="126">
          <cell r="A126">
            <v>104502</v>
          </cell>
          <cell r="B126" t="str">
            <v>동흥산업</v>
          </cell>
          <cell r="C126" t="str">
            <v>시판</v>
          </cell>
          <cell r="D126" t="str">
            <v>남부대</v>
          </cell>
          <cell r="E126" t="str">
            <v>서울</v>
          </cell>
          <cell r="F126" t="str">
            <v>판매</v>
          </cell>
          <cell r="G126" t="str">
            <v>기존</v>
          </cell>
          <cell r="H126" t="str">
            <v>정상관리</v>
          </cell>
        </row>
        <row r="127">
          <cell r="A127">
            <v>104508</v>
          </cell>
          <cell r="B127" t="str">
            <v>대원도시환경㈜</v>
          </cell>
          <cell r="C127" t="str">
            <v>특수영업</v>
          </cell>
          <cell r="D127" t="str">
            <v>대원도시환경㈜</v>
          </cell>
          <cell r="H127" t="str">
            <v>채권관리</v>
          </cell>
        </row>
        <row r="128">
          <cell r="A128">
            <v>104563</v>
          </cell>
          <cell r="B128" t="str">
            <v>(주)대화알미늄</v>
          </cell>
          <cell r="C128" t="str">
            <v>시판</v>
          </cell>
          <cell r="D128" t="str">
            <v>영등포대</v>
          </cell>
          <cell r="E128" t="str">
            <v>서울</v>
          </cell>
          <cell r="F128" t="str">
            <v>공사</v>
          </cell>
          <cell r="G128" t="str">
            <v>기존</v>
          </cell>
          <cell r="H128" t="str">
            <v>정상관리</v>
          </cell>
        </row>
        <row r="129">
          <cell r="A129">
            <v>104629</v>
          </cell>
          <cell r="B129" t="str">
            <v>현대산업</v>
          </cell>
          <cell r="C129" t="str">
            <v>직판</v>
          </cell>
          <cell r="E129" t="str">
            <v>서울</v>
          </cell>
          <cell r="H129" t="str">
            <v>정상관리</v>
          </cell>
        </row>
        <row r="130">
          <cell r="A130">
            <v>104650</v>
          </cell>
          <cell r="B130" t="str">
            <v>일진게이트</v>
          </cell>
          <cell r="C130" t="str">
            <v>특수영업</v>
          </cell>
          <cell r="D130" t="str">
            <v>일진게이</v>
          </cell>
          <cell r="E130" t="str">
            <v>경기</v>
          </cell>
          <cell r="H130" t="str">
            <v>채권관리</v>
          </cell>
        </row>
        <row r="131">
          <cell r="A131">
            <v>104692</v>
          </cell>
          <cell r="B131" t="str">
            <v>민승산업</v>
          </cell>
          <cell r="C131" t="str">
            <v>특수영업</v>
          </cell>
          <cell r="D131" t="str">
            <v>민승산업</v>
          </cell>
          <cell r="E131" t="str">
            <v>경기</v>
          </cell>
          <cell r="H131" t="str">
            <v>정상관리</v>
          </cell>
        </row>
        <row r="132">
          <cell r="A132">
            <v>104761</v>
          </cell>
          <cell r="B132" t="str">
            <v>대화알미늄</v>
          </cell>
          <cell r="C132" t="str">
            <v>시판</v>
          </cell>
          <cell r="D132" t="str">
            <v>영등포대</v>
          </cell>
          <cell r="E132" t="str">
            <v>서울</v>
          </cell>
          <cell r="F132" t="str">
            <v>공사</v>
          </cell>
          <cell r="H132" t="str">
            <v>정상관리</v>
          </cell>
        </row>
        <row r="133">
          <cell r="A133">
            <v>104765</v>
          </cell>
          <cell r="B133" t="str">
            <v>화경건설</v>
          </cell>
          <cell r="C133" t="str">
            <v>특수영업</v>
          </cell>
          <cell r="D133" t="str">
            <v>화경건설</v>
          </cell>
          <cell r="E133" t="str">
            <v>경기</v>
          </cell>
          <cell r="H133" t="str">
            <v>정상관리</v>
          </cell>
        </row>
        <row r="134">
          <cell r="A134">
            <v>104934</v>
          </cell>
          <cell r="B134" t="str">
            <v>효성건업</v>
          </cell>
          <cell r="C134" t="str">
            <v>시판</v>
          </cell>
          <cell r="D134" t="str">
            <v>성남대</v>
          </cell>
          <cell r="E134" t="str">
            <v>서울</v>
          </cell>
          <cell r="F134" t="str">
            <v>공사</v>
          </cell>
          <cell r="H134" t="str">
            <v>정상관리</v>
          </cell>
        </row>
        <row r="135">
          <cell r="A135">
            <v>104935</v>
          </cell>
          <cell r="B135" t="str">
            <v>삼선교구</v>
          </cell>
          <cell r="C135" t="str">
            <v>특수영업</v>
          </cell>
          <cell r="D135" t="str">
            <v>삼선교구</v>
          </cell>
          <cell r="H135" t="str">
            <v>채권관리</v>
          </cell>
        </row>
        <row r="136">
          <cell r="A136">
            <v>105102</v>
          </cell>
          <cell r="B136" t="str">
            <v>일진개봉특약점</v>
          </cell>
          <cell r="C136" t="str">
            <v>시판</v>
          </cell>
          <cell r="D136" t="str">
            <v>개봉대</v>
          </cell>
          <cell r="E136" t="str">
            <v>서울</v>
          </cell>
          <cell r="F136" t="str">
            <v>판매</v>
          </cell>
          <cell r="H136" t="str">
            <v>채권관리</v>
          </cell>
        </row>
        <row r="137">
          <cell r="A137">
            <v>105126</v>
          </cell>
          <cell r="B137" t="str">
            <v>(주)다산건사</v>
          </cell>
          <cell r="C137" t="str">
            <v>시판</v>
          </cell>
          <cell r="D137" t="str">
            <v>다산</v>
          </cell>
          <cell r="E137" t="str">
            <v>서울</v>
          </cell>
          <cell r="F137" t="str">
            <v>공사</v>
          </cell>
          <cell r="H137" t="str">
            <v>정상관리</v>
          </cell>
        </row>
        <row r="138">
          <cell r="A138">
            <v>105174</v>
          </cell>
          <cell r="B138" t="str">
            <v>동신기업</v>
          </cell>
          <cell r="C138" t="str">
            <v>시판</v>
          </cell>
          <cell r="D138" t="str">
            <v>은평대</v>
          </cell>
          <cell r="E138" t="str">
            <v>서울</v>
          </cell>
          <cell r="F138" t="str">
            <v>공사</v>
          </cell>
          <cell r="H138" t="str">
            <v>정상관리</v>
          </cell>
        </row>
        <row r="139">
          <cell r="A139">
            <v>105176</v>
          </cell>
          <cell r="B139" t="str">
            <v>(주)일흥</v>
          </cell>
          <cell r="C139" t="str">
            <v>시판</v>
          </cell>
          <cell r="D139" t="str">
            <v>노호남</v>
          </cell>
          <cell r="E139" t="str">
            <v>서울</v>
          </cell>
          <cell r="F139" t="str">
            <v>공사</v>
          </cell>
          <cell r="H139" t="str">
            <v>채권관리</v>
          </cell>
        </row>
        <row r="140">
          <cell r="A140">
            <v>105284</v>
          </cell>
          <cell r="B140" t="str">
            <v>신아산업</v>
          </cell>
          <cell r="C140" t="str">
            <v>시판</v>
          </cell>
          <cell r="D140" t="str">
            <v>의정부대(구)</v>
          </cell>
          <cell r="E140" t="str">
            <v>경기</v>
          </cell>
          <cell r="F140" t="str">
            <v>공사</v>
          </cell>
          <cell r="H140" t="str">
            <v>채권관리</v>
          </cell>
        </row>
        <row r="141">
          <cell r="A141">
            <v>105288</v>
          </cell>
          <cell r="B141" t="str">
            <v>우선기업</v>
          </cell>
          <cell r="C141" t="str">
            <v>시판</v>
          </cell>
          <cell r="D141" t="str">
            <v>화곡대</v>
          </cell>
          <cell r="E141" t="str">
            <v>서울</v>
          </cell>
          <cell r="F141" t="str">
            <v>판매</v>
          </cell>
          <cell r="H141" t="str">
            <v>채권관리</v>
          </cell>
        </row>
        <row r="142">
          <cell r="A142">
            <v>105599</v>
          </cell>
          <cell r="B142" t="str">
            <v>창성철강사</v>
          </cell>
          <cell r="C142" t="str">
            <v>시판</v>
          </cell>
          <cell r="D142" t="str">
            <v>신촌대</v>
          </cell>
          <cell r="E142" t="str">
            <v>서울</v>
          </cell>
          <cell r="F142" t="str">
            <v>판매</v>
          </cell>
          <cell r="G142" t="str">
            <v>기존</v>
          </cell>
          <cell r="H142" t="str">
            <v>채권관리</v>
          </cell>
        </row>
        <row r="143">
          <cell r="A143">
            <v>105675</v>
          </cell>
          <cell r="B143" t="str">
            <v>(주)대우</v>
          </cell>
          <cell r="C143" t="str">
            <v>수출</v>
          </cell>
          <cell r="D143" t="str">
            <v>(주)대우</v>
          </cell>
          <cell r="H143" t="str">
            <v>정상관리</v>
          </cell>
        </row>
        <row r="144">
          <cell r="A144">
            <v>105955</v>
          </cell>
          <cell r="B144" t="str">
            <v>금호산업</v>
          </cell>
          <cell r="C144" t="str">
            <v>시판</v>
          </cell>
          <cell r="D144" t="str">
            <v>익산대</v>
          </cell>
          <cell r="E144" t="str">
            <v>호남</v>
          </cell>
          <cell r="F144" t="str">
            <v>판매</v>
          </cell>
          <cell r="H144" t="str">
            <v>정상관리</v>
          </cell>
        </row>
        <row r="145">
          <cell r="A145">
            <v>106495</v>
          </cell>
          <cell r="B145" t="str">
            <v>평택창호</v>
          </cell>
          <cell r="C145" t="str">
            <v>시판</v>
          </cell>
          <cell r="D145" t="str">
            <v>평택동양강철</v>
          </cell>
          <cell r="E145" t="str">
            <v>경기</v>
          </cell>
          <cell r="F145" t="str">
            <v>공사</v>
          </cell>
          <cell r="G145" t="str">
            <v>신규</v>
          </cell>
          <cell r="H145" t="str">
            <v>채권관리</v>
          </cell>
        </row>
        <row r="146">
          <cell r="A146">
            <v>106515</v>
          </cell>
          <cell r="B146" t="str">
            <v>유경교역</v>
          </cell>
          <cell r="C146" t="str">
            <v>시판</v>
          </cell>
          <cell r="D146" t="str">
            <v>유경교역</v>
          </cell>
          <cell r="E146" t="str">
            <v>충청</v>
          </cell>
          <cell r="F146" t="str">
            <v>공사</v>
          </cell>
          <cell r="H146" t="str">
            <v>채권관리</v>
          </cell>
        </row>
        <row r="147">
          <cell r="A147">
            <v>106518</v>
          </cell>
          <cell r="B147" t="str">
            <v>㈜창마공영</v>
          </cell>
          <cell r="C147" t="str">
            <v>시판</v>
          </cell>
          <cell r="D147" t="str">
            <v>㈜창마공영</v>
          </cell>
          <cell r="E147" t="str">
            <v>서울</v>
          </cell>
          <cell r="F147" t="str">
            <v>공사</v>
          </cell>
          <cell r="H147" t="str">
            <v>정상관리</v>
          </cell>
        </row>
        <row r="148">
          <cell r="A148">
            <v>106519</v>
          </cell>
          <cell r="B148" t="str">
            <v>한일금속(주)</v>
          </cell>
          <cell r="C148" t="str">
            <v>시판</v>
          </cell>
          <cell r="E148" t="str">
            <v>경기</v>
          </cell>
          <cell r="F148" t="str">
            <v>판매</v>
          </cell>
          <cell r="H148" t="str">
            <v>정상관리</v>
          </cell>
        </row>
        <row r="149">
          <cell r="A149">
            <v>106699</v>
          </cell>
          <cell r="B149" t="str">
            <v>금성하우징</v>
          </cell>
          <cell r="C149" t="str">
            <v>시판</v>
          </cell>
          <cell r="D149" t="str">
            <v>금성하우징</v>
          </cell>
          <cell r="H149" t="str">
            <v>채권관리</v>
          </cell>
        </row>
        <row r="150">
          <cell r="A150">
            <v>106749</v>
          </cell>
          <cell r="B150" t="str">
            <v>메리트금속</v>
          </cell>
          <cell r="C150" t="str">
            <v>특수영업</v>
          </cell>
          <cell r="D150" t="str">
            <v>메리트금속</v>
          </cell>
          <cell r="H150" t="str">
            <v>정상관리</v>
          </cell>
        </row>
        <row r="151">
          <cell r="A151">
            <v>106753</v>
          </cell>
          <cell r="B151" t="str">
            <v>대원공업</v>
          </cell>
          <cell r="C151" t="str">
            <v>특수영업</v>
          </cell>
          <cell r="D151" t="str">
            <v>대원공업</v>
          </cell>
          <cell r="H151" t="str">
            <v>정상관리</v>
          </cell>
        </row>
        <row r="152">
          <cell r="A152">
            <v>106778</v>
          </cell>
          <cell r="B152" t="str">
            <v>ITOCHU</v>
          </cell>
          <cell r="C152" t="str">
            <v>수출</v>
          </cell>
          <cell r="D152" t="str">
            <v>ITOCHU</v>
          </cell>
          <cell r="H152" t="str">
            <v>정상관리</v>
          </cell>
        </row>
        <row r="153">
          <cell r="A153">
            <v>106900</v>
          </cell>
          <cell r="B153" t="str">
            <v>(주)화신</v>
          </cell>
          <cell r="C153" t="str">
            <v>직판</v>
          </cell>
          <cell r="D153" t="str">
            <v>(주)화신</v>
          </cell>
          <cell r="E153" t="str">
            <v>영남</v>
          </cell>
          <cell r="H153" t="str">
            <v>정상관리</v>
          </cell>
        </row>
        <row r="154">
          <cell r="A154">
            <v>106901</v>
          </cell>
          <cell r="B154" t="str">
            <v>신후종합</v>
          </cell>
          <cell r="C154" t="str">
            <v>직판</v>
          </cell>
          <cell r="D154" t="str">
            <v>신후종합</v>
          </cell>
          <cell r="E154" t="str">
            <v>영남</v>
          </cell>
          <cell r="H154" t="str">
            <v>정상관리</v>
          </cell>
        </row>
        <row r="155">
          <cell r="A155">
            <v>107203</v>
          </cell>
          <cell r="B155" t="str">
            <v>동서기업(순천)</v>
          </cell>
          <cell r="C155" t="str">
            <v>시판</v>
          </cell>
          <cell r="D155" t="str">
            <v>순천대</v>
          </cell>
          <cell r="H155" t="str">
            <v>채권관리</v>
          </cell>
        </row>
        <row r="156">
          <cell r="A156">
            <v>107204</v>
          </cell>
          <cell r="B156" t="str">
            <v>호림건설</v>
          </cell>
          <cell r="C156" t="str">
            <v>특수영업</v>
          </cell>
          <cell r="D156" t="str">
            <v>호림건설</v>
          </cell>
          <cell r="E156" t="str">
            <v>서울</v>
          </cell>
          <cell r="H156" t="str">
            <v>채권관리</v>
          </cell>
        </row>
        <row r="157">
          <cell r="A157">
            <v>107206</v>
          </cell>
          <cell r="B157" t="str">
            <v>(주)대자연온실</v>
          </cell>
          <cell r="C157" t="str">
            <v>특수영업</v>
          </cell>
          <cell r="D157" t="str">
            <v>(주)대자연온실</v>
          </cell>
          <cell r="E157" t="str">
            <v>서울</v>
          </cell>
          <cell r="H157" t="str">
            <v>채권관리</v>
          </cell>
        </row>
        <row r="158">
          <cell r="A158">
            <v>107210</v>
          </cell>
          <cell r="B158" t="str">
            <v>일진알미늄(순천)</v>
          </cell>
          <cell r="C158" t="str">
            <v>시판</v>
          </cell>
          <cell r="D158" t="str">
            <v>순천대</v>
          </cell>
          <cell r="H158" t="str">
            <v>채권관리</v>
          </cell>
        </row>
        <row r="159">
          <cell r="A159">
            <v>107227</v>
          </cell>
          <cell r="B159" t="str">
            <v>ASUZU &amp;</v>
          </cell>
          <cell r="C159" t="str">
            <v>수출</v>
          </cell>
          <cell r="G159" t="str">
            <v>2001.1월개설</v>
          </cell>
          <cell r="H159" t="str">
            <v>정상관리</v>
          </cell>
        </row>
        <row r="160">
          <cell r="A160">
            <v>107694</v>
          </cell>
          <cell r="B160" t="str">
            <v>하나공영</v>
          </cell>
          <cell r="C160" t="str">
            <v>시판</v>
          </cell>
          <cell r="D160" t="str">
            <v>김광명</v>
          </cell>
          <cell r="E160" t="str">
            <v>서울</v>
          </cell>
          <cell r="F160" t="str">
            <v>공사</v>
          </cell>
          <cell r="H160" t="str">
            <v>정상관리</v>
          </cell>
        </row>
        <row r="161">
          <cell r="A161">
            <v>107786</v>
          </cell>
          <cell r="B161" t="str">
            <v>화신건설</v>
          </cell>
          <cell r="C161" t="str">
            <v>시판</v>
          </cell>
          <cell r="D161" t="str">
            <v>(주)대관건설</v>
          </cell>
          <cell r="E161" t="str">
            <v>서울</v>
          </cell>
          <cell r="F161" t="str">
            <v>공사</v>
          </cell>
          <cell r="H161" t="str">
            <v>채권관리</v>
          </cell>
        </row>
        <row r="162">
          <cell r="A162">
            <v>107812</v>
          </cell>
          <cell r="B162" t="str">
            <v>팔방건설</v>
          </cell>
          <cell r="C162" t="str">
            <v>시판</v>
          </cell>
          <cell r="D162" t="str">
            <v>의정부대(구)</v>
          </cell>
          <cell r="E162" t="str">
            <v>경기</v>
          </cell>
          <cell r="F162" t="str">
            <v>공사</v>
          </cell>
          <cell r="H162" t="str">
            <v>채권관리</v>
          </cell>
        </row>
        <row r="163">
          <cell r="A163">
            <v>108059</v>
          </cell>
          <cell r="B163" t="str">
            <v>창원알미늄</v>
          </cell>
          <cell r="C163" t="str">
            <v>시판</v>
          </cell>
          <cell r="D163" t="str">
            <v>창원알미늄</v>
          </cell>
          <cell r="H163" t="str">
            <v>정상관리</v>
          </cell>
        </row>
        <row r="164">
          <cell r="A164">
            <v>108096</v>
          </cell>
          <cell r="B164" t="str">
            <v>UCHEUDU</v>
          </cell>
          <cell r="C164" t="str">
            <v>수출</v>
          </cell>
          <cell r="D164" t="str">
            <v>UCHEUDU</v>
          </cell>
          <cell r="H164" t="str">
            <v>정상관리</v>
          </cell>
        </row>
        <row r="165">
          <cell r="A165">
            <v>108197</v>
          </cell>
          <cell r="B165" t="str">
            <v>남흥건설㈜</v>
          </cell>
          <cell r="C165" t="str">
            <v>직판</v>
          </cell>
          <cell r="D165" t="str">
            <v>남흥건설㈜</v>
          </cell>
          <cell r="E165" t="str">
            <v>영남</v>
          </cell>
          <cell r="H165" t="str">
            <v>정상관리</v>
          </cell>
        </row>
        <row r="166">
          <cell r="A166">
            <v>108408</v>
          </cell>
          <cell r="B166" t="str">
            <v>일진산업사</v>
          </cell>
          <cell r="C166" t="str">
            <v>특수영업</v>
          </cell>
          <cell r="D166" t="str">
            <v>일진산업사</v>
          </cell>
          <cell r="E166" t="str">
            <v>경기</v>
          </cell>
          <cell r="H166" t="str">
            <v>채권관리</v>
          </cell>
        </row>
        <row r="167">
          <cell r="A167">
            <v>108414</v>
          </cell>
          <cell r="B167" t="str">
            <v>(주)신형기업</v>
          </cell>
          <cell r="C167" t="str">
            <v>시판</v>
          </cell>
          <cell r="H167" t="str">
            <v>채권관리</v>
          </cell>
        </row>
        <row r="168">
          <cell r="A168">
            <v>108415</v>
          </cell>
          <cell r="B168" t="str">
            <v>일진알미늄(목포)</v>
          </cell>
          <cell r="C168" t="str">
            <v>시판</v>
          </cell>
          <cell r="D168" t="str">
            <v>목포일진대</v>
          </cell>
          <cell r="E168" t="str">
            <v>호남</v>
          </cell>
          <cell r="F168" t="str">
            <v>판매</v>
          </cell>
          <cell r="G168" t="str">
            <v>신규</v>
          </cell>
          <cell r="H168" t="str">
            <v>정상관리</v>
          </cell>
        </row>
        <row r="169">
          <cell r="A169">
            <v>108417</v>
          </cell>
          <cell r="B169" t="str">
            <v>천우기업</v>
          </cell>
          <cell r="C169" t="str">
            <v>시판</v>
          </cell>
          <cell r="D169" t="str">
            <v>청주대</v>
          </cell>
          <cell r="E169" t="str">
            <v>충청</v>
          </cell>
          <cell r="F169" t="str">
            <v>공사</v>
          </cell>
          <cell r="H169" t="str">
            <v>채권관리</v>
          </cell>
        </row>
        <row r="170">
          <cell r="A170">
            <v>108868</v>
          </cell>
          <cell r="B170" t="str">
            <v>명신산업</v>
          </cell>
          <cell r="C170" t="str">
            <v>시판</v>
          </cell>
          <cell r="D170" t="str">
            <v>당진대</v>
          </cell>
          <cell r="E170" t="str">
            <v>충청</v>
          </cell>
          <cell r="F170" t="str">
            <v>판매</v>
          </cell>
          <cell r="H170" t="str">
            <v>채권관리</v>
          </cell>
        </row>
        <row r="171">
          <cell r="A171">
            <v>108870</v>
          </cell>
          <cell r="B171" t="str">
            <v>(주)부흥특수</v>
          </cell>
          <cell r="C171" t="str">
            <v>특수영업</v>
          </cell>
          <cell r="D171" t="str">
            <v>(주)부흥</v>
          </cell>
          <cell r="E171" t="str">
            <v>경기</v>
          </cell>
          <cell r="H171" t="str">
            <v>정상관리</v>
          </cell>
        </row>
        <row r="172">
          <cell r="A172">
            <v>108871</v>
          </cell>
          <cell r="B172" t="str">
            <v>(주)거보기획</v>
          </cell>
          <cell r="C172" t="str">
            <v>특수영업</v>
          </cell>
          <cell r="D172" t="str">
            <v>(주)거보</v>
          </cell>
          <cell r="E172" t="str">
            <v>경기</v>
          </cell>
          <cell r="H172" t="str">
            <v>정상관리</v>
          </cell>
        </row>
        <row r="173">
          <cell r="A173">
            <v>108873</v>
          </cell>
          <cell r="B173" t="str">
            <v>신영산업</v>
          </cell>
          <cell r="C173" t="str">
            <v>시판</v>
          </cell>
          <cell r="D173" t="str">
            <v>고양대</v>
          </cell>
          <cell r="E173" t="str">
            <v>경기</v>
          </cell>
          <cell r="F173" t="str">
            <v>판매</v>
          </cell>
          <cell r="H173" t="str">
            <v>채권관리</v>
          </cell>
        </row>
        <row r="174">
          <cell r="A174">
            <v>109065</v>
          </cell>
          <cell r="B174" t="str">
            <v>동영알루(목포)</v>
          </cell>
          <cell r="C174" t="str">
            <v>시판</v>
          </cell>
          <cell r="D174" t="str">
            <v>목포동영</v>
          </cell>
          <cell r="E174" t="str">
            <v>호남</v>
          </cell>
          <cell r="F174" t="str">
            <v>판매</v>
          </cell>
          <cell r="H174" t="str">
            <v>채권관리</v>
          </cell>
        </row>
        <row r="175">
          <cell r="A175">
            <v>109066</v>
          </cell>
          <cell r="B175" t="str">
            <v>대건창호</v>
          </cell>
          <cell r="C175" t="str">
            <v>시판</v>
          </cell>
          <cell r="D175" t="str">
            <v>대건창호</v>
          </cell>
          <cell r="E175" t="str">
            <v>강원</v>
          </cell>
          <cell r="F175" t="str">
            <v>판매</v>
          </cell>
          <cell r="H175" t="str">
            <v>채권관리</v>
          </cell>
        </row>
        <row r="176">
          <cell r="A176">
            <v>109323</v>
          </cell>
          <cell r="B176" t="str">
            <v>심건설</v>
          </cell>
          <cell r="C176" t="str">
            <v>시판</v>
          </cell>
          <cell r="D176" t="str">
            <v>수원대</v>
          </cell>
          <cell r="H176" t="str">
            <v>채권관리</v>
          </cell>
        </row>
        <row r="177">
          <cell r="A177">
            <v>109326</v>
          </cell>
          <cell r="B177" t="str">
            <v>동흥상사</v>
          </cell>
          <cell r="C177" t="str">
            <v>시판</v>
          </cell>
          <cell r="D177" t="str">
            <v>남부대</v>
          </cell>
          <cell r="E177" t="str">
            <v>서울</v>
          </cell>
          <cell r="F177" t="str">
            <v>판매</v>
          </cell>
          <cell r="G177" t="str">
            <v>기존</v>
          </cell>
          <cell r="H177" t="str">
            <v>정상관리</v>
          </cell>
        </row>
        <row r="178">
          <cell r="A178">
            <v>109328</v>
          </cell>
          <cell r="B178" t="str">
            <v>호남강전</v>
          </cell>
          <cell r="C178" t="str">
            <v>시판</v>
          </cell>
          <cell r="D178" t="str">
            <v>정읍대</v>
          </cell>
          <cell r="E178" t="str">
            <v>호남</v>
          </cell>
          <cell r="F178" t="str">
            <v>공사</v>
          </cell>
          <cell r="H178" t="str">
            <v>영업관리</v>
          </cell>
        </row>
        <row r="179">
          <cell r="A179">
            <v>109385</v>
          </cell>
          <cell r="B179" t="str">
            <v>영동건설</v>
          </cell>
          <cell r="C179" t="str">
            <v>시판</v>
          </cell>
          <cell r="D179" t="str">
            <v>당진대</v>
          </cell>
          <cell r="E179" t="str">
            <v>충청</v>
          </cell>
          <cell r="F179" t="str">
            <v>공사</v>
          </cell>
          <cell r="H179" t="str">
            <v>채권관리</v>
          </cell>
        </row>
        <row r="180">
          <cell r="A180">
            <v>109470</v>
          </cell>
          <cell r="B180" t="str">
            <v>(주)알스템</v>
          </cell>
          <cell r="C180" t="str">
            <v>직판</v>
          </cell>
          <cell r="D180" t="str">
            <v>(주)알스템</v>
          </cell>
          <cell r="E180" t="str">
            <v>서울</v>
          </cell>
          <cell r="H180" t="str">
            <v>채권관리</v>
          </cell>
        </row>
        <row r="181">
          <cell r="A181">
            <v>109601</v>
          </cell>
          <cell r="B181" t="str">
            <v>일진알미늄(주)이천</v>
          </cell>
          <cell r="C181" t="str">
            <v>시판</v>
          </cell>
          <cell r="D181" t="str">
            <v>이천대</v>
          </cell>
          <cell r="E181" t="str">
            <v>경기</v>
          </cell>
          <cell r="F181" t="str">
            <v>공사</v>
          </cell>
          <cell r="G181" t="str">
            <v>기존</v>
          </cell>
          <cell r="H181" t="str">
            <v>정상관리</v>
          </cell>
        </row>
        <row r="182">
          <cell r="A182">
            <v>109607</v>
          </cell>
          <cell r="B182" t="str">
            <v>영광금속</v>
          </cell>
          <cell r="C182" t="str">
            <v>특수영업</v>
          </cell>
          <cell r="D182" t="str">
            <v>영광금속</v>
          </cell>
          <cell r="E182" t="str">
            <v>경기</v>
          </cell>
          <cell r="H182" t="str">
            <v>채권관리</v>
          </cell>
        </row>
        <row r="183">
          <cell r="A183">
            <v>109886</v>
          </cell>
          <cell r="B183" t="str">
            <v>국도산업</v>
          </cell>
          <cell r="C183" t="str">
            <v>특수영업</v>
          </cell>
          <cell r="D183" t="str">
            <v>국도산업</v>
          </cell>
          <cell r="E183" t="str">
            <v>영남</v>
          </cell>
          <cell r="H183" t="str">
            <v>채권관리</v>
          </cell>
        </row>
        <row r="184">
          <cell r="A184">
            <v>109887</v>
          </cell>
          <cell r="B184" t="str">
            <v>서울흑판</v>
          </cell>
          <cell r="C184" t="str">
            <v>특수영업</v>
          </cell>
          <cell r="D184" t="str">
            <v>서울흑판</v>
          </cell>
          <cell r="H184" t="str">
            <v>정상관리</v>
          </cell>
        </row>
        <row r="185">
          <cell r="A185">
            <v>109890</v>
          </cell>
          <cell r="B185" t="str">
            <v>목포동영AL</v>
          </cell>
          <cell r="C185" t="str">
            <v>시판</v>
          </cell>
          <cell r="D185" t="str">
            <v>목포동영</v>
          </cell>
          <cell r="H185" t="str">
            <v>채권관리</v>
          </cell>
        </row>
        <row r="186">
          <cell r="A186">
            <v>110061</v>
          </cell>
          <cell r="B186" t="str">
            <v>진홍무역</v>
          </cell>
          <cell r="C186" t="str">
            <v>수출</v>
          </cell>
          <cell r="D186" t="str">
            <v>진홍무역</v>
          </cell>
          <cell r="H186" t="str">
            <v>정상관리</v>
          </cell>
        </row>
        <row r="187">
          <cell r="A187">
            <v>110160</v>
          </cell>
          <cell r="B187" t="str">
            <v>(주)신산공업</v>
          </cell>
          <cell r="C187" t="str">
            <v>특수영업</v>
          </cell>
          <cell r="D187" t="str">
            <v>(주)신산</v>
          </cell>
          <cell r="E187" t="str">
            <v>경기</v>
          </cell>
          <cell r="H187" t="str">
            <v>정상관리</v>
          </cell>
        </row>
        <row r="188">
          <cell r="A188">
            <v>110161</v>
          </cell>
          <cell r="B188" t="str">
            <v>미진기업</v>
          </cell>
          <cell r="C188" t="str">
            <v>시판</v>
          </cell>
          <cell r="D188" t="str">
            <v>남평산업</v>
          </cell>
          <cell r="E188" t="str">
            <v>서울</v>
          </cell>
          <cell r="F188" t="str">
            <v>판매</v>
          </cell>
          <cell r="H188" t="str">
            <v>채권관리</v>
          </cell>
        </row>
        <row r="189">
          <cell r="A189">
            <v>110163</v>
          </cell>
          <cell r="B189" t="str">
            <v>대진엔지</v>
          </cell>
          <cell r="C189" t="str">
            <v>시판</v>
          </cell>
          <cell r="D189" t="str">
            <v>대진엔지</v>
          </cell>
          <cell r="E189" t="str">
            <v>호남</v>
          </cell>
          <cell r="F189" t="str">
            <v>공사</v>
          </cell>
          <cell r="H189" t="str">
            <v>정상관리</v>
          </cell>
        </row>
        <row r="190">
          <cell r="A190">
            <v>110172</v>
          </cell>
          <cell r="B190" t="str">
            <v>(주)풍진화학</v>
          </cell>
          <cell r="C190" t="str">
            <v>시판</v>
          </cell>
          <cell r="D190" t="str">
            <v>(주)풍진화학</v>
          </cell>
          <cell r="E190" t="str">
            <v>경기</v>
          </cell>
          <cell r="F190" t="str">
            <v>공사</v>
          </cell>
          <cell r="H190" t="str">
            <v>정상관리</v>
          </cell>
        </row>
        <row r="191">
          <cell r="A191">
            <v>110194</v>
          </cell>
          <cell r="B191" t="str">
            <v>대현종합</v>
          </cell>
          <cell r="C191" t="str">
            <v>시판</v>
          </cell>
          <cell r="D191" t="str">
            <v>성북대</v>
          </cell>
          <cell r="E191" t="str">
            <v>서울</v>
          </cell>
          <cell r="F191" t="str">
            <v>공사</v>
          </cell>
          <cell r="H191" t="str">
            <v>영업관리</v>
          </cell>
        </row>
        <row r="192">
          <cell r="A192">
            <v>110196</v>
          </cell>
          <cell r="B192" t="str">
            <v>신광휀스</v>
          </cell>
          <cell r="C192" t="str">
            <v>특수영업</v>
          </cell>
          <cell r="D192" t="str">
            <v>신광휀스</v>
          </cell>
          <cell r="E192" t="str">
            <v>서울</v>
          </cell>
          <cell r="H192" t="str">
            <v>정상관리</v>
          </cell>
        </row>
        <row r="193">
          <cell r="A193">
            <v>110199</v>
          </cell>
          <cell r="B193" t="str">
            <v>호서산업</v>
          </cell>
          <cell r="C193" t="str">
            <v>시판</v>
          </cell>
          <cell r="D193" t="str">
            <v>당진대</v>
          </cell>
          <cell r="E193" t="str">
            <v>충청</v>
          </cell>
          <cell r="F193" t="str">
            <v>공사</v>
          </cell>
          <cell r="H193" t="str">
            <v>채권관리</v>
          </cell>
        </row>
        <row r="194">
          <cell r="A194">
            <v>110200</v>
          </cell>
          <cell r="B194" t="str">
            <v>우성금속</v>
          </cell>
          <cell r="C194" t="str">
            <v>시판</v>
          </cell>
          <cell r="D194" t="str">
            <v>우성금속</v>
          </cell>
          <cell r="H194" t="str">
            <v>채권관리</v>
          </cell>
        </row>
        <row r="195">
          <cell r="A195">
            <v>110242</v>
          </cell>
          <cell r="B195" t="str">
            <v>(주)대명</v>
          </cell>
          <cell r="C195" t="str">
            <v>시판</v>
          </cell>
          <cell r="D195" t="str">
            <v>(주)대명</v>
          </cell>
          <cell r="H195" t="str">
            <v>정상관리</v>
          </cell>
        </row>
        <row r="196">
          <cell r="A196">
            <v>110259</v>
          </cell>
          <cell r="B196" t="str">
            <v>알엠건업</v>
          </cell>
          <cell r="C196" t="str">
            <v>시판</v>
          </cell>
          <cell r="E196" t="str">
            <v>서울</v>
          </cell>
          <cell r="F196" t="str">
            <v>공사</v>
          </cell>
          <cell r="G196" t="str">
            <v>신규</v>
          </cell>
          <cell r="H196" t="str">
            <v>정상관리</v>
          </cell>
        </row>
        <row r="197">
          <cell r="A197">
            <v>110276</v>
          </cell>
          <cell r="B197" t="str">
            <v>(주)아신공업</v>
          </cell>
          <cell r="C197" t="str">
            <v>특수영업</v>
          </cell>
          <cell r="D197" t="str">
            <v>(주)아신공업</v>
          </cell>
          <cell r="E197" t="str">
            <v>경기</v>
          </cell>
          <cell r="H197" t="str">
            <v>채권관리</v>
          </cell>
        </row>
        <row r="198">
          <cell r="A198">
            <v>110277</v>
          </cell>
          <cell r="B198" t="str">
            <v>(주)일신</v>
          </cell>
          <cell r="C198" t="str">
            <v>시판</v>
          </cell>
          <cell r="D198" t="str">
            <v>(주)일신</v>
          </cell>
          <cell r="H198" t="str">
            <v>채권관리</v>
          </cell>
        </row>
        <row r="199">
          <cell r="A199">
            <v>110421</v>
          </cell>
          <cell r="B199" t="str">
            <v>선경건설</v>
          </cell>
          <cell r="C199" t="str">
            <v>시판</v>
          </cell>
          <cell r="D199" t="str">
            <v>울산대</v>
          </cell>
          <cell r="E199" t="str">
            <v>영남</v>
          </cell>
          <cell r="F199" t="str">
            <v>공사</v>
          </cell>
          <cell r="H199" t="str">
            <v>채권관리</v>
          </cell>
        </row>
        <row r="200">
          <cell r="A200">
            <v>110490</v>
          </cell>
          <cell r="B200" t="str">
            <v>동진알미늄</v>
          </cell>
          <cell r="C200" t="str">
            <v>시판</v>
          </cell>
          <cell r="D200" t="str">
            <v>천안대</v>
          </cell>
          <cell r="E200" t="str">
            <v>충청</v>
          </cell>
          <cell r="F200" t="str">
            <v>판매</v>
          </cell>
          <cell r="G200" t="str">
            <v>기존</v>
          </cell>
          <cell r="H200" t="str">
            <v>영업관리</v>
          </cell>
        </row>
        <row r="201">
          <cell r="A201">
            <v>110492</v>
          </cell>
          <cell r="B201" t="str">
            <v>(유)아주산업</v>
          </cell>
          <cell r="C201" t="str">
            <v>시판</v>
          </cell>
          <cell r="D201" t="str">
            <v>정읍대</v>
          </cell>
          <cell r="E201" t="str">
            <v>호남</v>
          </cell>
          <cell r="F201" t="str">
            <v>공사</v>
          </cell>
          <cell r="H201" t="str">
            <v>영업관리</v>
          </cell>
        </row>
        <row r="202">
          <cell r="A202">
            <v>110494</v>
          </cell>
          <cell r="B202" t="str">
            <v>(주)중부파킹시스템</v>
          </cell>
          <cell r="C202" t="str">
            <v>특수영업</v>
          </cell>
          <cell r="D202" t="str">
            <v>(주)중부파킹시스템</v>
          </cell>
          <cell r="E202" t="str">
            <v>서울</v>
          </cell>
          <cell r="H202" t="str">
            <v>채권관리</v>
          </cell>
        </row>
        <row r="203">
          <cell r="A203">
            <v>110499</v>
          </cell>
          <cell r="B203" t="str">
            <v>(주)대성건업</v>
          </cell>
          <cell r="C203" t="str">
            <v>시판</v>
          </cell>
          <cell r="D203" t="str">
            <v>(주)대성건업</v>
          </cell>
          <cell r="E203" t="str">
            <v>호남</v>
          </cell>
          <cell r="F203" t="str">
            <v>판매</v>
          </cell>
          <cell r="H203" t="str">
            <v>정상관리</v>
          </cell>
        </row>
        <row r="204">
          <cell r="A204">
            <v>110503</v>
          </cell>
          <cell r="B204" t="str">
            <v>현대건설</v>
          </cell>
          <cell r="C204" t="str">
            <v>직판</v>
          </cell>
          <cell r="E204" t="str">
            <v>서울</v>
          </cell>
          <cell r="H204" t="str">
            <v>정상관리</v>
          </cell>
        </row>
        <row r="205">
          <cell r="A205">
            <v>110621</v>
          </cell>
          <cell r="B205" t="str">
            <v>아성메디</v>
          </cell>
          <cell r="C205" t="str">
            <v>특수영업</v>
          </cell>
          <cell r="D205" t="str">
            <v>아성메디</v>
          </cell>
          <cell r="E205" t="str">
            <v>서울</v>
          </cell>
          <cell r="H205" t="str">
            <v>정상관리</v>
          </cell>
        </row>
        <row r="206">
          <cell r="A206">
            <v>110626</v>
          </cell>
          <cell r="B206" t="str">
            <v>금강방화</v>
          </cell>
          <cell r="C206" t="str">
            <v>특수영업</v>
          </cell>
          <cell r="D206" t="str">
            <v>금강방화</v>
          </cell>
          <cell r="E206" t="str">
            <v>경기</v>
          </cell>
          <cell r="H206" t="str">
            <v>정상관리</v>
          </cell>
        </row>
        <row r="207">
          <cell r="A207">
            <v>110629</v>
          </cell>
          <cell r="B207" t="str">
            <v>형진건업</v>
          </cell>
          <cell r="C207" t="str">
            <v>시판</v>
          </cell>
          <cell r="D207" t="str">
            <v>형진건업</v>
          </cell>
          <cell r="E207" t="str">
            <v>강원</v>
          </cell>
          <cell r="F207" t="str">
            <v>판매</v>
          </cell>
          <cell r="H207" t="str">
            <v>채권관리</v>
          </cell>
        </row>
        <row r="208">
          <cell r="A208">
            <v>110719</v>
          </cell>
          <cell r="B208" t="str">
            <v>유일금속</v>
          </cell>
          <cell r="C208" t="str">
            <v>시판</v>
          </cell>
          <cell r="D208" t="str">
            <v>정읍대</v>
          </cell>
          <cell r="E208" t="str">
            <v>호남</v>
          </cell>
          <cell r="F208" t="str">
            <v>공사</v>
          </cell>
          <cell r="H208" t="str">
            <v>영업관리</v>
          </cell>
        </row>
        <row r="209">
          <cell r="A209">
            <v>110720</v>
          </cell>
          <cell r="B209" t="str">
            <v>하이웨이</v>
          </cell>
          <cell r="C209" t="str">
            <v>시판</v>
          </cell>
          <cell r="D209" t="str">
            <v>목포동영</v>
          </cell>
          <cell r="H209" t="str">
            <v>채권관리</v>
          </cell>
        </row>
        <row r="210">
          <cell r="A210">
            <v>110733</v>
          </cell>
          <cell r="B210" t="str">
            <v>진도산업</v>
          </cell>
          <cell r="C210" t="str">
            <v>특수영업</v>
          </cell>
          <cell r="D210" t="str">
            <v>진도산업</v>
          </cell>
          <cell r="E210" t="str">
            <v>서울</v>
          </cell>
          <cell r="H210" t="str">
            <v>정상관리</v>
          </cell>
        </row>
        <row r="211">
          <cell r="A211">
            <v>110743</v>
          </cell>
          <cell r="B211" t="str">
            <v>한영화학</v>
          </cell>
          <cell r="C211" t="str">
            <v>업무</v>
          </cell>
          <cell r="H211" t="str">
            <v>업무팀관리</v>
          </cell>
        </row>
        <row r="212">
          <cell r="A212">
            <v>110885</v>
          </cell>
          <cell r="B212" t="str">
            <v>㈜원진건업</v>
          </cell>
          <cell r="C212" t="str">
            <v>시판</v>
          </cell>
          <cell r="D212" t="str">
            <v>㈜원진건업</v>
          </cell>
          <cell r="E212" t="str">
            <v>서울</v>
          </cell>
          <cell r="F212" t="str">
            <v>공사</v>
          </cell>
          <cell r="G212" t="str">
            <v>신규</v>
          </cell>
          <cell r="H212" t="str">
            <v>영업관리</v>
          </cell>
        </row>
        <row r="213">
          <cell r="A213">
            <v>111000</v>
          </cell>
          <cell r="B213" t="str">
            <v>대성정밀</v>
          </cell>
          <cell r="C213" t="str">
            <v>특수영업</v>
          </cell>
          <cell r="D213" t="str">
            <v>대성정밀</v>
          </cell>
          <cell r="E213" t="str">
            <v>인천</v>
          </cell>
          <cell r="H213" t="str">
            <v>정상관리</v>
          </cell>
        </row>
        <row r="214">
          <cell r="A214">
            <v>111005</v>
          </cell>
          <cell r="B214" t="str">
            <v>세원기업</v>
          </cell>
          <cell r="C214" t="str">
            <v>특수영업</v>
          </cell>
          <cell r="D214" t="str">
            <v>세원기업</v>
          </cell>
          <cell r="E214" t="str">
            <v>영남</v>
          </cell>
          <cell r="H214" t="str">
            <v>정상관리</v>
          </cell>
        </row>
        <row r="215">
          <cell r="A215">
            <v>111023</v>
          </cell>
          <cell r="B215" t="str">
            <v>다불산업</v>
          </cell>
          <cell r="C215" t="str">
            <v>특수영업</v>
          </cell>
          <cell r="D215" t="str">
            <v>다불산업</v>
          </cell>
          <cell r="E215" t="str">
            <v>서울</v>
          </cell>
          <cell r="H215" t="str">
            <v>정상관리</v>
          </cell>
        </row>
        <row r="216">
          <cell r="A216">
            <v>111034</v>
          </cell>
          <cell r="B216" t="str">
            <v>대청산업</v>
          </cell>
          <cell r="C216" t="str">
            <v>특수영업</v>
          </cell>
          <cell r="D216" t="str">
            <v>대청산업</v>
          </cell>
          <cell r="E216" t="str">
            <v>사</v>
          </cell>
          <cell r="H216" t="str">
            <v>정상관리</v>
          </cell>
        </row>
        <row r="217">
          <cell r="A217">
            <v>111078</v>
          </cell>
          <cell r="B217" t="str">
            <v>(주)창원</v>
          </cell>
          <cell r="C217" t="str">
            <v>시판</v>
          </cell>
          <cell r="D217" t="str">
            <v>목포동영</v>
          </cell>
          <cell r="H217" t="str">
            <v>채권관리</v>
          </cell>
        </row>
        <row r="218">
          <cell r="A218">
            <v>111088</v>
          </cell>
          <cell r="B218" t="str">
            <v>(주)웅인</v>
          </cell>
          <cell r="C218" t="str">
            <v>시판</v>
          </cell>
          <cell r="D218" t="str">
            <v>(주)웅인</v>
          </cell>
          <cell r="H218" t="str">
            <v>채권관리</v>
          </cell>
        </row>
        <row r="219">
          <cell r="A219">
            <v>111091</v>
          </cell>
          <cell r="B219" t="str">
            <v>수암종합</v>
          </cell>
          <cell r="C219" t="str">
            <v>직판</v>
          </cell>
          <cell r="D219" t="str">
            <v>수암종합</v>
          </cell>
          <cell r="E219" t="str">
            <v>영남</v>
          </cell>
          <cell r="H219" t="str">
            <v>정상관리</v>
          </cell>
        </row>
        <row r="220">
          <cell r="A220">
            <v>111149</v>
          </cell>
          <cell r="B220" t="str">
            <v>현우금속샷슈</v>
          </cell>
          <cell r="C220" t="str">
            <v>시판</v>
          </cell>
          <cell r="D220" t="str">
            <v>신월동현우</v>
          </cell>
          <cell r="E220" t="str">
            <v>서울</v>
          </cell>
          <cell r="F220" t="str">
            <v>판매</v>
          </cell>
          <cell r="G220" t="str">
            <v>기존</v>
          </cell>
          <cell r="H220" t="str">
            <v>정상관리</v>
          </cell>
        </row>
        <row r="221">
          <cell r="A221">
            <v>111433</v>
          </cell>
          <cell r="B221" t="str">
            <v>ALUMINIU</v>
          </cell>
          <cell r="C221" t="str">
            <v>수출</v>
          </cell>
          <cell r="D221" t="str">
            <v>ALUMINIU</v>
          </cell>
          <cell r="H221" t="str">
            <v>정상관리</v>
          </cell>
        </row>
        <row r="222">
          <cell r="A222">
            <v>111542</v>
          </cell>
          <cell r="B222" t="str">
            <v>(주)신성</v>
          </cell>
          <cell r="C222" t="str">
            <v>특수영업</v>
          </cell>
          <cell r="D222" t="str">
            <v>(주)신성바이오</v>
          </cell>
          <cell r="H222" t="str">
            <v>채권관리</v>
          </cell>
        </row>
        <row r="223">
          <cell r="A223">
            <v>111599</v>
          </cell>
          <cell r="B223" t="str">
            <v>대현금속</v>
          </cell>
          <cell r="C223" t="str">
            <v>특수영업</v>
          </cell>
          <cell r="D223" t="str">
            <v>대현금속</v>
          </cell>
          <cell r="E223" t="str">
            <v>경기</v>
          </cell>
          <cell r="H223" t="str">
            <v>정상관리</v>
          </cell>
        </row>
        <row r="224">
          <cell r="A224">
            <v>111618</v>
          </cell>
          <cell r="B224" t="str">
            <v>NIC.CO</v>
          </cell>
          <cell r="C224" t="str">
            <v>수출</v>
          </cell>
          <cell r="D224" t="str">
            <v>NIC.CO</v>
          </cell>
          <cell r="H224" t="str">
            <v>정상관리</v>
          </cell>
        </row>
        <row r="225">
          <cell r="A225">
            <v>111621</v>
          </cell>
          <cell r="B225" t="str">
            <v>한현선</v>
          </cell>
          <cell r="C225" t="str">
            <v>직판</v>
          </cell>
          <cell r="D225" t="str">
            <v>한현선</v>
          </cell>
          <cell r="E225" t="str">
            <v>서울</v>
          </cell>
          <cell r="H225" t="str">
            <v>채권관리</v>
          </cell>
        </row>
        <row r="226">
          <cell r="A226">
            <v>111767</v>
          </cell>
          <cell r="B226" t="str">
            <v>세광산업</v>
          </cell>
          <cell r="C226" t="str">
            <v>특수영업</v>
          </cell>
          <cell r="D226" t="str">
            <v>세광산업</v>
          </cell>
          <cell r="E226" t="str">
            <v>인천</v>
          </cell>
          <cell r="H226" t="str">
            <v>채권관리</v>
          </cell>
        </row>
        <row r="227">
          <cell r="A227">
            <v>111824</v>
          </cell>
          <cell r="B227" t="str">
            <v>세건물산</v>
          </cell>
          <cell r="C227" t="str">
            <v>수출</v>
          </cell>
          <cell r="D227" t="str">
            <v>세건물산</v>
          </cell>
          <cell r="H227" t="str">
            <v>정상관리</v>
          </cell>
        </row>
        <row r="228">
          <cell r="A228">
            <v>111865</v>
          </cell>
          <cell r="B228" t="str">
            <v>태광기업</v>
          </cell>
          <cell r="C228" t="str">
            <v>시판</v>
          </cell>
          <cell r="D228" t="str">
            <v>태광기업</v>
          </cell>
          <cell r="H228" t="str">
            <v>정상관리</v>
          </cell>
        </row>
        <row r="229">
          <cell r="A229">
            <v>111925</v>
          </cell>
          <cell r="B229" t="str">
            <v>(주)다산건사</v>
          </cell>
          <cell r="C229" t="str">
            <v>시판</v>
          </cell>
          <cell r="D229" t="str">
            <v>다산</v>
          </cell>
          <cell r="E229" t="str">
            <v>서울</v>
          </cell>
          <cell r="F229" t="str">
            <v>공사</v>
          </cell>
          <cell r="G229" t="str">
            <v>기존</v>
          </cell>
          <cell r="H229" t="str">
            <v>정상관리</v>
          </cell>
        </row>
        <row r="230">
          <cell r="A230">
            <v>111956</v>
          </cell>
          <cell r="B230" t="str">
            <v>KAZMI</v>
          </cell>
          <cell r="C230" t="str">
            <v>수출</v>
          </cell>
          <cell r="D230" t="str">
            <v>KAZMI</v>
          </cell>
          <cell r="H230" t="str">
            <v>정상관리</v>
          </cell>
        </row>
        <row r="231">
          <cell r="A231">
            <v>111964</v>
          </cell>
          <cell r="B231" t="str">
            <v>팔복산업</v>
          </cell>
          <cell r="C231" t="str">
            <v>시판</v>
          </cell>
          <cell r="D231" t="str">
            <v>팔복산업</v>
          </cell>
          <cell r="E231" t="str">
            <v>경기</v>
          </cell>
          <cell r="F231" t="str">
            <v>판매</v>
          </cell>
          <cell r="H231" t="str">
            <v>채권관리</v>
          </cell>
        </row>
        <row r="232">
          <cell r="A232">
            <v>111965</v>
          </cell>
          <cell r="B232" t="str">
            <v>신일기업</v>
          </cell>
          <cell r="C232" t="str">
            <v>시판</v>
          </cell>
          <cell r="D232" t="str">
            <v>의정부대(구)</v>
          </cell>
          <cell r="E232" t="str">
            <v>경기</v>
          </cell>
          <cell r="F232" t="str">
            <v>공사</v>
          </cell>
          <cell r="H232" t="str">
            <v>채권관리</v>
          </cell>
        </row>
        <row r="233">
          <cell r="A233">
            <v>111977</v>
          </cell>
          <cell r="B233" t="str">
            <v>상원종합건설㈜</v>
          </cell>
          <cell r="C233" t="str">
            <v>직판</v>
          </cell>
          <cell r="D233" t="str">
            <v>상원종합건설㈜</v>
          </cell>
          <cell r="E233" t="str">
            <v>영남</v>
          </cell>
          <cell r="H233" t="str">
            <v>채권관리</v>
          </cell>
        </row>
        <row r="234">
          <cell r="A234">
            <v>112072</v>
          </cell>
          <cell r="B234" t="str">
            <v>(주)주성창호</v>
          </cell>
          <cell r="C234" t="str">
            <v>시판</v>
          </cell>
          <cell r="D234" t="str">
            <v>광명주성</v>
          </cell>
          <cell r="H234" t="str">
            <v>채권관리</v>
          </cell>
        </row>
        <row r="235">
          <cell r="A235">
            <v>112213</v>
          </cell>
          <cell r="B235" t="str">
            <v>성실기업</v>
          </cell>
          <cell r="C235" t="str">
            <v>시판</v>
          </cell>
          <cell r="D235" t="str">
            <v>제주성실</v>
          </cell>
          <cell r="E235" t="str">
            <v>제주</v>
          </cell>
          <cell r="F235" t="str">
            <v>공사</v>
          </cell>
          <cell r="G235" t="str">
            <v>기존</v>
          </cell>
          <cell r="H235" t="str">
            <v>채권관리</v>
          </cell>
        </row>
        <row r="236">
          <cell r="A236">
            <v>112249</v>
          </cell>
          <cell r="B236" t="str">
            <v>신원공업</v>
          </cell>
          <cell r="C236" t="str">
            <v>시판</v>
          </cell>
          <cell r="E236" t="str">
            <v>경기</v>
          </cell>
          <cell r="H236" t="str">
            <v>영업관리</v>
          </cell>
        </row>
        <row r="237">
          <cell r="A237">
            <v>112307</v>
          </cell>
          <cell r="B237" t="str">
            <v>흥기기업</v>
          </cell>
          <cell r="C237" t="str">
            <v>시판</v>
          </cell>
          <cell r="D237" t="str">
            <v>흥기기업</v>
          </cell>
          <cell r="H237" t="str">
            <v>영업관리</v>
          </cell>
        </row>
        <row r="238">
          <cell r="A238">
            <v>112308</v>
          </cell>
          <cell r="B238" t="str">
            <v>일진알미늄대리점</v>
          </cell>
          <cell r="C238" t="str">
            <v>시판</v>
          </cell>
          <cell r="D238" t="str">
            <v>군산대</v>
          </cell>
          <cell r="E238" t="str">
            <v>호남</v>
          </cell>
          <cell r="F238" t="str">
            <v>판매</v>
          </cell>
          <cell r="G238" t="str">
            <v>기존</v>
          </cell>
          <cell r="H238" t="str">
            <v>정상관리</v>
          </cell>
        </row>
        <row r="239">
          <cell r="A239">
            <v>112309</v>
          </cell>
          <cell r="B239" t="str">
            <v>인덱스코리아</v>
          </cell>
          <cell r="C239" t="str">
            <v>시판</v>
          </cell>
          <cell r="D239" t="str">
            <v>인덱스코리아</v>
          </cell>
          <cell r="E239" t="str">
            <v>영남</v>
          </cell>
          <cell r="F239" t="str">
            <v>판매</v>
          </cell>
          <cell r="G239" t="str">
            <v>기존</v>
          </cell>
          <cell r="H239" t="str">
            <v>채권관리</v>
          </cell>
        </row>
        <row r="240">
          <cell r="A240">
            <v>112311</v>
          </cell>
          <cell r="B240" t="str">
            <v>일진공영(하남)</v>
          </cell>
          <cell r="C240" t="str">
            <v>시판</v>
          </cell>
          <cell r="D240" t="str">
            <v>성동대리점</v>
          </cell>
          <cell r="E240" t="str">
            <v>경기</v>
          </cell>
          <cell r="F240" t="str">
            <v>공사</v>
          </cell>
          <cell r="H240" t="str">
            <v>정상관리</v>
          </cell>
        </row>
        <row r="241">
          <cell r="A241">
            <v>112318</v>
          </cell>
          <cell r="B241" t="str">
            <v>㈜로드맥스</v>
          </cell>
          <cell r="C241" t="str">
            <v>특수영업</v>
          </cell>
          <cell r="D241" t="str">
            <v>도영건설</v>
          </cell>
          <cell r="E241" t="str">
            <v>서울</v>
          </cell>
          <cell r="H241" t="str">
            <v>정상관리</v>
          </cell>
        </row>
        <row r="242">
          <cell r="A242">
            <v>112334</v>
          </cell>
          <cell r="B242" t="str">
            <v>우영산업</v>
          </cell>
          <cell r="C242" t="str">
            <v>특수영업</v>
          </cell>
          <cell r="D242" t="str">
            <v>우영산업</v>
          </cell>
          <cell r="E242" t="str">
            <v>서울</v>
          </cell>
          <cell r="H242" t="str">
            <v>정상관리</v>
          </cell>
        </row>
        <row r="243">
          <cell r="A243">
            <v>112403</v>
          </cell>
          <cell r="B243" t="str">
            <v>한길산업㈜</v>
          </cell>
          <cell r="C243" t="str">
            <v>시판</v>
          </cell>
          <cell r="D243" t="str">
            <v>한길산업㈜</v>
          </cell>
          <cell r="E243" t="str">
            <v>서울</v>
          </cell>
          <cell r="F243" t="str">
            <v>공사</v>
          </cell>
          <cell r="G243" t="str">
            <v>기존</v>
          </cell>
          <cell r="H243" t="str">
            <v>정상관리</v>
          </cell>
        </row>
        <row r="244">
          <cell r="A244">
            <v>112565</v>
          </cell>
          <cell r="B244" t="str">
            <v>성훈경금</v>
          </cell>
          <cell r="C244" t="str">
            <v>시판</v>
          </cell>
          <cell r="D244" t="str">
            <v>성훈경금속</v>
          </cell>
          <cell r="H244" t="str">
            <v>정상관리</v>
          </cell>
        </row>
        <row r="245">
          <cell r="A245">
            <v>112569</v>
          </cell>
          <cell r="B245" t="str">
            <v>LUMATRON</v>
          </cell>
          <cell r="C245" t="str">
            <v>수출</v>
          </cell>
          <cell r="H245" t="str">
            <v>정상관리</v>
          </cell>
        </row>
        <row r="246">
          <cell r="A246">
            <v>112581</v>
          </cell>
          <cell r="B246" t="str">
            <v>(주)현대ENG</v>
          </cell>
          <cell r="C246" t="str">
            <v>시판</v>
          </cell>
          <cell r="D246" t="str">
            <v>현대ENG</v>
          </cell>
          <cell r="E246" t="str">
            <v>충청</v>
          </cell>
          <cell r="F246" t="str">
            <v>공사</v>
          </cell>
          <cell r="H246" t="str">
            <v>채권관리</v>
          </cell>
        </row>
        <row r="247">
          <cell r="A247">
            <v>112583</v>
          </cell>
          <cell r="B247" t="str">
            <v>(주)개산</v>
          </cell>
          <cell r="C247" t="str">
            <v>시판</v>
          </cell>
          <cell r="D247" t="str">
            <v>(주)개산</v>
          </cell>
          <cell r="E247" t="str">
            <v>서울</v>
          </cell>
          <cell r="F247" t="str">
            <v>공사</v>
          </cell>
          <cell r="H247" t="str">
            <v>영업관리</v>
          </cell>
        </row>
        <row r="248">
          <cell r="A248">
            <v>112586</v>
          </cell>
          <cell r="B248" t="str">
            <v>에스알상</v>
          </cell>
          <cell r="C248" t="str">
            <v>수출</v>
          </cell>
          <cell r="D248" t="str">
            <v>에스알상</v>
          </cell>
          <cell r="H248" t="str">
            <v>정상관리</v>
          </cell>
        </row>
        <row r="249">
          <cell r="A249">
            <v>112591</v>
          </cell>
          <cell r="B249" t="str">
            <v>AJANIA A</v>
          </cell>
          <cell r="C249" t="str">
            <v>수출</v>
          </cell>
          <cell r="D249" t="str">
            <v>AJANIA A</v>
          </cell>
          <cell r="H249" t="str">
            <v>정상관리</v>
          </cell>
        </row>
        <row r="250">
          <cell r="A250">
            <v>112717</v>
          </cell>
          <cell r="B250" t="str">
            <v>(주)창성철강사</v>
          </cell>
          <cell r="C250" t="str">
            <v>시판</v>
          </cell>
          <cell r="D250" t="str">
            <v>신촌대</v>
          </cell>
          <cell r="E250" t="str">
            <v>서울</v>
          </cell>
          <cell r="F250" t="str">
            <v>판매</v>
          </cell>
          <cell r="H250" t="str">
            <v>채권관리</v>
          </cell>
        </row>
        <row r="251">
          <cell r="A251">
            <v>112780</v>
          </cell>
          <cell r="B251" t="str">
            <v>AJANTA A</v>
          </cell>
          <cell r="C251" t="str">
            <v>수출</v>
          </cell>
          <cell r="D251" t="str">
            <v>AJANTA A</v>
          </cell>
          <cell r="H251" t="str">
            <v>정상관리</v>
          </cell>
        </row>
        <row r="252">
          <cell r="A252">
            <v>112786</v>
          </cell>
          <cell r="B252" t="str">
            <v>우일금속</v>
          </cell>
          <cell r="C252" t="str">
            <v>특수영업</v>
          </cell>
          <cell r="D252" t="str">
            <v>우일금속</v>
          </cell>
          <cell r="E252" t="str">
            <v>경기</v>
          </cell>
          <cell r="H252" t="str">
            <v>정상관리</v>
          </cell>
        </row>
        <row r="253">
          <cell r="A253">
            <v>112789</v>
          </cell>
          <cell r="B253" t="str">
            <v>진성금속</v>
          </cell>
          <cell r="C253" t="str">
            <v>특수영업</v>
          </cell>
          <cell r="D253" t="str">
            <v>진성금속</v>
          </cell>
          <cell r="H253" t="str">
            <v>채권관리</v>
          </cell>
        </row>
        <row r="254">
          <cell r="A254">
            <v>112829</v>
          </cell>
          <cell r="B254" t="str">
            <v>대창경금속㈜</v>
          </cell>
          <cell r="C254" t="str">
            <v>특수영업</v>
          </cell>
          <cell r="D254" t="str">
            <v>대창경금속㈜</v>
          </cell>
          <cell r="E254" t="str">
            <v>경기</v>
          </cell>
          <cell r="H254" t="str">
            <v>채권관리</v>
          </cell>
        </row>
        <row r="255">
          <cell r="A255">
            <v>112834</v>
          </cell>
          <cell r="B255" t="str">
            <v>유니슨합</v>
          </cell>
          <cell r="C255" t="str">
            <v>특수영업</v>
          </cell>
          <cell r="D255" t="str">
            <v>유니슨합</v>
          </cell>
          <cell r="E255" t="str">
            <v>충청</v>
          </cell>
          <cell r="H255" t="str">
            <v>정상관리</v>
          </cell>
        </row>
        <row r="256">
          <cell r="A256">
            <v>112966</v>
          </cell>
          <cell r="B256" t="str">
            <v>(주)세진다지마</v>
          </cell>
          <cell r="C256" t="str">
            <v>시판</v>
          </cell>
          <cell r="D256" t="str">
            <v>(주)세진다지마</v>
          </cell>
          <cell r="H256" t="str">
            <v>채권관리</v>
          </cell>
        </row>
        <row r="257">
          <cell r="A257">
            <v>112998</v>
          </cell>
          <cell r="B257" t="str">
            <v>현대알미늄공업</v>
          </cell>
          <cell r="C257" t="str">
            <v>특수영업</v>
          </cell>
          <cell r="D257" t="str">
            <v>현대알미늄공업</v>
          </cell>
          <cell r="H257" t="str">
            <v>정상관리</v>
          </cell>
        </row>
        <row r="258">
          <cell r="A258">
            <v>113074</v>
          </cell>
          <cell r="B258" t="str">
            <v>명성특장</v>
          </cell>
          <cell r="C258" t="str">
            <v>특수영업</v>
          </cell>
          <cell r="D258" t="str">
            <v>명성특장</v>
          </cell>
          <cell r="E258" t="str">
            <v>충청</v>
          </cell>
          <cell r="H258" t="str">
            <v>정상관리</v>
          </cell>
        </row>
        <row r="259">
          <cell r="A259">
            <v>113086</v>
          </cell>
          <cell r="B259" t="str">
            <v>보명히트</v>
          </cell>
          <cell r="C259" t="str">
            <v>특수영업</v>
          </cell>
          <cell r="D259" t="str">
            <v>보명히트</v>
          </cell>
          <cell r="H259" t="str">
            <v>정상관리</v>
          </cell>
        </row>
        <row r="260">
          <cell r="A260">
            <v>113087</v>
          </cell>
          <cell r="B260" t="str">
            <v>종합비철</v>
          </cell>
          <cell r="C260" t="str">
            <v>특수영업</v>
          </cell>
          <cell r="D260" t="str">
            <v>종합비철</v>
          </cell>
          <cell r="E260" t="str">
            <v>경기</v>
          </cell>
          <cell r="H260" t="str">
            <v>영업관리</v>
          </cell>
        </row>
        <row r="261">
          <cell r="A261">
            <v>113088</v>
          </cell>
          <cell r="B261" t="str">
            <v>(주)세림전자</v>
          </cell>
          <cell r="C261" t="str">
            <v>특수영업</v>
          </cell>
          <cell r="D261" t="str">
            <v>(주)세림전자</v>
          </cell>
          <cell r="H261" t="str">
            <v>채권관리</v>
          </cell>
        </row>
        <row r="262">
          <cell r="A262">
            <v>113089</v>
          </cell>
          <cell r="B262" t="str">
            <v>(주)설악창업</v>
          </cell>
          <cell r="C262" t="str">
            <v>시판</v>
          </cell>
          <cell r="D262" t="str">
            <v>속초대</v>
          </cell>
          <cell r="E262" t="str">
            <v>영동</v>
          </cell>
          <cell r="F262" t="str">
            <v>판매</v>
          </cell>
          <cell r="G262" t="str">
            <v>기존</v>
          </cell>
          <cell r="H262" t="str">
            <v>정상관리</v>
          </cell>
        </row>
        <row r="263">
          <cell r="A263">
            <v>113305</v>
          </cell>
          <cell r="B263" t="str">
            <v>(주)부산</v>
          </cell>
          <cell r="C263" t="str">
            <v>직판</v>
          </cell>
          <cell r="D263" t="str">
            <v>(주)부산</v>
          </cell>
          <cell r="E263" t="str">
            <v>영남</v>
          </cell>
          <cell r="H263" t="str">
            <v>정상관리</v>
          </cell>
        </row>
        <row r="264">
          <cell r="A264">
            <v>113315</v>
          </cell>
          <cell r="B264" t="str">
            <v>일진알미늄</v>
          </cell>
          <cell r="C264" t="str">
            <v>시판</v>
          </cell>
          <cell r="D264" t="str">
            <v>안중대</v>
          </cell>
          <cell r="E264" t="str">
            <v>경기</v>
          </cell>
          <cell r="F264" t="str">
            <v>판매</v>
          </cell>
          <cell r="G264" t="str">
            <v>기존</v>
          </cell>
          <cell r="H264" t="str">
            <v>정상관리</v>
          </cell>
        </row>
        <row r="265">
          <cell r="A265">
            <v>113316</v>
          </cell>
          <cell r="B265" t="str">
            <v>대광알미늄</v>
          </cell>
          <cell r="C265" t="str">
            <v>시판</v>
          </cell>
          <cell r="D265" t="str">
            <v>서부대</v>
          </cell>
          <cell r="E265" t="str">
            <v>서울</v>
          </cell>
          <cell r="F265" t="str">
            <v>공사</v>
          </cell>
          <cell r="H265" t="str">
            <v>채권관리</v>
          </cell>
        </row>
        <row r="266">
          <cell r="A266">
            <v>113317</v>
          </cell>
          <cell r="B266" t="str">
            <v>영화실업</v>
          </cell>
          <cell r="C266" t="str">
            <v>시판</v>
          </cell>
          <cell r="D266" t="str">
            <v>북광주대</v>
          </cell>
          <cell r="H266" t="str">
            <v>채권관리</v>
          </cell>
        </row>
        <row r="267">
          <cell r="A267">
            <v>113327</v>
          </cell>
          <cell r="B267" t="str">
            <v>(주)해윤개발</v>
          </cell>
          <cell r="C267" t="str">
            <v>직판</v>
          </cell>
          <cell r="D267" t="str">
            <v>(주)해윤개발</v>
          </cell>
          <cell r="E267" t="str">
            <v>서울</v>
          </cell>
          <cell r="H267" t="str">
            <v>채권관리</v>
          </cell>
        </row>
        <row r="268">
          <cell r="A268">
            <v>113337</v>
          </cell>
          <cell r="B268" t="str">
            <v>(주)극동</v>
          </cell>
          <cell r="C268" t="str">
            <v>특수영업</v>
          </cell>
          <cell r="D268" t="str">
            <v>(주)극동</v>
          </cell>
          <cell r="H268" t="str">
            <v>정상관리</v>
          </cell>
        </row>
        <row r="269">
          <cell r="A269">
            <v>113407</v>
          </cell>
          <cell r="B269" t="str">
            <v>(유)아산</v>
          </cell>
          <cell r="C269" t="str">
            <v>시판</v>
          </cell>
          <cell r="D269" t="str">
            <v>정읍대</v>
          </cell>
          <cell r="E269" t="str">
            <v>호남</v>
          </cell>
          <cell r="F269" t="str">
            <v>공사</v>
          </cell>
          <cell r="H269" t="str">
            <v>영업관리</v>
          </cell>
        </row>
        <row r="270">
          <cell r="A270">
            <v>113408</v>
          </cell>
          <cell r="B270" t="str">
            <v>(유)토림</v>
          </cell>
          <cell r="C270" t="str">
            <v>시판</v>
          </cell>
          <cell r="D270" t="str">
            <v>정읍대</v>
          </cell>
          <cell r="E270" t="str">
            <v>호남</v>
          </cell>
          <cell r="F270" t="str">
            <v>공사</v>
          </cell>
          <cell r="H270" t="str">
            <v>영업관리</v>
          </cell>
        </row>
        <row r="271">
          <cell r="A271">
            <v>113491</v>
          </cell>
          <cell r="B271" t="str">
            <v>(주)충원</v>
          </cell>
          <cell r="C271" t="str">
            <v>특수영업</v>
          </cell>
          <cell r="D271" t="str">
            <v>(주)충원</v>
          </cell>
          <cell r="E271" t="str">
            <v>충청</v>
          </cell>
          <cell r="H271" t="str">
            <v>정상관리</v>
          </cell>
        </row>
        <row r="272">
          <cell r="A272">
            <v>113492</v>
          </cell>
          <cell r="B272" t="str">
            <v>삼경사</v>
          </cell>
          <cell r="C272" t="str">
            <v>특수영업</v>
          </cell>
          <cell r="D272" t="str">
            <v>삼경사</v>
          </cell>
          <cell r="E272" t="str">
            <v>인천</v>
          </cell>
          <cell r="H272" t="str">
            <v>정상관리</v>
          </cell>
        </row>
        <row r="273">
          <cell r="A273">
            <v>113493</v>
          </cell>
          <cell r="B273" t="str">
            <v>유디아전자</v>
          </cell>
          <cell r="C273" t="str">
            <v>특수영업</v>
          </cell>
          <cell r="D273" t="str">
            <v>유디아전</v>
          </cell>
          <cell r="E273" t="str">
            <v>경기</v>
          </cell>
          <cell r="H273" t="str">
            <v>채권관리</v>
          </cell>
        </row>
        <row r="274">
          <cell r="A274">
            <v>113494</v>
          </cell>
          <cell r="B274" t="str">
            <v>세광산기㈜</v>
          </cell>
          <cell r="C274" t="str">
            <v>특수영업</v>
          </cell>
          <cell r="D274" t="str">
            <v>세광산기㈜</v>
          </cell>
          <cell r="E274" t="str">
            <v>인천</v>
          </cell>
          <cell r="H274" t="str">
            <v>채권관리</v>
          </cell>
        </row>
        <row r="275">
          <cell r="A275">
            <v>113495</v>
          </cell>
          <cell r="B275" t="str">
            <v>(주)제일히트싱크</v>
          </cell>
          <cell r="C275" t="str">
            <v>특수영업</v>
          </cell>
          <cell r="D275" t="str">
            <v>(주)제일</v>
          </cell>
          <cell r="H275" t="str">
            <v>정상관리</v>
          </cell>
        </row>
        <row r="276">
          <cell r="A276">
            <v>113498</v>
          </cell>
          <cell r="B276" t="str">
            <v>동신상사</v>
          </cell>
          <cell r="C276" t="str">
            <v>특수영업</v>
          </cell>
          <cell r="D276" t="str">
            <v>동신상사</v>
          </cell>
          <cell r="H276" t="str">
            <v>채권관리</v>
          </cell>
        </row>
        <row r="277">
          <cell r="A277">
            <v>113499</v>
          </cell>
          <cell r="B277" t="str">
            <v>(주)대원보일러</v>
          </cell>
          <cell r="C277" t="str">
            <v>특수영업</v>
          </cell>
          <cell r="D277" t="str">
            <v>(주)대원</v>
          </cell>
          <cell r="E277" t="str">
            <v>경기</v>
          </cell>
          <cell r="H277" t="str">
            <v>채권관리</v>
          </cell>
        </row>
        <row r="278">
          <cell r="A278">
            <v>113500</v>
          </cell>
          <cell r="B278" t="str">
            <v>대림금속</v>
          </cell>
          <cell r="C278" t="str">
            <v>특수영업</v>
          </cell>
          <cell r="D278" t="str">
            <v>대림금속</v>
          </cell>
          <cell r="E278" t="str">
            <v>인천</v>
          </cell>
          <cell r="H278" t="str">
            <v>정상관리</v>
          </cell>
        </row>
        <row r="279">
          <cell r="A279">
            <v>113509</v>
          </cell>
          <cell r="B279" t="str">
            <v>(주)보스</v>
          </cell>
          <cell r="C279" t="str">
            <v>수출</v>
          </cell>
          <cell r="D279" t="str">
            <v>(주)보스</v>
          </cell>
          <cell r="H279" t="str">
            <v>정상관리</v>
          </cell>
        </row>
        <row r="280">
          <cell r="A280">
            <v>113541</v>
          </cell>
          <cell r="B280" t="str">
            <v>오남종합건설</v>
          </cell>
          <cell r="C280" t="str">
            <v>시판</v>
          </cell>
          <cell r="D280" t="str">
            <v>정읍대</v>
          </cell>
          <cell r="E280" t="str">
            <v>호남</v>
          </cell>
          <cell r="F280" t="str">
            <v>공사</v>
          </cell>
          <cell r="H280" t="str">
            <v>영업관리</v>
          </cell>
        </row>
        <row r="281">
          <cell r="A281">
            <v>113593</v>
          </cell>
          <cell r="B281" t="str">
            <v>홍익산업</v>
          </cell>
          <cell r="C281" t="str">
            <v>시판</v>
          </cell>
          <cell r="D281" t="str">
            <v>음성대</v>
          </cell>
          <cell r="E281" t="str">
            <v>충청</v>
          </cell>
          <cell r="F281" t="str">
            <v>판매</v>
          </cell>
          <cell r="G281" t="str">
            <v>기존</v>
          </cell>
          <cell r="H281" t="str">
            <v>영업관리</v>
          </cell>
        </row>
        <row r="282">
          <cell r="A282">
            <v>113665</v>
          </cell>
          <cell r="B282" t="str">
            <v>(주)신성이엔지</v>
          </cell>
          <cell r="C282" t="str">
            <v>특수영업</v>
          </cell>
          <cell r="D282" t="str">
            <v>(주)신성</v>
          </cell>
          <cell r="E282" t="str">
            <v>경기</v>
          </cell>
          <cell r="H282" t="str">
            <v>정상관리</v>
          </cell>
        </row>
        <row r="283">
          <cell r="A283">
            <v>113669</v>
          </cell>
          <cell r="B283" t="str">
            <v>(주)청구</v>
          </cell>
          <cell r="C283" t="str">
            <v>직판</v>
          </cell>
          <cell r="D283" t="str">
            <v>(주)청구</v>
          </cell>
          <cell r="E283" t="str">
            <v>영남</v>
          </cell>
          <cell r="H283" t="str">
            <v>정상관리</v>
          </cell>
        </row>
        <row r="284">
          <cell r="A284">
            <v>113767</v>
          </cell>
          <cell r="B284" t="str">
            <v>하나공영㈜</v>
          </cell>
          <cell r="C284" t="str">
            <v>시판</v>
          </cell>
          <cell r="D284" t="str">
            <v>하나공영㈜</v>
          </cell>
          <cell r="E284" t="str">
            <v>경기</v>
          </cell>
          <cell r="F284" t="str">
            <v>공사</v>
          </cell>
          <cell r="G284" t="str">
            <v>기존</v>
          </cell>
          <cell r="H284" t="str">
            <v>채권관리</v>
          </cell>
        </row>
        <row r="285">
          <cell r="A285">
            <v>113768</v>
          </cell>
          <cell r="B285" t="str">
            <v>(주)동양에스유</v>
          </cell>
          <cell r="C285" t="str">
            <v>시판</v>
          </cell>
          <cell r="D285" t="str">
            <v>(주)동양에스유</v>
          </cell>
          <cell r="E285" t="str">
            <v>충청</v>
          </cell>
          <cell r="F285" t="str">
            <v>판매</v>
          </cell>
          <cell r="H285" t="str">
            <v>채권관리</v>
          </cell>
        </row>
        <row r="286">
          <cell r="A286">
            <v>113769</v>
          </cell>
          <cell r="B286" t="str">
            <v>서울경금속(공주)</v>
          </cell>
          <cell r="C286" t="str">
            <v>시판</v>
          </cell>
          <cell r="D286" t="str">
            <v>공주서울</v>
          </cell>
          <cell r="E286" t="str">
            <v>충청</v>
          </cell>
          <cell r="F286" t="str">
            <v>판매</v>
          </cell>
          <cell r="H286" t="str">
            <v>영업관리</v>
          </cell>
        </row>
        <row r="287">
          <cell r="A287">
            <v>113770</v>
          </cell>
          <cell r="B287" t="str">
            <v>신기상사</v>
          </cell>
          <cell r="C287" t="str">
            <v>시판</v>
          </cell>
          <cell r="D287" t="str">
            <v>신기상사</v>
          </cell>
          <cell r="H287" t="str">
            <v>정상관리</v>
          </cell>
        </row>
        <row r="288">
          <cell r="A288">
            <v>113771</v>
          </cell>
          <cell r="B288" t="str">
            <v>(주)무한</v>
          </cell>
          <cell r="C288" t="str">
            <v>특수영업</v>
          </cell>
          <cell r="D288" t="str">
            <v>(주)무한</v>
          </cell>
          <cell r="H288" t="str">
            <v>채권관리</v>
          </cell>
        </row>
        <row r="289">
          <cell r="A289">
            <v>113772</v>
          </cell>
          <cell r="B289" t="str">
            <v>동신금속</v>
          </cell>
          <cell r="C289" t="str">
            <v>특수영업</v>
          </cell>
          <cell r="D289" t="str">
            <v>동신금속</v>
          </cell>
          <cell r="H289" t="str">
            <v>정상관리</v>
          </cell>
        </row>
        <row r="290">
          <cell r="A290">
            <v>113773</v>
          </cell>
          <cell r="B290" t="str">
            <v>(주)거성창호(대전)</v>
          </cell>
          <cell r="C290" t="str">
            <v>시판</v>
          </cell>
          <cell r="D290" t="str">
            <v>(주)거성창호(대전)</v>
          </cell>
          <cell r="E290" t="str">
            <v>충청</v>
          </cell>
          <cell r="F290" t="str">
            <v>공사</v>
          </cell>
          <cell r="G290" t="str">
            <v>신규</v>
          </cell>
          <cell r="H290" t="str">
            <v>정상관리</v>
          </cell>
        </row>
        <row r="291">
          <cell r="A291">
            <v>113775</v>
          </cell>
          <cell r="B291" t="str">
            <v>일신산업(온양연흥)</v>
          </cell>
          <cell r="C291" t="str">
            <v>시판</v>
          </cell>
          <cell r="D291" t="str">
            <v>온양연흥</v>
          </cell>
          <cell r="E291" t="str">
            <v>충청</v>
          </cell>
          <cell r="F291" t="str">
            <v>공사</v>
          </cell>
          <cell r="H291" t="str">
            <v>채권관리</v>
          </cell>
        </row>
        <row r="292">
          <cell r="A292">
            <v>113777</v>
          </cell>
          <cell r="B292" t="str">
            <v>(주)예방종건(당진)</v>
          </cell>
          <cell r="C292" t="str">
            <v>시판</v>
          </cell>
          <cell r="D292" t="str">
            <v>당진대</v>
          </cell>
          <cell r="E292" t="str">
            <v>충청</v>
          </cell>
          <cell r="F292" t="str">
            <v>공사</v>
          </cell>
          <cell r="H292" t="str">
            <v>채권관리</v>
          </cell>
        </row>
        <row r="293">
          <cell r="A293">
            <v>113778</v>
          </cell>
          <cell r="B293" t="str">
            <v>(주)대영건업</v>
          </cell>
          <cell r="C293" t="str">
            <v>시판</v>
          </cell>
          <cell r="D293" t="str">
            <v>(주)대영건업</v>
          </cell>
          <cell r="H293" t="str">
            <v>정상관리</v>
          </cell>
        </row>
        <row r="294">
          <cell r="A294">
            <v>113781</v>
          </cell>
          <cell r="B294" t="str">
            <v>정원산업</v>
          </cell>
          <cell r="C294" t="str">
            <v>시판</v>
          </cell>
          <cell r="D294" t="str">
            <v>정원산업</v>
          </cell>
          <cell r="E294" t="str">
            <v>경기</v>
          </cell>
          <cell r="F294" t="str">
            <v>판매</v>
          </cell>
          <cell r="H294" t="str">
            <v>정상관리</v>
          </cell>
        </row>
        <row r="295">
          <cell r="A295">
            <v>113782</v>
          </cell>
          <cell r="B295" t="str">
            <v>일진알미늄(의정부)</v>
          </cell>
          <cell r="C295" t="str">
            <v>시판</v>
          </cell>
          <cell r="D295" t="str">
            <v>의정부대</v>
          </cell>
          <cell r="E295" t="str">
            <v>경기</v>
          </cell>
          <cell r="F295" t="str">
            <v>판매</v>
          </cell>
          <cell r="G295" t="str">
            <v>기존</v>
          </cell>
          <cell r="H295" t="str">
            <v>정상관리</v>
          </cell>
        </row>
        <row r="296">
          <cell r="A296">
            <v>113800</v>
          </cell>
          <cell r="B296" t="str">
            <v>ENBACO</v>
          </cell>
          <cell r="C296" t="str">
            <v>수출</v>
          </cell>
          <cell r="D296" t="str">
            <v>ENBACO</v>
          </cell>
          <cell r="H296" t="str">
            <v>정상관리</v>
          </cell>
        </row>
        <row r="297">
          <cell r="A297">
            <v>113841</v>
          </cell>
          <cell r="B297" t="str">
            <v>이연산업</v>
          </cell>
          <cell r="C297" t="str">
            <v>시판</v>
          </cell>
          <cell r="D297" t="str">
            <v>이연산업</v>
          </cell>
          <cell r="E297" t="str">
            <v>호남</v>
          </cell>
          <cell r="F297" t="str">
            <v>판매</v>
          </cell>
          <cell r="H297" t="str">
            <v>채권관리</v>
          </cell>
        </row>
        <row r="298">
          <cell r="A298">
            <v>113928</v>
          </cell>
          <cell r="B298" t="str">
            <v>(주)배가</v>
          </cell>
          <cell r="C298" t="str">
            <v>특수영업</v>
          </cell>
          <cell r="D298" t="str">
            <v>(주)배가</v>
          </cell>
          <cell r="H298" t="str">
            <v>정상관리</v>
          </cell>
        </row>
        <row r="299">
          <cell r="A299">
            <v>113929</v>
          </cell>
          <cell r="B299" t="str">
            <v>에스티씨</v>
          </cell>
          <cell r="C299" t="str">
            <v>특수영업</v>
          </cell>
          <cell r="D299" t="str">
            <v>에스티씨</v>
          </cell>
          <cell r="E299" t="str">
            <v>경기</v>
          </cell>
          <cell r="H299" t="str">
            <v>정상관리</v>
          </cell>
        </row>
        <row r="300">
          <cell r="A300">
            <v>114018</v>
          </cell>
          <cell r="B300" t="str">
            <v>동성공업</v>
          </cell>
          <cell r="C300" t="str">
            <v>특수영업</v>
          </cell>
          <cell r="D300" t="str">
            <v>동성공업</v>
          </cell>
          <cell r="E300" t="str">
            <v>인천</v>
          </cell>
          <cell r="H300" t="str">
            <v>정상관리</v>
          </cell>
        </row>
        <row r="301">
          <cell r="A301">
            <v>114021</v>
          </cell>
          <cell r="B301" t="str">
            <v>리도퍼니처금양사</v>
          </cell>
          <cell r="C301" t="str">
            <v>시판</v>
          </cell>
          <cell r="D301" t="str">
            <v>리도퍼니처금양사</v>
          </cell>
          <cell r="H301" t="str">
            <v>정상관리</v>
          </cell>
        </row>
        <row r="302">
          <cell r="A302">
            <v>114024</v>
          </cell>
          <cell r="B302" t="str">
            <v>대영금속효성대리점</v>
          </cell>
          <cell r="C302" t="str">
            <v>시판</v>
          </cell>
          <cell r="D302" t="str">
            <v>대영금속효성대리점</v>
          </cell>
          <cell r="E302" t="str">
            <v>호남</v>
          </cell>
          <cell r="F302" t="str">
            <v>판매</v>
          </cell>
          <cell r="G302" t="str">
            <v>기존</v>
          </cell>
          <cell r="H302" t="str">
            <v>정상관리</v>
          </cell>
        </row>
        <row r="303">
          <cell r="A303">
            <v>114025</v>
          </cell>
          <cell r="B303" t="str">
            <v>한남건철㈜</v>
          </cell>
          <cell r="C303" t="str">
            <v>시판</v>
          </cell>
          <cell r="D303" t="str">
            <v>의정부대</v>
          </cell>
          <cell r="E303" t="str">
            <v>경기</v>
          </cell>
          <cell r="F303" t="str">
            <v>공사</v>
          </cell>
          <cell r="H303" t="str">
            <v>채권관리</v>
          </cell>
        </row>
        <row r="304">
          <cell r="A304">
            <v>114037</v>
          </cell>
          <cell r="B304" t="str">
            <v>일진알미늄(서부)</v>
          </cell>
          <cell r="C304" t="str">
            <v>시판</v>
          </cell>
          <cell r="D304" t="str">
            <v>서부대</v>
          </cell>
          <cell r="E304" t="str">
            <v>서울</v>
          </cell>
          <cell r="F304" t="str">
            <v>판매</v>
          </cell>
          <cell r="H304" t="str">
            <v>채권관리</v>
          </cell>
        </row>
        <row r="305">
          <cell r="A305">
            <v>114064</v>
          </cell>
          <cell r="B305" t="str">
            <v>서울경금속(동두천)</v>
          </cell>
          <cell r="C305" t="str">
            <v>시판</v>
          </cell>
          <cell r="D305" t="str">
            <v>동두천서울</v>
          </cell>
          <cell r="E305" t="str">
            <v>경기</v>
          </cell>
          <cell r="F305" t="str">
            <v>판매</v>
          </cell>
          <cell r="H305" t="str">
            <v>정상관리</v>
          </cell>
        </row>
        <row r="306">
          <cell r="A306">
            <v>114120</v>
          </cell>
          <cell r="B306" t="str">
            <v>우진공영</v>
          </cell>
          <cell r="C306" t="str">
            <v>특수영업</v>
          </cell>
          <cell r="D306" t="str">
            <v>우진공영</v>
          </cell>
          <cell r="E306" t="str">
            <v>경기</v>
          </cell>
          <cell r="H306" t="str">
            <v>채권관리</v>
          </cell>
        </row>
        <row r="307">
          <cell r="A307">
            <v>114122</v>
          </cell>
          <cell r="B307" t="str">
            <v>(주)중앙알미늄</v>
          </cell>
          <cell r="C307" t="str">
            <v>시판</v>
          </cell>
          <cell r="D307" t="str">
            <v>(주)중앙알미늄</v>
          </cell>
          <cell r="H307" t="str">
            <v>정상관리</v>
          </cell>
        </row>
        <row r="308">
          <cell r="A308">
            <v>114152</v>
          </cell>
          <cell r="B308" t="str">
            <v>(주)정일</v>
          </cell>
          <cell r="C308" t="str">
            <v>특수영업</v>
          </cell>
          <cell r="D308" t="str">
            <v>(주)정일ENC</v>
          </cell>
          <cell r="E308" t="str">
            <v>경기</v>
          </cell>
          <cell r="H308" t="str">
            <v>채권관리</v>
          </cell>
        </row>
        <row r="309">
          <cell r="A309">
            <v>114156</v>
          </cell>
          <cell r="B309" t="str">
            <v>(주)세원기연</v>
          </cell>
          <cell r="C309" t="str">
            <v>특수영업</v>
          </cell>
          <cell r="D309" t="str">
            <v>(주)세원</v>
          </cell>
          <cell r="H309" t="str">
            <v>정상관리</v>
          </cell>
        </row>
        <row r="310">
          <cell r="A310">
            <v>114170</v>
          </cell>
          <cell r="B310" t="str">
            <v>효성개발</v>
          </cell>
          <cell r="C310" t="str">
            <v>특수영업</v>
          </cell>
          <cell r="D310" t="str">
            <v>효성개발</v>
          </cell>
          <cell r="H310" t="str">
            <v>정상관리</v>
          </cell>
        </row>
        <row r="311">
          <cell r="A311">
            <v>114202</v>
          </cell>
          <cell r="B311" t="str">
            <v>한일알미늄원주대리점</v>
          </cell>
          <cell r="C311" t="str">
            <v>시판</v>
          </cell>
          <cell r="D311" t="str">
            <v>원주한일</v>
          </cell>
          <cell r="E311" t="str">
            <v>영동</v>
          </cell>
          <cell r="F311" t="str">
            <v>판매</v>
          </cell>
          <cell r="G311" t="str">
            <v>기존</v>
          </cell>
          <cell r="H311" t="str">
            <v>정상관리</v>
          </cell>
        </row>
        <row r="312">
          <cell r="A312">
            <v>114226</v>
          </cell>
          <cell r="B312" t="str">
            <v>한양프레</v>
          </cell>
          <cell r="C312" t="str">
            <v>특수영업</v>
          </cell>
          <cell r="D312" t="str">
            <v>한양프레</v>
          </cell>
          <cell r="E312" t="str">
            <v>경기</v>
          </cell>
          <cell r="H312" t="str">
            <v>정상관리</v>
          </cell>
        </row>
        <row r="313">
          <cell r="A313">
            <v>114228</v>
          </cell>
          <cell r="B313" t="str">
            <v>고려안전</v>
          </cell>
          <cell r="C313" t="str">
            <v>특수영업</v>
          </cell>
          <cell r="D313" t="str">
            <v>고려안전</v>
          </cell>
          <cell r="E313" t="str">
            <v>강원</v>
          </cell>
          <cell r="H313" t="str">
            <v>정상관리</v>
          </cell>
        </row>
        <row r="314">
          <cell r="A314">
            <v>114229</v>
          </cell>
          <cell r="B314" t="str">
            <v>명주건영</v>
          </cell>
          <cell r="C314" t="str">
            <v>시판</v>
          </cell>
          <cell r="D314" t="str">
            <v>명주건영</v>
          </cell>
          <cell r="E314" t="str">
            <v>충청</v>
          </cell>
          <cell r="F314" t="str">
            <v>공사</v>
          </cell>
          <cell r="H314" t="str">
            <v>정상관리</v>
          </cell>
        </row>
        <row r="315">
          <cell r="A315">
            <v>114240</v>
          </cell>
          <cell r="B315" t="str">
            <v>군장공업</v>
          </cell>
          <cell r="C315" t="str">
            <v>시판</v>
          </cell>
          <cell r="D315" t="str">
            <v>군산대</v>
          </cell>
          <cell r="E315" t="str">
            <v>호남</v>
          </cell>
          <cell r="F315" t="str">
            <v>판매</v>
          </cell>
          <cell r="H315" t="str">
            <v>정상관리</v>
          </cell>
        </row>
        <row r="316">
          <cell r="A316">
            <v>114242</v>
          </cell>
          <cell r="B316" t="str">
            <v>(주)대광(서부)</v>
          </cell>
          <cell r="C316" t="str">
            <v>시판</v>
          </cell>
          <cell r="D316" t="str">
            <v>서부대</v>
          </cell>
          <cell r="E316" t="str">
            <v>서울</v>
          </cell>
          <cell r="F316" t="str">
            <v>공사</v>
          </cell>
          <cell r="H316" t="str">
            <v>채권관리</v>
          </cell>
        </row>
        <row r="317">
          <cell r="A317">
            <v>114249</v>
          </cell>
          <cell r="B317" t="str">
            <v>(주)흥일</v>
          </cell>
          <cell r="C317" t="str">
            <v>특수영업</v>
          </cell>
          <cell r="D317" t="str">
            <v>(주)흥일</v>
          </cell>
          <cell r="E317" t="str">
            <v>충청</v>
          </cell>
          <cell r="H317" t="str">
            <v>채권관리</v>
          </cell>
        </row>
        <row r="318">
          <cell r="A318">
            <v>114272</v>
          </cell>
          <cell r="B318" t="str">
            <v>당진종합</v>
          </cell>
          <cell r="C318" t="str">
            <v>시판</v>
          </cell>
          <cell r="D318" t="str">
            <v>당진대</v>
          </cell>
          <cell r="E318" t="str">
            <v>충청</v>
          </cell>
          <cell r="F318" t="str">
            <v>공사</v>
          </cell>
          <cell r="H318" t="str">
            <v>채권관리</v>
          </cell>
        </row>
        <row r="319">
          <cell r="A319">
            <v>114367</v>
          </cell>
          <cell r="B319" t="str">
            <v>나우시스</v>
          </cell>
          <cell r="C319" t="str">
            <v>특수영업</v>
          </cell>
          <cell r="D319" t="str">
            <v>나우시스</v>
          </cell>
          <cell r="E319" t="str">
            <v>서울</v>
          </cell>
          <cell r="H319" t="str">
            <v>정상관리</v>
          </cell>
        </row>
        <row r="320">
          <cell r="A320">
            <v>114425</v>
          </cell>
          <cell r="B320" t="str">
            <v>LUMATRON</v>
          </cell>
          <cell r="C320" t="str">
            <v>수출</v>
          </cell>
          <cell r="D320" t="str">
            <v>LUMATRON</v>
          </cell>
          <cell r="H320" t="str">
            <v>정상관리</v>
          </cell>
        </row>
        <row r="321">
          <cell r="A321">
            <v>114453</v>
          </cell>
          <cell r="B321" t="str">
            <v>제일도시</v>
          </cell>
          <cell r="C321" t="str">
            <v>특수영업</v>
          </cell>
          <cell r="D321" t="str">
            <v>제일도시</v>
          </cell>
          <cell r="E321" t="str">
            <v>경기</v>
          </cell>
          <cell r="H321" t="str">
            <v>정상관리</v>
          </cell>
        </row>
        <row r="322">
          <cell r="A322">
            <v>114454</v>
          </cell>
          <cell r="B322" t="str">
            <v>만리정밀</v>
          </cell>
          <cell r="C322" t="str">
            <v>특수영업</v>
          </cell>
          <cell r="D322" t="str">
            <v>만리정밀</v>
          </cell>
          <cell r="H322" t="str">
            <v>정상관리</v>
          </cell>
        </row>
        <row r="323">
          <cell r="A323">
            <v>114603</v>
          </cell>
          <cell r="B323" t="str">
            <v>유니슨산</v>
          </cell>
          <cell r="C323" t="str">
            <v>특수영업</v>
          </cell>
          <cell r="D323" t="str">
            <v>유니슨산</v>
          </cell>
          <cell r="E323" t="str">
            <v>충청</v>
          </cell>
          <cell r="H323" t="str">
            <v>정상관리</v>
          </cell>
        </row>
        <row r="324">
          <cell r="A324">
            <v>114781</v>
          </cell>
          <cell r="B324" t="str">
            <v>(주)해피산업</v>
          </cell>
          <cell r="C324" t="str">
            <v>수출</v>
          </cell>
          <cell r="D324" t="str">
            <v>(주)해피</v>
          </cell>
          <cell r="H324" t="str">
            <v>정상관리</v>
          </cell>
        </row>
        <row r="325">
          <cell r="A325">
            <v>114822</v>
          </cell>
          <cell r="B325" t="str">
            <v>(주)미드</v>
          </cell>
          <cell r="C325" t="str">
            <v>수출</v>
          </cell>
          <cell r="D325" t="str">
            <v>(주)미드</v>
          </cell>
          <cell r="H325" t="str">
            <v>정상관리</v>
          </cell>
        </row>
        <row r="326">
          <cell r="A326">
            <v>114911</v>
          </cell>
          <cell r="B326" t="str">
            <v>재성산업</v>
          </cell>
          <cell r="C326" t="str">
            <v>시판</v>
          </cell>
          <cell r="D326" t="str">
            <v>진우산업</v>
          </cell>
          <cell r="E326" t="str">
            <v>경기</v>
          </cell>
          <cell r="F326" t="str">
            <v>공사</v>
          </cell>
          <cell r="H326" t="str">
            <v>채권관리</v>
          </cell>
        </row>
        <row r="327">
          <cell r="A327">
            <v>114919</v>
          </cell>
          <cell r="B327" t="str">
            <v>쌍용고물</v>
          </cell>
          <cell r="C327" t="str">
            <v>자재</v>
          </cell>
          <cell r="H327" t="str">
            <v>업무팀관리</v>
          </cell>
        </row>
        <row r="328">
          <cell r="A328">
            <v>114933</v>
          </cell>
          <cell r="B328" t="str">
            <v>유명정밀</v>
          </cell>
          <cell r="C328" t="str">
            <v>특수영업</v>
          </cell>
          <cell r="D328" t="str">
            <v>유명정밀</v>
          </cell>
          <cell r="E328" t="str">
            <v>경기</v>
          </cell>
          <cell r="H328" t="str">
            <v>정상관리</v>
          </cell>
        </row>
        <row r="329">
          <cell r="A329">
            <v>114934</v>
          </cell>
          <cell r="B329" t="str">
            <v>(주)원강</v>
          </cell>
          <cell r="C329" t="str">
            <v>특수영업</v>
          </cell>
          <cell r="E329" t="str">
            <v>서울</v>
          </cell>
          <cell r="H329" t="str">
            <v>정상관리</v>
          </cell>
        </row>
        <row r="330">
          <cell r="A330">
            <v>115237</v>
          </cell>
          <cell r="B330" t="str">
            <v>(주)메디</v>
          </cell>
          <cell r="C330" t="str">
            <v>특수영업</v>
          </cell>
          <cell r="D330" t="str">
            <v>(주)메디</v>
          </cell>
          <cell r="E330" t="str">
            <v>서울</v>
          </cell>
          <cell r="H330" t="str">
            <v>정상관리</v>
          </cell>
        </row>
        <row r="331">
          <cell r="A331">
            <v>115240</v>
          </cell>
          <cell r="B331" t="str">
            <v>데코판넬</v>
          </cell>
          <cell r="C331" t="str">
            <v>특수영업</v>
          </cell>
          <cell r="D331" t="str">
            <v>데코판넬</v>
          </cell>
          <cell r="H331" t="str">
            <v>정상관리</v>
          </cell>
        </row>
        <row r="332">
          <cell r="A332">
            <v>115241</v>
          </cell>
          <cell r="B332" t="str">
            <v>서영종합</v>
          </cell>
          <cell r="C332" t="str">
            <v>직판</v>
          </cell>
          <cell r="D332" t="str">
            <v>서영종합</v>
          </cell>
          <cell r="H332" t="str">
            <v>정상관리</v>
          </cell>
        </row>
        <row r="333">
          <cell r="A333">
            <v>115242</v>
          </cell>
          <cell r="B333" t="str">
            <v>(주)금강안전산업</v>
          </cell>
          <cell r="C333" t="str">
            <v>특수영업</v>
          </cell>
          <cell r="D333" t="str">
            <v>(주)금강</v>
          </cell>
          <cell r="E333" t="str">
            <v>서울</v>
          </cell>
          <cell r="H333" t="str">
            <v>정상관리</v>
          </cell>
        </row>
        <row r="334">
          <cell r="A334">
            <v>115375</v>
          </cell>
          <cell r="B334" t="str">
            <v>MARKET</v>
          </cell>
          <cell r="C334" t="str">
            <v>수출</v>
          </cell>
          <cell r="D334" t="str">
            <v>MARKET</v>
          </cell>
          <cell r="H334" t="str">
            <v>정상관리</v>
          </cell>
        </row>
        <row r="335">
          <cell r="A335">
            <v>115380</v>
          </cell>
          <cell r="B335" t="str">
            <v>(주)민인터내셔날</v>
          </cell>
          <cell r="C335" t="str">
            <v>직판</v>
          </cell>
          <cell r="D335" t="str">
            <v>(주)민인터내셔날</v>
          </cell>
          <cell r="E335" t="str">
            <v>서울</v>
          </cell>
          <cell r="H335" t="str">
            <v>채권관리</v>
          </cell>
        </row>
        <row r="336">
          <cell r="A336">
            <v>115398</v>
          </cell>
          <cell r="B336" t="str">
            <v>HEIWA</v>
          </cell>
          <cell r="C336" t="str">
            <v>수출</v>
          </cell>
          <cell r="D336" t="str">
            <v>HEIWA</v>
          </cell>
          <cell r="H336" t="str">
            <v>정상관리</v>
          </cell>
        </row>
        <row r="337">
          <cell r="A337">
            <v>115399</v>
          </cell>
          <cell r="B337" t="str">
            <v>모스코종</v>
          </cell>
          <cell r="C337" t="str">
            <v>수출</v>
          </cell>
          <cell r="D337" t="str">
            <v>모스코종</v>
          </cell>
          <cell r="H337" t="str">
            <v>정상관리</v>
          </cell>
        </row>
        <row r="338">
          <cell r="A338">
            <v>115403</v>
          </cell>
          <cell r="B338" t="str">
            <v>(주)서광창호</v>
          </cell>
          <cell r="C338" t="str">
            <v>시판</v>
          </cell>
          <cell r="D338" t="str">
            <v>(주)서광창호</v>
          </cell>
          <cell r="E338" t="str">
            <v>영남</v>
          </cell>
          <cell r="H338" t="str">
            <v>정상관리</v>
          </cell>
        </row>
        <row r="339">
          <cell r="A339">
            <v>115433</v>
          </cell>
          <cell r="B339" t="str">
            <v>(주)두원금속</v>
          </cell>
          <cell r="C339" t="str">
            <v>특수영업</v>
          </cell>
          <cell r="D339" t="str">
            <v>(주)두원금속</v>
          </cell>
          <cell r="E339" t="str">
            <v>경기</v>
          </cell>
          <cell r="H339" t="str">
            <v>채권관리</v>
          </cell>
        </row>
        <row r="340">
          <cell r="A340">
            <v>115492</v>
          </cell>
          <cell r="B340" t="str">
            <v>하나알미늄</v>
          </cell>
          <cell r="C340" t="str">
            <v>시판</v>
          </cell>
          <cell r="D340" t="str">
            <v>하나알미늄</v>
          </cell>
          <cell r="E340" t="str">
            <v>경기</v>
          </cell>
          <cell r="F340" t="str">
            <v>공사</v>
          </cell>
          <cell r="G340" t="str">
            <v>신규</v>
          </cell>
          <cell r="H340" t="str">
            <v>채권관리</v>
          </cell>
        </row>
        <row r="341">
          <cell r="A341">
            <v>115710</v>
          </cell>
          <cell r="B341" t="str">
            <v>일진건업</v>
          </cell>
          <cell r="C341" t="str">
            <v>시판</v>
          </cell>
          <cell r="D341" t="str">
            <v>부천대</v>
          </cell>
          <cell r="E341" t="str">
            <v>경기</v>
          </cell>
          <cell r="F341" t="str">
            <v>공사</v>
          </cell>
          <cell r="H341" t="str">
            <v>정상관리</v>
          </cell>
        </row>
        <row r="342">
          <cell r="A342">
            <v>115789</v>
          </cell>
          <cell r="B342" t="str">
            <v>OSAKA TR</v>
          </cell>
          <cell r="C342" t="str">
            <v>수출</v>
          </cell>
          <cell r="H342" t="str">
            <v>정상관리</v>
          </cell>
        </row>
        <row r="343">
          <cell r="A343">
            <v>115790</v>
          </cell>
          <cell r="B343" t="str">
            <v>SCHMIDLI</v>
          </cell>
          <cell r="C343" t="str">
            <v>수출</v>
          </cell>
          <cell r="D343" t="str">
            <v>SCHMIDLI</v>
          </cell>
          <cell r="H343" t="str">
            <v>정상관리</v>
          </cell>
        </row>
        <row r="344">
          <cell r="A344">
            <v>115791</v>
          </cell>
          <cell r="B344" t="str">
            <v>제니시스</v>
          </cell>
          <cell r="C344" t="str">
            <v>수출</v>
          </cell>
          <cell r="D344" t="str">
            <v>제니시스</v>
          </cell>
          <cell r="H344" t="str">
            <v>정상관리</v>
          </cell>
        </row>
        <row r="345">
          <cell r="A345">
            <v>115792</v>
          </cell>
          <cell r="B345" t="str">
            <v>송파효성</v>
          </cell>
          <cell r="C345" t="str">
            <v>시판</v>
          </cell>
          <cell r="D345" t="str">
            <v>송파효성</v>
          </cell>
          <cell r="E345" t="str">
            <v>서울</v>
          </cell>
          <cell r="F345" t="str">
            <v>공사</v>
          </cell>
          <cell r="G345" t="str">
            <v>기존</v>
          </cell>
          <cell r="H345" t="str">
            <v>정상관리</v>
          </cell>
        </row>
        <row r="346">
          <cell r="A346">
            <v>115845</v>
          </cell>
          <cell r="B346" t="str">
            <v>삼우안전</v>
          </cell>
          <cell r="C346" t="str">
            <v>특수영업</v>
          </cell>
          <cell r="D346" t="str">
            <v>삼우안전</v>
          </cell>
          <cell r="E346" t="str">
            <v>인천</v>
          </cell>
          <cell r="H346" t="str">
            <v>정상관리</v>
          </cell>
        </row>
        <row r="347">
          <cell r="A347">
            <v>115847</v>
          </cell>
          <cell r="B347" t="str">
            <v>황해상사</v>
          </cell>
          <cell r="C347" t="str">
            <v>시판</v>
          </cell>
          <cell r="D347" t="str">
            <v>익산대</v>
          </cell>
          <cell r="E347" t="str">
            <v>호남</v>
          </cell>
          <cell r="F347" t="str">
            <v>공사</v>
          </cell>
          <cell r="G347" t="str">
            <v>기존</v>
          </cell>
          <cell r="H347" t="str">
            <v>정상관리</v>
          </cell>
        </row>
        <row r="348">
          <cell r="A348">
            <v>115849</v>
          </cell>
          <cell r="B348" t="str">
            <v>두풍종합건설(온양효성)</v>
          </cell>
          <cell r="C348" t="str">
            <v>시판</v>
          </cell>
          <cell r="D348" t="str">
            <v>온양효성</v>
          </cell>
          <cell r="E348" t="str">
            <v>충청</v>
          </cell>
          <cell r="F348" t="str">
            <v>공사</v>
          </cell>
          <cell r="H348" t="str">
            <v>영업관리</v>
          </cell>
        </row>
        <row r="349">
          <cell r="A349">
            <v>115850</v>
          </cell>
          <cell r="B349" t="str">
            <v>일진알미늄(청주)</v>
          </cell>
          <cell r="C349" t="str">
            <v>시판</v>
          </cell>
          <cell r="D349" t="str">
            <v>청주대</v>
          </cell>
          <cell r="E349" t="str">
            <v>충청</v>
          </cell>
          <cell r="F349" t="str">
            <v>공사</v>
          </cell>
          <cell r="H349" t="str">
            <v>채권관리</v>
          </cell>
        </row>
        <row r="350">
          <cell r="A350">
            <v>115879</v>
          </cell>
          <cell r="B350" t="str">
            <v>(주)진흥</v>
          </cell>
          <cell r="C350" t="str">
            <v>특수영업</v>
          </cell>
          <cell r="D350" t="str">
            <v>(주)진흥합금</v>
          </cell>
          <cell r="E350" t="str">
            <v>인천</v>
          </cell>
          <cell r="H350" t="str">
            <v>채권관리</v>
          </cell>
        </row>
        <row r="351">
          <cell r="A351">
            <v>115941</v>
          </cell>
          <cell r="B351" t="str">
            <v>(주)금성산업</v>
          </cell>
          <cell r="C351" t="str">
            <v>시판</v>
          </cell>
          <cell r="D351" t="str">
            <v>(주)금성산업</v>
          </cell>
          <cell r="E351" t="str">
            <v>호남</v>
          </cell>
          <cell r="F351" t="str">
            <v>공사</v>
          </cell>
          <cell r="G351" t="str">
            <v>기존</v>
          </cell>
          <cell r="H351" t="str">
            <v>정상관리</v>
          </cell>
        </row>
        <row r="352">
          <cell r="A352">
            <v>115999</v>
          </cell>
          <cell r="B352" t="str">
            <v>일진알루미늄남부대리</v>
          </cell>
          <cell r="C352" t="str">
            <v>시판</v>
          </cell>
          <cell r="D352" t="str">
            <v>삼척대리점</v>
          </cell>
          <cell r="E352" t="str">
            <v>영동</v>
          </cell>
          <cell r="F352" t="str">
            <v>판매</v>
          </cell>
          <cell r="G352" t="str">
            <v>기존</v>
          </cell>
          <cell r="H352" t="str">
            <v>정상관리</v>
          </cell>
        </row>
        <row r="353">
          <cell r="A353">
            <v>116035</v>
          </cell>
          <cell r="B353" t="str">
            <v>일진알미늄(남원)</v>
          </cell>
          <cell r="C353" t="str">
            <v>시판</v>
          </cell>
          <cell r="D353" t="str">
            <v>남원대</v>
          </cell>
          <cell r="E353" t="str">
            <v>호남</v>
          </cell>
          <cell r="F353" t="str">
            <v>판매</v>
          </cell>
          <cell r="G353" t="str">
            <v>기존</v>
          </cell>
          <cell r="H353" t="str">
            <v>채권관리</v>
          </cell>
        </row>
        <row r="354">
          <cell r="A354">
            <v>116070</v>
          </cell>
          <cell r="B354" t="str">
            <v>성원공영㈜</v>
          </cell>
          <cell r="C354" t="str">
            <v>시판</v>
          </cell>
          <cell r="D354" t="str">
            <v>성원</v>
          </cell>
          <cell r="E354" t="str">
            <v>서울</v>
          </cell>
          <cell r="F354" t="str">
            <v>공사</v>
          </cell>
          <cell r="H354" t="str">
            <v>채권관리</v>
          </cell>
        </row>
        <row r="355">
          <cell r="A355">
            <v>116116</v>
          </cell>
          <cell r="B355" t="str">
            <v>신영기업</v>
          </cell>
          <cell r="C355" t="str">
            <v>시판</v>
          </cell>
          <cell r="D355" t="str">
            <v>고양대</v>
          </cell>
          <cell r="E355" t="str">
            <v>경기</v>
          </cell>
          <cell r="F355" t="str">
            <v>판매</v>
          </cell>
          <cell r="H355" t="str">
            <v>채권관리</v>
          </cell>
        </row>
        <row r="356">
          <cell r="A356">
            <v>116128</v>
          </cell>
          <cell r="B356" t="str">
            <v>정두기계</v>
          </cell>
          <cell r="C356" t="str">
            <v>특수영업</v>
          </cell>
          <cell r="D356" t="str">
            <v>정두기계</v>
          </cell>
          <cell r="E356" t="str">
            <v>경기</v>
          </cell>
          <cell r="H356" t="str">
            <v>정상관리</v>
          </cell>
        </row>
        <row r="357">
          <cell r="A357">
            <v>116129</v>
          </cell>
          <cell r="B357" t="str">
            <v>한국운반</v>
          </cell>
          <cell r="C357" t="str">
            <v>특수영업</v>
          </cell>
          <cell r="D357" t="str">
            <v>한국운반</v>
          </cell>
          <cell r="E357" t="str">
            <v>경기</v>
          </cell>
          <cell r="H357" t="str">
            <v>정상관리</v>
          </cell>
        </row>
        <row r="358">
          <cell r="A358">
            <v>116141</v>
          </cell>
          <cell r="B358" t="str">
            <v>Marine</v>
          </cell>
          <cell r="C358" t="str">
            <v>수출</v>
          </cell>
          <cell r="D358" t="str">
            <v>Marine</v>
          </cell>
          <cell r="H358" t="str">
            <v>정상관리</v>
          </cell>
        </row>
        <row r="359">
          <cell r="A359">
            <v>116143</v>
          </cell>
          <cell r="B359" t="str">
            <v>Garfiled</v>
          </cell>
          <cell r="C359" t="str">
            <v>수출</v>
          </cell>
          <cell r="D359" t="str">
            <v>Garfiled</v>
          </cell>
          <cell r="H359" t="str">
            <v>정상관리</v>
          </cell>
        </row>
        <row r="360">
          <cell r="A360">
            <v>116144</v>
          </cell>
          <cell r="B360" t="str">
            <v>HanKo</v>
          </cell>
          <cell r="C360" t="str">
            <v>수출</v>
          </cell>
          <cell r="D360" t="str">
            <v>HanKo</v>
          </cell>
          <cell r="H360" t="str">
            <v>정상관리</v>
          </cell>
        </row>
        <row r="361">
          <cell r="A361">
            <v>116145</v>
          </cell>
          <cell r="B361" t="str">
            <v>Cargo</v>
          </cell>
          <cell r="C361" t="str">
            <v>수출</v>
          </cell>
          <cell r="D361" t="str">
            <v>Cargo</v>
          </cell>
          <cell r="H361" t="str">
            <v>정상관리</v>
          </cell>
        </row>
        <row r="362">
          <cell r="A362">
            <v>116146</v>
          </cell>
          <cell r="B362" t="str">
            <v>Alustera</v>
          </cell>
          <cell r="C362" t="str">
            <v>수출</v>
          </cell>
          <cell r="D362" t="str">
            <v>Alustera</v>
          </cell>
          <cell r="H362" t="str">
            <v>정상관리</v>
          </cell>
        </row>
        <row r="363">
          <cell r="A363">
            <v>116162</v>
          </cell>
          <cell r="B363" t="str">
            <v>태창기업</v>
          </cell>
          <cell r="C363" t="str">
            <v>특수영업</v>
          </cell>
          <cell r="D363" t="str">
            <v>태창기업</v>
          </cell>
          <cell r="E363" t="str">
            <v>인천</v>
          </cell>
          <cell r="H363" t="str">
            <v>정상관리</v>
          </cell>
        </row>
        <row r="364">
          <cell r="A364">
            <v>116174</v>
          </cell>
          <cell r="B364" t="str">
            <v>우주영기업</v>
          </cell>
          <cell r="C364" t="str">
            <v>시판</v>
          </cell>
          <cell r="D364" t="str">
            <v>의정부대</v>
          </cell>
          <cell r="E364" t="str">
            <v>경기</v>
          </cell>
          <cell r="F364" t="str">
            <v>공사</v>
          </cell>
          <cell r="H364" t="str">
            <v>정상관리</v>
          </cell>
        </row>
        <row r="365">
          <cell r="A365">
            <v>116189</v>
          </cell>
          <cell r="B365" t="str">
            <v>(주)정진</v>
          </cell>
          <cell r="C365" t="str">
            <v>특수영업</v>
          </cell>
          <cell r="D365" t="str">
            <v>(주)정진</v>
          </cell>
          <cell r="E365" t="str">
            <v>서울</v>
          </cell>
          <cell r="H365" t="str">
            <v>정상관리</v>
          </cell>
        </row>
        <row r="366">
          <cell r="A366">
            <v>116190</v>
          </cell>
          <cell r="B366" t="str">
            <v>림버스산</v>
          </cell>
          <cell r="C366" t="str">
            <v>특수영업</v>
          </cell>
          <cell r="D366" t="str">
            <v>림버스산</v>
          </cell>
          <cell r="E366" t="str">
            <v>서울</v>
          </cell>
          <cell r="H366" t="str">
            <v>정상관리</v>
          </cell>
        </row>
        <row r="367">
          <cell r="A367">
            <v>116191</v>
          </cell>
          <cell r="B367" t="str">
            <v>용비금속</v>
          </cell>
          <cell r="C367" t="str">
            <v>특수영업</v>
          </cell>
          <cell r="D367" t="str">
            <v>용비금속</v>
          </cell>
          <cell r="E367" t="str">
            <v>경기</v>
          </cell>
          <cell r="H367" t="str">
            <v>정상관리</v>
          </cell>
        </row>
        <row r="368">
          <cell r="A368">
            <v>116195</v>
          </cell>
          <cell r="B368" t="str">
            <v>(주)맥디</v>
          </cell>
          <cell r="C368" t="str">
            <v>특수영업</v>
          </cell>
          <cell r="D368" t="str">
            <v>(주)맥디</v>
          </cell>
          <cell r="E368" t="str">
            <v>서울</v>
          </cell>
          <cell r="H368" t="str">
            <v>정상관리</v>
          </cell>
        </row>
        <row r="369">
          <cell r="A369">
            <v>116225</v>
          </cell>
          <cell r="B369" t="str">
            <v>제일메디</v>
          </cell>
          <cell r="C369" t="str">
            <v>특수영업</v>
          </cell>
          <cell r="D369" t="str">
            <v>제일메디</v>
          </cell>
          <cell r="E369" t="str">
            <v>경기</v>
          </cell>
          <cell r="H369" t="str">
            <v>정상관리</v>
          </cell>
        </row>
        <row r="370">
          <cell r="A370">
            <v>116226</v>
          </cell>
          <cell r="B370" t="str">
            <v>보성엔지</v>
          </cell>
          <cell r="C370" t="str">
            <v>특수영업</v>
          </cell>
          <cell r="D370" t="str">
            <v>보성엔지</v>
          </cell>
          <cell r="H370" t="str">
            <v>정상관리</v>
          </cell>
        </row>
        <row r="371">
          <cell r="A371">
            <v>116316</v>
          </cell>
          <cell r="B371" t="str">
            <v>신성산건</v>
          </cell>
          <cell r="C371" t="str">
            <v>특수영업</v>
          </cell>
          <cell r="D371" t="str">
            <v>신성산건</v>
          </cell>
          <cell r="E371" t="str">
            <v>경기</v>
          </cell>
          <cell r="H371" t="str">
            <v>정상관리</v>
          </cell>
        </row>
        <row r="372">
          <cell r="A372">
            <v>116317</v>
          </cell>
          <cell r="B372" t="str">
            <v>신도엔지</v>
          </cell>
          <cell r="C372" t="str">
            <v>특수영업</v>
          </cell>
          <cell r="D372" t="str">
            <v>신도엔지</v>
          </cell>
          <cell r="E372" t="str">
            <v>경기</v>
          </cell>
          <cell r="H372" t="str">
            <v>정상관리</v>
          </cell>
        </row>
        <row r="373">
          <cell r="A373">
            <v>116598</v>
          </cell>
          <cell r="B373" t="str">
            <v>한덕산업</v>
          </cell>
          <cell r="C373" t="str">
            <v>시판</v>
          </cell>
          <cell r="D373" t="str">
            <v>성원</v>
          </cell>
          <cell r="E373" t="str">
            <v>서울</v>
          </cell>
          <cell r="F373" t="str">
            <v>공사</v>
          </cell>
          <cell r="H373" t="str">
            <v>채권관리</v>
          </cell>
        </row>
        <row r="374">
          <cell r="A374">
            <v>116599</v>
          </cell>
          <cell r="B374" t="str">
            <v>한양금속</v>
          </cell>
          <cell r="C374" t="str">
            <v>특수영업</v>
          </cell>
          <cell r="D374" t="str">
            <v>한양금속</v>
          </cell>
          <cell r="H374" t="str">
            <v>정상관리</v>
          </cell>
        </row>
        <row r="375">
          <cell r="A375">
            <v>116611</v>
          </cell>
          <cell r="B375" t="str">
            <v>(주)진성기업</v>
          </cell>
          <cell r="C375" t="str">
            <v>시판</v>
          </cell>
          <cell r="D375" t="str">
            <v>성남대</v>
          </cell>
          <cell r="H375" t="str">
            <v>정상관리</v>
          </cell>
        </row>
        <row r="376">
          <cell r="A376">
            <v>116612</v>
          </cell>
          <cell r="B376" t="str">
            <v>일진알미늄</v>
          </cell>
          <cell r="C376" t="str">
            <v>시판</v>
          </cell>
          <cell r="D376" t="str">
            <v>성남대</v>
          </cell>
          <cell r="E376" t="str">
            <v>경기</v>
          </cell>
          <cell r="F376" t="str">
            <v>판매</v>
          </cell>
          <cell r="H376" t="str">
            <v>정상관리</v>
          </cell>
        </row>
        <row r="377">
          <cell r="A377">
            <v>116620</v>
          </cell>
          <cell r="B377" t="str">
            <v>협성실업</v>
          </cell>
          <cell r="C377" t="str">
            <v>특수영업</v>
          </cell>
          <cell r="D377" t="str">
            <v>협성실업</v>
          </cell>
          <cell r="H377" t="str">
            <v>정상관리</v>
          </cell>
        </row>
        <row r="378">
          <cell r="A378">
            <v>116621</v>
          </cell>
          <cell r="B378" t="str">
            <v>용성산업</v>
          </cell>
          <cell r="C378" t="str">
            <v>특수영업</v>
          </cell>
          <cell r="D378" t="str">
            <v>용성산업</v>
          </cell>
          <cell r="E378" t="str">
            <v>서울</v>
          </cell>
          <cell r="H378" t="str">
            <v>정상관리</v>
          </cell>
        </row>
        <row r="379">
          <cell r="A379">
            <v>116686</v>
          </cell>
          <cell r="B379" t="str">
            <v>(주)일진아키테리어</v>
          </cell>
          <cell r="C379" t="str">
            <v>시판</v>
          </cell>
          <cell r="D379" t="str">
            <v>(주)일진아키테리어</v>
          </cell>
          <cell r="E379" t="str">
            <v>서울</v>
          </cell>
          <cell r="F379" t="str">
            <v>공사</v>
          </cell>
          <cell r="G379" t="str">
            <v>기존</v>
          </cell>
          <cell r="H379" t="str">
            <v>채권관리</v>
          </cell>
        </row>
        <row r="380">
          <cell r="A380">
            <v>116687</v>
          </cell>
          <cell r="B380" t="str">
            <v>(주)성신창업</v>
          </cell>
          <cell r="C380" t="str">
            <v>직판</v>
          </cell>
          <cell r="D380" t="str">
            <v>(주)성신창업</v>
          </cell>
          <cell r="E380" t="str">
            <v>영남</v>
          </cell>
          <cell r="H380" t="str">
            <v>정상관리</v>
          </cell>
        </row>
        <row r="381">
          <cell r="A381">
            <v>116701</v>
          </cell>
          <cell r="B381" t="str">
            <v>(주)동양건설</v>
          </cell>
          <cell r="C381" t="str">
            <v>시판</v>
          </cell>
          <cell r="D381" t="str">
            <v>의정부대</v>
          </cell>
          <cell r="E381" t="str">
            <v>경기</v>
          </cell>
          <cell r="F381" t="str">
            <v>공사</v>
          </cell>
          <cell r="H381" t="str">
            <v>정상관리</v>
          </cell>
        </row>
        <row r="382">
          <cell r="A382">
            <v>116712</v>
          </cell>
          <cell r="B382" t="str">
            <v>ALMET</v>
          </cell>
          <cell r="C382" t="str">
            <v>수출</v>
          </cell>
          <cell r="D382" t="str">
            <v>ALMET</v>
          </cell>
          <cell r="H382" t="str">
            <v>정상관리</v>
          </cell>
        </row>
        <row r="383">
          <cell r="A383">
            <v>116713</v>
          </cell>
          <cell r="B383" t="str">
            <v>DAIYOMAT</v>
          </cell>
          <cell r="C383" t="str">
            <v>수출</v>
          </cell>
          <cell r="D383" t="str">
            <v>DAIYOMAT</v>
          </cell>
          <cell r="H383" t="str">
            <v>정상관리</v>
          </cell>
        </row>
        <row r="384">
          <cell r="A384">
            <v>116745</v>
          </cell>
          <cell r="B384" t="str">
            <v>천일기업</v>
          </cell>
          <cell r="C384" t="str">
            <v>시판</v>
          </cell>
          <cell r="D384" t="str">
            <v>해남대</v>
          </cell>
          <cell r="E384" t="str">
            <v>호남</v>
          </cell>
          <cell r="F384" t="str">
            <v>판매</v>
          </cell>
          <cell r="H384" t="str">
            <v>영업관리</v>
          </cell>
        </row>
        <row r="385">
          <cell r="A385">
            <v>116750</v>
          </cell>
          <cell r="B385" t="str">
            <v>(주)남선알미늄춘천대</v>
          </cell>
          <cell r="C385" t="str">
            <v>시판</v>
          </cell>
          <cell r="D385" t="str">
            <v>춘천남선</v>
          </cell>
          <cell r="E385" t="str">
            <v>강원</v>
          </cell>
          <cell r="F385" t="str">
            <v>판매</v>
          </cell>
          <cell r="H385" t="str">
            <v>채권관리</v>
          </cell>
        </row>
        <row r="386">
          <cell r="A386">
            <v>116786</v>
          </cell>
          <cell r="B386" t="str">
            <v>(주)고리</v>
          </cell>
          <cell r="C386" t="str">
            <v>특수영업</v>
          </cell>
          <cell r="D386" t="str">
            <v>(주)고리</v>
          </cell>
          <cell r="E386" t="str">
            <v>서울</v>
          </cell>
          <cell r="H386" t="str">
            <v>정상관리</v>
          </cell>
        </row>
        <row r="387">
          <cell r="A387">
            <v>116805</v>
          </cell>
          <cell r="B387" t="str">
            <v>철석산업</v>
          </cell>
          <cell r="C387" t="str">
            <v>특수영업</v>
          </cell>
          <cell r="D387" t="str">
            <v>철석산업</v>
          </cell>
          <cell r="E387" t="str">
            <v>서울</v>
          </cell>
          <cell r="H387" t="str">
            <v>정상관리</v>
          </cell>
        </row>
        <row r="388">
          <cell r="A388">
            <v>116806</v>
          </cell>
          <cell r="B388" t="str">
            <v>한국금속</v>
          </cell>
          <cell r="C388" t="str">
            <v>특수영업</v>
          </cell>
          <cell r="D388" t="str">
            <v>한국금속</v>
          </cell>
          <cell r="E388" t="str">
            <v>경기</v>
          </cell>
          <cell r="H388" t="str">
            <v>정상관리</v>
          </cell>
        </row>
        <row r="389">
          <cell r="A389">
            <v>116858</v>
          </cell>
          <cell r="B389" t="str">
            <v>삼성기업</v>
          </cell>
          <cell r="C389" t="str">
            <v>시판</v>
          </cell>
          <cell r="D389" t="str">
            <v>천호대</v>
          </cell>
          <cell r="E389" t="str">
            <v>경기</v>
          </cell>
          <cell r="F389" t="str">
            <v>판매</v>
          </cell>
          <cell r="H389" t="str">
            <v>채권관리</v>
          </cell>
        </row>
        <row r="390">
          <cell r="A390">
            <v>116909</v>
          </cell>
          <cell r="B390" t="str">
            <v>유니슨정</v>
          </cell>
          <cell r="C390" t="str">
            <v>특수영업</v>
          </cell>
          <cell r="D390" t="str">
            <v>유니슨정</v>
          </cell>
          <cell r="E390" t="str">
            <v>충청</v>
          </cell>
          <cell r="H390" t="str">
            <v>정상관리</v>
          </cell>
        </row>
        <row r="391">
          <cell r="A391">
            <v>116935</v>
          </cell>
          <cell r="B391" t="str">
            <v>대아알미</v>
          </cell>
          <cell r="C391" t="str">
            <v>시판</v>
          </cell>
          <cell r="E391" t="str">
            <v>영남</v>
          </cell>
          <cell r="F391" t="str">
            <v>기타</v>
          </cell>
          <cell r="G391" t="str">
            <v>기존</v>
          </cell>
          <cell r="H391" t="str">
            <v>정상관리</v>
          </cell>
        </row>
        <row r="392">
          <cell r="A392">
            <v>116967</v>
          </cell>
          <cell r="B392" t="str">
            <v>SCOT</v>
          </cell>
          <cell r="C392" t="str">
            <v>수출</v>
          </cell>
          <cell r="D392" t="str">
            <v>SCOT</v>
          </cell>
          <cell r="H392" t="str">
            <v>정상관리</v>
          </cell>
        </row>
        <row r="393">
          <cell r="A393">
            <v>116968</v>
          </cell>
          <cell r="B393" t="str">
            <v>COMMETAL</v>
          </cell>
          <cell r="C393" t="str">
            <v>수출</v>
          </cell>
          <cell r="H393" t="str">
            <v>정상관리</v>
          </cell>
        </row>
        <row r="394">
          <cell r="A394">
            <v>116975</v>
          </cell>
          <cell r="B394" t="str">
            <v>(유)천일기업</v>
          </cell>
          <cell r="C394" t="str">
            <v>시판</v>
          </cell>
          <cell r="D394" t="str">
            <v>해남대</v>
          </cell>
          <cell r="E394" t="str">
            <v>호남</v>
          </cell>
          <cell r="F394" t="str">
            <v>판매</v>
          </cell>
          <cell r="G394" t="str">
            <v>기존</v>
          </cell>
          <cell r="H394" t="str">
            <v>영업관리</v>
          </cell>
        </row>
        <row r="395">
          <cell r="A395">
            <v>116999</v>
          </cell>
          <cell r="B395" t="str">
            <v>이노테크</v>
          </cell>
          <cell r="C395" t="str">
            <v>특수영업</v>
          </cell>
          <cell r="D395" t="str">
            <v>이노테크</v>
          </cell>
          <cell r="E395" t="str">
            <v>충청</v>
          </cell>
          <cell r="H395" t="str">
            <v>채권관리</v>
          </cell>
        </row>
        <row r="396">
          <cell r="A396">
            <v>117000</v>
          </cell>
          <cell r="B396" t="str">
            <v>무궁화산</v>
          </cell>
          <cell r="C396" t="str">
            <v>특수영업</v>
          </cell>
          <cell r="D396" t="str">
            <v>무궁화산</v>
          </cell>
          <cell r="E396" t="str">
            <v>경기</v>
          </cell>
          <cell r="H396" t="str">
            <v>정상관리</v>
          </cell>
        </row>
        <row r="397">
          <cell r="A397">
            <v>117021</v>
          </cell>
          <cell r="B397" t="str">
            <v>(주)대관건설</v>
          </cell>
          <cell r="C397" t="str">
            <v>시판</v>
          </cell>
          <cell r="D397" t="str">
            <v>(주)대관건설</v>
          </cell>
          <cell r="H397" t="str">
            <v>채권관리</v>
          </cell>
        </row>
        <row r="398">
          <cell r="A398">
            <v>117075</v>
          </cell>
          <cell r="B398" t="str">
            <v>광성샷시유리공업</v>
          </cell>
          <cell r="C398" t="str">
            <v>시판</v>
          </cell>
          <cell r="D398" t="str">
            <v>수원광성</v>
          </cell>
          <cell r="E398" t="str">
            <v>경기</v>
          </cell>
          <cell r="F398" t="str">
            <v>공사</v>
          </cell>
          <cell r="H398" t="str">
            <v>정상관리</v>
          </cell>
        </row>
        <row r="399">
          <cell r="A399">
            <v>117189</v>
          </cell>
          <cell r="B399" t="str">
            <v>(주)천우</v>
          </cell>
          <cell r="C399" t="str">
            <v>시판</v>
          </cell>
          <cell r="D399" t="str">
            <v>(주)천우</v>
          </cell>
          <cell r="E399" t="str">
            <v>경기</v>
          </cell>
          <cell r="F399" t="str">
            <v>공사</v>
          </cell>
          <cell r="H399" t="str">
            <v>정상관리</v>
          </cell>
        </row>
        <row r="400">
          <cell r="A400">
            <v>117246</v>
          </cell>
          <cell r="B400" t="str">
            <v>광천사</v>
          </cell>
          <cell r="C400" t="str">
            <v>직판</v>
          </cell>
          <cell r="D400" t="str">
            <v>광천사</v>
          </cell>
          <cell r="E400" t="str">
            <v>서울</v>
          </cell>
          <cell r="H400" t="str">
            <v>정상관리</v>
          </cell>
        </row>
        <row r="401">
          <cell r="A401">
            <v>117278</v>
          </cell>
          <cell r="B401" t="str">
            <v>(주)신우공영</v>
          </cell>
          <cell r="C401" t="str">
            <v>시판</v>
          </cell>
          <cell r="D401" t="str">
            <v>㈜신우공영</v>
          </cell>
          <cell r="E401" t="str">
            <v>경기</v>
          </cell>
          <cell r="F401" t="str">
            <v>공사</v>
          </cell>
          <cell r="H401" t="str">
            <v>정상관리</v>
          </cell>
        </row>
        <row r="402">
          <cell r="A402">
            <v>117361</v>
          </cell>
          <cell r="B402" t="str">
            <v>삼화건업</v>
          </cell>
          <cell r="C402" t="str">
            <v>시판</v>
          </cell>
          <cell r="D402" t="str">
            <v>삼화건업</v>
          </cell>
          <cell r="E402" t="str">
            <v>충청</v>
          </cell>
          <cell r="F402" t="str">
            <v>공사</v>
          </cell>
          <cell r="G402" t="str">
            <v>기존</v>
          </cell>
          <cell r="H402" t="str">
            <v>채권관리</v>
          </cell>
        </row>
        <row r="403">
          <cell r="A403">
            <v>117396</v>
          </cell>
          <cell r="B403" t="str">
            <v>GOLDENBE</v>
          </cell>
          <cell r="C403" t="str">
            <v>수출</v>
          </cell>
          <cell r="D403" t="str">
            <v>GOLDENBE</v>
          </cell>
          <cell r="H403" t="str">
            <v>정상관리</v>
          </cell>
        </row>
        <row r="404">
          <cell r="A404">
            <v>117405</v>
          </cell>
          <cell r="B404" t="str">
            <v>이주강건</v>
          </cell>
          <cell r="C404" t="str">
            <v>특수영업</v>
          </cell>
          <cell r="D404" t="str">
            <v>이주강건</v>
          </cell>
          <cell r="H404" t="str">
            <v>정상관리</v>
          </cell>
        </row>
        <row r="405">
          <cell r="A405">
            <v>117466</v>
          </cell>
          <cell r="B405" t="str">
            <v>(주)아이코퍼레이션</v>
          </cell>
          <cell r="C405" t="str">
            <v>특수영업</v>
          </cell>
          <cell r="D405" t="str">
            <v>(주)아이</v>
          </cell>
          <cell r="H405" t="str">
            <v>정상관리</v>
          </cell>
        </row>
        <row r="406">
          <cell r="A406">
            <v>117471</v>
          </cell>
          <cell r="B406" t="str">
            <v>흥륜산업(주)</v>
          </cell>
          <cell r="C406" t="str">
            <v>시판</v>
          </cell>
          <cell r="D406" t="str">
            <v>의정부대</v>
          </cell>
          <cell r="E406" t="str">
            <v>경기</v>
          </cell>
          <cell r="F406" t="str">
            <v>공사</v>
          </cell>
          <cell r="H406" t="str">
            <v>정상관리</v>
          </cell>
        </row>
        <row r="407">
          <cell r="A407">
            <v>117474</v>
          </cell>
          <cell r="B407" t="str">
            <v>(주)동아개발</v>
          </cell>
          <cell r="C407" t="str">
            <v>시판</v>
          </cell>
          <cell r="D407" t="str">
            <v>(주)동아개발</v>
          </cell>
          <cell r="E407" t="str">
            <v>영남</v>
          </cell>
          <cell r="F407" t="str">
            <v>공사</v>
          </cell>
          <cell r="G407" t="str">
            <v>기존</v>
          </cell>
          <cell r="H407" t="str">
            <v>정상관리</v>
          </cell>
        </row>
        <row r="408">
          <cell r="A408">
            <v>117483</v>
          </cell>
          <cell r="B408" t="str">
            <v>고려산업</v>
          </cell>
          <cell r="C408" t="str">
            <v>특수영업</v>
          </cell>
          <cell r="D408" t="str">
            <v>고려산업</v>
          </cell>
          <cell r="E408" t="str">
            <v>충청</v>
          </cell>
          <cell r="H408" t="str">
            <v>정상관리</v>
          </cell>
        </row>
        <row r="409">
          <cell r="A409">
            <v>117502</v>
          </cell>
          <cell r="B409" t="str">
            <v>(주)상진기공</v>
          </cell>
          <cell r="C409" t="str">
            <v>시판</v>
          </cell>
          <cell r="D409" t="str">
            <v>(주)상진기공</v>
          </cell>
          <cell r="E409" t="str">
            <v>서울</v>
          </cell>
          <cell r="F409" t="str">
            <v>공사</v>
          </cell>
          <cell r="G409" t="str">
            <v>기존</v>
          </cell>
          <cell r="H409" t="str">
            <v>영업관리</v>
          </cell>
        </row>
        <row r="410">
          <cell r="A410">
            <v>117503</v>
          </cell>
          <cell r="B410" t="str">
            <v>제은건설㈜</v>
          </cell>
          <cell r="C410" t="str">
            <v>시판</v>
          </cell>
          <cell r="D410" t="str">
            <v>제은건설㈜</v>
          </cell>
          <cell r="E410" t="str">
            <v>서울</v>
          </cell>
          <cell r="F410" t="str">
            <v>공사</v>
          </cell>
          <cell r="H410" t="str">
            <v>채권관리</v>
          </cell>
        </row>
        <row r="411">
          <cell r="A411">
            <v>117517</v>
          </cell>
          <cell r="B411" t="str">
            <v>(주)천인</v>
          </cell>
          <cell r="C411" t="str">
            <v>특수영업</v>
          </cell>
          <cell r="D411" t="str">
            <v>(주)천인</v>
          </cell>
          <cell r="E411" t="str">
            <v>인천</v>
          </cell>
          <cell r="H411" t="str">
            <v>정상관리</v>
          </cell>
        </row>
        <row r="412">
          <cell r="A412">
            <v>117521</v>
          </cell>
          <cell r="B412" t="str">
            <v>주식회사이공이공</v>
          </cell>
          <cell r="C412" t="str">
            <v>특수영업</v>
          </cell>
          <cell r="D412" t="str">
            <v>주식회사</v>
          </cell>
          <cell r="H412" t="str">
            <v>정상관리</v>
          </cell>
        </row>
        <row r="413">
          <cell r="A413">
            <v>117525</v>
          </cell>
          <cell r="B413" t="str">
            <v>(주)성진</v>
          </cell>
          <cell r="C413" t="str">
            <v>직판</v>
          </cell>
          <cell r="D413" t="str">
            <v>(주)성진</v>
          </cell>
          <cell r="E413" t="str">
            <v>경기</v>
          </cell>
          <cell r="H413" t="str">
            <v>정상관리</v>
          </cell>
        </row>
        <row r="414">
          <cell r="A414">
            <v>117532</v>
          </cell>
          <cell r="B414" t="str">
            <v>(주)성광</v>
          </cell>
          <cell r="C414" t="str">
            <v>특수영업</v>
          </cell>
          <cell r="D414" t="str">
            <v>(주)성광</v>
          </cell>
          <cell r="E414" t="str">
            <v>인천</v>
          </cell>
          <cell r="H414" t="str">
            <v>정상관리</v>
          </cell>
        </row>
        <row r="415">
          <cell r="A415">
            <v>117541</v>
          </cell>
          <cell r="B415" t="str">
            <v>(주)우성건설</v>
          </cell>
          <cell r="C415" t="str">
            <v>직판</v>
          </cell>
          <cell r="D415" t="str">
            <v>(주)우성건설</v>
          </cell>
          <cell r="E415" t="str">
            <v>서울</v>
          </cell>
          <cell r="H415" t="str">
            <v>정상관리</v>
          </cell>
        </row>
        <row r="416">
          <cell r="A416">
            <v>117599</v>
          </cell>
          <cell r="B416" t="str">
            <v>현대안전</v>
          </cell>
          <cell r="C416" t="str">
            <v>특수영업</v>
          </cell>
          <cell r="D416" t="str">
            <v>현대안전</v>
          </cell>
          <cell r="E416" t="str">
            <v>서울</v>
          </cell>
          <cell r="H416" t="str">
            <v>정상관리</v>
          </cell>
        </row>
        <row r="417">
          <cell r="A417">
            <v>117609</v>
          </cell>
          <cell r="B417" t="str">
            <v>진우산업</v>
          </cell>
          <cell r="C417" t="str">
            <v>시판</v>
          </cell>
          <cell r="D417" t="str">
            <v>진우산업</v>
          </cell>
          <cell r="E417" t="str">
            <v>경기</v>
          </cell>
          <cell r="F417" t="str">
            <v>공사</v>
          </cell>
          <cell r="H417" t="str">
            <v>채권관리</v>
          </cell>
        </row>
        <row r="418">
          <cell r="A418">
            <v>117612</v>
          </cell>
          <cell r="B418" t="str">
            <v>모든개발</v>
          </cell>
          <cell r="C418" t="str">
            <v>시판</v>
          </cell>
          <cell r="D418" t="str">
            <v>모든개발</v>
          </cell>
          <cell r="E418" t="str">
            <v>경기</v>
          </cell>
          <cell r="F418" t="str">
            <v>공사</v>
          </cell>
          <cell r="H418" t="str">
            <v>정상관리</v>
          </cell>
        </row>
        <row r="419">
          <cell r="A419">
            <v>117614</v>
          </cell>
          <cell r="B419" t="str">
            <v>(주)신오알미늄</v>
          </cell>
          <cell r="C419" t="str">
            <v>시판</v>
          </cell>
          <cell r="D419" t="str">
            <v>(주)신오알미늄</v>
          </cell>
          <cell r="E419" t="str">
            <v>서울</v>
          </cell>
          <cell r="F419" t="str">
            <v>공사</v>
          </cell>
          <cell r="G419" t="str">
            <v>기존</v>
          </cell>
          <cell r="H419" t="str">
            <v>정상관리</v>
          </cell>
        </row>
        <row r="420">
          <cell r="A420">
            <v>117615</v>
          </cell>
          <cell r="B420" t="str">
            <v>서룡창호</v>
          </cell>
          <cell r="C420" t="str">
            <v>시판</v>
          </cell>
          <cell r="D420" t="str">
            <v>서룡창호</v>
          </cell>
          <cell r="H420" t="str">
            <v>정상관리</v>
          </cell>
        </row>
        <row r="421">
          <cell r="A421">
            <v>117616</v>
          </cell>
          <cell r="B421" t="str">
            <v>국제건사</v>
          </cell>
          <cell r="C421" t="str">
            <v>시판</v>
          </cell>
          <cell r="D421" t="str">
            <v>국제건사</v>
          </cell>
          <cell r="E421" t="str">
            <v>경기</v>
          </cell>
          <cell r="F421" t="str">
            <v>공사</v>
          </cell>
          <cell r="H421" t="str">
            <v>정상관리</v>
          </cell>
        </row>
        <row r="422">
          <cell r="A422">
            <v>117640</v>
          </cell>
          <cell r="B422" t="str">
            <v>SCHELDEB</v>
          </cell>
          <cell r="C422" t="str">
            <v>수출</v>
          </cell>
          <cell r="D422" t="str">
            <v>SCHELDEB</v>
          </cell>
          <cell r="H422" t="str">
            <v>정상관리</v>
          </cell>
        </row>
        <row r="423">
          <cell r="A423">
            <v>117642</v>
          </cell>
          <cell r="B423" t="str">
            <v>EXXAL</v>
          </cell>
          <cell r="C423" t="str">
            <v>수출</v>
          </cell>
          <cell r="D423" t="str">
            <v>EXXAL</v>
          </cell>
          <cell r="H423" t="str">
            <v>정상관리</v>
          </cell>
        </row>
        <row r="424">
          <cell r="A424">
            <v>117643</v>
          </cell>
          <cell r="B424" t="str">
            <v>성보철강</v>
          </cell>
          <cell r="C424" t="str">
            <v>수출</v>
          </cell>
          <cell r="D424" t="str">
            <v>성보철강</v>
          </cell>
          <cell r="H424" t="str">
            <v>정상관리</v>
          </cell>
        </row>
        <row r="425">
          <cell r="A425">
            <v>117644</v>
          </cell>
          <cell r="B425" t="str">
            <v>숭덕산업</v>
          </cell>
          <cell r="C425" t="str">
            <v>시판</v>
          </cell>
          <cell r="D425" t="str">
            <v>이일우</v>
          </cell>
          <cell r="E425" t="str">
            <v>경기</v>
          </cell>
          <cell r="F425" t="str">
            <v>기타</v>
          </cell>
          <cell r="G425" t="str">
            <v>기존</v>
          </cell>
          <cell r="H425" t="str">
            <v>정상관리</v>
          </cell>
        </row>
        <row r="426">
          <cell r="A426">
            <v>117658</v>
          </cell>
          <cell r="B426" t="str">
            <v>동양강철㈜</v>
          </cell>
          <cell r="C426" t="str">
            <v>특수영업</v>
          </cell>
          <cell r="D426" t="str">
            <v>박번</v>
          </cell>
          <cell r="H426" t="str">
            <v>정상관리</v>
          </cell>
        </row>
        <row r="427">
          <cell r="A427">
            <v>117659</v>
          </cell>
          <cell r="B427" t="str">
            <v>충남기업</v>
          </cell>
          <cell r="C427" t="str">
            <v>시판</v>
          </cell>
          <cell r="D427" t="str">
            <v>제은건설</v>
          </cell>
          <cell r="E427" t="str">
            <v>서울</v>
          </cell>
          <cell r="F427" t="str">
            <v>공사</v>
          </cell>
          <cell r="H427" t="str">
            <v>채권관리</v>
          </cell>
        </row>
        <row r="428">
          <cell r="A428">
            <v>117680</v>
          </cell>
          <cell r="B428" t="str">
            <v>연합건설기술</v>
          </cell>
          <cell r="C428" t="str">
            <v>시판</v>
          </cell>
          <cell r="D428" t="str">
            <v>연합건설기술</v>
          </cell>
          <cell r="E428" t="str">
            <v>서울</v>
          </cell>
          <cell r="F428" t="str">
            <v>공사</v>
          </cell>
          <cell r="G428" t="str">
            <v>신규</v>
          </cell>
          <cell r="H428" t="str">
            <v>정상관리</v>
          </cell>
        </row>
        <row r="429">
          <cell r="A429">
            <v>117699</v>
          </cell>
          <cell r="B429" t="str">
            <v>삼진(수원광성)</v>
          </cell>
          <cell r="C429" t="str">
            <v>시판</v>
          </cell>
          <cell r="D429" t="str">
            <v>수원광성</v>
          </cell>
          <cell r="E429" t="str">
            <v>경기</v>
          </cell>
          <cell r="F429" t="str">
            <v>공사</v>
          </cell>
          <cell r="G429" t="str">
            <v>기존</v>
          </cell>
          <cell r="H429" t="str">
            <v>정상관리</v>
          </cell>
        </row>
        <row r="430">
          <cell r="A430">
            <v>117701</v>
          </cell>
          <cell r="B430" t="str">
            <v>일광샷시</v>
          </cell>
          <cell r="C430" t="str">
            <v>시판</v>
          </cell>
          <cell r="D430" t="str">
            <v>원주한일</v>
          </cell>
          <cell r="E430" t="str">
            <v>강원</v>
          </cell>
          <cell r="F430" t="str">
            <v>공사</v>
          </cell>
          <cell r="H430" t="str">
            <v>정상관리</v>
          </cell>
        </row>
        <row r="431">
          <cell r="A431">
            <v>117708</v>
          </cell>
          <cell r="B431" t="str">
            <v>(주)풍도종합건설</v>
          </cell>
          <cell r="C431" t="str">
            <v>시판</v>
          </cell>
          <cell r="D431" t="str">
            <v>(주)대관건설</v>
          </cell>
          <cell r="H431" t="str">
            <v>채권관리</v>
          </cell>
        </row>
        <row r="432">
          <cell r="A432">
            <v>117719</v>
          </cell>
          <cell r="B432" t="str">
            <v>(주)규진개발</v>
          </cell>
          <cell r="C432" t="str">
            <v>시판</v>
          </cell>
          <cell r="D432" t="str">
            <v>규진개발</v>
          </cell>
          <cell r="E432" t="str">
            <v>서울</v>
          </cell>
          <cell r="F432" t="str">
            <v>공사</v>
          </cell>
          <cell r="G432" t="str">
            <v>기존</v>
          </cell>
          <cell r="H432" t="str">
            <v>채권관리</v>
          </cell>
        </row>
        <row r="433">
          <cell r="A433">
            <v>117724</v>
          </cell>
          <cell r="B433" t="str">
            <v>(주)삼우이엠씨</v>
          </cell>
          <cell r="C433" t="str">
            <v>특수영업</v>
          </cell>
          <cell r="D433" t="str">
            <v>(주)삼우</v>
          </cell>
          <cell r="E433" t="str">
            <v>경기</v>
          </cell>
          <cell r="H433" t="str">
            <v>정상관리</v>
          </cell>
        </row>
        <row r="434">
          <cell r="A434">
            <v>117734</v>
          </cell>
          <cell r="B434" t="str">
            <v>동양특판</v>
          </cell>
          <cell r="C434" t="str">
            <v>특수영업</v>
          </cell>
          <cell r="D434" t="str">
            <v>동양특판</v>
          </cell>
          <cell r="H434" t="str">
            <v>채권관리</v>
          </cell>
        </row>
        <row r="435">
          <cell r="A435">
            <v>117741</v>
          </cell>
          <cell r="B435" t="str">
            <v>동아코퍼레이션</v>
          </cell>
          <cell r="C435" t="str">
            <v>특수영업</v>
          </cell>
          <cell r="D435" t="str">
            <v>동아코퍼</v>
          </cell>
          <cell r="E435" t="str">
            <v>서울</v>
          </cell>
          <cell r="H435" t="str">
            <v>채권관리</v>
          </cell>
        </row>
        <row r="436">
          <cell r="A436">
            <v>117764</v>
          </cell>
          <cell r="B436" t="str">
            <v>(주)탑스</v>
          </cell>
          <cell r="C436" t="str">
            <v>특수영업</v>
          </cell>
          <cell r="D436" t="str">
            <v>(주)탑스</v>
          </cell>
          <cell r="E436" t="str">
            <v>영남</v>
          </cell>
          <cell r="H436" t="str">
            <v>정상관리</v>
          </cell>
        </row>
        <row r="437">
          <cell r="A437">
            <v>117768</v>
          </cell>
          <cell r="B437" t="str">
            <v>(주)한소</v>
          </cell>
          <cell r="C437" t="str">
            <v>특수영업</v>
          </cell>
          <cell r="E437" t="str">
            <v>경기</v>
          </cell>
          <cell r="H437" t="str">
            <v>정상관리</v>
          </cell>
        </row>
        <row r="438">
          <cell r="A438">
            <v>117782</v>
          </cell>
          <cell r="B438" t="str">
            <v>(주)연성</v>
          </cell>
          <cell r="C438" t="str">
            <v>특수영업</v>
          </cell>
          <cell r="D438" t="str">
            <v>(주)연성</v>
          </cell>
          <cell r="E438" t="str">
            <v>인천</v>
          </cell>
          <cell r="H438" t="str">
            <v>정상관리</v>
          </cell>
        </row>
        <row r="439">
          <cell r="A439">
            <v>117807</v>
          </cell>
          <cell r="B439" t="str">
            <v>(주)한산기업</v>
          </cell>
          <cell r="C439" t="str">
            <v>시판</v>
          </cell>
          <cell r="D439" t="str">
            <v>(주)한산기업</v>
          </cell>
          <cell r="E439" t="str">
            <v>서울</v>
          </cell>
          <cell r="F439" t="str">
            <v>공사</v>
          </cell>
          <cell r="H439" t="str">
            <v>정상관리</v>
          </cell>
        </row>
        <row r="440">
          <cell r="A440">
            <v>117819</v>
          </cell>
          <cell r="B440" t="str">
            <v>영신</v>
          </cell>
          <cell r="C440" t="str">
            <v>특수영업</v>
          </cell>
          <cell r="D440" t="str">
            <v>영신</v>
          </cell>
          <cell r="H440" t="str">
            <v>정상관리</v>
          </cell>
        </row>
        <row r="441">
          <cell r="A441">
            <v>117825</v>
          </cell>
          <cell r="B441" t="str">
            <v>두원공영</v>
          </cell>
          <cell r="C441" t="str">
            <v>시판</v>
          </cell>
          <cell r="D441" t="str">
            <v>두원공영</v>
          </cell>
          <cell r="E441" t="str">
            <v>경기</v>
          </cell>
          <cell r="F441" t="str">
            <v>판매</v>
          </cell>
          <cell r="H441" t="str">
            <v>채권관리</v>
          </cell>
        </row>
        <row r="442">
          <cell r="A442">
            <v>117834</v>
          </cell>
          <cell r="B442" t="str">
            <v>(유)동양샷시</v>
          </cell>
          <cell r="C442" t="str">
            <v>시판</v>
          </cell>
          <cell r="D442" t="str">
            <v>나주일진</v>
          </cell>
          <cell r="E442" t="str">
            <v>호남</v>
          </cell>
          <cell r="F442" t="str">
            <v>판매</v>
          </cell>
          <cell r="G442" t="str">
            <v>기존</v>
          </cell>
          <cell r="H442" t="str">
            <v>정상관리</v>
          </cell>
        </row>
        <row r="443">
          <cell r="A443">
            <v>117902</v>
          </cell>
          <cell r="B443" t="str">
            <v>(주)일신커튼월</v>
          </cell>
          <cell r="C443" t="str">
            <v>시판</v>
          </cell>
          <cell r="D443" t="str">
            <v>S.J.H</v>
          </cell>
          <cell r="E443" t="str">
            <v>서울</v>
          </cell>
          <cell r="F443" t="str">
            <v>공사</v>
          </cell>
          <cell r="H443" t="str">
            <v>정상관리</v>
          </cell>
        </row>
        <row r="444">
          <cell r="A444">
            <v>117904</v>
          </cell>
          <cell r="B444" t="str">
            <v>KUDAN</v>
          </cell>
          <cell r="C444" t="str">
            <v>수출</v>
          </cell>
          <cell r="D444" t="str">
            <v>KUDAN</v>
          </cell>
          <cell r="H444" t="str">
            <v>정상관리</v>
          </cell>
        </row>
        <row r="445">
          <cell r="A445">
            <v>117906</v>
          </cell>
          <cell r="B445" t="str">
            <v>(주)경일창호</v>
          </cell>
          <cell r="C445" t="str">
            <v>시판</v>
          </cell>
          <cell r="D445" t="str">
            <v>(주)경일창호</v>
          </cell>
          <cell r="E445" t="str">
            <v>경기</v>
          </cell>
          <cell r="F445" t="str">
            <v>공사</v>
          </cell>
          <cell r="G445" t="str">
            <v>신규</v>
          </cell>
          <cell r="H445" t="str">
            <v>영업관리</v>
          </cell>
        </row>
        <row r="446">
          <cell r="A446">
            <v>117908</v>
          </cell>
          <cell r="B446" t="str">
            <v>원진경금</v>
          </cell>
          <cell r="C446" t="str">
            <v>특수영업</v>
          </cell>
          <cell r="D446" t="str">
            <v>원진경금</v>
          </cell>
          <cell r="H446" t="str">
            <v>정상관리</v>
          </cell>
        </row>
        <row r="447">
          <cell r="A447">
            <v>117919</v>
          </cell>
          <cell r="B447" t="str">
            <v>동양건업㈜</v>
          </cell>
          <cell r="C447" t="str">
            <v>시판</v>
          </cell>
          <cell r="D447" t="str">
            <v>동양건업㈜</v>
          </cell>
          <cell r="E447" t="str">
            <v>경기</v>
          </cell>
          <cell r="F447" t="str">
            <v>공사</v>
          </cell>
          <cell r="H447" t="str">
            <v>정상관리</v>
          </cell>
        </row>
        <row r="448">
          <cell r="A448">
            <v>117920</v>
          </cell>
          <cell r="B448" t="str">
            <v>(주)동신산업</v>
          </cell>
          <cell r="C448" t="str">
            <v>시판</v>
          </cell>
          <cell r="D448" t="str">
            <v>효성경기총판</v>
          </cell>
          <cell r="E448" t="str">
            <v>경기</v>
          </cell>
          <cell r="F448" t="str">
            <v>판매</v>
          </cell>
          <cell r="G448" t="str">
            <v>신규</v>
          </cell>
          <cell r="H448" t="str">
            <v>정상관리</v>
          </cell>
        </row>
        <row r="449">
          <cell r="A449">
            <v>117921</v>
          </cell>
          <cell r="B449" t="str">
            <v>(주)시리화</v>
          </cell>
          <cell r="C449" t="str">
            <v>시판</v>
          </cell>
          <cell r="D449" t="str">
            <v>(주)시리화</v>
          </cell>
          <cell r="H449" t="str">
            <v>채권관리</v>
          </cell>
        </row>
        <row r="450">
          <cell r="A450">
            <v>117922</v>
          </cell>
          <cell r="B450" t="str">
            <v>대덕산업</v>
          </cell>
          <cell r="C450" t="str">
            <v>특수영업</v>
          </cell>
          <cell r="D450" t="str">
            <v>대덕산업</v>
          </cell>
          <cell r="H450" t="str">
            <v>정상관리</v>
          </cell>
        </row>
        <row r="451">
          <cell r="A451">
            <v>117932</v>
          </cell>
          <cell r="B451" t="str">
            <v>파스텔창호</v>
          </cell>
          <cell r="C451" t="str">
            <v>시판</v>
          </cell>
          <cell r="D451" t="str">
            <v>파스텔창호</v>
          </cell>
          <cell r="E451" t="str">
            <v>경기</v>
          </cell>
          <cell r="F451" t="str">
            <v>공사</v>
          </cell>
          <cell r="H451" t="str">
            <v>정상관리</v>
          </cell>
        </row>
        <row r="452">
          <cell r="A452">
            <v>117933</v>
          </cell>
          <cell r="B452" t="str">
            <v>미래산업</v>
          </cell>
          <cell r="C452" t="str">
            <v>특수영업</v>
          </cell>
          <cell r="D452" t="str">
            <v>미래산업</v>
          </cell>
          <cell r="E452" t="str">
            <v>충청</v>
          </cell>
          <cell r="H452" t="str">
            <v>정상관리</v>
          </cell>
        </row>
        <row r="453">
          <cell r="A453">
            <v>117948</v>
          </cell>
          <cell r="B453" t="str">
            <v>유창금속(성원)</v>
          </cell>
          <cell r="C453" t="str">
            <v>시판</v>
          </cell>
          <cell r="D453" t="str">
            <v>성원</v>
          </cell>
          <cell r="E453" t="str">
            <v>경기</v>
          </cell>
          <cell r="F453" t="str">
            <v>공사</v>
          </cell>
          <cell r="H453" t="str">
            <v>채권관리</v>
          </cell>
        </row>
        <row r="454">
          <cell r="A454">
            <v>117949</v>
          </cell>
          <cell r="B454" t="str">
            <v>우성기업</v>
          </cell>
          <cell r="C454" t="str">
            <v>시판</v>
          </cell>
          <cell r="D454" t="str">
            <v>남평산업</v>
          </cell>
          <cell r="E454" t="str">
            <v>서울</v>
          </cell>
          <cell r="F454" t="str">
            <v>판매</v>
          </cell>
          <cell r="H454" t="str">
            <v>채권관리</v>
          </cell>
        </row>
        <row r="455">
          <cell r="A455">
            <v>117987</v>
          </cell>
          <cell r="B455" t="str">
            <v>진흥기업㈜</v>
          </cell>
          <cell r="C455" t="str">
            <v>직판</v>
          </cell>
          <cell r="D455" t="str">
            <v>진흥기업㈜</v>
          </cell>
          <cell r="E455" t="str">
            <v>서울</v>
          </cell>
          <cell r="H455" t="str">
            <v>정상관리</v>
          </cell>
        </row>
        <row r="456">
          <cell r="A456">
            <v>117990</v>
          </cell>
          <cell r="B456" t="str">
            <v>타운개발㈜</v>
          </cell>
          <cell r="C456" t="str">
            <v>시판</v>
          </cell>
          <cell r="D456" t="str">
            <v>성원</v>
          </cell>
          <cell r="E456" t="str">
            <v>서울</v>
          </cell>
          <cell r="F456" t="str">
            <v>공사</v>
          </cell>
          <cell r="H456" t="str">
            <v>정상관리</v>
          </cell>
        </row>
        <row r="457">
          <cell r="A457">
            <v>117998</v>
          </cell>
          <cell r="B457" t="str">
            <v>동명기업</v>
          </cell>
          <cell r="C457" t="str">
            <v>시판</v>
          </cell>
          <cell r="D457" t="str">
            <v>동명기업</v>
          </cell>
          <cell r="E457" t="str">
            <v>경기</v>
          </cell>
          <cell r="F457" t="str">
            <v>공사</v>
          </cell>
          <cell r="H457" t="str">
            <v>정상관리</v>
          </cell>
        </row>
        <row r="458">
          <cell r="A458">
            <v>118058</v>
          </cell>
          <cell r="B458" t="str">
            <v>대건창호</v>
          </cell>
          <cell r="C458" t="str">
            <v>시판</v>
          </cell>
          <cell r="D458" t="str">
            <v>대건창호</v>
          </cell>
          <cell r="E458" t="str">
            <v>영동</v>
          </cell>
          <cell r="F458" t="str">
            <v>판매</v>
          </cell>
          <cell r="G458" t="str">
            <v>기존</v>
          </cell>
          <cell r="H458" t="str">
            <v>채권관리</v>
          </cell>
        </row>
        <row r="459">
          <cell r="A459">
            <v>118071</v>
          </cell>
          <cell r="B459" t="str">
            <v>신아기공</v>
          </cell>
          <cell r="C459" t="str">
            <v>특수영업</v>
          </cell>
          <cell r="D459" t="str">
            <v>신아기공</v>
          </cell>
          <cell r="H459" t="str">
            <v>정상관리</v>
          </cell>
        </row>
        <row r="460">
          <cell r="A460">
            <v>118073</v>
          </cell>
          <cell r="B460" t="str">
            <v>제일보훈복지조합</v>
          </cell>
          <cell r="C460" t="str">
            <v>시판</v>
          </cell>
          <cell r="D460" t="str">
            <v>제일보훈복지조합</v>
          </cell>
          <cell r="E460" t="str">
            <v>서울</v>
          </cell>
          <cell r="F460" t="str">
            <v>공사</v>
          </cell>
          <cell r="H460" t="str">
            <v>정상관리</v>
          </cell>
        </row>
        <row r="461">
          <cell r="A461">
            <v>118074</v>
          </cell>
          <cell r="B461" t="str">
            <v>금성건설</v>
          </cell>
          <cell r="C461" t="str">
            <v>직판</v>
          </cell>
          <cell r="D461" t="str">
            <v>금성건설</v>
          </cell>
          <cell r="E461" t="str">
            <v>충청</v>
          </cell>
          <cell r="H461" t="str">
            <v>정상관리</v>
          </cell>
        </row>
        <row r="462">
          <cell r="A462">
            <v>118138</v>
          </cell>
          <cell r="B462" t="str">
            <v>소사인터</v>
          </cell>
          <cell r="C462" t="str">
            <v>특수영업</v>
          </cell>
          <cell r="D462" t="str">
            <v>소사인터</v>
          </cell>
          <cell r="E462" t="str">
            <v>인천</v>
          </cell>
          <cell r="H462" t="str">
            <v>채권관리</v>
          </cell>
        </row>
        <row r="463">
          <cell r="A463">
            <v>118165</v>
          </cell>
          <cell r="B463" t="str">
            <v>(주)신탁</v>
          </cell>
          <cell r="C463" t="str">
            <v>시판</v>
          </cell>
          <cell r="D463" t="str">
            <v>(주)신탁</v>
          </cell>
          <cell r="E463" t="str">
            <v>경기</v>
          </cell>
          <cell r="F463" t="str">
            <v>공사</v>
          </cell>
          <cell r="G463" t="str">
            <v>신규</v>
          </cell>
          <cell r="H463" t="str">
            <v>정상관리</v>
          </cell>
        </row>
        <row r="464">
          <cell r="A464">
            <v>118166</v>
          </cell>
          <cell r="B464" t="str">
            <v>MIYASATO</v>
          </cell>
          <cell r="C464" t="str">
            <v>수출</v>
          </cell>
          <cell r="D464" t="str">
            <v>MIYASATO</v>
          </cell>
          <cell r="H464" t="str">
            <v>정상관리</v>
          </cell>
        </row>
        <row r="465">
          <cell r="A465">
            <v>118167</v>
          </cell>
          <cell r="B465" t="str">
            <v>LOADLOCK</v>
          </cell>
          <cell r="C465" t="str">
            <v>수출</v>
          </cell>
          <cell r="D465" t="str">
            <v>LOADLOCK</v>
          </cell>
          <cell r="H465" t="str">
            <v>정상관리</v>
          </cell>
        </row>
        <row r="466">
          <cell r="A466">
            <v>118205</v>
          </cell>
          <cell r="B466" t="str">
            <v>(주)신한금속</v>
          </cell>
          <cell r="C466" t="str">
            <v>시판</v>
          </cell>
          <cell r="D466" t="str">
            <v>㈜신한금속</v>
          </cell>
          <cell r="E466" t="str">
            <v>서울</v>
          </cell>
          <cell r="F466" t="str">
            <v>공사</v>
          </cell>
          <cell r="G466" t="str">
            <v>기존</v>
          </cell>
          <cell r="H466" t="str">
            <v>정상관리</v>
          </cell>
        </row>
        <row r="467">
          <cell r="A467">
            <v>118210</v>
          </cell>
          <cell r="B467" t="str">
            <v>(주)청구</v>
          </cell>
          <cell r="C467" t="str">
            <v>직판</v>
          </cell>
          <cell r="D467" t="str">
            <v>(주)청구</v>
          </cell>
          <cell r="E467" t="str">
            <v>영남</v>
          </cell>
          <cell r="G467" t="str">
            <v>통신선과</v>
          </cell>
          <cell r="H467" t="str">
            <v>정상관리</v>
          </cell>
        </row>
        <row r="468">
          <cell r="A468">
            <v>118221</v>
          </cell>
          <cell r="B468" t="str">
            <v>(주)창덕창호</v>
          </cell>
          <cell r="C468" t="str">
            <v>시판</v>
          </cell>
          <cell r="D468" t="str">
            <v>(주)창덕창호</v>
          </cell>
          <cell r="E468" t="str">
            <v>서울</v>
          </cell>
          <cell r="F468" t="str">
            <v>공사</v>
          </cell>
          <cell r="G468" t="str">
            <v>기존</v>
          </cell>
          <cell r="H468" t="str">
            <v>정상관리</v>
          </cell>
        </row>
        <row r="469">
          <cell r="A469">
            <v>118222</v>
          </cell>
          <cell r="B469" t="str">
            <v>(주)오경건업</v>
          </cell>
          <cell r="C469" t="str">
            <v>시판</v>
          </cell>
          <cell r="D469" t="str">
            <v>(주)오경건업</v>
          </cell>
          <cell r="E469" t="str">
            <v>서울</v>
          </cell>
          <cell r="F469" t="str">
            <v>공사</v>
          </cell>
          <cell r="H469" t="str">
            <v>영업관리</v>
          </cell>
        </row>
        <row r="470">
          <cell r="A470">
            <v>118231</v>
          </cell>
          <cell r="B470" t="str">
            <v>(주)일광금속</v>
          </cell>
          <cell r="C470" t="str">
            <v>특수영업</v>
          </cell>
          <cell r="E470" t="str">
            <v>경기</v>
          </cell>
          <cell r="H470" t="str">
            <v>정상관리</v>
          </cell>
        </row>
        <row r="471">
          <cell r="A471">
            <v>118235</v>
          </cell>
          <cell r="B471" t="str">
            <v>금강창호(원주)</v>
          </cell>
          <cell r="C471" t="str">
            <v>시판</v>
          </cell>
          <cell r="D471" t="str">
            <v>금강창호(원주)</v>
          </cell>
          <cell r="E471" t="str">
            <v>영동</v>
          </cell>
          <cell r="F471" t="str">
            <v>공사</v>
          </cell>
          <cell r="G471" t="str">
            <v>신규</v>
          </cell>
          <cell r="H471" t="str">
            <v>정상관리</v>
          </cell>
        </row>
        <row r="472">
          <cell r="A472">
            <v>118236</v>
          </cell>
          <cell r="B472" t="str">
            <v>(주)한스</v>
          </cell>
          <cell r="C472" t="str">
            <v>특수영업</v>
          </cell>
          <cell r="D472" t="str">
            <v>(주)한스</v>
          </cell>
          <cell r="E472" t="str">
            <v>경기</v>
          </cell>
          <cell r="H472" t="str">
            <v>정상관리</v>
          </cell>
        </row>
        <row r="473">
          <cell r="A473">
            <v>118293</v>
          </cell>
          <cell r="B473" t="str">
            <v>대성산업</v>
          </cell>
          <cell r="C473" t="str">
            <v>시판</v>
          </cell>
          <cell r="D473" t="str">
            <v>부평대</v>
          </cell>
          <cell r="E473" t="str">
            <v>경기</v>
          </cell>
          <cell r="F473" t="str">
            <v>판매</v>
          </cell>
          <cell r="G473" t="str">
            <v>기존</v>
          </cell>
          <cell r="H473" t="str">
            <v>채권관리</v>
          </cell>
        </row>
        <row r="474">
          <cell r="A474">
            <v>118302</v>
          </cell>
          <cell r="B474" t="str">
            <v>경포공영</v>
          </cell>
          <cell r="C474" t="str">
            <v>특수영업</v>
          </cell>
          <cell r="D474" t="str">
            <v>경포공영</v>
          </cell>
          <cell r="E474" t="str">
            <v>경기</v>
          </cell>
          <cell r="H474" t="str">
            <v>정상관리</v>
          </cell>
        </row>
        <row r="475">
          <cell r="A475">
            <v>118375</v>
          </cell>
          <cell r="B475" t="str">
            <v>일진공업</v>
          </cell>
          <cell r="C475" t="str">
            <v>시판</v>
          </cell>
          <cell r="D475" t="str">
            <v>송갑빈</v>
          </cell>
          <cell r="E475" t="str">
            <v>영남</v>
          </cell>
          <cell r="F475" t="str">
            <v>공사</v>
          </cell>
          <cell r="H475" t="str">
            <v>영업관리</v>
          </cell>
        </row>
        <row r="476">
          <cell r="A476">
            <v>118410</v>
          </cell>
          <cell r="B476" t="str">
            <v>신명건영㈜</v>
          </cell>
          <cell r="C476" t="str">
            <v>시판</v>
          </cell>
          <cell r="D476" t="str">
            <v>동명기업</v>
          </cell>
          <cell r="E476" t="str">
            <v>경기</v>
          </cell>
          <cell r="F476" t="str">
            <v>공사</v>
          </cell>
          <cell r="H476" t="str">
            <v>정상관리</v>
          </cell>
        </row>
        <row r="477">
          <cell r="A477">
            <v>118413</v>
          </cell>
          <cell r="B477" t="str">
            <v>(주)유성기업</v>
          </cell>
          <cell r="C477" t="str">
            <v>시판</v>
          </cell>
          <cell r="D477" t="str">
            <v>남평산업</v>
          </cell>
          <cell r="E477" t="str">
            <v>서울</v>
          </cell>
          <cell r="F477" t="str">
            <v>판매</v>
          </cell>
          <cell r="H477" t="str">
            <v>채권관리</v>
          </cell>
        </row>
        <row r="478">
          <cell r="A478">
            <v>118417</v>
          </cell>
          <cell r="B478" t="str">
            <v>대진산업</v>
          </cell>
          <cell r="C478" t="str">
            <v>시판</v>
          </cell>
          <cell r="E478" t="str">
            <v>경기</v>
          </cell>
          <cell r="F478" t="str">
            <v>기타</v>
          </cell>
          <cell r="G478" t="str">
            <v>신규</v>
          </cell>
          <cell r="H478" t="str">
            <v>정상관리</v>
          </cell>
        </row>
        <row r="479">
          <cell r="A479">
            <v>118433</v>
          </cell>
          <cell r="B479" t="str">
            <v>유성건설㈜</v>
          </cell>
          <cell r="C479" t="str">
            <v>직판</v>
          </cell>
          <cell r="D479" t="str">
            <v>유성건설㈜</v>
          </cell>
          <cell r="E479" t="str">
            <v>제주</v>
          </cell>
          <cell r="H479" t="str">
            <v>정상관리</v>
          </cell>
        </row>
        <row r="480">
          <cell r="A480">
            <v>118447</v>
          </cell>
          <cell r="B480" t="str">
            <v>TECHNAL</v>
          </cell>
          <cell r="C480" t="str">
            <v>수출</v>
          </cell>
          <cell r="D480" t="str">
            <v>TECHNAL</v>
          </cell>
          <cell r="H480" t="str">
            <v>정상관리</v>
          </cell>
        </row>
        <row r="481">
          <cell r="A481">
            <v>118448</v>
          </cell>
          <cell r="B481" t="str">
            <v>JANUS</v>
          </cell>
          <cell r="C481" t="str">
            <v>수출</v>
          </cell>
          <cell r="D481" t="str">
            <v>JANUS</v>
          </cell>
          <cell r="H481" t="str">
            <v>정상관리</v>
          </cell>
        </row>
        <row r="482">
          <cell r="A482">
            <v>118478</v>
          </cell>
          <cell r="B482" t="str">
            <v>현대철강기업</v>
          </cell>
          <cell r="C482" t="str">
            <v>시판</v>
          </cell>
          <cell r="D482" t="str">
            <v>삼척대리점</v>
          </cell>
          <cell r="E482" t="str">
            <v>강원</v>
          </cell>
          <cell r="F482" t="str">
            <v>공사</v>
          </cell>
          <cell r="H482" t="str">
            <v>정상관리</v>
          </cell>
        </row>
        <row r="483">
          <cell r="A483">
            <v>118479</v>
          </cell>
          <cell r="B483" t="str">
            <v>(주)동우밸브콘트롤</v>
          </cell>
          <cell r="C483" t="str">
            <v>특수영업</v>
          </cell>
          <cell r="D483" t="str">
            <v>(주)동우밸브콘트롤</v>
          </cell>
          <cell r="E483" t="str">
            <v>경기</v>
          </cell>
          <cell r="H483" t="str">
            <v>정상관리</v>
          </cell>
        </row>
        <row r="484">
          <cell r="A484">
            <v>118629</v>
          </cell>
          <cell r="B484" t="str">
            <v>(주)씨스코리아</v>
          </cell>
          <cell r="C484" t="str">
            <v>특수영업</v>
          </cell>
          <cell r="D484" t="str">
            <v>(주)씨스</v>
          </cell>
          <cell r="E484" t="str">
            <v>인천</v>
          </cell>
          <cell r="H484" t="str">
            <v>정상관리</v>
          </cell>
        </row>
        <row r="485">
          <cell r="A485">
            <v>118871</v>
          </cell>
          <cell r="B485" t="str">
            <v>새한창호</v>
          </cell>
          <cell r="C485" t="str">
            <v>시판</v>
          </cell>
          <cell r="D485" t="str">
            <v>한길산업㈜</v>
          </cell>
          <cell r="E485" t="str">
            <v>서울</v>
          </cell>
          <cell r="F485" t="str">
            <v>공사</v>
          </cell>
          <cell r="H485" t="str">
            <v>정상관리</v>
          </cell>
        </row>
        <row r="486">
          <cell r="A486">
            <v>118987</v>
          </cell>
          <cell r="B486" t="str">
            <v>엘림ENG</v>
          </cell>
          <cell r="C486" t="str">
            <v>특수영업</v>
          </cell>
          <cell r="E486" t="str">
            <v>인천</v>
          </cell>
          <cell r="H486" t="str">
            <v>정상관리</v>
          </cell>
        </row>
        <row r="487">
          <cell r="A487">
            <v>119007</v>
          </cell>
          <cell r="B487" t="str">
            <v>(주)제일자동문</v>
          </cell>
          <cell r="C487" t="str">
            <v>특수영업</v>
          </cell>
          <cell r="H487" t="str">
            <v>정상관리</v>
          </cell>
        </row>
        <row r="488">
          <cell r="A488">
            <v>119008</v>
          </cell>
          <cell r="B488" t="str">
            <v>대연정공</v>
          </cell>
          <cell r="C488" t="str">
            <v>특수영업</v>
          </cell>
          <cell r="E488" t="str">
            <v>경기</v>
          </cell>
          <cell r="H488" t="str">
            <v>정상관리</v>
          </cell>
        </row>
        <row r="489">
          <cell r="A489">
            <v>119054</v>
          </cell>
          <cell r="B489" t="str">
            <v>다산기업</v>
          </cell>
          <cell r="C489" t="str">
            <v>특수영업</v>
          </cell>
          <cell r="E489" t="str">
            <v>서울</v>
          </cell>
          <cell r="H489" t="str">
            <v>정상관리</v>
          </cell>
        </row>
        <row r="490">
          <cell r="A490">
            <v>119113</v>
          </cell>
          <cell r="B490" t="str">
            <v>오주공영</v>
          </cell>
          <cell r="C490" t="str">
            <v>시판</v>
          </cell>
          <cell r="D490" t="str">
            <v>오주공영</v>
          </cell>
          <cell r="E490" t="str">
            <v>서울</v>
          </cell>
          <cell r="F490" t="str">
            <v>공사</v>
          </cell>
          <cell r="G490" t="str">
            <v>신규</v>
          </cell>
          <cell r="H490" t="str">
            <v>정상관리</v>
          </cell>
        </row>
        <row r="491">
          <cell r="A491">
            <v>119121</v>
          </cell>
          <cell r="B491" t="str">
            <v>(유)장인</v>
          </cell>
          <cell r="C491" t="str">
            <v>시판</v>
          </cell>
          <cell r="D491" t="str">
            <v>(유)장인</v>
          </cell>
          <cell r="E491" t="str">
            <v>호남</v>
          </cell>
          <cell r="F491" t="str">
            <v>공사</v>
          </cell>
          <cell r="G491" t="str">
            <v>기존</v>
          </cell>
          <cell r="H491" t="str">
            <v>정상관리</v>
          </cell>
        </row>
        <row r="492">
          <cell r="A492">
            <v>119122</v>
          </cell>
          <cell r="B492" t="str">
            <v>성원개발</v>
          </cell>
          <cell r="C492" t="str">
            <v>시판</v>
          </cell>
          <cell r="D492" t="str">
            <v>성원개발</v>
          </cell>
          <cell r="E492" t="str">
            <v>서울</v>
          </cell>
          <cell r="F492" t="str">
            <v>공사</v>
          </cell>
          <cell r="H492" t="str">
            <v>채권관리</v>
          </cell>
        </row>
        <row r="493">
          <cell r="A493">
            <v>119168</v>
          </cell>
          <cell r="B493" t="str">
            <v>요진알미</v>
          </cell>
          <cell r="C493" t="str">
            <v>특수영업</v>
          </cell>
          <cell r="E493" t="str">
            <v>경기</v>
          </cell>
          <cell r="H493" t="str">
            <v>정상관리</v>
          </cell>
        </row>
        <row r="494">
          <cell r="A494">
            <v>119349</v>
          </cell>
          <cell r="B494" t="str">
            <v>동양강철에스유</v>
          </cell>
          <cell r="C494" t="str">
            <v>시판</v>
          </cell>
          <cell r="D494" t="str">
            <v>동양강철에스유</v>
          </cell>
          <cell r="E494" t="str">
            <v>경기</v>
          </cell>
          <cell r="F494" t="str">
            <v>공사</v>
          </cell>
          <cell r="H494" t="str">
            <v>정상관리</v>
          </cell>
        </row>
        <row r="495">
          <cell r="A495">
            <v>119362</v>
          </cell>
          <cell r="B495" t="str">
            <v>DISTRIR</v>
          </cell>
          <cell r="C495" t="str">
            <v>수출</v>
          </cell>
          <cell r="H495" t="str">
            <v>정상관리</v>
          </cell>
        </row>
        <row r="496">
          <cell r="A496">
            <v>119363</v>
          </cell>
          <cell r="B496" t="str">
            <v>RINALDI</v>
          </cell>
          <cell r="C496" t="str">
            <v>수출</v>
          </cell>
          <cell r="H496" t="str">
            <v>정상관리</v>
          </cell>
        </row>
        <row r="497">
          <cell r="A497">
            <v>119364</v>
          </cell>
          <cell r="B497" t="str">
            <v>NATIONAL</v>
          </cell>
          <cell r="C497" t="str">
            <v>수출</v>
          </cell>
          <cell r="H497" t="str">
            <v>정상관리</v>
          </cell>
        </row>
        <row r="498">
          <cell r="A498">
            <v>119367</v>
          </cell>
          <cell r="B498" t="str">
            <v>제일메디</v>
          </cell>
          <cell r="C498" t="str">
            <v>특수영업</v>
          </cell>
          <cell r="E498" t="str">
            <v>경기</v>
          </cell>
          <cell r="H498" t="str">
            <v>정상관리</v>
          </cell>
        </row>
        <row r="499">
          <cell r="A499">
            <v>119368</v>
          </cell>
          <cell r="B499" t="str">
            <v>금강기계</v>
          </cell>
          <cell r="C499" t="str">
            <v>특수영업</v>
          </cell>
          <cell r="E499" t="str">
            <v>인천</v>
          </cell>
          <cell r="H499" t="str">
            <v>정상관리</v>
          </cell>
        </row>
        <row r="500">
          <cell r="A500">
            <v>119532</v>
          </cell>
          <cell r="B500" t="str">
            <v>고려대학</v>
          </cell>
          <cell r="C500" t="str">
            <v>직판</v>
          </cell>
          <cell r="E500" t="str">
            <v>서울</v>
          </cell>
          <cell r="H500" t="str">
            <v>정상관리</v>
          </cell>
        </row>
        <row r="501">
          <cell r="A501">
            <v>119693</v>
          </cell>
          <cell r="B501" t="str">
            <v>㈜중동</v>
          </cell>
          <cell r="C501" t="str">
            <v>시판</v>
          </cell>
          <cell r="D501" t="str">
            <v>음성대</v>
          </cell>
          <cell r="E501" t="str">
            <v>충청</v>
          </cell>
          <cell r="F501" t="str">
            <v>공사</v>
          </cell>
          <cell r="H501" t="str">
            <v>채권관리</v>
          </cell>
        </row>
        <row r="502">
          <cell r="A502">
            <v>119696</v>
          </cell>
          <cell r="B502" t="str">
            <v>(주)우성건철</v>
          </cell>
          <cell r="C502" t="str">
            <v>시판</v>
          </cell>
          <cell r="D502" t="str">
            <v>(주)우성건철</v>
          </cell>
          <cell r="E502" t="str">
            <v>서울</v>
          </cell>
          <cell r="F502" t="str">
            <v>공사</v>
          </cell>
          <cell r="H502" t="str">
            <v>채권관리</v>
          </cell>
        </row>
        <row r="503">
          <cell r="A503">
            <v>119697</v>
          </cell>
          <cell r="B503" t="str">
            <v>㈜태경창호</v>
          </cell>
          <cell r="C503" t="str">
            <v>시판</v>
          </cell>
          <cell r="D503" t="str">
            <v>㈜태경창호</v>
          </cell>
          <cell r="E503" t="str">
            <v>서울</v>
          </cell>
          <cell r="F503" t="str">
            <v>공사</v>
          </cell>
          <cell r="H503" t="str">
            <v>정상관리</v>
          </cell>
        </row>
        <row r="504">
          <cell r="A504">
            <v>119702</v>
          </cell>
          <cell r="B504" t="str">
            <v>(주)진영금속</v>
          </cell>
          <cell r="C504" t="str">
            <v>시판</v>
          </cell>
          <cell r="D504" t="str">
            <v>(주)진영금속</v>
          </cell>
          <cell r="E504" t="str">
            <v>영남</v>
          </cell>
          <cell r="F504" t="str">
            <v>공사</v>
          </cell>
          <cell r="H504" t="str">
            <v>정상관리</v>
          </cell>
        </row>
        <row r="505">
          <cell r="A505">
            <v>119706</v>
          </cell>
          <cell r="B505" t="str">
            <v>오경금속</v>
          </cell>
          <cell r="C505" t="str">
            <v>시판</v>
          </cell>
          <cell r="D505" t="str">
            <v>오경금속</v>
          </cell>
          <cell r="E505" t="str">
            <v>서울</v>
          </cell>
          <cell r="F505" t="str">
            <v>공사</v>
          </cell>
          <cell r="G505" t="str">
            <v>신규</v>
          </cell>
          <cell r="H505" t="str">
            <v>영업관리</v>
          </cell>
        </row>
        <row r="506">
          <cell r="A506">
            <v>119707</v>
          </cell>
          <cell r="B506" t="str">
            <v>광인건철</v>
          </cell>
          <cell r="C506" t="str">
            <v>시판</v>
          </cell>
          <cell r="D506" t="str">
            <v>광인건철</v>
          </cell>
          <cell r="E506" t="str">
            <v>경기</v>
          </cell>
          <cell r="F506" t="str">
            <v>공사</v>
          </cell>
          <cell r="G506" t="str">
            <v>신규</v>
          </cell>
          <cell r="H506" t="str">
            <v>정상관리</v>
          </cell>
        </row>
        <row r="507">
          <cell r="A507">
            <v>119749</v>
          </cell>
          <cell r="B507" t="str">
            <v>KAKEN HA</v>
          </cell>
          <cell r="C507" t="str">
            <v>수출</v>
          </cell>
          <cell r="H507" t="str">
            <v>정상관리</v>
          </cell>
        </row>
        <row r="508">
          <cell r="A508">
            <v>119760</v>
          </cell>
          <cell r="B508" t="str">
            <v>대동기공</v>
          </cell>
          <cell r="C508" t="str">
            <v>특수영업</v>
          </cell>
          <cell r="E508" t="str">
            <v>경기</v>
          </cell>
          <cell r="H508" t="str">
            <v>채권관리</v>
          </cell>
        </row>
        <row r="509">
          <cell r="A509">
            <v>119762</v>
          </cell>
          <cell r="B509" t="str">
            <v>우일금속</v>
          </cell>
          <cell r="C509" t="str">
            <v>특수영업</v>
          </cell>
          <cell r="E509" t="str">
            <v>경기</v>
          </cell>
          <cell r="H509" t="str">
            <v>정상관리</v>
          </cell>
        </row>
        <row r="510">
          <cell r="A510">
            <v>119786</v>
          </cell>
          <cell r="B510" t="str">
            <v>청용건설</v>
          </cell>
          <cell r="C510" t="str">
            <v>시판</v>
          </cell>
          <cell r="D510" t="str">
            <v>청용건설</v>
          </cell>
          <cell r="E510" t="str">
            <v>서울</v>
          </cell>
          <cell r="F510" t="str">
            <v>공사</v>
          </cell>
          <cell r="H510" t="str">
            <v>채권관리</v>
          </cell>
        </row>
        <row r="511">
          <cell r="A511">
            <v>119824</v>
          </cell>
          <cell r="B511" t="str">
            <v>(주)삼현기건</v>
          </cell>
          <cell r="C511" t="str">
            <v>특수영업</v>
          </cell>
          <cell r="D511" t="str">
            <v>창마공영</v>
          </cell>
          <cell r="E511" t="str">
            <v>서울</v>
          </cell>
          <cell r="F511" t="str">
            <v>공사</v>
          </cell>
          <cell r="G511" t="str">
            <v>기존</v>
          </cell>
          <cell r="H511" t="str">
            <v>정상관리</v>
          </cell>
        </row>
        <row r="512">
          <cell r="A512">
            <v>119912</v>
          </cell>
          <cell r="B512" t="str">
            <v>용두상사</v>
          </cell>
          <cell r="C512" t="str">
            <v>시판</v>
          </cell>
          <cell r="D512" t="str">
            <v>용두상사</v>
          </cell>
          <cell r="E512" t="str">
            <v>경기</v>
          </cell>
          <cell r="F512" t="str">
            <v>공사</v>
          </cell>
          <cell r="H512" t="str">
            <v>정상관리</v>
          </cell>
        </row>
        <row r="513">
          <cell r="A513">
            <v>119913</v>
          </cell>
          <cell r="B513" t="str">
            <v>동신공무</v>
          </cell>
          <cell r="C513" t="str">
            <v>시판</v>
          </cell>
          <cell r="D513" t="str">
            <v>동신공무</v>
          </cell>
          <cell r="E513" t="str">
            <v>서울</v>
          </cell>
          <cell r="F513" t="str">
            <v>공사</v>
          </cell>
          <cell r="H513" t="str">
            <v>정상관리</v>
          </cell>
        </row>
        <row r="514">
          <cell r="A514">
            <v>120088</v>
          </cell>
          <cell r="B514" t="str">
            <v>JAVIER G</v>
          </cell>
          <cell r="C514" t="str">
            <v>수출</v>
          </cell>
          <cell r="H514" t="str">
            <v>정상관리</v>
          </cell>
        </row>
        <row r="515">
          <cell r="A515">
            <v>120097</v>
          </cell>
          <cell r="B515" t="str">
            <v>(주)효성</v>
          </cell>
          <cell r="C515" t="str">
            <v>시판</v>
          </cell>
          <cell r="D515" t="str">
            <v>㈜효성</v>
          </cell>
          <cell r="E515" t="str">
            <v>경기</v>
          </cell>
          <cell r="F515" t="str">
            <v>공사</v>
          </cell>
          <cell r="G515" t="str">
            <v>신규</v>
          </cell>
          <cell r="H515" t="str">
            <v>정상관리</v>
          </cell>
        </row>
        <row r="516">
          <cell r="A516">
            <v>120098</v>
          </cell>
          <cell r="B516" t="str">
            <v>현우공업</v>
          </cell>
          <cell r="C516" t="str">
            <v>특수영업</v>
          </cell>
          <cell r="E516" t="str">
            <v>경기</v>
          </cell>
          <cell r="H516" t="str">
            <v>정상관리</v>
          </cell>
        </row>
        <row r="517">
          <cell r="A517">
            <v>120099</v>
          </cell>
          <cell r="B517" t="str">
            <v>협진건업</v>
          </cell>
          <cell r="C517" t="str">
            <v>시판</v>
          </cell>
          <cell r="D517" t="str">
            <v>㈜천우</v>
          </cell>
          <cell r="E517" t="str">
            <v>경기</v>
          </cell>
          <cell r="F517" t="str">
            <v>공사</v>
          </cell>
          <cell r="G517" t="str">
            <v>신규</v>
          </cell>
          <cell r="H517" t="str">
            <v>정상관리</v>
          </cell>
        </row>
        <row r="518">
          <cell r="A518">
            <v>120101</v>
          </cell>
          <cell r="B518" t="str">
            <v>성현</v>
          </cell>
          <cell r="C518" t="str">
            <v>시판</v>
          </cell>
          <cell r="D518" t="str">
            <v>성현</v>
          </cell>
          <cell r="E518" t="str">
            <v>충청</v>
          </cell>
          <cell r="F518" t="str">
            <v>공사</v>
          </cell>
          <cell r="G518" t="str">
            <v>신규</v>
          </cell>
          <cell r="H518" t="str">
            <v>정상관리</v>
          </cell>
        </row>
        <row r="519">
          <cell r="A519">
            <v>120103</v>
          </cell>
          <cell r="B519" t="str">
            <v>일진게이트</v>
          </cell>
          <cell r="C519" t="str">
            <v>특수영업</v>
          </cell>
          <cell r="E519" t="str">
            <v>경기</v>
          </cell>
          <cell r="H519" t="str">
            <v>정상관리</v>
          </cell>
        </row>
        <row r="520">
          <cell r="A520">
            <v>120176</v>
          </cell>
          <cell r="B520" t="str">
            <v>중원알루</v>
          </cell>
          <cell r="C520" t="str">
            <v>특수영업</v>
          </cell>
          <cell r="H520" t="str">
            <v>정상관리</v>
          </cell>
        </row>
        <row r="521">
          <cell r="A521">
            <v>120211</v>
          </cell>
          <cell r="B521" t="str">
            <v>한국난간</v>
          </cell>
          <cell r="C521" t="str">
            <v>특수영업</v>
          </cell>
          <cell r="E521" t="str">
            <v>경</v>
          </cell>
          <cell r="H521" t="str">
            <v>정상관리</v>
          </cell>
        </row>
        <row r="522">
          <cell r="A522">
            <v>120244</v>
          </cell>
          <cell r="B522" t="str">
            <v>남평산업</v>
          </cell>
          <cell r="C522" t="str">
            <v>시판</v>
          </cell>
          <cell r="D522" t="str">
            <v>남평산업</v>
          </cell>
          <cell r="E522" t="str">
            <v>서울</v>
          </cell>
          <cell r="F522" t="str">
            <v>판매</v>
          </cell>
          <cell r="G522" t="str">
            <v>기존</v>
          </cell>
          <cell r="H522" t="str">
            <v>채권관리</v>
          </cell>
        </row>
        <row r="523">
          <cell r="A523">
            <v>120279</v>
          </cell>
          <cell r="B523" t="str">
            <v>효성금속</v>
          </cell>
          <cell r="C523" t="str">
            <v>시판</v>
          </cell>
          <cell r="D523" t="str">
            <v>효성금속</v>
          </cell>
          <cell r="E523" t="str">
            <v>경기</v>
          </cell>
          <cell r="F523" t="str">
            <v>기타</v>
          </cell>
          <cell r="H523" t="str">
            <v>정상관리</v>
          </cell>
        </row>
        <row r="524">
          <cell r="A524">
            <v>120305</v>
          </cell>
          <cell r="B524" t="str">
            <v>성진기업</v>
          </cell>
          <cell r="C524" t="str">
            <v>특수영업</v>
          </cell>
          <cell r="E524" t="str">
            <v>경</v>
          </cell>
          <cell r="H524" t="str">
            <v>정상관리</v>
          </cell>
        </row>
        <row r="525">
          <cell r="A525">
            <v>120306</v>
          </cell>
          <cell r="B525" t="str">
            <v>ALQUR</v>
          </cell>
          <cell r="C525" t="str">
            <v>수출</v>
          </cell>
          <cell r="H525" t="str">
            <v>정상관리</v>
          </cell>
        </row>
        <row r="526">
          <cell r="A526">
            <v>120307</v>
          </cell>
          <cell r="B526" t="str">
            <v>(주)세인</v>
          </cell>
          <cell r="C526" t="str">
            <v>특수영업</v>
          </cell>
          <cell r="H526" t="str">
            <v>정상관리</v>
          </cell>
        </row>
        <row r="527">
          <cell r="A527">
            <v>120346</v>
          </cell>
          <cell r="B527" t="str">
            <v>(주)도스</v>
          </cell>
          <cell r="C527" t="str">
            <v>업무</v>
          </cell>
          <cell r="E527" t="str">
            <v>경기</v>
          </cell>
          <cell r="H527" t="str">
            <v>업무팀관리</v>
          </cell>
        </row>
        <row r="528">
          <cell r="A528">
            <v>120356</v>
          </cell>
          <cell r="B528" t="str">
            <v>부민금속㈜</v>
          </cell>
          <cell r="C528" t="str">
            <v>시판</v>
          </cell>
          <cell r="D528" t="str">
            <v>부민금속㈜</v>
          </cell>
          <cell r="E528" t="str">
            <v>서울</v>
          </cell>
          <cell r="F528" t="str">
            <v>판매</v>
          </cell>
          <cell r="H528" t="str">
            <v>정상관리</v>
          </cell>
        </row>
        <row r="529">
          <cell r="A529">
            <v>120357</v>
          </cell>
          <cell r="B529" t="str">
            <v>DAE YANG</v>
          </cell>
          <cell r="C529" t="str">
            <v>수출</v>
          </cell>
          <cell r="H529" t="str">
            <v>정상관리</v>
          </cell>
        </row>
        <row r="530">
          <cell r="A530">
            <v>120358</v>
          </cell>
          <cell r="B530" t="str">
            <v>KINKI TE</v>
          </cell>
          <cell r="C530" t="str">
            <v>수출</v>
          </cell>
          <cell r="H530" t="str">
            <v>정상관리</v>
          </cell>
        </row>
        <row r="531">
          <cell r="A531">
            <v>120359</v>
          </cell>
          <cell r="B531" t="str">
            <v>HIPO LTD</v>
          </cell>
          <cell r="C531" t="str">
            <v>수출</v>
          </cell>
          <cell r="H531" t="str">
            <v>정상관리</v>
          </cell>
        </row>
        <row r="532">
          <cell r="A532">
            <v>120450</v>
          </cell>
          <cell r="B532" t="str">
            <v>(주)한국</v>
          </cell>
          <cell r="C532" t="str">
            <v>특수영업</v>
          </cell>
          <cell r="H532" t="str">
            <v>정상관리</v>
          </cell>
        </row>
        <row r="533">
          <cell r="A533">
            <v>120488</v>
          </cell>
          <cell r="B533" t="str">
            <v>(주)세진</v>
          </cell>
          <cell r="C533" t="str">
            <v>특수영업</v>
          </cell>
          <cell r="H533" t="str">
            <v>정상관리</v>
          </cell>
        </row>
        <row r="534">
          <cell r="A534">
            <v>120489</v>
          </cell>
          <cell r="B534" t="str">
            <v>효성드라</v>
          </cell>
          <cell r="C534" t="str">
            <v>특수영업</v>
          </cell>
          <cell r="E534" t="str">
            <v>서울</v>
          </cell>
          <cell r="H534" t="str">
            <v>정상관리</v>
          </cell>
        </row>
        <row r="535">
          <cell r="A535">
            <v>120490</v>
          </cell>
          <cell r="B535" t="str">
            <v>영일금속</v>
          </cell>
          <cell r="C535" t="str">
            <v>시판</v>
          </cell>
          <cell r="D535" t="str">
            <v>영일금속</v>
          </cell>
          <cell r="E535" t="str">
            <v>호남</v>
          </cell>
          <cell r="F535" t="str">
            <v>공사</v>
          </cell>
          <cell r="G535" t="str">
            <v>신규</v>
          </cell>
          <cell r="H535" t="str">
            <v>정상관리</v>
          </cell>
        </row>
        <row r="536">
          <cell r="A536">
            <v>120491</v>
          </cell>
          <cell r="B536" t="str">
            <v>㈜대덕엔지니어링</v>
          </cell>
          <cell r="C536" t="str">
            <v>시판</v>
          </cell>
          <cell r="D536" t="str">
            <v>㈜대덕엔지니어링</v>
          </cell>
          <cell r="E536" t="str">
            <v>서울</v>
          </cell>
          <cell r="F536" t="str">
            <v>공사</v>
          </cell>
          <cell r="H536" t="str">
            <v>정상관리</v>
          </cell>
        </row>
        <row r="537">
          <cell r="A537">
            <v>120513</v>
          </cell>
          <cell r="B537" t="str">
            <v>민승산업</v>
          </cell>
          <cell r="C537" t="str">
            <v>특수영업</v>
          </cell>
          <cell r="E537" t="str">
            <v>경기</v>
          </cell>
          <cell r="H537" t="str">
            <v>채권관리</v>
          </cell>
        </row>
        <row r="538">
          <cell r="A538">
            <v>120514</v>
          </cell>
          <cell r="B538" t="str">
            <v>세인산업</v>
          </cell>
          <cell r="C538" t="str">
            <v>특수영업</v>
          </cell>
          <cell r="E538" t="str">
            <v>충청</v>
          </cell>
          <cell r="H538" t="str">
            <v>정상관리</v>
          </cell>
        </row>
        <row r="539">
          <cell r="A539">
            <v>120674</v>
          </cell>
          <cell r="B539" t="str">
            <v>우신화학</v>
          </cell>
          <cell r="C539" t="str">
            <v>업무</v>
          </cell>
          <cell r="H539" t="str">
            <v>업무팀관리</v>
          </cell>
        </row>
        <row r="540">
          <cell r="A540">
            <v>120738</v>
          </cell>
          <cell r="B540" t="str">
            <v>서울상사</v>
          </cell>
          <cell r="C540" t="str">
            <v>시판</v>
          </cell>
          <cell r="D540" t="str">
            <v>상주대</v>
          </cell>
          <cell r="E540" t="str">
            <v>영남</v>
          </cell>
          <cell r="F540" t="str">
            <v>판매</v>
          </cell>
          <cell r="G540" t="str">
            <v>신규</v>
          </cell>
          <cell r="H540" t="str">
            <v>정상관리</v>
          </cell>
        </row>
        <row r="541">
          <cell r="A541">
            <v>120739</v>
          </cell>
          <cell r="B541" t="str">
            <v>현대발코니산업</v>
          </cell>
          <cell r="C541" t="str">
            <v>시판</v>
          </cell>
          <cell r="D541" t="str">
            <v>현대발코니산업</v>
          </cell>
          <cell r="E541" t="str">
            <v>충청</v>
          </cell>
          <cell r="F541" t="str">
            <v>판매</v>
          </cell>
          <cell r="H541" t="str">
            <v>채권관리</v>
          </cell>
        </row>
        <row r="542">
          <cell r="A542">
            <v>120740</v>
          </cell>
          <cell r="B542" t="str">
            <v>남경산업</v>
          </cell>
          <cell r="C542" t="str">
            <v>시판</v>
          </cell>
          <cell r="D542" t="str">
            <v>남경산업</v>
          </cell>
          <cell r="E542" t="str">
            <v>충청</v>
          </cell>
          <cell r="F542" t="str">
            <v>공사</v>
          </cell>
          <cell r="G542" t="str">
            <v>신규</v>
          </cell>
          <cell r="H542" t="str">
            <v>정상관리</v>
          </cell>
        </row>
        <row r="543">
          <cell r="A543">
            <v>120741</v>
          </cell>
          <cell r="B543" t="str">
            <v>㈜금하산업</v>
          </cell>
          <cell r="C543" t="str">
            <v>시판</v>
          </cell>
          <cell r="D543" t="str">
            <v>성원</v>
          </cell>
          <cell r="E543" t="str">
            <v>서울</v>
          </cell>
          <cell r="F543" t="str">
            <v>공사</v>
          </cell>
          <cell r="H543" t="str">
            <v>영업관리</v>
          </cell>
        </row>
        <row r="544">
          <cell r="A544">
            <v>120742</v>
          </cell>
          <cell r="B544" t="str">
            <v>용성공업</v>
          </cell>
          <cell r="C544" t="str">
            <v>특수영업</v>
          </cell>
          <cell r="E544" t="str">
            <v>서울</v>
          </cell>
          <cell r="H544" t="str">
            <v>정상관리</v>
          </cell>
        </row>
        <row r="545">
          <cell r="A545">
            <v>120793</v>
          </cell>
          <cell r="B545" t="str">
            <v>삼부파이</v>
          </cell>
          <cell r="C545" t="str">
            <v>직판</v>
          </cell>
          <cell r="D545" t="str">
            <v>삼부파이넨스건설</v>
          </cell>
          <cell r="E545" t="str">
            <v>영남</v>
          </cell>
          <cell r="H545" t="str">
            <v>정상관리</v>
          </cell>
        </row>
        <row r="546">
          <cell r="A546">
            <v>120952</v>
          </cell>
          <cell r="B546" t="str">
            <v>현진실업</v>
          </cell>
          <cell r="C546" t="str">
            <v>시판</v>
          </cell>
          <cell r="E546" t="str">
            <v>경기</v>
          </cell>
          <cell r="F546" t="str">
            <v>공사</v>
          </cell>
          <cell r="G546" t="str">
            <v>신규</v>
          </cell>
          <cell r="H546" t="str">
            <v>정상관리</v>
          </cell>
        </row>
        <row r="547">
          <cell r="A547">
            <v>120953</v>
          </cell>
          <cell r="B547" t="str">
            <v>수복난간</v>
          </cell>
          <cell r="C547" t="str">
            <v>특수영업</v>
          </cell>
          <cell r="E547" t="str">
            <v>충청</v>
          </cell>
          <cell r="H547" t="str">
            <v>정상관리</v>
          </cell>
        </row>
        <row r="548">
          <cell r="A548">
            <v>120954</v>
          </cell>
          <cell r="B548" t="str">
            <v>(주)고합</v>
          </cell>
          <cell r="C548" t="str">
            <v>시판</v>
          </cell>
          <cell r="D548" t="str">
            <v>(주)고합</v>
          </cell>
          <cell r="E548" t="str">
            <v>충청</v>
          </cell>
          <cell r="F548" t="str">
            <v>공사</v>
          </cell>
          <cell r="G548" t="str">
            <v>신규</v>
          </cell>
          <cell r="H548" t="str">
            <v>정상관리</v>
          </cell>
        </row>
        <row r="549">
          <cell r="A549">
            <v>120974</v>
          </cell>
          <cell r="B549" t="str">
            <v>(주)아성</v>
          </cell>
          <cell r="C549" t="str">
            <v>특수영업</v>
          </cell>
          <cell r="E549" t="str">
            <v>서울</v>
          </cell>
          <cell r="H549" t="str">
            <v>정상관리</v>
          </cell>
        </row>
        <row r="550">
          <cell r="A550">
            <v>121013</v>
          </cell>
          <cell r="B550" t="str">
            <v>DIAMOND</v>
          </cell>
          <cell r="C550" t="str">
            <v>수출</v>
          </cell>
          <cell r="H550" t="str">
            <v>정상관리</v>
          </cell>
        </row>
        <row r="551">
          <cell r="A551">
            <v>121036</v>
          </cell>
          <cell r="B551" t="str">
            <v>단해기업</v>
          </cell>
          <cell r="C551" t="str">
            <v>시판</v>
          </cell>
          <cell r="E551" t="str">
            <v>경기</v>
          </cell>
          <cell r="F551" t="str">
            <v>공사</v>
          </cell>
          <cell r="H551" t="str">
            <v>정상관리</v>
          </cell>
        </row>
        <row r="552">
          <cell r="A552">
            <v>121037</v>
          </cell>
          <cell r="B552" t="str">
            <v>남성실업</v>
          </cell>
          <cell r="C552" t="str">
            <v>시판</v>
          </cell>
          <cell r="H552" t="str">
            <v>정상관리</v>
          </cell>
        </row>
        <row r="553">
          <cell r="A553">
            <v>121069</v>
          </cell>
          <cell r="B553" t="str">
            <v>(주)한양</v>
          </cell>
          <cell r="C553" t="str">
            <v>특수영업</v>
          </cell>
          <cell r="D553" t="str">
            <v>(주)한양</v>
          </cell>
          <cell r="H553" t="str">
            <v>정상관리</v>
          </cell>
        </row>
        <row r="554">
          <cell r="A554">
            <v>121090</v>
          </cell>
          <cell r="B554" t="str">
            <v>(주)삼선</v>
          </cell>
          <cell r="C554" t="str">
            <v>특수영업</v>
          </cell>
          <cell r="H554" t="str">
            <v>정상관리</v>
          </cell>
        </row>
        <row r="555">
          <cell r="A555">
            <v>121100</v>
          </cell>
          <cell r="B555" t="str">
            <v>(주)아이</v>
          </cell>
          <cell r="C555" t="str">
            <v>특수영업</v>
          </cell>
          <cell r="H555" t="str">
            <v>정상관리</v>
          </cell>
        </row>
        <row r="556">
          <cell r="A556">
            <v>121307</v>
          </cell>
          <cell r="B556" t="str">
            <v>동양공영</v>
          </cell>
          <cell r="C556" t="str">
            <v>시판</v>
          </cell>
          <cell r="D556" t="str">
            <v>동양공영</v>
          </cell>
          <cell r="E556" t="str">
            <v>경기</v>
          </cell>
          <cell r="F556" t="str">
            <v>공사</v>
          </cell>
          <cell r="H556" t="str">
            <v>채권관리</v>
          </cell>
        </row>
        <row r="557">
          <cell r="A557">
            <v>121308</v>
          </cell>
          <cell r="B557" t="str">
            <v>서울경금</v>
          </cell>
          <cell r="C557" t="str">
            <v>시판</v>
          </cell>
          <cell r="D557" t="str">
            <v>서울상사</v>
          </cell>
          <cell r="E557" t="str">
            <v>영남</v>
          </cell>
          <cell r="F557" t="str">
            <v>판매</v>
          </cell>
          <cell r="G557" t="str">
            <v>신규</v>
          </cell>
          <cell r="H557" t="str">
            <v>정상관리</v>
          </cell>
        </row>
        <row r="558">
          <cell r="A558">
            <v>121309</v>
          </cell>
          <cell r="B558" t="str">
            <v>국제알미</v>
          </cell>
          <cell r="C558" t="str">
            <v>시판</v>
          </cell>
          <cell r="D558" t="str">
            <v>국제알미</v>
          </cell>
          <cell r="E558" t="str">
            <v>경기</v>
          </cell>
          <cell r="F558" t="str">
            <v>공사</v>
          </cell>
          <cell r="G558" t="str">
            <v>신규</v>
          </cell>
          <cell r="H558" t="str">
            <v>정상관리</v>
          </cell>
        </row>
        <row r="559">
          <cell r="A559">
            <v>121313</v>
          </cell>
          <cell r="B559" t="str">
            <v>유닉스산</v>
          </cell>
          <cell r="C559" t="str">
            <v>특수영업</v>
          </cell>
          <cell r="H559" t="str">
            <v>정상관리</v>
          </cell>
        </row>
        <row r="560">
          <cell r="A560">
            <v>121315</v>
          </cell>
          <cell r="B560" t="str">
            <v>한일</v>
          </cell>
          <cell r="C560" t="str">
            <v>시판</v>
          </cell>
          <cell r="D560" t="str">
            <v>한일</v>
          </cell>
          <cell r="E560" t="str">
            <v>경기</v>
          </cell>
          <cell r="F560" t="str">
            <v>공사</v>
          </cell>
          <cell r="G560" t="str">
            <v>신규</v>
          </cell>
          <cell r="H560" t="str">
            <v>정상관리</v>
          </cell>
        </row>
        <row r="561">
          <cell r="A561">
            <v>121362</v>
          </cell>
          <cell r="B561" t="str">
            <v>RINALDI</v>
          </cell>
          <cell r="C561" t="str">
            <v>수출</v>
          </cell>
          <cell r="D561" t="str">
            <v>RINALDI</v>
          </cell>
          <cell r="H561" t="str">
            <v>정상관리</v>
          </cell>
        </row>
        <row r="562">
          <cell r="A562">
            <v>121473</v>
          </cell>
          <cell r="B562" t="str">
            <v>(주)두산</v>
          </cell>
          <cell r="C562" t="str">
            <v>특수영업</v>
          </cell>
          <cell r="D562" t="str">
            <v>(주)두산</v>
          </cell>
          <cell r="E562" t="str">
            <v>영남</v>
          </cell>
          <cell r="H562" t="str">
            <v>정상관리</v>
          </cell>
        </row>
        <row r="563">
          <cell r="A563">
            <v>121475</v>
          </cell>
          <cell r="B563" t="str">
            <v>진성금속</v>
          </cell>
          <cell r="C563" t="str">
            <v>시판</v>
          </cell>
          <cell r="D563" t="str">
            <v>진성금속</v>
          </cell>
          <cell r="E563" t="str">
            <v>서울</v>
          </cell>
          <cell r="F563" t="str">
            <v>공사</v>
          </cell>
          <cell r="G563" t="str">
            <v>신규</v>
          </cell>
          <cell r="H563" t="str">
            <v>정상관리</v>
          </cell>
        </row>
        <row r="564">
          <cell r="A564">
            <v>121528</v>
          </cell>
          <cell r="B564" t="str">
            <v>대명특수</v>
          </cell>
          <cell r="C564" t="str">
            <v>시판</v>
          </cell>
          <cell r="D564" t="str">
            <v>대명특수</v>
          </cell>
          <cell r="E564" t="str">
            <v>서울</v>
          </cell>
          <cell r="F564" t="str">
            <v>공사</v>
          </cell>
          <cell r="H564" t="str">
            <v>정상관리</v>
          </cell>
        </row>
        <row r="565">
          <cell r="A565">
            <v>121639</v>
          </cell>
          <cell r="B565" t="str">
            <v>(자)미광</v>
          </cell>
          <cell r="C565" t="str">
            <v>시판</v>
          </cell>
          <cell r="D565" t="str">
            <v>(자)미광</v>
          </cell>
          <cell r="E565" t="str">
            <v>영동</v>
          </cell>
          <cell r="F565" t="str">
            <v>공사</v>
          </cell>
          <cell r="G565" t="str">
            <v>신규</v>
          </cell>
          <cell r="H565" t="str">
            <v>정상관리</v>
          </cell>
        </row>
        <row r="566">
          <cell r="A566">
            <v>121640</v>
          </cell>
          <cell r="B566" t="str">
            <v>(주)세진</v>
          </cell>
          <cell r="C566" t="str">
            <v>시판</v>
          </cell>
          <cell r="D566" t="str">
            <v>(주)세진</v>
          </cell>
          <cell r="E566" t="str">
            <v>영동</v>
          </cell>
          <cell r="F566" t="str">
            <v>공사</v>
          </cell>
          <cell r="G566" t="str">
            <v>신규</v>
          </cell>
          <cell r="H566" t="str">
            <v>정상관리</v>
          </cell>
        </row>
        <row r="567">
          <cell r="A567">
            <v>121689</v>
          </cell>
          <cell r="B567" t="str">
            <v>(주)한성엔지니어링</v>
          </cell>
          <cell r="C567" t="str">
            <v>특수영업</v>
          </cell>
          <cell r="D567" t="str">
            <v>(주)한성엔지니어링</v>
          </cell>
          <cell r="H567" t="str">
            <v>정상관리</v>
          </cell>
        </row>
        <row r="568">
          <cell r="A568">
            <v>121690</v>
          </cell>
          <cell r="B568" t="str">
            <v>연합산업</v>
          </cell>
          <cell r="C568" t="str">
            <v>직판</v>
          </cell>
          <cell r="D568" t="str">
            <v>연합산업</v>
          </cell>
          <cell r="H568" t="str">
            <v>정상관리</v>
          </cell>
        </row>
        <row r="569">
          <cell r="A569">
            <v>121691</v>
          </cell>
          <cell r="B569" t="str">
            <v>(주)럭키</v>
          </cell>
          <cell r="C569" t="str">
            <v>시판</v>
          </cell>
          <cell r="D569" t="str">
            <v>(주)럭키</v>
          </cell>
          <cell r="E569" t="str">
            <v>호남</v>
          </cell>
          <cell r="F569" t="str">
            <v>공사</v>
          </cell>
          <cell r="G569" t="str">
            <v>신규</v>
          </cell>
          <cell r="H569" t="str">
            <v>채권관리</v>
          </cell>
        </row>
        <row r="570">
          <cell r="A570">
            <v>121714</v>
          </cell>
          <cell r="B570" t="str">
            <v>동양창호</v>
          </cell>
          <cell r="C570" t="str">
            <v>시판</v>
          </cell>
          <cell r="D570" t="str">
            <v>동양창호</v>
          </cell>
          <cell r="E570" t="str">
            <v>충청</v>
          </cell>
          <cell r="F570" t="str">
            <v>공사</v>
          </cell>
          <cell r="G570" t="str">
            <v>신규</v>
          </cell>
          <cell r="H570" t="str">
            <v>정상관리</v>
          </cell>
        </row>
        <row r="571">
          <cell r="A571">
            <v>121715</v>
          </cell>
          <cell r="B571" t="str">
            <v>삼진창호</v>
          </cell>
          <cell r="C571" t="str">
            <v>시판</v>
          </cell>
          <cell r="D571" t="str">
            <v>삼진창호</v>
          </cell>
          <cell r="E571" t="str">
            <v>서울</v>
          </cell>
          <cell r="F571" t="str">
            <v>공사</v>
          </cell>
          <cell r="G571" t="str">
            <v>신규</v>
          </cell>
          <cell r="H571" t="str">
            <v>정상관리</v>
          </cell>
        </row>
        <row r="572">
          <cell r="A572">
            <v>121734</v>
          </cell>
          <cell r="B572" t="str">
            <v>(주)신도산업</v>
          </cell>
          <cell r="C572" t="str">
            <v>시판</v>
          </cell>
          <cell r="E572" t="str">
            <v>경기</v>
          </cell>
          <cell r="F572" t="str">
            <v>공사</v>
          </cell>
          <cell r="G572" t="str">
            <v>신규</v>
          </cell>
          <cell r="H572" t="str">
            <v>채권관리</v>
          </cell>
        </row>
        <row r="573">
          <cell r="A573">
            <v>121779</v>
          </cell>
          <cell r="B573" t="str">
            <v>(주)신세</v>
          </cell>
          <cell r="C573" t="str">
            <v>직판</v>
          </cell>
          <cell r="D573" t="str">
            <v>(주)신세</v>
          </cell>
          <cell r="E573" t="str">
            <v>경기</v>
          </cell>
          <cell r="H573" t="str">
            <v>정상관리</v>
          </cell>
        </row>
        <row r="574">
          <cell r="A574">
            <v>121804</v>
          </cell>
          <cell r="B574" t="str">
            <v>흥삼건설</v>
          </cell>
          <cell r="C574" t="str">
            <v>시판</v>
          </cell>
          <cell r="E574" t="str">
            <v>서울</v>
          </cell>
          <cell r="F574" t="str">
            <v>공사</v>
          </cell>
          <cell r="G574" t="str">
            <v>신규</v>
          </cell>
          <cell r="H574" t="str">
            <v>정상관리</v>
          </cell>
        </row>
        <row r="575">
          <cell r="A575">
            <v>121825</v>
          </cell>
          <cell r="B575" t="str">
            <v>대진알미</v>
          </cell>
          <cell r="C575" t="str">
            <v>특수영업</v>
          </cell>
          <cell r="D575" t="str">
            <v>대진알미</v>
          </cell>
          <cell r="H575" t="str">
            <v>정상관리</v>
          </cell>
        </row>
        <row r="576">
          <cell r="A576">
            <v>121832</v>
          </cell>
          <cell r="B576" t="str">
            <v>표해근</v>
          </cell>
          <cell r="C576" t="str">
            <v>시판</v>
          </cell>
          <cell r="D576" t="str">
            <v>청주대</v>
          </cell>
          <cell r="E576" t="str">
            <v>충청</v>
          </cell>
          <cell r="F576" t="str">
            <v>판매</v>
          </cell>
          <cell r="H576" t="str">
            <v>채권관리</v>
          </cell>
        </row>
        <row r="577">
          <cell r="A577">
            <v>122085</v>
          </cell>
          <cell r="B577" t="str">
            <v>디노하우징</v>
          </cell>
          <cell r="C577" t="str">
            <v>시판</v>
          </cell>
          <cell r="E577" t="str">
            <v>서울</v>
          </cell>
          <cell r="F577" t="str">
            <v>공사</v>
          </cell>
          <cell r="G577" t="str">
            <v>신규</v>
          </cell>
          <cell r="H577" t="str">
            <v>채권관리</v>
          </cell>
        </row>
        <row r="578">
          <cell r="A578">
            <v>122086</v>
          </cell>
          <cell r="B578" t="str">
            <v>대형건업</v>
          </cell>
          <cell r="C578" t="str">
            <v>시판</v>
          </cell>
          <cell r="E578" t="str">
            <v>경기</v>
          </cell>
          <cell r="F578" t="str">
            <v>공사</v>
          </cell>
          <cell r="G578" t="str">
            <v>신규</v>
          </cell>
          <cell r="H578" t="str">
            <v>정상관리</v>
          </cell>
        </row>
        <row r="579">
          <cell r="A579">
            <v>122087</v>
          </cell>
          <cell r="B579" t="str">
            <v>삼대산업</v>
          </cell>
          <cell r="C579" t="str">
            <v>시판</v>
          </cell>
          <cell r="D579" t="str">
            <v>이일우</v>
          </cell>
          <cell r="E579" t="str">
            <v>서울</v>
          </cell>
          <cell r="F579" t="str">
            <v>공사</v>
          </cell>
          <cell r="G579" t="str">
            <v>신규</v>
          </cell>
          <cell r="H579" t="str">
            <v>정상관리</v>
          </cell>
        </row>
        <row r="580">
          <cell r="A580">
            <v>122172</v>
          </cell>
          <cell r="B580" t="str">
            <v>(주)삼희알미늄</v>
          </cell>
          <cell r="C580" t="str">
            <v>시판</v>
          </cell>
          <cell r="E580" t="str">
            <v>경기</v>
          </cell>
          <cell r="F580" t="str">
            <v>기타</v>
          </cell>
          <cell r="H580" t="str">
            <v>정상관리</v>
          </cell>
        </row>
        <row r="581">
          <cell r="A581">
            <v>122188</v>
          </cell>
          <cell r="B581" t="str">
            <v>(주)무궁</v>
          </cell>
          <cell r="C581" t="str">
            <v>특수영업</v>
          </cell>
          <cell r="H581" t="str">
            <v>정상관리</v>
          </cell>
        </row>
        <row r="582">
          <cell r="A582">
            <v>122189</v>
          </cell>
          <cell r="B582" t="str">
            <v>성원정밀</v>
          </cell>
          <cell r="C582" t="str">
            <v>특수영업</v>
          </cell>
          <cell r="E582" t="str">
            <v>인천</v>
          </cell>
          <cell r="H582" t="str">
            <v>영업관리</v>
          </cell>
        </row>
        <row r="583">
          <cell r="A583">
            <v>122191</v>
          </cell>
          <cell r="B583" t="str">
            <v>내일시스템(주)</v>
          </cell>
          <cell r="C583" t="str">
            <v>특수영업</v>
          </cell>
          <cell r="H583" t="str">
            <v>정상관리</v>
          </cell>
        </row>
        <row r="584">
          <cell r="A584">
            <v>122192</v>
          </cell>
          <cell r="B584" t="str">
            <v>예연물산</v>
          </cell>
          <cell r="C584" t="str">
            <v>시판</v>
          </cell>
          <cell r="E584" t="str">
            <v>경기</v>
          </cell>
          <cell r="F584" t="str">
            <v>공사</v>
          </cell>
          <cell r="G584" t="str">
            <v>신규</v>
          </cell>
          <cell r="H584" t="str">
            <v>정상관리</v>
          </cell>
        </row>
        <row r="585">
          <cell r="A585">
            <v>122193</v>
          </cell>
          <cell r="B585" t="str">
            <v>(주)심플</v>
          </cell>
          <cell r="C585" t="str">
            <v>직판</v>
          </cell>
          <cell r="E585" t="str">
            <v>경기</v>
          </cell>
          <cell r="H585" t="str">
            <v>정상관리</v>
          </cell>
        </row>
        <row r="586">
          <cell r="A586">
            <v>122251</v>
          </cell>
          <cell r="B586" t="str">
            <v>재성알미</v>
          </cell>
          <cell r="C586" t="str">
            <v>특수영업</v>
          </cell>
          <cell r="D586" t="str">
            <v>백승구</v>
          </cell>
          <cell r="H586" t="str">
            <v>정상관리</v>
          </cell>
        </row>
        <row r="587">
          <cell r="A587">
            <v>122252</v>
          </cell>
          <cell r="B587" t="str">
            <v>제일창호(대호공영)</v>
          </cell>
          <cell r="C587" t="str">
            <v>시판</v>
          </cell>
          <cell r="E587" t="str">
            <v>서울</v>
          </cell>
          <cell r="H587" t="str">
            <v>정상관리</v>
          </cell>
        </row>
        <row r="588">
          <cell r="A588">
            <v>122307</v>
          </cell>
          <cell r="B588" t="str">
            <v>(주)경부</v>
          </cell>
          <cell r="C588" t="str">
            <v>시판</v>
          </cell>
          <cell r="E588" t="str">
            <v>영남</v>
          </cell>
          <cell r="F588" t="str">
            <v>공사</v>
          </cell>
          <cell r="G588" t="str">
            <v>신규</v>
          </cell>
          <cell r="H588" t="str">
            <v>정상관리</v>
          </cell>
        </row>
        <row r="589">
          <cell r="A589">
            <v>122308</v>
          </cell>
          <cell r="B589" t="str">
            <v>동경산업</v>
          </cell>
          <cell r="C589" t="str">
            <v>시판</v>
          </cell>
          <cell r="D589" t="str">
            <v>경북총판</v>
          </cell>
          <cell r="E589" t="str">
            <v>영남</v>
          </cell>
          <cell r="F589" t="str">
            <v>판매</v>
          </cell>
          <cell r="G589" t="str">
            <v>신규</v>
          </cell>
          <cell r="H589" t="str">
            <v>정상관리</v>
          </cell>
        </row>
        <row r="590">
          <cell r="A590">
            <v>122552</v>
          </cell>
          <cell r="B590" t="str">
            <v>(주)일진알미늄</v>
          </cell>
          <cell r="C590" t="str">
            <v>시판</v>
          </cell>
          <cell r="D590" t="str">
            <v>경북총판</v>
          </cell>
          <cell r="E590" t="str">
            <v>영남</v>
          </cell>
          <cell r="F590" t="str">
            <v>판매</v>
          </cell>
          <cell r="G590" t="str">
            <v>신규</v>
          </cell>
          <cell r="H590" t="str">
            <v>정상관리</v>
          </cell>
        </row>
        <row r="591">
          <cell r="A591">
            <v>122553</v>
          </cell>
          <cell r="B591" t="str">
            <v>(주)정환테크노피아</v>
          </cell>
          <cell r="C591" t="str">
            <v>특수영업</v>
          </cell>
          <cell r="H591" t="str">
            <v>정상관리</v>
          </cell>
        </row>
        <row r="592">
          <cell r="A592">
            <v>122556</v>
          </cell>
          <cell r="B592" t="str">
            <v>일진알미늄(송파)</v>
          </cell>
          <cell r="C592" t="str">
            <v>시판</v>
          </cell>
          <cell r="D592" t="str">
            <v>송파</v>
          </cell>
          <cell r="E592" t="str">
            <v>서울</v>
          </cell>
          <cell r="F592" t="str">
            <v>판매</v>
          </cell>
          <cell r="G592" t="str">
            <v>기존</v>
          </cell>
          <cell r="H592" t="str">
            <v>정상관리</v>
          </cell>
        </row>
        <row r="593">
          <cell r="A593">
            <v>122621</v>
          </cell>
          <cell r="B593" t="str">
            <v>효동산업</v>
          </cell>
          <cell r="C593" t="str">
            <v>시판</v>
          </cell>
          <cell r="E593" t="str">
            <v>서울</v>
          </cell>
          <cell r="F593" t="str">
            <v>공사</v>
          </cell>
          <cell r="G593" t="str">
            <v>신규</v>
          </cell>
          <cell r="H593" t="str">
            <v>정상관리</v>
          </cell>
        </row>
        <row r="594">
          <cell r="A594">
            <v>122649</v>
          </cell>
          <cell r="B594" t="str">
            <v>세림종합건설(주)</v>
          </cell>
          <cell r="C594" t="str">
            <v>직판</v>
          </cell>
          <cell r="E594" t="str">
            <v>충청</v>
          </cell>
          <cell r="H594" t="str">
            <v>정상관리</v>
          </cell>
        </row>
        <row r="595">
          <cell r="A595">
            <v>122680</v>
          </cell>
          <cell r="B595" t="str">
            <v>한국하나</v>
          </cell>
          <cell r="C595" t="str">
            <v>시판</v>
          </cell>
          <cell r="D595" t="str">
            <v>㈜한국하나기업</v>
          </cell>
          <cell r="E595" t="str">
            <v>경기</v>
          </cell>
          <cell r="F595" t="str">
            <v>공사</v>
          </cell>
          <cell r="G595" t="str">
            <v>신규</v>
          </cell>
          <cell r="H595" t="str">
            <v>영업관리</v>
          </cell>
        </row>
        <row r="596">
          <cell r="A596">
            <v>122681</v>
          </cell>
          <cell r="B596" t="str">
            <v>승진건업</v>
          </cell>
          <cell r="C596" t="str">
            <v>시판</v>
          </cell>
          <cell r="E596" t="str">
            <v>서울</v>
          </cell>
          <cell r="F596" t="str">
            <v>공사</v>
          </cell>
          <cell r="G596" t="str">
            <v>신규</v>
          </cell>
          <cell r="H596" t="str">
            <v>정상관리</v>
          </cell>
        </row>
        <row r="597">
          <cell r="A597">
            <v>122697</v>
          </cell>
          <cell r="B597" t="str">
            <v>현대윈도</v>
          </cell>
          <cell r="C597" t="str">
            <v>시판</v>
          </cell>
          <cell r="F597" t="str">
            <v>공사</v>
          </cell>
          <cell r="G597" t="str">
            <v>신규</v>
          </cell>
          <cell r="H597" t="str">
            <v>정상관리</v>
          </cell>
        </row>
        <row r="598">
          <cell r="A598">
            <v>122785</v>
          </cell>
          <cell r="B598" t="str">
            <v>일진알미(신고양)</v>
          </cell>
          <cell r="C598" t="str">
            <v>시판</v>
          </cell>
          <cell r="D598" t="str">
            <v>신고양</v>
          </cell>
          <cell r="E598" t="str">
            <v>경기</v>
          </cell>
          <cell r="F598" t="str">
            <v>판매</v>
          </cell>
          <cell r="G598" t="str">
            <v>신규</v>
          </cell>
          <cell r="H598" t="str">
            <v>정상관리</v>
          </cell>
        </row>
        <row r="599">
          <cell r="A599">
            <v>122786</v>
          </cell>
          <cell r="B599" t="str">
            <v>(주)석진</v>
          </cell>
          <cell r="C599" t="str">
            <v>시판</v>
          </cell>
          <cell r="E599" t="str">
            <v>경기</v>
          </cell>
          <cell r="F599" t="str">
            <v>공사</v>
          </cell>
          <cell r="G599" t="str">
            <v>신규</v>
          </cell>
          <cell r="H599" t="str">
            <v>채권관리</v>
          </cell>
        </row>
        <row r="600">
          <cell r="A600">
            <v>122787</v>
          </cell>
          <cell r="B600" t="str">
            <v>한샘코퍼</v>
          </cell>
          <cell r="C600" t="str">
            <v>특수영업</v>
          </cell>
          <cell r="E600" t="str">
            <v>서울</v>
          </cell>
          <cell r="H600" t="str">
            <v>정상관리</v>
          </cell>
        </row>
        <row r="601">
          <cell r="A601">
            <v>122883</v>
          </cell>
          <cell r="B601" t="str">
            <v>금성상공</v>
          </cell>
          <cell r="C601" t="str">
            <v>시판</v>
          </cell>
          <cell r="E601" t="str">
            <v>서울</v>
          </cell>
          <cell r="F601" t="str">
            <v>판매</v>
          </cell>
          <cell r="G601" t="str">
            <v>기존</v>
          </cell>
          <cell r="H601" t="str">
            <v>정상관리</v>
          </cell>
        </row>
        <row r="602">
          <cell r="A602">
            <v>122898</v>
          </cell>
          <cell r="B602" t="str">
            <v>대경창호</v>
          </cell>
          <cell r="C602" t="str">
            <v>시판</v>
          </cell>
          <cell r="E602" t="str">
            <v>서울</v>
          </cell>
          <cell r="F602" t="str">
            <v>공사</v>
          </cell>
          <cell r="G602" t="str">
            <v>신규</v>
          </cell>
          <cell r="H602" t="str">
            <v>정상관리</v>
          </cell>
        </row>
        <row r="603">
          <cell r="A603">
            <v>122899</v>
          </cell>
          <cell r="B603" t="str">
            <v>(주)정원</v>
          </cell>
          <cell r="C603" t="str">
            <v>시판</v>
          </cell>
          <cell r="E603" t="str">
            <v>경기</v>
          </cell>
          <cell r="F603" t="str">
            <v>판매</v>
          </cell>
          <cell r="G603">
            <v>2000.01</v>
          </cell>
          <cell r="H603" t="str">
            <v>정상관리</v>
          </cell>
        </row>
        <row r="604">
          <cell r="A604">
            <v>122951</v>
          </cell>
          <cell r="B604" t="str">
            <v>(주)고려</v>
          </cell>
          <cell r="C604" t="str">
            <v>특수영업</v>
          </cell>
          <cell r="H604" t="str">
            <v>정상관리</v>
          </cell>
        </row>
        <row r="605">
          <cell r="A605">
            <v>122956</v>
          </cell>
          <cell r="B605" t="str">
            <v>(주)신영</v>
          </cell>
          <cell r="C605" t="str">
            <v>시판</v>
          </cell>
          <cell r="E605" t="str">
            <v>경기</v>
          </cell>
          <cell r="F605" t="str">
            <v>공사</v>
          </cell>
          <cell r="G605" t="str">
            <v>신규</v>
          </cell>
          <cell r="H605" t="str">
            <v>정상관리</v>
          </cell>
        </row>
        <row r="606">
          <cell r="A606">
            <v>122995</v>
          </cell>
          <cell r="B606" t="str">
            <v>(주)신미</v>
          </cell>
          <cell r="C606" t="str">
            <v>시판</v>
          </cell>
          <cell r="D606" t="str">
            <v>평택동양강철</v>
          </cell>
          <cell r="E606" t="str">
            <v>경기</v>
          </cell>
          <cell r="F606" t="str">
            <v>공사</v>
          </cell>
          <cell r="G606" t="str">
            <v>신규</v>
          </cell>
          <cell r="H606" t="str">
            <v>채권관리</v>
          </cell>
        </row>
        <row r="607">
          <cell r="A607">
            <v>122996</v>
          </cell>
          <cell r="B607" t="str">
            <v>(주)대현</v>
          </cell>
          <cell r="C607" t="str">
            <v>시판</v>
          </cell>
          <cell r="E607" t="str">
            <v>경기</v>
          </cell>
          <cell r="F607" t="str">
            <v>공사</v>
          </cell>
          <cell r="G607" t="str">
            <v>신규</v>
          </cell>
          <cell r="H607" t="str">
            <v>정상관리</v>
          </cell>
        </row>
        <row r="608">
          <cell r="A608">
            <v>123018</v>
          </cell>
          <cell r="B608" t="str">
            <v>신승이엔지</v>
          </cell>
          <cell r="C608" t="str">
            <v>특수영업</v>
          </cell>
          <cell r="H608" t="str">
            <v>정상관리</v>
          </cell>
        </row>
        <row r="609">
          <cell r="A609">
            <v>123085</v>
          </cell>
          <cell r="B609" t="str">
            <v>대일휀스</v>
          </cell>
          <cell r="C609" t="str">
            <v>특수영업</v>
          </cell>
          <cell r="E609" t="str">
            <v>서울</v>
          </cell>
          <cell r="H609" t="str">
            <v>정상관리</v>
          </cell>
        </row>
        <row r="610">
          <cell r="A610">
            <v>123116</v>
          </cell>
          <cell r="B610" t="str">
            <v>수복난간</v>
          </cell>
          <cell r="C610" t="str">
            <v>특수영업</v>
          </cell>
          <cell r="H610" t="str">
            <v>정상관리</v>
          </cell>
        </row>
        <row r="611">
          <cell r="A611">
            <v>123227</v>
          </cell>
          <cell r="B611" t="str">
            <v>(주)국일엔지니어링</v>
          </cell>
          <cell r="C611" t="str">
            <v>시판</v>
          </cell>
          <cell r="E611" t="str">
            <v>서울</v>
          </cell>
          <cell r="F611" t="str">
            <v>공사</v>
          </cell>
          <cell r="H611" t="str">
            <v>정상관리</v>
          </cell>
        </row>
        <row r="612">
          <cell r="A612">
            <v>123229</v>
          </cell>
          <cell r="B612" t="str">
            <v>진영건업(주)</v>
          </cell>
          <cell r="C612" t="str">
            <v>시판</v>
          </cell>
          <cell r="E612" t="str">
            <v>서울</v>
          </cell>
          <cell r="F612" t="str">
            <v>공사</v>
          </cell>
          <cell r="H612" t="str">
            <v>정상관리</v>
          </cell>
        </row>
        <row r="613">
          <cell r="A613">
            <v>123232</v>
          </cell>
          <cell r="B613" t="str">
            <v>덕동종합건설(주)</v>
          </cell>
          <cell r="C613" t="str">
            <v>직판</v>
          </cell>
          <cell r="E613" t="str">
            <v>경기</v>
          </cell>
          <cell r="H613" t="str">
            <v>정상관리</v>
          </cell>
        </row>
        <row r="614">
          <cell r="A614">
            <v>123448</v>
          </cell>
          <cell r="B614" t="str">
            <v>한국메디플랜</v>
          </cell>
          <cell r="C614" t="str">
            <v>특수영업</v>
          </cell>
          <cell r="E614" t="str">
            <v>경기</v>
          </cell>
          <cell r="H614" t="str">
            <v>정상관리</v>
          </cell>
        </row>
        <row r="615">
          <cell r="A615">
            <v>123567</v>
          </cell>
          <cell r="B615" t="str">
            <v>(주)국제하이텍</v>
          </cell>
          <cell r="C615" t="str">
            <v>특수영업</v>
          </cell>
          <cell r="E615" t="str">
            <v>인천</v>
          </cell>
          <cell r="H615" t="str">
            <v>정상관리</v>
          </cell>
        </row>
        <row r="616">
          <cell r="A616">
            <v>123655</v>
          </cell>
          <cell r="B616" t="str">
            <v>첨단기업</v>
          </cell>
          <cell r="C616" t="str">
            <v>시판</v>
          </cell>
          <cell r="E616" t="str">
            <v>호남</v>
          </cell>
          <cell r="F616" t="str">
            <v>공사</v>
          </cell>
          <cell r="H616" t="str">
            <v>정상관리</v>
          </cell>
        </row>
        <row r="617">
          <cell r="A617">
            <v>123787</v>
          </cell>
          <cell r="B617" t="str">
            <v>삼목정공(주)</v>
          </cell>
          <cell r="C617" t="str">
            <v>특수영업</v>
          </cell>
          <cell r="E617" t="str">
            <v>서울</v>
          </cell>
          <cell r="H617" t="str">
            <v>정상관리</v>
          </cell>
        </row>
        <row r="618">
          <cell r="A618">
            <v>123825</v>
          </cell>
          <cell r="B618" t="str">
            <v>(주)태남</v>
          </cell>
          <cell r="C618" t="str">
            <v>시판</v>
          </cell>
          <cell r="E618" t="str">
            <v>영남</v>
          </cell>
          <cell r="F618" t="str">
            <v>공사</v>
          </cell>
          <cell r="H618" t="str">
            <v>정상관리</v>
          </cell>
        </row>
        <row r="619">
          <cell r="A619">
            <v>123949</v>
          </cell>
          <cell r="B619" t="str">
            <v>FATHER AND SONS AUTO</v>
          </cell>
          <cell r="C619" t="str">
            <v>수출</v>
          </cell>
          <cell r="H619" t="str">
            <v>정상관리</v>
          </cell>
        </row>
        <row r="620">
          <cell r="A620">
            <v>123951</v>
          </cell>
          <cell r="B620" t="str">
            <v>민속상여공장</v>
          </cell>
          <cell r="C620" t="str">
            <v>시판</v>
          </cell>
          <cell r="E620" t="str">
            <v>충청</v>
          </cell>
          <cell r="F620" t="str">
            <v>공사</v>
          </cell>
          <cell r="H620" t="str">
            <v>정상관리</v>
          </cell>
        </row>
        <row r="621">
          <cell r="A621">
            <v>123958</v>
          </cell>
          <cell r="B621" t="str">
            <v>(주)쿠도</v>
          </cell>
          <cell r="C621" t="str">
            <v>수출</v>
          </cell>
          <cell r="H621" t="str">
            <v>정상관리</v>
          </cell>
        </row>
        <row r="622">
          <cell r="A622">
            <v>124001</v>
          </cell>
          <cell r="B622" t="str">
            <v>건원공사</v>
          </cell>
          <cell r="C622" t="str">
            <v>시판</v>
          </cell>
          <cell r="E622" t="str">
            <v>충청</v>
          </cell>
          <cell r="F622" t="str">
            <v>공사</v>
          </cell>
          <cell r="H622" t="str">
            <v>정상관리</v>
          </cell>
        </row>
        <row r="623">
          <cell r="A623">
            <v>124002</v>
          </cell>
          <cell r="B623" t="str">
            <v>일성창호(주)</v>
          </cell>
          <cell r="C623" t="str">
            <v>시판</v>
          </cell>
          <cell r="E623" t="str">
            <v>서울</v>
          </cell>
          <cell r="F623" t="str">
            <v>공사</v>
          </cell>
          <cell r="H623" t="str">
            <v>정상관리</v>
          </cell>
        </row>
        <row r="624">
          <cell r="A624">
            <v>124017</v>
          </cell>
          <cell r="B624" t="str">
            <v>(주)신신아트</v>
          </cell>
          <cell r="C624" t="str">
            <v>시판</v>
          </cell>
          <cell r="E624" t="str">
            <v>서울</v>
          </cell>
          <cell r="F624" t="str">
            <v>공사</v>
          </cell>
          <cell r="H624" t="str">
            <v>정상관리</v>
          </cell>
        </row>
        <row r="625">
          <cell r="A625">
            <v>124025</v>
          </cell>
          <cell r="B625" t="str">
            <v>대진알미늄</v>
          </cell>
          <cell r="C625" t="str">
            <v>특수영업</v>
          </cell>
          <cell r="E625" t="str">
            <v>충청</v>
          </cell>
          <cell r="H625" t="str">
            <v>정상관리</v>
          </cell>
        </row>
        <row r="626">
          <cell r="A626">
            <v>124026</v>
          </cell>
          <cell r="B626" t="str">
            <v>일진창호</v>
          </cell>
          <cell r="C626" t="str">
            <v>시판</v>
          </cell>
          <cell r="D626" t="str">
            <v>송갑빈</v>
          </cell>
          <cell r="E626" t="str">
            <v>영남</v>
          </cell>
          <cell r="F626" t="str">
            <v>공사</v>
          </cell>
          <cell r="H626" t="str">
            <v>영업관리</v>
          </cell>
        </row>
        <row r="627">
          <cell r="A627">
            <v>124041</v>
          </cell>
          <cell r="B627" t="str">
            <v>성남대리점</v>
          </cell>
          <cell r="C627" t="str">
            <v>시판</v>
          </cell>
          <cell r="E627" t="str">
            <v>경기</v>
          </cell>
          <cell r="F627" t="str">
            <v>판매</v>
          </cell>
          <cell r="H627" t="str">
            <v>정상관리</v>
          </cell>
        </row>
        <row r="628">
          <cell r="A628">
            <v>124042</v>
          </cell>
          <cell r="B628" t="str">
            <v>(주)진도언양</v>
          </cell>
          <cell r="C628" t="str">
            <v>특수영업</v>
          </cell>
          <cell r="E628" t="str">
            <v>충청</v>
          </cell>
          <cell r="H628" t="str">
            <v>정상관리</v>
          </cell>
        </row>
        <row r="629">
          <cell r="A629">
            <v>124043</v>
          </cell>
          <cell r="B629" t="str">
            <v>(주)욱일기획</v>
          </cell>
          <cell r="C629" t="str">
            <v>특수영업</v>
          </cell>
          <cell r="E629" t="str">
            <v>서울</v>
          </cell>
          <cell r="H629" t="str">
            <v>정상관리</v>
          </cell>
        </row>
        <row r="630">
          <cell r="A630">
            <v>124044</v>
          </cell>
          <cell r="B630" t="str">
            <v>동양기업사</v>
          </cell>
          <cell r="C630" t="str">
            <v>특수영업</v>
          </cell>
          <cell r="E630" t="str">
            <v>서울</v>
          </cell>
          <cell r="H630" t="str">
            <v>정상관리</v>
          </cell>
        </row>
        <row r="631">
          <cell r="A631">
            <v>124082</v>
          </cell>
          <cell r="B631" t="str">
            <v>한국세라믹내외장(주)</v>
          </cell>
          <cell r="C631" t="str">
            <v>시판</v>
          </cell>
          <cell r="E631" t="str">
            <v>서울</v>
          </cell>
          <cell r="F631" t="str">
            <v>공사</v>
          </cell>
          <cell r="H631" t="str">
            <v>정상관리</v>
          </cell>
        </row>
        <row r="632">
          <cell r="A632">
            <v>124095</v>
          </cell>
          <cell r="B632" t="str">
            <v>명진금속</v>
          </cell>
          <cell r="C632" t="str">
            <v>시판</v>
          </cell>
          <cell r="E632" t="str">
            <v>경기</v>
          </cell>
          <cell r="F632" t="str">
            <v>공사</v>
          </cell>
          <cell r="H632" t="str">
            <v>정상관리</v>
          </cell>
        </row>
        <row r="633">
          <cell r="A633">
            <v>124476</v>
          </cell>
          <cell r="B633" t="str">
            <v>(주)대홍기업</v>
          </cell>
          <cell r="C633" t="str">
            <v>특수영업</v>
          </cell>
          <cell r="E633" t="str">
            <v>서울</v>
          </cell>
          <cell r="H633" t="str">
            <v>정상관리</v>
          </cell>
        </row>
        <row r="634">
          <cell r="A634">
            <v>124484</v>
          </cell>
          <cell r="B634" t="str">
            <v>신기전력(주)</v>
          </cell>
          <cell r="C634" t="str">
            <v>시판</v>
          </cell>
          <cell r="E634" t="str">
            <v>충청</v>
          </cell>
          <cell r="F634" t="str">
            <v>공사</v>
          </cell>
          <cell r="H634" t="str">
            <v>정상관리</v>
          </cell>
        </row>
        <row r="635">
          <cell r="A635">
            <v>124485</v>
          </cell>
          <cell r="B635" t="str">
            <v>이구산업(주)</v>
          </cell>
          <cell r="C635" t="str">
            <v>특수영업</v>
          </cell>
          <cell r="E635" t="str">
            <v>서울</v>
          </cell>
          <cell r="H635" t="str">
            <v>정상관리</v>
          </cell>
        </row>
        <row r="636">
          <cell r="A636">
            <v>124486</v>
          </cell>
          <cell r="B636" t="str">
            <v>대신금속(주)</v>
          </cell>
          <cell r="C636" t="str">
            <v>특수영업</v>
          </cell>
          <cell r="E636" t="str">
            <v>서울</v>
          </cell>
          <cell r="H636" t="str">
            <v>정상관리</v>
          </cell>
        </row>
        <row r="637">
          <cell r="A637">
            <v>124487</v>
          </cell>
          <cell r="B637" t="str">
            <v>한국메디플랜(주)</v>
          </cell>
          <cell r="C637" t="str">
            <v>특수영업</v>
          </cell>
          <cell r="E637" t="str">
            <v>서울</v>
          </cell>
          <cell r="H637" t="str">
            <v>정상관리</v>
          </cell>
        </row>
        <row r="638">
          <cell r="A638">
            <v>124488</v>
          </cell>
          <cell r="B638" t="str">
            <v>동양금속공업사</v>
          </cell>
          <cell r="C638" t="str">
            <v>특수영업</v>
          </cell>
          <cell r="E638" t="str">
            <v>인천</v>
          </cell>
          <cell r="H638" t="str">
            <v>정상관리</v>
          </cell>
        </row>
        <row r="639">
          <cell r="A639">
            <v>124489</v>
          </cell>
          <cell r="B639" t="str">
            <v>(주)관동</v>
          </cell>
          <cell r="C639" t="str">
            <v>시판</v>
          </cell>
          <cell r="E639" t="str">
            <v>서울</v>
          </cell>
          <cell r="F639" t="str">
            <v>공사</v>
          </cell>
          <cell r="G639" t="str">
            <v>4월개설</v>
          </cell>
          <cell r="H639" t="str">
            <v>정상관리</v>
          </cell>
        </row>
        <row r="640">
          <cell r="A640">
            <v>124490</v>
          </cell>
          <cell r="B640" t="str">
            <v>녹수건설(주)</v>
          </cell>
          <cell r="C640" t="str">
            <v>시판</v>
          </cell>
          <cell r="E640" t="str">
            <v>서울</v>
          </cell>
          <cell r="F640" t="str">
            <v>공사</v>
          </cell>
          <cell r="H640" t="str">
            <v>정상관리</v>
          </cell>
        </row>
        <row r="641">
          <cell r="A641">
            <v>124491</v>
          </cell>
          <cell r="B641" t="str">
            <v>남선기업</v>
          </cell>
          <cell r="C641" t="str">
            <v>시판</v>
          </cell>
          <cell r="E641" t="str">
            <v>호남</v>
          </cell>
          <cell r="F641" t="str">
            <v>판매</v>
          </cell>
          <cell r="H641" t="str">
            <v>영업관리</v>
          </cell>
        </row>
        <row r="642">
          <cell r="A642">
            <v>124492</v>
          </cell>
          <cell r="B642" t="str">
            <v>델타기업</v>
          </cell>
          <cell r="C642" t="str">
            <v>특수영업</v>
          </cell>
          <cell r="E642" t="str">
            <v>서울</v>
          </cell>
          <cell r="H642" t="str">
            <v>정상관리</v>
          </cell>
        </row>
        <row r="643">
          <cell r="A643">
            <v>124559</v>
          </cell>
          <cell r="B643" t="str">
            <v>(주)하나은행</v>
          </cell>
          <cell r="C643" t="str">
            <v>직판</v>
          </cell>
          <cell r="E643" t="str">
            <v>서울</v>
          </cell>
          <cell r="H643" t="str">
            <v>정상관리</v>
          </cell>
        </row>
        <row r="644">
          <cell r="A644">
            <v>124561</v>
          </cell>
          <cell r="B644" t="str">
            <v>기린건설</v>
          </cell>
          <cell r="C644" t="str">
            <v>시판</v>
          </cell>
          <cell r="E644" t="str">
            <v>경기</v>
          </cell>
          <cell r="F644" t="str">
            <v>공사</v>
          </cell>
          <cell r="G644" t="str">
            <v>4월개설</v>
          </cell>
          <cell r="H644" t="str">
            <v>정상관리</v>
          </cell>
        </row>
        <row r="645">
          <cell r="A645">
            <v>124859</v>
          </cell>
          <cell r="B645" t="str">
            <v>DESIGN M</v>
          </cell>
          <cell r="C645" t="str">
            <v>수출</v>
          </cell>
          <cell r="G645" t="str">
            <v>4월개설</v>
          </cell>
          <cell r="H645" t="str">
            <v>정상관리</v>
          </cell>
        </row>
        <row r="646">
          <cell r="A646">
            <v>124861</v>
          </cell>
          <cell r="B646" t="str">
            <v>BONANZA</v>
          </cell>
          <cell r="C646" t="str">
            <v>수출</v>
          </cell>
          <cell r="G646" t="str">
            <v>4월개설</v>
          </cell>
          <cell r="H646" t="str">
            <v>정상관리</v>
          </cell>
        </row>
        <row r="647">
          <cell r="A647">
            <v>124880</v>
          </cell>
          <cell r="B647" t="str">
            <v>동신공영</v>
          </cell>
          <cell r="C647" t="str">
            <v>시판</v>
          </cell>
          <cell r="E647" t="str">
            <v>서울</v>
          </cell>
          <cell r="F647" t="str">
            <v>공사</v>
          </cell>
          <cell r="G647">
            <v>2000.04</v>
          </cell>
          <cell r="H647" t="str">
            <v>정상관리</v>
          </cell>
        </row>
        <row r="648">
          <cell r="A648">
            <v>124881</v>
          </cell>
          <cell r="B648" t="str">
            <v>남선산업</v>
          </cell>
          <cell r="C648" t="str">
            <v>시판</v>
          </cell>
          <cell r="E648" t="str">
            <v>충청</v>
          </cell>
          <cell r="F648" t="str">
            <v>공사</v>
          </cell>
          <cell r="G648">
            <v>2000.04</v>
          </cell>
          <cell r="H648" t="str">
            <v>정상관리</v>
          </cell>
        </row>
        <row r="649">
          <cell r="A649">
            <v>124885</v>
          </cell>
          <cell r="B649" t="str">
            <v>효성커튼</v>
          </cell>
          <cell r="C649" t="str">
            <v>시판</v>
          </cell>
          <cell r="E649" t="str">
            <v>경기</v>
          </cell>
          <cell r="F649" t="str">
            <v>공사</v>
          </cell>
          <cell r="G649" t="str">
            <v>4월개설</v>
          </cell>
          <cell r="H649" t="str">
            <v>정상관리</v>
          </cell>
        </row>
        <row r="650">
          <cell r="A650">
            <v>124966</v>
          </cell>
          <cell r="B650" t="str">
            <v>현우기업</v>
          </cell>
          <cell r="C650" t="str">
            <v>시판</v>
          </cell>
          <cell r="E650" t="str">
            <v>경기</v>
          </cell>
          <cell r="F650" t="str">
            <v>공사</v>
          </cell>
          <cell r="G650" t="str">
            <v>4월개설</v>
          </cell>
          <cell r="H650" t="str">
            <v>정상관리</v>
          </cell>
        </row>
        <row r="651">
          <cell r="A651">
            <v>125062</v>
          </cell>
          <cell r="B651" t="str">
            <v>일진창호</v>
          </cell>
          <cell r="C651" t="str">
            <v>시판</v>
          </cell>
          <cell r="D651" t="str">
            <v>해남</v>
          </cell>
          <cell r="E651" t="str">
            <v>호남</v>
          </cell>
          <cell r="F651" t="str">
            <v>판매</v>
          </cell>
          <cell r="G651" t="str">
            <v>4월개설</v>
          </cell>
          <cell r="H651" t="str">
            <v>영업관리</v>
          </cell>
        </row>
        <row r="652">
          <cell r="A652">
            <v>125477</v>
          </cell>
          <cell r="B652" t="str">
            <v>남해종합</v>
          </cell>
          <cell r="C652" t="str">
            <v>직판</v>
          </cell>
          <cell r="E652" t="str">
            <v>호남</v>
          </cell>
          <cell r="F652" t="str">
            <v>공사</v>
          </cell>
          <cell r="G652">
            <v>2000.05</v>
          </cell>
          <cell r="H652" t="str">
            <v>정상관리</v>
          </cell>
        </row>
        <row r="653">
          <cell r="A653">
            <v>125478</v>
          </cell>
          <cell r="B653" t="str">
            <v>남광토건</v>
          </cell>
          <cell r="C653" t="str">
            <v>직판</v>
          </cell>
          <cell r="E653" t="str">
            <v>서울</v>
          </cell>
          <cell r="F653" t="str">
            <v>공사</v>
          </cell>
          <cell r="G653">
            <v>2000.06</v>
          </cell>
          <cell r="H653" t="str">
            <v>정상관리</v>
          </cell>
        </row>
        <row r="654">
          <cell r="A654">
            <v>125864</v>
          </cell>
          <cell r="B654" t="str">
            <v>FUJISASH</v>
          </cell>
          <cell r="C654" t="str">
            <v>수출</v>
          </cell>
          <cell r="G654">
            <v>2000.06</v>
          </cell>
          <cell r="H654" t="str">
            <v>정상관리</v>
          </cell>
        </row>
        <row r="655">
          <cell r="A655">
            <v>125929</v>
          </cell>
          <cell r="B655" t="str">
            <v>한성엔진</v>
          </cell>
          <cell r="C655" t="str">
            <v>특수영업</v>
          </cell>
          <cell r="G655" t="str">
            <v>2001.1월개설</v>
          </cell>
          <cell r="H655" t="str">
            <v>정상관리</v>
          </cell>
        </row>
        <row r="656">
          <cell r="A656">
            <v>125966</v>
          </cell>
          <cell r="B656" t="str">
            <v>동양건업</v>
          </cell>
          <cell r="C656" t="str">
            <v>시판</v>
          </cell>
          <cell r="E656" t="str">
            <v>경기</v>
          </cell>
          <cell r="F656" t="str">
            <v>판매</v>
          </cell>
          <cell r="G656">
            <v>2000.06</v>
          </cell>
          <cell r="H656" t="str">
            <v>정상관리</v>
          </cell>
        </row>
        <row r="657">
          <cell r="A657">
            <v>126005</v>
          </cell>
          <cell r="B657" t="str">
            <v>태양알미</v>
          </cell>
          <cell r="C657" t="str">
            <v>시판</v>
          </cell>
          <cell r="E657" t="str">
            <v>경기</v>
          </cell>
          <cell r="F657" t="str">
            <v>판매</v>
          </cell>
          <cell r="G657">
            <v>2000.06</v>
          </cell>
          <cell r="H657" t="str">
            <v>영업관리</v>
          </cell>
        </row>
        <row r="658">
          <cell r="A658">
            <v>126006</v>
          </cell>
          <cell r="B658" t="str">
            <v>일진창호(부산)</v>
          </cell>
          <cell r="C658" t="str">
            <v>시판</v>
          </cell>
          <cell r="D658" t="str">
            <v>송갑빈</v>
          </cell>
          <cell r="E658" t="str">
            <v>영남</v>
          </cell>
          <cell r="F658" t="str">
            <v>공사</v>
          </cell>
          <cell r="G658">
            <v>2000.06</v>
          </cell>
          <cell r="H658" t="str">
            <v>영업관리</v>
          </cell>
        </row>
        <row r="659">
          <cell r="A659">
            <v>126055</v>
          </cell>
          <cell r="B659" t="str">
            <v>효성금속</v>
          </cell>
          <cell r="C659" t="str">
            <v>업무</v>
          </cell>
          <cell r="G659" t="str">
            <v>8월개설</v>
          </cell>
          <cell r="H659" t="str">
            <v>업무팀관리</v>
          </cell>
        </row>
        <row r="660">
          <cell r="A660">
            <v>126319</v>
          </cell>
          <cell r="B660" t="str">
            <v>성림기계</v>
          </cell>
          <cell r="C660" t="str">
            <v>특수영업</v>
          </cell>
          <cell r="G660" t="str">
            <v>7월개설</v>
          </cell>
          <cell r="H660" t="str">
            <v>정상관리</v>
          </cell>
        </row>
        <row r="661">
          <cell r="A661">
            <v>126320</v>
          </cell>
          <cell r="B661" t="str">
            <v>성원종합건설</v>
          </cell>
          <cell r="C661" t="str">
            <v>직판</v>
          </cell>
          <cell r="G661" t="str">
            <v>12월개설</v>
          </cell>
          <cell r="H661" t="str">
            <v>정상관리</v>
          </cell>
        </row>
        <row r="662">
          <cell r="A662">
            <v>126385</v>
          </cell>
          <cell r="B662" t="str">
            <v>일진강건</v>
          </cell>
          <cell r="C662" t="str">
            <v>시판</v>
          </cell>
          <cell r="G662" t="str">
            <v>7월개설</v>
          </cell>
          <cell r="H662" t="str">
            <v>정상관리</v>
          </cell>
        </row>
        <row r="663">
          <cell r="A663">
            <v>126386</v>
          </cell>
          <cell r="B663" t="str">
            <v>(주)리알</v>
          </cell>
          <cell r="C663" t="str">
            <v>시판</v>
          </cell>
          <cell r="G663" t="str">
            <v>7월개설</v>
          </cell>
          <cell r="H663" t="str">
            <v>정상관리</v>
          </cell>
        </row>
        <row r="664">
          <cell r="A664">
            <v>126387</v>
          </cell>
          <cell r="B664" t="str">
            <v>해조건설</v>
          </cell>
          <cell r="C664" t="str">
            <v>시판</v>
          </cell>
          <cell r="G664" t="str">
            <v>7월개설</v>
          </cell>
          <cell r="H664" t="str">
            <v>정상관리</v>
          </cell>
        </row>
        <row r="665">
          <cell r="A665">
            <v>126388</v>
          </cell>
          <cell r="B665" t="str">
            <v>진성알미</v>
          </cell>
          <cell r="C665" t="str">
            <v>시판</v>
          </cell>
          <cell r="G665" t="str">
            <v>7월개설</v>
          </cell>
          <cell r="H665" t="str">
            <v>정상관리</v>
          </cell>
        </row>
        <row r="666">
          <cell r="A666">
            <v>126406</v>
          </cell>
          <cell r="B666" t="str">
            <v>삼양건설</v>
          </cell>
          <cell r="C666" t="str">
            <v>직판</v>
          </cell>
          <cell r="G666" t="str">
            <v>7월개설</v>
          </cell>
          <cell r="H666" t="str">
            <v>정상관리</v>
          </cell>
        </row>
        <row r="667">
          <cell r="A667">
            <v>126413</v>
          </cell>
          <cell r="B667" t="str">
            <v>(주)케이엠티</v>
          </cell>
          <cell r="C667" t="str">
            <v>특수영업</v>
          </cell>
          <cell r="G667" t="str">
            <v>7월개설</v>
          </cell>
          <cell r="H667" t="str">
            <v>정상관리</v>
          </cell>
        </row>
        <row r="668">
          <cell r="A668">
            <v>126414</v>
          </cell>
          <cell r="B668" t="str">
            <v>(주)동양</v>
          </cell>
          <cell r="C668" t="str">
            <v>특수영업</v>
          </cell>
          <cell r="G668" t="str">
            <v>8월개설</v>
          </cell>
          <cell r="H668" t="str">
            <v>정상관리</v>
          </cell>
        </row>
        <row r="669">
          <cell r="A669">
            <v>126422</v>
          </cell>
          <cell r="B669" t="str">
            <v>일진알미(신월동)</v>
          </cell>
          <cell r="C669" t="str">
            <v>시판</v>
          </cell>
          <cell r="D669" t="str">
            <v>현우금속</v>
          </cell>
          <cell r="G669" t="str">
            <v>7월개설</v>
          </cell>
          <cell r="H669" t="str">
            <v>정상관리</v>
          </cell>
        </row>
        <row r="670">
          <cell r="A670">
            <v>126795</v>
          </cell>
          <cell r="B670" t="str">
            <v>제일창호</v>
          </cell>
          <cell r="C670" t="str">
            <v>시판</v>
          </cell>
          <cell r="G670" t="str">
            <v>7월개설</v>
          </cell>
          <cell r="H670" t="str">
            <v>정상관리</v>
          </cell>
        </row>
        <row r="671">
          <cell r="A671">
            <v>126796</v>
          </cell>
          <cell r="B671" t="str">
            <v>태원전기</v>
          </cell>
          <cell r="C671" t="str">
            <v>특수영업</v>
          </cell>
          <cell r="G671" t="str">
            <v>2001.1월개설</v>
          </cell>
          <cell r="H671" t="str">
            <v>정상관리</v>
          </cell>
        </row>
        <row r="672">
          <cell r="A672">
            <v>126802</v>
          </cell>
          <cell r="B672" t="str">
            <v>한양프레</v>
          </cell>
          <cell r="C672" t="str">
            <v>특수영업</v>
          </cell>
          <cell r="G672" t="str">
            <v>7월개설</v>
          </cell>
          <cell r="H672" t="str">
            <v>정상관리</v>
          </cell>
        </row>
        <row r="673">
          <cell r="A673">
            <v>126907</v>
          </cell>
          <cell r="B673" t="str">
            <v>(주)한국</v>
          </cell>
          <cell r="C673" t="str">
            <v>특수영업</v>
          </cell>
          <cell r="G673" t="str">
            <v>7월개설</v>
          </cell>
          <cell r="H673" t="str">
            <v>정상관리</v>
          </cell>
        </row>
        <row r="674">
          <cell r="A674">
            <v>126956</v>
          </cell>
          <cell r="B674" t="str">
            <v>용성산업</v>
          </cell>
          <cell r="C674" t="str">
            <v>특수영업</v>
          </cell>
          <cell r="G674" t="str">
            <v>8월개설</v>
          </cell>
          <cell r="H674" t="str">
            <v>정상관리</v>
          </cell>
        </row>
        <row r="675">
          <cell r="A675">
            <v>126958</v>
          </cell>
          <cell r="B675" t="str">
            <v>아트종합</v>
          </cell>
          <cell r="C675" t="str">
            <v>직판</v>
          </cell>
          <cell r="G675" t="str">
            <v>8월개설</v>
          </cell>
          <cell r="H675" t="str">
            <v>정상관리</v>
          </cell>
        </row>
        <row r="676">
          <cell r="A676">
            <v>127174</v>
          </cell>
          <cell r="B676" t="str">
            <v>(주)디엘</v>
          </cell>
          <cell r="C676" t="str">
            <v>특수영업</v>
          </cell>
          <cell r="D676" t="str">
            <v>대림금속</v>
          </cell>
          <cell r="G676" t="str">
            <v>8월개설</v>
          </cell>
          <cell r="H676" t="str">
            <v>정상관리</v>
          </cell>
        </row>
        <row r="677">
          <cell r="A677">
            <v>127291</v>
          </cell>
          <cell r="B677" t="str">
            <v>일진산업</v>
          </cell>
          <cell r="C677" t="str">
            <v>시판</v>
          </cell>
          <cell r="G677" t="str">
            <v>8월개설</v>
          </cell>
          <cell r="H677" t="str">
            <v>채권관리</v>
          </cell>
        </row>
        <row r="678">
          <cell r="A678">
            <v>127292</v>
          </cell>
          <cell r="B678" t="str">
            <v>용신산업</v>
          </cell>
          <cell r="C678" t="str">
            <v>시판</v>
          </cell>
          <cell r="D678" t="str">
            <v>전주</v>
          </cell>
          <cell r="G678" t="str">
            <v>8월개설</v>
          </cell>
          <cell r="H678" t="str">
            <v>정상관리</v>
          </cell>
        </row>
        <row r="679">
          <cell r="A679">
            <v>127293</v>
          </cell>
          <cell r="B679" t="str">
            <v>일진알미</v>
          </cell>
          <cell r="C679" t="str">
            <v>시판</v>
          </cell>
          <cell r="D679" t="str">
            <v>온양(김성섭)</v>
          </cell>
          <cell r="G679" t="str">
            <v>8월개설</v>
          </cell>
          <cell r="H679" t="str">
            <v>영업관리</v>
          </cell>
        </row>
        <row r="680">
          <cell r="A680">
            <v>127294</v>
          </cell>
          <cell r="B680" t="str">
            <v>(주)광산</v>
          </cell>
          <cell r="C680" t="str">
            <v>시판</v>
          </cell>
          <cell r="D680" t="str">
            <v>동신산업</v>
          </cell>
          <cell r="G680" t="str">
            <v>8월개설</v>
          </cell>
          <cell r="H680" t="str">
            <v>정상관리</v>
          </cell>
        </row>
        <row r="681">
          <cell r="A681">
            <v>127345</v>
          </cell>
          <cell r="B681" t="str">
            <v>태산정밀</v>
          </cell>
          <cell r="C681" t="str">
            <v>특수영업</v>
          </cell>
          <cell r="H681" t="str">
            <v>정상관리</v>
          </cell>
        </row>
        <row r="682">
          <cell r="A682">
            <v>127385</v>
          </cell>
          <cell r="B682" t="str">
            <v>AL과CU</v>
          </cell>
          <cell r="C682" t="str">
            <v>업무</v>
          </cell>
          <cell r="G682" t="str">
            <v>2001.3월개설</v>
          </cell>
          <cell r="H682" t="str">
            <v>정상관리</v>
          </cell>
        </row>
        <row r="683">
          <cell r="A683">
            <v>127388</v>
          </cell>
          <cell r="B683" t="str">
            <v>해동상사</v>
          </cell>
          <cell r="C683" t="str">
            <v>특수영업</v>
          </cell>
          <cell r="G683" t="str">
            <v>8월개설</v>
          </cell>
          <cell r="H683" t="str">
            <v>정상관리</v>
          </cell>
        </row>
        <row r="684">
          <cell r="A684">
            <v>127462</v>
          </cell>
          <cell r="B684" t="str">
            <v>삼보벤텍</v>
          </cell>
          <cell r="C684" t="str">
            <v>특수영업</v>
          </cell>
          <cell r="H684" t="str">
            <v>정상관리</v>
          </cell>
        </row>
        <row r="685">
          <cell r="A685">
            <v>127731</v>
          </cell>
          <cell r="B685" t="str">
            <v>삼한기계</v>
          </cell>
          <cell r="C685" t="str">
            <v>특수영업</v>
          </cell>
          <cell r="G685" t="str">
            <v>2001.2월개설</v>
          </cell>
          <cell r="H685" t="str">
            <v>정상관리</v>
          </cell>
        </row>
        <row r="686">
          <cell r="A686">
            <v>128188</v>
          </cell>
          <cell r="B686" t="str">
            <v>바이엘세원㈜</v>
          </cell>
          <cell r="C686" t="str">
            <v>특수영업</v>
          </cell>
          <cell r="G686" t="str">
            <v>11월개설</v>
          </cell>
          <cell r="H686" t="str">
            <v>정상관리</v>
          </cell>
        </row>
        <row r="687">
          <cell r="A687">
            <v>128503</v>
          </cell>
          <cell r="B687" t="str">
            <v>sumitomo</v>
          </cell>
          <cell r="C687" t="str">
            <v>수출</v>
          </cell>
          <cell r="G687" t="str">
            <v>2001.2월개설</v>
          </cell>
          <cell r="H687" t="str">
            <v>정상관리</v>
          </cell>
        </row>
        <row r="688">
          <cell r="A688">
            <v>128614</v>
          </cell>
          <cell r="B688" t="str">
            <v>(주)에스아이테코</v>
          </cell>
          <cell r="C688" t="str">
            <v>특수영업</v>
          </cell>
          <cell r="G688" t="str">
            <v>13월개설</v>
          </cell>
          <cell r="H688" t="str">
            <v>정상관리</v>
          </cell>
        </row>
        <row r="689">
          <cell r="A689">
            <v>128732</v>
          </cell>
          <cell r="B689" t="str">
            <v>(주)한성ENG</v>
          </cell>
          <cell r="C689" t="str">
            <v>특수영업</v>
          </cell>
          <cell r="H689" t="str">
            <v>정상관리</v>
          </cell>
        </row>
        <row r="690">
          <cell r="A690">
            <v>128840</v>
          </cell>
          <cell r="B690" t="str">
            <v>동아엘지</v>
          </cell>
          <cell r="C690" t="str">
            <v>특수영업</v>
          </cell>
          <cell r="G690" t="str">
            <v>2001.1월개설</v>
          </cell>
          <cell r="H690" t="str">
            <v>정상관리</v>
          </cell>
        </row>
        <row r="691">
          <cell r="A691">
            <v>129617</v>
          </cell>
          <cell r="B691" t="str">
            <v>일진산업</v>
          </cell>
          <cell r="C691" t="str">
            <v>시판</v>
          </cell>
          <cell r="G691" t="str">
            <v>2001.1월개설</v>
          </cell>
          <cell r="H691" t="str">
            <v>정상관리</v>
          </cell>
        </row>
        <row r="692">
          <cell r="A692">
            <v>129695</v>
          </cell>
          <cell r="B692" t="str">
            <v>금성복층</v>
          </cell>
          <cell r="C692" t="str">
            <v>시판</v>
          </cell>
          <cell r="G692" t="str">
            <v>2001.2월개설</v>
          </cell>
          <cell r="H692" t="str">
            <v>정상관리</v>
          </cell>
        </row>
        <row r="693">
          <cell r="A693">
            <v>130411</v>
          </cell>
          <cell r="B693" t="str">
            <v>번도로프</v>
          </cell>
          <cell r="C693" t="str">
            <v>특수영업</v>
          </cell>
          <cell r="G693" t="str">
            <v>2001.1월개설</v>
          </cell>
          <cell r="H693" t="str">
            <v>정상관리</v>
          </cell>
        </row>
        <row r="694">
          <cell r="A694">
            <v>130467</v>
          </cell>
          <cell r="B694" t="str">
            <v>(주)바이</v>
          </cell>
          <cell r="C694" t="str">
            <v>특수영업</v>
          </cell>
          <cell r="G694" t="str">
            <v>2001.2월개설</v>
          </cell>
          <cell r="H694" t="str">
            <v>정상관리</v>
          </cell>
        </row>
        <row r="695">
          <cell r="A695">
            <v>130916</v>
          </cell>
          <cell r="B695" t="str">
            <v>(주)한길</v>
          </cell>
          <cell r="C695" t="str">
            <v>시판</v>
          </cell>
          <cell r="G695" t="str">
            <v>2001.3월개설</v>
          </cell>
          <cell r="H695" t="str">
            <v>정상관리</v>
          </cell>
        </row>
        <row r="696">
          <cell r="A696">
            <v>124328</v>
          </cell>
          <cell r="B696" t="str">
            <v>찬우산업</v>
          </cell>
          <cell r="C696" t="str">
            <v>시판</v>
          </cell>
          <cell r="G696" t="str">
            <v>2001.4월개설</v>
          </cell>
          <cell r="H696" t="str">
            <v>정상관리</v>
          </cell>
        </row>
        <row r="697">
          <cell r="A697">
            <v>128089</v>
          </cell>
          <cell r="B697" t="str">
            <v>한길시스</v>
          </cell>
          <cell r="C697" t="str">
            <v>특수영업</v>
          </cell>
          <cell r="G697" t="str">
            <v>2001.4월개설</v>
          </cell>
          <cell r="H697" t="str">
            <v>정상관리</v>
          </cell>
        </row>
        <row r="698">
          <cell r="A698">
            <v>130737</v>
          </cell>
          <cell r="B698" t="str">
            <v>(주)ABC</v>
          </cell>
          <cell r="C698" t="str">
            <v>특수영업</v>
          </cell>
          <cell r="G698" t="str">
            <v>2001.4월개설</v>
          </cell>
          <cell r="H698" t="str">
            <v>정상관리</v>
          </cell>
        </row>
        <row r="699">
          <cell r="A699">
            <v>130931</v>
          </cell>
          <cell r="B699" t="str">
            <v>컴윈스</v>
          </cell>
          <cell r="C699" t="str">
            <v>특수영업</v>
          </cell>
          <cell r="G699" t="str">
            <v>2001.4월개설</v>
          </cell>
          <cell r="H699" t="str">
            <v>정상관리</v>
          </cell>
        </row>
        <row r="700">
          <cell r="A700">
            <v>131158</v>
          </cell>
          <cell r="B700" t="str">
            <v>찬우산업</v>
          </cell>
          <cell r="C700" t="str">
            <v>시판</v>
          </cell>
          <cell r="G700" t="str">
            <v>2001.4월개설</v>
          </cell>
          <cell r="H700" t="str">
            <v>정상관리</v>
          </cell>
        </row>
        <row r="701">
          <cell r="A701">
            <v>131355</v>
          </cell>
          <cell r="B701" t="str">
            <v>(주)일진정공</v>
          </cell>
          <cell r="C701" t="str">
            <v>특수영업</v>
          </cell>
          <cell r="G701" t="str">
            <v>2001.4월개설</v>
          </cell>
          <cell r="H701" t="str">
            <v>정상관리</v>
          </cell>
        </row>
        <row r="702">
          <cell r="A702">
            <v>131356</v>
          </cell>
          <cell r="B702" t="str">
            <v>녹수건업</v>
          </cell>
          <cell r="C702" t="str">
            <v>시판</v>
          </cell>
          <cell r="G702" t="str">
            <v>2001.4월개설</v>
          </cell>
          <cell r="H702" t="str">
            <v>정상관리</v>
          </cell>
        </row>
        <row r="703">
          <cell r="A703">
            <v>131359</v>
          </cell>
          <cell r="B703" t="str">
            <v>세일공조산업기계㈜</v>
          </cell>
          <cell r="C703" t="str">
            <v>특수영업</v>
          </cell>
          <cell r="G703" t="str">
            <v>2001.4월개설</v>
          </cell>
          <cell r="H703" t="str">
            <v>정상관리</v>
          </cell>
        </row>
        <row r="704">
          <cell r="A704">
            <v>131371</v>
          </cell>
          <cell r="B704" t="str">
            <v>(주)풍원</v>
          </cell>
          <cell r="C704" t="str">
            <v>시판</v>
          </cell>
          <cell r="G704" t="str">
            <v>2001.4월개설</v>
          </cell>
          <cell r="H704" t="str">
            <v>정상관리</v>
          </cell>
        </row>
        <row r="705">
          <cell r="A705">
            <v>131414</v>
          </cell>
          <cell r="B705" t="str">
            <v>(주)흥창</v>
          </cell>
          <cell r="C705" t="str">
            <v>특수영업</v>
          </cell>
          <cell r="G705" t="str">
            <v>2001.4월개설</v>
          </cell>
          <cell r="H705" t="str">
            <v>정상관리</v>
          </cell>
        </row>
        <row r="706">
          <cell r="A706">
            <v>131249</v>
          </cell>
          <cell r="B706" t="str">
            <v>탑목재</v>
          </cell>
          <cell r="C706" t="str">
            <v>특수영업</v>
          </cell>
          <cell r="G706" t="str">
            <v>2001.5월개설</v>
          </cell>
          <cell r="H706" t="str">
            <v>정상관리</v>
          </cell>
        </row>
        <row r="707">
          <cell r="A707">
            <v>131494</v>
          </cell>
          <cell r="B707" t="str">
            <v>삼익기업</v>
          </cell>
          <cell r="C707" t="str">
            <v>시판</v>
          </cell>
          <cell r="G707" t="str">
            <v>2001.5월개설</v>
          </cell>
          <cell r="H707" t="str">
            <v>정상관리</v>
          </cell>
        </row>
        <row r="708">
          <cell r="A708">
            <v>131587</v>
          </cell>
          <cell r="B708" t="str">
            <v>(주)그린</v>
          </cell>
          <cell r="C708" t="str">
            <v>특수영업</v>
          </cell>
          <cell r="G708" t="str">
            <v>2001.5월개설</v>
          </cell>
          <cell r="H708" t="str">
            <v>정상관리</v>
          </cell>
        </row>
        <row r="709">
          <cell r="A709">
            <v>131641</v>
          </cell>
          <cell r="B709" t="str">
            <v>성실창호</v>
          </cell>
          <cell r="C709" t="str">
            <v>시판</v>
          </cell>
          <cell r="G709" t="str">
            <v>2001.5월개설</v>
          </cell>
          <cell r="H709" t="str">
            <v>정상관리</v>
          </cell>
        </row>
        <row r="710">
          <cell r="A710">
            <v>131642</v>
          </cell>
          <cell r="B710" t="str">
            <v>신세기알</v>
          </cell>
          <cell r="C710" t="str">
            <v>특수영업</v>
          </cell>
          <cell r="G710" t="str">
            <v>2001.5월개설</v>
          </cell>
          <cell r="H710" t="str">
            <v>정상관리</v>
          </cell>
        </row>
        <row r="711">
          <cell r="A711">
            <v>131645</v>
          </cell>
          <cell r="B711" t="str">
            <v>한성정공</v>
          </cell>
          <cell r="C711" t="str">
            <v>특수영업</v>
          </cell>
          <cell r="G711" t="str">
            <v>2001.5월개설</v>
          </cell>
          <cell r="H711" t="str">
            <v>정상관리</v>
          </cell>
        </row>
        <row r="712">
          <cell r="A712">
            <v>131708</v>
          </cell>
          <cell r="B712" t="str">
            <v>대신상사</v>
          </cell>
          <cell r="C712" t="str">
            <v>특수영업</v>
          </cell>
          <cell r="G712" t="str">
            <v>2001.5월개설</v>
          </cell>
          <cell r="H712" t="str">
            <v>정상관리</v>
          </cell>
        </row>
        <row r="713">
          <cell r="A713">
            <v>131796</v>
          </cell>
          <cell r="B713" t="str">
            <v>Ori Gang</v>
          </cell>
          <cell r="C713" t="str">
            <v>수출</v>
          </cell>
          <cell r="G713" t="str">
            <v>2001.5월개설</v>
          </cell>
          <cell r="H713" t="str">
            <v>정상관리</v>
          </cell>
        </row>
      </sheetData>
      <sheetData sheetId="2" refreshError="1"/>
      <sheetData sheetId="3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설치비산출"/>
      <sheetName val="CRCSU통보-2대-SP제외"/>
      <sheetName val="WT"/>
      <sheetName val="VXXXXXXXXXXXXXXXXXXXXXXXX"/>
      <sheetName val="COVER"/>
      <sheetName val="확인ITEM&amp;참고SPEC"/>
      <sheetName val="KSHI변경사항"/>
      <sheetName val="상세계획"/>
      <sheetName val="입찰가'99.5.24"/>
      <sheetName val="물류원가통보'01.3.28"/>
      <sheetName val="CSU원가통보'99.6"/>
      <sheetName val="CSU원가통보'01.3"/>
      <sheetName val="CR PJT원가통보'01.3"/>
      <sheetName val="가격변동사항"/>
      <sheetName val="통CR"/>
      <sheetName val="CRCSU실행"/>
      <sheetName val="CRCSU통보-2대-SP,ST포"/>
      <sheetName val="WT대비"/>
      <sheetName val="Royalty"/>
      <sheetName val="JSHI분 협의용CR"/>
      <sheetName val="인건비'01"/>
      <sheetName val="설치비"/>
      <sheetName val="단가비교"/>
      <sheetName val="강재비-상세"/>
      <sheetName val="강재비-CR"/>
      <sheetName val="기본 방침"/>
      <sheetName val="해상운송비1"/>
      <sheetName val="철구단가"/>
      <sheetName val="도장비"/>
      <sheetName val="경비출장비"/>
      <sheetName val="YH-SHOP설치비"/>
      <sheetName val="SITE설치비용"/>
      <sheetName val="자작비"/>
      <sheetName val="부대비용KSHI '01.3변경"/>
      <sheetName val="해상운송비"/>
      <sheetName val="SP기-CR"/>
      <sheetName val="SITE설치비"/>
      <sheetName val="설치단가"/>
      <sheetName val="比주요사양"/>
      <sheetName val="SP&amp;ST-CR"/>
      <sheetName val="JSHI분 협의용CRt"/>
      <sheetName val="JSHI PR-CR"/>
      <sheetName val="JSHI PR-KY"/>
      <sheetName val="인건비'99R1"/>
      <sheetName val="JSHI분 협의용TA"/>
      <sheetName val="해외파견비-설치"/>
      <sheetName val="Item별PR"/>
      <sheetName val="JSHI분 협의용TAt1"/>
      <sheetName val="JSHI PR-TAEAN'99.3"/>
      <sheetName val="JSHI PR-TAEAN"/>
      <sheetName val="해외파견비-제작"/>
      <sheetName val="견적의뢰"/>
      <sheetName val="SP기-TA"/>
      <sheetName val="SP전-TA"/>
      <sheetName val="SP&amp;ST-TA"/>
      <sheetName val="SP전-제출LIST"/>
      <sheetName val="ST-제출LIST"/>
      <sheetName val="SP&amp;ST-KY"/>
      <sheetName val="SP&amp;ST-PWH"/>
      <sheetName val="SV일정표"/>
      <sheetName val="강재비-KYCSU"/>
      <sheetName val="NANAO견적가"/>
      <sheetName val="NANAO강재"/>
      <sheetName val="NANAO강재 한국보정"/>
      <sheetName val="BLOCKWT대비"/>
      <sheetName val="기내BC대비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부대비용KSHI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/>
      <sheetData sheetId="24"/>
      <sheetData sheetId="25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그룹코드"/>
      <sheetName val="공통배분"/>
      <sheetName val="단위 수정"/>
      <sheetName val="Sheet3"/>
      <sheetName val="Sheet2"/>
      <sheetName val="통신선 5월 누계 전표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05"/>
      <sheetName val="2102"/>
      <sheetName val="PAY2105JAN"/>
      <sheetName val="PAY2102JAN"/>
      <sheetName val="PAY2102(검증)"/>
      <sheetName val="2102Rp계정별"/>
      <sheetName val="2102Rp거래처별"/>
      <sheetName val="2102U$계정별"/>
      <sheetName val="2102U$계정별 (2)"/>
      <sheetName val="2102U$거래처별"/>
      <sheetName val="2102U$거래처별 (2)"/>
      <sheetName val="2102기타통화계정별"/>
      <sheetName val="2105Rp계정별"/>
      <sheetName val="2105Rp거래처별"/>
      <sheetName val="PAY2105(검증)"/>
      <sheetName val="JKT경비"/>
      <sheetName val="15"/>
      <sheetName val="3"/>
      <sheetName val="9.22"/>
      <sheetName val="7.8"/>
      <sheetName val="Contract"/>
      <sheetName val="KAMPAR"/>
      <sheetName val="Vehicle J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배부기준"/>
      <sheetName val="배부표"/>
      <sheetName val="판관비 결과"/>
      <sheetName val="영외수지결과"/>
      <sheetName val="판관비 집계"/>
      <sheetName val="판관비"/>
      <sheetName val="영외비 집계"/>
      <sheetName val="영외비"/>
      <sheetName val="영외수집계"/>
      <sheetName val="영외수"/>
      <sheetName val="영외수비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51001-00</v>
          </cell>
          <cell r="B2" t="str">
            <v>수입이자</v>
          </cell>
          <cell r="C2" t="str">
            <v>수입이자</v>
          </cell>
          <cell r="D2">
            <v>50</v>
          </cell>
          <cell r="E2" t="str">
            <v>자금전표</v>
          </cell>
          <cell r="F2" t="str">
            <v>10508323-005</v>
          </cell>
          <cell r="G2">
            <v>100027</v>
          </cell>
          <cell r="H2" t="str">
            <v>일진경리팀</v>
          </cell>
          <cell r="I2">
            <v>100027</v>
          </cell>
          <cell r="J2" t="str">
            <v>일진경리팀</v>
          </cell>
          <cell r="K2" t="str">
            <v>이자수입</v>
          </cell>
          <cell r="L2" t="str">
            <v>C</v>
          </cell>
          <cell r="M2">
            <v>0</v>
          </cell>
          <cell r="N2">
            <v>355376</v>
          </cell>
          <cell r="O2" t="str">
            <v>2000.01.04</v>
          </cell>
          <cell r="P2" t="str">
            <v>2000.01.04</v>
          </cell>
          <cell r="Q2" t="str">
            <v>최윤경</v>
          </cell>
          <cell r="R2">
            <v>1311</v>
          </cell>
          <cell r="S2" t="str">
            <v>외환은행(도화동지점)</v>
          </cell>
          <cell r="T2">
            <v>0</v>
          </cell>
          <cell r="U2">
            <v>0</v>
          </cell>
        </row>
        <row r="3">
          <cell r="A3" t="str">
            <v>51001-00</v>
          </cell>
          <cell r="B3" t="str">
            <v>수입이자</v>
          </cell>
          <cell r="C3" t="str">
            <v>수입이자</v>
          </cell>
          <cell r="D3">
            <v>50</v>
          </cell>
          <cell r="E3" t="str">
            <v>자금전표</v>
          </cell>
          <cell r="F3" t="str">
            <v>10508343-003</v>
          </cell>
          <cell r="G3">
            <v>100027</v>
          </cell>
          <cell r="H3" t="str">
            <v>일진경리팀</v>
          </cell>
          <cell r="I3">
            <v>100027</v>
          </cell>
          <cell r="J3" t="str">
            <v>일진경리팀</v>
          </cell>
          <cell r="K3" t="str">
            <v>이자수입</v>
          </cell>
          <cell r="L3" t="str">
            <v>C</v>
          </cell>
          <cell r="M3">
            <v>0</v>
          </cell>
          <cell r="N3">
            <v>19250</v>
          </cell>
          <cell r="O3" t="str">
            <v>2000.01.04</v>
          </cell>
          <cell r="P3" t="str">
            <v>2000.01.04</v>
          </cell>
          <cell r="Q3" t="str">
            <v>최윤경</v>
          </cell>
          <cell r="R3">
            <v>2211</v>
          </cell>
          <cell r="S3" t="str">
            <v>체신부(마포우체국)</v>
          </cell>
          <cell r="T3">
            <v>0</v>
          </cell>
          <cell r="U3">
            <v>0</v>
          </cell>
        </row>
        <row r="4">
          <cell r="A4" t="str">
            <v>51001-00</v>
          </cell>
          <cell r="B4" t="str">
            <v>수입이자</v>
          </cell>
          <cell r="C4" t="str">
            <v>수입이자</v>
          </cell>
          <cell r="D4">
            <v>50</v>
          </cell>
          <cell r="E4" t="str">
            <v>자금전표</v>
          </cell>
          <cell r="F4" t="str">
            <v>10508649-005</v>
          </cell>
          <cell r="G4">
            <v>100027</v>
          </cell>
          <cell r="H4" t="str">
            <v>일진경리팀</v>
          </cell>
          <cell r="I4">
            <v>100027</v>
          </cell>
          <cell r="J4" t="str">
            <v>일진경리팀</v>
          </cell>
          <cell r="K4" t="str">
            <v>이자수입</v>
          </cell>
          <cell r="L4" t="str">
            <v>C</v>
          </cell>
          <cell r="M4">
            <v>0</v>
          </cell>
          <cell r="N4">
            <v>65132</v>
          </cell>
          <cell r="O4" t="str">
            <v>2000.01.05</v>
          </cell>
          <cell r="P4" t="str">
            <v>2000.01.05</v>
          </cell>
          <cell r="Q4" t="str">
            <v>최윤경</v>
          </cell>
          <cell r="R4">
            <v>1311</v>
          </cell>
          <cell r="S4" t="str">
            <v>외환은행(도화동지점)</v>
          </cell>
          <cell r="T4">
            <v>0</v>
          </cell>
          <cell r="U4">
            <v>0</v>
          </cell>
        </row>
        <row r="5">
          <cell r="A5" t="str">
            <v>51001-00</v>
          </cell>
          <cell r="B5" t="str">
            <v>수입이자</v>
          </cell>
          <cell r="C5" t="str">
            <v>수입이자</v>
          </cell>
          <cell r="D5">
            <v>50</v>
          </cell>
          <cell r="E5" t="str">
            <v>자금전표</v>
          </cell>
          <cell r="F5" t="str">
            <v>10508649-010</v>
          </cell>
          <cell r="G5">
            <v>100027</v>
          </cell>
          <cell r="H5" t="str">
            <v>일진경리팀</v>
          </cell>
          <cell r="I5">
            <v>100027</v>
          </cell>
          <cell r="J5" t="str">
            <v>일진경리팀</v>
          </cell>
          <cell r="K5" t="str">
            <v>이자수입</v>
          </cell>
          <cell r="L5" t="str">
            <v>C</v>
          </cell>
          <cell r="M5">
            <v>0</v>
          </cell>
          <cell r="N5">
            <v>79317</v>
          </cell>
          <cell r="O5" t="str">
            <v>2000.01.05</v>
          </cell>
          <cell r="P5" t="str">
            <v>2000.01.05</v>
          </cell>
          <cell r="Q5" t="str">
            <v>최윤경</v>
          </cell>
          <cell r="R5">
            <v>1311</v>
          </cell>
          <cell r="S5" t="str">
            <v>외환은행(도화동지점)</v>
          </cell>
          <cell r="T5">
            <v>0</v>
          </cell>
          <cell r="U5">
            <v>0</v>
          </cell>
        </row>
        <row r="6">
          <cell r="A6" t="str">
            <v>51001-00</v>
          </cell>
          <cell r="B6" t="str">
            <v>수입이자</v>
          </cell>
          <cell r="C6" t="str">
            <v>수입이자</v>
          </cell>
          <cell r="D6">
            <v>50</v>
          </cell>
          <cell r="E6" t="str">
            <v>자금전표</v>
          </cell>
          <cell r="F6" t="str">
            <v>10508649-015</v>
          </cell>
          <cell r="G6">
            <v>100027</v>
          </cell>
          <cell r="H6" t="str">
            <v>일진경리팀</v>
          </cell>
          <cell r="I6">
            <v>100027</v>
          </cell>
          <cell r="J6" t="str">
            <v>일진경리팀</v>
          </cell>
          <cell r="K6" t="str">
            <v>이자수입</v>
          </cell>
          <cell r="L6" t="str">
            <v>C</v>
          </cell>
          <cell r="M6">
            <v>0</v>
          </cell>
          <cell r="N6">
            <v>1770470</v>
          </cell>
          <cell r="O6" t="str">
            <v>2000.01.05</v>
          </cell>
          <cell r="P6" t="str">
            <v>2000.01.05</v>
          </cell>
          <cell r="Q6" t="str">
            <v>최윤경</v>
          </cell>
          <cell r="R6">
            <v>1311</v>
          </cell>
          <cell r="S6" t="str">
            <v>외환은행(도화동지점)</v>
          </cell>
          <cell r="T6">
            <v>0</v>
          </cell>
          <cell r="U6">
            <v>0</v>
          </cell>
        </row>
        <row r="7">
          <cell r="A7" t="str">
            <v>51001-00</v>
          </cell>
          <cell r="B7" t="str">
            <v>수입이자</v>
          </cell>
          <cell r="C7" t="str">
            <v>수입이자</v>
          </cell>
          <cell r="D7">
            <v>50</v>
          </cell>
          <cell r="E7" t="str">
            <v>자금전표</v>
          </cell>
          <cell r="F7" t="str">
            <v>10508649-020</v>
          </cell>
          <cell r="G7">
            <v>100027</v>
          </cell>
          <cell r="H7" t="str">
            <v>일진경리팀</v>
          </cell>
          <cell r="I7">
            <v>100027</v>
          </cell>
          <cell r="J7" t="str">
            <v>일진경리팀</v>
          </cell>
          <cell r="K7" t="str">
            <v>이자수입</v>
          </cell>
          <cell r="L7" t="str">
            <v>C</v>
          </cell>
          <cell r="M7">
            <v>0</v>
          </cell>
          <cell r="N7">
            <v>377698</v>
          </cell>
          <cell r="O7" t="str">
            <v>2000.01.05</v>
          </cell>
          <cell r="P7" t="str">
            <v>2000.01.05</v>
          </cell>
          <cell r="Q7" t="str">
            <v>최윤경</v>
          </cell>
          <cell r="R7">
            <v>1311</v>
          </cell>
          <cell r="S7" t="str">
            <v>외환은행(도화동지점)</v>
          </cell>
          <cell r="T7">
            <v>0</v>
          </cell>
          <cell r="U7">
            <v>0</v>
          </cell>
        </row>
        <row r="8">
          <cell r="A8" t="str">
            <v>51001-00</v>
          </cell>
          <cell r="B8" t="str">
            <v>수입이자</v>
          </cell>
          <cell r="C8" t="str">
            <v>수입이자</v>
          </cell>
          <cell r="D8">
            <v>50</v>
          </cell>
          <cell r="E8" t="str">
            <v>자금전표</v>
          </cell>
          <cell r="F8" t="str">
            <v>10508910-005</v>
          </cell>
          <cell r="G8">
            <v>100027</v>
          </cell>
          <cell r="H8" t="str">
            <v>일진경리팀</v>
          </cell>
          <cell r="I8">
            <v>100027</v>
          </cell>
          <cell r="J8" t="str">
            <v>일진경리팀</v>
          </cell>
          <cell r="K8" t="str">
            <v>이자수입</v>
          </cell>
          <cell r="L8" t="str">
            <v>C</v>
          </cell>
          <cell r="M8">
            <v>0</v>
          </cell>
          <cell r="N8">
            <v>111704</v>
          </cell>
          <cell r="O8" t="str">
            <v>2000.01.06</v>
          </cell>
          <cell r="P8" t="str">
            <v>2000.01.06</v>
          </cell>
          <cell r="Q8" t="str">
            <v>최윤경</v>
          </cell>
          <cell r="R8">
            <v>1311</v>
          </cell>
          <cell r="S8" t="str">
            <v>외환은행(도화동지점)</v>
          </cell>
          <cell r="T8">
            <v>0</v>
          </cell>
          <cell r="U8">
            <v>0</v>
          </cell>
        </row>
        <row r="9">
          <cell r="A9" t="str">
            <v>51001-00</v>
          </cell>
          <cell r="B9" t="str">
            <v>수입이자</v>
          </cell>
          <cell r="C9" t="str">
            <v>수입이자</v>
          </cell>
          <cell r="D9">
            <v>50</v>
          </cell>
          <cell r="E9" t="str">
            <v>자금전표</v>
          </cell>
          <cell r="F9" t="str">
            <v>10520169-002</v>
          </cell>
          <cell r="G9">
            <v>100027</v>
          </cell>
          <cell r="H9" t="str">
            <v>일진경리팀</v>
          </cell>
          <cell r="I9">
            <v>100027</v>
          </cell>
          <cell r="J9" t="str">
            <v>일진경리팀</v>
          </cell>
          <cell r="K9" t="str">
            <v>이자수입</v>
          </cell>
          <cell r="L9" t="str">
            <v>C</v>
          </cell>
          <cell r="M9">
            <v>0</v>
          </cell>
          <cell r="N9">
            <v>417</v>
          </cell>
          <cell r="O9" t="str">
            <v>2000.01.10</v>
          </cell>
          <cell r="P9" t="str">
            <v>2000.01.10</v>
          </cell>
          <cell r="Q9" t="str">
            <v>최윤경</v>
          </cell>
          <cell r="R9">
            <v>2102</v>
          </cell>
          <cell r="S9" t="str">
            <v>한미은행(마포지점)</v>
          </cell>
          <cell r="T9">
            <v>0</v>
          </cell>
          <cell r="U9">
            <v>0</v>
          </cell>
        </row>
        <row r="10">
          <cell r="A10" t="str">
            <v>51001-00</v>
          </cell>
          <cell r="B10" t="str">
            <v>수입이자</v>
          </cell>
          <cell r="C10" t="str">
            <v>수입이자</v>
          </cell>
          <cell r="D10">
            <v>50</v>
          </cell>
          <cell r="E10" t="str">
            <v>자금전표</v>
          </cell>
          <cell r="F10" t="str">
            <v>10510475-005</v>
          </cell>
          <cell r="G10">
            <v>100027</v>
          </cell>
          <cell r="H10" t="str">
            <v>일진경리팀</v>
          </cell>
          <cell r="I10">
            <v>100027</v>
          </cell>
          <cell r="J10" t="str">
            <v>일진경리팀</v>
          </cell>
          <cell r="K10" t="str">
            <v>이자수입</v>
          </cell>
          <cell r="L10" t="str">
            <v>C</v>
          </cell>
          <cell r="M10">
            <v>0</v>
          </cell>
          <cell r="N10">
            <v>198421</v>
          </cell>
          <cell r="O10" t="str">
            <v>2000.01.11</v>
          </cell>
          <cell r="P10" t="str">
            <v>2000.01.11</v>
          </cell>
          <cell r="Q10" t="str">
            <v>최윤경</v>
          </cell>
          <cell r="R10">
            <v>1311</v>
          </cell>
          <cell r="S10" t="str">
            <v>외환은행(도화동지점)</v>
          </cell>
          <cell r="T10">
            <v>0</v>
          </cell>
          <cell r="U10">
            <v>0</v>
          </cell>
        </row>
        <row r="11">
          <cell r="A11" t="str">
            <v>51001-00</v>
          </cell>
          <cell r="B11" t="str">
            <v>수입이자</v>
          </cell>
          <cell r="C11" t="str">
            <v>수입이자</v>
          </cell>
          <cell r="D11">
            <v>50</v>
          </cell>
          <cell r="E11" t="str">
            <v>자금전표</v>
          </cell>
          <cell r="F11" t="str">
            <v>10510475-010</v>
          </cell>
          <cell r="G11">
            <v>100027</v>
          </cell>
          <cell r="H11" t="str">
            <v>일진경리팀</v>
          </cell>
          <cell r="I11">
            <v>100027</v>
          </cell>
          <cell r="J11" t="str">
            <v>일진경리팀</v>
          </cell>
          <cell r="K11" t="str">
            <v>이자수입</v>
          </cell>
          <cell r="L11" t="str">
            <v>C</v>
          </cell>
          <cell r="M11">
            <v>0</v>
          </cell>
          <cell r="N11">
            <v>113049</v>
          </cell>
          <cell r="O11" t="str">
            <v>2000.01.11</v>
          </cell>
          <cell r="P11" t="str">
            <v>2000.01.11</v>
          </cell>
          <cell r="Q11" t="str">
            <v>최윤경</v>
          </cell>
          <cell r="R11">
            <v>1311</v>
          </cell>
          <cell r="S11" t="str">
            <v>외환은행(도화동지점)</v>
          </cell>
          <cell r="T11">
            <v>0</v>
          </cell>
          <cell r="U11">
            <v>0</v>
          </cell>
        </row>
        <row r="12">
          <cell r="A12" t="str">
            <v>51001-00</v>
          </cell>
          <cell r="B12" t="str">
            <v>수입이자</v>
          </cell>
          <cell r="C12" t="str">
            <v>수입이자</v>
          </cell>
          <cell r="D12">
            <v>50</v>
          </cell>
          <cell r="E12" t="str">
            <v>자금전표</v>
          </cell>
          <cell r="F12" t="str">
            <v>10510811-005</v>
          </cell>
          <cell r="G12">
            <v>100027</v>
          </cell>
          <cell r="H12" t="str">
            <v>일진경리팀</v>
          </cell>
          <cell r="I12">
            <v>100027</v>
          </cell>
          <cell r="J12" t="str">
            <v>일진경리팀</v>
          </cell>
          <cell r="K12" t="str">
            <v>이자수입</v>
          </cell>
          <cell r="L12" t="str">
            <v>C</v>
          </cell>
          <cell r="M12">
            <v>0</v>
          </cell>
          <cell r="N12">
            <v>302142</v>
          </cell>
          <cell r="O12" t="str">
            <v>2000.01.12</v>
          </cell>
          <cell r="P12" t="str">
            <v>2000.01.12</v>
          </cell>
          <cell r="Q12" t="str">
            <v>최윤경</v>
          </cell>
          <cell r="R12">
            <v>1311</v>
          </cell>
          <cell r="S12" t="str">
            <v>외환은행(도화동지점)</v>
          </cell>
          <cell r="T12">
            <v>0</v>
          </cell>
          <cell r="U12">
            <v>0</v>
          </cell>
        </row>
        <row r="13">
          <cell r="A13" t="str">
            <v>51001-00</v>
          </cell>
          <cell r="B13" t="str">
            <v>수입이자</v>
          </cell>
          <cell r="C13" t="str">
            <v>수입이자</v>
          </cell>
          <cell r="D13">
            <v>50</v>
          </cell>
          <cell r="E13" t="str">
            <v>자금전표</v>
          </cell>
          <cell r="F13" t="str">
            <v>10512269-005</v>
          </cell>
          <cell r="G13">
            <v>100027</v>
          </cell>
          <cell r="H13" t="str">
            <v>일진경리팀</v>
          </cell>
          <cell r="I13">
            <v>100027</v>
          </cell>
          <cell r="J13" t="str">
            <v>일진경리팀</v>
          </cell>
          <cell r="K13" t="str">
            <v>이자수입</v>
          </cell>
          <cell r="L13" t="str">
            <v>C</v>
          </cell>
          <cell r="M13">
            <v>0</v>
          </cell>
          <cell r="N13">
            <v>1058567</v>
          </cell>
          <cell r="O13" t="str">
            <v>2000.01.17</v>
          </cell>
          <cell r="P13" t="str">
            <v>2000.01.17</v>
          </cell>
          <cell r="Q13" t="str">
            <v>최윤경</v>
          </cell>
          <cell r="R13">
            <v>1311</v>
          </cell>
          <cell r="S13" t="str">
            <v>외환은행(도화동지점)</v>
          </cell>
          <cell r="T13">
            <v>0</v>
          </cell>
          <cell r="U13">
            <v>0</v>
          </cell>
        </row>
        <row r="14">
          <cell r="A14" t="str">
            <v>51001-00</v>
          </cell>
          <cell r="B14" t="str">
            <v>수입이자</v>
          </cell>
          <cell r="C14" t="str">
            <v>수입이자</v>
          </cell>
          <cell r="D14">
            <v>50</v>
          </cell>
          <cell r="E14" t="str">
            <v>자금전표</v>
          </cell>
          <cell r="F14" t="str">
            <v>10512738-005</v>
          </cell>
          <cell r="G14">
            <v>100027</v>
          </cell>
          <cell r="H14" t="str">
            <v>일진경리팀</v>
          </cell>
          <cell r="I14">
            <v>100027</v>
          </cell>
          <cell r="J14" t="str">
            <v>일진경리팀</v>
          </cell>
          <cell r="K14" t="str">
            <v>이자수입</v>
          </cell>
          <cell r="L14" t="str">
            <v>C</v>
          </cell>
          <cell r="M14">
            <v>0</v>
          </cell>
          <cell r="N14">
            <v>648038</v>
          </cell>
          <cell r="O14" t="str">
            <v>2000.01.18</v>
          </cell>
          <cell r="P14" t="str">
            <v>2000.01.18</v>
          </cell>
          <cell r="Q14" t="str">
            <v>최윤경</v>
          </cell>
          <cell r="R14">
            <v>1311</v>
          </cell>
          <cell r="S14" t="str">
            <v>외환은행(도화동지점)</v>
          </cell>
          <cell r="T14">
            <v>0</v>
          </cell>
          <cell r="U14">
            <v>0</v>
          </cell>
        </row>
        <row r="15">
          <cell r="A15" t="str">
            <v>51001-00</v>
          </cell>
          <cell r="B15" t="str">
            <v>수입이자</v>
          </cell>
          <cell r="C15" t="str">
            <v>수입이자</v>
          </cell>
          <cell r="D15">
            <v>50</v>
          </cell>
          <cell r="E15" t="str">
            <v>자금전표</v>
          </cell>
          <cell r="F15" t="str">
            <v>10513171-005</v>
          </cell>
          <cell r="G15">
            <v>100027</v>
          </cell>
          <cell r="H15" t="str">
            <v>일진경리팀</v>
          </cell>
          <cell r="I15">
            <v>100027</v>
          </cell>
          <cell r="J15" t="str">
            <v>일진경리팀</v>
          </cell>
          <cell r="K15" t="str">
            <v>이자수입</v>
          </cell>
          <cell r="L15" t="str">
            <v>C</v>
          </cell>
          <cell r="M15">
            <v>0</v>
          </cell>
          <cell r="N15">
            <v>454066</v>
          </cell>
          <cell r="O15" t="str">
            <v>2000.01.19</v>
          </cell>
          <cell r="P15" t="str">
            <v>2000.01.19</v>
          </cell>
          <cell r="Q15" t="str">
            <v>정경희</v>
          </cell>
          <cell r="R15">
            <v>1311</v>
          </cell>
          <cell r="S15" t="str">
            <v>외환은행(도화동지점)</v>
          </cell>
          <cell r="T15">
            <v>0</v>
          </cell>
          <cell r="U15">
            <v>0</v>
          </cell>
        </row>
        <row r="16">
          <cell r="A16" t="str">
            <v>51001-00</v>
          </cell>
          <cell r="B16" t="str">
            <v>수입이자</v>
          </cell>
          <cell r="C16" t="str">
            <v>수입이자</v>
          </cell>
          <cell r="D16">
            <v>50</v>
          </cell>
          <cell r="E16" t="str">
            <v>자금전표</v>
          </cell>
          <cell r="F16" t="str">
            <v>10513171-010</v>
          </cell>
          <cell r="G16">
            <v>100027</v>
          </cell>
          <cell r="H16" t="str">
            <v>일진경리팀</v>
          </cell>
          <cell r="I16">
            <v>100027</v>
          </cell>
          <cell r="J16" t="str">
            <v>일진경리팀</v>
          </cell>
          <cell r="K16" t="str">
            <v>이자수입</v>
          </cell>
          <cell r="L16" t="str">
            <v>C</v>
          </cell>
          <cell r="M16">
            <v>0</v>
          </cell>
          <cell r="N16">
            <v>151351</v>
          </cell>
          <cell r="O16" t="str">
            <v>2000.01.19</v>
          </cell>
          <cell r="P16" t="str">
            <v>2000.01.19</v>
          </cell>
          <cell r="Q16" t="str">
            <v>정경희</v>
          </cell>
          <cell r="R16">
            <v>1311</v>
          </cell>
          <cell r="S16" t="str">
            <v>외환은행(도화동지점)</v>
          </cell>
          <cell r="T16">
            <v>0</v>
          </cell>
          <cell r="U16">
            <v>0</v>
          </cell>
        </row>
        <row r="17">
          <cell r="A17" t="str">
            <v>51001-00</v>
          </cell>
          <cell r="B17" t="str">
            <v>수입이자</v>
          </cell>
          <cell r="C17" t="str">
            <v>수입이자</v>
          </cell>
          <cell r="D17">
            <v>50</v>
          </cell>
          <cell r="E17" t="str">
            <v>자금전표</v>
          </cell>
          <cell r="F17" t="str">
            <v>10514302-005</v>
          </cell>
          <cell r="G17">
            <v>100027</v>
          </cell>
          <cell r="H17" t="str">
            <v>일진경리팀</v>
          </cell>
          <cell r="I17">
            <v>100027</v>
          </cell>
          <cell r="J17" t="str">
            <v>일진경리팀</v>
          </cell>
          <cell r="K17" t="str">
            <v>이자수입</v>
          </cell>
          <cell r="L17" t="str">
            <v>C</v>
          </cell>
          <cell r="M17">
            <v>0</v>
          </cell>
          <cell r="N17">
            <v>491225</v>
          </cell>
          <cell r="O17" t="str">
            <v>2000.01.22</v>
          </cell>
          <cell r="P17" t="str">
            <v>2000.01.22</v>
          </cell>
          <cell r="Q17" t="str">
            <v>최윤경</v>
          </cell>
          <cell r="R17">
            <v>1311</v>
          </cell>
          <cell r="S17" t="str">
            <v>외환은행(도화동지점)</v>
          </cell>
          <cell r="T17">
            <v>0</v>
          </cell>
          <cell r="U17">
            <v>0</v>
          </cell>
        </row>
        <row r="18">
          <cell r="A18" t="str">
            <v>51001-00</v>
          </cell>
          <cell r="B18" t="str">
            <v>수입이자</v>
          </cell>
          <cell r="C18" t="str">
            <v>수입이자</v>
          </cell>
          <cell r="D18">
            <v>50</v>
          </cell>
          <cell r="E18" t="str">
            <v>자금전표</v>
          </cell>
          <cell r="F18" t="str">
            <v>10514302-010</v>
          </cell>
          <cell r="G18">
            <v>100027</v>
          </cell>
          <cell r="H18" t="str">
            <v>일진경리팀</v>
          </cell>
          <cell r="I18">
            <v>100027</v>
          </cell>
          <cell r="J18" t="str">
            <v>일진경리팀</v>
          </cell>
          <cell r="K18" t="str">
            <v>이자수입</v>
          </cell>
          <cell r="L18" t="str">
            <v>C</v>
          </cell>
          <cell r="M18">
            <v>0</v>
          </cell>
          <cell r="N18">
            <v>256371</v>
          </cell>
          <cell r="O18" t="str">
            <v>2000.01.22</v>
          </cell>
          <cell r="P18" t="str">
            <v>2000.01.22</v>
          </cell>
          <cell r="Q18" t="str">
            <v>최윤경</v>
          </cell>
          <cell r="R18">
            <v>1311</v>
          </cell>
          <cell r="S18" t="str">
            <v>외환은행(도화동지점)</v>
          </cell>
          <cell r="T18">
            <v>0</v>
          </cell>
          <cell r="U18">
            <v>0</v>
          </cell>
        </row>
        <row r="19">
          <cell r="A19" t="str">
            <v>51001-00</v>
          </cell>
          <cell r="B19" t="str">
            <v>수입이자</v>
          </cell>
          <cell r="C19" t="str">
            <v>수입이자</v>
          </cell>
          <cell r="D19">
            <v>50</v>
          </cell>
          <cell r="E19" t="str">
            <v>자금전표</v>
          </cell>
          <cell r="F19" t="str">
            <v>10514302-015</v>
          </cell>
          <cell r="G19">
            <v>100027</v>
          </cell>
          <cell r="H19" t="str">
            <v>일진경리팀</v>
          </cell>
          <cell r="I19">
            <v>100027</v>
          </cell>
          <cell r="J19" t="str">
            <v>일진경리팀</v>
          </cell>
          <cell r="K19" t="str">
            <v>이자수입</v>
          </cell>
          <cell r="L19" t="str">
            <v>C</v>
          </cell>
          <cell r="M19">
            <v>0</v>
          </cell>
          <cell r="N19">
            <v>135990</v>
          </cell>
          <cell r="O19" t="str">
            <v>2000.01.22</v>
          </cell>
          <cell r="P19" t="str">
            <v>2000.01.22</v>
          </cell>
          <cell r="Q19" t="str">
            <v>최윤경</v>
          </cell>
          <cell r="R19">
            <v>1311</v>
          </cell>
          <cell r="S19" t="str">
            <v>외환은행(도화동지점)</v>
          </cell>
          <cell r="T19">
            <v>0</v>
          </cell>
          <cell r="U19">
            <v>0</v>
          </cell>
        </row>
        <row r="20">
          <cell r="A20" t="str">
            <v>51001-00</v>
          </cell>
          <cell r="B20" t="str">
            <v>수입이자</v>
          </cell>
          <cell r="C20" t="str">
            <v>수입이자</v>
          </cell>
          <cell r="D20">
            <v>50</v>
          </cell>
          <cell r="E20" t="str">
            <v>자금전표</v>
          </cell>
          <cell r="F20" t="str">
            <v>10517199-004</v>
          </cell>
          <cell r="G20">
            <v>100027</v>
          </cell>
          <cell r="H20" t="str">
            <v>일진경리팀</v>
          </cell>
          <cell r="I20">
            <v>100027</v>
          </cell>
          <cell r="J20" t="str">
            <v>일진경리팀</v>
          </cell>
          <cell r="K20" t="str">
            <v>이자수입</v>
          </cell>
          <cell r="L20" t="str">
            <v>C</v>
          </cell>
          <cell r="M20">
            <v>0</v>
          </cell>
          <cell r="N20">
            <v>13810</v>
          </cell>
          <cell r="O20" t="str">
            <v>2000.01.29</v>
          </cell>
          <cell r="P20" t="str">
            <v>2000.01.29</v>
          </cell>
          <cell r="Q20" t="str">
            <v>최윤경</v>
          </cell>
          <cell r="R20">
            <v>9210</v>
          </cell>
          <cell r="S20" t="str">
            <v>주택은행(마포)</v>
          </cell>
          <cell r="T20">
            <v>0</v>
          </cell>
          <cell r="U20">
            <v>0</v>
          </cell>
        </row>
        <row r="21">
          <cell r="A21" t="str">
            <v>51001-00</v>
          </cell>
          <cell r="B21" t="str">
            <v>수입이자</v>
          </cell>
          <cell r="C21" t="str">
            <v>수입이자</v>
          </cell>
          <cell r="D21">
            <v>50</v>
          </cell>
          <cell r="E21" t="str">
            <v>자금전표</v>
          </cell>
          <cell r="F21" t="str">
            <v>10520517-003</v>
          </cell>
          <cell r="G21">
            <v>100027</v>
          </cell>
          <cell r="H21" t="str">
            <v>일진경리팀</v>
          </cell>
          <cell r="I21">
            <v>100027</v>
          </cell>
          <cell r="J21" t="str">
            <v>일진경리팀</v>
          </cell>
          <cell r="K21" t="str">
            <v>이자수입</v>
          </cell>
          <cell r="L21" t="str">
            <v>C</v>
          </cell>
          <cell r="M21">
            <v>0</v>
          </cell>
          <cell r="N21">
            <v>102030</v>
          </cell>
          <cell r="O21" t="str">
            <v>2000.02.07</v>
          </cell>
          <cell r="P21" t="str">
            <v>2000.02.07</v>
          </cell>
          <cell r="Q21" t="str">
            <v>최윤경</v>
          </cell>
          <cell r="R21">
            <v>111</v>
          </cell>
          <cell r="S21" t="str">
            <v>서울은행(마포지점)</v>
          </cell>
          <cell r="T21">
            <v>0</v>
          </cell>
          <cell r="U21">
            <v>0</v>
          </cell>
        </row>
        <row r="22">
          <cell r="A22" t="str">
            <v>51001-00</v>
          </cell>
          <cell r="B22" t="str">
            <v>수입이자</v>
          </cell>
          <cell r="C22" t="str">
            <v>수입이자</v>
          </cell>
          <cell r="D22">
            <v>50</v>
          </cell>
          <cell r="E22" t="str">
            <v>자금전표</v>
          </cell>
          <cell r="F22" t="str">
            <v>10520528-003</v>
          </cell>
          <cell r="G22">
            <v>100027</v>
          </cell>
          <cell r="H22" t="str">
            <v>일진경리팀</v>
          </cell>
          <cell r="I22">
            <v>100027</v>
          </cell>
          <cell r="J22" t="str">
            <v>일진경리팀</v>
          </cell>
          <cell r="K22" t="str">
            <v>이자수입</v>
          </cell>
          <cell r="L22" t="str">
            <v>C</v>
          </cell>
          <cell r="M22">
            <v>0</v>
          </cell>
          <cell r="N22">
            <v>319826</v>
          </cell>
          <cell r="O22" t="str">
            <v>2000.02.07</v>
          </cell>
          <cell r="P22" t="str">
            <v>2000.02.07</v>
          </cell>
          <cell r="Q22" t="str">
            <v>최윤경</v>
          </cell>
          <cell r="R22">
            <v>1311</v>
          </cell>
          <cell r="S22" t="str">
            <v>외환은행(도화동지점)</v>
          </cell>
          <cell r="T22">
            <v>0</v>
          </cell>
          <cell r="U22">
            <v>0</v>
          </cell>
        </row>
        <row r="23">
          <cell r="A23" t="str">
            <v>51001-00</v>
          </cell>
          <cell r="B23" t="str">
            <v>수입이자</v>
          </cell>
          <cell r="C23" t="str">
            <v>수입이자</v>
          </cell>
          <cell r="D23">
            <v>50</v>
          </cell>
          <cell r="E23" t="str">
            <v>자금전표</v>
          </cell>
          <cell r="F23" t="str">
            <v>10531217-005</v>
          </cell>
          <cell r="G23">
            <v>100027</v>
          </cell>
          <cell r="H23" t="str">
            <v>일진경리팀</v>
          </cell>
          <cell r="I23">
            <v>100027</v>
          </cell>
          <cell r="J23" t="str">
            <v>일진경리팀</v>
          </cell>
          <cell r="K23" t="str">
            <v>이자수입</v>
          </cell>
          <cell r="L23" t="str">
            <v>C</v>
          </cell>
          <cell r="M23">
            <v>0</v>
          </cell>
          <cell r="N23">
            <v>466353</v>
          </cell>
          <cell r="O23" t="str">
            <v>2000.03.06</v>
          </cell>
          <cell r="P23" t="str">
            <v>2000.03.06</v>
          </cell>
          <cell r="Q23" t="str">
            <v>최윤경</v>
          </cell>
          <cell r="R23">
            <v>1311</v>
          </cell>
          <cell r="S23" t="str">
            <v>외환은행(도화동지점)</v>
          </cell>
          <cell r="T23" t="str">
            <v>2000.02.22-2000.0</v>
          </cell>
          <cell r="U23" t="str">
            <v>3.06   0</v>
          </cell>
        </row>
        <row r="24">
          <cell r="A24" t="str">
            <v>51001-00</v>
          </cell>
          <cell r="B24" t="str">
            <v>수입이자</v>
          </cell>
          <cell r="C24" t="str">
            <v>수입이자</v>
          </cell>
          <cell r="D24">
            <v>50</v>
          </cell>
          <cell r="E24" t="str">
            <v>자금전표</v>
          </cell>
          <cell r="F24" t="str">
            <v>10531217-010</v>
          </cell>
          <cell r="G24">
            <v>100027</v>
          </cell>
          <cell r="H24" t="str">
            <v>일진경리팀</v>
          </cell>
          <cell r="I24">
            <v>100027</v>
          </cell>
          <cell r="J24" t="str">
            <v>일진경리팀</v>
          </cell>
          <cell r="K24" t="str">
            <v>이자수입</v>
          </cell>
          <cell r="L24" t="str">
            <v>C</v>
          </cell>
          <cell r="M24">
            <v>0</v>
          </cell>
          <cell r="N24">
            <v>243401</v>
          </cell>
          <cell r="O24" t="str">
            <v>2000.03.06</v>
          </cell>
          <cell r="P24" t="str">
            <v>2000.03.06</v>
          </cell>
          <cell r="Q24" t="str">
            <v>최윤경</v>
          </cell>
          <cell r="R24">
            <v>1311</v>
          </cell>
          <cell r="S24" t="str">
            <v>외환은행(도화동지점)</v>
          </cell>
          <cell r="T24" t="str">
            <v>2000.02.22-2000.0</v>
          </cell>
          <cell r="U24" t="str">
            <v>3.06   0</v>
          </cell>
        </row>
        <row r="25">
          <cell r="A25" t="str">
            <v>51001-00</v>
          </cell>
          <cell r="B25" t="str">
            <v>수입이자</v>
          </cell>
          <cell r="C25" t="str">
            <v>수입이자</v>
          </cell>
          <cell r="D25">
            <v>50</v>
          </cell>
          <cell r="E25" t="str">
            <v>자금전표</v>
          </cell>
          <cell r="F25" t="str">
            <v>10531217-015</v>
          </cell>
          <cell r="G25">
            <v>100027</v>
          </cell>
          <cell r="H25" t="str">
            <v>일진경리팀</v>
          </cell>
          <cell r="I25">
            <v>100027</v>
          </cell>
          <cell r="J25" t="str">
            <v>일진경리팀</v>
          </cell>
          <cell r="K25" t="str">
            <v>이자수입</v>
          </cell>
          <cell r="L25" t="str">
            <v>C</v>
          </cell>
          <cell r="M25">
            <v>0</v>
          </cell>
          <cell r="N25">
            <v>978428</v>
          </cell>
          <cell r="O25" t="str">
            <v>2000.03.06</v>
          </cell>
          <cell r="P25" t="str">
            <v>2000.03.06</v>
          </cell>
          <cell r="Q25" t="str">
            <v>최윤경</v>
          </cell>
          <cell r="R25">
            <v>1311</v>
          </cell>
          <cell r="S25" t="str">
            <v>외환은행(도화동지점)</v>
          </cell>
          <cell r="T25" t="str">
            <v>1999.08.06-2000.0</v>
          </cell>
          <cell r="U25" t="str">
            <v>3.06   0</v>
          </cell>
        </row>
        <row r="26">
          <cell r="A26" t="str">
            <v>51001-00</v>
          </cell>
          <cell r="B26" t="str">
            <v>수입이자</v>
          </cell>
          <cell r="C26" t="str">
            <v>수입이자</v>
          </cell>
          <cell r="D26">
            <v>50</v>
          </cell>
          <cell r="E26" t="str">
            <v>자금전표</v>
          </cell>
          <cell r="F26" t="str">
            <v>10531217-020</v>
          </cell>
          <cell r="G26">
            <v>100027</v>
          </cell>
          <cell r="H26" t="str">
            <v>일진경리팀</v>
          </cell>
          <cell r="I26">
            <v>100027</v>
          </cell>
          <cell r="J26" t="str">
            <v>일진경리팀</v>
          </cell>
          <cell r="K26" t="str">
            <v>이자수입</v>
          </cell>
          <cell r="L26" t="str">
            <v>C</v>
          </cell>
          <cell r="M26">
            <v>0</v>
          </cell>
          <cell r="N26">
            <v>123463</v>
          </cell>
          <cell r="O26" t="str">
            <v>2000.03.06</v>
          </cell>
          <cell r="P26" t="str">
            <v>2000.03.06</v>
          </cell>
          <cell r="Q26" t="str">
            <v>최윤경</v>
          </cell>
          <cell r="R26">
            <v>1311</v>
          </cell>
          <cell r="S26" t="str">
            <v>외환은행(도화동지점)</v>
          </cell>
          <cell r="T26" t="str">
            <v>2000.02.22-2000.0</v>
          </cell>
          <cell r="U26" t="str">
            <v>3.06   0</v>
          </cell>
        </row>
        <row r="27">
          <cell r="A27" t="str">
            <v>51001-00</v>
          </cell>
          <cell r="B27" t="str">
            <v>수입이자</v>
          </cell>
          <cell r="C27" t="str">
            <v>수입이자</v>
          </cell>
          <cell r="D27">
            <v>50</v>
          </cell>
          <cell r="E27" t="str">
            <v>자금전표</v>
          </cell>
          <cell r="F27" t="str">
            <v>10531391-003</v>
          </cell>
          <cell r="G27">
            <v>100027</v>
          </cell>
          <cell r="H27" t="str">
            <v>일진경리팀</v>
          </cell>
          <cell r="I27">
            <v>100027</v>
          </cell>
          <cell r="J27" t="str">
            <v>일진경리팀</v>
          </cell>
          <cell r="K27" t="str">
            <v>이자수입</v>
          </cell>
          <cell r="L27" t="str">
            <v>C</v>
          </cell>
          <cell r="M27">
            <v>0</v>
          </cell>
          <cell r="N27">
            <v>462961</v>
          </cell>
          <cell r="O27" t="str">
            <v>2000.03.06</v>
          </cell>
          <cell r="P27" t="str">
            <v>2000.03.06</v>
          </cell>
          <cell r="Q27" t="str">
            <v>최윤경</v>
          </cell>
          <cell r="R27">
            <v>111</v>
          </cell>
          <cell r="S27" t="str">
            <v>서울은행(마포지점)</v>
          </cell>
          <cell r="T27">
            <v>0</v>
          </cell>
          <cell r="U27">
            <v>0</v>
          </cell>
        </row>
        <row r="28">
          <cell r="A28" t="str">
            <v>51001-00</v>
          </cell>
          <cell r="B28" t="str">
            <v>수입이자</v>
          </cell>
          <cell r="C28" t="str">
            <v>수입이자</v>
          </cell>
          <cell r="D28">
            <v>50</v>
          </cell>
          <cell r="E28" t="str">
            <v>자금전표</v>
          </cell>
          <cell r="F28" t="str">
            <v>10535733-003</v>
          </cell>
          <cell r="G28">
            <v>100027</v>
          </cell>
          <cell r="H28" t="str">
            <v>일진경리팀</v>
          </cell>
          <cell r="I28">
            <v>100027</v>
          </cell>
          <cell r="J28" t="str">
            <v>일진경리팀</v>
          </cell>
          <cell r="K28" t="str">
            <v>이자수입</v>
          </cell>
          <cell r="L28" t="str">
            <v>C</v>
          </cell>
          <cell r="M28">
            <v>0</v>
          </cell>
          <cell r="N28">
            <v>9737</v>
          </cell>
          <cell r="O28" t="str">
            <v>2000.03.12</v>
          </cell>
          <cell r="P28" t="str">
            <v>2000.03.12</v>
          </cell>
          <cell r="Q28" t="str">
            <v>최윤경</v>
          </cell>
          <cell r="R28">
            <v>1602</v>
          </cell>
          <cell r="S28" t="str">
            <v>조흥은행(도화동지점)</v>
          </cell>
          <cell r="T28">
            <v>0</v>
          </cell>
          <cell r="U28">
            <v>0</v>
          </cell>
        </row>
        <row r="29">
          <cell r="A29" t="str">
            <v>51001-00</v>
          </cell>
          <cell r="B29" t="str">
            <v>수입이자</v>
          </cell>
          <cell r="C29" t="str">
            <v>수입이자</v>
          </cell>
          <cell r="D29">
            <v>50</v>
          </cell>
          <cell r="E29" t="str">
            <v>자금전표</v>
          </cell>
          <cell r="F29" t="str">
            <v>10538740-003</v>
          </cell>
          <cell r="G29">
            <v>100027</v>
          </cell>
          <cell r="H29" t="str">
            <v>일진경리팀</v>
          </cell>
          <cell r="I29">
            <v>100027</v>
          </cell>
          <cell r="J29" t="str">
            <v>일진경리팀</v>
          </cell>
          <cell r="K29" t="str">
            <v>이자수입</v>
          </cell>
          <cell r="L29" t="str">
            <v>C</v>
          </cell>
          <cell r="M29">
            <v>0</v>
          </cell>
          <cell r="N29">
            <v>5757</v>
          </cell>
          <cell r="O29" t="str">
            <v>2000.03.13</v>
          </cell>
          <cell r="P29" t="str">
            <v>2000.03.13</v>
          </cell>
          <cell r="Q29" t="str">
            <v>최윤경</v>
          </cell>
          <cell r="R29">
            <v>1502</v>
          </cell>
          <cell r="S29" t="str">
            <v>제일은행(도화동)</v>
          </cell>
          <cell r="T29">
            <v>0</v>
          </cell>
          <cell r="U29">
            <v>0</v>
          </cell>
        </row>
        <row r="30">
          <cell r="A30" t="str">
            <v>51001-00</v>
          </cell>
          <cell r="B30" t="str">
            <v>수입이자</v>
          </cell>
          <cell r="C30" t="str">
            <v>수입이자</v>
          </cell>
          <cell r="D30">
            <v>50</v>
          </cell>
          <cell r="E30" t="str">
            <v>자금전표</v>
          </cell>
          <cell r="F30" t="str">
            <v>10533582-005</v>
          </cell>
          <cell r="G30">
            <v>100027</v>
          </cell>
          <cell r="H30" t="str">
            <v>일진경리팀</v>
          </cell>
          <cell r="I30">
            <v>100027</v>
          </cell>
          <cell r="J30" t="str">
            <v>일진경리팀</v>
          </cell>
          <cell r="K30" t="str">
            <v>이자수입</v>
          </cell>
          <cell r="L30" t="str">
            <v>C</v>
          </cell>
          <cell r="M30">
            <v>0</v>
          </cell>
          <cell r="N30">
            <v>537653</v>
          </cell>
          <cell r="O30" t="str">
            <v>2000.03.14</v>
          </cell>
          <cell r="P30" t="str">
            <v>2000.03.14</v>
          </cell>
          <cell r="Q30" t="str">
            <v>최윤경</v>
          </cell>
          <cell r="R30">
            <v>1311</v>
          </cell>
          <cell r="S30" t="str">
            <v>외환은행(도화동지점)</v>
          </cell>
          <cell r="T30">
            <v>0</v>
          </cell>
          <cell r="U30">
            <v>0</v>
          </cell>
        </row>
        <row r="31">
          <cell r="A31" t="str">
            <v>51001-00</v>
          </cell>
          <cell r="B31" t="str">
            <v>수입이자</v>
          </cell>
          <cell r="C31" t="str">
            <v>수입이자</v>
          </cell>
          <cell r="D31">
            <v>50</v>
          </cell>
          <cell r="E31" t="str">
            <v>자금전표</v>
          </cell>
          <cell r="F31" t="str">
            <v>10535737-003</v>
          </cell>
          <cell r="G31">
            <v>100027</v>
          </cell>
          <cell r="H31" t="str">
            <v>일진경리팀</v>
          </cell>
          <cell r="I31">
            <v>100027</v>
          </cell>
          <cell r="J31" t="str">
            <v>일진경리팀</v>
          </cell>
          <cell r="K31" t="str">
            <v>이자수입</v>
          </cell>
          <cell r="L31" t="str">
            <v>C</v>
          </cell>
          <cell r="M31">
            <v>0</v>
          </cell>
          <cell r="N31">
            <v>11394</v>
          </cell>
          <cell r="O31" t="str">
            <v>2000.03.19</v>
          </cell>
          <cell r="P31" t="str">
            <v>2000.03.19</v>
          </cell>
          <cell r="Q31" t="str">
            <v>최윤경</v>
          </cell>
          <cell r="R31">
            <v>211</v>
          </cell>
          <cell r="S31" t="str">
            <v>한빛은행(마포지점)</v>
          </cell>
          <cell r="T31">
            <v>0</v>
          </cell>
          <cell r="U31">
            <v>0</v>
          </cell>
        </row>
        <row r="32">
          <cell r="A32" t="str">
            <v>51001-00</v>
          </cell>
          <cell r="B32" t="str">
            <v>수입이자</v>
          </cell>
          <cell r="C32" t="str">
            <v>수입이자</v>
          </cell>
          <cell r="D32">
            <v>50</v>
          </cell>
          <cell r="E32" t="str">
            <v>자금전표</v>
          </cell>
          <cell r="F32" t="str">
            <v>10535737-005</v>
          </cell>
          <cell r="G32">
            <v>100027</v>
          </cell>
          <cell r="H32" t="str">
            <v>일진경리팀</v>
          </cell>
          <cell r="I32">
            <v>100027</v>
          </cell>
          <cell r="J32" t="str">
            <v>일진경리팀</v>
          </cell>
          <cell r="K32" t="str">
            <v>이자수입</v>
          </cell>
          <cell r="L32" t="str">
            <v>C</v>
          </cell>
          <cell r="M32">
            <v>0</v>
          </cell>
          <cell r="N32">
            <v>2951</v>
          </cell>
          <cell r="O32" t="str">
            <v>2000.03.19</v>
          </cell>
          <cell r="P32" t="str">
            <v>2000.03.19</v>
          </cell>
          <cell r="Q32" t="str">
            <v>최윤경</v>
          </cell>
          <cell r="R32">
            <v>211</v>
          </cell>
          <cell r="S32" t="str">
            <v>한빛은행(마포지점)</v>
          </cell>
          <cell r="T32">
            <v>0</v>
          </cell>
          <cell r="U32">
            <v>0</v>
          </cell>
        </row>
        <row r="33">
          <cell r="A33" t="str">
            <v>51001-00</v>
          </cell>
          <cell r="B33" t="str">
            <v>수입이자</v>
          </cell>
          <cell r="C33" t="str">
            <v>수입이자</v>
          </cell>
          <cell r="D33">
            <v>50</v>
          </cell>
          <cell r="E33" t="str">
            <v>자금전표</v>
          </cell>
          <cell r="F33" t="str">
            <v>10540206-002</v>
          </cell>
          <cell r="G33">
            <v>100027</v>
          </cell>
          <cell r="H33" t="str">
            <v>일진경리팀</v>
          </cell>
          <cell r="I33">
            <v>100027</v>
          </cell>
          <cell r="J33" t="str">
            <v>일진경리팀</v>
          </cell>
          <cell r="K33" t="str">
            <v>이자수입</v>
          </cell>
          <cell r="L33" t="str">
            <v>C</v>
          </cell>
          <cell r="M33">
            <v>0</v>
          </cell>
          <cell r="N33">
            <v>1446</v>
          </cell>
          <cell r="O33" t="str">
            <v>2000.03.19</v>
          </cell>
          <cell r="P33" t="str">
            <v>2000.03.19</v>
          </cell>
          <cell r="Q33" t="str">
            <v>최윤경</v>
          </cell>
          <cell r="R33">
            <v>1011</v>
          </cell>
          <cell r="S33" t="str">
            <v>한빛은행(마포역지점)</v>
          </cell>
          <cell r="T33">
            <v>0</v>
          </cell>
          <cell r="U33">
            <v>0</v>
          </cell>
        </row>
        <row r="34">
          <cell r="A34" t="str">
            <v>51001-00</v>
          </cell>
          <cell r="B34" t="str">
            <v>수입이자</v>
          </cell>
          <cell r="C34" t="str">
            <v>수입이자</v>
          </cell>
          <cell r="D34">
            <v>50</v>
          </cell>
          <cell r="E34" t="str">
            <v>자금전표</v>
          </cell>
          <cell r="F34" t="str">
            <v>10542417-003</v>
          </cell>
          <cell r="G34">
            <v>100027</v>
          </cell>
          <cell r="H34" t="str">
            <v>일진경리팀</v>
          </cell>
          <cell r="I34">
            <v>100027</v>
          </cell>
          <cell r="J34" t="str">
            <v>일진경리팀</v>
          </cell>
          <cell r="K34" t="str">
            <v>기업자유예금이자</v>
          </cell>
          <cell r="L34" t="str">
            <v>C</v>
          </cell>
          <cell r="M34">
            <v>0</v>
          </cell>
          <cell r="N34">
            <v>1700961</v>
          </cell>
          <cell r="O34" t="str">
            <v>2000.03.19</v>
          </cell>
          <cell r="P34" t="str">
            <v>2000.03.19</v>
          </cell>
          <cell r="Q34" t="str">
            <v>정경희</v>
          </cell>
          <cell r="R34">
            <v>211</v>
          </cell>
          <cell r="S34" t="str">
            <v>한빛은행(마포지점)</v>
          </cell>
          <cell r="T34">
            <v>0</v>
          </cell>
          <cell r="U34">
            <v>0</v>
          </cell>
        </row>
        <row r="35">
          <cell r="A35" t="str">
            <v>51001-00</v>
          </cell>
          <cell r="B35" t="str">
            <v>수입이자</v>
          </cell>
          <cell r="C35" t="str">
            <v>수입이자</v>
          </cell>
          <cell r="D35">
            <v>50</v>
          </cell>
          <cell r="E35" t="str">
            <v>자금전표</v>
          </cell>
          <cell r="F35" t="str">
            <v>10535358-005</v>
          </cell>
          <cell r="G35">
            <v>100027</v>
          </cell>
          <cell r="H35" t="str">
            <v>일진경리팀</v>
          </cell>
          <cell r="I35">
            <v>100027</v>
          </cell>
          <cell r="J35" t="str">
            <v>일진경리팀</v>
          </cell>
          <cell r="K35" t="str">
            <v>이자수입</v>
          </cell>
          <cell r="L35" t="str">
            <v>C</v>
          </cell>
          <cell r="M35">
            <v>0</v>
          </cell>
          <cell r="N35">
            <v>103904</v>
          </cell>
          <cell r="O35" t="str">
            <v>2000.03.20</v>
          </cell>
          <cell r="P35" t="str">
            <v>2000.03.20</v>
          </cell>
          <cell r="Q35" t="str">
            <v>최윤경</v>
          </cell>
          <cell r="R35">
            <v>1311</v>
          </cell>
          <cell r="S35" t="str">
            <v>외환은행(도화동지점)</v>
          </cell>
          <cell r="T35">
            <v>0</v>
          </cell>
          <cell r="U35">
            <v>0</v>
          </cell>
        </row>
        <row r="36">
          <cell r="A36" t="str">
            <v>51001-00</v>
          </cell>
          <cell r="B36" t="str">
            <v>수입이자</v>
          </cell>
          <cell r="C36" t="str">
            <v>수입이자</v>
          </cell>
          <cell r="D36">
            <v>50</v>
          </cell>
          <cell r="E36" t="str">
            <v>자금전표</v>
          </cell>
          <cell r="F36" t="str">
            <v>10535736-002</v>
          </cell>
          <cell r="G36">
            <v>100027</v>
          </cell>
          <cell r="H36" t="str">
            <v>일진경리팀</v>
          </cell>
          <cell r="I36">
            <v>100027</v>
          </cell>
          <cell r="J36" t="str">
            <v>일진경리팀</v>
          </cell>
          <cell r="K36" t="str">
            <v>이자수입</v>
          </cell>
          <cell r="L36" t="str">
            <v>C</v>
          </cell>
          <cell r="M36">
            <v>0</v>
          </cell>
          <cell r="N36">
            <v>458</v>
          </cell>
          <cell r="O36" t="str">
            <v>2000.03.20</v>
          </cell>
          <cell r="P36" t="str">
            <v>2000.03.20</v>
          </cell>
          <cell r="Q36" t="str">
            <v>최윤경</v>
          </cell>
          <cell r="R36">
            <v>111</v>
          </cell>
          <cell r="S36" t="str">
            <v>서울은행(마포지점)</v>
          </cell>
          <cell r="T36">
            <v>0</v>
          </cell>
          <cell r="U36">
            <v>0</v>
          </cell>
        </row>
        <row r="37">
          <cell r="A37" t="str">
            <v>51001-00</v>
          </cell>
          <cell r="B37" t="str">
            <v>수입이자</v>
          </cell>
          <cell r="C37" t="str">
            <v>수입이자</v>
          </cell>
          <cell r="D37">
            <v>50</v>
          </cell>
          <cell r="E37" t="str">
            <v>자금전표</v>
          </cell>
          <cell r="F37" t="str">
            <v>10541803-003</v>
          </cell>
          <cell r="G37">
            <v>100027</v>
          </cell>
          <cell r="H37" t="str">
            <v>일진경리팀</v>
          </cell>
          <cell r="I37">
            <v>100027</v>
          </cell>
          <cell r="J37" t="str">
            <v>일진경리팀</v>
          </cell>
          <cell r="K37" t="str">
            <v>이자수입</v>
          </cell>
          <cell r="L37" t="str">
            <v>C</v>
          </cell>
          <cell r="M37">
            <v>0</v>
          </cell>
          <cell r="N37">
            <v>13994</v>
          </cell>
          <cell r="O37" t="str">
            <v>2000.03.20</v>
          </cell>
          <cell r="P37" t="str">
            <v>2000.03.20</v>
          </cell>
          <cell r="Q37" t="str">
            <v>최윤경</v>
          </cell>
          <cell r="R37">
            <v>211</v>
          </cell>
          <cell r="S37" t="str">
            <v>한빛은행(마포지점)</v>
          </cell>
          <cell r="T37">
            <v>0</v>
          </cell>
          <cell r="U37">
            <v>0</v>
          </cell>
        </row>
        <row r="38">
          <cell r="A38" t="str">
            <v>51001-00</v>
          </cell>
          <cell r="B38" t="str">
            <v>수입이자</v>
          </cell>
          <cell r="C38" t="str">
            <v>수입이자</v>
          </cell>
          <cell r="D38">
            <v>50</v>
          </cell>
          <cell r="E38" t="str">
            <v>자금전표</v>
          </cell>
          <cell r="F38" t="str">
            <v>10535508-004</v>
          </cell>
          <cell r="G38">
            <v>100027</v>
          </cell>
          <cell r="H38" t="str">
            <v>일진경리팀</v>
          </cell>
          <cell r="I38">
            <v>100027</v>
          </cell>
          <cell r="J38" t="str">
            <v>일진경리팀</v>
          </cell>
          <cell r="K38" t="str">
            <v>이자수입</v>
          </cell>
          <cell r="L38" t="str">
            <v>C</v>
          </cell>
          <cell r="M38">
            <v>0</v>
          </cell>
          <cell r="N38">
            <v>24308219</v>
          </cell>
          <cell r="O38" t="str">
            <v>2000.03.21</v>
          </cell>
          <cell r="P38" t="str">
            <v>2000.03.21</v>
          </cell>
          <cell r="Q38" t="str">
            <v>최윤경</v>
          </cell>
          <cell r="R38">
            <v>31110</v>
          </cell>
          <cell r="S38" t="str">
            <v>일진기술금융(주)</v>
          </cell>
          <cell r="T38" t="str">
            <v>2000.03.21-2000.0</v>
          </cell>
          <cell r="U38" t="str">
            <v>5.25   10.50%</v>
          </cell>
        </row>
        <row r="39">
          <cell r="A39" t="str">
            <v>51001-00</v>
          </cell>
          <cell r="B39" t="str">
            <v>수입이자</v>
          </cell>
          <cell r="C39" t="str">
            <v>수입이자</v>
          </cell>
          <cell r="D39">
            <v>50</v>
          </cell>
          <cell r="E39" t="str">
            <v>자금전표</v>
          </cell>
          <cell r="F39" t="str">
            <v>10535757-005</v>
          </cell>
          <cell r="G39">
            <v>100027</v>
          </cell>
          <cell r="H39" t="str">
            <v>일진경리팀</v>
          </cell>
          <cell r="I39">
            <v>100027</v>
          </cell>
          <cell r="J39" t="str">
            <v>일진경리팀</v>
          </cell>
          <cell r="K39" t="str">
            <v>이자수입</v>
          </cell>
          <cell r="L39" t="str">
            <v>C</v>
          </cell>
          <cell r="M39">
            <v>0</v>
          </cell>
          <cell r="N39">
            <v>150665</v>
          </cell>
          <cell r="O39" t="str">
            <v>2000.03.21</v>
          </cell>
          <cell r="P39" t="str">
            <v>2000.03.21</v>
          </cell>
          <cell r="Q39" t="str">
            <v>최윤경</v>
          </cell>
          <cell r="R39">
            <v>1311</v>
          </cell>
          <cell r="S39" t="str">
            <v>외환은행(도화동지점)</v>
          </cell>
          <cell r="T39">
            <v>0</v>
          </cell>
          <cell r="U39">
            <v>0</v>
          </cell>
        </row>
        <row r="40">
          <cell r="A40" t="str">
            <v>51001-00</v>
          </cell>
          <cell r="B40" t="str">
            <v>수입이자</v>
          </cell>
          <cell r="C40" t="str">
            <v>수입이자</v>
          </cell>
          <cell r="D40">
            <v>50</v>
          </cell>
          <cell r="E40" t="str">
            <v>자금전표</v>
          </cell>
          <cell r="F40" t="str">
            <v>10535761-005</v>
          </cell>
          <cell r="G40">
            <v>100027</v>
          </cell>
          <cell r="H40" t="str">
            <v>일진경리팀</v>
          </cell>
          <cell r="I40">
            <v>100027</v>
          </cell>
          <cell r="J40" t="str">
            <v>일진경리팀</v>
          </cell>
          <cell r="K40" t="str">
            <v>이자수입</v>
          </cell>
          <cell r="L40" t="str">
            <v>C</v>
          </cell>
          <cell r="M40">
            <v>0</v>
          </cell>
          <cell r="N40">
            <v>10713</v>
          </cell>
          <cell r="O40" t="str">
            <v>2000.03.21</v>
          </cell>
          <cell r="P40" t="str">
            <v>2000.03.21</v>
          </cell>
          <cell r="Q40" t="str">
            <v>최윤경</v>
          </cell>
          <cell r="R40">
            <v>1311</v>
          </cell>
          <cell r="S40" t="str">
            <v>외환은행(도화동지점)</v>
          </cell>
          <cell r="T40">
            <v>0</v>
          </cell>
          <cell r="U40">
            <v>0</v>
          </cell>
        </row>
        <row r="41">
          <cell r="A41" t="str">
            <v>51001-00</v>
          </cell>
          <cell r="B41" t="str">
            <v>수입이자</v>
          </cell>
          <cell r="C41" t="str">
            <v>수입이자</v>
          </cell>
          <cell r="D41">
            <v>50</v>
          </cell>
          <cell r="E41" t="str">
            <v>자금전표</v>
          </cell>
          <cell r="F41" t="str">
            <v>10535761-011</v>
          </cell>
          <cell r="G41">
            <v>100027</v>
          </cell>
          <cell r="H41" t="str">
            <v>일진경리팀</v>
          </cell>
          <cell r="I41">
            <v>100027</v>
          </cell>
          <cell r="J41" t="str">
            <v>일진경리팀</v>
          </cell>
          <cell r="K41" t="str">
            <v>이자수입1004714</v>
          </cell>
          <cell r="L41" t="str">
            <v>C</v>
          </cell>
          <cell r="M41">
            <v>0</v>
          </cell>
          <cell r="N41">
            <v>5722</v>
          </cell>
          <cell r="O41" t="str">
            <v>2000.03.21</v>
          </cell>
          <cell r="P41" t="str">
            <v>2000.03.21</v>
          </cell>
          <cell r="Q41" t="str">
            <v>최윤경</v>
          </cell>
          <cell r="R41">
            <v>1311</v>
          </cell>
          <cell r="S41" t="str">
            <v>외환은행(도화동지점)</v>
          </cell>
          <cell r="T41">
            <v>0</v>
          </cell>
          <cell r="U41">
            <v>0</v>
          </cell>
        </row>
        <row r="42">
          <cell r="A42" t="str">
            <v>51001-00</v>
          </cell>
          <cell r="B42" t="str">
            <v>수입이자</v>
          </cell>
          <cell r="C42" t="str">
            <v>수입이자</v>
          </cell>
          <cell r="D42">
            <v>50</v>
          </cell>
          <cell r="E42" t="str">
            <v>자금전표</v>
          </cell>
          <cell r="F42" t="str">
            <v>10536220-005</v>
          </cell>
          <cell r="G42">
            <v>100027</v>
          </cell>
          <cell r="H42" t="str">
            <v>일진경리팀</v>
          </cell>
          <cell r="I42">
            <v>100027</v>
          </cell>
          <cell r="J42" t="str">
            <v>일진경리팀</v>
          </cell>
          <cell r="K42" t="str">
            <v>이자수입</v>
          </cell>
          <cell r="L42" t="str">
            <v>C</v>
          </cell>
          <cell r="M42">
            <v>0</v>
          </cell>
          <cell r="N42">
            <v>23642</v>
          </cell>
          <cell r="O42" t="str">
            <v>2000.03.22</v>
          </cell>
          <cell r="P42" t="str">
            <v>2000.03.22</v>
          </cell>
          <cell r="Q42" t="str">
            <v>최윤경</v>
          </cell>
          <cell r="R42">
            <v>1311</v>
          </cell>
          <cell r="S42" t="str">
            <v>외환은행(도화동지점)</v>
          </cell>
          <cell r="T42">
            <v>0</v>
          </cell>
          <cell r="U42">
            <v>0</v>
          </cell>
        </row>
        <row r="43">
          <cell r="A43" t="str">
            <v>51001-00</v>
          </cell>
          <cell r="B43" t="str">
            <v>수입이자</v>
          </cell>
          <cell r="C43" t="str">
            <v>수입이자</v>
          </cell>
          <cell r="D43">
            <v>50</v>
          </cell>
          <cell r="E43" t="str">
            <v>자금전표</v>
          </cell>
          <cell r="F43" t="str">
            <v>10536220-010</v>
          </cell>
          <cell r="G43">
            <v>100027</v>
          </cell>
          <cell r="H43" t="str">
            <v>일진경리팀</v>
          </cell>
          <cell r="I43">
            <v>100027</v>
          </cell>
          <cell r="J43" t="str">
            <v>일진경리팀</v>
          </cell>
          <cell r="K43" t="str">
            <v>이자수입</v>
          </cell>
          <cell r="L43" t="str">
            <v>C</v>
          </cell>
          <cell r="M43">
            <v>0</v>
          </cell>
          <cell r="N43">
            <v>2871198</v>
          </cell>
          <cell r="O43" t="str">
            <v>2000.03.22</v>
          </cell>
          <cell r="P43" t="str">
            <v>2000.03.22</v>
          </cell>
          <cell r="Q43" t="str">
            <v>최윤경</v>
          </cell>
          <cell r="R43">
            <v>1311</v>
          </cell>
          <cell r="S43" t="str">
            <v>외환은행(도화동지점)</v>
          </cell>
          <cell r="T43">
            <v>0</v>
          </cell>
          <cell r="U43">
            <v>0</v>
          </cell>
        </row>
        <row r="44">
          <cell r="A44" t="str">
            <v>51001-00</v>
          </cell>
          <cell r="B44" t="str">
            <v>수입이자</v>
          </cell>
          <cell r="C44" t="str">
            <v>수입이자</v>
          </cell>
          <cell r="D44">
            <v>50</v>
          </cell>
          <cell r="E44" t="str">
            <v>자금전표</v>
          </cell>
          <cell r="F44" t="str">
            <v>10536985-005</v>
          </cell>
          <cell r="G44">
            <v>100027</v>
          </cell>
          <cell r="H44" t="str">
            <v>일진경리팀</v>
          </cell>
          <cell r="I44">
            <v>100027</v>
          </cell>
          <cell r="J44" t="str">
            <v>일진경리팀</v>
          </cell>
          <cell r="K44" t="str">
            <v>이자수입</v>
          </cell>
          <cell r="L44" t="str">
            <v>C</v>
          </cell>
          <cell r="M44">
            <v>0</v>
          </cell>
          <cell r="N44">
            <v>34742</v>
          </cell>
          <cell r="O44" t="str">
            <v>2000.03.23</v>
          </cell>
          <cell r="P44" t="str">
            <v>2000.03.23</v>
          </cell>
          <cell r="Q44" t="str">
            <v>최윤경</v>
          </cell>
          <cell r="R44">
            <v>1311</v>
          </cell>
          <cell r="S44" t="str">
            <v>외환은행(도화동지점)</v>
          </cell>
          <cell r="T44">
            <v>0</v>
          </cell>
          <cell r="U44">
            <v>0</v>
          </cell>
        </row>
        <row r="45">
          <cell r="A45" t="str">
            <v>51001-00</v>
          </cell>
          <cell r="B45" t="str">
            <v>수입이자</v>
          </cell>
          <cell r="C45" t="str">
            <v>수입이자</v>
          </cell>
          <cell r="D45">
            <v>50</v>
          </cell>
          <cell r="E45" t="str">
            <v>자금전표</v>
          </cell>
          <cell r="F45" t="str">
            <v>10538263-003</v>
          </cell>
          <cell r="G45">
            <v>100027</v>
          </cell>
          <cell r="H45" t="str">
            <v>일진경리팀</v>
          </cell>
          <cell r="I45">
            <v>100027</v>
          </cell>
          <cell r="J45" t="str">
            <v>일진경리팀</v>
          </cell>
          <cell r="K45" t="str">
            <v>이자수입</v>
          </cell>
          <cell r="L45" t="str">
            <v>C</v>
          </cell>
          <cell r="M45">
            <v>0</v>
          </cell>
          <cell r="N45">
            <v>1866857</v>
          </cell>
          <cell r="O45" t="str">
            <v>2000.03.26</v>
          </cell>
          <cell r="P45" t="str">
            <v>2000.03.26</v>
          </cell>
          <cell r="Q45" t="str">
            <v>최윤경</v>
          </cell>
          <cell r="R45">
            <v>1311</v>
          </cell>
          <cell r="S45" t="str">
            <v>외환은행(도화동지점)</v>
          </cell>
          <cell r="T45">
            <v>0</v>
          </cell>
          <cell r="U45">
            <v>0</v>
          </cell>
        </row>
        <row r="46">
          <cell r="A46" t="str">
            <v>51001-00</v>
          </cell>
          <cell r="B46" t="str">
            <v>수입이자</v>
          </cell>
          <cell r="C46" t="str">
            <v>수입이자</v>
          </cell>
          <cell r="D46">
            <v>50</v>
          </cell>
          <cell r="E46" t="str">
            <v>자금전표</v>
          </cell>
          <cell r="F46" t="str">
            <v>10539215-002</v>
          </cell>
          <cell r="G46">
            <v>100027</v>
          </cell>
          <cell r="H46" t="str">
            <v>일진경리팀</v>
          </cell>
          <cell r="I46">
            <v>100027</v>
          </cell>
          <cell r="J46" t="str">
            <v>일진경리팀</v>
          </cell>
          <cell r="K46" t="str">
            <v>이자수입</v>
          </cell>
          <cell r="L46" t="str">
            <v>C</v>
          </cell>
          <cell r="M46">
            <v>0</v>
          </cell>
          <cell r="N46">
            <v>139</v>
          </cell>
          <cell r="O46" t="str">
            <v>2000.03.26</v>
          </cell>
          <cell r="P46" t="str">
            <v>2000.03.26</v>
          </cell>
          <cell r="Q46" t="str">
            <v>최윤경</v>
          </cell>
          <cell r="R46">
            <v>1311</v>
          </cell>
          <cell r="S46" t="str">
            <v>외환은행(도화동지점)</v>
          </cell>
          <cell r="T46">
            <v>0</v>
          </cell>
          <cell r="U46">
            <v>0</v>
          </cell>
        </row>
        <row r="47">
          <cell r="A47" t="str">
            <v>51001-00</v>
          </cell>
          <cell r="B47" t="str">
            <v>수입이자</v>
          </cell>
          <cell r="C47" t="str">
            <v>수입이자</v>
          </cell>
          <cell r="D47">
            <v>50</v>
          </cell>
          <cell r="E47" t="str">
            <v>자금전표</v>
          </cell>
          <cell r="F47" t="str">
            <v>10537970-003</v>
          </cell>
          <cell r="G47">
            <v>100027</v>
          </cell>
          <cell r="H47" t="str">
            <v>일진경리팀</v>
          </cell>
          <cell r="I47">
            <v>100027</v>
          </cell>
          <cell r="J47" t="str">
            <v>일진경리팀</v>
          </cell>
          <cell r="K47" t="str">
            <v>이자수입</v>
          </cell>
          <cell r="L47" t="str">
            <v>C</v>
          </cell>
          <cell r="M47">
            <v>0</v>
          </cell>
          <cell r="N47">
            <v>12484931</v>
          </cell>
          <cell r="O47" t="str">
            <v>2000.03.27</v>
          </cell>
          <cell r="P47" t="str">
            <v>2000.03.27</v>
          </cell>
          <cell r="Q47" t="str">
            <v>최윤경</v>
          </cell>
          <cell r="R47">
            <v>31110</v>
          </cell>
          <cell r="S47" t="str">
            <v>일진기술금융(주)</v>
          </cell>
          <cell r="T47" t="str">
            <v>2000.03.27-2000.0</v>
          </cell>
          <cell r="U47" t="str">
            <v>4.27   10.50%</v>
          </cell>
        </row>
        <row r="48">
          <cell r="A48" t="str">
            <v>51001-00</v>
          </cell>
          <cell r="B48" t="str">
            <v>수입이자</v>
          </cell>
          <cell r="C48" t="str">
            <v>수입이자</v>
          </cell>
          <cell r="D48">
            <v>50</v>
          </cell>
          <cell r="E48" t="str">
            <v>자금전표</v>
          </cell>
          <cell r="F48" t="str">
            <v>10538267-005</v>
          </cell>
          <cell r="G48">
            <v>100027</v>
          </cell>
          <cell r="H48" t="str">
            <v>일진경리팀</v>
          </cell>
          <cell r="I48">
            <v>100027</v>
          </cell>
          <cell r="J48" t="str">
            <v>일진경리팀</v>
          </cell>
          <cell r="K48" t="str">
            <v>이자수입</v>
          </cell>
          <cell r="L48" t="str">
            <v>C</v>
          </cell>
          <cell r="M48">
            <v>0</v>
          </cell>
          <cell r="N48">
            <v>866896</v>
          </cell>
          <cell r="O48" t="str">
            <v>2000.03.27</v>
          </cell>
          <cell r="P48" t="str">
            <v>2000.03.27</v>
          </cell>
          <cell r="Q48" t="str">
            <v>최윤경</v>
          </cell>
          <cell r="R48">
            <v>1311</v>
          </cell>
          <cell r="S48" t="str">
            <v>외환은행(도화동지점)</v>
          </cell>
          <cell r="T48">
            <v>0</v>
          </cell>
          <cell r="U48">
            <v>0</v>
          </cell>
        </row>
        <row r="49">
          <cell r="A49" t="str">
            <v>51001-00</v>
          </cell>
          <cell r="B49" t="str">
            <v>수입이자</v>
          </cell>
          <cell r="C49" t="str">
            <v>수입이자</v>
          </cell>
          <cell r="D49">
            <v>50</v>
          </cell>
          <cell r="E49" t="str">
            <v>자금전표</v>
          </cell>
          <cell r="F49" t="str">
            <v>10538267-010</v>
          </cell>
          <cell r="G49">
            <v>100027</v>
          </cell>
          <cell r="H49" t="str">
            <v>일진경리팀</v>
          </cell>
          <cell r="I49">
            <v>100027</v>
          </cell>
          <cell r="J49" t="str">
            <v>일진경리팀</v>
          </cell>
          <cell r="K49" t="str">
            <v>이자수입</v>
          </cell>
          <cell r="L49" t="str">
            <v>C</v>
          </cell>
          <cell r="M49">
            <v>0</v>
          </cell>
          <cell r="N49">
            <v>857348</v>
          </cell>
          <cell r="O49" t="str">
            <v>2000.03.27</v>
          </cell>
          <cell r="P49" t="str">
            <v>2000.03.27</v>
          </cell>
          <cell r="Q49" t="str">
            <v>최윤경</v>
          </cell>
          <cell r="R49">
            <v>1311</v>
          </cell>
          <cell r="S49" t="str">
            <v>외환은행(도화동지점)</v>
          </cell>
          <cell r="T49">
            <v>0</v>
          </cell>
          <cell r="U49">
            <v>0</v>
          </cell>
        </row>
        <row r="50">
          <cell r="A50" t="str">
            <v>51001-00</v>
          </cell>
          <cell r="B50" t="str">
            <v>수입이자</v>
          </cell>
          <cell r="C50" t="str">
            <v>수입이자</v>
          </cell>
          <cell r="D50">
            <v>50</v>
          </cell>
          <cell r="E50" t="str">
            <v>자금전표</v>
          </cell>
          <cell r="F50" t="str">
            <v>10538267-015</v>
          </cell>
          <cell r="G50">
            <v>100027</v>
          </cell>
          <cell r="H50" t="str">
            <v>일진경리팀</v>
          </cell>
          <cell r="I50">
            <v>100027</v>
          </cell>
          <cell r="J50" t="str">
            <v>일진경리팀</v>
          </cell>
          <cell r="K50" t="str">
            <v>이자수입</v>
          </cell>
          <cell r="L50" t="str">
            <v>C</v>
          </cell>
          <cell r="M50">
            <v>0</v>
          </cell>
          <cell r="N50">
            <v>447028</v>
          </cell>
          <cell r="O50" t="str">
            <v>2000.03.27</v>
          </cell>
          <cell r="P50" t="str">
            <v>2000.03.27</v>
          </cell>
          <cell r="Q50" t="str">
            <v>최윤경</v>
          </cell>
          <cell r="R50">
            <v>1311</v>
          </cell>
          <cell r="S50" t="str">
            <v>외환은행(도화동지점)</v>
          </cell>
          <cell r="T50">
            <v>0</v>
          </cell>
          <cell r="U50">
            <v>0</v>
          </cell>
        </row>
        <row r="51">
          <cell r="A51" t="str">
            <v>51001-00</v>
          </cell>
          <cell r="B51" t="str">
            <v>수입이자</v>
          </cell>
          <cell r="C51" t="str">
            <v>수입이자</v>
          </cell>
          <cell r="D51">
            <v>50</v>
          </cell>
          <cell r="E51" t="str">
            <v>자금전표</v>
          </cell>
          <cell r="F51" t="str">
            <v>10538267-020</v>
          </cell>
          <cell r="G51">
            <v>100027</v>
          </cell>
          <cell r="H51" t="str">
            <v>일진경리팀</v>
          </cell>
          <cell r="I51">
            <v>100027</v>
          </cell>
          <cell r="J51" t="str">
            <v>일진경리팀</v>
          </cell>
          <cell r="K51" t="str">
            <v>이자수입</v>
          </cell>
          <cell r="L51" t="str">
            <v>C</v>
          </cell>
          <cell r="M51">
            <v>0</v>
          </cell>
          <cell r="N51">
            <v>243944</v>
          </cell>
          <cell r="O51" t="str">
            <v>2000.03.27</v>
          </cell>
          <cell r="P51" t="str">
            <v>2000.03.27</v>
          </cell>
          <cell r="Q51" t="str">
            <v>최윤경</v>
          </cell>
          <cell r="R51">
            <v>1311</v>
          </cell>
          <cell r="S51" t="str">
            <v>외환은행(도화동지점)</v>
          </cell>
          <cell r="T51">
            <v>0</v>
          </cell>
          <cell r="U51">
            <v>0</v>
          </cell>
        </row>
        <row r="52">
          <cell r="A52" t="str">
            <v>51001-00</v>
          </cell>
          <cell r="B52" t="str">
            <v>수입이자</v>
          </cell>
          <cell r="C52" t="str">
            <v>수입이자</v>
          </cell>
          <cell r="D52">
            <v>50</v>
          </cell>
          <cell r="E52" t="str">
            <v>자금전표</v>
          </cell>
          <cell r="F52" t="str">
            <v>10538305-011</v>
          </cell>
          <cell r="G52">
            <v>100027</v>
          </cell>
          <cell r="H52" t="str">
            <v>일진경리팀</v>
          </cell>
          <cell r="I52">
            <v>100027</v>
          </cell>
          <cell r="J52" t="str">
            <v>일진경리팀</v>
          </cell>
          <cell r="K52" t="str">
            <v>이자수입</v>
          </cell>
          <cell r="L52" t="str">
            <v>C</v>
          </cell>
          <cell r="M52">
            <v>0</v>
          </cell>
          <cell r="N52">
            <v>18720</v>
          </cell>
          <cell r="O52" t="str">
            <v>2000.03.27</v>
          </cell>
          <cell r="P52" t="str">
            <v>2000.03.27</v>
          </cell>
          <cell r="Q52" t="str">
            <v>최윤경</v>
          </cell>
          <cell r="R52">
            <v>211</v>
          </cell>
          <cell r="S52" t="str">
            <v>한빛은행(마포지점)</v>
          </cell>
          <cell r="T52">
            <v>0</v>
          </cell>
          <cell r="U52">
            <v>0</v>
          </cell>
        </row>
        <row r="53">
          <cell r="A53" t="str">
            <v>51001-00</v>
          </cell>
          <cell r="B53" t="str">
            <v>수입이자</v>
          </cell>
          <cell r="C53" t="str">
            <v>수입이자</v>
          </cell>
          <cell r="D53">
            <v>50</v>
          </cell>
          <cell r="E53" t="str">
            <v>자금전표</v>
          </cell>
          <cell r="F53" t="str">
            <v>10538370-003</v>
          </cell>
          <cell r="G53">
            <v>100027</v>
          </cell>
          <cell r="H53" t="str">
            <v>일진경리팀</v>
          </cell>
          <cell r="I53">
            <v>100027</v>
          </cell>
          <cell r="J53" t="str">
            <v>일진경리팀</v>
          </cell>
          <cell r="K53" t="str">
            <v>예금이자</v>
          </cell>
          <cell r="L53" t="str">
            <v>C</v>
          </cell>
          <cell r="M53">
            <v>0</v>
          </cell>
          <cell r="N53">
            <v>19296</v>
          </cell>
          <cell r="O53" t="str">
            <v>2000.03.27</v>
          </cell>
          <cell r="P53" t="str">
            <v>2000.03.27</v>
          </cell>
          <cell r="Q53" t="str">
            <v>최윤경</v>
          </cell>
          <cell r="R53">
            <v>1321</v>
          </cell>
          <cell r="S53" t="str">
            <v>외환은행(마포지점)</v>
          </cell>
          <cell r="T53">
            <v>0</v>
          </cell>
          <cell r="U53">
            <v>0</v>
          </cell>
        </row>
        <row r="54">
          <cell r="A54" t="str">
            <v>51001-00</v>
          </cell>
          <cell r="B54" t="str">
            <v>수입이자</v>
          </cell>
          <cell r="C54" t="str">
            <v>수입이자</v>
          </cell>
          <cell r="D54">
            <v>50</v>
          </cell>
          <cell r="E54" t="str">
            <v>자금전표</v>
          </cell>
          <cell r="F54" t="str">
            <v>10538611-002</v>
          </cell>
          <cell r="G54">
            <v>100027</v>
          </cell>
          <cell r="H54" t="str">
            <v>일진경리팀</v>
          </cell>
          <cell r="I54">
            <v>100027</v>
          </cell>
          <cell r="J54" t="str">
            <v>일진경리팀</v>
          </cell>
          <cell r="K54" t="str">
            <v>이자수입</v>
          </cell>
          <cell r="L54" t="str">
            <v>C</v>
          </cell>
          <cell r="M54">
            <v>0</v>
          </cell>
          <cell r="N54">
            <v>2373</v>
          </cell>
          <cell r="O54" t="str">
            <v>2000.03.27</v>
          </cell>
          <cell r="P54" t="str">
            <v>2000.03.27</v>
          </cell>
          <cell r="Q54" t="str">
            <v>최윤경</v>
          </cell>
          <cell r="R54">
            <v>711</v>
          </cell>
          <cell r="S54" t="str">
            <v>농협중앙회마포지점</v>
          </cell>
          <cell r="T54">
            <v>0</v>
          </cell>
          <cell r="U54">
            <v>0</v>
          </cell>
        </row>
        <row r="55">
          <cell r="A55" t="str">
            <v>51001-00</v>
          </cell>
          <cell r="B55" t="str">
            <v>수입이자</v>
          </cell>
          <cell r="C55" t="str">
            <v>수입이자</v>
          </cell>
          <cell r="D55">
            <v>50</v>
          </cell>
          <cell r="E55" t="str">
            <v>자금전표</v>
          </cell>
          <cell r="F55" t="str">
            <v>10537828-003</v>
          </cell>
          <cell r="G55">
            <v>100027</v>
          </cell>
          <cell r="H55" t="str">
            <v>일진경리팀</v>
          </cell>
          <cell r="I55">
            <v>100027</v>
          </cell>
          <cell r="J55" t="str">
            <v>일진경리팀</v>
          </cell>
          <cell r="K55" t="str">
            <v>법인통장 이자소득(천</v>
          </cell>
          <cell r="L55" t="str">
            <v>C</v>
          </cell>
          <cell r="M55">
            <v>0</v>
          </cell>
          <cell r="N55">
            <v>14197</v>
          </cell>
          <cell r="O55" t="str">
            <v>2000.03.27</v>
          </cell>
          <cell r="P55" t="str">
            <v>2000.03.27</v>
          </cell>
          <cell r="Q55" t="str">
            <v>허정</v>
          </cell>
          <cell r="R55">
            <v>122902</v>
          </cell>
          <cell r="S55" t="str">
            <v>한빛은행천안지점</v>
          </cell>
          <cell r="T55" t="str">
            <v>1999.12.20-2000.0</v>
          </cell>
          <cell r="U55" t="str">
            <v>3.19   20%</v>
          </cell>
        </row>
        <row r="56">
          <cell r="A56" t="str">
            <v>51001-00</v>
          </cell>
          <cell r="B56" t="str">
            <v>수입이자</v>
          </cell>
          <cell r="C56" t="str">
            <v>수입이자</v>
          </cell>
          <cell r="D56">
            <v>50</v>
          </cell>
          <cell r="E56" t="str">
            <v>자금전표</v>
          </cell>
          <cell r="F56" t="str">
            <v>10537827-003</v>
          </cell>
          <cell r="G56">
            <v>100027</v>
          </cell>
          <cell r="H56" t="str">
            <v>일진경리팀</v>
          </cell>
          <cell r="I56">
            <v>100027</v>
          </cell>
          <cell r="J56" t="str">
            <v>일진경리팀</v>
          </cell>
          <cell r="K56" t="str">
            <v>법인통장 이자소득(천</v>
          </cell>
          <cell r="L56" t="str">
            <v>C</v>
          </cell>
          <cell r="M56">
            <v>0</v>
          </cell>
          <cell r="N56">
            <v>17624</v>
          </cell>
          <cell r="O56" t="str">
            <v>2000.03.27</v>
          </cell>
          <cell r="P56" t="str">
            <v>2000.03.27</v>
          </cell>
          <cell r="Q56" t="str">
            <v>허정</v>
          </cell>
          <cell r="R56">
            <v>122902</v>
          </cell>
          <cell r="S56" t="str">
            <v>한빛은행천안지점</v>
          </cell>
          <cell r="T56" t="str">
            <v>1999.12.20-2000.0</v>
          </cell>
          <cell r="U56" t="str">
            <v>3.19   20%</v>
          </cell>
        </row>
        <row r="57">
          <cell r="A57" t="str">
            <v>51001-00</v>
          </cell>
          <cell r="B57" t="str">
            <v>수입이자</v>
          </cell>
          <cell r="C57" t="str">
            <v>수입이자</v>
          </cell>
          <cell r="D57">
            <v>50</v>
          </cell>
          <cell r="E57" t="str">
            <v>자금전표</v>
          </cell>
          <cell r="F57" t="str">
            <v>10539222-002</v>
          </cell>
          <cell r="G57">
            <v>100027</v>
          </cell>
          <cell r="H57" t="str">
            <v>일진경리팀</v>
          </cell>
          <cell r="I57">
            <v>100027</v>
          </cell>
          <cell r="J57" t="str">
            <v>일진경리팀</v>
          </cell>
          <cell r="K57" t="str">
            <v>이자수입</v>
          </cell>
          <cell r="L57" t="str">
            <v>C</v>
          </cell>
          <cell r="M57">
            <v>0</v>
          </cell>
          <cell r="N57">
            <v>1646</v>
          </cell>
          <cell r="O57" t="str">
            <v>2000.03.27</v>
          </cell>
          <cell r="P57" t="str">
            <v>2000.03.27</v>
          </cell>
          <cell r="Q57" t="str">
            <v>최윤경</v>
          </cell>
          <cell r="R57">
            <v>1311</v>
          </cell>
          <cell r="S57" t="str">
            <v>외환은행(도화동지점)</v>
          </cell>
          <cell r="T57">
            <v>0</v>
          </cell>
          <cell r="U57">
            <v>0</v>
          </cell>
        </row>
        <row r="58">
          <cell r="A58" t="str">
            <v>51001-00</v>
          </cell>
          <cell r="B58" t="str">
            <v>수입이자</v>
          </cell>
          <cell r="C58" t="str">
            <v>수입이자</v>
          </cell>
          <cell r="D58">
            <v>50</v>
          </cell>
          <cell r="E58" t="str">
            <v>자금전표</v>
          </cell>
          <cell r="F58" t="str">
            <v>10539222-004</v>
          </cell>
          <cell r="G58">
            <v>100027</v>
          </cell>
          <cell r="H58" t="str">
            <v>일진경리팀</v>
          </cell>
          <cell r="I58">
            <v>100027</v>
          </cell>
          <cell r="J58" t="str">
            <v>일진경리팀</v>
          </cell>
          <cell r="K58" t="str">
            <v>이자수입</v>
          </cell>
          <cell r="L58" t="str">
            <v>C</v>
          </cell>
          <cell r="M58">
            <v>0</v>
          </cell>
          <cell r="N58">
            <v>1093</v>
          </cell>
          <cell r="O58" t="str">
            <v>2000.03.27</v>
          </cell>
          <cell r="P58" t="str">
            <v>2000.03.27</v>
          </cell>
          <cell r="Q58" t="str">
            <v>최윤경</v>
          </cell>
          <cell r="R58">
            <v>1311</v>
          </cell>
          <cell r="S58" t="str">
            <v>외환은행(도화동지점)</v>
          </cell>
          <cell r="T58">
            <v>0</v>
          </cell>
          <cell r="U58">
            <v>0</v>
          </cell>
        </row>
        <row r="59">
          <cell r="A59" t="str">
            <v>51001-00</v>
          </cell>
          <cell r="B59" t="str">
            <v>수입이자</v>
          </cell>
          <cell r="C59" t="str">
            <v>수입이자</v>
          </cell>
          <cell r="D59">
            <v>50</v>
          </cell>
          <cell r="E59" t="str">
            <v>자금전표</v>
          </cell>
          <cell r="F59" t="str">
            <v>10540543-005</v>
          </cell>
          <cell r="G59">
            <v>100027</v>
          </cell>
          <cell r="H59" t="str">
            <v>일진경리팀</v>
          </cell>
          <cell r="I59">
            <v>100027</v>
          </cell>
          <cell r="J59" t="str">
            <v>일진경리팀</v>
          </cell>
          <cell r="K59" t="str">
            <v>이자수입</v>
          </cell>
          <cell r="L59" t="str">
            <v>C</v>
          </cell>
          <cell r="M59">
            <v>0</v>
          </cell>
          <cell r="N59">
            <v>110510</v>
          </cell>
          <cell r="O59" t="str">
            <v>2000.03.31</v>
          </cell>
          <cell r="P59" t="str">
            <v>2000.03.31</v>
          </cell>
          <cell r="Q59" t="str">
            <v>최윤경</v>
          </cell>
          <cell r="R59">
            <v>9210</v>
          </cell>
          <cell r="S59" t="str">
            <v>주택은행(마포)</v>
          </cell>
          <cell r="T59">
            <v>0</v>
          </cell>
          <cell r="U59">
            <v>0</v>
          </cell>
        </row>
        <row r="60">
          <cell r="A60" t="str">
            <v>51001-00</v>
          </cell>
          <cell r="B60" t="str">
            <v>수입이자</v>
          </cell>
          <cell r="C60" t="str">
            <v>수입이자</v>
          </cell>
          <cell r="D60">
            <v>50</v>
          </cell>
          <cell r="E60" t="str">
            <v>자금전표</v>
          </cell>
          <cell r="F60" t="str">
            <v>10541808-015</v>
          </cell>
          <cell r="G60">
            <v>100027</v>
          </cell>
          <cell r="H60" t="str">
            <v>일진경리팀</v>
          </cell>
          <cell r="I60">
            <v>100027</v>
          </cell>
          <cell r="J60" t="str">
            <v>일진경리팀</v>
          </cell>
          <cell r="K60" t="str">
            <v>이자수입</v>
          </cell>
          <cell r="L60" t="str">
            <v>C</v>
          </cell>
          <cell r="M60">
            <v>0</v>
          </cell>
          <cell r="N60">
            <v>251975</v>
          </cell>
          <cell r="O60" t="str">
            <v>2000.03.31</v>
          </cell>
          <cell r="P60" t="str">
            <v>2000.03.31</v>
          </cell>
          <cell r="Q60" t="str">
            <v>최윤경</v>
          </cell>
          <cell r="R60">
            <v>211</v>
          </cell>
          <cell r="S60" t="str">
            <v>한빛은행(마포지점)</v>
          </cell>
          <cell r="T60">
            <v>0</v>
          </cell>
          <cell r="U60">
            <v>0</v>
          </cell>
        </row>
        <row r="61">
          <cell r="A61" t="str">
            <v>51001-00</v>
          </cell>
          <cell r="B61" t="str">
            <v>수입이자</v>
          </cell>
          <cell r="C61" t="str">
            <v>수입이자</v>
          </cell>
          <cell r="D61">
            <v>50</v>
          </cell>
          <cell r="E61" t="str">
            <v>자금전표</v>
          </cell>
          <cell r="F61" t="str">
            <v>10541782-005</v>
          </cell>
          <cell r="G61">
            <v>100027</v>
          </cell>
          <cell r="H61" t="str">
            <v>일진경리팀</v>
          </cell>
          <cell r="I61">
            <v>100027</v>
          </cell>
          <cell r="J61" t="str">
            <v>일진경리팀</v>
          </cell>
          <cell r="K61" t="str">
            <v>이자수입</v>
          </cell>
          <cell r="L61" t="str">
            <v>C</v>
          </cell>
          <cell r="M61">
            <v>0</v>
          </cell>
          <cell r="N61">
            <v>128049</v>
          </cell>
          <cell r="O61" t="str">
            <v>2000.04.03</v>
          </cell>
          <cell r="P61" t="str">
            <v>2000.04.03</v>
          </cell>
          <cell r="Q61" t="str">
            <v>최윤경</v>
          </cell>
          <cell r="R61">
            <v>1311</v>
          </cell>
          <cell r="S61" t="str">
            <v>외환은행(도화동지점)</v>
          </cell>
          <cell r="T61">
            <v>0</v>
          </cell>
          <cell r="U61">
            <v>0</v>
          </cell>
        </row>
        <row r="62">
          <cell r="A62" t="str">
            <v>51001-00</v>
          </cell>
          <cell r="B62" t="str">
            <v>수입이자</v>
          </cell>
          <cell r="C62" t="str">
            <v>수입이자</v>
          </cell>
          <cell r="D62">
            <v>50</v>
          </cell>
          <cell r="E62" t="str">
            <v>자금전표</v>
          </cell>
          <cell r="F62" t="str">
            <v>10542568-005</v>
          </cell>
          <cell r="G62">
            <v>100027</v>
          </cell>
          <cell r="H62" t="str">
            <v>일진경리팀</v>
          </cell>
          <cell r="I62">
            <v>100027</v>
          </cell>
          <cell r="J62" t="str">
            <v>일진경리팀</v>
          </cell>
          <cell r="K62" t="str">
            <v>이자수입</v>
          </cell>
          <cell r="L62" t="str">
            <v>C</v>
          </cell>
          <cell r="M62">
            <v>0</v>
          </cell>
          <cell r="N62">
            <v>354757</v>
          </cell>
          <cell r="O62" t="str">
            <v>2000.04.04</v>
          </cell>
          <cell r="P62" t="str">
            <v>2000.04.04</v>
          </cell>
          <cell r="Q62" t="str">
            <v>최윤경</v>
          </cell>
          <cell r="R62">
            <v>1311</v>
          </cell>
          <cell r="S62" t="str">
            <v>외환은행(도화동지점)</v>
          </cell>
          <cell r="T62">
            <v>0</v>
          </cell>
          <cell r="U62">
            <v>0</v>
          </cell>
        </row>
        <row r="63">
          <cell r="A63" t="str">
            <v>51001-00</v>
          </cell>
          <cell r="B63" t="str">
            <v>수입이자</v>
          </cell>
          <cell r="C63" t="str">
            <v>수입이자</v>
          </cell>
          <cell r="D63">
            <v>50</v>
          </cell>
          <cell r="E63" t="str">
            <v>자금전표</v>
          </cell>
          <cell r="F63" t="str">
            <v>10544185-005</v>
          </cell>
          <cell r="G63">
            <v>100027</v>
          </cell>
          <cell r="H63" t="str">
            <v>일진경리팀</v>
          </cell>
          <cell r="I63">
            <v>100027</v>
          </cell>
          <cell r="J63" t="str">
            <v>일진경리팀</v>
          </cell>
          <cell r="K63" t="str">
            <v>이자수입</v>
          </cell>
          <cell r="L63" t="str">
            <v>C</v>
          </cell>
          <cell r="M63">
            <v>0</v>
          </cell>
          <cell r="N63">
            <v>1551276</v>
          </cell>
          <cell r="O63" t="str">
            <v>2000.04.10</v>
          </cell>
          <cell r="P63" t="str">
            <v>2000.04.10</v>
          </cell>
          <cell r="Q63" t="str">
            <v>최윤경</v>
          </cell>
          <cell r="R63">
            <v>1311</v>
          </cell>
          <cell r="S63" t="str">
            <v>외환은행(도화동지점)</v>
          </cell>
          <cell r="T63">
            <v>0</v>
          </cell>
          <cell r="U63">
            <v>0</v>
          </cell>
        </row>
        <row r="64">
          <cell r="A64" t="str">
            <v>51001-00</v>
          </cell>
          <cell r="B64" t="str">
            <v>수입이자</v>
          </cell>
          <cell r="C64" t="str">
            <v>수입이자</v>
          </cell>
          <cell r="D64">
            <v>50</v>
          </cell>
          <cell r="E64" t="str">
            <v>자금전표</v>
          </cell>
          <cell r="F64" t="str">
            <v>10561135-002</v>
          </cell>
          <cell r="G64">
            <v>100027</v>
          </cell>
          <cell r="H64" t="str">
            <v>일진경리팀</v>
          </cell>
          <cell r="I64">
            <v>100027</v>
          </cell>
          <cell r="J64" t="str">
            <v>일진경리팀</v>
          </cell>
          <cell r="K64" t="str">
            <v>이자수입</v>
          </cell>
          <cell r="L64" t="str">
            <v>C</v>
          </cell>
          <cell r="M64">
            <v>0</v>
          </cell>
          <cell r="N64">
            <v>1842</v>
          </cell>
          <cell r="O64" t="str">
            <v>2000.04.10</v>
          </cell>
          <cell r="P64" t="str">
            <v>2000.04.10</v>
          </cell>
          <cell r="Q64" t="str">
            <v>최윤경</v>
          </cell>
          <cell r="R64">
            <v>2102</v>
          </cell>
          <cell r="S64" t="str">
            <v>한미은행(마포지점)</v>
          </cell>
          <cell r="T64">
            <v>0</v>
          </cell>
          <cell r="U64">
            <v>0</v>
          </cell>
        </row>
        <row r="65">
          <cell r="A65" t="str">
            <v>51001-00</v>
          </cell>
          <cell r="B65" t="str">
            <v>수입이자</v>
          </cell>
          <cell r="C65" t="str">
            <v>수입이자</v>
          </cell>
          <cell r="D65">
            <v>50</v>
          </cell>
          <cell r="E65" t="str">
            <v>자금전표</v>
          </cell>
          <cell r="F65" t="str">
            <v>10544491-005</v>
          </cell>
          <cell r="G65">
            <v>100027</v>
          </cell>
          <cell r="H65" t="str">
            <v>일진경리팀</v>
          </cell>
          <cell r="I65">
            <v>100027</v>
          </cell>
          <cell r="J65" t="str">
            <v>일진경리팀</v>
          </cell>
          <cell r="K65" t="str">
            <v>이자수입</v>
          </cell>
          <cell r="L65" t="str">
            <v>C</v>
          </cell>
          <cell r="M65">
            <v>0</v>
          </cell>
          <cell r="N65">
            <v>449986</v>
          </cell>
          <cell r="O65" t="str">
            <v>2000.04.11</v>
          </cell>
          <cell r="P65" t="str">
            <v>2000.04.11</v>
          </cell>
          <cell r="Q65" t="str">
            <v>최윤경</v>
          </cell>
          <cell r="R65">
            <v>1311</v>
          </cell>
          <cell r="S65" t="str">
            <v>외환은행(도화동지점)</v>
          </cell>
          <cell r="T65">
            <v>0</v>
          </cell>
          <cell r="U65">
            <v>0</v>
          </cell>
        </row>
        <row r="66">
          <cell r="A66" t="str">
            <v>51001-00</v>
          </cell>
          <cell r="B66" t="str">
            <v>수입이자</v>
          </cell>
          <cell r="C66" t="str">
            <v>수입이자</v>
          </cell>
          <cell r="D66">
            <v>50</v>
          </cell>
          <cell r="E66" t="str">
            <v>자금전표</v>
          </cell>
          <cell r="F66" t="str">
            <v>10544491-010</v>
          </cell>
          <cell r="G66">
            <v>100027</v>
          </cell>
          <cell r="H66" t="str">
            <v>일진경리팀</v>
          </cell>
          <cell r="I66">
            <v>100027</v>
          </cell>
          <cell r="J66" t="str">
            <v>일진경리팀</v>
          </cell>
          <cell r="K66" t="str">
            <v>이자수입</v>
          </cell>
          <cell r="L66" t="str">
            <v>C</v>
          </cell>
          <cell r="M66">
            <v>0</v>
          </cell>
          <cell r="N66">
            <v>284987</v>
          </cell>
          <cell r="O66" t="str">
            <v>2000.04.11</v>
          </cell>
          <cell r="P66" t="str">
            <v>2000.04.11</v>
          </cell>
          <cell r="Q66" t="str">
            <v>최윤경</v>
          </cell>
          <cell r="R66">
            <v>1311</v>
          </cell>
          <cell r="S66" t="str">
            <v>외환은행(도화동지점)</v>
          </cell>
          <cell r="T66">
            <v>0</v>
          </cell>
          <cell r="U66">
            <v>0</v>
          </cell>
        </row>
        <row r="67">
          <cell r="A67" t="str">
            <v>51001-00</v>
          </cell>
          <cell r="B67" t="str">
            <v>수입이자</v>
          </cell>
          <cell r="C67" t="str">
            <v>수입이자</v>
          </cell>
          <cell r="D67">
            <v>50</v>
          </cell>
          <cell r="E67" t="str">
            <v>자금전표</v>
          </cell>
          <cell r="F67" t="str">
            <v>10544864-004</v>
          </cell>
          <cell r="G67">
            <v>100027</v>
          </cell>
          <cell r="H67" t="str">
            <v>일진경리팀</v>
          </cell>
          <cell r="I67">
            <v>100027</v>
          </cell>
          <cell r="J67" t="str">
            <v>일진경리팀</v>
          </cell>
          <cell r="K67" t="str">
            <v>이자수입</v>
          </cell>
          <cell r="L67" t="str">
            <v>C</v>
          </cell>
          <cell r="M67">
            <v>0</v>
          </cell>
          <cell r="N67">
            <v>11219178</v>
          </cell>
          <cell r="O67" t="str">
            <v>2000.04.12</v>
          </cell>
          <cell r="P67" t="str">
            <v>2000.04.12</v>
          </cell>
          <cell r="Q67" t="str">
            <v>최윤경</v>
          </cell>
          <cell r="R67">
            <v>31110</v>
          </cell>
          <cell r="S67" t="str">
            <v>일진기술금융(주)</v>
          </cell>
          <cell r="T67">
            <v>0</v>
          </cell>
          <cell r="U67">
            <v>0.105</v>
          </cell>
        </row>
        <row r="68">
          <cell r="A68" t="str">
            <v>51001-00</v>
          </cell>
          <cell r="B68" t="str">
            <v>수입이자</v>
          </cell>
          <cell r="C68" t="str">
            <v>수입이자</v>
          </cell>
          <cell r="D68">
            <v>50</v>
          </cell>
          <cell r="E68" t="str">
            <v>자금전표</v>
          </cell>
          <cell r="F68" t="str">
            <v>10545346-005</v>
          </cell>
          <cell r="G68">
            <v>100027</v>
          </cell>
          <cell r="H68" t="str">
            <v>일진경리팀</v>
          </cell>
          <cell r="I68">
            <v>100027</v>
          </cell>
          <cell r="J68" t="str">
            <v>일진경리팀</v>
          </cell>
          <cell r="K68" t="str">
            <v>이자수입</v>
          </cell>
          <cell r="L68" t="str">
            <v>C</v>
          </cell>
          <cell r="M68">
            <v>0</v>
          </cell>
          <cell r="N68">
            <v>2091544</v>
          </cell>
          <cell r="O68" t="str">
            <v>2000.04.14</v>
          </cell>
          <cell r="P68" t="str">
            <v>2000.04.14</v>
          </cell>
          <cell r="Q68" t="str">
            <v>최윤경</v>
          </cell>
          <cell r="R68">
            <v>1311</v>
          </cell>
          <cell r="S68" t="str">
            <v>외환은행(도화동지점)</v>
          </cell>
          <cell r="T68">
            <v>0</v>
          </cell>
          <cell r="U68">
            <v>0</v>
          </cell>
        </row>
        <row r="69">
          <cell r="A69" t="str">
            <v>51001-00</v>
          </cell>
          <cell r="B69" t="str">
            <v>수입이자</v>
          </cell>
          <cell r="C69" t="str">
            <v>수입이자</v>
          </cell>
          <cell r="D69">
            <v>50</v>
          </cell>
          <cell r="E69" t="str">
            <v>자금전표</v>
          </cell>
          <cell r="F69" t="str">
            <v>10546399-004</v>
          </cell>
          <cell r="G69">
            <v>100027</v>
          </cell>
          <cell r="H69" t="str">
            <v>일진경리팀</v>
          </cell>
          <cell r="I69">
            <v>100027</v>
          </cell>
          <cell r="J69" t="str">
            <v>일진경리팀</v>
          </cell>
          <cell r="K69" t="str">
            <v>이자수입</v>
          </cell>
          <cell r="L69" t="str">
            <v>C</v>
          </cell>
          <cell r="M69">
            <v>0</v>
          </cell>
          <cell r="N69">
            <v>3469042</v>
          </cell>
          <cell r="O69" t="str">
            <v>2000.04.18</v>
          </cell>
          <cell r="P69" t="str">
            <v>2000.04.18</v>
          </cell>
          <cell r="Q69" t="str">
            <v>최윤경</v>
          </cell>
          <cell r="R69">
            <v>211</v>
          </cell>
          <cell r="S69" t="str">
            <v>한빛은행(마포지점)</v>
          </cell>
          <cell r="T69" t="str">
            <v>2000.01.01-2000.0</v>
          </cell>
          <cell r="U69" t="str">
            <v>4.18   9.5%</v>
          </cell>
        </row>
        <row r="70">
          <cell r="A70" t="str">
            <v>51001-00</v>
          </cell>
          <cell r="B70" t="str">
            <v>수입이자</v>
          </cell>
          <cell r="C70" t="str">
            <v>수입이자</v>
          </cell>
          <cell r="D70">
            <v>50</v>
          </cell>
          <cell r="E70" t="str">
            <v>자금전표</v>
          </cell>
          <cell r="F70" t="str">
            <v>10550555-005</v>
          </cell>
          <cell r="G70">
            <v>100027</v>
          </cell>
          <cell r="H70" t="str">
            <v>일진경리팀</v>
          </cell>
          <cell r="I70">
            <v>100027</v>
          </cell>
          <cell r="J70" t="str">
            <v>일진경리팀</v>
          </cell>
          <cell r="K70" t="str">
            <v>외화정기예금해약이자</v>
          </cell>
          <cell r="L70" t="str">
            <v>C</v>
          </cell>
          <cell r="M70">
            <v>0</v>
          </cell>
          <cell r="N70">
            <v>400565</v>
          </cell>
          <cell r="O70" t="str">
            <v>2000.04.27</v>
          </cell>
          <cell r="P70" t="str">
            <v>2000.04.27</v>
          </cell>
          <cell r="Q70" t="str">
            <v>정경희</v>
          </cell>
          <cell r="R70">
            <v>1311</v>
          </cell>
          <cell r="S70" t="str">
            <v>외환은행(도화동지점)</v>
          </cell>
          <cell r="T70" t="str">
            <v>2000.04.26-2000.0</v>
          </cell>
          <cell r="U70" t="str">
            <v>4.27   5.4928%</v>
          </cell>
        </row>
        <row r="71">
          <cell r="A71" t="str">
            <v>51001-00</v>
          </cell>
          <cell r="B71" t="str">
            <v>수입이자</v>
          </cell>
          <cell r="C71" t="str">
            <v>수입이자</v>
          </cell>
          <cell r="D71">
            <v>50</v>
          </cell>
          <cell r="E71" t="str">
            <v>자금전표</v>
          </cell>
          <cell r="F71" t="str">
            <v>10550637-004</v>
          </cell>
          <cell r="G71">
            <v>100027</v>
          </cell>
          <cell r="H71" t="str">
            <v>일진경리팀</v>
          </cell>
          <cell r="I71">
            <v>100027</v>
          </cell>
          <cell r="J71" t="str">
            <v>일진경리팀</v>
          </cell>
          <cell r="K71" t="str">
            <v>단기대여금이자</v>
          </cell>
          <cell r="L71" t="str">
            <v>C</v>
          </cell>
          <cell r="M71">
            <v>0</v>
          </cell>
          <cell r="N71">
            <v>12163001</v>
          </cell>
          <cell r="O71" t="str">
            <v>2000.04.27</v>
          </cell>
          <cell r="P71" t="str">
            <v>2000.04.27</v>
          </cell>
          <cell r="Q71" t="str">
            <v>정경희</v>
          </cell>
          <cell r="R71">
            <v>31110</v>
          </cell>
          <cell r="S71" t="str">
            <v>일진기술금융(주)</v>
          </cell>
          <cell r="T71" t="str">
            <v>2000.04.27-2000.0</v>
          </cell>
          <cell r="U71" t="str">
            <v>5.27   10.5%</v>
          </cell>
        </row>
        <row r="72">
          <cell r="A72" t="str">
            <v>51001-00</v>
          </cell>
          <cell r="B72" t="str">
            <v>수입이자</v>
          </cell>
          <cell r="C72" t="str">
            <v>수입이자</v>
          </cell>
          <cell r="D72">
            <v>50</v>
          </cell>
          <cell r="E72" t="str">
            <v>자금전표</v>
          </cell>
          <cell r="F72" t="str">
            <v>10551215-003</v>
          </cell>
          <cell r="G72">
            <v>100027</v>
          </cell>
          <cell r="H72" t="str">
            <v>일진경리팀</v>
          </cell>
          <cell r="I72">
            <v>100027</v>
          </cell>
          <cell r="J72" t="str">
            <v>일진경리팀</v>
          </cell>
          <cell r="K72" t="str">
            <v>외화정기예금해지이자</v>
          </cell>
          <cell r="L72" t="str">
            <v>C</v>
          </cell>
          <cell r="M72">
            <v>0</v>
          </cell>
          <cell r="N72">
            <v>1567369</v>
          </cell>
          <cell r="O72" t="str">
            <v>2000.04.28</v>
          </cell>
          <cell r="P72" t="str">
            <v>2000.04.28</v>
          </cell>
          <cell r="Q72" t="str">
            <v>정경희</v>
          </cell>
          <cell r="R72">
            <v>1311</v>
          </cell>
          <cell r="S72" t="str">
            <v>외환은행(도화동지점)</v>
          </cell>
          <cell r="T72" t="str">
            <v>2000.04.27-2000.0</v>
          </cell>
          <cell r="U72" t="str">
            <v>4.28   0</v>
          </cell>
        </row>
        <row r="73">
          <cell r="A73" t="str">
            <v>51001-00</v>
          </cell>
          <cell r="B73" t="str">
            <v>수입이자</v>
          </cell>
          <cell r="C73" t="str">
            <v>수입이자</v>
          </cell>
          <cell r="D73">
            <v>50</v>
          </cell>
          <cell r="E73" t="str">
            <v>자금전표</v>
          </cell>
          <cell r="F73" t="str">
            <v>10551215-006</v>
          </cell>
          <cell r="G73">
            <v>100027</v>
          </cell>
          <cell r="H73" t="str">
            <v>일진경리팀</v>
          </cell>
          <cell r="I73">
            <v>100027</v>
          </cell>
          <cell r="J73" t="str">
            <v>일진경리팀</v>
          </cell>
          <cell r="K73" t="str">
            <v>법인세($73.23)</v>
          </cell>
          <cell r="L73" t="str">
            <v>C</v>
          </cell>
          <cell r="M73">
            <v>0</v>
          </cell>
          <cell r="N73">
            <v>402651</v>
          </cell>
          <cell r="O73" t="str">
            <v>2000.04.28</v>
          </cell>
          <cell r="P73" t="str">
            <v>2000.04.28</v>
          </cell>
          <cell r="Q73" t="str">
            <v>정경희</v>
          </cell>
          <cell r="R73">
            <v>1311</v>
          </cell>
          <cell r="S73" t="str">
            <v>외환은행(도화동지점)</v>
          </cell>
          <cell r="T73" t="str">
            <v>2000.04.21-2000.0</v>
          </cell>
          <cell r="U73" t="str">
            <v>4.28   0</v>
          </cell>
        </row>
        <row r="74">
          <cell r="A74" t="str">
            <v>51001-00</v>
          </cell>
          <cell r="B74" t="str">
            <v>수입이자</v>
          </cell>
          <cell r="C74" t="str">
            <v>수입이자</v>
          </cell>
          <cell r="D74">
            <v>50</v>
          </cell>
          <cell r="E74" t="str">
            <v>자금전표</v>
          </cell>
          <cell r="F74" t="str">
            <v>10553377-005</v>
          </cell>
          <cell r="G74">
            <v>100027</v>
          </cell>
          <cell r="H74" t="str">
            <v>일진경리팀</v>
          </cell>
          <cell r="I74">
            <v>100027</v>
          </cell>
          <cell r="J74" t="str">
            <v>일진경리팀</v>
          </cell>
          <cell r="K74" t="str">
            <v>이자수입</v>
          </cell>
          <cell r="L74" t="str">
            <v>C</v>
          </cell>
          <cell r="M74">
            <v>0</v>
          </cell>
          <cell r="N74">
            <v>1685251</v>
          </cell>
          <cell r="O74" t="str">
            <v>2000.05.03</v>
          </cell>
          <cell r="P74" t="str">
            <v>2000.05.03</v>
          </cell>
          <cell r="Q74" t="str">
            <v>최윤경</v>
          </cell>
          <cell r="R74">
            <v>1311</v>
          </cell>
          <cell r="S74" t="str">
            <v>외환은행(도화동지점)</v>
          </cell>
          <cell r="T74">
            <v>0</v>
          </cell>
          <cell r="U74">
            <v>0</v>
          </cell>
        </row>
        <row r="75">
          <cell r="A75" t="str">
            <v>51001-00</v>
          </cell>
          <cell r="B75" t="str">
            <v>수입이자</v>
          </cell>
          <cell r="C75" t="str">
            <v>수입이자</v>
          </cell>
          <cell r="D75">
            <v>50</v>
          </cell>
          <cell r="E75" t="str">
            <v>자금전표</v>
          </cell>
          <cell r="F75" t="str">
            <v>10554061-004</v>
          </cell>
          <cell r="G75">
            <v>100027</v>
          </cell>
          <cell r="H75" t="str">
            <v>일진경리팀</v>
          </cell>
          <cell r="I75">
            <v>100027</v>
          </cell>
          <cell r="J75" t="str">
            <v>일진경리팀</v>
          </cell>
          <cell r="K75" t="str">
            <v>이자수입</v>
          </cell>
          <cell r="L75" t="str">
            <v>C</v>
          </cell>
          <cell r="M75">
            <v>0</v>
          </cell>
          <cell r="N75">
            <v>384000</v>
          </cell>
          <cell r="O75" t="str">
            <v>2000.05.03</v>
          </cell>
          <cell r="P75" t="str">
            <v>2000.05.03</v>
          </cell>
          <cell r="Q75" t="str">
            <v>최윤경</v>
          </cell>
          <cell r="R75">
            <v>211</v>
          </cell>
          <cell r="S75" t="str">
            <v>한빛은행(마포지점)</v>
          </cell>
          <cell r="T75">
            <v>0</v>
          </cell>
          <cell r="U75">
            <v>0</v>
          </cell>
        </row>
        <row r="76">
          <cell r="A76" t="str">
            <v>51001-00</v>
          </cell>
          <cell r="B76" t="str">
            <v>수입이자</v>
          </cell>
          <cell r="C76" t="str">
            <v>수입이자</v>
          </cell>
          <cell r="D76">
            <v>50</v>
          </cell>
          <cell r="E76" t="str">
            <v>자금전표</v>
          </cell>
          <cell r="F76" t="str">
            <v>10554061-014</v>
          </cell>
          <cell r="G76">
            <v>100027</v>
          </cell>
          <cell r="H76" t="str">
            <v>일진경리팀</v>
          </cell>
          <cell r="I76">
            <v>100027</v>
          </cell>
          <cell r="J76" t="str">
            <v>일진경리팀</v>
          </cell>
          <cell r="K76" t="str">
            <v>이자수입</v>
          </cell>
          <cell r="L76" t="str">
            <v>C</v>
          </cell>
          <cell r="M76">
            <v>0</v>
          </cell>
          <cell r="N76">
            <v>98160</v>
          </cell>
          <cell r="O76" t="str">
            <v>2000.05.03</v>
          </cell>
          <cell r="P76" t="str">
            <v>2000.05.03</v>
          </cell>
          <cell r="Q76" t="str">
            <v>최윤경</v>
          </cell>
          <cell r="R76">
            <v>211</v>
          </cell>
          <cell r="S76" t="str">
            <v>한빛은행(마포지점)</v>
          </cell>
          <cell r="T76">
            <v>0</v>
          </cell>
          <cell r="U76">
            <v>0</v>
          </cell>
        </row>
        <row r="77">
          <cell r="A77" t="str">
            <v>51001-00</v>
          </cell>
          <cell r="B77" t="str">
            <v>수입이자</v>
          </cell>
          <cell r="C77" t="str">
            <v>수입이자</v>
          </cell>
          <cell r="D77">
            <v>50</v>
          </cell>
          <cell r="E77" t="str">
            <v>자금전표</v>
          </cell>
          <cell r="F77" t="str">
            <v>10554056-004</v>
          </cell>
          <cell r="G77">
            <v>100027</v>
          </cell>
          <cell r="H77" t="str">
            <v>일진경리팀</v>
          </cell>
          <cell r="I77">
            <v>100027</v>
          </cell>
          <cell r="J77" t="str">
            <v>일진경리팀</v>
          </cell>
          <cell r="K77" t="str">
            <v>이자수입</v>
          </cell>
          <cell r="L77" t="str">
            <v>C</v>
          </cell>
          <cell r="M77">
            <v>0</v>
          </cell>
          <cell r="N77">
            <v>169113</v>
          </cell>
          <cell r="O77" t="str">
            <v>2000.05.04</v>
          </cell>
          <cell r="P77" t="str">
            <v>2000.05.04</v>
          </cell>
          <cell r="Q77" t="str">
            <v>최윤경</v>
          </cell>
          <cell r="R77">
            <v>711</v>
          </cell>
          <cell r="S77" t="str">
            <v>농협중앙회마포지점</v>
          </cell>
          <cell r="T77">
            <v>0</v>
          </cell>
          <cell r="U77">
            <v>0</v>
          </cell>
        </row>
        <row r="78">
          <cell r="A78" t="str">
            <v>51001-00</v>
          </cell>
          <cell r="B78" t="str">
            <v>수입이자</v>
          </cell>
          <cell r="C78" t="str">
            <v>수입이자</v>
          </cell>
          <cell r="D78">
            <v>50</v>
          </cell>
          <cell r="E78" t="str">
            <v>자금전표</v>
          </cell>
          <cell r="F78" t="str">
            <v>10554574-005</v>
          </cell>
          <cell r="G78">
            <v>100027</v>
          </cell>
          <cell r="H78" t="str">
            <v>일진경리팀</v>
          </cell>
          <cell r="I78">
            <v>100027</v>
          </cell>
          <cell r="J78" t="str">
            <v>일진경리팀</v>
          </cell>
          <cell r="K78" t="str">
            <v>이자수입</v>
          </cell>
          <cell r="L78" t="str">
            <v>C</v>
          </cell>
          <cell r="M78">
            <v>0</v>
          </cell>
          <cell r="N78">
            <v>1011420</v>
          </cell>
          <cell r="O78" t="str">
            <v>2000.05.08</v>
          </cell>
          <cell r="P78" t="str">
            <v>2000.05.08</v>
          </cell>
          <cell r="Q78" t="str">
            <v>최윤경</v>
          </cell>
          <cell r="R78">
            <v>1311</v>
          </cell>
          <cell r="S78" t="str">
            <v>외환은행(도화동지점)</v>
          </cell>
          <cell r="T78">
            <v>0</v>
          </cell>
          <cell r="U78">
            <v>0</v>
          </cell>
        </row>
        <row r="79">
          <cell r="A79" t="str">
            <v>51001-00</v>
          </cell>
          <cell r="B79" t="str">
            <v>수입이자</v>
          </cell>
          <cell r="C79" t="str">
            <v>수입이자</v>
          </cell>
          <cell r="D79">
            <v>200</v>
          </cell>
          <cell r="E79" t="str">
            <v>수금전표</v>
          </cell>
          <cell r="F79" t="str">
            <v>10555192-004</v>
          </cell>
          <cell r="G79">
            <v>100027</v>
          </cell>
          <cell r="H79" t="str">
            <v>일진경리팀</v>
          </cell>
          <cell r="I79">
            <v>100027</v>
          </cell>
          <cell r="J79" t="str">
            <v>일진경리팀</v>
          </cell>
          <cell r="K79" t="str">
            <v>이자수입</v>
          </cell>
          <cell r="L79" t="str">
            <v>C</v>
          </cell>
          <cell r="M79">
            <v>0</v>
          </cell>
          <cell r="N79">
            <v>11668188</v>
          </cell>
          <cell r="O79" t="str">
            <v>2000.05.12</v>
          </cell>
          <cell r="P79" t="str">
            <v>2000.05.12</v>
          </cell>
          <cell r="Q79" t="str">
            <v>최윤경</v>
          </cell>
          <cell r="R79">
            <v>31110</v>
          </cell>
          <cell r="S79" t="str">
            <v>일진기술금융(주)</v>
          </cell>
          <cell r="T79">
            <v>0</v>
          </cell>
          <cell r="U79">
            <v>0</v>
          </cell>
        </row>
        <row r="80">
          <cell r="A80" t="str">
            <v>51001-00</v>
          </cell>
          <cell r="B80" t="str">
            <v>수입이자</v>
          </cell>
          <cell r="C80" t="str">
            <v>수입이자</v>
          </cell>
          <cell r="D80">
            <v>50</v>
          </cell>
          <cell r="E80" t="str">
            <v>자금전표</v>
          </cell>
          <cell r="F80" t="str">
            <v>10556322-005</v>
          </cell>
          <cell r="G80">
            <v>100027</v>
          </cell>
          <cell r="H80" t="str">
            <v>일진경리팀</v>
          </cell>
          <cell r="I80">
            <v>100027</v>
          </cell>
          <cell r="J80" t="str">
            <v>일진경리팀</v>
          </cell>
          <cell r="K80" t="str">
            <v>이자수입</v>
          </cell>
          <cell r="L80" t="str">
            <v>C</v>
          </cell>
          <cell r="M80">
            <v>0</v>
          </cell>
          <cell r="N80">
            <v>996750</v>
          </cell>
          <cell r="O80" t="str">
            <v>2000.05.15</v>
          </cell>
          <cell r="P80" t="str">
            <v>2000.05.15</v>
          </cell>
          <cell r="Q80" t="str">
            <v>최윤경</v>
          </cell>
          <cell r="R80">
            <v>1311</v>
          </cell>
          <cell r="S80" t="str">
            <v>외환은행(도화동지점)</v>
          </cell>
          <cell r="T80">
            <v>0</v>
          </cell>
          <cell r="U80">
            <v>0</v>
          </cell>
        </row>
        <row r="81">
          <cell r="A81" t="str">
            <v>51001-00</v>
          </cell>
          <cell r="B81" t="str">
            <v>수입이자</v>
          </cell>
          <cell r="C81" t="str">
            <v>수입이자</v>
          </cell>
          <cell r="D81">
            <v>50</v>
          </cell>
          <cell r="E81" t="str">
            <v>자금전표</v>
          </cell>
          <cell r="F81" t="str">
            <v>10556322-010</v>
          </cell>
          <cell r="G81">
            <v>100027</v>
          </cell>
          <cell r="H81" t="str">
            <v>일진경리팀</v>
          </cell>
          <cell r="I81">
            <v>100027</v>
          </cell>
          <cell r="J81" t="str">
            <v>일진경리팀</v>
          </cell>
          <cell r="K81" t="str">
            <v>이자수입</v>
          </cell>
          <cell r="L81" t="str">
            <v>C</v>
          </cell>
          <cell r="M81">
            <v>0</v>
          </cell>
          <cell r="N81">
            <v>1116712</v>
          </cell>
          <cell r="O81" t="str">
            <v>2000.05.15</v>
          </cell>
          <cell r="P81" t="str">
            <v>2000.05.15</v>
          </cell>
          <cell r="Q81" t="str">
            <v>최윤경</v>
          </cell>
          <cell r="R81">
            <v>1311</v>
          </cell>
          <cell r="S81" t="str">
            <v>외환은행(도화동지점)</v>
          </cell>
          <cell r="T81">
            <v>0</v>
          </cell>
          <cell r="U81">
            <v>0</v>
          </cell>
        </row>
        <row r="82">
          <cell r="A82" t="str">
            <v>51001-00</v>
          </cell>
          <cell r="B82" t="str">
            <v>수입이자</v>
          </cell>
          <cell r="C82" t="str">
            <v>수입이자</v>
          </cell>
          <cell r="D82">
            <v>50</v>
          </cell>
          <cell r="E82" t="str">
            <v>자금전표</v>
          </cell>
          <cell r="F82" t="str">
            <v>10568581-002</v>
          </cell>
          <cell r="G82">
            <v>100027</v>
          </cell>
          <cell r="H82" t="str">
            <v>일진경리팀</v>
          </cell>
          <cell r="I82">
            <v>100027</v>
          </cell>
          <cell r="J82" t="str">
            <v>일진경리팀</v>
          </cell>
          <cell r="K82" t="str">
            <v>이자수입</v>
          </cell>
          <cell r="L82" t="str">
            <v>C</v>
          </cell>
          <cell r="M82">
            <v>0</v>
          </cell>
          <cell r="N82">
            <v>190</v>
          </cell>
          <cell r="O82" t="str">
            <v>2000.05.21</v>
          </cell>
          <cell r="P82" t="str">
            <v>2000.05.21</v>
          </cell>
          <cell r="Q82" t="str">
            <v>최윤경</v>
          </cell>
          <cell r="R82">
            <v>211</v>
          </cell>
          <cell r="S82" t="str">
            <v>한빛은행(마포지점)</v>
          </cell>
          <cell r="T82">
            <v>0</v>
          </cell>
          <cell r="U82">
            <v>0</v>
          </cell>
        </row>
        <row r="83">
          <cell r="A83" t="str">
            <v>51001-00</v>
          </cell>
          <cell r="B83" t="str">
            <v>수입이자</v>
          </cell>
          <cell r="C83" t="str">
            <v>수입이자</v>
          </cell>
          <cell r="D83">
            <v>50</v>
          </cell>
          <cell r="E83" t="str">
            <v>자금전표</v>
          </cell>
          <cell r="F83" t="str">
            <v>10568695-002</v>
          </cell>
          <cell r="G83">
            <v>100027</v>
          </cell>
          <cell r="H83" t="str">
            <v>일진경리팀</v>
          </cell>
          <cell r="I83">
            <v>100027</v>
          </cell>
          <cell r="J83" t="str">
            <v>일진경리팀</v>
          </cell>
          <cell r="K83" t="str">
            <v>이자수입</v>
          </cell>
          <cell r="L83" t="str">
            <v>C</v>
          </cell>
          <cell r="M83">
            <v>0</v>
          </cell>
          <cell r="N83">
            <v>3171</v>
          </cell>
          <cell r="O83" t="str">
            <v>2000.05.21</v>
          </cell>
          <cell r="P83" t="str">
            <v>2000.05.21</v>
          </cell>
          <cell r="Q83" t="str">
            <v>최윤경</v>
          </cell>
          <cell r="R83">
            <v>211</v>
          </cell>
          <cell r="S83" t="str">
            <v>한빛은행(마포지점)</v>
          </cell>
          <cell r="T83">
            <v>0</v>
          </cell>
          <cell r="U83">
            <v>0</v>
          </cell>
        </row>
        <row r="84">
          <cell r="A84" t="str">
            <v>51001-00</v>
          </cell>
          <cell r="B84" t="str">
            <v>수입이자</v>
          </cell>
          <cell r="C84" t="str">
            <v>수입이자</v>
          </cell>
          <cell r="D84">
            <v>50</v>
          </cell>
          <cell r="E84" t="str">
            <v>자금전표</v>
          </cell>
          <cell r="F84" t="str">
            <v>10561439-004</v>
          </cell>
          <cell r="G84">
            <v>100027</v>
          </cell>
          <cell r="H84" t="str">
            <v>일진경리팀</v>
          </cell>
          <cell r="I84">
            <v>100027</v>
          </cell>
          <cell r="J84" t="str">
            <v>일진경리팀</v>
          </cell>
          <cell r="K84" t="str">
            <v>이자수입</v>
          </cell>
          <cell r="L84" t="str">
            <v>C</v>
          </cell>
          <cell r="M84">
            <v>0</v>
          </cell>
          <cell r="N84">
            <v>12649785</v>
          </cell>
          <cell r="O84" t="str">
            <v>2000.05.27</v>
          </cell>
          <cell r="P84" t="str">
            <v>2000.05.27</v>
          </cell>
          <cell r="Q84" t="str">
            <v>최윤경</v>
          </cell>
          <cell r="R84">
            <v>31110</v>
          </cell>
          <cell r="S84" t="str">
            <v>일진기술금융(주)</v>
          </cell>
          <cell r="T84" t="str">
            <v>2000.05.27-2000.0</v>
          </cell>
          <cell r="U84" t="str">
            <v>6.27   10.50%</v>
          </cell>
        </row>
        <row r="85">
          <cell r="A85" t="str">
            <v>51001-00</v>
          </cell>
          <cell r="B85" t="str">
            <v>수입이자</v>
          </cell>
          <cell r="C85" t="str">
            <v>수입이자</v>
          </cell>
          <cell r="D85">
            <v>20</v>
          </cell>
          <cell r="E85" t="str">
            <v>경리표준전</v>
          </cell>
          <cell r="F85" t="str">
            <v>10567500-004</v>
          </cell>
          <cell r="G85">
            <v>100027</v>
          </cell>
          <cell r="H85" t="str">
            <v>일진경리팀</v>
          </cell>
          <cell r="I85">
            <v>100027</v>
          </cell>
          <cell r="J85" t="str">
            <v>일진경리팀</v>
          </cell>
          <cell r="K85" t="str">
            <v>2000년 대여금이자(U$</v>
          </cell>
          <cell r="L85" t="str">
            <v>C</v>
          </cell>
          <cell r="M85">
            <v>0</v>
          </cell>
          <cell r="N85">
            <v>106500000</v>
          </cell>
          <cell r="O85" t="str">
            <v>2000.05.28</v>
          </cell>
          <cell r="P85" t="str">
            <v>2000.05.28</v>
          </cell>
          <cell r="Q85" t="str">
            <v>성기승</v>
          </cell>
          <cell r="R85">
            <v>120294</v>
          </cell>
          <cell r="S85" t="str">
            <v>ETEX CORPORATION</v>
          </cell>
          <cell r="T85" t="str">
            <v>2000.01.01-2000.0</v>
          </cell>
          <cell r="U85" t="str">
            <v>5.28   15%</v>
          </cell>
        </row>
        <row r="86">
          <cell r="A86" t="str">
            <v>51001-00</v>
          </cell>
          <cell r="B86" t="str">
            <v>수입이자</v>
          </cell>
          <cell r="C86" t="str">
            <v>수입이자</v>
          </cell>
          <cell r="D86">
            <v>50</v>
          </cell>
          <cell r="E86" t="str">
            <v>자금전표</v>
          </cell>
          <cell r="F86" t="str">
            <v>10562668-003</v>
          </cell>
          <cell r="G86">
            <v>100027</v>
          </cell>
          <cell r="H86" t="str">
            <v>일진경리팀</v>
          </cell>
          <cell r="I86">
            <v>100027</v>
          </cell>
          <cell r="J86" t="str">
            <v>일진경리팀</v>
          </cell>
          <cell r="K86" t="str">
            <v>이자수입</v>
          </cell>
          <cell r="L86" t="str">
            <v>C</v>
          </cell>
          <cell r="M86">
            <v>0</v>
          </cell>
          <cell r="N86">
            <v>49571</v>
          </cell>
          <cell r="O86" t="str">
            <v>2000.05.30</v>
          </cell>
          <cell r="P86" t="str">
            <v>2000.05.30</v>
          </cell>
          <cell r="Q86" t="str">
            <v>최윤경</v>
          </cell>
          <cell r="R86">
            <v>111</v>
          </cell>
          <cell r="S86" t="str">
            <v>서울은행(마포지점)</v>
          </cell>
          <cell r="T86">
            <v>0</v>
          </cell>
          <cell r="U86">
            <v>0</v>
          </cell>
        </row>
        <row r="87">
          <cell r="A87" t="str">
            <v>51001-00</v>
          </cell>
          <cell r="B87" t="str">
            <v>수입이자</v>
          </cell>
          <cell r="C87" t="str">
            <v>수입이자</v>
          </cell>
          <cell r="D87">
            <v>50</v>
          </cell>
          <cell r="E87" t="str">
            <v>자금전표</v>
          </cell>
          <cell r="F87" t="str">
            <v>10575125-002</v>
          </cell>
          <cell r="G87">
            <v>100027</v>
          </cell>
          <cell r="H87" t="str">
            <v>일진경리팀</v>
          </cell>
          <cell r="I87">
            <v>100027</v>
          </cell>
          <cell r="J87" t="str">
            <v>일진경리팀</v>
          </cell>
          <cell r="K87" t="str">
            <v>보통예금이자</v>
          </cell>
          <cell r="L87" t="str">
            <v>C</v>
          </cell>
          <cell r="M87">
            <v>0</v>
          </cell>
          <cell r="N87">
            <v>1</v>
          </cell>
          <cell r="O87" t="str">
            <v>2000.06.01</v>
          </cell>
          <cell r="P87" t="str">
            <v>2000.06.01</v>
          </cell>
          <cell r="Q87" t="str">
            <v>최윤경</v>
          </cell>
          <cell r="R87">
            <v>1502</v>
          </cell>
          <cell r="S87" t="str">
            <v>제일은행(도화동)</v>
          </cell>
          <cell r="T87">
            <v>0</v>
          </cell>
          <cell r="U87">
            <v>0</v>
          </cell>
        </row>
        <row r="88">
          <cell r="A88" t="str">
            <v>51001-00</v>
          </cell>
          <cell r="B88" t="str">
            <v>수입이자</v>
          </cell>
          <cell r="C88" t="str">
            <v>수입이자</v>
          </cell>
          <cell r="D88">
            <v>50</v>
          </cell>
          <cell r="E88" t="str">
            <v>자금전표</v>
          </cell>
          <cell r="F88" t="str">
            <v>10564808-013</v>
          </cell>
          <cell r="G88">
            <v>100027</v>
          </cell>
          <cell r="H88" t="str">
            <v>일진경리팀</v>
          </cell>
          <cell r="I88">
            <v>100027</v>
          </cell>
          <cell r="J88" t="str">
            <v>일진경리팀</v>
          </cell>
          <cell r="K88" t="str">
            <v>이자수입</v>
          </cell>
          <cell r="L88" t="str">
            <v>C</v>
          </cell>
          <cell r="M88">
            <v>0</v>
          </cell>
          <cell r="N88">
            <v>46500</v>
          </cell>
          <cell r="O88" t="str">
            <v>2000.06.02</v>
          </cell>
          <cell r="P88" t="str">
            <v>2000.06.02</v>
          </cell>
          <cell r="Q88" t="str">
            <v>최윤경</v>
          </cell>
          <cell r="R88">
            <v>211</v>
          </cell>
          <cell r="S88" t="str">
            <v>한빛은행(마포지점)</v>
          </cell>
          <cell r="T88">
            <v>0</v>
          </cell>
          <cell r="U88">
            <v>0</v>
          </cell>
        </row>
        <row r="89">
          <cell r="A89" t="str">
            <v>51001-00</v>
          </cell>
          <cell r="B89" t="str">
            <v>수입이자</v>
          </cell>
          <cell r="C89" t="str">
            <v>수입이자</v>
          </cell>
          <cell r="D89">
            <v>50</v>
          </cell>
          <cell r="E89" t="str">
            <v>자금전표</v>
          </cell>
          <cell r="F89" t="str">
            <v>10564887-005</v>
          </cell>
          <cell r="G89">
            <v>100027</v>
          </cell>
          <cell r="H89" t="str">
            <v>일진경리팀</v>
          </cell>
          <cell r="I89">
            <v>100027</v>
          </cell>
          <cell r="J89" t="str">
            <v>일진경리팀</v>
          </cell>
          <cell r="K89" t="str">
            <v>이자수입</v>
          </cell>
          <cell r="L89" t="str">
            <v>C</v>
          </cell>
          <cell r="M89">
            <v>0</v>
          </cell>
          <cell r="N89">
            <v>194387</v>
          </cell>
          <cell r="O89" t="str">
            <v>2000.06.02</v>
          </cell>
          <cell r="P89" t="str">
            <v>2000.06.02</v>
          </cell>
          <cell r="Q89" t="str">
            <v>최윤경</v>
          </cell>
          <cell r="R89">
            <v>1311</v>
          </cell>
          <cell r="S89" t="str">
            <v>외환은행(도화동지점)</v>
          </cell>
          <cell r="T89">
            <v>0</v>
          </cell>
          <cell r="U89">
            <v>0</v>
          </cell>
        </row>
        <row r="90">
          <cell r="A90" t="str">
            <v>51001-00</v>
          </cell>
          <cell r="B90" t="str">
            <v>수입이자</v>
          </cell>
          <cell r="C90" t="str">
            <v>수입이자</v>
          </cell>
          <cell r="D90">
            <v>50</v>
          </cell>
          <cell r="E90" t="str">
            <v>자금전표</v>
          </cell>
          <cell r="F90" t="str">
            <v>10565849-005</v>
          </cell>
          <cell r="G90">
            <v>100027</v>
          </cell>
          <cell r="H90" t="str">
            <v>일진경리팀</v>
          </cell>
          <cell r="I90">
            <v>100027</v>
          </cell>
          <cell r="J90" t="str">
            <v>일진경리팀</v>
          </cell>
          <cell r="K90" t="str">
            <v>이자수입</v>
          </cell>
          <cell r="L90" t="str">
            <v>C</v>
          </cell>
          <cell r="M90">
            <v>0</v>
          </cell>
          <cell r="N90">
            <v>568686</v>
          </cell>
          <cell r="O90" t="str">
            <v>2000.06.05</v>
          </cell>
          <cell r="P90" t="str">
            <v>2000.06.05</v>
          </cell>
          <cell r="Q90" t="str">
            <v>최윤경</v>
          </cell>
          <cell r="R90">
            <v>1311</v>
          </cell>
          <cell r="S90" t="str">
            <v>외환은행(도화동지점)</v>
          </cell>
          <cell r="T90">
            <v>0</v>
          </cell>
          <cell r="U90">
            <v>0</v>
          </cell>
        </row>
        <row r="91">
          <cell r="A91" t="str">
            <v>51001-00</v>
          </cell>
          <cell r="B91" t="str">
            <v>수입이자</v>
          </cell>
          <cell r="C91" t="str">
            <v>수입이자</v>
          </cell>
          <cell r="D91">
            <v>50</v>
          </cell>
          <cell r="E91" t="str">
            <v>자금전표</v>
          </cell>
          <cell r="F91" t="str">
            <v>10568945-003</v>
          </cell>
          <cell r="G91">
            <v>100027</v>
          </cell>
          <cell r="H91" t="str">
            <v>일진경리팀</v>
          </cell>
          <cell r="I91">
            <v>100027</v>
          </cell>
          <cell r="J91" t="str">
            <v>일진경리팀</v>
          </cell>
          <cell r="K91" t="str">
            <v>이자수입</v>
          </cell>
          <cell r="L91" t="str">
            <v>C</v>
          </cell>
          <cell r="M91">
            <v>0</v>
          </cell>
          <cell r="N91">
            <v>883254</v>
          </cell>
          <cell r="O91" t="str">
            <v>2000.06.05</v>
          </cell>
          <cell r="P91" t="str">
            <v>2000.06.05</v>
          </cell>
          <cell r="Q91" t="str">
            <v>최윤경</v>
          </cell>
          <cell r="R91">
            <v>111</v>
          </cell>
          <cell r="S91" t="str">
            <v>서울은행(마포지점)</v>
          </cell>
          <cell r="T91">
            <v>0</v>
          </cell>
          <cell r="U91">
            <v>0</v>
          </cell>
        </row>
        <row r="92">
          <cell r="A92" t="str">
            <v>51001-00</v>
          </cell>
          <cell r="B92" t="str">
            <v>수입이자</v>
          </cell>
          <cell r="C92" t="str">
            <v>수입이자</v>
          </cell>
          <cell r="D92">
            <v>50</v>
          </cell>
          <cell r="E92" t="str">
            <v>자금전표</v>
          </cell>
          <cell r="F92" t="str">
            <v>10566261-005</v>
          </cell>
          <cell r="G92">
            <v>100027</v>
          </cell>
          <cell r="H92" t="str">
            <v>일진경리팀</v>
          </cell>
          <cell r="I92">
            <v>100027</v>
          </cell>
          <cell r="J92" t="str">
            <v>일진경리팀</v>
          </cell>
          <cell r="K92" t="str">
            <v>이자수입</v>
          </cell>
          <cell r="L92" t="str">
            <v>C</v>
          </cell>
          <cell r="M92">
            <v>0</v>
          </cell>
          <cell r="N92">
            <v>365435</v>
          </cell>
          <cell r="O92" t="str">
            <v>2000.06.07</v>
          </cell>
          <cell r="P92" t="str">
            <v>2000.06.07</v>
          </cell>
          <cell r="Q92" t="str">
            <v>최윤경</v>
          </cell>
          <cell r="R92">
            <v>1311</v>
          </cell>
          <cell r="S92" t="str">
            <v>외환은행(도화동지점)</v>
          </cell>
          <cell r="T92">
            <v>0</v>
          </cell>
          <cell r="U92">
            <v>0</v>
          </cell>
        </row>
        <row r="93">
          <cell r="A93" t="str">
            <v>51001-00</v>
          </cell>
          <cell r="B93" t="str">
            <v>수입이자</v>
          </cell>
          <cell r="C93" t="str">
            <v>수입이자</v>
          </cell>
          <cell r="D93">
            <v>50</v>
          </cell>
          <cell r="E93" t="str">
            <v>자금전표</v>
          </cell>
          <cell r="F93" t="str">
            <v>10568694-002</v>
          </cell>
          <cell r="G93">
            <v>100027</v>
          </cell>
          <cell r="H93" t="str">
            <v>일진경리팀</v>
          </cell>
          <cell r="I93">
            <v>100027</v>
          </cell>
          <cell r="J93" t="str">
            <v>일진경리팀</v>
          </cell>
          <cell r="K93" t="str">
            <v>이자수입</v>
          </cell>
          <cell r="L93" t="str">
            <v>C</v>
          </cell>
          <cell r="M93">
            <v>0</v>
          </cell>
          <cell r="N93">
            <v>2504</v>
          </cell>
          <cell r="O93" t="str">
            <v>2000.06.11</v>
          </cell>
          <cell r="P93" t="str">
            <v>2000.06.11</v>
          </cell>
          <cell r="Q93" t="str">
            <v>최윤경</v>
          </cell>
          <cell r="R93">
            <v>1602</v>
          </cell>
          <cell r="S93" t="str">
            <v>조흥은행(도화동지점)</v>
          </cell>
          <cell r="T93">
            <v>0</v>
          </cell>
          <cell r="U93">
            <v>0</v>
          </cell>
        </row>
        <row r="94">
          <cell r="A94" t="str">
            <v>51001-00</v>
          </cell>
          <cell r="B94" t="str">
            <v>수입이자</v>
          </cell>
          <cell r="C94" t="str">
            <v>수입이자</v>
          </cell>
          <cell r="D94">
            <v>50</v>
          </cell>
          <cell r="E94" t="str">
            <v>자금전표</v>
          </cell>
          <cell r="F94" t="str">
            <v>10567610-002</v>
          </cell>
          <cell r="G94">
            <v>100027</v>
          </cell>
          <cell r="H94" t="str">
            <v>일진경리팀</v>
          </cell>
          <cell r="I94">
            <v>100027</v>
          </cell>
          <cell r="J94" t="str">
            <v>일진경리팀</v>
          </cell>
          <cell r="K94" t="str">
            <v>이자수입</v>
          </cell>
          <cell r="L94" t="str">
            <v>C</v>
          </cell>
          <cell r="M94">
            <v>0</v>
          </cell>
          <cell r="N94">
            <v>2130</v>
          </cell>
          <cell r="O94" t="str">
            <v>2000.06.12</v>
          </cell>
          <cell r="P94" t="str">
            <v>2000.06.12</v>
          </cell>
          <cell r="Q94" t="str">
            <v>최윤경</v>
          </cell>
          <cell r="R94">
            <v>1502</v>
          </cell>
          <cell r="S94" t="str">
            <v>제일은행(도화동)</v>
          </cell>
          <cell r="T94">
            <v>0</v>
          </cell>
          <cell r="U94">
            <v>0</v>
          </cell>
        </row>
        <row r="95">
          <cell r="A95" t="str">
            <v>51001-00</v>
          </cell>
          <cell r="B95" t="str">
            <v>수입이자</v>
          </cell>
          <cell r="C95" t="str">
            <v>수입이자</v>
          </cell>
          <cell r="D95">
            <v>50</v>
          </cell>
          <cell r="E95" t="str">
            <v>자금전표</v>
          </cell>
          <cell r="F95" t="str">
            <v>10567620-003</v>
          </cell>
          <cell r="G95">
            <v>100027</v>
          </cell>
          <cell r="H95" t="str">
            <v>일진경리팀</v>
          </cell>
          <cell r="I95">
            <v>100027</v>
          </cell>
          <cell r="J95" t="str">
            <v>일진경리팀</v>
          </cell>
          <cell r="K95" t="str">
            <v>이자수입</v>
          </cell>
          <cell r="L95" t="str">
            <v>C</v>
          </cell>
          <cell r="M95">
            <v>0</v>
          </cell>
          <cell r="N95">
            <v>455971</v>
          </cell>
          <cell r="O95" t="str">
            <v>2000.06.12</v>
          </cell>
          <cell r="P95" t="str">
            <v>2000.06.12</v>
          </cell>
          <cell r="Q95" t="str">
            <v>최윤경</v>
          </cell>
          <cell r="R95">
            <v>1311</v>
          </cell>
          <cell r="S95" t="str">
            <v>외환은행(도화동지점)</v>
          </cell>
          <cell r="T95">
            <v>0</v>
          </cell>
          <cell r="U95">
            <v>0</v>
          </cell>
        </row>
        <row r="96">
          <cell r="A96" t="str">
            <v>51001-00</v>
          </cell>
          <cell r="B96" t="str">
            <v>수입이자</v>
          </cell>
          <cell r="C96" t="str">
            <v>수입이자</v>
          </cell>
          <cell r="D96">
            <v>50</v>
          </cell>
          <cell r="E96" t="str">
            <v>자금전표</v>
          </cell>
          <cell r="F96" t="str">
            <v>10569486-002</v>
          </cell>
          <cell r="G96">
            <v>100027</v>
          </cell>
          <cell r="H96" t="str">
            <v>일진경리팀</v>
          </cell>
          <cell r="I96">
            <v>100027</v>
          </cell>
          <cell r="J96" t="str">
            <v>일진경리팀</v>
          </cell>
          <cell r="K96" t="str">
            <v>이자수입</v>
          </cell>
          <cell r="L96" t="str">
            <v>C</v>
          </cell>
          <cell r="M96">
            <v>0</v>
          </cell>
          <cell r="N96">
            <v>555</v>
          </cell>
          <cell r="O96" t="str">
            <v>2000.06.18</v>
          </cell>
          <cell r="P96" t="str">
            <v>2000.06.18</v>
          </cell>
          <cell r="Q96" t="str">
            <v>최윤경</v>
          </cell>
          <cell r="R96">
            <v>111</v>
          </cell>
          <cell r="S96" t="str">
            <v>서울은행(마포지점)</v>
          </cell>
          <cell r="T96">
            <v>0</v>
          </cell>
          <cell r="U96">
            <v>0</v>
          </cell>
        </row>
        <row r="97">
          <cell r="A97" t="str">
            <v>51001-00</v>
          </cell>
          <cell r="B97" t="str">
            <v>수입이자</v>
          </cell>
          <cell r="C97" t="str">
            <v>수입이자</v>
          </cell>
          <cell r="D97">
            <v>50</v>
          </cell>
          <cell r="E97" t="str">
            <v>자금전표</v>
          </cell>
          <cell r="F97" t="str">
            <v>10569496-002</v>
          </cell>
          <cell r="G97">
            <v>100027</v>
          </cell>
          <cell r="H97" t="str">
            <v>일진경리팀</v>
          </cell>
          <cell r="I97">
            <v>100027</v>
          </cell>
          <cell r="J97" t="str">
            <v>일진경리팀</v>
          </cell>
          <cell r="K97" t="str">
            <v>이자수입</v>
          </cell>
          <cell r="L97" t="str">
            <v>C</v>
          </cell>
          <cell r="M97">
            <v>0</v>
          </cell>
          <cell r="N97">
            <v>1431</v>
          </cell>
          <cell r="O97" t="str">
            <v>2000.06.18</v>
          </cell>
          <cell r="P97" t="str">
            <v>2000.06.18</v>
          </cell>
          <cell r="Q97" t="str">
            <v>최윤경</v>
          </cell>
          <cell r="R97">
            <v>503</v>
          </cell>
          <cell r="S97" t="str">
            <v>기업은행(도화동지점)</v>
          </cell>
          <cell r="T97">
            <v>0</v>
          </cell>
          <cell r="U97">
            <v>0</v>
          </cell>
        </row>
        <row r="98">
          <cell r="A98" t="str">
            <v>51001-00</v>
          </cell>
          <cell r="B98" t="str">
            <v>수입이자</v>
          </cell>
          <cell r="C98" t="str">
            <v>수입이자</v>
          </cell>
          <cell r="D98">
            <v>50</v>
          </cell>
          <cell r="E98" t="str">
            <v>자금전표</v>
          </cell>
          <cell r="F98" t="str">
            <v>10572833-003</v>
          </cell>
          <cell r="G98">
            <v>100027</v>
          </cell>
          <cell r="H98" t="str">
            <v>일진경리팀</v>
          </cell>
          <cell r="I98">
            <v>100027</v>
          </cell>
          <cell r="J98" t="str">
            <v>일진경리팀</v>
          </cell>
          <cell r="K98" t="str">
            <v>이자수입</v>
          </cell>
          <cell r="L98" t="str">
            <v>C</v>
          </cell>
          <cell r="M98">
            <v>0</v>
          </cell>
          <cell r="N98">
            <v>16815</v>
          </cell>
          <cell r="O98" t="str">
            <v>2000.06.18</v>
          </cell>
          <cell r="P98" t="str">
            <v>2000.06.18</v>
          </cell>
          <cell r="Q98" t="str">
            <v>최윤경</v>
          </cell>
          <cell r="R98">
            <v>211</v>
          </cell>
          <cell r="S98" t="str">
            <v>한빛은행(마포지점)</v>
          </cell>
          <cell r="T98">
            <v>0</v>
          </cell>
          <cell r="U98">
            <v>0</v>
          </cell>
        </row>
        <row r="99">
          <cell r="A99" t="str">
            <v>51001-00</v>
          </cell>
          <cell r="B99" t="str">
            <v>수입이자</v>
          </cell>
          <cell r="C99" t="str">
            <v>수입이자</v>
          </cell>
          <cell r="D99">
            <v>50</v>
          </cell>
          <cell r="E99" t="str">
            <v>자금전표</v>
          </cell>
          <cell r="F99" t="str">
            <v>10572833-006</v>
          </cell>
          <cell r="G99">
            <v>100027</v>
          </cell>
          <cell r="H99" t="str">
            <v>일진경리팀</v>
          </cell>
          <cell r="I99">
            <v>100027</v>
          </cell>
          <cell r="J99" t="str">
            <v>일진경리팀</v>
          </cell>
          <cell r="K99" t="str">
            <v>이자수입</v>
          </cell>
          <cell r="L99" t="str">
            <v>C</v>
          </cell>
          <cell r="M99">
            <v>0</v>
          </cell>
          <cell r="N99">
            <v>11319</v>
          </cell>
          <cell r="O99" t="str">
            <v>2000.06.18</v>
          </cell>
          <cell r="P99" t="str">
            <v>2000.06.18</v>
          </cell>
          <cell r="Q99" t="str">
            <v>최윤경</v>
          </cell>
          <cell r="R99">
            <v>211</v>
          </cell>
          <cell r="S99" t="str">
            <v>한빛은행(마포지점)</v>
          </cell>
          <cell r="T99">
            <v>0</v>
          </cell>
          <cell r="U99">
            <v>0</v>
          </cell>
        </row>
        <row r="100">
          <cell r="A100" t="str">
            <v>51001-00</v>
          </cell>
          <cell r="B100" t="str">
            <v>수입이자</v>
          </cell>
          <cell r="C100" t="str">
            <v>수입이자</v>
          </cell>
          <cell r="D100">
            <v>50</v>
          </cell>
          <cell r="E100" t="str">
            <v>자금전표</v>
          </cell>
          <cell r="F100" t="str">
            <v>10569406-003</v>
          </cell>
          <cell r="G100">
            <v>100027</v>
          </cell>
          <cell r="H100" t="str">
            <v>일진경리팀</v>
          </cell>
          <cell r="I100">
            <v>100027</v>
          </cell>
          <cell r="J100" t="str">
            <v>일진경리팀</v>
          </cell>
          <cell r="K100" t="str">
            <v>이자수입</v>
          </cell>
          <cell r="L100" t="str">
            <v>C</v>
          </cell>
          <cell r="M100">
            <v>0</v>
          </cell>
          <cell r="N100">
            <v>403883</v>
          </cell>
          <cell r="O100" t="str">
            <v>2000.06.19</v>
          </cell>
          <cell r="P100" t="str">
            <v>2000.06.19</v>
          </cell>
          <cell r="Q100" t="str">
            <v>최윤경</v>
          </cell>
          <cell r="R100">
            <v>111</v>
          </cell>
          <cell r="S100" t="str">
            <v>서울은행(마포지점)</v>
          </cell>
          <cell r="T100">
            <v>0</v>
          </cell>
          <cell r="U100">
            <v>0</v>
          </cell>
        </row>
        <row r="101">
          <cell r="A101" t="str">
            <v>51001-00</v>
          </cell>
          <cell r="B101" t="str">
            <v>수입이자</v>
          </cell>
          <cell r="C101" t="str">
            <v>수입이자</v>
          </cell>
          <cell r="D101">
            <v>50</v>
          </cell>
          <cell r="E101" t="str">
            <v>자금전표</v>
          </cell>
          <cell r="F101" t="str">
            <v>10578305-002</v>
          </cell>
          <cell r="G101">
            <v>100027</v>
          </cell>
          <cell r="H101" t="str">
            <v>일진경리팀</v>
          </cell>
          <cell r="I101">
            <v>100027</v>
          </cell>
          <cell r="J101" t="str">
            <v>일진경리팀</v>
          </cell>
          <cell r="K101" t="str">
            <v>이자수입</v>
          </cell>
          <cell r="L101" t="str">
            <v>C</v>
          </cell>
          <cell r="M101">
            <v>0</v>
          </cell>
          <cell r="N101">
            <v>3583</v>
          </cell>
          <cell r="O101" t="str">
            <v>2000.06.19</v>
          </cell>
          <cell r="P101" t="str">
            <v>2000.06.19</v>
          </cell>
          <cell r="Q101" t="str">
            <v>최윤경</v>
          </cell>
          <cell r="R101">
            <v>211</v>
          </cell>
          <cell r="S101" t="str">
            <v>한빛은행(마포지점)</v>
          </cell>
          <cell r="T101">
            <v>0</v>
          </cell>
          <cell r="U101">
            <v>0</v>
          </cell>
        </row>
        <row r="102">
          <cell r="A102" t="str">
            <v>51001-00</v>
          </cell>
          <cell r="B102" t="str">
            <v>수입이자</v>
          </cell>
          <cell r="C102" t="str">
            <v>수입이자</v>
          </cell>
          <cell r="D102">
            <v>50</v>
          </cell>
          <cell r="E102" t="str">
            <v>자금전표</v>
          </cell>
          <cell r="F102" t="str">
            <v>10574377-003</v>
          </cell>
          <cell r="G102">
            <v>100027</v>
          </cell>
          <cell r="H102" t="str">
            <v>일진경리팀</v>
          </cell>
          <cell r="I102">
            <v>100027</v>
          </cell>
          <cell r="J102" t="str">
            <v>일진경리팀</v>
          </cell>
          <cell r="K102" t="str">
            <v>이자수입</v>
          </cell>
          <cell r="L102" t="str">
            <v>C</v>
          </cell>
          <cell r="M102">
            <v>0</v>
          </cell>
          <cell r="N102">
            <v>28733</v>
          </cell>
          <cell r="O102" t="str">
            <v>2000.06.25</v>
          </cell>
          <cell r="P102" t="str">
            <v>2000.06.25</v>
          </cell>
          <cell r="Q102" t="str">
            <v>최윤경</v>
          </cell>
          <cell r="R102">
            <v>1311</v>
          </cell>
          <cell r="S102" t="str">
            <v>외환은행(도화동지점)</v>
          </cell>
          <cell r="T102">
            <v>0</v>
          </cell>
          <cell r="U102">
            <v>0</v>
          </cell>
        </row>
        <row r="103">
          <cell r="A103" t="str">
            <v>51001-00</v>
          </cell>
          <cell r="B103" t="str">
            <v>수입이자</v>
          </cell>
          <cell r="C103" t="str">
            <v>수입이자</v>
          </cell>
          <cell r="D103">
            <v>50</v>
          </cell>
          <cell r="E103" t="str">
            <v>자금전표</v>
          </cell>
          <cell r="F103" t="str">
            <v>10575129-002</v>
          </cell>
          <cell r="G103">
            <v>100027</v>
          </cell>
          <cell r="H103" t="str">
            <v>일진경리팀</v>
          </cell>
          <cell r="I103">
            <v>100027</v>
          </cell>
          <cell r="J103" t="str">
            <v>일진경리팀</v>
          </cell>
          <cell r="K103" t="str">
            <v>이자수입</v>
          </cell>
          <cell r="L103" t="str">
            <v>C</v>
          </cell>
          <cell r="M103">
            <v>0</v>
          </cell>
          <cell r="N103">
            <v>3710</v>
          </cell>
          <cell r="O103" t="str">
            <v>2000.06.25</v>
          </cell>
          <cell r="P103" t="str">
            <v>2000.06.25</v>
          </cell>
          <cell r="Q103" t="str">
            <v>최윤경</v>
          </cell>
          <cell r="R103">
            <v>9210</v>
          </cell>
          <cell r="S103" t="str">
            <v>주택은행(마포)</v>
          </cell>
          <cell r="T103">
            <v>0</v>
          </cell>
          <cell r="U103">
            <v>0</v>
          </cell>
        </row>
        <row r="104">
          <cell r="A104" t="str">
            <v>51001-00</v>
          </cell>
          <cell r="B104" t="str">
            <v>수입이자</v>
          </cell>
          <cell r="C104" t="str">
            <v>수입이자</v>
          </cell>
          <cell r="D104">
            <v>50</v>
          </cell>
          <cell r="E104" t="str">
            <v>자금전표</v>
          </cell>
          <cell r="F104" t="str">
            <v>10572753-003</v>
          </cell>
          <cell r="G104">
            <v>100027</v>
          </cell>
          <cell r="H104" t="str">
            <v>일진경리팀</v>
          </cell>
          <cell r="I104">
            <v>100027</v>
          </cell>
          <cell r="J104" t="str">
            <v>일진경리팀</v>
          </cell>
          <cell r="K104" t="str">
            <v>이자수입</v>
          </cell>
          <cell r="L104" t="str">
            <v>C</v>
          </cell>
          <cell r="M104">
            <v>0</v>
          </cell>
          <cell r="N104">
            <v>2204863</v>
          </cell>
          <cell r="O104" t="str">
            <v>2000.06.26</v>
          </cell>
          <cell r="P104" t="str">
            <v>2000.06.26</v>
          </cell>
          <cell r="Q104" t="str">
            <v>최윤경</v>
          </cell>
          <cell r="R104">
            <v>1311</v>
          </cell>
          <cell r="S104" t="str">
            <v>외환은행(도화동지점)</v>
          </cell>
          <cell r="T104">
            <v>0</v>
          </cell>
          <cell r="U104">
            <v>0</v>
          </cell>
        </row>
        <row r="105">
          <cell r="A105" t="str">
            <v>51001-00</v>
          </cell>
          <cell r="B105" t="str">
            <v>수입이자</v>
          </cell>
          <cell r="C105" t="str">
            <v>수입이자</v>
          </cell>
          <cell r="D105">
            <v>50</v>
          </cell>
          <cell r="E105" t="str">
            <v>자금전표</v>
          </cell>
          <cell r="F105" t="str">
            <v>10573056-002</v>
          </cell>
          <cell r="G105">
            <v>100027</v>
          </cell>
          <cell r="H105" t="str">
            <v>일진경리팀</v>
          </cell>
          <cell r="I105">
            <v>100027</v>
          </cell>
          <cell r="J105" t="str">
            <v>일진경리팀</v>
          </cell>
          <cell r="K105" t="str">
            <v>이자수입</v>
          </cell>
          <cell r="L105" t="str">
            <v>C</v>
          </cell>
          <cell r="M105">
            <v>0</v>
          </cell>
          <cell r="N105">
            <v>730</v>
          </cell>
          <cell r="O105" t="str">
            <v>2000.06.26</v>
          </cell>
          <cell r="P105" t="str">
            <v>2000.06.26</v>
          </cell>
          <cell r="Q105" t="str">
            <v>최윤경</v>
          </cell>
          <cell r="R105">
            <v>711</v>
          </cell>
          <cell r="S105" t="str">
            <v>농협중앙회마포지점</v>
          </cell>
          <cell r="T105">
            <v>0</v>
          </cell>
          <cell r="U105">
            <v>0</v>
          </cell>
        </row>
        <row r="106">
          <cell r="A106" t="str">
            <v>51001-00</v>
          </cell>
          <cell r="B106" t="str">
            <v>수입이자</v>
          </cell>
          <cell r="C106" t="str">
            <v>수입이자</v>
          </cell>
          <cell r="D106">
            <v>50</v>
          </cell>
          <cell r="E106" t="str">
            <v>자금전표</v>
          </cell>
          <cell r="F106" t="str">
            <v>10573080-003</v>
          </cell>
          <cell r="G106">
            <v>100027</v>
          </cell>
          <cell r="H106" t="str">
            <v>일진경리팀</v>
          </cell>
          <cell r="I106">
            <v>100027</v>
          </cell>
          <cell r="J106" t="str">
            <v>일진경리팀</v>
          </cell>
          <cell r="K106" t="str">
            <v>이자수입</v>
          </cell>
          <cell r="L106" t="str">
            <v>C</v>
          </cell>
          <cell r="M106">
            <v>0</v>
          </cell>
          <cell r="N106">
            <v>6189088</v>
          </cell>
          <cell r="O106" t="str">
            <v>2000.06.26</v>
          </cell>
          <cell r="P106" t="str">
            <v>2000.06.26</v>
          </cell>
          <cell r="Q106" t="str">
            <v>최윤경</v>
          </cell>
          <cell r="R106">
            <v>211</v>
          </cell>
          <cell r="S106" t="str">
            <v>한빛은행(마포지점)</v>
          </cell>
          <cell r="T106">
            <v>0</v>
          </cell>
          <cell r="U106">
            <v>0</v>
          </cell>
        </row>
        <row r="107">
          <cell r="A107" t="str">
            <v>51001-00</v>
          </cell>
          <cell r="B107" t="str">
            <v>수입이자</v>
          </cell>
          <cell r="C107" t="str">
            <v>수입이자</v>
          </cell>
          <cell r="D107">
            <v>50</v>
          </cell>
          <cell r="E107" t="str">
            <v>자금전표</v>
          </cell>
          <cell r="F107" t="str">
            <v>10573080-006</v>
          </cell>
          <cell r="G107">
            <v>100027</v>
          </cell>
          <cell r="H107" t="str">
            <v>일진경리팀</v>
          </cell>
          <cell r="I107">
            <v>100027</v>
          </cell>
          <cell r="J107" t="str">
            <v>일진경리팀</v>
          </cell>
          <cell r="K107" t="str">
            <v>이자수입</v>
          </cell>
          <cell r="L107" t="str">
            <v>C</v>
          </cell>
          <cell r="M107">
            <v>0</v>
          </cell>
          <cell r="N107">
            <v>1203763</v>
          </cell>
          <cell r="O107" t="str">
            <v>2000.06.26</v>
          </cell>
          <cell r="P107" t="str">
            <v>2000.06.26</v>
          </cell>
          <cell r="Q107" t="str">
            <v>최윤경</v>
          </cell>
          <cell r="R107">
            <v>211</v>
          </cell>
          <cell r="S107" t="str">
            <v>한빛은행(마포지점)</v>
          </cell>
          <cell r="T107">
            <v>0</v>
          </cell>
          <cell r="U107">
            <v>0</v>
          </cell>
        </row>
        <row r="108">
          <cell r="A108" t="str">
            <v>51001-00</v>
          </cell>
          <cell r="B108" t="str">
            <v>수입이자</v>
          </cell>
          <cell r="C108" t="str">
            <v>수입이자</v>
          </cell>
          <cell r="D108">
            <v>50</v>
          </cell>
          <cell r="E108" t="str">
            <v>자금전표</v>
          </cell>
          <cell r="F108" t="str">
            <v>10573080-009</v>
          </cell>
          <cell r="G108">
            <v>100027</v>
          </cell>
          <cell r="H108" t="str">
            <v>일진경리팀</v>
          </cell>
          <cell r="I108">
            <v>100027</v>
          </cell>
          <cell r="J108" t="str">
            <v>일진경리팀</v>
          </cell>
          <cell r="K108" t="str">
            <v>이자수입</v>
          </cell>
          <cell r="L108" t="str">
            <v>C</v>
          </cell>
          <cell r="M108">
            <v>0</v>
          </cell>
          <cell r="N108">
            <v>18169</v>
          </cell>
          <cell r="O108" t="str">
            <v>2000.06.26</v>
          </cell>
          <cell r="P108" t="str">
            <v>2000.06.26</v>
          </cell>
          <cell r="Q108" t="str">
            <v>최윤경</v>
          </cell>
          <cell r="R108">
            <v>1011</v>
          </cell>
          <cell r="S108" t="str">
            <v>한빛은행(마포역지점)</v>
          </cell>
          <cell r="T108">
            <v>0</v>
          </cell>
          <cell r="U108">
            <v>0</v>
          </cell>
        </row>
        <row r="109">
          <cell r="A109" t="str">
            <v>51001-00</v>
          </cell>
          <cell r="B109" t="str">
            <v>수입이자</v>
          </cell>
          <cell r="C109" t="str">
            <v>수입이자</v>
          </cell>
          <cell r="D109">
            <v>50</v>
          </cell>
          <cell r="E109" t="str">
            <v>자금전표</v>
          </cell>
          <cell r="F109" t="str">
            <v>10574370-003</v>
          </cell>
          <cell r="G109">
            <v>100027</v>
          </cell>
          <cell r="H109" t="str">
            <v>일진경리팀</v>
          </cell>
          <cell r="I109">
            <v>100027</v>
          </cell>
          <cell r="J109" t="str">
            <v>일진경리팀</v>
          </cell>
          <cell r="K109" t="str">
            <v>이자수입</v>
          </cell>
          <cell r="L109" t="str">
            <v>C</v>
          </cell>
          <cell r="M109">
            <v>0</v>
          </cell>
          <cell r="N109">
            <v>127407</v>
          </cell>
          <cell r="O109" t="str">
            <v>2000.06.26</v>
          </cell>
          <cell r="P109" t="str">
            <v>2000.06.26</v>
          </cell>
          <cell r="Q109" t="str">
            <v>최윤경</v>
          </cell>
          <cell r="R109">
            <v>1311</v>
          </cell>
          <cell r="S109" t="str">
            <v>외환은행(도화동지점)</v>
          </cell>
          <cell r="T109">
            <v>0</v>
          </cell>
          <cell r="U109">
            <v>0</v>
          </cell>
        </row>
        <row r="110">
          <cell r="A110" t="str">
            <v>51001-00</v>
          </cell>
          <cell r="B110" t="str">
            <v>수입이자</v>
          </cell>
          <cell r="C110" t="str">
            <v>수입이자</v>
          </cell>
          <cell r="D110">
            <v>50</v>
          </cell>
          <cell r="E110" t="str">
            <v>자금전표</v>
          </cell>
          <cell r="F110" t="str">
            <v>10575160-002</v>
          </cell>
          <cell r="G110">
            <v>100027</v>
          </cell>
          <cell r="H110" t="str">
            <v>일진경리팀</v>
          </cell>
          <cell r="I110">
            <v>100027</v>
          </cell>
          <cell r="J110" t="str">
            <v>일진경리팀</v>
          </cell>
          <cell r="K110" t="str">
            <v>이자수입</v>
          </cell>
          <cell r="L110" t="str">
            <v>C</v>
          </cell>
          <cell r="M110">
            <v>0</v>
          </cell>
          <cell r="N110">
            <v>2678</v>
          </cell>
          <cell r="O110" t="str">
            <v>2000.06.26</v>
          </cell>
          <cell r="P110" t="str">
            <v>2000.06.26</v>
          </cell>
          <cell r="Q110" t="str">
            <v>최윤경</v>
          </cell>
          <cell r="R110">
            <v>1321</v>
          </cell>
          <cell r="S110" t="str">
            <v>외환은행(마포지점)</v>
          </cell>
          <cell r="T110">
            <v>0</v>
          </cell>
          <cell r="U110">
            <v>0</v>
          </cell>
        </row>
        <row r="111">
          <cell r="A111" t="str">
            <v>51001-00</v>
          </cell>
          <cell r="B111" t="str">
            <v>수입이자</v>
          </cell>
          <cell r="C111" t="str">
            <v>수입이자</v>
          </cell>
          <cell r="D111">
            <v>200</v>
          </cell>
          <cell r="E111" t="str">
            <v>수금전표</v>
          </cell>
          <cell r="F111" t="str">
            <v>10573061-004</v>
          </cell>
          <cell r="G111">
            <v>100027</v>
          </cell>
          <cell r="H111" t="str">
            <v>일진경리팀</v>
          </cell>
          <cell r="I111">
            <v>100027</v>
          </cell>
          <cell r="J111" t="str">
            <v>일진경리팀</v>
          </cell>
          <cell r="K111" t="str">
            <v>이자수입</v>
          </cell>
          <cell r="L111" t="str">
            <v>C</v>
          </cell>
          <cell r="M111">
            <v>0</v>
          </cell>
          <cell r="N111">
            <v>410786</v>
          </cell>
          <cell r="O111" t="str">
            <v>2000.06.27</v>
          </cell>
          <cell r="P111" t="str">
            <v>2000.06.27</v>
          </cell>
          <cell r="Q111" t="str">
            <v>최윤경</v>
          </cell>
          <cell r="R111">
            <v>31110</v>
          </cell>
          <cell r="S111" t="str">
            <v>일진기술금융(주)</v>
          </cell>
          <cell r="T111" t="str">
            <v>2000.06.27-2000.0</v>
          </cell>
          <cell r="U111" t="str">
            <v>6.28   10.50%</v>
          </cell>
        </row>
        <row r="112">
          <cell r="A112" t="str">
            <v>51001-00</v>
          </cell>
          <cell r="B112" t="str">
            <v>수입이자</v>
          </cell>
          <cell r="C112" t="str">
            <v>수입이자</v>
          </cell>
          <cell r="D112">
            <v>50</v>
          </cell>
          <cell r="E112" t="str">
            <v>자금전표</v>
          </cell>
          <cell r="F112" t="str">
            <v>10575196-012</v>
          </cell>
          <cell r="G112">
            <v>100027</v>
          </cell>
          <cell r="H112" t="str">
            <v>일진경리팀</v>
          </cell>
          <cell r="I112">
            <v>100027</v>
          </cell>
          <cell r="J112" t="str">
            <v>일진경리팀</v>
          </cell>
          <cell r="K112" t="str">
            <v>이자수입</v>
          </cell>
          <cell r="L112" t="str">
            <v>C</v>
          </cell>
          <cell r="M112">
            <v>0</v>
          </cell>
          <cell r="N112">
            <v>1243260</v>
          </cell>
          <cell r="O112" t="str">
            <v>2000.06.30</v>
          </cell>
          <cell r="P112" t="str">
            <v>2000.06.30</v>
          </cell>
          <cell r="Q112" t="str">
            <v>최윤경</v>
          </cell>
          <cell r="R112">
            <v>9210</v>
          </cell>
          <cell r="S112" t="str">
            <v>주택은행(마포)</v>
          </cell>
          <cell r="T112" t="str">
            <v>0?</v>
          </cell>
          <cell r="U112">
            <v>0</v>
          </cell>
        </row>
        <row r="113">
          <cell r="A113" t="str">
            <v>51001-00</v>
          </cell>
          <cell r="B113" t="str">
            <v>수입이자</v>
          </cell>
          <cell r="C113" t="str">
            <v>수입이자</v>
          </cell>
          <cell r="D113">
            <v>50</v>
          </cell>
          <cell r="E113" t="str">
            <v>자금전표</v>
          </cell>
          <cell r="F113" t="str">
            <v>10574962-002</v>
          </cell>
          <cell r="G113">
            <v>100027</v>
          </cell>
          <cell r="H113" t="str">
            <v>일진경리팀</v>
          </cell>
          <cell r="I113">
            <v>100027</v>
          </cell>
          <cell r="J113" t="str">
            <v>일진경리팀</v>
          </cell>
          <cell r="K113" t="str">
            <v>법인통장 이자(천안공</v>
          </cell>
          <cell r="L113" t="str">
            <v>C</v>
          </cell>
          <cell r="M113">
            <v>0</v>
          </cell>
          <cell r="N113">
            <v>3884</v>
          </cell>
          <cell r="O113" t="str">
            <v>2000.06.30</v>
          </cell>
          <cell r="P113" t="str">
            <v>2000.06.30</v>
          </cell>
          <cell r="Q113" t="str">
            <v>허정</v>
          </cell>
          <cell r="R113">
            <v>122902</v>
          </cell>
          <cell r="S113" t="str">
            <v>한빛은행천안지점</v>
          </cell>
          <cell r="T113" t="str">
            <v>2000.03.19-2000.0</v>
          </cell>
          <cell r="U113" t="str">
            <v>6.18   20%</v>
          </cell>
        </row>
        <row r="114">
          <cell r="A114" t="str">
            <v>51001-00</v>
          </cell>
          <cell r="B114" t="str">
            <v>수입이자</v>
          </cell>
          <cell r="C114" t="str">
            <v>수입이자</v>
          </cell>
          <cell r="D114">
            <v>50</v>
          </cell>
          <cell r="E114" t="str">
            <v>자금전표</v>
          </cell>
          <cell r="F114" t="str">
            <v>10574962-004</v>
          </cell>
          <cell r="G114">
            <v>100027</v>
          </cell>
          <cell r="H114" t="str">
            <v>일진경리팀</v>
          </cell>
          <cell r="I114">
            <v>100027</v>
          </cell>
          <cell r="J114" t="str">
            <v>일진경리팀</v>
          </cell>
          <cell r="K114" t="str">
            <v>법인통장 이자(천안공</v>
          </cell>
          <cell r="L114" t="str">
            <v>C</v>
          </cell>
          <cell r="M114">
            <v>0</v>
          </cell>
          <cell r="N114">
            <v>3719</v>
          </cell>
          <cell r="O114" t="str">
            <v>2000.06.30</v>
          </cell>
          <cell r="P114" t="str">
            <v>2000.06.30</v>
          </cell>
          <cell r="Q114" t="str">
            <v>허정</v>
          </cell>
          <cell r="R114">
            <v>122902</v>
          </cell>
          <cell r="S114" t="str">
            <v>한빛은행천안지점</v>
          </cell>
          <cell r="T114" t="str">
            <v>2000.03.19-2000.0</v>
          </cell>
          <cell r="U114" t="str">
            <v>6.18   20</v>
          </cell>
        </row>
        <row r="115">
          <cell r="A115" t="str">
            <v>51001-00</v>
          </cell>
          <cell r="B115" t="str">
            <v>수입이자</v>
          </cell>
          <cell r="C115" t="str">
            <v>수입이자</v>
          </cell>
          <cell r="D115">
            <v>50</v>
          </cell>
          <cell r="E115" t="str">
            <v>자금전표</v>
          </cell>
          <cell r="F115" t="str">
            <v>10579582-003</v>
          </cell>
          <cell r="G115">
            <v>100027</v>
          </cell>
          <cell r="H115" t="str">
            <v>일진경리팀</v>
          </cell>
          <cell r="I115">
            <v>100027</v>
          </cell>
          <cell r="J115" t="str">
            <v>일진경리팀</v>
          </cell>
          <cell r="K115" t="str">
            <v>이자수입</v>
          </cell>
          <cell r="L115" t="str">
            <v>C</v>
          </cell>
          <cell r="M115">
            <v>0</v>
          </cell>
          <cell r="N115">
            <v>6828900</v>
          </cell>
          <cell r="O115" t="str">
            <v>2000.06.30</v>
          </cell>
          <cell r="P115" t="str">
            <v>2000.06.30</v>
          </cell>
          <cell r="Q115" t="str">
            <v>최윤경</v>
          </cell>
          <cell r="R115">
            <v>1311</v>
          </cell>
          <cell r="S115" t="str">
            <v>외환은행(도화동지점)</v>
          </cell>
          <cell r="T115">
            <v>0</v>
          </cell>
          <cell r="U115">
            <v>0</v>
          </cell>
        </row>
        <row r="116">
          <cell r="A116" t="str">
            <v>51001-00</v>
          </cell>
          <cell r="B116" t="str">
            <v>수입이자</v>
          </cell>
          <cell r="C116" t="str">
            <v>수입이자</v>
          </cell>
          <cell r="D116">
            <v>50</v>
          </cell>
          <cell r="E116" t="str">
            <v>자금전표</v>
          </cell>
          <cell r="F116" t="str">
            <v>10579582-006</v>
          </cell>
          <cell r="G116">
            <v>100027</v>
          </cell>
          <cell r="H116" t="str">
            <v>일진경리팀</v>
          </cell>
          <cell r="I116">
            <v>100027</v>
          </cell>
          <cell r="J116" t="str">
            <v>일진경리팀</v>
          </cell>
          <cell r="K116" t="str">
            <v>이자수입</v>
          </cell>
          <cell r="L116" t="str">
            <v>C</v>
          </cell>
          <cell r="M116">
            <v>0</v>
          </cell>
          <cell r="N116">
            <v>637588</v>
          </cell>
          <cell r="O116" t="str">
            <v>2000.06.30</v>
          </cell>
          <cell r="P116" t="str">
            <v>2000.06.30</v>
          </cell>
          <cell r="Q116" t="str">
            <v>최윤경</v>
          </cell>
          <cell r="R116">
            <v>1311</v>
          </cell>
          <cell r="S116" t="str">
            <v>외환은행(도화동지점)</v>
          </cell>
          <cell r="T116">
            <v>0</v>
          </cell>
          <cell r="U116">
            <v>0</v>
          </cell>
        </row>
        <row r="117">
          <cell r="A117" t="str">
            <v>51001-00</v>
          </cell>
          <cell r="B117" t="str">
            <v>수입이자</v>
          </cell>
          <cell r="C117" t="str">
            <v>수입이자</v>
          </cell>
          <cell r="D117">
            <v>10</v>
          </cell>
          <cell r="E117" t="str">
            <v>전도금전표</v>
          </cell>
          <cell r="F117" t="str">
            <v>10574578-003</v>
          </cell>
          <cell r="G117">
            <v>100224</v>
          </cell>
          <cell r="H117" t="str">
            <v>총무팀</v>
          </cell>
          <cell r="I117">
            <v>100027</v>
          </cell>
          <cell r="J117" t="str">
            <v>일진경리팀</v>
          </cell>
          <cell r="K117" t="str">
            <v>법인통장예금이자</v>
          </cell>
          <cell r="L117" t="str">
            <v>C</v>
          </cell>
          <cell r="M117">
            <v>0</v>
          </cell>
          <cell r="N117">
            <v>5810</v>
          </cell>
          <cell r="O117" t="str">
            <v>2000.06.30</v>
          </cell>
          <cell r="P117" t="str">
            <v>2000.06.30</v>
          </cell>
          <cell r="Q117" t="str">
            <v>정미은</v>
          </cell>
          <cell r="R117">
            <v>999999</v>
          </cell>
          <cell r="S117" t="str">
            <v>일시(SYSTEM SETTING)</v>
          </cell>
          <cell r="T117" t="str">
            <v>2000.01.01-2000.0</v>
          </cell>
          <cell r="U117">
            <v>6.25E-2</v>
          </cell>
        </row>
        <row r="118">
          <cell r="A118" t="str">
            <v>51003-00</v>
          </cell>
          <cell r="B118" t="str">
            <v>수입배당금</v>
          </cell>
          <cell r="C118" t="str">
            <v>수입배당</v>
          </cell>
          <cell r="D118">
            <v>200</v>
          </cell>
          <cell r="E118" t="str">
            <v>수금전표</v>
          </cell>
          <cell r="F118" t="str">
            <v>10542516-002</v>
          </cell>
          <cell r="G118">
            <v>100775</v>
          </cell>
          <cell r="H118" t="str">
            <v>전송팀</v>
          </cell>
          <cell r="I118">
            <v>100775</v>
          </cell>
          <cell r="J118" t="str">
            <v>전송팀</v>
          </cell>
          <cell r="K118" t="str">
            <v>조합비 수입배당금</v>
          </cell>
          <cell r="L118" t="str">
            <v>C</v>
          </cell>
          <cell r="M118">
            <v>0</v>
          </cell>
          <cell r="N118">
            <v>827794</v>
          </cell>
          <cell r="O118" t="str">
            <v>2000.03.16</v>
          </cell>
          <cell r="P118" t="str">
            <v>2000.03.16</v>
          </cell>
          <cell r="R118">
            <v>999999</v>
          </cell>
          <cell r="S118" t="str">
            <v>일시(SYSTEM SETTING)</v>
          </cell>
        </row>
        <row r="119">
          <cell r="A119" t="str">
            <v>51003-00</v>
          </cell>
          <cell r="B119" t="str">
            <v>수입배당금</v>
          </cell>
          <cell r="C119" t="str">
            <v>수입배당</v>
          </cell>
          <cell r="D119">
            <v>50</v>
          </cell>
          <cell r="E119" t="str">
            <v>자금전표</v>
          </cell>
          <cell r="F119" t="str">
            <v>10543193-002</v>
          </cell>
          <cell r="G119">
            <v>100027</v>
          </cell>
          <cell r="H119" t="str">
            <v>일진경리팀</v>
          </cell>
          <cell r="I119">
            <v>100027</v>
          </cell>
          <cell r="J119" t="str">
            <v>일진경리팀</v>
          </cell>
          <cell r="K119" t="str">
            <v>수입배당금</v>
          </cell>
          <cell r="L119" t="str">
            <v>C</v>
          </cell>
          <cell r="M119">
            <v>0</v>
          </cell>
          <cell r="N119">
            <v>330000000</v>
          </cell>
          <cell r="O119" t="str">
            <v>2000.04.06</v>
          </cell>
          <cell r="P119" t="str">
            <v>2000.04.06</v>
          </cell>
          <cell r="Q119" t="str">
            <v>최윤경</v>
          </cell>
          <cell r="R119">
            <v>101394</v>
          </cell>
          <cell r="S119" t="str">
            <v>일진소재산업(주)</v>
          </cell>
        </row>
        <row r="120">
          <cell r="A120" t="str">
            <v>51003-00</v>
          </cell>
          <cell r="B120" t="str">
            <v>수입배당금</v>
          </cell>
          <cell r="C120" t="str">
            <v>수입배당</v>
          </cell>
          <cell r="D120">
            <v>50</v>
          </cell>
          <cell r="E120" t="str">
            <v>자금전표</v>
          </cell>
          <cell r="F120" t="str">
            <v>10544231-002</v>
          </cell>
          <cell r="G120">
            <v>100027</v>
          </cell>
          <cell r="H120" t="str">
            <v>일진경리팀</v>
          </cell>
          <cell r="I120">
            <v>100027</v>
          </cell>
          <cell r="J120" t="str">
            <v>일진경리팀</v>
          </cell>
          <cell r="K120" t="str">
            <v>수입배당금</v>
          </cell>
          <cell r="L120" t="str">
            <v>C</v>
          </cell>
          <cell r="M120">
            <v>0</v>
          </cell>
          <cell r="N120">
            <v>4248750</v>
          </cell>
          <cell r="O120" t="str">
            <v>2000.04.10</v>
          </cell>
          <cell r="P120" t="str">
            <v>2000.04.10</v>
          </cell>
          <cell r="Q120" t="str">
            <v>최윤경</v>
          </cell>
          <cell r="R120">
            <v>102426</v>
          </cell>
          <cell r="S120" t="str">
            <v>일진경금속(주)안양</v>
          </cell>
        </row>
        <row r="121">
          <cell r="A121" t="str">
            <v>51003-00</v>
          </cell>
          <cell r="B121" t="str">
            <v>수입배당금</v>
          </cell>
          <cell r="C121" t="str">
            <v>수입배당</v>
          </cell>
          <cell r="D121">
            <v>50</v>
          </cell>
          <cell r="E121" t="str">
            <v>자금전표</v>
          </cell>
          <cell r="F121" t="str">
            <v>10546097-002</v>
          </cell>
          <cell r="G121">
            <v>100027</v>
          </cell>
          <cell r="H121" t="str">
            <v>일진경리팀</v>
          </cell>
          <cell r="I121">
            <v>100027</v>
          </cell>
          <cell r="J121" t="str">
            <v>일진경리팀</v>
          </cell>
          <cell r="K121" t="str">
            <v>수입배당금</v>
          </cell>
          <cell r="L121" t="str">
            <v>C</v>
          </cell>
          <cell r="M121">
            <v>0</v>
          </cell>
          <cell r="N121">
            <v>497350000</v>
          </cell>
          <cell r="O121" t="str">
            <v>2000.04.17</v>
          </cell>
          <cell r="P121" t="str">
            <v>2000.04.17</v>
          </cell>
          <cell r="Q121" t="str">
            <v>최윤경</v>
          </cell>
          <cell r="R121">
            <v>104565</v>
          </cell>
          <cell r="S121" t="str">
            <v>(주)서울방송</v>
          </cell>
        </row>
        <row r="122">
          <cell r="A122" t="str">
            <v>51005-00</v>
          </cell>
          <cell r="B122" t="str">
            <v>외환차익</v>
          </cell>
          <cell r="C122" t="str">
            <v>외환차익</v>
          </cell>
          <cell r="D122">
            <v>200</v>
          </cell>
          <cell r="E122" t="str">
            <v>수금전표</v>
          </cell>
          <cell r="F122" t="str">
            <v>60056073-003</v>
          </cell>
          <cell r="G122">
            <v>100729</v>
          </cell>
          <cell r="H122" t="str">
            <v>SCR국내영업팀</v>
          </cell>
          <cell r="I122">
            <v>100729</v>
          </cell>
          <cell r="J122" t="str">
            <v>SCR국내영업팀</v>
          </cell>
          <cell r="K122" t="str">
            <v>SCR/대성전선 환차익</v>
          </cell>
          <cell r="L122" t="str">
            <v>C</v>
          </cell>
          <cell r="M122">
            <v>0</v>
          </cell>
          <cell r="N122">
            <v>72702</v>
          </cell>
          <cell r="O122" t="str">
            <v>2000.01.04</v>
          </cell>
          <cell r="P122" t="str">
            <v>2000.01.04</v>
          </cell>
          <cell r="Q122" t="str">
            <v>손형경</v>
          </cell>
          <cell r="T122">
            <v>36351</v>
          </cell>
          <cell r="U122" t="str">
            <v>@1132.50    @1134.50</v>
          </cell>
        </row>
        <row r="123">
          <cell r="A123" t="str">
            <v>51005-00</v>
          </cell>
          <cell r="B123" t="str">
            <v>외환차익</v>
          </cell>
          <cell r="C123" t="str">
            <v>외환차익</v>
          </cell>
          <cell r="D123">
            <v>200</v>
          </cell>
          <cell r="E123" t="str">
            <v>수금전표</v>
          </cell>
          <cell r="F123" t="str">
            <v>60055882-003</v>
          </cell>
          <cell r="G123">
            <v>100067</v>
          </cell>
          <cell r="H123" t="str">
            <v>해외영업팀</v>
          </cell>
          <cell r="I123">
            <v>100067</v>
          </cell>
          <cell r="J123" t="str">
            <v>해외영업팀</v>
          </cell>
          <cell r="K123" t="str">
            <v>환차손익(FS)삼성/스? C</v>
          </cell>
          <cell r="M123">
            <v>0</v>
          </cell>
          <cell r="N123" t="str">
            <v>10402843  2</v>
          </cell>
          <cell r="O123" t="str">
            <v>000.01.06  2</v>
          </cell>
          <cell r="P123" t="str">
            <v>000.01.06  박</v>
          </cell>
          <cell r="Q123" t="str">
            <v>선왜</v>
          </cell>
          <cell r="T123" t="str">
            <v>U$581164.43</v>
          </cell>
          <cell r="U123" t="str">
            <v>@1128.60    @1146.50</v>
          </cell>
        </row>
        <row r="124">
          <cell r="A124" t="str">
            <v>51005-00</v>
          </cell>
          <cell r="B124" t="str">
            <v>외환차익</v>
          </cell>
          <cell r="C124" t="str">
            <v>외환차익</v>
          </cell>
          <cell r="D124">
            <v>200</v>
          </cell>
          <cell r="E124" t="str">
            <v>수금전표</v>
          </cell>
          <cell r="F124" t="str">
            <v>60055893-004</v>
          </cell>
          <cell r="G124">
            <v>100067</v>
          </cell>
          <cell r="H124" t="str">
            <v>해외영업팀</v>
          </cell>
          <cell r="I124">
            <v>100067</v>
          </cell>
          <cell r="J124" t="str">
            <v>해외영업팀</v>
          </cell>
          <cell r="K124" t="str">
            <v>환차손익(CP)UTEC 36M</v>
          </cell>
          <cell r="L124" t="str">
            <v>C</v>
          </cell>
          <cell r="M124">
            <v>0</v>
          </cell>
          <cell r="N124">
            <v>79200</v>
          </cell>
          <cell r="O124" t="str">
            <v>2000.01.06</v>
          </cell>
          <cell r="P124" t="str">
            <v>2000.01.06</v>
          </cell>
          <cell r="Q124" t="str">
            <v>박선왜</v>
          </cell>
          <cell r="T124" t="str">
            <v>U$72,000</v>
          </cell>
          <cell r="U124" t="str">
            <v>@1145.4     @1146.50</v>
          </cell>
        </row>
        <row r="125">
          <cell r="A125" t="str">
            <v>51005-00</v>
          </cell>
          <cell r="B125" t="str">
            <v>외환차익</v>
          </cell>
          <cell r="C125" t="str">
            <v>외환차익</v>
          </cell>
          <cell r="D125">
            <v>200</v>
          </cell>
          <cell r="E125" t="str">
            <v>수금전표</v>
          </cell>
          <cell r="F125" t="str">
            <v>60055894-004</v>
          </cell>
          <cell r="G125">
            <v>100067</v>
          </cell>
          <cell r="H125" t="str">
            <v>해외영업팀</v>
          </cell>
          <cell r="I125">
            <v>100067</v>
          </cell>
          <cell r="J125" t="str">
            <v>해외영업팀</v>
          </cell>
          <cell r="K125" t="str">
            <v>환차익</v>
          </cell>
          <cell r="L125" t="str">
            <v>C</v>
          </cell>
          <cell r="M125">
            <v>0</v>
          </cell>
          <cell r="N125">
            <v>214692</v>
          </cell>
          <cell r="O125" t="str">
            <v>2000.01.06</v>
          </cell>
          <cell r="P125" t="str">
            <v>2000.01.06</v>
          </cell>
          <cell r="Q125" t="str">
            <v>박선왜</v>
          </cell>
          <cell r="T125" t="str">
            <v>U$195,175</v>
          </cell>
          <cell r="U125" t="str">
            <v>@1145.4     @1146.50</v>
          </cell>
        </row>
        <row r="126">
          <cell r="A126" t="str">
            <v>51005-00</v>
          </cell>
          <cell r="B126" t="str">
            <v>외환차익</v>
          </cell>
          <cell r="C126" t="str">
            <v>외환차익</v>
          </cell>
          <cell r="D126">
            <v>200</v>
          </cell>
          <cell r="E126" t="str">
            <v>수금전표</v>
          </cell>
          <cell r="F126" t="str">
            <v>10520101-003</v>
          </cell>
          <cell r="G126">
            <v>100456</v>
          </cell>
          <cell r="H126" t="str">
            <v>수출팀</v>
          </cell>
          <cell r="I126">
            <v>100456</v>
          </cell>
          <cell r="J126" t="str">
            <v>수출팀</v>
          </cell>
          <cell r="K126" t="str">
            <v>환차익</v>
          </cell>
          <cell r="L126" t="str">
            <v>C</v>
          </cell>
          <cell r="M126">
            <v>0</v>
          </cell>
          <cell r="N126">
            <v>308798</v>
          </cell>
          <cell r="O126" t="str">
            <v>2000.01.07</v>
          </cell>
          <cell r="P126" t="str">
            <v>2000.01.07</v>
          </cell>
          <cell r="Q126" t="str">
            <v>채광기</v>
          </cell>
          <cell r="T126" t="str">
            <v>FRF75,126</v>
          </cell>
          <cell r="U126" t="str">
            <v>@FRF175.4   @FRF179.75</v>
          </cell>
        </row>
        <row r="127">
          <cell r="A127" t="str">
            <v>51005-00</v>
          </cell>
          <cell r="B127" t="str">
            <v>외환차익</v>
          </cell>
          <cell r="C127" t="str">
            <v>외환차익</v>
          </cell>
          <cell r="D127">
            <v>200</v>
          </cell>
          <cell r="E127" t="str">
            <v>수금전표</v>
          </cell>
          <cell r="F127" t="str">
            <v>60057366-004</v>
          </cell>
          <cell r="G127">
            <v>100456</v>
          </cell>
          <cell r="H127" t="str">
            <v>수출팀</v>
          </cell>
          <cell r="I127">
            <v>100456</v>
          </cell>
          <cell r="J127" t="str">
            <v>수출팀</v>
          </cell>
          <cell r="K127" t="str">
            <v>환차익</v>
          </cell>
          <cell r="L127" t="str">
            <v>C</v>
          </cell>
          <cell r="M127">
            <v>0</v>
          </cell>
          <cell r="N127">
            <v>37071</v>
          </cell>
          <cell r="O127" t="str">
            <v>2000.01.07</v>
          </cell>
          <cell r="P127" t="str">
            <v>2000.01.07</v>
          </cell>
          <cell r="Q127" t="str">
            <v>채광기</v>
          </cell>
          <cell r="T127" t="str">
            <v>USD5600</v>
          </cell>
          <cell r="U127" t="str">
            <v>@$1145      @$1153.50</v>
          </cell>
        </row>
        <row r="128">
          <cell r="A128" t="str">
            <v>51005-00</v>
          </cell>
          <cell r="B128" t="str">
            <v>외환차익</v>
          </cell>
          <cell r="C128" t="str">
            <v>외환차익</v>
          </cell>
          <cell r="D128">
            <v>200</v>
          </cell>
          <cell r="E128" t="str">
            <v>수금전표</v>
          </cell>
          <cell r="F128" t="str">
            <v>10520110-003</v>
          </cell>
          <cell r="G128">
            <v>100456</v>
          </cell>
          <cell r="H128" t="str">
            <v>수출팀</v>
          </cell>
          <cell r="I128">
            <v>100456</v>
          </cell>
          <cell r="J128" t="str">
            <v>수출팀</v>
          </cell>
          <cell r="K128" t="str">
            <v>환차익</v>
          </cell>
          <cell r="L128" t="str">
            <v>C</v>
          </cell>
          <cell r="M128">
            <v>0</v>
          </cell>
          <cell r="N128">
            <v>344690</v>
          </cell>
          <cell r="O128" t="str">
            <v>2000.01.08</v>
          </cell>
          <cell r="P128" t="str">
            <v>2000.01.08</v>
          </cell>
          <cell r="Q128" t="str">
            <v>채광기</v>
          </cell>
          <cell r="T128" t="str">
            <v>USD88382.35</v>
          </cell>
          <cell r="U128" t="str">
            <v>@$1142      @$1145.9</v>
          </cell>
        </row>
        <row r="129">
          <cell r="A129" t="str">
            <v>51005-00</v>
          </cell>
          <cell r="B129" t="str">
            <v>외환차익</v>
          </cell>
          <cell r="C129" t="str">
            <v>외환차익</v>
          </cell>
          <cell r="D129">
            <v>200</v>
          </cell>
          <cell r="E129" t="str">
            <v>수금전표</v>
          </cell>
          <cell r="F129" t="str">
            <v>60056075-004</v>
          </cell>
          <cell r="G129">
            <v>100729</v>
          </cell>
          <cell r="H129" t="str">
            <v>SCR국내영업팀</v>
          </cell>
          <cell r="I129">
            <v>100729</v>
          </cell>
          <cell r="J129" t="str">
            <v>SCR국내영업팀</v>
          </cell>
          <cell r="K129" t="str">
            <v>SCR/MASTER NEGO환차? C</v>
          </cell>
          <cell r="M129">
            <v>0</v>
          </cell>
          <cell r="N129" t="str">
            <v>281356  2</v>
          </cell>
          <cell r="O129" t="str">
            <v>000.01.10  2</v>
          </cell>
          <cell r="P129" t="str">
            <v>000.01.10  손</v>
          </cell>
          <cell r="Q129" t="str">
            <v>형경</v>
          </cell>
          <cell r="T129">
            <v>562713.97</v>
          </cell>
          <cell r="U129" t="str">
            <v>@1145.40    @1145.90</v>
          </cell>
        </row>
        <row r="130">
          <cell r="A130" t="str">
            <v>51005-00</v>
          </cell>
          <cell r="B130" t="str">
            <v>외환차익</v>
          </cell>
          <cell r="C130" t="str">
            <v>외환차익</v>
          </cell>
          <cell r="D130">
            <v>200</v>
          </cell>
          <cell r="E130" t="str">
            <v>수금전표</v>
          </cell>
          <cell r="F130" t="str">
            <v>60055908-003</v>
          </cell>
          <cell r="G130">
            <v>100067</v>
          </cell>
          <cell r="H130" t="str">
            <v>해외영업팀</v>
          </cell>
          <cell r="I130">
            <v>100067</v>
          </cell>
          <cell r="J130" t="str">
            <v>해외영업팀</v>
          </cell>
          <cell r="K130" t="str">
            <v>환차손익(FS)삼성/스? C</v>
          </cell>
          <cell r="M130">
            <v>0</v>
          </cell>
          <cell r="N130" t="str">
            <v>2721250  2</v>
          </cell>
          <cell r="O130" t="str">
            <v>000.01.11  2</v>
          </cell>
          <cell r="P130" t="str">
            <v>000.01.11  박</v>
          </cell>
          <cell r="Q130" t="str">
            <v>선왜</v>
          </cell>
          <cell r="T130" t="str">
            <v>U$165929.97</v>
          </cell>
          <cell r="U130" t="str">
            <v>@1128.60    @1145</v>
          </cell>
        </row>
        <row r="131">
          <cell r="A131" t="str">
            <v>51005-00</v>
          </cell>
          <cell r="B131" t="str">
            <v>외환차익</v>
          </cell>
          <cell r="C131" t="str">
            <v>외환차익</v>
          </cell>
          <cell r="D131">
            <v>200</v>
          </cell>
          <cell r="E131" t="str">
            <v>수금전표</v>
          </cell>
          <cell r="F131" t="str">
            <v>60056080-005</v>
          </cell>
          <cell r="G131">
            <v>100729</v>
          </cell>
          <cell r="H131" t="str">
            <v>SCR국내영업팀</v>
          </cell>
          <cell r="I131">
            <v>100729</v>
          </cell>
          <cell r="J131" t="str">
            <v>SCR국내영업팀</v>
          </cell>
          <cell r="K131" t="str">
            <v>SCR/FUJINAGA 97.231M</v>
          </cell>
          <cell r="L131" t="str">
            <v>C</v>
          </cell>
          <cell r="M131">
            <v>0</v>
          </cell>
          <cell r="N131">
            <v>1337120</v>
          </cell>
          <cell r="O131" t="str">
            <v>2000.01.12</v>
          </cell>
          <cell r="P131" t="str">
            <v>2000.01.12</v>
          </cell>
          <cell r="Q131" t="str">
            <v>손형경</v>
          </cell>
          <cell r="T131">
            <v>185711.21</v>
          </cell>
          <cell r="U131" t="str">
            <v>@1130.10    @1137.30</v>
          </cell>
        </row>
        <row r="132">
          <cell r="A132" t="str">
            <v>51005-00</v>
          </cell>
          <cell r="B132" t="str">
            <v>외환차익</v>
          </cell>
          <cell r="C132" t="str">
            <v>외환차익</v>
          </cell>
          <cell r="D132">
            <v>200</v>
          </cell>
          <cell r="E132" t="str">
            <v>수금전표</v>
          </cell>
          <cell r="F132" t="str">
            <v>60056080-006</v>
          </cell>
          <cell r="G132">
            <v>100729</v>
          </cell>
          <cell r="H132" t="str">
            <v>SCR국내영업팀</v>
          </cell>
          <cell r="I132">
            <v>100729</v>
          </cell>
          <cell r="J132" t="str">
            <v>SCR국내영업팀</v>
          </cell>
          <cell r="K132" t="str">
            <v>SCR/FUJINAGA141.632M</v>
          </cell>
          <cell r="L132" t="str">
            <v>C</v>
          </cell>
          <cell r="M132">
            <v>0</v>
          </cell>
          <cell r="N132">
            <v>1978315</v>
          </cell>
          <cell r="O132" t="str">
            <v>2000.01.12</v>
          </cell>
          <cell r="P132" t="str">
            <v>2000.01.12</v>
          </cell>
          <cell r="Q132" t="str">
            <v>손형경</v>
          </cell>
          <cell r="T132">
            <v>274766.08000000002</v>
          </cell>
          <cell r="U132" t="str">
            <v>@1130.10    @1137.30</v>
          </cell>
        </row>
        <row r="133">
          <cell r="A133" t="str">
            <v>51005-00</v>
          </cell>
          <cell r="B133" t="str">
            <v>외환차익</v>
          </cell>
          <cell r="C133" t="str">
            <v>외환차익</v>
          </cell>
          <cell r="D133">
            <v>200</v>
          </cell>
          <cell r="E133" t="str">
            <v>수금전표</v>
          </cell>
          <cell r="F133" t="str">
            <v>60056081-004</v>
          </cell>
          <cell r="G133">
            <v>100729</v>
          </cell>
          <cell r="H133" t="str">
            <v>SCR국내영업팀</v>
          </cell>
          <cell r="I133">
            <v>100729</v>
          </cell>
          <cell r="J133" t="str">
            <v>SCR국내영업팀</v>
          </cell>
          <cell r="K133" t="str">
            <v>SCR/FUJINAGA 100MT ? C</v>
          </cell>
          <cell r="M133">
            <v>0</v>
          </cell>
          <cell r="N133" t="str">
            <v>2234699  2</v>
          </cell>
          <cell r="O133" t="str">
            <v>000.01.13  2</v>
          </cell>
          <cell r="P133" t="str">
            <v>000.01.13  손</v>
          </cell>
          <cell r="Q133" t="str">
            <v>형경</v>
          </cell>
          <cell r="T133">
            <v>191000</v>
          </cell>
          <cell r="U133" t="str">
            <v>@1135.30    @1147.00</v>
          </cell>
        </row>
        <row r="134">
          <cell r="A134" t="str">
            <v>51005-00</v>
          </cell>
          <cell r="B134" t="str">
            <v>외환차익</v>
          </cell>
          <cell r="C134" t="str">
            <v>외환차익</v>
          </cell>
          <cell r="D134">
            <v>200</v>
          </cell>
          <cell r="E134" t="str">
            <v>수금전표</v>
          </cell>
          <cell r="F134" t="str">
            <v>60056086-003</v>
          </cell>
          <cell r="G134">
            <v>100729</v>
          </cell>
          <cell r="H134" t="str">
            <v>SCR국내영업팀</v>
          </cell>
          <cell r="I134">
            <v>100729</v>
          </cell>
          <cell r="J134" t="str">
            <v>SCR국내영업팀</v>
          </cell>
          <cell r="K134" t="str">
            <v>SCR/창전사NEGO환차익</v>
          </cell>
          <cell r="L134" t="str">
            <v>C</v>
          </cell>
          <cell r="M134">
            <v>0</v>
          </cell>
          <cell r="N134">
            <v>1110787</v>
          </cell>
          <cell r="O134" t="str">
            <v>2000.01.13</v>
          </cell>
          <cell r="P134" t="str">
            <v>2000.01.13</v>
          </cell>
          <cell r="Q134" t="str">
            <v>손형경</v>
          </cell>
          <cell r="T134">
            <v>132236.51999999999</v>
          </cell>
          <cell r="U134" t="str">
            <v>@1137.50    @1145.90</v>
          </cell>
        </row>
        <row r="135">
          <cell r="A135" t="str">
            <v>51005-00</v>
          </cell>
          <cell r="B135" t="str">
            <v>외환차익</v>
          </cell>
          <cell r="C135" t="str">
            <v>외환차익</v>
          </cell>
          <cell r="D135">
            <v>200</v>
          </cell>
          <cell r="E135" t="str">
            <v>수금전표</v>
          </cell>
          <cell r="F135" t="str">
            <v>60056085-003</v>
          </cell>
          <cell r="G135">
            <v>100729</v>
          </cell>
          <cell r="H135" t="str">
            <v>SCR국내영업팀</v>
          </cell>
          <cell r="I135">
            <v>100729</v>
          </cell>
          <cell r="J135" t="str">
            <v>SCR국내영업팀</v>
          </cell>
          <cell r="K135" t="str">
            <v>SCR/대륭전선NEGO환차</v>
          </cell>
          <cell r="L135" t="str">
            <v>C</v>
          </cell>
          <cell r="M135">
            <v>0</v>
          </cell>
          <cell r="N135">
            <v>334400</v>
          </cell>
          <cell r="O135" t="str">
            <v>2000.01.17</v>
          </cell>
          <cell r="P135" t="str">
            <v>2000.01.17</v>
          </cell>
          <cell r="Q135" t="str">
            <v>손형경</v>
          </cell>
          <cell r="T135">
            <v>209000</v>
          </cell>
          <cell r="U135" t="str">
            <v>@1145.40    @1147.00</v>
          </cell>
        </row>
        <row r="136">
          <cell r="A136" t="str">
            <v>51005-00</v>
          </cell>
          <cell r="B136" t="str">
            <v>외환차익</v>
          </cell>
          <cell r="C136" t="str">
            <v>외환차익</v>
          </cell>
          <cell r="D136">
            <v>200</v>
          </cell>
          <cell r="E136" t="str">
            <v>수금전표</v>
          </cell>
          <cell r="F136" t="str">
            <v>60056255-003</v>
          </cell>
          <cell r="G136">
            <v>100729</v>
          </cell>
          <cell r="H136" t="str">
            <v>SCR국내영업팀</v>
          </cell>
          <cell r="I136">
            <v>100729</v>
          </cell>
          <cell r="J136" t="str">
            <v>SCR국내영업팀</v>
          </cell>
          <cell r="K136" t="str">
            <v>SCR/한국KDK NEGO환차</v>
          </cell>
          <cell r="L136" t="str">
            <v>C</v>
          </cell>
          <cell r="M136">
            <v>0</v>
          </cell>
          <cell r="N136">
            <v>58809</v>
          </cell>
          <cell r="O136" t="str">
            <v>2000.01.24</v>
          </cell>
          <cell r="P136" t="str">
            <v>2000.01.24</v>
          </cell>
          <cell r="Q136" t="str">
            <v>손형경</v>
          </cell>
          <cell r="T136">
            <v>32672</v>
          </cell>
          <cell r="U136" t="str">
            <v>@1127.10    @1128.90</v>
          </cell>
        </row>
        <row r="137">
          <cell r="A137" t="str">
            <v>51005-00</v>
          </cell>
          <cell r="B137" t="str">
            <v>외환차익</v>
          </cell>
          <cell r="C137" t="str">
            <v>외환차익</v>
          </cell>
          <cell r="D137">
            <v>100</v>
          </cell>
          <cell r="E137" t="str">
            <v>판매전표</v>
          </cell>
          <cell r="F137" t="str">
            <v>10517071-004</v>
          </cell>
          <cell r="G137">
            <v>100729</v>
          </cell>
          <cell r="H137" t="str">
            <v>SCR국내영업팀</v>
          </cell>
          <cell r="I137">
            <v>100729</v>
          </cell>
          <cell r="J137" t="str">
            <v>SCR국내영업팀</v>
          </cell>
          <cell r="K137" t="str">
            <v>SCR/녹산무역99.929MT</v>
          </cell>
          <cell r="L137" t="str">
            <v>C</v>
          </cell>
          <cell r="M137">
            <v>0</v>
          </cell>
          <cell r="N137">
            <v>251496</v>
          </cell>
          <cell r="O137" t="str">
            <v>2000.01.26</v>
          </cell>
          <cell r="P137" t="str">
            <v>2000.01.26</v>
          </cell>
          <cell r="Q137" t="str">
            <v>손형경</v>
          </cell>
          <cell r="T137" t="str">
            <v>선수금$39,920.00</v>
          </cell>
          <cell r="U137" t="str">
            <v>@1132.20    @1125.90</v>
          </cell>
        </row>
        <row r="138">
          <cell r="A138" t="str">
            <v>51005-00</v>
          </cell>
          <cell r="B138" t="str">
            <v>외환차익</v>
          </cell>
          <cell r="C138" t="str">
            <v>외환차익</v>
          </cell>
          <cell r="D138">
            <v>200</v>
          </cell>
          <cell r="E138" t="str">
            <v>수금전표</v>
          </cell>
          <cell r="F138" t="str">
            <v>60056465-003</v>
          </cell>
          <cell r="G138">
            <v>100729</v>
          </cell>
          <cell r="H138" t="str">
            <v>SCR국내영업팀</v>
          </cell>
          <cell r="I138">
            <v>100729</v>
          </cell>
          <cell r="J138" t="str">
            <v>SCR국내영업팀</v>
          </cell>
          <cell r="K138" t="str">
            <v>SCR/엘지상사LOCAL환? C</v>
          </cell>
          <cell r="M138">
            <v>0</v>
          </cell>
          <cell r="N138" t="str">
            <v>639200  2</v>
          </cell>
          <cell r="O138" t="str">
            <v>000.01.28  2</v>
          </cell>
          <cell r="P138" t="str">
            <v>000.01.28  손</v>
          </cell>
          <cell r="Q138" t="str">
            <v>형경</v>
          </cell>
          <cell r="T138">
            <v>376000</v>
          </cell>
          <cell r="U138" t="str">
            <v>@1124.40    @1126.10</v>
          </cell>
        </row>
        <row r="139">
          <cell r="A139" t="str">
            <v>51005-00</v>
          </cell>
          <cell r="B139" t="str">
            <v>외환차익</v>
          </cell>
          <cell r="C139" t="str">
            <v>외환차익</v>
          </cell>
          <cell r="D139">
            <v>10</v>
          </cell>
          <cell r="E139" t="str">
            <v>전도금전표</v>
          </cell>
          <cell r="F139" t="str">
            <v>10515551-002</v>
          </cell>
          <cell r="G139">
            <v>100358</v>
          </cell>
          <cell r="H139" t="str">
            <v>O/F생산팀</v>
          </cell>
          <cell r="I139">
            <v>100023</v>
          </cell>
          <cell r="J139" t="str">
            <v>업무팀</v>
          </cell>
          <cell r="K139" t="str">
            <v>환차이익</v>
          </cell>
          <cell r="L139" t="str">
            <v>C</v>
          </cell>
          <cell r="M139">
            <v>0</v>
          </cell>
          <cell r="N139">
            <v>9093181</v>
          </cell>
          <cell r="O139" t="str">
            <v>2000.01.31</v>
          </cell>
          <cell r="P139" t="str">
            <v>2000.01.26</v>
          </cell>
          <cell r="Q139" t="str">
            <v>이현구</v>
          </cell>
          <cell r="T139">
            <v>505585.08</v>
          </cell>
          <cell r="U139" t="str">
            <v>1145.40     1127.41</v>
          </cell>
        </row>
        <row r="140">
          <cell r="A140" t="str">
            <v>51005-00</v>
          </cell>
          <cell r="B140" t="str">
            <v>외환차익</v>
          </cell>
          <cell r="C140" t="str">
            <v>외환차익</v>
          </cell>
          <cell r="D140">
            <v>10</v>
          </cell>
          <cell r="E140" t="str">
            <v>전도금전표</v>
          </cell>
          <cell r="F140" t="str">
            <v>10516540-002</v>
          </cell>
          <cell r="G140">
            <v>100727</v>
          </cell>
          <cell r="H140" t="str">
            <v>SCR생산과</v>
          </cell>
          <cell r="I140">
            <v>100023</v>
          </cell>
          <cell r="J140" t="str">
            <v>업무팀</v>
          </cell>
          <cell r="K140" t="str">
            <v>환차이익</v>
          </cell>
          <cell r="L140" t="str">
            <v>C</v>
          </cell>
          <cell r="M140">
            <v>0</v>
          </cell>
          <cell r="N140">
            <v>7085827</v>
          </cell>
          <cell r="O140" t="str">
            <v>2000.01.31</v>
          </cell>
          <cell r="P140" t="str">
            <v>2000.01.28</v>
          </cell>
          <cell r="Q140" t="str">
            <v>이현구</v>
          </cell>
          <cell r="T140">
            <v>374911.5</v>
          </cell>
          <cell r="U140" t="str">
            <v>1145.40     1126.50</v>
          </cell>
        </row>
        <row r="141">
          <cell r="A141" t="str">
            <v>51005-00</v>
          </cell>
          <cell r="B141" t="str">
            <v>외환차익</v>
          </cell>
          <cell r="C141" t="str">
            <v>외환차익</v>
          </cell>
          <cell r="D141">
            <v>10</v>
          </cell>
          <cell r="E141" t="str">
            <v>전도금전표</v>
          </cell>
          <cell r="F141" t="str">
            <v>10513503-002</v>
          </cell>
          <cell r="G141">
            <v>100358</v>
          </cell>
          <cell r="H141" t="str">
            <v>O/F생산팀</v>
          </cell>
          <cell r="I141">
            <v>100023</v>
          </cell>
          <cell r="J141" t="str">
            <v>업무팀</v>
          </cell>
          <cell r="K141" t="str">
            <v>환차이익</v>
          </cell>
          <cell r="L141" t="str">
            <v>C</v>
          </cell>
          <cell r="M141">
            <v>0</v>
          </cell>
          <cell r="N141">
            <v>4266806</v>
          </cell>
          <cell r="O141" t="str">
            <v>2000.01.31</v>
          </cell>
          <cell r="P141" t="str">
            <v>2000.01.20</v>
          </cell>
          <cell r="Q141" t="str">
            <v>이현구</v>
          </cell>
          <cell r="T141">
            <v>252473.76</v>
          </cell>
          <cell r="U141" t="str">
            <v>1145.40     1128.50</v>
          </cell>
        </row>
        <row r="142">
          <cell r="A142" t="str">
            <v>51005-00</v>
          </cell>
          <cell r="B142" t="str">
            <v>외환차익</v>
          </cell>
          <cell r="C142" t="str">
            <v>외환차익</v>
          </cell>
          <cell r="D142">
            <v>10</v>
          </cell>
          <cell r="E142" t="str">
            <v>전도금전표</v>
          </cell>
          <cell r="F142" t="str">
            <v>10513506-002</v>
          </cell>
          <cell r="G142">
            <v>100727</v>
          </cell>
          <cell r="H142" t="str">
            <v>SCR생산과</v>
          </cell>
          <cell r="I142">
            <v>100023</v>
          </cell>
          <cell r="J142" t="str">
            <v>업무팀</v>
          </cell>
          <cell r="K142" t="str">
            <v>환차이익</v>
          </cell>
          <cell r="L142" t="str">
            <v>C</v>
          </cell>
          <cell r="M142">
            <v>0</v>
          </cell>
          <cell r="N142">
            <v>6332388</v>
          </cell>
          <cell r="O142" t="str">
            <v>2000.01.31</v>
          </cell>
          <cell r="P142" t="str">
            <v>2000.01.20</v>
          </cell>
          <cell r="Q142" t="str">
            <v>이현구</v>
          </cell>
          <cell r="T142">
            <v>836067.01</v>
          </cell>
          <cell r="U142" t="str">
            <v>1145.40     1137.82</v>
          </cell>
        </row>
        <row r="143">
          <cell r="A143" t="str">
            <v>51005-00</v>
          </cell>
          <cell r="B143" t="str">
            <v>외환차익</v>
          </cell>
          <cell r="C143" t="str">
            <v>외환차익</v>
          </cell>
          <cell r="D143">
            <v>10</v>
          </cell>
          <cell r="E143" t="str">
            <v>전도금전표</v>
          </cell>
          <cell r="F143" t="str">
            <v>10513506-003</v>
          </cell>
          <cell r="G143">
            <v>100727</v>
          </cell>
          <cell r="H143" t="str">
            <v>SCR생산과</v>
          </cell>
          <cell r="I143">
            <v>100023</v>
          </cell>
          <cell r="J143" t="str">
            <v>업무팀</v>
          </cell>
          <cell r="K143" t="str">
            <v>환차이익</v>
          </cell>
          <cell r="L143" t="str">
            <v>C</v>
          </cell>
          <cell r="M143">
            <v>0</v>
          </cell>
          <cell r="N143">
            <v>4734171</v>
          </cell>
          <cell r="O143" t="str">
            <v>2000.01.31</v>
          </cell>
          <cell r="P143" t="str">
            <v>2000.01.20</v>
          </cell>
          <cell r="Q143" t="str">
            <v>이현구</v>
          </cell>
          <cell r="T143">
            <v>288668.99</v>
          </cell>
          <cell r="U143" t="str">
            <v>1145.40     1129</v>
          </cell>
        </row>
        <row r="144">
          <cell r="A144" t="str">
            <v>51005-00</v>
          </cell>
          <cell r="B144" t="str">
            <v>외환차익</v>
          </cell>
          <cell r="C144" t="str">
            <v>외환차익</v>
          </cell>
          <cell r="D144">
            <v>10</v>
          </cell>
          <cell r="E144" t="str">
            <v>전도금전표</v>
          </cell>
          <cell r="F144" t="str">
            <v>10511432-002</v>
          </cell>
          <cell r="G144">
            <v>100358</v>
          </cell>
          <cell r="H144" t="str">
            <v>O/F생산팀</v>
          </cell>
          <cell r="I144">
            <v>100023</v>
          </cell>
          <cell r="J144" t="str">
            <v>업무팀</v>
          </cell>
          <cell r="K144" t="str">
            <v>환차이익</v>
          </cell>
          <cell r="L144" t="str">
            <v>C</v>
          </cell>
          <cell r="M144">
            <v>0</v>
          </cell>
          <cell r="N144">
            <v>242250</v>
          </cell>
          <cell r="O144" t="str">
            <v>2000.01.31</v>
          </cell>
          <cell r="P144" t="str">
            <v>2000.01.13</v>
          </cell>
          <cell r="Q144" t="str">
            <v>이현구</v>
          </cell>
          <cell r="T144">
            <v>255000</v>
          </cell>
          <cell r="U144" t="str">
            <v>1145.40     1144.45</v>
          </cell>
        </row>
        <row r="145">
          <cell r="A145" t="str">
            <v>51005-00</v>
          </cell>
          <cell r="B145" t="str">
            <v>외환차익</v>
          </cell>
          <cell r="C145" t="str">
            <v>외환차익</v>
          </cell>
          <cell r="D145">
            <v>10</v>
          </cell>
          <cell r="E145" t="str">
            <v>전도금전표</v>
          </cell>
          <cell r="F145" t="str">
            <v>10511425-002</v>
          </cell>
          <cell r="G145">
            <v>100727</v>
          </cell>
          <cell r="H145" t="str">
            <v>SCR생산과</v>
          </cell>
          <cell r="I145">
            <v>100023</v>
          </cell>
          <cell r="J145" t="str">
            <v>업무팀</v>
          </cell>
          <cell r="K145" t="str">
            <v>환차이익</v>
          </cell>
          <cell r="L145" t="str">
            <v>C</v>
          </cell>
          <cell r="M145">
            <v>0</v>
          </cell>
          <cell r="N145">
            <v>305571</v>
          </cell>
          <cell r="O145" t="str">
            <v>2000.01.31</v>
          </cell>
          <cell r="P145" t="str">
            <v>2000.01.13</v>
          </cell>
          <cell r="Q145" t="str">
            <v>이현구</v>
          </cell>
          <cell r="T145">
            <v>318303.69</v>
          </cell>
          <cell r="U145" t="str">
            <v>1145.40     1144.44</v>
          </cell>
        </row>
        <row r="146">
          <cell r="A146" t="str">
            <v>51005-00</v>
          </cell>
          <cell r="B146" t="str">
            <v>외환차익</v>
          </cell>
          <cell r="C146" t="str">
            <v>외환차익</v>
          </cell>
          <cell r="D146">
            <v>10</v>
          </cell>
          <cell r="E146" t="str">
            <v>전도금전표</v>
          </cell>
          <cell r="F146" t="str">
            <v>10511416-002</v>
          </cell>
          <cell r="G146">
            <v>100358</v>
          </cell>
          <cell r="H146" t="str">
            <v>O/F생산팀</v>
          </cell>
          <cell r="I146">
            <v>100023</v>
          </cell>
          <cell r="J146" t="str">
            <v>업무팀</v>
          </cell>
          <cell r="K146" t="str">
            <v>환차이익</v>
          </cell>
          <cell r="L146" t="str">
            <v>C</v>
          </cell>
          <cell r="M146">
            <v>0</v>
          </cell>
          <cell r="N146">
            <v>455600</v>
          </cell>
          <cell r="O146" t="str">
            <v>2000.01.31</v>
          </cell>
          <cell r="P146" t="str">
            <v>2000.01.13</v>
          </cell>
          <cell r="Q146" t="str">
            <v>이현구</v>
          </cell>
          <cell r="T146">
            <v>253111.32</v>
          </cell>
          <cell r="U146" t="str">
            <v>1145.40     1143.60</v>
          </cell>
        </row>
        <row r="147">
          <cell r="A147" t="str">
            <v>51005-00</v>
          </cell>
          <cell r="B147" t="str">
            <v>외환차익</v>
          </cell>
          <cell r="C147" t="str">
            <v>외환차익</v>
          </cell>
          <cell r="D147">
            <v>10</v>
          </cell>
          <cell r="E147" t="str">
            <v>전도금전표</v>
          </cell>
          <cell r="F147" t="str">
            <v>10511414-002</v>
          </cell>
          <cell r="G147">
            <v>100050</v>
          </cell>
          <cell r="H147" t="str">
            <v>압출반</v>
          </cell>
          <cell r="I147">
            <v>100023</v>
          </cell>
          <cell r="J147" t="str">
            <v>업무팀</v>
          </cell>
          <cell r="K147" t="str">
            <v>환차이익</v>
          </cell>
          <cell r="L147" t="str">
            <v>C</v>
          </cell>
          <cell r="M147">
            <v>0</v>
          </cell>
          <cell r="N147">
            <v>276841</v>
          </cell>
          <cell r="O147" t="str">
            <v>2000.01.31</v>
          </cell>
          <cell r="P147" t="str">
            <v>2000.01.13</v>
          </cell>
          <cell r="Q147" t="str">
            <v>이현구</v>
          </cell>
          <cell r="T147">
            <v>1153505.48</v>
          </cell>
          <cell r="U147" t="str">
            <v>1145.40     1145.16</v>
          </cell>
        </row>
        <row r="148">
          <cell r="A148" t="str">
            <v>51005-00</v>
          </cell>
          <cell r="B148" t="str">
            <v>외환차익</v>
          </cell>
          <cell r="C148" t="str">
            <v>외환차익</v>
          </cell>
          <cell r="D148">
            <v>10</v>
          </cell>
          <cell r="E148" t="str">
            <v>전도금전표</v>
          </cell>
          <cell r="F148" t="str">
            <v>10512651-002</v>
          </cell>
          <cell r="G148">
            <v>100050</v>
          </cell>
          <cell r="H148" t="str">
            <v>압출반</v>
          </cell>
          <cell r="I148">
            <v>100023</v>
          </cell>
          <cell r="J148" t="str">
            <v>업무팀</v>
          </cell>
          <cell r="K148" t="str">
            <v>환차이익</v>
          </cell>
          <cell r="L148" t="str">
            <v>C</v>
          </cell>
          <cell r="M148">
            <v>0</v>
          </cell>
          <cell r="N148">
            <v>434974</v>
          </cell>
          <cell r="O148" t="str">
            <v>2000.01.31</v>
          </cell>
          <cell r="P148" t="str">
            <v>2000.01.18</v>
          </cell>
          <cell r="Q148" t="str">
            <v>이현구</v>
          </cell>
          <cell r="T148">
            <v>587801.72</v>
          </cell>
          <cell r="U148" t="str">
            <v>1145.40     1144.66</v>
          </cell>
        </row>
        <row r="149">
          <cell r="A149" t="str">
            <v>51005-00</v>
          </cell>
          <cell r="B149" t="str">
            <v>외환차익</v>
          </cell>
          <cell r="C149" t="str">
            <v>외환차익</v>
          </cell>
          <cell r="D149">
            <v>10</v>
          </cell>
          <cell r="E149" t="str">
            <v>전도금전표</v>
          </cell>
          <cell r="F149" t="str">
            <v>10511407-002</v>
          </cell>
          <cell r="G149">
            <v>100051</v>
          </cell>
          <cell r="H149" t="str">
            <v>용해반</v>
          </cell>
          <cell r="I149">
            <v>100023</v>
          </cell>
          <cell r="J149" t="str">
            <v>업무팀</v>
          </cell>
          <cell r="K149" t="str">
            <v>환차이익</v>
          </cell>
          <cell r="L149" t="str">
            <v>C</v>
          </cell>
          <cell r="M149">
            <v>0</v>
          </cell>
          <cell r="N149">
            <v>31578</v>
          </cell>
          <cell r="O149" t="str">
            <v>2000.01.31</v>
          </cell>
          <cell r="P149" t="str">
            <v>2000.01.13</v>
          </cell>
          <cell r="Q149" t="str">
            <v>이현구</v>
          </cell>
          <cell r="T149">
            <v>131577.5</v>
          </cell>
          <cell r="U149" t="str">
            <v>1145.40     1145.16</v>
          </cell>
        </row>
        <row r="150">
          <cell r="A150" t="str">
            <v>51005-00</v>
          </cell>
          <cell r="B150" t="str">
            <v>외환차익</v>
          </cell>
          <cell r="C150" t="str">
            <v>외환차익</v>
          </cell>
          <cell r="D150">
            <v>10</v>
          </cell>
          <cell r="E150" t="str">
            <v>전도금전표</v>
          </cell>
          <cell r="F150" t="str">
            <v>10512413-002</v>
          </cell>
          <cell r="G150">
            <v>100358</v>
          </cell>
          <cell r="H150" t="str">
            <v>O/F생산팀</v>
          </cell>
          <cell r="I150">
            <v>100023</v>
          </cell>
          <cell r="J150" t="str">
            <v>업무팀</v>
          </cell>
          <cell r="K150" t="str">
            <v>환차이익</v>
          </cell>
          <cell r="L150" t="str">
            <v>C</v>
          </cell>
          <cell r="M150">
            <v>0</v>
          </cell>
          <cell r="N150">
            <v>169584</v>
          </cell>
          <cell r="O150" t="str">
            <v>2000.01.31</v>
          </cell>
          <cell r="P150" t="str">
            <v>2000.01.18</v>
          </cell>
          <cell r="Q150" t="str">
            <v>이현구</v>
          </cell>
          <cell r="T150">
            <v>253111.32</v>
          </cell>
          <cell r="U150" t="str">
            <v>1145.40     1144.73</v>
          </cell>
        </row>
        <row r="151">
          <cell r="A151" t="str">
            <v>51005-00</v>
          </cell>
          <cell r="B151" t="str">
            <v>외환차익</v>
          </cell>
          <cell r="C151" t="str">
            <v>외환차익</v>
          </cell>
          <cell r="D151">
            <v>10</v>
          </cell>
          <cell r="E151" t="str">
            <v>전도금전표</v>
          </cell>
          <cell r="F151" t="str">
            <v>10512401-002</v>
          </cell>
          <cell r="G151">
            <v>100051</v>
          </cell>
          <cell r="H151" t="str">
            <v>용해반</v>
          </cell>
          <cell r="I151">
            <v>100023</v>
          </cell>
          <cell r="J151" t="str">
            <v>업무팀</v>
          </cell>
          <cell r="K151" t="str">
            <v>환차이익</v>
          </cell>
          <cell r="L151" t="str">
            <v>C</v>
          </cell>
          <cell r="M151">
            <v>0</v>
          </cell>
          <cell r="N151">
            <v>435096</v>
          </cell>
          <cell r="O151" t="str">
            <v>2000.01.31</v>
          </cell>
          <cell r="P151" t="str">
            <v>2000.01.18</v>
          </cell>
          <cell r="Q151" t="str">
            <v>이현구</v>
          </cell>
          <cell r="T151">
            <v>649396.61</v>
          </cell>
          <cell r="U151" t="str">
            <v>1145.40     1144.73</v>
          </cell>
        </row>
        <row r="152">
          <cell r="A152" t="str">
            <v>51005-00</v>
          </cell>
          <cell r="B152" t="str">
            <v>외환차익</v>
          </cell>
          <cell r="C152" t="str">
            <v>외환차익</v>
          </cell>
          <cell r="D152">
            <v>10</v>
          </cell>
          <cell r="E152" t="str">
            <v>전도금전표</v>
          </cell>
          <cell r="F152" t="str">
            <v>10512390-002</v>
          </cell>
          <cell r="G152">
            <v>100051</v>
          </cell>
          <cell r="H152" t="str">
            <v>용해반</v>
          </cell>
          <cell r="I152">
            <v>100023</v>
          </cell>
          <cell r="J152" t="str">
            <v>업무팀</v>
          </cell>
          <cell r="K152" t="str">
            <v>환차이익</v>
          </cell>
          <cell r="L152" t="str">
            <v>C</v>
          </cell>
          <cell r="M152">
            <v>0</v>
          </cell>
          <cell r="N152">
            <v>168301</v>
          </cell>
          <cell r="O152" t="str">
            <v>2000.01.31</v>
          </cell>
          <cell r="P152" t="str">
            <v>2000.01.18</v>
          </cell>
          <cell r="Q152" t="str">
            <v>이현구</v>
          </cell>
          <cell r="T152">
            <v>251196.25</v>
          </cell>
          <cell r="U152" t="str">
            <v>1145.40     1144.73</v>
          </cell>
        </row>
        <row r="153">
          <cell r="A153" t="str">
            <v>51005-00</v>
          </cell>
          <cell r="B153" t="str">
            <v>외환차익</v>
          </cell>
          <cell r="C153" t="str">
            <v>외환차익</v>
          </cell>
          <cell r="D153">
            <v>10</v>
          </cell>
          <cell r="E153" t="str">
            <v>전도금전표</v>
          </cell>
          <cell r="F153" t="str">
            <v>10517634-002</v>
          </cell>
          <cell r="G153">
            <v>100358</v>
          </cell>
          <cell r="H153" t="str">
            <v>O/F생산팀</v>
          </cell>
          <cell r="I153">
            <v>100023</v>
          </cell>
          <cell r="J153" t="str">
            <v>업무팀</v>
          </cell>
          <cell r="K153" t="str">
            <v>환차이익</v>
          </cell>
          <cell r="L153" t="str">
            <v>C</v>
          </cell>
          <cell r="M153">
            <v>0</v>
          </cell>
          <cell r="N153">
            <v>5277371</v>
          </cell>
          <cell r="O153" t="str">
            <v>2000.01.31</v>
          </cell>
          <cell r="P153" t="str">
            <v>2000.01.31</v>
          </cell>
          <cell r="Q153" t="str">
            <v>이현구</v>
          </cell>
          <cell r="T153">
            <v>253111.32</v>
          </cell>
          <cell r="U153" t="str">
            <v>1145.40     1124.55</v>
          </cell>
        </row>
        <row r="154">
          <cell r="A154" t="str">
            <v>51005-00</v>
          </cell>
          <cell r="B154" t="str">
            <v>외환차익</v>
          </cell>
          <cell r="C154" t="str">
            <v>외환차익</v>
          </cell>
          <cell r="D154">
            <v>10</v>
          </cell>
          <cell r="E154" t="str">
            <v>전도금전표</v>
          </cell>
          <cell r="F154" t="str">
            <v>10517635-002</v>
          </cell>
          <cell r="G154">
            <v>100727</v>
          </cell>
          <cell r="H154" t="str">
            <v>SCR생산과</v>
          </cell>
          <cell r="I154">
            <v>100023</v>
          </cell>
          <cell r="J154" t="str">
            <v>업무팀</v>
          </cell>
          <cell r="K154" t="str">
            <v>환차이익</v>
          </cell>
          <cell r="L154" t="str">
            <v>C</v>
          </cell>
          <cell r="M154">
            <v>0</v>
          </cell>
          <cell r="N154">
            <v>9382500</v>
          </cell>
          <cell r="O154" t="str">
            <v>2000.01.31</v>
          </cell>
          <cell r="P154" t="str">
            <v>2000.01.31</v>
          </cell>
          <cell r="Q154" t="str">
            <v>이현구</v>
          </cell>
          <cell r="T154">
            <v>450000</v>
          </cell>
          <cell r="U154" t="str">
            <v>1145.40     1124.55</v>
          </cell>
        </row>
        <row r="155">
          <cell r="A155" t="str">
            <v>51005-00</v>
          </cell>
          <cell r="B155" t="str">
            <v>외환차익</v>
          </cell>
          <cell r="C155" t="str">
            <v>외환차익</v>
          </cell>
          <cell r="D155">
            <v>10</v>
          </cell>
          <cell r="E155" t="str">
            <v>전도금전표</v>
          </cell>
          <cell r="F155" t="str">
            <v>10516997-002</v>
          </cell>
          <cell r="G155">
            <v>100358</v>
          </cell>
          <cell r="H155" t="str">
            <v>O/F생산팀</v>
          </cell>
          <cell r="I155">
            <v>100023</v>
          </cell>
          <cell r="J155" t="str">
            <v>업무팀</v>
          </cell>
          <cell r="K155" t="str">
            <v>환차이익</v>
          </cell>
          <cell r="L155" t="str">
            <v>C</v>
          </cell>
          <cell r="M155">
            <v>0</v>
          </cell>
          <cell r="N155">
            <v>6486026</v>
          </cell>
          <cell r="O155" t="str">
            <v>2000.01.31</v>
          </cell>
          <cell r="P155" t="str">
            <v>2000.01.29</v>
          </cell>
          <cell r="Q155" t="str">
            <v>이현구</v>
          </cell>
          <cell r="T155">
            <v>347575.41</v>
          </cell>
          <cell r="U155" t="str">
            <v>1145.40     1126.73</v>
          </cell>
        </row>
        <row r="156">
          <cell r="A156" t="str">
            <v>51005-00</v>
          </cell>
          <cell r="B156" t="str">
            <v>외환차익</v>
          </cell>
          <cell r="C156" t="str">
            <v>외환차익</v>
          </cell>
          <cell r="D156">
            <v>10</v>
          </cell>
          <cell r="E156" t="str">
            <v>전도금전표</v>
          </cell>
          <cell r="F156" t="str">
            <v>10516997-003</v>
          </cell>
          <cell r="G156">
            <v>100358</v>
          </cell>
          <cell r="H156" t="str">
            <v>O/F생산팀</v>
          </cell>
          <cell r="I156">
            <v>100023</v>
          </cell>
          <cell r="J156" t="str">
            <v>업무팀</v>
          </cell>
          <cell r="K156" t="str">
            <v>환차이익</v>
          </cell>
          <cell r="L156" t="str">
            <v>C</v>
          </cell>
          <cell r="M156">
            <v>0</v>
          </cell>
          <cell r="N156">
            <v>559201</v>
          </cell>
          <cell r="O156" t="str">
            <v>2000.01.31</v>
          </cell>
          <cell r="P156" t="str">
            <v>2000.01.29</v>
          </cell>
          <cell r="Q156" t="str">
            <v>이현구</v>
          </cell>
          <cell r="T156">
            <v>31772.79</v>
          </cell>
          <cell r="U156" t="str">
            <v>1145.40     1127.80</v>
          </cell>
        </row>
        <row r="157">
          <cell r="A157" t="str">
            <v>51005-00</v>
          </cell>
          <cell r="B157" t="str">
            <v>외환차익</v>
          </cell>
          <cell r="C157" t="str">
            <v>외환차익</v>
          </cell>
          <cell r="D157">
            <v>10</v>
          </cell>
          <cell r="E157" t="str">
            <v>전도금전표</v>
          </cell>
          <cell r="F157" t="str">
            <v>10512033-002</v>
          </cell>
          <cell r="G157">
            <v>100053</v>
          </cell>
          <cell r="H157" t="str">
            <v>피막팀</v>
          </cell>
          <cell r="I157">
            <v>100023</v>
          </cell>
          <cell r="J157" t="str">
            <v>업무팀</v>
          </cell>
          <cell r="K157" t="str">
            <v>환차이익</v>
          </cell>
          <cell r="L157" t="str">
            <v>C</v>
          </cell>
          <cell r="M157">
            <v>0</v>
          </cell>
          <cell r="N157">
            <v>1973323</v>
          </cell>
          <cell r="O157" t="str">
            <v>2000.01.31</v>
          </cell>
          <cell r="P157" t="str">
            <v>2000.01.17</v>
          </cell>
          <cell r="Q157" t="str">
            <v>이현구</v>
          </cell>
          <cell r="T157">
            <v>47096</v>
          </cell>
          <cell r="U157" t="str">
            <v>1187.30     1145.40</v>
          </cell>
        </row>
        <row r="158">
          <cell r="A158" t="str">
            <v>51005-00</v>
          </cell>
          <cell r="B158" t="str">
            <v>외환차익</v>
          </cell>
          <cell r="C158" t="str">
            <v>외환차익</v>
          </cell>
          <cell r="D158">
            <v>200</v>
          </cell>
          <cell r="E158" t="str">
            <v>수금전표</v>
          </cell>
          <cell r="F158" t="str">
            <v>60058019-003</v>
          </cell>
          <cell r="G158">
            <v>100729</v>
          </cell>
          <cell r="H158" t="str">
            <v>SCR국내영업팀</v>
          </cell>
          <cell r="I158">
            <v>100729</v>
          </cell>
          <cell r="J158" t="str">
            <v>SCR국내영업팀</v>
          </cell>
          <cell r="K158" t="str">
            <v>SCR/대성전선NEGO환차</v>
          </cell>
          <cell r="L158" t="str">
            <v>C</v>
          </cell>
          <cell r="M158">
            <v>0</v>
          </cell>
          <cell r="N158">
            <v>557630</v>
          </cell>
          <cell r="O158" t="str">
            <v>2000.02.02</v>
          </cell>
          <cell r="P158" t="str">
            <v>2000.02.02</v>
          </cell>
          <cell r="Q158" t="str">
            <v>손형경</v>
          </cell>
          <cell r="T158">
            <v>192286.07999999999</v>
          </cell>
          <cell r="U158" t="str">
            <v>@1122.10    @1125.00</v>
          </cell>
        </row>
        <row r="159">
          <cell r="A159" t="str">
            <v>51005-00</v>
          </cell>
          <cell r="B159" t="str">
            <v>외환차익</v>
          </cell>
          <cell r="C159" t="str">
            <v>외환차익</v>
          </cell>
          <cell r="D159">
            <v>200</v>
          </cell>
          <cell r="E159" t="str">
            <v>수금전표</v>
          </cell>
          <cell r="F159" t="str">
            <v>60057491-004</v>
          </cell>
          <cell r="G159">
            <v>100067</v>
          </cell>
          <cell r="H159" t="str">
            <v>해외영업팀</v>
          </cell>
          <cell r="I159">
            <v>100067</v>
          </cell>
          <cell r="J159" t="str">
            <v>해외영업팀</v>
          </cell>
          <cell r="K159" t="str">
            <v>환차손익(CP)UTEC 18M</v>
          </cell>
          <cell r="L159" t="str">
            <v>C</v>
          </cell>
          <cell r="M159">
            <v>0</v>
          </cell>
          <cell r="N159">
            <v>73530</v>
          </cell>
          <cell r="O159" t="str">
            <v>2000.02.03</v>
          </cell>
          <cell r="P159" t="str">
            <v>2000.02.03</v>
          </cell>
          <cell r="Q159" t="str">
            <v>박선왜</v>
          </cell>
          <cell r="T159" t="str">
            <v>U$38,700</v>
          </cell>
          <cell r="U159" t="str">
            <v>@1126.10    @1128</v>
          </cell>
        </row>
        <row r="160">
          <cell r="A160" t="str">
            <v>51005-00</v>
          </cell>
          <cell r="B160" t="str">
            <v>외환차익</v>
          </cell>
          <cell r="C160" t="str">
            <v>외환차익</v>
          </cell>
          <cell r="D160">
            <v>200</v>
          </cell>
          <cell r="E160" t="str">
            <v>수금전표</v>
          </cell>
          <cell r="F160" t="str">
            <v>60058111-003</v>
          </cell>
          <cell r="G160">
            <v>100729</v>
          </cell>
          <cell r="H160" t="str">
            <v>SCR국내영업팀</v>
          </cell>
          <cell r="I160">
            <v>100729</v>
          </cell>
          <cell r="J160" t="str">
            <v>SCR국내영업팀</v>
          </cell>
          <cell r="K160" t="str">
            <v>SCR/녹산무역NEGO환차</v>
          </cell>
          <cell r="L160" t="str">
            <v>C</v>
          </cell>
          <cell r="M160">
            <v>0</v>
          </cell>
          <cell r="N160">
            <v>494568</v>
          </cell>
          <cell r="O160" t="str">
            <v>2000.02.08</v>
          </cell>
          <cell r="P160" t="str">
            <v>2000.02.08</v>
          </cell>
          <cell r="Q160" t="str">
            <v>손형경</v>
          </cell>
          <cell r="T160">
            <v>159538.28</v>
          </cell>
          <cell r="U160" t="str">
            <v>@1125.90    @1129.00</v>
          </cell>
        </row>
        <row r="161">
          <cell r="A161" t="str">
            <v>51005-00</v>
          </cell>
          <cell r="B161" t="str">
            <v>외환차익</v>
          </cell>
          <cell r="C161" t="str">
            <v>외환차익</v>
          </cell>
          <cell r="D161">
            <v>200</v>
          </cell>
          <cell r="E161" t="str">
            <v>수금전표</v>
          </cell>
          <cell r="F161" t="str">
            <v>60058098-011</v>
          </cell>
          <cell r="G161">
            <v>100729</v>
          </cell>
          <cell r="H161" t="str">
            <v>SCR국내영업팀</v>
          </cell>
          <cell r="I161">
            <v>100729</v>
          </cell>
          <cell r="J161" t="str">
            <v>SCR국내영업팀</v>
          </cell>
          <cell r="K161" t="str">
            <v>SCR/희성전선NEGO환차</v>
          </cell>
          <cell r="L161" t="str">
            <v>C</v>
          </cell>
          <cell r="M161">
            <v>0</v>
          </cell>
          <cell r="N161">
            <v>162798</v>
          </cell>
          <cell r="O161" t="str">
            <v>2000.02.08</v>
          </cell>
          <cell r="P161" t="str">
            <v>2000.02.08</v>
          </cell>
          <cell r="Q161" t="str">
            <v>손형경</v>
          </cell>
          <cell r="T161">
            <v>74000</v>
          </cell>
          <cell r="U161" t="str">
            <v>@1126.80    @1129.00</v>
          </cell>
        </row>
        <row r="162">
          <cell r="A162" t="str">
            <v>51005-00</v>
          </cell>
          <cell r="B162" t="str">
            <v>외환차익</v>
          </cell>
          <cell r="C162" t="str">
            <v>외환차익</v>
          </cell>
          <cell r="D162">
            <v>200</v>
          </cell>
          <cell r="E162" t="str">
            <v>수금전표</v>
          </cell>
          <cell r="F162" t="str">
            <v>60058096-005</v>
          </cell>
          <cell r="G162">
            <v>100729</v>
          </cell>
          <cell r="H162" t="str">
            <v>SCR국내영업팀</v>
          </cell>
          <cell r="I162">
            <v>100729</v>
          </cell>
          <cell r="J162" t="str">
            <v>SCR국내영업팀</v>
          </cell>
          <cell r="K162" t="str">
            <v>SCR/엘지상사NEGO환차</v>
          </cell>
          <cell r="L162" t="str">
            <v>C</v>
          </cell>
          <cell r="M162">
            <v>0</v>
          </cell>
          <cell r="N162">
            <v>2594400</v>
          </cell>
          <cell r="O162" t="str">
            <v>2000.02.08</v>
          </cell>
          <cell r="P162" t="str">
            <v>2000.02.08</v>
          </cell>
          <cell r="Q162" t="str">
            <v>손형경</v>
          </cell>
          <cell r="T162">
            <v>376000</v>
          </cell>
          <cell r="U162" t="str">
            <v>@1122.10    @1129.00</v>
          </cell>
        </row>
        <row r="163">
          <cell r="A163" t="str">
            <v>51005-00</v>
          </cell>
          <cell r="B163" t="str">
            <v>외환차익</v>
          </cell>
          <cell r="C163" t="str">
            <v>외환차익</v>
          </cell>
          <cell r="D163">
            <v>200</v>
          </cell>
          <cell r="E163" t="str">
            <v>수금전표</v>
          </cell>
          <cell r="F163" t="str">
            <v>60058104-003</v>
          </cell>
          <cell r="G163">
            <v>100729</v>
          </cell>
          <cell r="H163" t="str">
            <v>SCR국내영업팀</v>
          </cell>
          <cell r="I163">
            <v>100729</v>
          </cell>
          <cell r="J163" t="str">
            <v>SCR국내영업팀</v>
          </cell>
          <cell r="K163" t="str">
            <v>SCR/SUCCESS NEGO환차</v>
          </cell>
          <cell r="L163" t="str">
            <v>C</v>
          </cell>
          <cell r="M163">
            <v>0</v>
          </cell>
          <cell r="N163">
            <v>3081682</v>
          </cell>
          <cell r="O163" t="str">
            <v>2000.02.09</v>
          </cell>
          <cell r="P163" t="str">
            <v>2000.02.09</v>
          </cell>
          <cell r="Q163" t="str">
            <v>손형경</v>
          </cell>
          <cell r="T163">
            <v>385210.28</v>
          </cell>
          <cell r="U163" t="str">
            <v>@1122.10    @1130.10</v>
          </cell>
        </row>
        <row r="164">
          <cell r="A164" t="str">
            <v>51005-00</v>
          </cell>
          <cell r="B164" t="str">
            <v>외환차익</v>
          </cell>
          <cell r="C164" t="str">
            <v>외환차익</v>
          </cell>
          <cell r="D164">
            <v>200</v>
          </cell>
          <cell r="E164" t="str">
            <v>수금전표</v>
          </cell>
          <cell r="F164" t="str">
            <v>60058137-004</v>
          </cell>
          <cell r="G164">
            <v>100729</v>
          </cell>
          <cell r="H164" t="str">
            <v>SCR국내영업팀</v>
          </cell>
          <cell r="I164">
            <v>100729</v>
          </cell>
          <cell r="J164" t="str">
            <v>SCR국내영업팀</v>
          </cell>
          <cell r="K164" t="str">
            <v>SCR/FUJINGA NEGO환차</v>
          </cell>
          <cell r="L164" t="str">
            <v>C</v>
          </cell>
          <cell r="M164">
            <v>0</v>
          </cell>
          <cell r="N164">
            <v>1191700</v>
          </cell>
          <cell r="O164" t="str">
            <v>2000.02.09</v>
          </cell>
          <cell r="P164" t="str">
            <v>2000.02.09</v>
          </cell>
          <cell r="Q164" t="str">
            <v>손형경</v>
          </cell>
          <cell r="T164">
            <v>233666.77</v>
          </cell>
          <cell r="U164" t="str">
            <v>@1125.00    @1130.10</v>
          </cell>
        </row>
        <row r="165">
          <cell r="A165" t="str">
            <v>51005-00</v>
          </cell>
          <cell r="B165" t="str">
            <v>외환차익</v>
          </cell>
          <cell r="C165" t="str">
            <v>외환차익</v>
          </cell>
          <cell r="D165">
            <v>100</v>
          </cell>
          <cell r="E165" t="str">
            <v>판매전표</v>
          </cell>
          <cell r="F165" t="str">
            <v>60057716-004</v>
          </cell>
          <cell r="G165">
            <v>100729</v>
          </cell>
          <cell r="H165" t="str">
            <v>SCR국내영업팀</v>
          </cell>
          <cell r="I165">
            <v>100729</v>
          </cell>
          <cell r="J165" t="str">
            <v>SCR국내영업팀</v>
          </cell>
          <cell r="K165" t="str">
            <v>SCR/녹산100.524MT선? C</v>
          </cell>
          <cell r="M165">
            <v>0</v>
          </cell>
          <cell r="N165" t="str">
            <v>267464  2</v>
          </cell>
          <cell r="O165" t="str">
            <v>000.02.10  2</v>
          </cell>
          <cell r="P165" t="str">
            <v>000.02.10  손</v>
          </cell>
          <cell r="Q165" t="str">
            <v>형경</v>
          </cell>
          <cell r="T165">
            <v>39920</v>
          </cell>
          <cell r="U165" t="str">
            <v>@1132.20    @1125.50</v>
          </cell>
        </row>
        <row r="166">
          <cell r="A166" t="str">
            <v>51005-00</v>
          </cell>
          <cell r="B166" t="str">
            <v>외환차익</v>
          </cell>
          <cell r="C166" t="str">
            <v>외환차익</v>
          </cell>
          <cell r="D166">
            <v>200</v>
          </cell>
          <cell r="E166" t="str">
            <v>수금전표</v>
          </cell>
          <cell r="F166" t="str">
            <v>60058024-003</v>
          </cell>
          <cell r="G166">
            <v>100729</v>
          </cell>
          <cell r="H166" t="str">
            <v>SCR국내영업팀</v>
          </cell>
          <cell r="I166">
            <v>100729</v>
          </cell>
          <cell r="J166" t="str">
            <v>SCR국내영업팀</v>
          </cell>
          <cell r="K166" t="str">
            <v>SCR/한국KDK NEGO환차</v>
          </cell>
          <cell r="L166" t="str">
            <v>C</v>
          </cell>
          <cell r="M166">
            <v>0</v>
          </cell>
          <cell r="N166">
            <v>224310</v>
          </cell>
          <cell r="O166" t="str">
            <v>2000.02.10</v>
          </cell>
          <cell r="P166" t="str">
            <v>2000.02.10</v>
          </cell>
          <cell r="Q166" t="str">
            <v>손형경</v>
          </cell>
          <cell r="T166">
            <v>32508.7</v>
          </cell>
          <cell r="U166" t="str">
            <v>@1122.10    @1129.00</v>
          </cell>
        </row>
        <row r="167">
          <cell r="A167" t="str">
            <v>51005-00</v>
          </cell>
          <cell r="B167" t="str">
            <v>외환차익</v>
          </cell>
          <cell r="C167" t="str">
            <v>외환차익</v>
          </cell>
          <cell r="D167">
            <v>200</v>
          </cell>
          <cell r="E167" t="str">
            <v>수금전표</v>
          </cell>
          <cell r="F167" t="str">
            <v>60058002-003</v>
          </cell>
          <cell r="G167">
            <v>100729</v>
          </cell>
          <cell r="H167" t="str">
            <v>SCR국내영업팀</v>
          </cell>
          <cell r="I167">
            <v>100729</v>
          </cell>
          <cell r="J167" t="str">
            <v>SCR국내영업팀</v>
          </cell>
          <cell r="K167" t="str">
            <v>SCR/창전사NEGO환차익</v>
          </cell>
          <cell r="L167" t="str">
            <v>C</v>
          </cell>
          <cell r="M167">
            <v>0</v>
          </cell>
          <cell r="N167">
            <v>546860</v>
          </cell>
          <cell r="O167" t="str">
            <v>2000.02.14</v>
          </cell>
          <cell r="P167" t="str">
            <v>2000.02.14</v>
          </cell>
          <cell r="Q167" t="str">
            <v>손형경</v>
          </cell>
          <cell r="T167">
            <v>160841.37</v>
          </cell>
          <cell r="U167" t="str">
            <v>@1122.10    @1125.50</v>
          </cell>
        </row>
        <row r="168">
          <cell r="A168" t="str">
            <v>51005-00</v>
          </cell>
          <cell r="B168" t="str">
            <v>외환차익</v>
          </cell>
          <cell r="C168" t="str">
            <v>외환차익</v>
          </cell>
          <cell r="D168">
            <v>200</v>
          </cell>
          <cell r="E168" t="str">
            <v>수금전표</v>
          </cell>
          <cell r="F168" t="str">
            <v>60058051-004</v>
          </cell>
          <cell r="G168">
            <v>100067</v>
          </cell>
          <cell r="H168" t="str">
            <v>해외영업팀</v>
          </cell>
          <cell r="I168">
            <v>100067</v>
          </cell>
          <cell r="J168" t="str">
            <v>해외영업팀</v>
          </cell>
          <cell r="K168" t="str">
            <v>환차손익(CCP)TRANS/? C</v>
          </cell>
          <cell r="M168">
            <v>0</v>
          </cell>
          <cell r="N168" t="str">
            <v>136946  2</v>
          </cell>
          <cell r="O168" t="str">
            <v>000.02.14  2</v>
          </cell>
          <cell r="P168" t="str">
            <v>000.02.14  박</v>
          </cell>
          <cell r="Q168" t="str">
            <v>선왜</v>
          </cell>
          <cell r="T168" t="str">
            <v>U$72,077</v>
          </cell>
          <cell r="U168" t="str">
            <v>@1126.10    @1128</v>
          </cell>
        </row>
        <row r="169">
          <cell r="A169" t="str">
            <v>51005-00</v>
          </cell>
          <cell r="B169" t="str">
            <v>외환차익</v>
          </cell>
          <cell r="C169" t="str">
            <v>외환차익</v>
          </cell>
          <cell r="D169">
            <v>50</v>
          </cell>
          <cell r="E169" t="str">
            <v>자금전표</v>
          </cell>
          <cell r="F169" t="str">
            <v>10522385-004</v>
          </cell>
          <cell r="G169">
            <v>100226</v>
          </cell>
          <cell r="H169" t="str">
            <v>생산부</v>
          </cell>
          <cell r="I169">
            <v>100027</v>
          </cell>
          <cell r="J169" t="str">
            <v>일진경리팀</v>
          </cell>
          <cell r="K169" t="str">
            <v>외환차익</v>
          </cell>
          <cell r="L169" t="str">
            <v>C</v>
          </cell>
          <cell r="M169">
            <v>0</v>
          </cell>
          <cell r="N169">
            <v>2527174</v>
          </cell>
          <cell r="O169" t="str">
            <v>2000.02.15</v>
          </cell>
          <cell r="P169" t="str">
            <v>2000.02.15</v>
          </cell>
          <cell r="Q169" t="str">
            <v>최윤경</v>
          </cell>
          <cell r="T169" t="str">
            <v>(U$92,808.25)</v>
          </cell>
          <cell r="U169" t="str">
            <v>1145.40     1118.17</v>
          </cell>
        </row>
        <row r="170">
          <cell r="A170" t="str">
            <v>51005-00</v>
          </cell>
          <cell r="B170" t="str">
            <v>외환차익</v>
          </cell>
          <cell r="C170" t="str">
            <v>외환차익</v>
          </cell>
          <cell r="D170">
            <v>200</v>
          </cell>
          <cell r="E170" t="str">
            <v>수금전표</v>
          </cell>
          <cell r="F170" t="str">
            <v>60058136-003</v>
          </cell>
          <cell r="G170">
            <v>100729</v>
          </cell>
          <cell r="H170" t="str">
            <v>SCR국내영업팀</v>
          </cell>
          <cell r="I170">
            <v>100729</v>
          </cell>
          <cell r="J170" t="str">
            <v>SCR국내영업팀</v>
          </cell>
          <cell r="K170" t="str">
            <v>SCR/SHENZHEN NEGO환? C</v>
          </cell>
          <cell r="M170">
            <v>0</v>
          </cell>
          <cell r="N170" t="str">
            <v>1149487  2</v>
          </cell>
          <cell r="O170" t="str">
            <v>000.02.15  2</v>
          </cell>
          <cell r="P170" t="str">
            <v>000.02.15  손</v>
          </cell>
          <cell r="Q170" t="str">
            <v>형경</v>
          </cell>
          <cell r="T170">
            <v>194424.88</v>
          </cell>
          <cell r="U170" t="str">
            <v>@1121.10    @1127.00</v>
          </cell>
        </row>
        <row r="171">
          <cell r="A171" t="str">
            <v>51005-00</v>
          </cell>
          <cell r="B171" t="str">
            <v>외환차익</v>
          </cell>
          <cell r="C171" t="str">
            <v>외환차익</v>
          </cell>
          <cell r="D171">
            <v>200</v>
          </cell>
          <cell r="E171" t="str">
            <v>수금전표</v>
          </cell>
          <cell r="F171" t="str">
            <v>60058706-004</v>
          </cell>
          <cell r="G171">
            <v>100456</v>
          </cell>
          <cell r="H171" t="str">
            <v>수출팀</v>
          </cell>
          <cell r="I171">
            <v>100456</v>
          </cell>
          <cell r="J171" t="str">
            <v>수출팀</v>
          </cell>
          <cell r="K171" t="str">
            <v>환차익</v>
          </cell>
          <cell r="L171" t="str">
            <v>C</v>
          </cell>
          <cell r="M171">
            <v>0</v>
          </cell>
          <cell r="N171">
            <v>81852</v>
          </cell>
          <cell r="O171" t="str">
            <v>2000.02.15</v>
          </cell>
          <cell r="P171" t="str">
            <v>2000.02.15</v>
          </cell>
          <cell r="Q171" t="str">
            <v>채광기</v>
          </cell>
          <cell r="T171" t="str">
            <v>USD40,926.20</v>
          </cell>
          <cell r="U171" t="str">
            <v>@$1125      @41127</v>
          </cell>
        </row>
        <row r="172">
          <cell r="A172" t="str">
            <v>51005-00</v>
          </cell>
          <cell r="B172" t="str">
            <v>외환차익</v>
          </cell>
          <cell r="C172" t="str">
            <v>외환차익</v>
          </cell>
          <cell r="D172">
            <v>100</v>
          </cell>
          <cell r="E172" t="str">
            <v>판매전표</v>
          </cell>
          <cell r="F172" t="str">
            <v>10523503-005</v>
          </cell>
          <cell r="G172">
            <v>100729</v>
          </cell>
          <cell r="H172" t="str">
            <v>SCR국내영업팀</v>
          </cell>
          <cell r="I172">
            <v>100729</v>
          </cell>
          <cell r="J172" t="str">
            <v>SCR국내영업팀</v>
          </cell>
          <cell r="K172" t="str">
            <v>SCR/녹산무역 환차손</v>
          </cell>
          <cell r="L172" t="str">
            <v>C</v>
          </cell>
          <cell r="M172">
            <v>0</v>
          </cell>
          <cell r="N172">
            <v>7840</v>
          </cell>
          <cell r="O172" t="str">
            <v>2000.02.17</v>
          </cell>
          <cell r="P172" t="str">
            <v>2000.02.17</v>
          </cell>
          <cell r="Q172" t="str">
            <v>손형경</v>
          </cell>
          <cell r="T172" t="str">
            <v>선수금$39,200</v>
          </cell>
          <cell r="U172" t="str">
            <v>@1125.50    @1125.30</v>
          </cell>
        </row>
        <row r="173">
          <cell r="A173" t="str">
            <v>51005-00</v>
          </cell>
          <cell r="B173" t="str">
            <v>외환차익</v>
          </cell>
          <cell r="C173" t="str">
            <v>외환차익</v>
          </cell>
          <cell r="D173">
            <v>200</v>
          </cell>
          <cell r="E173" t="str">
            <v>수금전표</v>
          </cell>
          <cell r="F173" t="str">
            <v>60058123-003</v>
          </cell>
          <cell r="G173">
            <v>100729</v>
          </cell>
          <cell r="H173" t="str">
            <v>SCR국내영업팀</v>
          </cell>
          <cell r="I173">
            <v>100729</v>
          </cell>
          <cell r="J173" t="str">
            <v>SCR국내영업팀</v>
          </cell>
          <cell r="K173" t="str">
            <v>SCR/SHENZHEN NEGO환? C</v>
          </cell>
          <cell r="M173">
            <v>0</v>
          </cell>
          <cell r="N173" t="str">
            <v>197880  2</v>
          </cell>
          <cell r="O173" t="str">
            <v>000.02.17  2</v>
          </cell>
          <cell r="P173" t="str">
            <v>000.02.17  손</v>
          </cell>
          <cell r="Q173" t="str">
            <v>형경</v>
          </cell>
          <cell r="T173">
            <v>19400</v>
          </cell>
          <cell r="U173" t="str">
            <v>@1116.80    @1127.00</v>
          </cell>
        </row>
        <row r="174">
          <cell r="A174" t="str">
            <v>51005-00</v>
          </cell>
          <cell r="B174" t="str">
            <v>외환차익</v>
          </cell>
          <cell r="C174" t="str">
            <v>외환차익</v>
          </cell>
          <cell r="D174">
            <v>200</v>
          </cell>
          <cell r="E174" t="str">
            <v>수금전표</v>
          </cell>
          <cell r="F174" t="str">
            <v>60058100-005</v>
          </cell>
          <cell r="G174">
            <v>100729</v>
          </cell>
          <cell r="H174" t="str">
            <v>SCR국내영업팀</v>
          </cell>
          <cell r="I174">
            <v>100729</v>
          </cell>
          <cell r="J174" t="str">
            <v>SCR국내영업팀</v>
          </cell>
          <cell r="K174" t="str">
            <v>SCR/한국닛쇼이와이NE</v>
          </cell>
          <cell r="L174" t="str">
            <v>C</v>
          </cell>
          <cell r="M174">
            <v>0</v>
          </cell>
          <cell r="N174">
            <v>1067013</v>
          </cell>
          <cell r="O174" t="str">
            <v>2000.02.18</v>
          </cell>
          <cell r="P174" t="str">
            <v>2000.02.18</v>
          </cell>
          <cell r="Q174" t="str">
            <v>손형경</v>
          </cell>
          <cell r="T174">
            <v>187195.25</v>
          </cell>
          <cell r="U174" t="str">
            <v>@1122.10    @1127.80</v>
          </cell>
        </row>
        <row r="175">
          <cell r="A175" t="str">
            <v>51005-00</v>
          </cell>
          <cell r="B175" t="str">
            <v>외환차익</v>
          </cell>
          <cell r="C175" t="str">
            <v>외환차익</v>
          </cell>
          <cell r="D175">
            <v>200</v>
          </cell>
          <cell r="E175" t="str">
            <v>수금전표</v>
          </cell>
          <cell r="F175" t="str">
            <v>60058100-006</v>
          </cell>
          <cell r="G175">
            <v>100729</v>
          </cell>
          <cell r="H175" t="str">
            <v>SCR국내영업팀</v>
          </cell>
          <cell r="I175">
            <v>100729</v>
          </cell>
          <cell r="J175" t="str">
            <v>SCR국내영업팀</v>
          </cell>
          <cell r="K175" t="str">
            <v>SCR/한국닛쇼이와이NE</v>
          </cell>
          <cell r="L175" t="str">
            <v>C</v>
          </cell>
          <cell r="M175">
            <v>0</v>
          </cell>
          <cell r="N175">
            <v>212806</v>
          </cell>
          <cell r="O175" t="str">
            <v>2000.02.18</v>
          </cell>
          <cell r="P175" t="str">
            <v>2000.02.18</v>
          </cell>
          <cell r="Q175" t="str">
            <v>손형경</v>
          </cell>
          <cell r="T175">
            <v>37334.699999999997</v>
          </cell>
          <cell r="U175" t="str">
            <v>@1122.10    @1127.80</v>
          </cell>
        </row>
        <row r="176">
          <cell r="A176" t="str">
            <v>51005-00</v>
          </cell>
          <cell r="B176" t="str">
            <v>외환차익</v>
          </cell>
          <cell r="C176" t="str">
            <v>외환차익</v>
          </cell>
          <cell r="D176">
            <v>200</v>
          </cell>
          <cell r="E176" t="str">
            <v>수금전표</v>
          </cell>
          <cell r="F176" t="str">
            <v>60058103-007</v>
          </cell>
          <cell r="G176">
            <v>100729</v>
          </cell>
          <cell r="H176" t="str">
            <v>SCR국내영업팀</v>
          </cell>
          <cell r="I176">
            <v>100729</v>
          </cell>
          <cell r="J176" t="str">
            <v>SCR국내영업팀</v>
          </cell>
          <cell r="K176" t="str">
            <v>SCR/SHENZHEN NEGO환? C</v>
          </cell>
          <cell r="M176">
            <v>0</v>
          </cell>
          <cell r="N176" t="str">
            <v>2372835  2</v>
          </cell>
          <cell r="O176" t="str">
            <v>000.02.18  2</v>
          </cell>
          <cell r="P176" t="str">
            <v>000.02.18  손</v>
          </cell>
          <cell r="Q176" t="str">
            <v>형경</v>
          </cell>
          <cell r="T176">
            <v>194494.7</v>
          </cell>
          <cell r="U176" t="str">
            <v>@1116.80    @1129.00</v>
          </cell>
        </row>
        <row r="177">
          <cell r="A177" t="str">
            <v>51005-00</v>
          </cell>
          <cell r="B177" t="str">
            <v>외환차익</v>
          </cell>
          <cell r="C177" t="str">
            <v>외환차익</v>
          </cell>
          <cell r="D177">
            <v>200</v>
          </cell>
          <cell r="E177" t="str">
            <v>수금전표</v>
          </cell>
          <cell r="F177" t="str">
            <v>60058050-003</v>
          </cell>
          <cell r="G177">
            <v>100067</v>
          </cell>
          <cell r="H177" t="str">
            <v>해외영업팀</v>
          </cell>
          <cell r="I177">
            <v>100067</v>
          </cell>
          <cell r="J177" t="str">
            <v>해외영업팀</v>
          </cell>
          <cell r="K177" t="str">
            <v>환차손익(FS)삼성/스? C</v>
          </cell>
          <cell r="M177">
            <v>0</v>
          </cell>
          <cell r="N177" t="str">
            <v>1428271  2</v>
          </cell>
          <cell r="O177" t="str">
            <v>000.02.18  2</v>
          </cell>
          <cell r="P177" t="str">
            <v>000.02.18  박</v>
          </cell>
          <cell r="Q177" t="str">
            <v>선왜</v>
          </cell>
          <cell r="T177" t="str">
            <v>U$420079.82</v>
          </cell>
          <cell r="U177" t="str">
            <v>@1127.10    @1130.50</v>
          </cell>
        </row>
        <row r="178">
          <cell r="A178" t="str">
            <v>51005-00</v>
          </cell>
          <cell r="B178" t="str">
            <v>외환차익</v>
          </cell>
          <cell r="C178" t="str">
            <v>외환차익</v>
          </cell>
          <cell r="D178">
            <v>50</v>
          </cell>
          <cell r="E178" t="str">
            <v>자금전표</v>
          </cell>
          <cell r="F178" t="str">
            <v>10524196-004</v>
          </cell>
          <cell r="G178">
            <v>100226</v>
          </cell>
          <cell r="H178" t="str">
            <v>생산부</v>
          </cell>
          <cell r="I178">
            <v>100027</v>
          </cell>
          <cell r="J178" t="str">
            <v>일진경리팀</v>
          </cell>
          <cell r="K178" t="str">
            <v>외환차익</v>
          </cell>
          <cell r="L178" t="str">
            <v>C</v>
          </cell>
          <cell r="M178">
            <v>0</v>
          </cell>
          <cell r="N178">
            <v>253485</v>
          </cell>
          <cell r="O178" t="str">
            <v>2000.02.21</v>
          </cell>
          <cell r="P178" t="str">
            <v>2000.02.21</v>
          </cell>
          <cell r="Q178" t="str">
            <v>최윤경</v>
          </cell>
          <cell r="T178" t="str">
            <v>(U$16,083.58)</v>
          </cell>
          <cell r="U178" t="str">
            <v>1145.40     1129.64</v>
          </cell>
        </row>
        <row r="179">
          <cell r="A179" t="str">
            <v>51005-00</v>
          </cell>
          <cell r="B179" t="str">
            <v>외환차익</v>
          </cell>
          <cell r="C179" t="str">
            <v>외환차익</v>
          </cell>
          <cell r="D179">
            <v>200</v>
          </cell>
          <cell r="E179" t="str">
            <v>수금전표</v>
          </cell>
          <cell r="F179" t="str">
            <v>60058042-003</v>
          </cell>
          <cell r="G179">
            <v>100729</v>
          </cell>
          <cell r="H179" t="str">
            <v>SCR국내영업팀</v>
          </cell>
          <cell r="I179">
            <v>100729</v>
          </cell>
          <cell r="J179" t="str">
            <v>SCR국내영업팀</v>
          </cell>
          <cell r="K179" t="str">
            <v>SCR/혜성전선NEGO 환? C</v>
          </cell>
          <cell r="M179">
            <v>0</v>
          </cell>
          <cell r="N179" t="str">
            <v>76408  2</v>
          </cell>
          <cell r="O179" t="str">
            <v>000.02.21  2</v>
          </cell>
          <cell r="P179" t="str">
            <v>000.02.21  손</v>
          </cell>
          <cell r="Q179" t="str">
            <v>형경</v>
          </cell>
          <cell r="T179">
            <v>23877.66</v>
          </cell>
          <cell r="U179" t="str">
            <v>@1122.10    @1125.30</v>
          </cell>
        </row>
        <row r="180">
          <cell r="A180" t="str">
            <v>51005-00</v>
          </cell>
          <cell r="B180" t="str">
            <v>외환차익</v>
          </cell>
          <cell r="C180" t="str">
            <v>외환차익</v>
          </cell>
          <cell r="D180">
            <v>200</v>
          </cell>
          <cell r="E180" t="str">
            <v>수금전표</v>
          </cell>
          <cell r="F180" t="str">
            <v>60058043-003</v>
          </cell>
          <cell r="G180">
            <v>100729</v>
          </cell>
          <cell r="H180" t="str">
            <v>SCR국내영업팀</v>
          </cell>
          <cell r="I180">
            <v>100729</v>
          </cell>
          <cell r="J180" t="str">
            <v>SCR국내영업팀</v>
          </cell>
          <cell r="K180" t="str">
            <v>SCR/혜성전선NEGO 환? C</v>
          </cell>
          <cell r="M180">
            <v>0</v>
          </cell>
          <cell r="N180" t="str">
            <v>1147192  2</v>
          </cell>
          <cell r="O180" t="str">
            <v>000.02.21  2</v>
          </cell>
          <cell r="P180" t="str">
            <v>000.02.21  손</v>
          </cell>
          <cell r="Q180" t="str">
            <v>형경</v>
          </cell>
          <cell r="T180">
            <v>358497.56</v>
          </cell>
          <cell r="U180" t="str">
            <v>@1122.10    @1125.30</v>
          </cell>
        </row>
        <row r="181">
          <cell r="A181" t="str">
            <v>51005-00</v>
          </cell>
          <cell r="B181" t="str">
            <v>외환차익</v>
          </cell>
          <cell r="C181" t="str">
            <v>외환차익</v>
          </cell>
          <cell r="D181">
            <v>200</v>
          </cell>
          <cell r="E181" t="str">
            <v>수금전표</v>
          </cell>
          <cell r="F181" t="str">
            <v>60058084-003</v>
          </cell>
          <cell r="G181">
            <v>100729</v>
          </cell>
          <cell r="H181" t="str">
            <v>SCR국내영업팀</v>
          </cell>
          <cell r="I181">
            <v>100729</v>
          </cell>
          <cell r="J181" t="str">
            <v>SCR국내영업팀</v>
          </cell>
          <cell r="K181" t="str">
            <v>SCR/한국KDK NEGO환차</v>
          </cell>
          <cell r="L181" t="str">
            <v>C</v>
          </cell>
          <cell r="M181">
            <v>0</v>
          </cell>
          <cell r="N181">
            <v>180544</v>
          </cell>
          <cell r="O181" t="str">
            <v>2000.02.21</v>
          </cell>
          <cell r="P181" t="str">
            <v>2000.02.21</v>
          </cell>
          <cell r="Q181" t="str">
            <v>손형경</v>
          </cell>
          <cell r="T181">
            <v>32240</v>
          </cell>
          <cell r="U181" t="str">
            <v>@1119.70    @1125.30</v>
          </cell>
        </row>
        <row r="182">
          <cell r="A182" t="str">
            <v>51005-00</v>
          </cell>
          <cell r="B182" t="str">
            <v>외환차익</v>
          </cell>
          <cell r="C182" t="str">
            <v>외환차익</v>
          </cell>
          <cell r="D182">
            <v>200</v>
          </cell>
          <cell r="E182" t="str">
            <v>수금전표</v>
          </cell>
          <cell r="F182" t="str">
            <v>60058083-003</v>
          </cell>
          <cell r="G182">
            <v>100729</v>
          </cell>
          <cell r="H182" t="str">
            <v>SCR국내영업팀</v>
          </cell>
          <cell r="I182">
            <v>100729</v>
          </cell>
          <cell r="J182" t="str">
            <v>SCR국내영업팀</v>
          </cell>
          <cell r="K182" t="str">
            <v>SCR/대아리드선NEGO환</v>
          </cell>
          <cell r="L182" t="str">
            <v>C</v>
          </cell>
          <cell r="M182">
            <v>0</v>
          </cell>
          <cell r="N182">
            <v>1713503</v>
          </cell>
          <cell r="O182" t="str">
            <v>2000.02.21</v>
          </cell>
          <cell r="P182" t="str">
            <v>2000.02.21</v>
          </cell>
          <cell r="Q182" t="str">
            <v>손형경</v>
          </cell>
          <cell r="T182">
            <v>201588.5</v>
          </cell>
          <cell r="U182" t="str">
            <v>@1116.80    @1125.30</v>
          </cell>
        </row>
        <row r="183">
          <cell r="A183" t="str">
            <v>51005-00</v>
          </cell>
          <cell r="B183" t="str">
            <v>외환차익</v>
          </cell>
          <cell r="C183" t="str">
            <v>외환차익</v>
          </cell>
          <cell r="D183">
            <v>200</v>
          </cell>
          <cell r="E183" t="str">
            <v>수금전표</v>
          </cell>
          <cell r="F183" t="str">
            <v>60058714-005</v>
          </cell>
          <cell r="G183">
            <v>100456</v>
          </cell>
          <cell r="H183" t="str">
            <v>수출팀</v>
          </cell>
          <cell r="I183">
            <v>100456</v>
          </cell>
          <cell r="J183" t="str">
            <v>수출팀</v>
          </cell>
          <cell r="K183" t="str">
            <v>환차익</v>
          </cell>
          <cell r="L183" t="str">
            <v>C</v>
          </cell>
          <cell r="M183">
            <v>0</v>
          </cell>
          <cell r="N183">
            <v>148656</v>
          </cell>
          <cell r="O183" t="str">
            <v>2000.02.22</v>
          </cell>
          <cell r="P183" t="str">
            <v>2000.02.22</v>
          </cell>
          <cell r="Q183" t="str">
            <v>채광기</v>
          </cell>
          <cell r="T183" t="str">
            <v>USD31,634</v>
          </cell>
          <cell r="U183" t="str">
            <v>@$1130      @$1134.70</v>
          </cell>
        </row>
        <row r="184">
          <cell r="A184" t="str">
            <v>51005-00</v>
          </cell>
          <cell r="B184" t="str">
            <v>외환차익</v>
          </cell>
          <cell r="C184" t="str">
            <v>외환차익</v>
          </cell>
          <cell r="D184">
            <v>200</v>
          </cell>
          <cell r="E184" t="str">
            <v>수금전표</v>
          </cell>
          <cell r="F184" t="str">
            <v>60058713-004</v>
          </cell>
          <cell r="G184">
            <v>100456</v>
          </cell>
          <cell r="H184" t="str">
            <v>수출팀</v>
          </cell>
          <cell r="I184">
            <v>100456</v>
          </cell>
          <cell r="J184" t="str">
            <v>수출팀</v>
          </cell>
          <cell r="K184" t="str">
            <v>환차익</v>
          </cell>
          <cell r="L184" t="str">
            <v>C</v>
          </cell>
          <cell r="M184">
            <v>0</v>
          </cell>
          <cell r="N184">
            <v>86201</v>
          </cell>
          <cell r="O184" t="str">
            <v>2000.02.22</v>
          </cell>
          <cell r="P184" t="str">
            <v>2000.02.22</v>
          </cell>
          <cell r="Q184" t="str">
            <v>채광기</v>
          </cell>
          <cell r="T184" t="str">
            <v>USD24,640</v>
          </cell>
          <cell r="U184" t="str">
            <v>@$1130      @$1133.50</v>
          </cell>
        </row>
        <row r="185">
          <cell r="A185" t="str">
            <v>51005-00</v>
          </cell>
          <cell r="B185" t="str">
            <v>외환차익</v>
          </cell>
          <cell r="C185" t="str">
            <v>외환차익</v>
          </cell>
          <cell r="D185">
            <v>200</v>
          </cell>
          <cell r="E185" t="str">
            <v>수금전표</v>
          </cell>
          <cell r="F185" t="str">
            <v>60058716-004</v>
          </cell>
          <cell r="G185">
            <v>100456</v>
          </cell>
          <cell r="H185" t="str">
            <v>수출팀</v>
          </cell>
          <cell r="I185">
            <v>100456</v>
          </cell>
          <cell r="J185" t="str">
            <v>수출팀</v>
          </cell>
          <cell r="K185" t="str">
            <v>환차익</v>
          </cell>
          <cell r="L185" t="str">
            <v>C</v>
          </cell>
          <cell r="M185">
            <v>0</v>
          </cell>
          <cell r="N185">
            <v>124550</v>
          </cell>
          <cell r="O185" t="str">
            <v>2000.02.22</v>
          </cell>
          <cell r="P185" t="str">
            <v>2000.02.22</v>
          </cell>
          <cell r="Q185" t="str">
            <v>채광기</v>
          </cell>
          <cell r="T185" t="str">
            <v>USD26,500</v>
          </cell>
          <cell r="U185" t="str">
            <v>@$1130      @$1134.70</v>
          </cell>
        </row>
        <row r="186">
          <cell r="A186" t="str">
            <v>51005-00</v>
          </cell>
          <cell r="B186" t="str">
            <v>외환차익</v>
          </cell>
          <cell r="C186" t="str">
            <v>외환차익</v>
          </cell>
          <cell r="D186">
            <v>200</v>
          </cell>
          <cell r="E186" t="str">
            <v>수금전표</v>
          </cell>
          <cell r="F186" t="str">
            <v>60058132-004</v>
          </cell>
          <cell r="G186">
            <v>100067</v>
          </cell>
          <cell r="H186" t="str">
            <v>해외영업팀</v>
          </cell>
          <cell r="I186">
            <v>100067</v>
          </cell>
          <cell r="J186" t="str">
            <v>해외영업팀</v>
          </cell>
          <cell r="K186" t="str">
            <v>환차손익(OF)TRANS/칠</v>
          </cell>
          <cell r="L186" t="str">
            <v>C</v>
          </cell>
          <cell r="M186">
            <v>0</v>
          </cell>
          <cell r="N186">
            <v>383024</v>
          </cell>
          <cell r="O186" t="str">
            <v>2000.02.22</v>
          </cell>
          <cell r="P186" t="str">
            <v>2000.02.22</v>
          </cell>
          <cell r="Q186" t="str">
            <v>박선왜</v>
          </cell>
          <cell r="T186" t="str">
            <v>U$58,034</v>
          </cell>
          <cell r="U186" t="str">
            <v>@1127.40    @1134</v>
          </cell>
        </row>
        <row r="187">
          <cell r="A187" t="str">
            <v>51005-00</v>
          </cell>
          <cell r="B187" t="str">
            <v>외환차익</v>
          </cell>
          <cell r="C187" t="str">
            <v>외환차익</v>
          </cell>
          <cell r="D187">
            <v>200</v>
          </cell>
          <cell r="E187" t="str">
            <v>수금전표</v>
          </cell>
          <cell r="F187" t="str">
            <v>60058131-004</v>
          </cell>
          <cell r="G187">
            <v>100067</v>
          </cell>
          <cell r="H187" t="str">
            <v>해외영업팀</v>
          </cell>
          <cell r="I187">
            <v>100067</v>
          </cell>
          <cell r="J187" t="str">
            <v>해외영업팀</v>
          </cell>
          <cell r="K187" t="str">
            <v>환차손익(OF)TRANS/칠</v>
          </cell>
          <cell r="L187" t="str">
            <v>C</v>
          </cell>
          <cell r="M187">
            <v>0</v>
          </cell>
          <cell r="N187">
            <v>3954865</v>
          </cell>
          <cell r="O187" t="str">
            <v>2000.02.22</v>
          </cell>
          <cell r="P187" t="str">
            <v>2000.02.22</v>
          </cell>
          <cell r="Q187" t="str">
            <v>박선왜</v>
          </cell>
          <cell r="T187" t="str">
            <v>U$276,564</v>
          </cell>
          <cell r="U187" t="str">
            <v>@1119.70    @1134</v>
          </cell>
        </row>
        <row r="188">
          <cell r="A188" t="str">
            <v>51005-00</v>
          </cell>
          <cell r="B188" t="str">
            <v>외환차익</v>
          </cell>
          <cell r="C188" t="str">
            <v>외환차익</v>
          </cell>
          <cell r="D188">
            <v>200</v>
          </cell>
          <cell r="E188" t="str">
            <v>수금전표</v>
          </cell>
          <cell r="F188" t="str">
            <v>60058133-004</v>
          </cell>
          <cell r="G188">
            <v>100067</v>
          </cell>
          <cell r="H188" t="str">
            <v>해외영업팀</v>
          </cell>
          <cell r="I188">
            <v>100067</v>
          </cell>
          <cell r="J188" t="str">
            <v>해외영업팀</v>
          </cell>
          <cell r="K188" t="str">
            <v>환차손익(OF)TRANS/PE</v>
          </cell>
          <cell r="L188" t="str">
            <v>C</v>
          </cell>
          <cell r="M188">
            <v>0</v>
          </cell>
          <cell r="N188">
            <v>1463376</v>
          </cell>
          <cell r="O188" t="str">
            <v>2000.02.22</v>
          </cell>
          <cell r="P188" t="str">
            <v>2000.02.22</v>
          </cell>
          <cell r="Q188" t="str">
            <v>박선왜</v>
          </cell>
          <cell r="T188" t="str">
            <v>U$85,080</v>
          </cell>
          <cell r="U188" t="str">
            <v>@1116.80    @1134</v>
          </cell>
        </row>
        <row r="189">
          <cell r="A189" t="str">
            <v>51005-00</v>
          </cell>
          <cell r="B189" t="str">
            <v>외환차익</v>
          </cell>
          <cell r="C189" t="str">
            <v>외환차익</v>
          </cell>
          <cell r="D189">
            <v>200</v>
          </cell>
          <cell r="E189" t="str">
            <v>수금전표</v>
          </cell>
          <cell r="F189" t="str">
            <v>60058711-004</v>
          </cell>
          <cell r="G189">
            <v>100456</v>
          </cell>
          <cell r="H189" t="str">
            <v>수출팀</v>
          </cell>
          <cell r="I189">
            <v>100456</v>
          </cell>
          <cell r="J189" t="str">
            <v>수출팀</v>
          </cell>
          <cell r="K189" t="str">
            <v>환차익</v>
          </cell>
          <cell r="L189" t="str">
            <v>C</v>
          </cell>
          <cell r="M189">
            <v>0</v>
          </cell>
          <cell r="N189">
            <v>405335</v>
          </cell>
          <cell r="O189" t="str">
            <v>2000.02.23</v>
          </cell>
          <cell r="P189" t="str">
            <v>2000.02.23</v>
          </cell>
          <cell r="Q189" t="str">
            <v>채광기</v>
          </cell>
          <cell r="T189" t="str">
            <v>USD39,353</v>
          </cell>
          <cell r="U189" t="str">
            <v>@$1125      @1135.30</v>
          </cell>
        </row>
        <row r="190">
          <cell r="A190" t="str">
            <v>51005-00</v>
          </cell>
          <cell r="B190" t="str">
            <v>외환차익</v>
          </cell>
          <cell r="C190" t="str">
            <v>외환차익</v>
          </cell>
          <cell r="D190">
            <v>200</v>
          </cell>
          <cell r="E190" t="str">
            <v>수금전표</v>
          </cell>
          <cell r="F190" t="str">
            <v>60058141-003</v>
          </cell>
          <cell r="G190">
            <v>100067</v>
          </cell>
          <cell r="H190" t="str">
            <v>해외영업팀</v>
          </cell>
          <cell r="I190">
            <v>100067</v>
          </cell>
          <cell r="J190" t="str">
            <v>해외영업팀</v>
          </cell>
          <cell r="K190" t="str">
            <v>환차손익(CP)SK상사/P</v>
          </cell>
          <cell r="L190" t="str">
            <v>C</v>
          </cell>
          <cell r="M190">
            <v>0</v>
          </cell>
          <cell r="N190">
            <v>492960</v>
          </cell>
          <cell r="O190" t="str">
            <v>2000.02.23</v>
          </cell>
          <cell r="P190" t="str">
            <v>2000.02.23</v>
          </cell>
          <cell r="Q190" t="str">
            <v>박선왜</v>
          </cell>
          <cell r="T190" t="str">
            <v>U$62,400</v>
          </cell>
          <cell r="U190" t="str">
            <v>@1127.40    @1135.30</v>
          </cell>
        </row>
        <row r="191">
          <cell r="A191" t="str">
            <v>51005-00</v>
          </cell>
          <cell r="B191" t="str">
            <v>외환차익</v>
          </cell>
          <cell r="C191" t="str">
            <v>외환차익</v>
          </cell>
          <cell r="D191">
            <v>200</v>
          </cell>
          <cell r="E191" t="str">
            <v>수금전표</v>
          </cell>
          <cell r="F191" t="str">
            <v>60058190-004</v>
          </cell>
          <cell r="G191">
            <v>100729</v>
          </cell>
          <cell r="H191" t="str">
            <v>SCR국내영업팀</v>
          </cell>
          <cell r="I191">
            <v>100729</v>
          </cell>
          <cell r="J191" t="str">
            <v>SCR국내영업팀</v>
          </cell>
          <cell r="K191" t="str">
            <v>SCR/SHENZHEN NEGO환? C</v>
          </cell>
          <cell r="M191">
            <v>0</v>
          </cell>
          <cell r="N191" t="str">
            <v>4142066  2</v>
          </cell>
          <cell r="O191" t="str">
            <v>000.02.24  2</v>
          </cell>
          <cell r="P191" t="str">
            <v>000.02.24  손</v>
          </cell>
          <cell r="Q191" t="str">
            <v>형경</v>
          </cell>
          <cell r="T191">
            <v>174770.72</v>
          </cell>
          <cell r="U191" t="str">
            <v>@1116.80    @1140.50</v>
          </cell>
        </row>
        <row r="192">
          <cell r="A192" t="str">
            <v>51005-00</v>
          </cell>
          <cell r="B192" t="str">
            <v>외환차익</v>
          </cell>
          <cell r="C192" t="str">
            <v>외환차익</v>
          </cell>
          <cell r="D192">
            <v>200</v>
          </cell>
          <cell r="E192" t="str">
            <v>수금전표</v>
          </cell>
          <cell r="F192" t="str">
            <v>60058182-003</v>
          </cell>
          <cell r="G192">
            <v>100729</v>
          </cell>
          <cell r="H192" t="str">
            <v>SCR국내영업팀</v>
          </cell>
          <cell r="I192">
            <v>100729</v>
          </cell>
          <cell r="J192" t="str">
            <v>SCR국내영업팀</v>
          </cell>
          <cell r="K192" t="str">
            <v>SCR/한화NEGO환차익</v>
          </cell>
          <cell r="L192" t="str">
            <v>C</v>
          </cell>
          <cell r="M192">
            <v>0</v>
          </cell>
          <cell r="N192">
            <v>1592398</v>
          </cell>
          <cell r="O192" t="str">
            <v>2000.02.24</v>
          </cell>
          <cell r="P192" t="str">
            <v>2000.02.24</v>
          </cell>
          <cell r="Q192" t="str">
            <v>손형경</v>
          </cell>
          <cell r="T192">
            <v>118835.75</v>
          </cell>
          <cell r="U192" t="str">
            <v>@1116.80    @1130.20</v>
          </cell>
        </row>
        <row r="193">
          <cell r="A193" t="str">
            <v>51005-00</v>
          </cell>
          <cell r="B193" t="str">
            <v>외환차익</v>
          </cell>
          <cell r="C193" t="str">
            <v>외환차익</v>
          </cell>
          <cell r="D193">
            <v>200</v>
          </cell>
          <cell r="E193" t="str">
            <v>수금전표</v>
          </cell>
          <cell r="F193" t="str">
            <v>60058200-004</v>
          </cell>
          <cell r="G193">
            <v>100067</v>
          </cell>
          <cell r="H193" t="str">
            <v>해외영업팀</v>
          </cell>
          <cell r="I193">
            <v>100067</v>
          </cell>
          <cell r="J193" t="str">
            <v>해외영업팀</v>
          </cell>
          <cell r="K193" t="str">
            <v>환차손익(CP)UTEC 18M</v>
          </cell>
          <cell r="L193" t="str">
            <v>C</v>
          </cell>
          <cell r="M193">
            <v>0</v>
          </cell>
          <cell r="N193">
            <v>750780</v>
          </cell>
          <cell r="O193" t="str">
            <v>2000.02.24</v>
          </cell>
          <cell r="P193" t="str">
            <v>2000.02.24</v>
          </cell>
          <cell r="Q193" t="str">
            <v>박선왜</v>
          </cell>
          <cell r="T193" t="str">
            <v>U$38,700</v>
          </cell>
          <cell r="U193" t="str">
            <v>@1121.10    @1140.50</v>
          </cell>
        </row>
        <row r="194">
          <cell r="A194" t="str">
            <v>51005-00</v>
          </cell>
          <cell r="B194" t="str">
            <v>외환차익</v>
          </cell>
          <cell r="C194" t="str">
            <v>외환차익</v>
          </cell>
          <cell r="D194">
            <v>50</v>
          </cell>
          <cell r="E194" t="str">
            <v>자금전표</v>
          </cell>
          <cell r="F194" t="str">
            <v>10526172-004</v>
          </cell>
          <cell r="G194">
            <v>100226</v>
          </cell>
          <cell r="H194" t="str">
            <v>생산부</v>
          </cell>
          <cell r="I194">
            <v>100027</v>
          </cell>
          <cell r="J194" t="str">
            <v>일진경리팀</v>
          </cell>
          <cell r="K194" t="str">
            <v>외환차익</v>
          </cell>
          <cell r="L194" t="str">
            <v>C</v>
          </cell>
          <cell r="M194">
            <v>0</v>
          </cell>
          <cell r="N194">
            <v>304627</v>
          </cell>
          <cell r="O194" t="str">
            <v>2000.02.25</v>
          </cell>
          <cell r="P194" t="str">
            <v>2000.02.25</v>
          </cell>
          <cell r="Q194" t="str">
            <v>최윤경</v>
          </cell>
          <cell r="T194" t="str">
            <v>(U$80,587.49)</v>
          </cell>
          <cell r="U194" t="str">
            <v>1145.40     1135.74</v>
          </cell>
        </row>
        <row r="195">
          <cell r="A195" t="str">
            <v>51005-00</v>
          </cell>
          <cell r="B195" t="str">
            <v>외환차익</v>
          </cell>
          <cell r="C195" t="str">
            <v>외환차익</v>
          </cell>
          <cell r="D195">
            <v>50</v>
          </cell>
          <cell r="E195" t="str">
            <v>자금전표</v>
          </cell>
          <cell r="F195" t="str">
            <v>10526176-004</v>
          </cell>
          <cell r="G195">
            <v>100226</v>
          </cell>
          <cell r="H195" t="str">
            <v>생산부</v>
          </cell>
          <cell r="I195">
            <v>100027</v>
          </cell>
          <cell r="J195" t="str">
            <v>일진경리팀</v>
          </cell>
          <cell r="K195" t="str">
            <v>외환차익</v>
          </cell>
          <cell r="L195" t="str">
            <v>C</v>
          </cell>
          <cell r="M195">
            <v>0</v>
          </cell>
          <cell r="N195">
            <v>1031192</v>
          </cell>
          <cell r="O195" t="str">
            <v>2000.02.25</v>
          </cell>
          <cell r="P195" t="str">
            <v>2000.02.25</v>
          </cell>
          <cell r="Q195" t="str">
            <v>최윤경</v>
          </cell>
          <cell r="T195">
            <v>-106748</v>
          </cell>
          <cell r="U195" t="str">
            <v>1145.40     1135.74</v>
          </cell>
        </row>
        <row r="196">
          <cell r="A196" t="str">
            <v>51005-00</v>
          </cell>
          <cell r="B196" t="str">
            <v>외환차익</v>
          </cell>
          <cell r="C196" t="str">
            <v>외환차익</v>
          </cell>
          <cell r="D196">
            <v>200</v>
          </cell>
          <cell r="E196" t="str">
            <v>수금전표</v>
          </cell>
          <cell r="F196" t="str">
            <v>60058229-003</v>
          </cell>
          <cell r="G196">
            <v>100729</v>
          </cell>
          <cell r="H196" t="str">
            <v>SCR국내영업팀</v>
          </cell>
          <cell r="I196">
            <v>100729</v>
          </cell>
          <cell r="J196" t="str">
            <v>SCR국내영업팀</v>
          </cell>
          <cell r="K196" t="str">
            <v>SCR/한화NEGO환차익</v>
          </cell>
          <cell r="L196" t="str">
            <v>C</v>
          </cell>
          <cell r="M196">
            <v>0</v>
          </cell>
          <cell r="N196">
            <v>1371901</v>
          </cell>
          <cell r="O196" t="str">
            <v>2000.02.25</v>
          </cell>
          <cell r="P196" t="str">
            <v>2000.02.25</v>
          </cell>
          <cell r="Q196" t="str">
            <v>손형경</v>
          </cell>
          <cell r="T196">
            <v>381083.52</v>
          </cell>
          <cell r="U196" t="str">
            <v>@1127.40    @1131.00</v>
          </cell>
        </row>
        <row r="197">
          <cell r="A197" t="str">
            <v>51005-00</v>
          </cell>
          <cell r="B197" t="str">
            <v>외환차익</v>
          </cell>
          <cell r="C197" t="str">
            <v>외환차익</v>
          </cell>
          <cell r="D197">
            <v>200</v>
          </cell>
          <cell r="E197" t="str">
            <v>수금전표</v>
          </cell>
          <cell r="F197" t="str">
            <v>60058228-003</v>
          </cell>
          <cell r="G197">
            <v>100729</v>
          </cell>
          <cell r="H197" t="str">
            <v>SCR국내영업팀</v>
          </cell>
          <cell r="I197">
            <v>100729</v>
          </cell>
          <cell r="J197" t="str">
            <v>SCR국내영업팀</v>
          </cell>
          <cell r="K197" t="str">
            <v>SCR/녹산무역NEGO 환? C</v>
          </cell>
          <cell r="M197">
            <v>0</v>
          </cell>
          <cell r="N197" t="str">
            <v>2491251  2</v>
          </cell>
          <cell r="O197" t="str">
            <v>000.02.25  2</v>
          </cell>
          <cell r="P197" t="str">
            <v>000.02.25  손</v>
          </cell>
          <cell r="Q197" t="str">
            <v>형경</v>
          </cell>
          <cell r="T197">
            <v>160725.9</v>
          </cell>
          <cell r="U197" t="str">
            <v>@1125.50    @1141.00</v>
          </cell>
        </row>
        <row r="198">
          <cell r="A198" t="str">
            <v>51005-00</v>
          </cell>
          <cell r="B198" t="str">
            <v>외환차익</v>
          </cell>
          <cell r="C198" t="str">
            <v>외환차익</v>
          </cell>
          <cell r="D198">
            <v>200</v>
          </cell>
          <cell r="E198" t="str">
            <v>수금전표</v>
          </cell>
          <cell r="F198" t="str">
            <v>60058290-005</v>
          </cell>
          <cell r="G198">
            <v>100729</v>
          </cell>
          <cell r="H198" t="str">
            <v>SCR국내영업팀</v>
          </cell>
          <cell r="I198">
            <v>100729</v>
          </cell>
          <cell r="J198" t="str">
            <v>SCR국내영업팀</v>
          </cell>
          <cell r="K198" t="str">
            <v>SCR/한화NEGO환차익</v>
          </cell>
          <cell r="L198" t="str">
            <v>C</v>
          </cell>
          <cell r="M198">
            <v>0</v>
          </cell>
          <cell r="N198">
            <v>291862</v>
          </cell>
          <cell r="O198" t="str">
            <v>2000.02.28</v>
          </cell>
          <cell r="P198" t="str">
            <v>2000.02.28</v>
          </cell>
          <cell r="Q198" t="str">
            <v>손형경</v>
          </cell>
          <cell r="T198">
            <v>37418.22</v>
          </cell>
          <cell r="U198" t="str">
            <v>@1125.90    @1133.70</v>
          </cell>
        </row>
        <row r="199">
          <cell r="A199" t="str">
            <v>51005-00</v>
          </cell>
          <cell r="B199" t="str">
            <v>외환차익</v>
          </cell>
          <cell r="C199" t="str">
            <v>외환차익</v>
          </cell>
          <cell r="D199">
            <v>200</v>
          </cell>
          <cell r="E199" t="str">
            <v>수금전표</v>
          </cell>
          <cell r="F199" t="str">
            <v>60058290-006</v>
          </cell>
          <cell r="G199">
            <v>100729</v>
          </cell>
          <cell r="H199" t="str">
            <v>SCR국내영업팀</v>
          </cell>
          <cell r="I199">
            <v>100729</v>
          </cell>
          <cell r="J199" t="str">
            <v>SCR국내영업팀</v>
          </cell>
          <cell r="K199" t="str">
            <v>SCR/한화NEGO환차익</v>
          </cell>
          <cell r="L199" t="str">
            <v>C</v>
          </cell>
          <cell r="M199">
            <v>0</v>
          </cell>
          <cell r="N199">
            <v>292127</v>
          </cell>
          <cell r="O199" t="str">
            <v>2000.02.28</v>
          </cell>
          <cell r="P199" t="str">
            <v>2000.02.28</v>
          </cell>
          <cell r="Q199" t="str">
            <v>손형경</v>
          </cell>
          <cell r="T199">
            <v>37452.239999999998</v>
          </cell>
          <cell r="U199" t="str">
            <v>@1125.90    @1133.70</v>
          </cell>
        </row>
        <row r="200">
          <cell r="A200" t="str">
            <v>51005-00</v>
          </cell>
          <cell r="B200" t="str">
            <v>외환차익</v>
          </cell>
          <cell r="C200" t="str">
            <v>외환차익</v>
          </cell>
          <cell r="D200">
            <v>200</v>
          </cell>
          <cell r="E200" t="str">
            <v>수금전표</v>
          </cell>
          <cell r="F200" t="str">
            <v>60058712-004</v>
          </cell>
          <cell r="G200">
            <v>100456</v>
          </cell>
          <cell r="H200" t="str">
            <v>수출팀</v>
          </cell>
          <cell r="I200">
            <v>100456</v>
          </cell>
          <cell r="J200" t="str">
            <v>수출팀</v>
          </cell>
          <cell r="K200" t="str">
            <v>환차익</v>
          </cell>
          <cell r="L200" t="str">
            <v>C</v>
          </cell>
          <cell r="M200">
            <v>0</v>
          </cell>
          <cell r="N200">
            <v>92313</v>
          </cell>
          <cell r="O200" t="str">
            <v>2000.02.28</v>
          </cell>
          <cell r="P200" t="str">
            <v>2000.02.28</v>
          </cell>
          <cell r="Q200" t="str">
            <v>채광기</v>
          </cell>
          <cell r="T200" t="str">
            <v>USD23,087</v>
          </cell>
          <cell r="U200" t="str">
            <v>@$1130      @$1134</v>
          </cell>
        </row>
        <row r="201">
          <cell r="A201" t="str">
            <v>51005-00</v>
          </cell>
          <cell r="B201" t="str">
            <v>외환차익</v>
          </cell>
          <cell r="C201" t="str">
            <v>외환차익</v>
          </cell>
          <cell r="D201">
            <v>200</v>
          </cell>
          <cell r="E201" t="str">
            <v>수금전표</v>
          </cell>
          <cell r="F201" t="str">
            <v>60058720-004</v>
          </cell>
          <cell r="G201">
            <v>100456</v>
          </cell>
          <cell r="H201" t="str">
            <v>수출팀</v>
          </cell>
          <cell r="I201">
            <v>100456</v>
          </cell>
          <cell r="J201" t="str">
            <v>수출팀</v>
          </cell>
          <cell r="K201" t="str">
            <v>환차익</v>
          </cell>
          <cell r="L201" t="str">
            <v>C</v>
          </cell>
          <cell r="M201">
            <v>0</v>
          </cell>
          <cell r="N201">
            <v>4425</v>
          </cell>
          <cell r="O201" t="str">
            <v>2000.02.28</v>
          </cell>
          <cell r="P201" t="str">
            <v>2000.02.28</v>
          </cell>
          <cell r="Q201" t="str">
            <v>채광기</v>
          </cell>
          <cell r="T201" t="str">
            <v>USD8850</v>
          </cell>
          <cell r="U201" t="str">
            <v>@$1140.50   @$1141</v>
          </cell>
        </row>
        <row r="202">
          <cell r="A202" t="str">
            <v>51005-00</v>
          </cell>
          <cell r="B202" t="str">
            <v>외환차익</v>
          </cell>
          <cell r="C202" t="str">
            <v>외환차익</v>
          </cell>
          <cell r="D202">
            <v>200</v>
          </cell>
          <cell r="E202" t="str">
            <v>수금전표</v>
          </cell>
          <cell r="F202" t="str">
            <v>60058601-003</v>
          </cell>
          <cell r="G202">
            <v>100067</v>
          </cell>
          <cell r="H202" t="str">
            <v>해외영업팀</v>
          </cell>
          <cell r="I202">
            <v>100067</v>
          </cell>
          <cell r="J202" t="str">
            <v>해외영업팀</v>
          </cell>
          <cell r="K202" t="str">
            <v>환차손익(FS)삼성/스? C</v>
          </cell>
          <cell r="M202">
            <v>0</v>
          </cell>
          <cell r="N202" t="str">
            <v>1475612  2</v>
          </cell>
          <cell r="O202" t="str">
            <v>000.02.28  2</v>
          </cell>
          <cell r="P202" t="str">
            <v>000.02.28  박</v>
          </cell>
          <cell r="Q202" t="str">
            <v>선왜</v>
          </cell>
          <cell r="T202" t="str">
            <v>U$213856.66</v>
          </cell>
          <cell r="U202" t="str">
            <v>@1127.10    @1134</v>
          </cell>
        </row>
        <row r="203">
          <cell r="A203" t="str">
            <v>51005-00</v>
          </cell>
          <cell r="B203" t="str">
            <v>외환차익</v>
          </cell>
          <cell r="C203" t="str">
            <v>외환차익</v>
          </cell>
          <cell r="D203">
            <v>200</v>
          </cell>
          <cell r="E203" t="str">
            <v>수금전표</v>
          </cell>
          <cell r="F203" t="str">
            <v>60058715-004</v>
          </cell>
          <cell r="G203">
            <v>100456</v>
          </cell>
          <cell r="H203" t="str">
            <v>수출팀</v>
          </cell>
          <cell r="I203">
            <v>100456</v>
          </cell>
          <cell r="J203" t="str">
            <v>수출팀</v>
          </cell>
          <cell r="K203" t="str">
            <v>환차익</v>
          </cell>
          <cell r="L203" t="str">
            <v>C</v>
          </cell>
          <cell r="M203">
            <v>0</v>
          </cell>
          <cell r="N203">
            <v>31938</v>
          </cell>
          <cell r="O203" t="str">
            <v>2000.02.29</v>
          </cell>
          <cell r="P203" t="str">
            <v>2000.02.29</v>
          </cell>
          <cell r="Q203" t="str">
            <v>채광기</v>
          </cell>
          <cell r="T203" t="str">
            <v>USD32,109</v>
          </cell>
          <cell r="U203" t="str">
            <v>@$1130      @$1131</v>
          </cell>
        </row>
        <row r="204">
          <cell r="A204" t="str">
            <v>51005-00</v>
          </cell>
          <cell r="B204" t="str">
            <v>외환차익</v>
          </cell>
          <cell r="C204" t="str">
            <v>외환차익</v>
          </cell>
          <cell r="D204">
            <v>200</v>
          </cell>
          <cell r="E204" t="str">
            <v>수금전표</v>
          </cell>
          <cell r="F204" t="str">
            <v>60058611-003</v>
          </cell>
          <cell r="G204">
            <v>100729</v>
          </cell>
          <cell r="H204" t="str">
            <v>SCR국내영업팀</v>
          </cell>
          <cell r="I204">
            <v>100729</v>
          </cell>
          <cell r="J204" t="str">
            <v>SCR국내영업팀</v>
          </cell>
          <cell r="K204" t="str">
            <v>SCR/엘지상사NEGO환차</v>
          </cell>
          <cell r="L204" t="str">
            <v>C</v>
          </cell>
          <cell r="M204">
            <v>0</v>
          </cell>
          <cell r="N204">
            <v>490786</v>
          </cell>
          <cell r="O204" t="str">
            <v>2000.02.29</v>
          </cell>
          <cell r="P204" t="str">
            <v>2000.02.29</v>
          </cell>
          <cell r="Q204" t="str">
            <v>손형경</v>
          </cell>
          <cell r="T204">
            <v>79159.199999999997</v>
          </cell>
          <cell r="U204" t="str">
            <v>@1125.30    @1131.50</v>
          </cell>
        </row>
        <row r="205">
          <cell r="A205" t="str">
            <v>51005-00</v>
          </cell>
          <cell r="B205" t="str">
            <v>외환차익</v>
          </cell>
          <cell r="C205" t="str">
            <v>외환차익</v>
          </cell>
          <cell r="D205">
            <v>200</v>
          </cell>
          <cell r="E205" t="str">
            <v>수금전표</v>
          </cell>
          <cell r="F205" t="str">
            <v>60058612-003</v>
          </cell>
          <cell r="G205">
            <v>100729</v>
          </cell>
          <cell r="H205" t="str">
            <v>SCR국내영업팀</v>
          </cell>
          <cell r="I205">
            <v>100729</v>
          </cell>
          <cell r="J205" t="str">
            <v>SCR국내영업팀</v>
          </cell>
          <cell r="K205" t="str">
            <v>SCR/대성전선NEGO환차</v>
          </cell>
          <cell r="L205" t="str">
            <v>C</v>
          </cell>
          <cell r="M205">
            <v>0</v>
          </cell>
          <cell r="N205">
            <v>917905</v>
          </cell>
          <cell r="O205" t="str">
            <v>2000.02.29</v>
          </cell>
          <cell r="P205" t="str">
            <v>2000.02.29</v>
          </cell>
          <cell r="Q205" t="str">
            <v>손형경</v>
          </cell>
          <cell r="T205">
            <v>77788.539999999994</v>
          </cell>
          <cell r="U205" t="str">
            <v>@1119.70    @1131.50</v>
          </cell>
        </row>
        <row r="206">
          <cell r="A206" t="str">
            <v>51005-00</v>
          </cell>
          <cell r="B206" t="str">
            <v>외환차익</v>
          </cell>
          <cell r="C206" t="str">
            <v>외환차익</v>
          </cell>
          <cell r="D206">
            <v>10</v>
          </cell>
          <cell r="E206" t="str">
            <v>전도금전표</v>
          </cell>
          <cell r="F206" t="str">
            <v>10527663-002</v>
          </cell>
          <cell r="G206">
            <v>100727</v>
          </cell>
          <cell r="H206" t="str">
            <v>SCR생산과</v>
          </cell>
          <cell r="I206">
            <v>100023</v>
          </cell>
          <cell r="J206" t="str">
            <v>업무팀</v>
          </cell>
          <cell r="K206" t="str">
            <v>환차이익</v>
          </cell>
          <cell r="L206" t="str">
            <v>C</v>
          </cell>
          <cell r="M206">
            <v>0</v>
          </cell>
          <cell r="N206">
            <v>6150000</v>
          </cell>
          <cell r="O206" t="str">
            <v>2000.02.29</v>
          </cell>
          <cell r="P206" t="str">
            <v>2000.02.28</v>
          </cell>
          <cell r="Q206" t="str">
            <v>이현구</v>
          </cell>
          <cell r="T206">
            <v>500000</v>
          </cell>
          <cell r="U206" t="str">
            <v>1145.40     1133.10</v>
          </cell>
        </row>
        <row r="207">
          <cell r="A207" t="str">
            <v>51005-00</v>
          </cell>
          <cell r="B207" t="str">
            <v>외환차익</v>
          </cell>
          <cell r="C207" t="str">
            <v>외환차익</v>
          </cell>
          <cell r="D207">
            <v>10</v>
          </cell>
          <cell r="E207" t="str">
            <v>전도금전표</v>
          </cell>
          <cell r="F207" t="str">
            <v>10527663-003</v>
          </cell>
          <cell r="G207">
            <v>100727</v>
          </cell>
          <cell r="H207" t="str">
            <v>SCR생산과</v>
          </cell>
          <cell r="I207">
            <v>100023</v>
          </cell>
          <cell r="J207" t="str">
            <v>업무팀</v>
          </cell>
          <cell r="K207" t="str">
            <v>환차이익</v>
          </cell>
          <cell r="L207" t="str">
            <v>C</v>
          </cell>
          <cell r="M207">
            <v>0</v>
          </cell>
          <cell r="N207">
            <v>2531065</v>
          </cell>
          <cell r="O207" t="str">
            <v>2000.02.29</v>
          </cell>
          <cell r="P207" t="str">
            <v>2000.02.28</v>
          </cell>
          <cell r="Q207" t="str">
            <v>이현구</v>
          </cell>
          <cell r="T207">
            <v>299534.40000000002</v>
          </cell>
          <cell r="U207" t="str">
            <v>1145.40     1136.95</v>
          </cell>
        </row>
        <row r="208">
          <cell r="A208" t="str">
            <v>51005-00</v>
          </cell>
          <cell r="B208" t="str">
            <v>외환차익</v>
          </cell>
          <cell r="C208" t="str">
            <v>외환차익</v>
          </cell>
          <cell r="D208">
            <v>10</v>
          </cell>
          <cell r="E208" t="str">
            <v>전도금전표</v>
          </cell>
          <cell r="F208" t="str">
            <v>10527643-002</v>
          </cell>
          <cell r="G208">
            <v>100727</v>
          </cell>
          <cell r="H208" t="str">
            <v>SCR생산과</v>
          </cell>
          <cell r="I208">
            <v>100023</v>
          </cell>
          <cell r="J208" t="str">
            <v>업무팀</v>
          </cell>
          <cell r="K208" t="str">
            <v>환차이익</v>
          </cell>
          <cell r="L208" t="str">
            <v>C</v>
          </cell>
          <cell r="M208">
            <v>0</v>
          </cell>
          <cell r="N208">
            <v>2872425</v>
          </cell>
          <cell r="O208" t="str">
            <v>2000.02.29</v>
          </cell>
          <cell r="P208" t="str">
            <v>2000.02.28</v>
          </cell>
          <cell r="Q208" t="str">
            <v>이현구</v>
          </cell>
          <cell r="T208">
            <v>339932</v>
          </cell>
          <cell r="U208" t="str">
            <v>1145.40     1136.95</v>
          </cell>
        </row>
        <row r="209">
          <cell r="A209" t="str">
            <v>51005-00</v>
          </cell>
          <cell r="B209" t="str">
            <v>외환차익</v>
          </cell>
          <cell r="C209" t="str">
            <v>외환차익</v>
          </cell>
          <cell r="D209">
            <v>10</v>
          </cell>
          <cell r="E209" t="str">
            <v>전도금전표</v>
          </cell>
          <cell r="F209" t="str">
            <v>10527626-002</v>
          </cell>
          <cell r="G209">
            <v>100727</v>
          </cell>
          <cell r="H209" t="str">
            <v>SCR생산과</v>
          </cell>
          <cell r="I209">
            <v>100023</v>
          </cell>
          <cell r="J209" t="str">
            <v>업무팀</v>
          </cell>
          <cell r="K209" t="str">
            <v>환차이익</v>
          </cell>
          <cell r="L209" t="str">
            <v>C</v>
          </cell>
          <cell r="M209">
            <v>0</v>
          </cell>
          <cell r="N209">
            <v>1076088</v>
          </cell>
          <cell r="O209" t="str">
            <v>2000.02.29</v>
          </cell>
          <cell r="P209" t="str">
            <v>2000.02.28</v>
          </cell>
          <cell r="Q209" t="str">
            <v>이현구</v>
          </cell>
          <cell r="T209">
            <v>127347.74</v>
          </cell>
          <cell r="U209" t="str">
            <v>1145.40     1136.95</v>
          </cell>
        </row>
        <row r="210">
          <cell r="A210" t="str">
            <v>51005-00</v>
          </cell>
          <cell r="B210" t="str">
            <v>외환차익</v>
          </cell>
          <cell r="C210" t="str">
            <v>외환차익</v>
          </cell>
          <cell r="D210">
            <v>10</v>
          </cell>
          <cell r="E210" t="str">
            <v>전도금전표</v>
          </cell>
          <cell r="F210" t="str">
            <v>10527626-003</v>
          </cell>
          <cell r="G210">
            <v>100727</v>
          </cell>
          <cell r="H210" t="str">
            <v>SCR생산과</v>
          </cell>
          <cell r="I210">
            <v>100023</v>
          </cell>
          <cell r="J210" t="str">
            <v>업무팀</v>
          </cell>
          <cell r="K210" t="str">
            <v>환차이익</v>
          </cell>
          <cell r="L210" t="str">
            <v>C</v>
          </cell>
          <cell r="M210">
            <v>0</v>
          </cell>
          <cell r="N210">
            <v>288325</v>
          </cell>
          <cell r="O210" t="str">
            <v>2000.02.29</v>
          </cell>
          <cell r="P210" t="str">
            <v>2000.02.28</v>
          </cell>
          <cell r="Q210" t="str">
            <v>이현구</v>
          </cell>
          <cell r="T210">
            <v>45765.760000000002</v>
          </cell>
          <cell r="U210" t="str">
            <v>1145.40     1139.10</v>
          </cell>
        </row>
        <row r="211">
          <cell r="A211" t="str">
            <v>51005-00</v>
          </cell>
          <cell r="B211" t="str">
            <v>외환차익</v>
          </cell>
          <cell r="C211" t="str">
            <v>외환차익</v>
          </cell>
          <cell r="D211">
            <v>310</v>
          </cell>
          <cell r="E211" t="str">
            <v>구매전표경</v>
          </cell>
          <cell r="F211" t="str">
            <v>10523177-003</v>
          </cell>
          <cell r="G211">
            <v>100358</v>
          </cell>
          <cell r="H211" t="str">
            <v>O/F생산팀</v>
          </cell>
          <cell r="I211">
            <v>100023</v>
          </cell>
          <cell r="J211" t="str">
            <v>업무팀</v>
          </cell>
          <cell r="K211" t="str">
            <v>환차이익</v>
          </cell>
          <cell r="L211" t="str">
            <v>C</v>
          </cell>
          <cell r="M211">
            <v>0</v>
          </cell>
          <cell r="N211">
            <v>5294375</v>
          </cell>
          <cell r="O211" t="str">
            <v>2000.02.29</v>
          </cell>
          <cell r="P211" t="str">
            <v>2000.02.17</v>
          </cell>
          <cell r="Q211" t="str">
            <v>이현구</v>
          </cell>
          <cell r="T211">
            <v>252473.76</v>
          </cell>
          <cell r="U211" t="str">
            <v>1145.40     1124.43</v>
          </cell>
        </row>
        <row r="212">
          <cell r="A212" t="str">
            <v>51005-00</v>
          </cell>
          <cell r="B212" t="str">
            <v>외환차익</v>
          </cell>
          <cell r="C212" t="str">
            <v>외환차익</v>
          </cell>
          <cell r="D212">
            <v>310</v>
          </cell>
          <cell r="E212" t="str">
            <v>구매전표경</v>
          </cell>
          <cell r="F212" t="str">
            <v>10523177-004</v>
          </cell>
          <cell r="G212">
            <v>100358</v>
          </cell>
          <cell r="H212" t="str">
            <v>O/F생산팀</v>
          </cell>
          <cell r="I212">
            <v>100023</v>
          </cell>
          <cell r="J212" t="str">
            <v>업무팀</v>
          </cell>
          <cell r="K212" t="str">
            <v>환차이익</v>
          </cell>
          <cell r="L212" t="str">
            <v>C</v>
          </cell>
          <cell r="M212">
            <v>0</v>
          </cell>
          <cell r="N212">
            <v>4681425</v>
          </cell>
          <cell r="O212" t="str">
            <v>2000.02.29</v>
          </cell>
          <cell r="P212" t="str">
            <v>2000.02.17</v>
          </cell>
          <cell r="Q212" t="str">
            <v>이현구</v>
          </cell>
          <cell r="T212">
            <v>379985.76</v>
          </cell>
          <cell r="U212" t="str">
            <v>1145.40     1133.08</v>
          </cell>
        </row>
        <row r="213">
          <cell r="A213" t="str">
            <v>51005-00</v>
          </cell>
          <cell r="B213" t="str">
            <v>외환차익</v>
          </cell>
          <cell r="C213" t="str">
            <v>외환차익</v>
          </cell>
          <cell r="D213">
            <v>310</v>
          </cell>
          <cell r="E213" t="str">
            <v>구매전표경</v>
          </cell>
          <cell r="F213" t="str">
            <v>10523183-002</v>
          </cell>
          <cell r="G213">
            <v>100054</v>
          </cell>
          <cell r="H213" t="str">
            <v>피막반</v>
          </cell>
          <cell r="I213">
            <v>100023</v>
          </cell>
          <cell r="J213" t="str">
            <v>업무팀</v>
          </cell>
          <cell r="K213" t="str">
            <v>환차이익</v>
          </cell>
          <cell r="L213" t="str">
            <v>C</v>
          </cell>
          <cell r="M213">
            <v>0</v>
          </cell>
          <cell r="N213">
            <v>841341</v>
          </cell>
          <cell r="O213" t="str">
            <v>2000.02.29</v>
          </cell>
          <cell r="P213" t="str">
            <v>2000.02.17</v>
          </cell>
          <cell r="Q213" t="str">
            <v>이현구</v>
          </cell>
          <cell r="T213">
            <v>12904</v>
          </cell>
          <cell r="U213" t="str">
            <v>1187.30     1122.10</v>
          </cell>
        </row>
        <row r="214">
          <cell r="A214" t="str">
            <v>51005-00</v>
          </cell>
          <cell r="B214" t="str">
            <v>외환차익</v>
          </cell>
          <cell r="C214" t="str">
            <v>외환차익</v>
          </cell>
          <cell r="D214">
            <v>310</v>
          </cell>
          <cell r="E214" t="str">
            <v>구매전표경</v>
          </cell>
          <cell r="F214" t="str">
            <v>10523167-002</v>
          </cell>
          <cell r="G214">
            <v>100727</v>
          </cell>
          <cell r="H214" t="str">
            <v>SCR생산과</v>
          </cell>
          <cell r="I214">
            <v>100023</v>
          </cell>
          <cell r="J214" t="str">
            <v>업무팀</v>
          </cell>
          <cell r="K214" t="str">
            <v>환차이익</v>
          </cell>
          <cell r="L214" t="str">
            <v>C</v>
          </cell>
          <cell r="M214">
            <v>0</v>
          </cell>
          <cell r="N214">
            <v>5606729</v>
          </cell>
          <cell r="O214" t="str">
            <v>2000.02.29</v>
          </cell>
          <cell r="P214" t="str">
            <v>2000.02.17</v>
          </cell>
          <cell r="Q214" t="str">
            <v>이현구</v>
          </cell>
          <cell r="T214">
            <v>455831.7</v>
          </cell>
          <cell r="U214" t="str">
            <v>1145.40     1133.10</v>
          </cell>
        </row>
        <row r="215">
          <cell r="A215" t="str">
            <v>51005-00</v>
          </cell>
          <cell r="B215" t="str">
            <v>외환차익</v>
          </cell>
          <cell r="C215" t="str">
            <v>외환차익</v>
          </cell>
          <cell r="D215">
            <v>310</v>
          </cell>
          <cell r="E215" t="str">
            <v>구매전표경</v>
          </cell>
          <cell r="F215" t="str">
            <v>10523167-003</v>
          </cell>
          <cell r="G215">
            <v>100727</v>
          </cell>
          <cell r="H215" t="str">
            <v>SCR생산과</v>
          </cell>
          <cell r="I215">
            <v>100023</v>
          </cell>
          <cell r="J215" t="str">
            <v>업무팀</v>
          </cell>
          <cell r="K215" t="str">
            <v>환차이익</v>
          </cell>
          <cell r="L215" t="str">
            <v>C</v>
          </cell>
          <cell r="M215">
            <v>0</v>
          </cell>
          <cell r="N215">
            <v>999375</v>
          </cell>
          <cell r="O215" t="str">
            <v>2000.02.29</v>
          </cell>
          <cell r="P215" t="str">
            <v>2000.02.17</v>
          </cell>
          <cell r="Q215" t="str">
            <v>이현구</v>
          </cell>
          <cell r="T215">
            <v>69401.05</v>
          </cell>
          <cell r="U215" t="str">
            <v>1145.40     1131</v>
          </cell>
        </row>
        <row r="216">
          <cell r="A216" t="str">
            <v>51005-00</v>
          </cell>
          <cell r="B216" t="str">
            <v>외환차익</v>
          </cell>
          <cell r="C216" t="str">
            <v>외환차익</v>
          </cell>
          <cell r="D216">
            <v>310</v>
          </cell>
          <cell r="E216" t="str">
            <v>구매전표경</v>
          </cell>
          <cell r="F216" t="str">
            <v>10523157-003</v>
          </cell>
          <cell r="G216">
            <v>100050</v>
          </cell>
          <cell r="H216" t="str">
            <v>압출반</v>
          </cell>
          <cell r="I216">
            <v>100023</v>
          </cell>
          <cell r="J216" t="str">
            <v>업무팀</v>
          </cell>
          <cell r="K216" t="str">
            <v>환차이익</v>
          </cell>
          <cell r="L216" t="str">
            <v>C</v>
          </cell>
          <cell r="M216">
            <v>0</v>
          </cell>
          <cell r="N216">
            <v>36818840</v>
          </cell>
          <cell r="O216" t="str">
            <v>2000.02.29</v>
          </cell>
          <cell r="P216" t="str">
            <v>2000.02.17</v>
          </cell>
          <cell r="Q216" t="str">
            <v>이현구</v>
          </cell>
          <cell r="T216">
            <v>1274008.32</v>
          </cell>
          <cell r="U216" t="str">
            <v>1145.40     1116.50</v>
          </cell>
        </row>
        <row r="217">
          <cell r="A217" t="str">
            <v>51005-00</v>
          </cell>
          <cell r="B217" t="str">
            <v>외환차익</v>
          </cell>
          <cell r="C217" t="str">
            <v>외환차익</v>
          </cell>
          <cell r="D217">
            <v>310</v>
          </cell>
          <cell r="E217" t="str">
            <v>구매전표경</v>
          </cell>
          <cell r="F217" t="str">
            <v>10523157-004</v>
          </cell>
          <cell r="G217">
            <v>100050</v>
          </cell>
          <cell r="H217" t="str">
            <v>압출반</v>
          </cell>
          <cell r="I217">
            <v>100023</v>
          </cell>
          <cell r="J217" t="str">
            <v>업무팀</v>
          </cell>
          <cell r="K217" t="str">
            <v>환차이익</v>
          </cell>
          <cell r="L217" t="str">
            <v>C</v>
          </cell>
          <cell r="M217">
            <v>0</v>
          </cell>
          <cell r="N217">
            <v>10298591</v>
          </cell>
          <cell r="O217" t="str">
            <v>2000.02.29</v>
          </cell>
          <cell r="P217" t="str">
            <v>2000.02.17</v>
          </cell>
          <cell r="Q217" t="str">
            <v>이현구</v>
          </cell>
          <cell r="T217">
            <v>629113.68000000005</v>
          </cell>
          <cell r="U217" t="str">
            <v>1145.40     1129.03</v>
          </cell>
        </row>
        <row r="218">
          <cell r="A218" t="str">
            <v>51005-00</v>
          </cell>
          <cell r="B218" t="str">
            <v>외환차익</v>
          </cell>
          <cell r="C218" t="str">
            <v>외환차익</v>
          </cell>
          <cell r="D218">
            <v>310</v>
          </cell>
          <cell r="E218" t="str">
            <v>구매전표경</v>
          </cell>
          <cell r="F218" t="str">
            <v>10523154-002</v>
          </cell>
          <cell r="G218">
            <v>100727</v>
          </cell>
          <cell r="H218" t="str">
            <v>SCR생산과</v>
          </cell>
          <cell r="I218">
            <v>100023</v>
          </cell>
          <cell r="J218" t="str">
            <v>업무팀</v>
          </cell>
          <cell r="K218" t="str">
            <v>환차이익</v>
          </cell>
          <cell r="L218" t="str">
            <v>C</v>
          </cell>
          <cell r="M218">
            <v>0</v>
          </cell>
          <cell r="N218">
            <v>6419111</v>
          </cell>
          <cell r="O218" t="str">
            <v>2000.02.29</v>
          </cell>
          <cell r="P218" t="str">
            <v>2000.02.17</v>
          </cell>
          <cell r="Q218" t="str">
            <v>이현구</v>
          </cell>
          <cell r="T218">
            <v>329523.15000000002</v>
          </cell>
          <cell r="U218" t="str">
            <v>1145.40     1125.92</v>
          </cell>
        </row>
        <row r="219">
          <cell r="A219" t="str">
            <v>51005-00</v>
          </cell>
          <cell r="B219" t="str">
            <v>외환차익</v>
          </cell>
          <cell r="C219" t="str">
            <v>외환차익</v>
          </cell>
          <cell r="D219">
            <v>310</v>
          </cell>
          <cell r="E219" t="str">
            <v>구매전표경</v>
          </cell>
          <cell r="F219" t="str">
            <v>10523142-002</v>
          </cell>
          <cell r="G219">
            <v>100358</v>
          </cell>
          <cell r="H219" t="str">
            <v>O/F생산팀</v>
          </cell>
          <cell r="I219">
            <v>100023</v>
          </cell>
          <cell r="J219" t="str">
            <v>업무팀</v>
          </cell>
          <cell r="K219" t="str">
            <v>환차이익</v>
          </cell>
          <cell r="L219" t="str">
            <v>C</v>
          </cell>
          <cell r="M219">
            <v>0</v>
          </cell>
          <cell r="N219">
            <v>157526</v>
          </cell>
          <cell r="O219" t="str">
            <v>2000.02.29</v>
          </cell>
          <cell r="P219" t="str">
            <v>2000.02.17</v>
          </cell>
          <cell r="Q219" t="str">
            <v>이현구</v>
          </cell>
          <cell r="T219">
            <v>5785</v>
          </cell>
          <cell r="U219" t="str">
            <v>1145.40     1118.17</v>
          </cell>
        </row>
        <row r="220">
          <cell r="A220" t="str">
            <v>51005-00</v>
          </cell>
          <cell r="B220" t="str">
            <v>외환차익</v>
          </cell>
          <cell r="C220" t="str">
            <v>외환차익</v>
          </cell>
          <cell r="D220">
            <v>10</v>
          </cell>
          <cell r="E220" t="str">
            <v>전도금전표</v>
          </cell>
          <cell r="F220" t="str">
            <v>10523138-003</v>
          </cell>
          <cell r="G220">
            <v>100051</v>
          </cell>
          <cell r="H220" t="str">
            <v>용해반</v>
          </cell>
          <cell r="I220">
            <v>100023</v>
          </cell>
          <cell r="J220" t="str">
            <v>업무팀</v>
          </cell>
          <cell r="K220" t="str">
            <v>환차이익</v>
          </cell>
          <cell r="L220" t="str">
            <v>C</v>
          </cell>
          <cell r="M220">
            <v>0</v>
          </cell>
          <cell r="N220">
            <v>15425886</v>
          </cell>
          <cell r="O220" t="str">
            <v>2000.02.29</v>
          </cell>
          <cell r="P220" t="str">
            <v>2000.02.17</v>
          </cell>
          <cell r="Q220" t="str">
            <v>이현구</v>
          </cell>
          <cell r="T220">
            <v>791883.26</v>
          </cell>
          <cell r="U220" t="str">
            <v>1145.40     1125.92</v>
          </cell>
        </row>
        <row r="221">
          <cell r="A221" t="str">
            <v>51005-00</v>
          </cell>
          <cell r="B221" t="str">
            <v>외환차익</v>
          </cell>
          <cell r="C221" t="str">
            <v>외환차익</v>
          </cell>
          <cell r="D221">
            <v>10</v>
          </cell>
          <cell r="E221" t="str">
            <v>전도금전표</v>
          </cell>
          <cell r="F221" t="str">
            <v>10523134-003</v>
          </cell>
          <cell r="G221">
            <v>100727</v>
          </cell>
          <cell r="H221" t="str">
            <v>SCR생산과</v>
          </cell>
          <cell r="I221">
            <v>100023</v>
          </cell>
          <cell r="J221" t="str">
            <v>업무팀</v>
          </cell>
          <cell r="K221" t="str">
            <v>환차이익</v>
          </cell>
          <cell r="L221" t="str">
            <v>C</v>
          </cell>
          <cell r="M221">
            <v>0</v>
          </cell>
          <cell r="N221">
            <v>19679980</v>
          </cell>
          <cell r="O221" t="str">
            <v>2000.02.29</v>
          </cell>
          <cell r="P221" t="str">
            <v>2000.02.17</v>
          </cell>
          <cell r="Q221" t="str">
            <v>이현구</v>
          </cell>
          <cell r="T221">
            <v>1599998.4</v>
          </cell>
          <cell r="U221" t="str">
            <v>1145.40     1133.10</v>
          </cell>
        </row>
        <row r="222">
          <cell r="A222" t="str">
            <v>51005-00</v>
          </cell>
          <cell r="B222" t="str">
            <v>외환차익</v>
          </cell>
          <cell r="C222" t="str">
            <v>외환차익</v>
          </cell>
          <cell r="D222">
            <v>10</v>
          </cell>
          <cell r="E222" t="str">
            <v>전도금전표</v>
          </cell>
          <cell r="F222" t="str">
            <v>10523134-004</v>
          </cell>
          <cell r="G222">
            <v>100727</v>
          </cell>
          <cell r="H222" t="str">
            <v>SCR생산과</v>
          </cell>
          <cell r="I222">
            <v>100023</v>
          </cell>
          <cell r="J222" t="str">
            <v>업무팀</v>
          </cell>
          <cell r="K222" t="str">
            <v>환차이익</v>
          </cell>
          <cell r="L222" t="str">
            <v>C</v>
          </cell>
          <cell r="M222">
            <v>0</v>
          </cell>
          <cell r="N222">
            <v>9900000</v>
          </cell>
          <cell r="O222" t="str">
            <v>2000.02.29</v>
          </cell>
          <cell r="P222" t="str">
            <v>2000.02.17</v>
          </cell>
          <cell r="Q222" t="str">
            <v>이현구</v>
          </cell>
          <cell r="T222">
            <v>500000</v>
          </cell>
          <cell r="U222" t="str">
            <v>1145.40     1125.60</v>
          </cell>
        </row>
        <row r="223">
          <cell r="A223" t="str">
            <v>51005-00</v>
          </cell>
          <cell r="B223" t="str">
            <v>외환차익</v>
          </cell>
          <cell r="C223" t="str">
            <v>외환차익</v>
          </cell>
          <cell r="D223">
            <v>10</v>
          </cell>
          <cell r="E223" t="str">
            <v>전도금전표</v>
          </cell>
          <cell r="F223" t="str">
            <v>10523134-005</v>
          </cell>
          <cell r="G223">
            <v>100727</v>
          </cell>
          <cell r="H223" t="str">
            <v>SCR생산과</v>
          </cell>
          <cell r="I223">
            <v>100023</v>
          </cell>
          <cell r="J223" t="str">
            <v>업무팀</v>
          </cell>
          <cell r="K223" t="str">
            <v>환차이익</v>
          </cell>
          <cell r="L223" t="str">
            <v>C</v>
          </cell>
          <cell r="M223">
            <v>0</v>
          </cell>
          <cell r="N223">
            <v>5959429</v>
          </cell>
          <cell r="O223" t="str">
            <v>2000.02.29</v>
          </cell>
          <cell r="P223" t="str">
            <v>2000.02.17</v>
          </cell>
          <cell r="Q223" t="str">
            <v>이현구</v>
          </cell>
          <cell r="T223">
            <v>299468.79999999999</v>
          </cell>
          <cell r="U223" t="str">
            <v>1145.40     1125.50</v>
          </cell>
        </row>
        <row r="224">
          <cell r="A224" t="str">
            <v>51005-00</v>
          </cell>
          <cell r="B224" t="str">
            <v>외환차익</v>
          </cell>
          <cell r="C224" t="str">
            <v>외환차익</v>
          </cell>
          <cell r="D224">
            <v>310</v>
          </cell>
          <cell r="E224" t="str">
            <v>구매전표경</v>
          </cell>
          <cell r="F224" t="str">
            <v>10523150-002</v>
          </cell>
          <cell r="G224">
            <v>100727</v>
          </cell>
          <cell r="H224" t="str">
            <v>SCR생산과</v>
          </cell>
          <cell r="I224">
            <v>100023</v>
          </cell>
          <cell r="J224" t="str">
            <v>업무팀</v>
          </cell>
          <cell r="K224" t="str">
            <v>환차이익</v>
          </cell>
          <cell r="L224" t="str">
            <v>C</v>
          </cell>
          <cell r="M224">
            <v>0</v>
          </cell>
          <cell r="N224">
            <v>10623223</v>
          </cell>
          <cell r="O224" t="str">
            <v>2000.02.29</v>
          </cell>
          <cell r="P224" t="str">
            <v>2000.02.17</v>
          </cell>
          <cell r="Q224" t="str">
            <v>이현구</v>
          </cell>
          <cell r="T224">
            <v>518066.2</v>
          </cell>
          <cell r="U224" t="str">
            <v>1145.40     1124.89</v>
          </cell>
        </row>
        <row r="225">
          <cell r="A225" t="str">
            <v>51005-00</v>
          </cell>
          <cell r="B225" t="str">
            <v>외환차익</v>
          </cell>
          <cell r="C225" t="str">
            <v>외환차익</v>
          </cell>
          <cell r="D225">
            <v>310</v>
          </cell>
          <cell r="E225" t="str">
            <v>구매전표경</v>
          </cell>
          <cell r="F225" t="str">
            <v>10523150-003</v>
          </cell>
          <cell r="G225">
            <v>100727</v>
          </cell>
          <cell r="H225" t="str">
            <v>SCR생산과</v>
          </cell>
          <cell r="I225">
            <v>100023</v>
          </cell>
          <cell r="J225" t="str">
            <v>업무팀</v>
          </cell>
          <cell r="K225" t="str">
            <v>환차이익</v>
          </cell>
          <cell r="L225" t="str">
            <v>C</v>
          </cell>
          <cell r="M225">
            <v>0</v>
          </cell>
          <cell r="N225">
            <v>1375475</v>
          </cell>
          <cell r="O225" t="str">
            <v>2000.02.29</v>
          </cell>
          <cell r="P225" t="str">
            <v>2000.02.17</v>
          </cell>
          <cell r="Q225" t="str">
            <v>이현구</v>
          </cell>
          <cell r="T225">
            <v>95517.54</v>
          </cell>
          <cell r="U225" t="str">
            <v>1145.40     1131</v>
          </cell>
        </row>
        <row r="226">
          <cell r="A226" t="str">
            <v>51005-00</v>
          </cell>
          <cell r="B226" t="str">
            <v>외환차익</v>
          </cell>
          <cell r="C226" t="str">
            <v>외환차익</v>
          </cell>
          <cell r="D226">
            <v>10</v>
          </cell>
          <cell r="E226" t="str">
            <v>전도금전표</v>
          </cell>
          <cell r="F226" t="str">
            <v>10525464-003</v>
          </cell>
          <cell r="G226">
            <v>100358</v>
          </cell>
          <cell r="H226" t="str">
            <v>O/F생산팀</v>
          </cell>
          <cell r="I226">
            <v>100023</v>
          </cell>
          <cell r="J226" t="str">
            <v>업무팀</v>
          </cell>
          <cell r="K226" t="str">
            <v>환차이익</v>
          </cell>
          <cell r="L226" t="str">
            <v>C</v>
          </cell>
          <cell r="M226">
            <v>0</v>
          </cell>
          <cell r="N226">
            <v>1336735</v>
          </cell>
          <cell r="O226" t="str">
            <v>2000.02.29</v>
          </cell>
          <cell r="P226" t="str">
            <v>2000.02.23</v>
          </cell>
          <cell r="Q226" t="str">
            <v>이현구</v>
          </cell>
          <cell r="T226">
            <v>84818.25</v>
          </cell>
          <cell r="U226" t="str">
            <v>1145.40     1129.64</v>
          </cell>
        </row>
        <row r="227">
          <cell r="A227" t="str">
            <v>51005-00</v>
          </cell>
          <cell r="B227" t="str">
            <v>외환차익</v>
          </cell>
          <cell r="C227" t="str">
            <v>외환차익</v>
          </cell>
          <cell r="D227">
            <v>10</v>
          </cell>
          <cell r="E227" t="str">
            <v>전도금전표</v>
          </cell>
          <cell r="F227" t="str">
            <v>10525464-004</v>
          </cell>
          <cell r="G227">
            <v>100358</v>
          </cell>
          <cell r="H227" t="str">
            <v>O/F생산팀</v>
          </cell>
          <cell r="I227">
            <v>100023</v>
          </cell>
          <cell r="J227" t="str">
            <v>업무팀</v>
          </cell>
          <cell r="K227" t="str">
            <v>환차이익</v>
          </cell>
          <cell r="L227" t="str">
            <v>C</v>
          </cell>
          <cell r="M227">
            <v>0</v>
          </cell>
          <cell r="N227">
            <v>5953730</v>
          </cell>
          <cell r="O227" t="str">
            <v>2000.02.29</v>
          </cell>
          <cell r="P227" t="str">
            <v>2000.02.23</v>
          </cell>
          <cell r="Q227" t="str">
            <v>이현구</v>
          </cell>
          <cell r="T227">
            <v>294529.95</v>
          </cell>
          <cell r="U227" t="str">
            <v>1145.40     1125.18</v>
          </cell>
        </row>
        <row r="228">
          <cell r="A228" t="str">
            <v>51005-00</v>
          </cell>
          <cell r="B228" t="str">
            <v>외환차익</v>
          </cell>
          <cell r="C228" t="str">
            <v>외환차익</v>
          </cell>
          <cell r="D228">
            <v>10</v>
          </cell>
          <cell r="E228" t="str">
            <v>전도금전표</v>
          </cell>
          <cell r="F228" t="str">
            <v>10525464-005</v>
          </cell>
          <cell r="G228">
            <v>100358</v>
          </cell>
          <cell r="H228" t="str">
            <v>O/F생산팀</v>
          </cell>
          <cell r="I228">
            <v>100023</v>
          </cell>
          <cell r="J228" t="str">
            <v>업무팀</v>
          </cell>
          <cell r="K228" t="str">
            <v>환차이익</v>
          </cell>
          <cell r="L228" t="str">
            <v>C</v>
          </cell>
          <cell r="M228">
            <v>0</v>
          </cell>
          <cell r="N228">
            <v>4482601</v>
          </cell>
          <cell r="O228" t="str">
            <v>2000.02.29</v>
          </cell>
          <cell r="P228" t="str">
            <v>2000.02.23</v>
          </cell>
          <cell r="Q228" t="str">
            <v>이현구</v>
          </cell>
          <cell r="T228">
            <v>253111.32</v>
          </cell>
          <cell r="U228" t="str">
            <v>1145.40     1127.69</v>
          </cell>
        </row>
        <row r="229">
          <cell r="A229" t="str">
            <v>51005-00</v>
          </cell>
          <cell r="B229" t="str">
            <v>외환차익</v>
          </cell>
          <cell r="C229" t="str">
            <v>외환차익</v>
          </cell>
          <cell r="D229">
            <v>10</v>
          </cell>
          <cell r="E229" t="str">
            <v>전도금전표</v>
          </cell>
          <cell r="F229" t="str">
            <v>10525458-002</v>
          </cell>
          <cell r="G229">
            <v>100358</v>
          </cell>
          <cell r="H229" t="str">
            <v>O/F생산팀</v>
          </cell>
          <cell r="I229">
            <v>100023</v>
          </cell>
          <cell r="J229" t="str">
            <v>업무팀</v>
          </cell>
          <cell r="K229" t="str">
            <v>환차이익</v>
          </cell>
          <cell r="L229" t="str">
            <v>C</v>
          </cell>
          <cell r="M229">
            <v>0</v>
          </cell>
          <cell r="N229">
            <v>5937410</v>
          </cell>
          <cell r="O229" t="str">
            <v>2000.02.29</v>
          </cell>
          <cell r="P229" t="str">
            <v>2000.02.23</v>
          </cell>
          <cell r="Q229" t="str">
            <v>이현구</v>
          </cell>
          <cell r="T229" t="str">
            <v>FRF1,120,266</v>
          </cell>
          <cell r="U229" t="str">
            <v>175.40      170.10</v>
          </cell>
        </row>
        <row r="230">
          <cell r="A230" t="str">
            <v>51005-00</v>
          </cell>
          <cell r="B230" t="str">
            <v>외환차익</v>
          </cell>
          <cell r="C230" t="str">
            <v>외환차익</v>
          </cell>
          <cell r="D230">
            <v>200</v>
          </cell>
          <cell r="E230" t="str">
            <v>수금전표</v>
          </cell>
          <cell r="F230" t="str">
            <v>60058600-003</v>
          </cell>
          <cell r="G230">
            <v>100067</v>
          </cell>
          <cell r="H230" t="str">
            <v>해외영업팀</v>
          </cell>
          <cell r="I230">
            <v>100067</v>
          </cell>
          <cell r="J230" t="str">
            <v>해외영업팀</v>
          </cell>
          <cell r="K230" t="str">
            <v>환차손익(CP)SK상사/S</v>
          </cell>
          <cell r="L230" t="str">
            <v>C</v>
          </cell>
          <cell r="M230">
            <v>0</v>
          </cell>
          <cell r="N230">
            <v>223890</v>
          </cell>
          <cell r="O230" t="str">
            <v>2000.02.29</v>
          </cell>
          <cell r="P230" t="str">
            <v>2000.02.29</v>
          </cell>
          <cell r="Q230" t="str">
            <v>박선왜</v>
          </cell>
          <cell r="T230" t="str">
            <v>U$32,925</v>
          </cell>
          <cell r="U230" t="str">
            <v>@1127.40    @1134.20</v>
          </cell>
        </row>
        <row r="231">
          <cell r="A231" t="str">
            <v>51005-00</v>
          </cell>
          <cell r="B231" t="str">
            <v>외환차익</v>
          </cell>
          <cell r="C231" t="str">
            <v>외환차익</v>
          </cell>
          <cell r="D231">
            <v>200</v>
          </cell>
          <cell r="E231" t="str">
            <v>수금전표</v>
          </cell>
          <cell r="F231" t="str">
            <v>10542193-003</v>
          </cell>
          <cell r="G231">
            <v>100456</v>
          </cell>
          <cell r="H231" t="str">
            <v>수출팀</v>
          </cell>
          <cell r="I231">
            <v>100456</v>
          </cell>
          <cell r="J231" t="str">
            <v>수출팀</v>
          </cell>
          <cell r="K231" t="str">
            <v>환차익</v>
          </cell>
          <cell r="L231" t="str">
            <v>C</v>
          </cell>
          <cell r="M231">
            <v>0</v>
          </cell>
          <cell r="N231">
            <v>356700</v>
          </cell>
          <cell r="O231" t="str">
            <v>2000.03.03</v>
          </cell>
          <cell r="P231" t="str">
            <v>2000.03.03</v>
          </cell>
          <cell r="Q231" t="str">
            <v>채광기</v>
          </cell>
          <cell r="T231" t="str">
            <v>USD 29,000</v>
          </cell>
          <cell r="U231" t="str">
            <v>@$1120.10   @$1132.40</v>
          </cell>
        </row>
        <row r="232">
          <cell r="A232" t="str">
            <v>51005-00</v>
          </cell>
          <cell r="B232" t="str">
            <v>외환차익</v>
          </cell>
          <cell r="C232" t="str">
            <v>외환차익</v>
          </cell>
          <cell r="D232">
            <v>50</v>
          </cell>
          <cell r="E232" t="str">
            <v>자금전표</v>
          </cell>
          <cell r="F232" t="str">
            <v>10529985-007</v>
          </cell>
          <cell r="G232">
            <v>100226</v>
          </cell>
          <cell r="H232" t="str">
            <v>생산부</v>
          </cell>
          <cell r="I232">
            <v>100027</v>
          </cell>
          <cell r="J232" t="str">
            <v>일진경리팀</v>
          </cell>
          <cell r="K232" t="str">
            <v>외환차익</v>
          </cell>
          <cell r="L232" t="str">
            <v>C</v>
          </cell>
          <cell r="M232">
            <v>0</v>
          </cell>
          <cell r="N232">
            <v>18461</v>
          </cell>
          <cell r="O232" t="str">
            <v>2000.03.04</v>
          </cell>
          <cell r="P232" t="str">
            <v>2000.03.04</v>
          </cell>
          <cell r="Q232" t="str">
            <v>최윤경</v>
          </cell>
          <cell r="T232" t="str">
            <v>(U$1,231.37)</v>
          </cell>
          <cell r="U232" t="str">
            <v>1145.40     1130.41</v>
          </cell>
        </row>
        <row r="233">
          <cell r="A233" t="str">
            <v>51005-00</v>
          </cell>
          <cell r="B233" t="str">
            <v>외환차익</v>
          </cell>
          <cell r="C233" t="str">
            <v>외환차익</v>
          </cell>
          <cell r="D233">
            <v>50</v>
          </cell>
          <cell r="E233" t="str">
            <v>자금전표</v>
          </cell>
          <cell r="F233" t="str">
            <v>10532358-004</v>
          </cell>
          <cell r="G233">
            <v>100076</v>
          </cell>
          <cell r="H233" t="str">
            <v>반월공장</v>
          </cell>
          <cell r="I233">
            <v>100027</v>
          </cell>
          <cell r="J233" t="str">
            <v>일진경리팀</v>
          </cell>
          <cell r="K233" t="str">
            <v>외환차익</v>
          </cell>
          <cell r="L233" t="str">
            <v>C</v>
          </cell>
          <cell r="M233">
            <v>0</v>
          </cell>
          <cell r="N233">
            <v>103543</v>
          </cell>
          <cell r="O233" t="str">
            <v>2000.03.10</v>
          </cell>
          <cell r="P233" t="str">
            <v>2000.03.10</v>
          </cell>
          <cell r="Q233" t="str">
            <v>최윤경</v>
          </cell>
          <cell r="T233" t="str">
            <v>(U$4,158.29)</v>
          </cell>
          <cell r="U233" t="str">
            <v>1145.40     1120.50</v>
          </cell>
        </row>
        <row r="234">
          <cell r="A234" t="str">
            <v>51005-00</v>
          </cell>
          <cell r="B234" t="str">
            <v>외환차익</v>
          </cell>
          <cell r="C234" t="str">
            <v>외환차익</v>
          </cell>
          <cell r="D234">
            <v>50</v>
          </cell>
          <cell r="E234" t="str">
            <v>자금전표</v>
          </cell>
          <cell r="F234" t="str">
            <v>10535761-012</v>
          </cell>
          <cell r="G234">
            <v>100027</v>
          </cell>
          <cell r="H234" t="str">
            <v>일진경리팀</v>
          </cell>
          <cell r="I234">
            <v>100027</v>
          </cell>
          <cell r="J234" t="str">
            <v>일진경리팀</v>
          </cell>
          <cell r="K234" t="str">
            <v>외환차익</v>
          </cell>
          <cell r="L234" t="str">
            <v>C</v>
          </cell>
          <cell r="M234">
            <v>0</v>
          </cell>
          <cell r="N234">
            <v>448973</v>
          </cell>
          <cell r="O234" t="str">
            <v>2000.03.21</v>
          </cell>
          <cell r="P234" t="str">
            <v>2000.03.21</v>
          </cell>
          <cell r="Q234" t="str">
            <v>최윤경</v>
          </cell>
          <cell r="T234" t="str">
            <v>(FRF206,900)</v>
          </cell>
          <cell r="U234" t="str">
            <v>163.27      163.76</v>
          </cell>
        </row>
        <row r="235">
          <cell r="A235" t="str">
            <v>51005-00</v>
          </cell>
          <cell r="B235" t="str">
            <v>외환차익</v>
          </cell>
          <cell r="C235" t="str">
            <v>외환차익</v>
          </cell>
          <cell r="D235">
            <v>200</v>
          </cell>
          <cell r="E235" t="str">
            <v>수금전표</v>
          </cell>
          <cell r="F235" t="str">
            <v>60059994-007</v>
          </cell>
          <cell r="G235">
            <v>100730</v>
          </cell>
          <cell r="H235" t="str">
            <v>SCR해외영업팀</v>
          </cell>
          <cell r="I235">
            <v>100730</v>
          </cell>
          <cell r="J235" t="str">
            <v>SCR해외영업팀</v>
          </cell>
          <cell r="K235" t="str">
            <v>SCR/녹산무역선수금환</v>
          </cell>
          <cell r="L235" t="str">
            <v>C</v>
          </cell>
          <cell r="M235">
            <v>0</v>
          </cell>
          <cell r="N235">
            <v>275480</v>
          </cell>
          <cell r="O235" t="str">
            <v>2000.03.24</v>
          </cell>
          <cell r="P235" t="str">
            <v>2000.03.24</v>
          </cell>
          <cell r="Q235" t="str">
            <v>손형경</v>
          </cell>
          <cell r="T235">
            <v>38800</v>
          </cell>
          <cell r="U235" t="str">
            <v>@1120.90    @1128.00</v>
          </cell>
        </row>
        <row r="236">
          <cell r="A236" t="str">
            <v>51005-00</v>
          </cell>
          <cell r="B236" t="str">
            <v>외환차익</v>
          </cell>
          <cell r="C236" t="str">
            <v>외환차익</v>
          </cell>
          <cell r="D236">
            <v>200</v>
          </cell>
          <cell r="E236" t="str">
            <v>수금전표</v>
          </cell>
          <cell r="F236" t="str">
            <v>60059979-003</v>
          </cell>
          <cell r="G236">
            <v>100730</v>
          </cell>
          <cell r="H236" t="str">
            <v>SCR해외영업팀</v>
          </cell>
          <cell r="I236">
            <v>100730</v>
          </cell>
          <cell r="J236" t="str">
            <v>SCR해외영업팀</v>
          </cell>
          <cell r="K236" t="str">
            <v>SCR/녹산무역선수금환</v>
          </cell>
          <cell r="L236" t="str">
            <v>C</v>
          </cell>
          <cell r="M236">
            <v>0</v>
          </cell>
          <cell r="N236">
            <v>275480</v>
          </cell>
          <cell r="O236" t="str">
            <v>2000.03.24</v>
          </cell>
          <cell r="P236" t="str">
            <v>2000.03.24</v>
          </cell>
          <cell r="Q236" t="str">
            <v>손형경</v>
          </cell>
          <cell r="T236">
            <v>38800</v>
          </cell>
          <cell r="U236" t="str">
            <v>@1120.90    @1128.00</v>
          </cell>
        </row>
        <row r="237">
          <cell r="A237" t="str">
            <v>51005-00</v>
          </cell>
          <cell r="B237" t="str">
            <v>외환차익</v>
          </cell>
          <cell r="C237" t="str">
            <v>외환차익</v>
          </cell>
          <cell r="D237">
            <v>50</v>
          </cell>
          <cell r="E237" t="str">
            <v>자금전표</v>
          </cell>
          <cell r="F237" t="str">
            <v>10538810-007</v>
          </cell>
          <cell r="G237">
            <v>100226</v>
          </cell>
          <cell r="H237" t="str">
            <v>생산부</v>
          </cell>
          <cell r="I237">
            <v>100027</v>
          </cell>
          <cell r="J237" t="str">
            <v>일진경리팀</v>
          </cell>
          <cell r="K237" t="str">
            <v>외환차익</v>
          </cell>
          <cell r="L237" t="str">
            <v>C</v>
          </cell>
          <cell r="M237">
            <v>0</v>
          </cell>
          <cell r="N237">
            <v>22173</v>
          </cell>
          <cell r="O237" t="str">
            <v>2000.03.29</v>
          </cell>
          <cell r="P237" t="str">
            <v>2000.03.29</v>
          </cell>
          <cell r="Q237" t="str">
            <v>최윤경</v>
          </cell>
          <cell r="T237" t="str">
            <v>(U$634.30)</v>
          </cell>
          <cell r="U237" t="str">
            <v>1145.40     1110.45</v>
          </cell>
        </row>
        <row r="238">
          <cell r="A238" t="str">
            <v>51005-00</v>
          </cell>
          <cell r="B238" t="str">
            <v>외환차익</v>
          </cell>
          <cell r="C238" t="str">
            <v>외환차익</v>
          </cell>
          <cell r="D238">
            <v>10</v>
          </cell>
          <cell r="E238" t="str">
            <v>전도금전표</v>
          </cell>
          <cell r="F238" t="str">
            <v>10533506-002</v>
          </cell>
          <cell r="G238">
            <v>100727</v>
          </cell>
          <cell r="H238" t="str">
            <v>SCR생산과</v>
          </cell>
          <cell r="I238">
            <v>100023</v>
          </cell>
          <cell r="J238" t="str">
            <v>업무팀</v>
          </cell>
          <cell r="K238" t="str">
            <v>환차이익</v>
          </cell>
          <cell r="L238" t="str">
            <v>C</v>
          </cell>
          <cell r="M238">
            <v>0</v>
          </cell>
          <cell r="N238">
            <v>2538667</v>
          </cell>
          <cell r="O238" t="str">
            <v>2000.03.31</v>
          </cell>
          <cell r="P238" t="str">
            <v>2000.03.14</v>
          </cell>
          <cell r="Q238" t="str">
            <v>이현구</v>
          </cell>
          <cell r="T238">
            <v>169357.4</v>
          </cell>
          <cell r="U238" t="str">
            <v>1145.40     1130.41</v>
          </cell>
        </row>
        <row r="239">
          <cell r="A239" t="str">
            <v>51005-00</v>
          </cell>
          <cell r="B239" t="str">
            <v>외환차익</v>
          </cell>
          <cell r="C239" t="str">
            <v>외환차익</v>
          </cell>
          <cell r="D239">
            <v>10</v>
          </cell>
          <cell r="E239" t="str">
            <v>전도금전표</v>
          </cell>
          <cell r="F239" t="str">
            <v>10533508-002</v>
          </cell>
          <cell r="G239">
            <v>100358</v>
          </cell>
          <cell r="H239" t="str">
            <v>O/F생산팀</v>
          </cell>
          <cell r="I239">
            <v>100023</v>
          </cell>
          <cell r="J239" t="str">
            <v>업무팀</v>
          </cell>
          <cell r="K239" t="str">
            <v>환차이익</v>
          </cell>
          <cell r="L239" t="str">
            <v>C</v>
          </cell>
          <cell r="M239">
            <v>0</v>
          </cell>
          <cell r="N239">
            <v>780454</v>
          </cell>
          <cell r="O239" t="str">
            <v>2000.03.31</v>
          </cell>
          <cell r="P239" t="str">
            <v>2000.03.14</v>
          </cell>
          <cell r="Q239" t="str">
            <v>이현구</v>
          </cell>
          <cell r="T239">
            <v>52065</v>
          </cell>
          <cell r="U239" t="str">
            <v>1145.40     1130.41</v>
          </cell>
        </row>
        <row r="240">
          <cell r="A240" t="str">
            <v>51005-00</v>
          </cell>
          <cell r="B240" t="str">
            <v>외환차익</v>
          </cell>
          <cell r="C240" t="str">
            <v>외환차익</v>
          </cell>
          <cell r="D240">
            <v>10</v>
          </cell>
          <cell r="E240" t="str">
            <v>전도금전표</v>
          </cell>
          <cell r="F240" t="str">
            <v>10533512-002</v>
          </cell>
          <cell r="G240">
            <v>100050</v>
          </cell>
          <cell r="H240" t="str">
            <v>압출반</v>
          </cell>
          <cell r="I240">
            <v>100023</v>
          </cell>
          <cell r="J240" t="str">
            <v>업무팀</v>
          </cell>
          <cell r="K240" t="str">
            <v>환차이익</v>
          </cell>
          <cell r="L240" t="str">
            <v>C</v>
          </cell>
          <cell r="M240">
            <v>0</v>
          </cell>
          <cell r="N240">
            <v>3987372</v>
          </cell>
          <cell r="O240" t="str">
            <v>2000.03.31</v>
          </cell>
          <cell r="P240" t="str">
            <v>2000.03.14</v>
          </cell>
          <cell r="Q240" t="str">
            <v>이현구</v>
          </cell>
          <cell r="T240">
            <v>163416.89000000001</v>
          </cell>
          <cell r="U240" t="str">
            <v>1145.40     1121</v>
          </cell>
        </row>
        <row r="241">
          <cell r="A241" t="str">
            <v>51005-00</v>
          </cell>
          <cell r="B241" t="str">
            <v>외환차익</v>
          </cell>
          <cell r="C241" t="str">
            <v>외환차익</v>
          </cell>
          <cell r="D241">
            <v>10</v>
          </cell>
          <cell r="E241" t="str">
            <v>전도금전표</v>
          </cell>
          <cell r="F241" t="str">
            <v>10533497-002</v>
          </cell>
          <cell r="G241">
            <v>100358</v>
          </cell>
          <cell r="H241" t="str">
            <v>O/F생산팀</v>
          </cell>
          <cell r="I241">
            <v>100023</v>
          </cell>
          <cell r="J241" t="str">
            <v>업무팀</v>
          </cell>
          <cell r="K241" t="str">
            <v>환차이익</v>
          </cell>
          <cell r="L241" t="str">
            <v>C</v>
          </cell>
          <cell r="M241">
            <v>0</v>
          </cell>
          <cell r="N241">
            <v>2369134</v>
          </cell>
          <cell r="O241" t="str">
            <v>2000.03.31</v>
          </cell>
          <cell r="P241" t="str">
            <v>2000.03.14</v>
          </cell>
          <cell r="Q241" t="str">
            <v>이현구</v>
          </cell>
          <cell r="T241">
            <v>95800</v>
          </cell>
          <cell r="U241" t="str">
            <v>1145.40     1120.67</v>
          </cell>
        </row>
        <row r="242">
          <cell r="A242" t="str">
            <v>51005-00</v>
          </cell>
          <cell r="B242" t="str">
            <v>외환차익</v>
          </cell>
          <cell r="C242" t="str">
            <v>외환차익</v>
          </cell>
          <cell r="D242">
            <v>10</v>
          </cell>
          <cell r="E242" t="str">
            <v>전도금전표</v>
          </cell>
          <cell r="F242" t="str">
            <v>10533499-002</v>
          </cell>
          <cell r="G242">
            <v>100054</v>
          </cell>
          <cell r="H242" t="str">
            <v>피막반</v>
          </cell>
          <cell r="I242">
            <v>100023</v>
          </cell>
          <cell r="J242" t="str">
            <v>업무팀</v>
          </cell>
          <cell r="K242" t="str">
            <v>환차이익</v>
          </cell>
          <cell r="L242" t="str">
            <v>C</v>
          </cell>
          <cell r="M242">
            <v>0</v>
          </cell>
          <cell r="N242">
            <v>99007</v>
          </cell>
          <cell r="O242" t="str">
            <v>2000.03.31</v>
          </cell>
          <cell r="P242" t="str">
            <v>2000.03.14</v>
          </cell>
          <cell r="Q242" t="str">
            <v>이현구</v>
          </cell>
          <cell r="T242">
            <v>36699.14</v>
          </cell>
          <cell r="U242" t="str">
            <v>1134.50     1131.80</v>
          </cell>
        </row>
        <row r="243">
          <cell r="A243" t="str">
            <v>51005-00</v>
          </cell>
          <cell r="B243" t="str">
            <v>외환차익</v>
          </cell>
          <cell r="C243" t="str">
            <v>외환차익</v>
          </cell>
          <cell r="D243">
            <v>10</v>
          </cell>
          <cell r="E243" t="str">
            <v>전도금전표</v>
          </cell>
          <cell r="F243" t="str">
            <v>10533501-002</v>
          </cell>
          <cell r="G243">
            <v>100358</v>
          </cell>
          <cell r="H243" t="str">
            <v>O/F생산팀</v>
          </cell>
          <cell r="I243">
            <v>100023</v>
          </cell>
          <cell r="J243" t="str">
            <v>업무팀</v>
          </cell>
          <cell r="K243" t="str">
            <v>환차이익</v>
          </cell>
          <cell r="L243" t="str">
            <v>C</v>
          </cell>
          <cell r="M243">
            <v>0</v>
          </cell>
          <cell r="N243">
            <v>806534</v>
          </cell>
          <cell r="O243" t="str">
            <v>2000.03.31</v>
          </cell>
          <cell r="P243" t="str">
            <v>2000.03.14</v>
          </cell>
          <cell r="Q243" t="str">
            <v>이현구</v>
          </cell>
          <cell r="T243">
            <v>61756.04</v>
          </cell>
          <cell r="U243" t="str">
            <v>1145.40     1132.34</v>
          </cell>
        </row>
        <row r="244">
          <cell r="A244" t="str">
            <v>51005-00</v>
          </cell>
          <cell r="B244" t="str">
            <v>외환차익</v>
          </cell>
          <cell r="C244" t="str">
            <v>외환차익</v>
          </cell>
          <cell r="D244">
            <v>10</v>
          </cell>
          <cell r="E244" t="str">
            <v>전도금전표</v>
          </cell>
          <cell r="F244" t="str">
            <v>10533529-002</v>
          </cell>
          <cell r="G244">
            <v>100358</v>
          </cell>
          <cell r="H244" t="str">
            <v>O/F생산팀</v>
          </cell>
          <cell r="I244">
            <v>100023</v>
          </cell>
          <cell r="J244" t="str">
            <v>업무팀</v>
          </cell>
          <cell r="K244" t="str">
            <v>환차이익</v>
          </cell>
          <cell r="L244" t="str">
            <v>C</v>
          </cell>
          <cell r="M244">
            <v>0</v>
          </cell>
          <cell r="N244">
            <v>6598860</v>
          </cell>
          <cell r="O244" t="str">
            <v>2000.03.31</v>
          </cell>
          <cell r="P244" t="str">
            <v>2000.03.14</v>
          </cell>
          <cell r="Q244" t="str">
            <v>이현구</v>
          </cell>
          <cell r="T244" t="str">
            <v>FRF578,340</v>
          </cell>
          <cell r="U244" t="str">
            <v>175.40      163.99</v>
          </cell>
        </row>
        <row r="245">
          <cell r="A245" t="str">
            <v>51005-00</v>
          </cell>
          <cell r="B245" t="str">
            <v>외환차익</v>
          </cell>
          <cell r="C245" t="str">
            <v>외환차익</v>
          </cell>
          <cell r="D245">
            <v>10</v>
          </cell>
          <cell r="E245" t="str">
            <v>전도금전표</v>
          </cell>
          <cell r="F245" t="str">
            <v>10533531-002</v>
          </cell>
          <cell r="G245">
            <v>100358</v>
          </cell>
          <cell r="H245" t="str">
            <v>O/F생산팀</v>
          </cell>
          <cell r="I245">
            <v>100023</v>
          </cell>
          <cell r="J245" t="str">
            <v>업무팀</v>
          </cell>
          <cell r="K245" t="str">
            <v>환차이익</v>
          </cell>
          <cell r="L245" t="str">
            <v>C</v>
          </cell>
          <cell r="M245">
            <v>0</v>
          </cell>
          <cell r="N245">
            <v>5816772</v>
          </cell>
          <cell r="O245" t="str">
            <v>2000.03.31</v>
          </cell>
          <cell r="P245" t="str">
            <v>2000.03.14</v>
          </cell>
          <cell r="Q245" t="str">
            <v>이현구</v>
          </cell>
          <cell r="T245" t="str">
            <v>FRF509,796</v>
          </cell>
          <cell r="U245" t="str">
            <v>175.40      163.99</v>
          </cell>
        </row>
        <row r="246">
          <cell r="A246" t="str">
            <v>51005-00</v>
          </cell>
          <cell r="B246" t="str">
            <v>외환차익</v>
          </cell>
          <cell r="C246" t="str">
            <v>외환차익</v>
          </cell>
          <cell r="D246">
            <v>10</v>
          </cell>
          <cell r="E246" t="str">
            <v>전도금전표</v>
          </cell>
          <cell r="F246" t="str">
            <v>10533535-003</v>
          </cell>
          <cell r="G246">
            <v>100358</v>
          </cell>
          <cell r="H246" t="str">
            <v>O/F생산팀</v>
          </cell>
          <cell r="I246">
            <v>100023</v>
          </cell>
          <cell r="J246" t="str">
            <v>업무팀</v>
          </cell>
          <cell r="K246" t="str">
            <v>환차이익</v>
          </cell>
          <cell r="L246" t="str">
            <v>C</v>
          </cell>
          <cell r="M246">
            <v>0</v>
          </cell>
          <cell r="N246">
            <v>6185834</v>
          </cell>
          <cell r="O246" t="str">
            <v>2000.03.31</v>
          </cell>
          <cell r="P246" t="str">
            <v>2000.03.14</v>
          </cell>
          <cell r="Q246" t="str">
            <v>이현구</v>
          </cell>
          <cell r="T246">
            <v>252792.54</v>
          </cell>
          <cell r="U246" t="str">
            <v>1145.40     1120.93</v>
          </cell>
        </row>
        <row r="247">
          <cell r="A247" t="str">
            <v>51005-00</v>
          </cell>
          <cell r="B247" t="str">
            <v>외환차익</v>
          </cell>
          <cell r="C247" t="str">
            <v>외환차익</v>
          </cell>
          <cell r="D247">
            <v>10</v>
          </cell>
          <cell r="E247" t="str">
            <v>전도금전표</v>
          </cell>
          <cell r="F247" t="str">
            <v>10533490-002</v>
          </cell>
          <cell r="G247">
            <v>100051</v>
          </cell>
          <cell r="H247" t="str">
            <v>용해반</v>
          </cell>
          <cell r="I247">
            <v>100023</v>
          </cell>
          <cell r="J247" t="str">
            <v>업무팀</v>
          </cell>
          <cell r="K247" t="str">
            <v>환차이익</v>
          </cell>
          <cell r="L247" t="str">
            <v>C</v>
          </cell>
          <cell r="M247">
            <v>0</v>
          </cell>
          <cell r="N247">
            <v>4254832</v>
          </cell>
          <cell r="O247" t="str">
            <v>2000.03.31</v>
          </cell>
          <cell r="P247" t="str">
            <v>2000.03.14</v>
          </cell>
          <cell r="Q247" t="str">
            <v>이현구</v>
          </cell>
          <cell r="T247">
            <v>174378.22</v>
          </cell>
          <cell r="U247" t="str">
            <v>1145.40     1121</v>
          </cell>
        </row>
        <row r="248">
          <cell r="A248" t="str">
            <v>51005-00</v>
          </cell>
          <cell r="B248" t="str">
            <v>외환차익</v>
          </cell>
          <cell r="C248" t="str">
            <v>외환차익</v>
          </cell>
          <cell r="D248">
            <v>10</v>
          </cell>
          <cell r="E248" t="str">
            <v>전도금전표</v>
          </cell>
          <cell r="F248" t="str">
            <v>10533490-003</v>
          </cell>
          <cell r="G248">
            <v>100051</v>
          </cell>
          <cell r="H248" t="str">
            <v>용해반</v>
          </cell>
          <cell r="I248">
            <v>100023</v>
          </cell>
          <cell r="J248" t="str">
            <v>업무팀</v>
          </cell>
          <cell r="K248" t="str">
            <v>환차이익</v>
          </cell>
          <cell r="L248" t="str">
            <v>C</v>
          </cell>
          <cell r="M248">
            <v>0</v>
          </cell>
          <cell r="N248">
            <v>8040715</v>
          </cell>
          <cell r="O248" t="str">
            <v>2000.03.31</v>
          </cell>
          <cell r="P248" t="str">
            <v>2000.03.14</v>
          </cell>
          <cell r="Q248" t="str">
            <v>이현구</v>
          </cell>
          <cell r="T248">
            <v>536405.31999999995</v>
          </cell>
          <cell r="U248" t="str">
            <v>1145.40     1130.41</v>
          </cell>
        </row>
        <row r="249">
          <cell r="A249" t="str">
            <v>51005-00</v>
          </cell>
          <cell r="B249" t="str">
            <v>외환차익</v>
          </cell>
          <cell r="C249" t="str">
            <v>외환차익</v>
          </cell>
          <cell r="D249">
            <v>10</v>
          </cell>
          <cell r="E249" t="str">
            <v>전도금전표</v>
          </cell>
          <cell r="F249" t="str">
            <v>10533493-002</v>
          </cell>
          <cell r="G249">
            <v>100727</v>
          </cell>
          <cell r="H249" t="str">
            <v>SCR생산과</v>
          </cell>
          <cell r="I249">
            <v>100023</v>
          </cell>
          <cell r="J249" t="str">
            <v>업무팀</v>
          </cell>
          <cell r="K249" t="str">
            <v>환차이익</v>
          </cell>
          <cell r="L249" t="str">
            <v>C</v>
          </cell>
          <cell r="M249">
            <v>0</v>
          </cell>
          <cell r="N249">
            <v>8231422</v>
          </cell>
          <cell r="O249" t="str">
            <v>2000.03.31</v>
          </cell>
          <cell r="P249" t="str">
            <v>2000.03.14</v>
          </cell>
          <cell r="Q249" t="str">
            <v>이현구</v>
          </cell>
          <cell r="T249">
            <v>332851.68</v>
          </cell>
          <cell r="U249" t="str">
            <v>1145.40     1120.67</v>
          </cell>
        </row>
        <row r="250">
          <cell r="A250" t="str">
            <v>51005-00</v>
          </cell>
          <cell r="B250" t="str">
            <v>외환차익</v>
          </cell>
          <cell r="C250" t="str">
            <v>외환차익</v>
          </cell>
          <cell r="D250">
            <v>10</v>
          </cell>
          <cell r="E250" t="str">
            <v>전도금전표</v>
          </cell>
          <cell r="F250" t="str">
            <v>10533495-002</v>
          </cell>
          <cell r="G250">
            <v>100358</v>
          </cell>
          <cell r="H250" t="str">
            <v>O/F생산팀</v>
          </cell>
          <cell r="I250">
            <v>100023</v>
          </cell>
          <cell r="J250" t="str">
            <v>업무팀</v>
          </cell>
          <cell r="K250" t="str">
            <v>환차이익</v>
          </cell>
          <cell r="L250" t="str">
            <v>C</v>
          </cell>
          <cell r="M250">
            <v>0</v>
          </cell>
          <cell r="N250">
            <v>6243676</v>
          </cell>
          <cell r="O250" t="str">
            <v>2000.03.31</v>
          </cell>
          <cell r="P250" t="str">
            <v>2000.03.14</v>
          </cell>
          <cell r="Q250" t="str">
            <v>이현구</v>
          </cell>
          <cell r="T250">
            <v>252473.76</v>
          </cell>
          <cell r="U250" t="str">
            <v>1145.40     1120.67</v>
          </cell>
        </row>
        <row r="251">
          <cell r="A251" t="str">
            <v>51005-00</v>
          </cell>
          <cell r="B251" t="str">
            <v>외환차익</v>
          </cell>
          <cell r="C251" t="str">
            <v>외환차익</v>
          </cell>
          <cell r="D251">
            <v>10</v>
          </cell>
          <cell r="E251" t="str">
            <v>전도금전표</v>
          </cell>
          <cell r="F251" t="str">
            <v>10533515-003</v>
          </cell>
          <cell r="G251">
            <v>100727</v>
          </cell>
          <cell r="H251" t="str">
            <v>SCR생산과</v>
          </cell>
          <cell r="I251">
            <v>100023</v>
          </cell>
          <cell r="J251" t="str">
            <v>업무팀</v>
          </cell>
          <cell r="K251" t="str">
            <v>환차이익</v>
          </cell>
          <cell r="L251" t="str">
            <v>C</v>
          </cell>
          <cell r="M251">
            <v>0</v>
          </cell>
          <cell r="N251">
            <v>19329796</v>
          </cell>
          <cell r="O251" t="str">
            <v>2000.03.31</v>
          </cell>
          <cell r="P251" t="str">
            <v>2000.03.14</v>
          </cell>
          <cell r="Q251" t="str">
            <v>이현구</v>
          </cell>
          <cell r="T251">
            <v>792204.79</v>
          </cell>
          <cell r="U251" t="str">
            <v>1145.40     1121</v>
          </cell>
        </row>
        <row r="252">
          <cell r="A252" t="str">
            <v>51005-00</v>
          </cell>
          <cell r="B252" t="str">
            <v>외환차익</v>
          </cell>
          <cell r="C252" t="str">
            <v>외환차익</v>
          </cell>
          <cell r="D252">
            <v>10</v>
          </cell>
          <cell r="E252" t="str">
            <v>전도금전표</v>
          </cell>
          <cell r="F252" t="str">
            <v>10533515-004</v>
          </cell>
          <cell r="G252">
            <v>100727</v>
          </cell>
          <cell r="H252" t="str">
            <v>SCR생산과</v>
          </cell>
          <cell r="I252">
            <v>100023</v>
          </cell>
          <cell r="J252" t="str">
            <v>업무팀</v>
          </cell>
          <cell r="K252" t="str">
            <v>환차이익</v>
          </cell>
          <cell r="L252" t="str">
            <v>C</v>
          </cell>
          <cell r="M252">
            <v>0</v>
          </cell>
          <cell r="N252">
            <v>374310</v>
          </cell>
          <cell r="O252" t="str">
            <v>2000.03.31</v>
          </cell>
          <cell r="P252" t="str">
            <v>2000.03.14</v>
          </cell>
          <cell r="Q252" t="str">
            <v>이현구</v>
          </cell>
          <cell r="T252">
            <v>33095.51</v>
          </cell>
          <cell r="U252" t="str">
            <v>1145.40     1134.09</v>
          </cell>
        </row>
        <row r="253">
          <cell r="A253" t="str">
            <v>51005-00</v>
          </cell>
          <cell r="B253" t="str">
            <v>외환차익</v>
          </cell>
          <cell r="C253" t="str">
            <v>외환차익</v>
          </cell>
          <cell r="D253">
            <v>10</v>
          </cell>
          <cell r="E253" t="str">
            <v>전도금전표</v>
          </cell>
          <cell r="F253" t="str">
            <v>10533524-002</v>
          </cell>
          <cell r="G253">
            <v>100358</v>
          </cell>
          <cell r="H253" t="str">
            <v>O/F생산팀</v>
          </cell>
          <cell r="I253">
            <v>100023</v>
          </cell>
          <cell r="J253" t="str">
            <v>업무팀</v>
          </cell>
          <cell r="K253" t="str">
            <v>환차이익</v>
          </cell>
          <cell r="L253" t="str">
            <v>C</v>
          </cell>
          <cell r="M253">
            <v>0</v>
          </cell>
          <cell r="N253">
            <v>1144119</v>
          </cell>
          <cell r="O253" t="str">
            <v>2000.03.31</v>
          </cell>
          <cell r="P253" t="str">
            <v>2000.03.14</v>
          </cell>
          <cell r="Q253" t="str">
            <v>이현구</v>
          </cell>
          <cell r="T253">
            <v>76325.5</v>
          </cell>
          <cell r="U253" t="str">
            <v>1145.40     1130.41</v>
          </cell>
        </row>
        <row r="254">
          <cell r="A254" t="str">
            <v>51005-00</v>
          </cell>
          <cell r="B254" t="str">
            <v>외환차익</v>
          </cell>
          <cell r="C254" t="str">
            <v>외환차익</v>
          </cell>
          <cell r="D254">
            <v>10</v>
          </cell>
          <cell r="E254" t="str">
            <v>전도금전표</v>
          </cell>
          <cell r="F254" t="str">
            <v>10538829-003</v>
          </cell>
          <cell r="G254">
            <v>100727</v>
          </cell>
          <cell r="H254" t="str">
            <v>SCR생산과</v>
          </cell>
          <cell r="I254">
            <v>100023</v>
          </cell>
          <cell r="J254" t="str">
            <v>업무팀</v>
          </cell>
          <cell r="K254" t="str">
            <v>환차이익</v>
          </cell>
          <cell r="L254" t="str">
            <v>C</v>
          </cell>
          <cell r="M254">
            <v>0</v>
          </cell>
          <cell r="N254">
            <v>71819758</v>
          </cell>
          <cell r="O254" t="str">
            <v>2000.03.31</v>
          </cell>
          <cell r="P254" t="str">
            <v>2000.03.28</v>
          </cell>
          <cell r="Q254" t="str">
            <v>이현구</v>
          </cell>
          <cell r="T254">
            <v>2474836.65</v>
          </cell>
          <cell r="U254" t="str">
            <v>1145.40     1116.38</v>
          </cell>
        </row>
        <row r="255">
          <cell r="A255" t="str">
            <v>51005-00</v>
          </cell>
          <cell r="B255" t="str">
            <v>외환차익</v>
          </cell>
          <cell r="C255" t="str">
            <v>외환차익</v>
          </cell>
          <cell r="D255">
            <v>10</v>
          </cell>
          <cell r="E255" t="str">
            <v>전도금전표</v>
          </cell>
          <cell r="F255" t="str">
            <v>10538827-003</v>
          </cell>
          <cell r="G255">
            <v>100050</v>
          </cell>
          <cell r="H255" t="str">
            <v>압출반</v>
          </cell>
          <cell r="I255">
            <v>100023</v>
          </cell>
          <cell r="J255" t="str">
            <v>업무팀</v>
          </cell>
          <cell r="K255" t="str">
            <v>환차이익</v>
          </cell>
          <cell r="L255" t="str">
            <v>C</v>
          </cell>
          <cell r="M255">
            <v>0</v>
          </cell>
          <cell r="N255">
            <v>48996361</v>
          </cell>
          <cell r="O255" t="str">
            <v>2000.03.31</v>
          </cell>
          <cell r="P255" t="str">
            <v>2000.03.28</v>
          </cell>
          <cell r="Q255" t="str">
            <v>이현구</v>
          </cell>
          <cell r="T255">
            <v>1932795.31</v>
          </cell>
          <cell r="U255" t="str">
            <v>1145.40     1120.05</v>
          </cell>
        </row>
        <row r="256">
          <cell r="A256" t="str">
            <v>51005-00</v>
          </cell>
          <cell r="B256" t="str">
            <v>외환차익</v>
          </cell>
          <cell r="C256" t="str">
            <v>외환차익</v>
          </cell>
          <cell r="D256">
            <v>200</v>
          </cell>
          <cell r="E256" t="str">
            <v>수금전표</v>
          </cell>
          <cell r="F256" t="str">
            <v>10542487-003</v>
          </cell>
          <cell r="G256">
            <v>100456</v>
          </cell>
          <cell r="H256" t="str">
            <v>수출팀</v>
          </cell>
          <cell r="I256">
            <v>100456</v>
          </cell>
          <cell r="J256" t="str">
            <v>수출팀</v>
          </cell>
          <cell r="K256" t="str">
            <v>상쇄전표 자동생성 II</v>
          </cell>
          <cell r="L256" t="str">
            <v>C</v>
          </cell>
          <cell r="M256">
            <v>0</v>
          </cell>
          <cell r="N256">
            <v>549709</v>
          </cell>
          <cell r="O256" t="str">
            <v>2000.03.31</v>
          </cell>
          <cell r="P256" t="str">
            <v>2000.03.31</v>
          </cell>
          <cell r="Q256" t="str">
            <v>채광기</v>
          </cell>
          <cell r="T256" t="str">
            <v>USD26,556</v>
          </cell>
          <cell r="U256" t="str">
            <v>@$1120.30   @$1141</v>
          </cell>
        </row>
        <row r="257">
          <cell r="A257" t="str">
            <v>51005-00</v>
          </cell>
          <cell r="B257" t="str">
            <v>외환차익</v>
          </cell>
          <cell r="C257" t="str">
            <v>외환차익</v>
          </cell>
          <cell r="D257">
            <v>200</v>
          </cell>
          <cell r="E257" t="str">
            <v>수금전표</v>
          </cell>
          <cell r="F257" t="str">
            <v>10542502-003</v>
          </cell>
          <cell r="G257">
            <v>100456</v>
          </cell>
          <cell r="H257" t="str">
            <v>수출팀</v>
          </cell>
          <cell r="I257">
            <v>100456</v>
          </cell>
          <cell r="J257" t="str">
            <v>수출팀</v>
          </cell>
          <cell r="K257" t="str">
            <v>외환차익</v>
          </cell>
          <cell r="L257" t="str">
            <v>C</v>
          </cell>
          <cell r="M257">
            <v>0</v>
          </cell>
          <cell r="N257">
            <v>184965</v>
          </cell>
          <cell r="O257" t="str">
            <v>2000.03.31</v>
          </cell>
          <cell r="P257" t="str">
            <v>2000.03.31</v>
          </cell>
          <cell r="Q257" t="str">
            <v>채광기</v>
          </cell>
          <cell r="T257" t="str">
            <v>USD 8,850</v>
          </cell>
          <cell r="U257" t="str">
            <v>@1141       1120.10</v>
          </cell>
        </row>
        <row r="258">
          <cell r="A258" t="str">
            <v>51005-00</v>
          </cell>
          <cell r="B258" t="str">
            <v>외환차익</v>
          </cell>
          <cell r="C258" t="str">
            <v>외환차익</v>
          </cell>
          <cell r="D258">
            <v>200</v>
          </cell>
          <cell r="E258" t="str">
            <v>수금전표</v>
          </cell>
          <cell r="F258" t="str">
            <v>60062830-005</v>
          </cell>
          <cell r="G258">
            <v>100456</v>
          </cell>
          <cell r="H258" t="str">
            <v>수출팀</v>
          </cell>
          <cell r="I258">
            <v>100456</v>
          </cell>
          <cell r="J258" t="str">
            <v>수출팀</v>
          </cell>
          <cell r="K258" t="str">
            <v>환차익</v>
          </cell>
          <cell r="L258" t="str">
            <v>C</v>
          </cell>
          <cell r="M258">
            <v>0</v>
          </cell>
          <cell r="N258">
            <v>17000</v>
          </cell>
          <cell r="O258" t="str">
            <v>2000.04.03</v>
          </cell>
          <cell r="P258" t="str">
            <v>2000.04.03</v>
          </cell>
          <cell r="Q258" t="str">
            <v>채광기</v>
          </cell>
          <cell r="T258" t="str">
            <v>USD10,000</v>
          </cell>
          <cell r="U258" t="str">
            <v>@$11105.50  @$1112.20</v>
          </cell>
        </row>
        <row r="259">
          <cell r="A259" t="str">
            <v>51005-00</v>
          </cell>
          <cell r="B259" t="str">
            <v>외환차익</v>
          </cell>
          <cell r="C259" t="str">
            <v>외환차익</v>
          </cell>
          <cell r="D259">
            <v>200</v>
          </cell>
          <cell r="E259" t="str">
            <v>수금전표</v>
          </cell>
          <cell r="F259" t="str">
            <v>10553774-003</v>
          </cell>
          <cell r="G259">
            <v>100456</v>
          </cell>
          <cell r="H259" t="str">
            <v>수출팀</v>
          </cell>
          <cell r="I259">
            <v>100456</v>
          </cell>
          <cell r="J259" t="str">
            <v>수출팀</v>
          </cell>
          <cell r="K259" t="str">
            <v>환차익</v>
          </cell>
          <cell r="L259" t="str">
            <v>C</v>
          </cell>
          <cell r="M259">
            <v>0</v>
          </cell>
          <cell r="N259">
            <v>67200</v>
          </cell>
          <cell r="O259" t="str">
            <v>2000.04.06</v>
          </cell>
          <cell r="P259" t="str">
            <v>2000.04.06</v>
          </cell>
          <cell r="Q259" t="str">
            <v>채광기</v>
          </cell>
          <cell r="T259" t="str">
            <v>USD 28,000</v>
          </cell>
          <cell r="U259" t="str">
            <v>@$1110.90   @$1113.30</v>
          </cell>
        </row>
        <row r="260">
          <cell r="A260" t="str">
            <v>51005-00</v>
          </cell>
          <cell r="B260" t="str">
            <v>외환차익</v>
          </cell>
          <cell r="C260" t="str">
            <v>외환차익</v>
          </cell>
          <cell r="D260">
            <v>200</v>
          </cell>
          <cell r="E260" t="str">
            <v>수금전표</v>
          </cell>
          <cell r="F260" t="str">
            <v>60061470-003</v>
          </cell>
          <cell r="G260">
            <v>100729</v>
          </cell>
          <cell r="H260" t="str">
            <v>SCR국내영업팀</v>
          </cell>
          <cell r="I260">
            <v>100729</v>
          </cell>
          <cell r="J260" t="str">
            <v>SCR국내영업팀</v>
          </cell>
          <cell r="K260" t="str">
            <v>한국KDK NEGO환차익</v>
          </cell>
          <cell r="L260" t="str">
            <v>C</v>
          </cell>
          <cell r="M260">
            <v>0</v>
          </cell>
          <cell r="N260">
            <v>237375</v>
          </cell>
          <cell r="O260" t="str">
            <v>2000.04.08</v>
          </cell>
          <cell r="P260" t="str">
            <v>2000.04.08</v>
          </cell>
          <cell r="Q260" t="str">
            <v>손형경</v>
          </cell>
          <cell r="T260">
            <v>81853.56</v>
          </cell>
          <cell r="U260" t="str">
            <v>@1108.30    @1111.20</v>
          </cell>
        </row>
        <row r="261">
          <cell r="A261" t="str">
            <v>51005-00</v>
          </cell>
          <cell r="B261" t="str">
            <v>외환차익</v>
          </cell>
          <cell r="C261" t="str">
            <v>외환차익</v>
          </cell>
          <cell r="D261">
            <v>200</v>
          </cell>
          <cell r="E261" t="str">
            <v>수금전표</v>
          </cell>
          <cell r="F261" t="str">
            <v>60061530-003</v>
          </cell>
          <cell r="G261">
            <v>100729</v>
          </cell>
          <cell r="H261" t="str">
            <v>SCR국내영업팀</v>
          </cell>
          <cell r="I261">
            <v>100729</v>
          </cell>
          <cell r="J261" t="str">
            <v>SCR국내영업팀</v>
          </cell>
          <cell r="K261" t="str">
            <v>태영전자(주)NEGO환차</v>
          </cell>
          <cell r="L261" t="str">
            <v>C</v>
          </cell>
          <cell r="M261">
            <v>0</v>
          </cell>
          <cell r="N261">
            <v>153838</v>
          </cell>
          <cell r="O261" t="str">
            <v>2000.04.11</v>
          </cell>
          <cell r="P261" t="str">
            <v>2000.04.11</v>
          </cell>
          <cell r="Q261" t="str">
            <v>손형경</v>
          </cell>
          <cell r="T261">
            <v>32049.77</v>
          </cell>
          <cell r="U261" t="str">
            <v>@1108.30    @1113.10</v>
          </cell>
        </row>
        <row r="262">
          <cell r="A262" t="str">
            <v>51005-00</v>
          </cell>
          <cell r="B262" t="str">
            <v>외환차익</v>
          </cell>
          <cell r="C262" t="str">
            <v>외환차익</v>
          </cell>
          <cell r="D262">
            <v>50</v>
          </cell>
          <cell r="E262" t="str">
            <v>자금전표</v>
          </cell>
          <cell r="F262" t="str">
            <v>10544889-003</v>
          </cell>
          <cell r="G262">
            <v>100027</v>
          </cell>
          <cell r="H262" t="str">
            <v>일진경리팀</v>
          </cell>
          <cell r="I262">
            <v>100027</v>
          </cell>
          <cell r="J262" t="str">
            <v>일진경리팀</v>
          </cell>
          <cell r="K262" t="str">
            <v>외환차익(외화매각)</v>
          </cell>
          <cell r="L262" t="str">
            <v>C</v>
          </cell>
          <cell r="M262">
            <v>0</v>
          </cell>
          <cell r="N262">
            <v>110200</v>
          </cell>
          <cell r="O262" t="str">
            <v>2000.04.12</v>
          </cell>
          <cell r="P262" t="str">
            <v>2000.04.12</v>
          </cell>
          <cell r="Q262" t="str">
            <v>최윤경</v>
          </cell>
          <cell r="T262" t="str">
            <v>(U$190,000)</v>
          </cell>
          <cell r="U262" t="str">
            <v>1109.20     1108.62</v>
          </cell>
        </row>
        <row r="263">
          <cell r="A263" t="str">
            <v>51005-00</v>
          </cell>
          <cell r="B263" t="str">
            <v>외환차익</v>
          </cell>
          <cell r="C263" t="str">
            <v>외환차익</v>
          </cell>
          <cell r="D263">
            <v>200</v>
          </cell>
          <cell r="E263" t="str">
            <v>수금전표</v>
          </cell>
          <cell r="F263" t="str">
            <v>60061552-011</v>
          </cell>
          <cell r="G263">
            <v>100730</v>
          </cell>
          <cell r="H263" t="str">
            <v>SCR해외영업팀</v>
          </cell>
          <cell r="I263">
            <v>100730</v>
          </cell>
          <cell r="J263" t="str">
            <v>SCR해외영업팀</v>
          </cell>
          <cell r="K263" t="str">
            <v>엘지상사 환차익/0301</v>
          </cell>
          <cell r="L263" t="str">
            <v>C</v>
          </cell>
          <cell r="M263">
            <v>0</v>
          </cell>
          <cell r="N263">
            <v>207900</v>
          </cell>
          <cell r="O263" t="str">
            <v>2000.04.12</v>
          </cell>
          <cell r="P263" t="str">
            <v>2000.04.12</v>
          </cell>
          <cell r="Q263" t="str">
            <v>손형경</v>
          </cell>
          <cell r="T263">
            <v>189000</v>
          </cell>
          <cell r="U263" t="str">
            <v>@1108.30    @1109.40</v>
          </cell>
        </row>
        <row r="264">
          <cell r="A264" t="str">
            <v>51005-00</v>
          </cell>
          <cell r="B264" t="str">
            <v>외환차익</v>
          </cell>
          <cell r="C264" t="str">
            <v>외환차익</v>
          </cell>
          <cell r="D264">
            <v>200</v>
          </cell>
          <cell r="E264" t="str">
            <v>수금전표</v>
          </cell>
          <cell r="F264" t="str">
            <v>60061618-003</v>
          </cell>
          <cell r="G264">
            <v>100067</v>
          </cell>
          <cell r="H264" t="str">
            <v>해외영업팀</v>
          </cell>
          <cell r="I264">
            <v>100067</v>
          </cell>
          <cell r="J264" t="str">
            <v>해외영업팀</v>
          </cell>
          <cell r="K264" t="str">
            <v>환차손익(FS)노보/러? C</v>
          </cell>
          <cell r="M264">
            <v>0</v>
          </cell>
          <cell r="N264" t="str">
            <v>89082  2</v>
          </cell>
          <cell r="O264" t="str">
            <v>000.04.14  2</v>
          </cell>
          <cell r="P264" t="str">
            <v>000.04.14  박</v>
          </cell>
          <cell r="Q264" t="str">
            <v>선왜</v>
          </cell>
          <cell r="T264" t="str">
            <v>U$25,452</v>
          </cell>
          <cell r="U264" t="str">
            <v>@1107.80    @1111.30</v>
          </cell>
        </row>
        <row r="265">
          <cell r="A265" t="str">
            <v>51005-00</v>
          </cell>
          <cell r="B265" t="str">
            <v>외환차익</v>
          </cell>
          <cell r="C265" t="str">
            <v>외환차익</v>
          </cell>
          <cell r="D265">
            <v>200</v>
          </cell>
          <cell r="E265" t="str">
            <v>수금전표</v>
          </cell>
          <cell r="F265" t="str">
            <v>60062821-004</v>
          </cell>
          <cell r="G265">
            <v>100456</v>
          </cell>
          <cell r="H265" t="str">
            <v>수출팀</v>
          </cell>
          <cell r="I265">
            <v>100456</v>
          </cell>
          <cell r="J265" t="str">
            <v>수출팀</v>
          </cell>
          <cell r="K265" t="str">
            <v>환차익</v>
          </cell>
          <cell r="L265" t="str">
            <v>C</v>
          </cell>
          <cell r="M265">
            <v>0</v>
          </cell>
          <cell r="N265">
            <v>12220</v>
          </cell>
          <cell r="O265" t="str">
            <v>2000.04.15</v>
          </cell>
          <cell r="P265" t="str">
            <v>2000.04.15</v>
          </cell>
          <cell r="Q265" t="str">
            <v>채광기</v>
          </cell>
          <cell r="T265" t="str">
            <v>USD40,733</v>
          </cell>
          <cell r="U265" t="str">
            <v>@$1109.60   @$1109.90</v>
          </cell>
        </row>
        <row r="266">
          <cell r="A266" t="str">
            <v>51005-00</v>
          </cell>
          <cell r="B266" t="str">
            <v>외환차익</v>
          </cell>
          <cell r="C266" t="str">
            <v>외환차익</v>
          </cell>
          <cell r="D266">
            <v>50</v>
          </cell>
          <cell r="E266" t="str">
            <v>자금전표</v>
          </cell>
          <cell r="F266" t="str">
            <v>10546071-008</v>
          </cell>
          <cell r="G266">
            <v>100027</v>
          </cell>
          <cell r="H266" t="str">
            <v>일진경리팀</v>
          </cell>
          <cell r="I266">
            <v>100027</v>
          </cell>
          <cell r="J266" t="str">
            <v>일진경리팀</v>
          </cell>
          <cell r="K266" t="str">
            <v>외환차익</v>
          </cell>
          <cell r="L266" t="str">
            <v>C</v>
          </cell>
          <cell r="M266">
            <v>0</v>
          </cell>
          <cell r="N266">
            <v>721000</v>
          </cell>
          <cell r="O266" t="str">
            <v>2000.04.17</v>
          </cell>
          <cell r="P266" t="str">
            <v>2000.04.17</v>
          </cell>
          <cell r="Q266" t="str">
            <v>최윤경</v>
          </cell>
          <cell r="T266" t="str">
            <v>(U$2,700,000)</v>
          </cell>
          <cell r="U266" t="str">
            <v>0           0</v>
          </cell>
        </row>
        <row r="267">
          <cell r="A267" t="str">
            <v>51005-00</v>
          </cell>
          <cell r="B267" t="str">
            <v>외환차익</v>
          </cell>
          <cell r="C267" t="str">
            <v>외환차익</v>
          </cell>
          <cell r="D267">
            <v>200</v>
          </cell>
          <cell r="E267" t="str">
            <v>수금전표</v>
          </cell>
          <cell r="F267" t="str">
            <v>60061809-003</v>
          </cell>
          <cell r="G267">
            <v>100729</v>
          </cell>
          <cell r="H267" t="str">
            <v>SCR국내영업팀</v>
          </cell>
          <cell r="I267">
            <v>100729</v>
          </cell>
          <cell r="J267" t="str">
            <v>SCR국내영업팀</v>
          </cell>
          <cell r="K267" t="str">
            <v>대영배선NEGO환차익</v>
          </cell>
          <cell r="L267" t="str">
            <v>C</v>
          </cell>
          <cell r="M267">
            <v>0</v>
          </cell>
          <cell r="N267">
            <v>114440</v>
          </cell>
          <cell r="O267" t="str">
            <v>2000.04.18</v>
          </cell>
          <cell r="P267" t="str">
            <v>2000.04.18</v>
          </cell>
          <cell r="Q267" t="str">
            <v>손형경</v>
          </cell>
          <cell r="T267">
            <v>104036.54</v>
          </cell>
          <cell r="U267" t="str">
            <v>@1108.30    @1109.40</v>
          </cell>
        </row>
        <row r="268">
          <cell r="A268" t="str">
            <v>51005-00</v>
          </cell>
          <cell r="B268" t="str">
            <v>외환차익</v>
          </cell>
          <cell r="C268" t="str">
            <v>외환차익</v>
          </cell>
          <cell r="D268">
            <v>200</v>
          </cell>
          <cell r="E268" t="str">
            <v>수금전표</v>
          </cell>
          <cell r="F268" t="str">
            <v>60061736-003</v>
          </cell>
          <cell r="G268">
            <v>100067</v>
          </cell>
          <cell r="H268" t="str">
            <v>해외영업팀</v>
          </cell>
          <cell r="I268">
            <v>100067</v>
          </cell>
          <cell r="J268" t="str">
            <v>해외영업팀</v>
          </cell>
          <cell r="K268" t="str">
            <v>환차손익(CP)SK/MULTI</v>
          </cell>
          <cell r="L268" t="str">
            <v>C</v>
          </cell>
          <cell r="M268">
            <v>0</v>
          </cell>
          <cell r="N268">
            <v>75504</v>
          </cell>
          <cell r="O268" t="str">
            <v>2000.04.19</v>
          </cell>
          <cell r="P268" t="str">
            <v>2000.04.19</v>
          </cell>
          <cell r="Q268" t="str">
            <v>박선왜</v>
          </cell>
          <cell r="T268" t="str">
            <v>U$68,640</v>
          </cell>
          <cell r="U268" t="str">
            <v>@1109.40    @1110.50</v>
          </cell>
        </row>
        <row r="269">
          <cell r="A269" t="str">
            <v>51005-00</v>
          </cell>
          <cell r="B269" t="str">
            <v>외환차익</v>
          </cell>
          <cell r="C269" t="str">
            <v>외환차익</v>
          </cell>
          <cell r="D269">
            <v>200</v>
          </cell>
          <cell r="E269" t="str">
            <v>수금전표</v>
          </cell>
          <cell r="F269" t="str">
            <v>60061828-011</v>
          </cell>
          <cell r="G269">
            <v>100730</v>
          </cell>
          <cell r="H269" t="str">
            <v>SCR해외영업팀</v>
          </cell>
          <cell r="I269">
            <v>100730</v>
          </cell>
          <cell r="J269" t="str">
            <v>SCR해외영업팀</v>
          </cell>
          <cell r="K269" t="str">
            <v>엘지상사0302-9,10/환</v>
          </cell>
          <cell r="L269" t="str">
            <v>C</v>
          </cell>
          <cell r="M269">
            <v>0</v>
          </cell>
          <cell r="N269">
            <v>529200</v>
          </cell>
          <cell r="O269" t="str">
            <v>2000.04.21</v>
          </cell>
          <cell r="P269" t="str">
            <v>2000.04.21</v>
          </cell>
          <cell r="Q269" t="str">
            <v>손형경</v>
          </cell>
          <cell r="T269">
            <v>378000</v>
          </cell>
          <cell r="U269" t="str">
            <v>@1108.30    @1109.70</v>
          </cell>
        </row>
        <row r="270">
          <cell r="A270" t="str">
            <v>51005-00</v>
          </cell>
          <cell r="B270" t="str">
            <v>외환차익</v>
          </cell>
          <cell r="C270" t="str">
            <v>외환차익</v>
          </cell>
          <cell r="D270">
            <v>200</v>
          </cell>
          <cell r="E270" t="str">
            <v>수금전표</v>
          </cell>
          <cell r="F270" t="str">
            <v>60061828-012</v>
          </cell>
          <cell r="G270">
            <v>100730</v>
          </cell>
          <cell r="H270" t="str">
            <v>SCR해외영업팀</v>
          </cell>
          <cell r="I270">
            <v>100730</v>
          </cell>
          <cell r="J270" t="str">
            <v>SCR해외영업팀</v>
          </cell>
          <cell r="K270" t="str">
            <v>엘지상사0402-3-1/환? C</v>
          </cell>
          <cell r="M270">
            <v>0</v>
          </cell>
          <cell r="N270" t="str">
            <v>21720  2</v>
          </cell>
          <cell r="O270" t="str">
            <v>000.04.21  2</v>
          </cell>
          <cell r="P270" t="str">
            <v>000.04.21  손</v>
          </cell>
          <cell r="Q270" t="str">
            <v>형경</v>
          </cell>
          <cell r="T270">
            <v>72400</v>
          </cell>
          <cell r="U270" t="str">
            <v>@1109.40    @1109.70</v>
          </cell>
        </row>
        <row r="271">
          <cell r="A271" t="str">
            <v>51005-00</v>
          </cell>
          <cell r="B271" t="str">
            <v>외환차익</v>
          </cell>
          <cell r="C271" t="str">
            <v>외환차익</v>
          </cell>
          <cell r="D271">
            <v>200</v>
          </cell>
          <cell r="E271" t="str">
            <v>수금전표</v>
          </cell>
          <cell r="F271" t="str">
            <v>60061826-003</v>
          </cell>
          <cell r="G271">
            <v>100730</v>
          </cell>
          <cell r="H271" t="str">
            <v>SCR해외영업팀</v>
          </cell>
          <cell r="I271">
            <v>100730</v>
          </cell>
          <cell r="J271" t="str">
            <v>SCR해외영업팀</v>
          </cell>
          <cell r="K271" t="str">
            <v>한화0403/NEGO환차익</v>
          </cell>
          <cell r="L271" t="str">
            <v>C</v>
          </cell>
          <cell r="M271">
            <v>0</v>
          </cell>
          <cell r="N271">
            <v>256200</v>
          </cell>
          <cell r="O271" t="str">
            <v>2000.04.21</v>
          </cell>
          <cell r="P271" t="str">
            <v>2000.04.21</v>
          </cell>
          <cell r="Q271" t="str">
            <v>손형경</v>
          </cell>
          <cell r="T271">
            <v>36600</v>
          </cell>
          <cell r="U271" t="str">
            <v>@1107.80    @1114.80</v>
          </cell>
        </row>
        <row r="272">
          <cell r="A272" t="str">
            <v>51005-00</v>
          </cell>
          <cell r="B272" t="str">
            <v>외환차익</v>
          </cell>
          <cell r="C272" t="str">
            <v>외환차익</v>
          </cell>
          <cell r="D272">
            <v>200</v>
          </cell>
          <cell r="E272" t="str">
            <v>수금전표</v>
          </cell>
          <cell r="F272" t="str">
            <v>60061825-003</v>
          </cell>
          <cell r="G272">
            <v>100730</v>
          </cell>
          <cell r="H272" t="str">
            <v>SCR해외영업팀</v>
          </cell>
          <cell r="I272">
            <v>100730</v>
          </cell>
          <cell r="J272" t="str">
            <v>SCR해외영업팀</v>
          </cell>
          <cell r="K272" t="str">
            <v>한화0402-1/NEGO환차? C</v>
          </cell>
          <cell r="M272">
            <v>0</v>
          </cell>
          <cell r="N272" t="str">
            <v>256200  2</v>
          </cell>
          <cell r="O272" t="str">
            <v>000.04.21  2</v>
          </cell>
          <cell r="P272" t="str">
            <v>000.04.21  손</v>
          </cell>
          <cell r="Q272" t="str">
            <v>형경</v>
          </cell>
          <cell r="T272">
            <v>36600</v>
          </cell>
          <cell r="U272" t="str">
            <v>@1107.80    @1114.80</v>
          </cell>
        </row>
        <row r="273">
          <cell r="A273" t="str">
            <v>51005-00</v>
          </cell>
          <cell r="B273" t="str">
            <v>외환차익</v>
          </cell>
          <cell r="C273" t="str">
            <v>외환차익</v>
          </cell>
          <cell r="D273">
            <v>200</v>
          </cell>
          <cell r="E273" t="str">
            <v>수금전표</v>
          </cell>
          <cell r="F273" t="str">
            <v>60061801-003</v>
          </cell>
          <cell r="G273">
            <v>100729</v>
          </cell>
          <cell r="H273" t="str">
            <v>SCR국내영업팀</v>
          </cell>
          <cell r="I273">
            <v>100729</v>
          </cell>
          <cell r="J273" t="str">
            <v>SCR국내영업팀</v>
          </cell>
          <cell r="K273" t="str">
            <v>혜성전선NEGO환차익</v>
          </cell>
          <cell r="L273" t="str">
            <v>C</v>
          </cell>
          <cell r="M273">
            <v>0</v>
          </cell>
          <cell r="N273">
            <v>3662119</v>
          </cell>
          <cell r="O273" t="str">
            <v>2000.04.21</v>
          </cell>
          <cell r="P273" t="str">
            <v>2000.04.21</v>
          </cell>
          <cell r="Q273" t="str">
            <v>손형경</v>
          </cell>
          <cell r="T273">
            <v>563402.92000000004</v>
          </cell>
          <cell r="U273" t="str">
            <v>@1108.30    @1114.80</v>
          </cell>
        </row>
        <row r="274">
          <cell r="A274" t="str">
            <v>51005-00</v>
          </cell>
          <cell r="B274" t="str">
            <v>외환차익</v>
          </cell>
          <cell r="C274" t="str">
            <v>외환차익</v>
          </cell>
          <cell r="D274">
            <v>50</v>
          </cell>
          <cell r="E274" t="str">
            <v>자금전표</v>
          </cell>
          <cell r="F274" t="str">
            <v>10550643-004</v>
          </cell>
          <cell r="G274">
            <v>100027</v>
          </cell>
          <cell r="H274" t="str">
            <v>일진경리팀</v>
          </cell>
          <cell r="I274">
            <v>100027</v>
          </cell>
          <cell r="J274" t="str">
            <v>일진경리팀</v>
          </cell>
          <cell r="K274" t="str">
            <v>외환차익</v>
          </cell>
          <cell r="L274" t="str">
            <v>C</v>
          </cell>
          <cell r="M274">
            <v>0</v>
          </cell>
          <cell r="N274">
            <v>948000</v>
          </cell>
          <cell r="O274" t="str">
            <v>2000.04.28</v>
          </cell>
          <cell r="P274" t="str">
            <v>2000.04.28</v>
          </cell>
          <cell r="Q274" t="str">
            <v>정경희</v>
          </cell>
          <cell r="T274">
            <v>1200000</v>
          </cell>
          <cell r="U274" t="str">
            <v>@1109.51    @1110.30</v>
          </cell>
        </row>
        <row r="275">
          <cell r="A275" t="str">
            <v>51005-00</v>
          </cell>
          <cell r="B275" t="str">
            <v>외환차익</v>
          </cell>
          <cell r="C275" t="str">
            <v>외환차익</v>
          </cell>
          <cell r="D275">
            <v>50</v>
          </cell>
          <cell r="E275" t="str">
            <v>자금전표</v>
          </cell>
          <cell r="F275" t="str">
            <v>10550643-005</v>
          </cell>
          <cell r="G275">
            <v>100027</v>
          </cell>
          <cell r="H275" t="str">
            <v>일진경리팀</v>
          </cell>
          <cell r="I275">
            <v>100027</v>
          </cell>
          <cell r="J275" t="str">
            <v>일진경리팀</v>
          </cell>
          <cell r="K275" t="str">
            <v>외환차익</v>
          </cell>
          <cell r="L275" t="str">
            <v>C</v>
          </cell>
          <cell r="M275">
            <v>0</v>
          </cell>
          <cell r="N275">
            <v>4296000</v>
          </cell>
          <cell r="O275" t="str">
            <v>2000.04.28</v>
          </cell>
          <cell r="P275" t="str">
            <v>2000.04.28</v>
          </cell>
          <cell r="Q275" t="str">
            <v>정경희</v>
          </cell>
          <cell r="T275">
            <v>2400000</v>
          </cell>
          <cell r="U275" t="str">
            <v>@1108.51    @1110.30</v>
          </cell>
        </row>
        <row r="276">
          <cell r="A276" t="str">
            <v>51005-00</v>
          </cell>
          <cell r="B276" t="str">
            <v>외환차익</v>
          </cell>
          <cell r="C276" t="str">
            <v>외환차익</v>
          </cell>
          <cell r="D276">
            <v>100</v>
          </cell>
          <cell r="E276" t="str">
            <v>판매전표</v>
          </cell>
          <cell r="F276" t="str">
            <v>60062516-005</v>
          </cell>
          <cell r="G276">
            <v>100729</v>
          </cell>
          <cell r="H276" t="str">
            <v>SCR국내영업팀</v>
          </cell>
          <cell r="I276">
            <v>100729</v>
          </cell>
          <cell r="J276" t="str">
            <v>SCR국내영업팀</v>
          </cell>
          <cell r="K276" t="str">
            <v>유승전자NEGO환차익</v>
          </cell>
          <cell r="L276" t="str">
            <v>C</v>
          </cell>
          <cell r="M276">
            <v>0</v>
          </cell>
          <cell r="N276">
            <v>806301</v>
          </cell>
          <cell r="O276" t="str">
            <v>2000.04.29</v>
          </cell>
          <cell r="P276" t="str">
            <v>2000.04.29</v>
          </cell>
          <cell r="Q276" t="str">
            <v>손형경</v>
          </cell>
          <cell r="T276">
            <v>447945.1</v>
          </cell>
          <cell r="U276" t="str">
            <v>@1108.50    @1110.30</v>
          </cell>
        </row>
        <row r="277">
          <cell r="A277" t="str">
            <v>51005-00</v>
          </cell>
          <cell r="B277" t="str">
            <v>외환차익</v>
          </cell>
          <cell r="C277" t="str">
            <v>외환차익</v>
          </cell>
          <cell r="D277">
            <v>10</v>
          </cell>
          <cell r="E277" t="str">
            <v>전도금전표</v>
          </cell>
          <cell r="F277" t="str">
            <v>10546464-002</v>
          </cell>
          <cell r="G277">
            <v>100358</v>
          </cell>
          <cell r="H277" t="str">
            <v>O/F생산팀</v>
          </cell>
          <cell r="I277">
            <v>100023</v>
          </cell>
          <cell r="J277" t="str">
            <v>업무팀</v>
          </cell>
          <cell r="K277" t="str">
            <v>환차이익</v>
          </cell>
          <cell r="L277" t="str">
            <v>C</v>
          </cell>
          <cell r="M277">
            <v>0</v>
          </cell>
          <cell r="N277">
            <v>3800466</v>
          </cell>
          <cell r="O277" t="str">
            <v>2000.04.30</v>
          </cell>
          <cell r="P277" t="str">
            <v>2000.04.18</v>
          </cell>
          <cell r="Q277" t="str">
            <v>이현구</v>
          </cell>
          <cell r="T277">
            <v>126555.66</v>
          </cell>
          <cell r="U277" t="str">
            <v>1141.10     1111.07</v>
          </cell>
        </row>
        <row r="278">
          <cell r="A278" t="str">
            <v>51005-00</v>
          </cell>
          <cell r="B278" t="str">
            <v>외환차익</v>
          </cell>
          <cell r="C278" t="str">
            <v>외환차익</v>
          </cell>
          <cell r="D278">
            <v>10</v>
          </cell>
          <cell r="E278" t="str">
            <v>전도금전표</v>
          </cell>
          <cell r="F278" t="str">
            <v>10548999-002</v>
          </cell>
          <cell r="G278">
            <v>100776</v>
          </cell>
          <cell r="H278" t="str">
            <v>CATV팀</v>
          </cell>
          <cell r="I278">
            <v>100023</v>
          </cell>
          <cell r="J278" t="str">
            <v>업무팀</v>
          </cell>
          <cell r="K278" t="str">
            <v>환차이익</v>
          </cell>
          <cell r="L278" t="str">
            <v>C</v>
          </cell>
          <cell r="M278">
            <v>0</v>
          </cell>
          <cell r="N278">
            <v>2807041</v>
          </cell>
          <cell r="O278" t="str">
            <v>2000.04.30</v>
          </cell>
          <cell r="P278" t="str">
            <v>2000.04.25</v>
          </cell>
          <cell r="Q278" t="str">
            <v>이현구</v>
          </cell>
          <cell r="T278">
            <v>77286.399999999994</v>
          </cell>
          <cell r="U278" t="str">
            <v>1145.40     1109.08</v>
          </cell>
        </row>
        <row r="279">
          <cell r="A279" t="str">
            <v>51005-00</v>
          </cell>
          <cell r="B279" t="str">
            <v>외환차익</v>
          </cell>
          <cell r="C279" t="str">
            <v>외환차익</v>
          </cell>
          <cell r="D279">
            <v>10</v>
          </cell>
          <cell r="E279" t="str">
            <v>전도금전표</v>
          </cell>
          <cell r="F279" t="str">
            <v>10546250-003</v>
          </cell>
          <cell r="G279">
            <v>100727</v>
          </cell>
          <cell r="H279" t="str">
            <v>SCR생산과</v>
          </cell>
          <cell r="I279">
            <v>100023</v>
          </cell>
          <cell r="J279" t="str">
            <v>업무팀</v>
          </cell>
          <cell r="K279" t="str">
            <v>환차이익</v>
          </cell>
          <cell r="L279" t="str">
            <v>C</v>
          </cell>
          <cell r="M279">
            <v>0</v>
          </cell>
          <cell r="N279">
            <v>32186342</v>
          </cell>
          <cell r="O279" t="str">
            <v>2000.04.30</v>
          </cell>
          <cell r="P279" t="str">
            <v>2000.04.18</v>
          </cell>
          <cell r="Q279" t="str">
            <v>이현구</v>
          </cell>
          <cell r="T279">
            <v>877968.96</v>
          </cell>
          <cell r="U279" t="str">
            <v>1145.40     1108.74</v>
          </cell>
        </row>
        <row r="280">
          <cell r="A280" t="str">
            <v>51005-00</v>
          </cell>
          <cell r="B280" t="str">
            <v>외환차익</v>
          </cell>
          <cell r="C280" t="str">
            <v>외환차익</v>
          </cell>
          <cell r="D280">
            <v>10</v>
          </cell>
          <cell r="E280" t="str">
            <v>전도금전표</v>
          </cell>
          <cell r="F280" t="str">
            <v>10546244-002</v>
          </cell>
          <cell r="G280">
            <v>100727</v>
          </cell>
          <cell r="H280" t="str">
            <v>SCR생산과</v>
          </cell>
          <cell r="I280">
            <v>100023</v>
          </cell>
          <cell r="J280" t="str">
            <v>업무팀</v>
          </cell>
          <cell r="K280" t="str">
            <v>환차이익</v>
          </cell>
          <cell r="L280" t="str">
            <v>C</v>
          </cell>
          <cell r="M280">
            <v>0</v>
          </cell>
          <cell r="N280">
            <v>19020853</v>
          </cell>
          <cell r="O280" t="str">
            <v>2000.04.30</v>
          </cell>
          <cell r="P280" t="str">
            <v>2000.04.18</v>
          </cell>
          <cell r="Q280" t="str">
            <v>이현구</v>
          </cell>
          <cell r="T280">
            <v>516449.98</v>
          </cell>
          <cell r="U280" t="str">
            <v>1145.40     1108.57</v>
          </cell>
        </row>
        <row r="281">
          <cell r="A281" t="str">
            <v>51005-00</v>
          </cell>
          <cell r="B281" t="str">
            <v>외환차익</v>
          </cell>
          <cell r="C281" t="str">
            <v>외환차익</v>
          </cell>
          <cell r="D281">
            <v>10</v>
          </cell>
          <cell r="E281" t="str">
            <v>전도금전표</v>
          </cell>
          <cell r="F281" t="str">
            <v>10546258-002</v>
          </cell>
          <cell r="G281">
            <v>100358</v>
          </cell>
          <cell r="H281" t="str">
            <v>O/F생산팀</v>
          </cell>
          <cell r="I281">
            <v>100023</v>
          </cell>
          <cell r="J281" t="str">
            <v>업무팀</v>
          </cell>
          <cell r="K281" t="str">
            <v>환차이익</v>
          </cell>
          <cell r="L281" t="str">
            <v>C</v>
          </cell>
          <cell r="M281">
            <v>0</v>
          </cell>
          <cell r="N281">
            <v>18838100</v>
          </cell>
          <cell r="O281" t="str">
            <v>2000.04.30</v>
          </cell>
          <cell r="P281" t="str">
            <v>2000.04.18</v>
          </cell>
          <cell r="Q281" t="str">
            <v>이현구</v>
          </cell>
          <cell r="T281">
            <v>505585.08</v>
          </cell>
          <cell r="U281" t="str">
            <v>1145.40     1108.14</v>
          </cell>
        </row>
        <row r="282">
          <cell r="A282" t="str">
            <v>51005-00</v>
          </cell>
          <cell r="B282" t="str">
            <v>외환차익</v>
          </cell>
          <cell r="C282" t="str">
            <v>외환차익</v>
          </cell>
          <cell r="D282">
            <v>10</v>
          </cell>
          <cell r="E282" t="str">
            <v>전도금전표</v>
          </cell>
          <cell r="F282" t="str">
            <v>10546261-002</v>
          </cell>
          <cell r="G282">
            <v>100358</v>
          </cell>
          <cell r="H282" t="str">
            <v>O/F생산팀</v>
          </cell>
          <cell r="I282">
            <v>100023</v>
          </cell>
          <cell r="J282" t="str">
            <v>업무팀</v>
          </cell>
          <cell r="K282" t="str">
            <v>환차이익</v>
          </cell>
          <cell r="L282" t="str">
            <v>C</v>
          </cell>
          <cell r="M282">
            <v>0</v>
          </cell>
          <cell r="N282">
            <v>26952186</v>
          </cell>
          <cell r="O282" t="str">
            <v>2000.04.30</v>
          </cell>
          <cell r="P282" t="str">
            <v>2000.04.18</v>
          </cell>
          <cell r="Q282" t="str">
            <v>이현구</v>
          </cell>
          <cell r="T282" t="str">
            <v>FRF1,651,482</v>
          </cell>
          <cell r="U282" t="str">
            <v>177.51      161.19</v>
          </cell>
        </row>
        <row r="283">
          <cell r="A283" t="str">
            <v>51005-00</v>
          </cell>
          <cell r="B283" t="str">
            <v>외환차익</v>
          </cell>
          <cell r="C283" t="str">
            <v>외환차익</v>
          </cell>
          <cell r="D283">
            <v>10</v>
          </cell>
          <cell r="E283" t="str">
            <v>전도금전표</v>
          </cell>
          <cell r="F283" t="str">
            <v>10546267-003</v>
          </cell>
          <cell r="G283">
            <v>100054</v>
          </cell>
          <cell r="H283" t="str">
            <v>피막반</v>
          </cell>
          <cell r="I283">
            <v>100023</v>
          </cell>
          <cell r="J283" t="str">
            <v>업무팀</v>
          </cell>
          <cell r="K283" t="str">
            <v>환차이익</v>
          </cell>
          <cell r="L283" t="str">
            <v>C</v>
          </cell>
          <cell r="M283">
            <v>0</v>
          </cell>
          <cell r="N283">
            <v>87268</v>
          </cell>
          <cell r="O283" t="str">
            <v>2000.04.30</v>
          </cell>
          <cell r="P283" t="str">
            <v>2000.04.18</v>
          </cell>
          <cell r="Q283" t="str">
            <v>이현구</v>
          </cell>
          <cell r="T283">
            <v>3330.86</v>
          </cell>
          <cell r="U283" t="str">
            <v>1134.50     1108.30</v>
          </cell>
        </row>
        <row r="284">
          <cell r="A284" t="str">
            <v>51005-00</v>
          </cell>
          <cell r="B284" t="str">
            <v>외환차익</v>
          </cell>
          <cell r="C284" t="str">
            <v>외환차익</v>
          </cell>
          <cell r="D284">
            <v>10</v>
          </cell>
          <cell r="E284" t="str">
            <v>전도금전표</v>
          </cell>
          <cell r="F284" t="str">
            <v>10546267-004</v>
          </cell>
          <cell r="G284">
            <v>100054</v>
          </cell>
          <cell r="H284" t="str">
            <v>피막반</v>
          </cell>
          <cell r="I284">
            <v>100023</v>
          </cell>
          <cell r="J284" t="str">
            <v>업무팀</v>
          </cell>
          <cell r="K284" t="str">
            <v>환차이익</v>
          </cell>
          <cell r="L284" t="str">
            <v>C</v>
          </cell>
          <cell r="M284">
            <v>0</v>
          </cell>
          <cell r="N284">
            <v>270684</v>
          </cell>
          <cell r="O284" t="str">
            <v>2000.04.30</v>
          </cell>
          <cell r="P284" t="str">
            <v>2000.04.18</v>
          </cell>
          <cell r="Q284" t="str">
            <v>이현구</v>
          </cell>
          <cell r="T284">
            <v>15737.42</v>
          </cell>
          <cell r="U284" t="str">
            <v>1125.50     1108.30</v>
          </cell>
        </row>
        <row r="285">
          <cell r="A285" t="str">
            <v>51005-00</v>
          </cell>
          <cell r="B285" t="str">
            <v>외환차익</v>
          </cell>
          <cell r="C285" t="str">
            <v>외환차익</v>
          </cell>
          <cell r="D285">
            <v>10</v>
          </cell>
          <cell r="E285" t="str">
            <v>전도금전표</v>
          </cell>
          <cell r="F285" t="str">
            <v>10546246-002</v>
          </cell>
          <cell r="G285">
            <v>100358</v>
          </cell>
          <cell r="H285" t="str">
            <v>O/F생산팀</v>
          </cell>
          <cell r="I285">
            <v>100023</v>
          </cell>
          <cell r="J285" t="str">
            <v>업무팀</v>
          </cell>
          <cell r="K285" t="str">
            <v>환차이익</v>
          </cell>
          <cell r="L285" t="str">
            <v>C</v>
          </cell>
          <cell r="M285">
            <v>0</v>
          </cell>
          <cell r="N285">
            <v>1503621</v>
          </cell>
          <cell r="O285" t="str">
            <v>2000.04.30</v>
          </cell>
          <cell r="P285" t="str">
            <v>2000.04.18</v>
          </cell>
          <cell r="Q285" t="str">
            <v>이현구</v>
          </cell>
          <cell r="T285">
            <v>51004.800000000003</v>
          </cell>
          <cell r="U285" t="str">
            <v>1138.10     1108.62</v>
          </cell>
        </row>
        <row r="286">
          <cell r="A286" t="str">
            <v>51005-00</v>
          </cell>
          <cell r="B286" t="str">
            <v>외환차익</v>
          </cell>
          <cell r="C286" t="str">
            <v>외환차익</v>
          </cell>
          <cell r="D286">
            <v>10</v>
          </cell>
          <cell r="E286" t="str">
            <v>전도금전표</v>
          </cell>
          <cell r="F286" t="str">
            <v>10551045-002</v>
          </cell>
          <cell r="G286">
            <v>100776</v>
          </cell>
          <cell r="H286" t="str">
            <v>CATV팀</v>
          </cell>
          <cell r="I286">
            <v>100023</v>
          </cell>
          <cell r="J286" t="str">
            <v>업무팀</v>
          </cell>
          <cell r="K286" t="str">
            <v>환차이익</v>
          </cell>
          <cell r="L286" t="str">
            <v>C</v>
          </cell>
          <cell r="M286">
            <v>0</v>
          </cell>
          <cell r="N286">
            <v>507318</v>
          </cell>
          <cell r="O286" t="str">
            <v>2000.04.30</v>
          </cell>
          <cell r="P286" t="str">
            <v>2000.04.28</v>
          </cell>
          <cell r="Q286" t="str">
            <v>이현구</v>
          </cell>
          <cell r="T286">
            <v>13968</v>
          </cell>
          <cell r="U286" t="str">
            <v>1145.40     1109.08</v>
          </cell>
        </row>
        <row r="287">
          <cell r="A287" t="str">
            <v>51005-00</v>
          </cell>
          <cell r="B287" t="str">
            <v>외환차익</v>
          </cell>
          <cell r="C287" t="str">
            <v>외환차익</v>
          </cell>
          <cell r="D287">
            <v>100</v>
          </cell>
          <cell r="E287" t="str">
            <v>판매전표</v>
          </cell>
          <cell r="F287" t="str">
            <v>10553354-003</v>
          </cell>
          <cell r="G287">
            <v>100450</v>
          </cell>
          <cell r="H287" t="str">
            <v>판매1팀</v>
          </cell>
          <cell r="I287">
            <v>100450</v>
          </cell>
          <cell r="J287" t="str">
            <v>판매1팀</v>
          </cell>
          <cell r="K287" t="str">
            <v>상쇄전표 자동생성 II</v>
          </cell>
          <cell r="L287" t="str">
            <v>C</v>
          </cell>
          <cell r="M287">
            <v>0</v>
          </cell>
          <cell r="N287">
            <v>177590</v>
          </cell>
          <cell r="O287" t="str">
            <v>2000.04.30</v>
          </cell>
          <cell r="P287" t="str">
            <v>2000.04.30</v>
          </cell>
          <cell r="T287" t="str">
            <v>USD5900</v>
          </cell>
          <cell r="U287" t="str">
            <v>@$1120.10   @$1110.90</v>
          </cell>
        </row>
        <row r="288">
          <cell r="A288" t="str">
            <v>51005-00</v>
          </cell>
          <cell r="B288" t="str">
            <v>외환차익</v>
          </cell>
          <cell r="C288" t="str">
            <v>외환차익</v>
          </cell>
          <cell r="D288">
            <v>50</v>
          </cell>
          <cell r="E288" t="str">
            <v>자금전표</v>
          </cell>
          <cell r="F288" t="str">
            <v>10552307-003</v>
          </cell>
          <cell r="G288">
            <v>100067</v>
          </cell>
          <cell r="H288" t="str">
            <v>해외영업팀</v>
          </cell>
          <cell r="I288">
            <v>100027</v>
          </cell>
          <cell r="J288" t="str">
            <v>일진경리팀</v>
          </cell>
          <cell r="K288" t="str">
            <v>외환차익(거래처수금)</v>
          </cell>
          <cell r="L288" t="str">
            <v>C</v>
          </cell>
          <cell r="M288">
            <v>0</v>
          </cell>
          <cell r="N288">
            <v>65850</v>
          </cell>
          <cell r="O288" t="str">
            <v>2000.05.03</v>
          </cell>
          <cell r="P288" t="str">
            <v>2000.05.03</v>
          </cell>
          <cell r="Q288" t="str">
            <v>최윤경</v>
          </cell>
          <cell r="T288" t="str">
            <v>(U$15,000)</v>
          </cell>
          <cell r="U288" t="str">
            <v>1113.40     1109.01</v>
          </cell>
        </row>
        <row r="289">
          <cell r="A289" t="str">
            <v>51005-00</v>
          </cell>
          <cell r="B289" t="str">
            <v>외환차익</v>
          </cell>
          <cell r="C289" t="str">
            <v>외환차익</v>
          </cell>
          <cell r="D289">
            <v>200</v>
          </cell>
          <cell r="E289" t="str">
            <v>수금전표</v>
          </cell>
          <cell r="F289" t="str">
            <v>60063426-004</v>
          </cell>
          <cell r="G289">
            <v>100067</v>
          </cell>
          <cell r="H289" t="str">
            <v>해외영업팀</v>
          </cell>
          <cell r="I289">
            <v>100067</v>
          </cell>
          <cell r="J289" t="str">
            <v>해외영업팀</v>
          </cell>
          <cell r="K289" t="str">
            <v>환차손익(DW)DESBRO 1</v>
          </cell>
          <cell r="L289" t="str">
            <v>C</v>
          </cell>
          <cell r="M289">
            <v>0</v>
          </cell>
          <cell r="N289">
            <v>50700</v>
          </cell>
          <cell r="O289" t="str">
            <v>2000.05.08</v>
          </cell>
          <cell r="P289" t="str">
            <v>2000.05.08</v>
          </cell>
          <cell r="Q289" t="str">
            <v>박선왜</v>
          </cell>
          <cell r="T289" t="str">
            <v>USD50,700</v>
          </cell>
          <cell r="U289" t="str">
            <v>@1108.50    @1109.50</v>
          </cell>
        </row>
        <row r="290">
          <cell r="A290" t="str">
            <v>51005-00</v>
          </cell>
          <cell r="B290" t="str">
            <v>외환차익</v>
          </cell>
          <cell r="C290" t="str">
            <v>외환차익</v>
          </cell>
          <cell r="D290">
            <v>200</v>
          </cell>
          <cell r="E290" t="str">
            <v>수금전표</v>
          </cell>
          <cell r="F290" t="str">
            <v>60063505-003</v>
          </cell>
          <cell r="G290">
            <v>100730</v>
          </cell>
          <cell r="H290" t="str">
            <v>SCR해외영업팀</v>
          </cell>
          <cell r="I290">
            <v>100730</v>
          </cell>
          <cell r="J290" t="str">
            <v>SCR해외영업팀</v>
          </cell>
          <cell r="K290" t="str">
            <v>한화NEGO환차익</v>
          </cell>
          <cell r="L290" t="str">
            <v>C</v>
          </cell>
          <cell r="M290">
            <v>0</v>
          </cell>
          <cell r="N290">
            <v>65880</v>
          </cell>
          <cell r="O290" t="str">
            <v>2000.05.09</v>
          </cell>
          <cell r="P290" t="str">
            <v>2000.05.09</v>
          </cell>
          <cell r="Q290" t="str">
            <v>손형경</v>
          </cell>
          <cell r="T290">
            <v>36600</v>
          </cell>
          <cell r="U290" t="str">
            <v>@1107.80    @1109.60</v>
          </cell>
        </row>
        <row r="291">
          <cell r="A291" t="str">
            <v>51005-00</v>
          </cell>
          <cell r="B291" t="str">
            <v>외환차익</v>
          </cell>
          <cell r="C291" t="str">
            <v>외환차익</v>
          </cell>
          <cell r="D291">
            <v>200</v>
          </cell>
          <cell r="E291" t="str">
            <v>수금전표</v>
          </cell>
          <cell r="F291" t="str">
            <v>60063504-003</v>
          </cell>
          <cell r="G291">
            <v>100730</v>
          </cell>
          <cell r="H291" t="str">
            <v>SCR해외영업팀</v>
          </cell>
          <cell r="I291">
            <v>100730</v>
          </cell>
          <cell r="J291" t="str">
            <v>SCR해외영업팀</v>
          </cell>
          <cell r="K291" t="str">
            <v>한화NEGO환차익</v>
          </cell>
          <cell r="L291" t="str">
            <v>C</v>
          </cell>
          <cell r="M291">
            <v>0</v>
          </cell>
          <cell r="N291">
            <v>18300</v>
          </cell>
          <cell r="O291" t="str">
            <v>2000.05.09</v>
          </cell>
          <cell r="P291" t="str">
            <v>2000.05.09</v>
          </cell>
          <cell r="Q291" t="str">
            <v>손형경</v>
          </cell>
          <cell r="T291">
            <v>36600</v>
          </cell>
          <cell r="U291" t="str">
            <v>@1109.10    @1109.60</v>
          </cell>
        </row>
        <row r="292">
          <cell r="A292" t="str">
            <v>51005-00</v>
          </cell>
          <cell r="B292" t="str">
            <v>외환차익</v>
          </cell>
          <cell r="C292" t="str">
            <v>외환차익</v>
          </cell>
          <cell r="D292">
            <v>200</v>
          </cell>
          <cell r="E292" t="str">
            <v>수금전표</v>
          </cell>
          <cell r="F292" t="str">
            <v>60063510-003</v>
          </cell>
          <cell r="G292">
            <v>100730</v>
          </cell>
          <cell r="H292" t="str">
            <v>SCR해외영업팀</v>
          </cell>
          <cell r="I292">
            <v>100730</v>
          </cell>
          <cell r="J292" t="str">
            <v>SCR해외영업팀</v>
          </cell>
          <cell r="K292" t="str">
            <v>대성전선NEGO환차익</v>
          </cell>
          <cell r="L292" t="str">
            <v>C</v>
          </cell>
          <cell r="M292">
            <v>0</v>
          </cell>
          <cell r="N292">
            <v>51223</v>
          </cell>
          <cell r="O292" t="str">
            <v>2000.05.10</v>
          </cell>
          <cell r="P292" t="str">
            <v>2000.05.10</v>
          </cell>
          <cell r="Q292" t="str">
            <v>손형경</v>
          </cell>
          <cell r="T292">
            <v>73175.600000000006</v>
          </cell>
          <cell r="U292" t="str">
            <v>@1109.10    @1109.80</v>
          </cell>
        </row>
        <row r="293">
          <cell r="A293" t="str">
            <v>51005-00</v>
          </cell>
          <cell r="B293" t="str">
            <v>외환차익</v>
          </cell>
          <cell r="C293" t="str">
            <v>외환차익</v>
          </cell>
          <cell r="D293">
            <v>200</v>
          </cell>
          <cell r="E293" t="str">
            <v>수금전표</v>
          </cell>
          <cell r="F293" t="str">
            <v>60063427-004</v>
          </cell>
          <cell r="G293">
            <v>100067</v>
          </cell>
          <cell r="H293" t="str">
            <v>해외영업팀</v>
          </cell>
          <cell r="I293">
            <v>100067</v>
          </cell>
          <cell r="J293" t="str">
            <v>해외영업팀</v>
          </cell>
          <cell r="K293" t="str">
            <v>환차손익(DW)KIT/필리</v>
          </cell>
          <cell r="L293" t="str">
            <v>C</v>
          </cell>
          <cell r="M293">
            <v>0</v>
          </cell>
          <cell r="N293">
            <v>26621</v>
          </cell>
          <cell r="O293" t="str">
            <v>2000.05.10</v>
          </cell>
          <cell r="P293" t="str">
            <v>2000.05.10</v>
          </cell>
          <cell r="Q293" t="str">
            <v>박선왜</v>
          </cell>
          <cell r="T293" t="str">
            <v>USD53,242.20</v>
          </cell>
          <cell r="U293" t="str">
            <v>@1108.50    @1109</v>
          </cell>
        </row>
        <row r="294">
          <cell r="A294" t="str">
            <v>51005-00</v>
          </cell>
          <cell r="B294" t="str">
            <v>외환차익</v>
          </cell>
          <cell r="C294" t="str">
            <v>외환차익</v>
          </cell>
          <cell r="D294">
            <v>50</v>
          </cell>
          <cell r="E294" t="str">
            <v>자금전표</v>
          </cell>
          <cell r="F294" t="str">
            <v>10555270-003</v>
          </cell>
          <cell r="G294">
            <v>100027</v>
          </cell>
          <cell r="H294" t="str">
            <v>일진경리팀</v>
          </cell>
          <cell r="I294">
            <v>100027</v>
          </cell>
          <cell r="J294" t="str">
            <v>일진경리팀</v>
          </cell>
          <cell r="K294" t="str">
            <v>외화매각차익</v>
          </cell>
          <cell r="L294" t="str">
            <v>C</v>
          </cell>
          <cell r="M294">
            <v>0</v>
          </cell>
          <cell r="N294">
            <v>357000</v>
          </cell>
          <cell r="O294" t="str">
            <v>2000.05.12</v>
          </cell>
          <cell r="P294" t="str">
            <v>2000.05.12</v>
          </cell>
          <cell r="Q294" t="str">
            <v>최윤경</v>
          </cell>
          <cell r="T294" t="str">
            <v>(U$300,000)</v>
          </cell>
          <cell r="U294" t="str">
            <v>1110.70     1109.51</v>
          </cell>
        </row>
        <row r="295">
          <cell r="A295" t="str">
            <v>51005-00</v>
          </cell>
          <cell r="B295" t="str">
            <v>외환차익</v>
          </cell>
          <cell r="C295" t="str">
            <v>외환차익</v>
          </cell>
          <cell r="D295">
            <v>200</v>
          </cell>
          <cell r="E295" t="str">
            <v>수금전표</v>
          </cell>
          <cell r="F295" t="str">
            <v>60063516-008</v>
          </cell>
          <cell r="G295">
            <v>100730</v>
          </cell>
          <cell r="H295" t="str">
            <v>SCR해외영업팀</v>
          </cell>
          <cell r="I295">
            <v>100730</v>
          </cell>
          <cell r="J295" t="str">
            <v>SCR해외영업팀</v>
          </cell>
          <cell r="K295" t="str">
            <v>엘지상사0403 환차익</v>
          </cell>
          <cell r="L295" t="str">
            <v>C</v>
          </cell>
          <cell r="M295">
            <v>0</v>
          </cell>
          <cell r="N295">
            <v>1266999</v>
          </cell>
          <cell r="O295" t="str">
            <v>2000.05.12</v>
          </cell>
          <cell r="P295" t="str">
            <v>2000.05.12</v>
          </cell>
          <cell r="Q295" t="str">
            <v>손형경</v>
          </cell>
          <cell r="T295">
            <v>1810000</v>
          </cell>
          <cell r="U295" t="str">
            <v>@1108.70    @1109.40</v>
          </cell>
        </row>
        <row r="296">
          <cell r="A296" t="str">
            <v>51005-00</v>
          </cell>
          <cell r="B296" t="str">
            <v>외환차익</v>
          </cell>
          <cell r="C296" t="str">
            <v>외환차익</v>
          </cell>
          <cell r="D296">
            <v>200</v>
          </cell>
          <cell r="E296" t="str">
            <v>수금전표</v>
          </cell>
          <cell r="F296" t="str">
            <v>60063512-004</v>
          </cell>
          <cell r="G296">
            <v>100067</v>
          </cell>
          <cell r="H296" t="str">
            <v>해외영업팀</v>
          </cell>
          <cell r="I296">
            <v>100067</v>
          </cell>
          <cell r="J296" t="str">
            <v>해외영업팀</v>
          </cell>
          <cell r="K296" t="str">
            <v>환차손익(CP)SHIN-A 2</v>
          </cell>
          <cell r="L296" t="str">
            <v>C</v>
          </cell>
          <cell r="M296">
            <v>0</v>
          </cell>
          <cell r="N296">
            <v>198392</v>
          </cell>
          <cell r="O296" t="str">
            <v>2000.05.12</v>
          </cell>
          <cell r="P296" t="str">
            <v>2000.05.12</v>
          </cell>
          <cell r="Q296" t="str">
            <v>박선왜</v>
          </cell>
          <cell r="T296" t="str">
            <v>USD36,071.42</v>
          </cell>
          <cell r="U296" t="str">
            <v>@1108.50    @1114</v>
          </cell>
        </row>
        <row r="297">
          <cell r="A297" t="str">
            <v>51005-00</v>
          </cell>
          <cell r="B297" t="str">
            <v>외환차익</v>
          </cell>
          <cell r="C297" t="str">
            <v>외환차익</v>
          </cell>
          <cell r="D297">
            <v>200</v>
          </cell>
          <cell r="E297" t="str">
            <v>수금전표</v>
          </cell>
          <cell r="F297" t="str">
            <v>10564647-003</v>
          </cell>
          <cell r="G297">
            <v>100456</v>
          </cell>
          <cell r="H297" t="str">
            <v>수출팀</v>
          </cell>
          <cell r="I297">
            <v>100456</v>
          </cell>
          <cell r="J297" t="str">
            <v>수출팀</v>
          </cell>
          <cell r="K297" t="str">
            <v>환차익</v>
          </cell>
          <cell r="L297" t="str">
            <v>C</v>
          </cell>
          <cell r="M297">
            <v>0</v>
          </cell>
          <cell r="N297">
            <v>43623</v>
          </cell>
          <cell r="O297" t="str">
            <v>2000.05.12</v>
          </cell>
          <cell r="P297" t="str">
            <v>2000.05.12</v>
          </cell>
          <cell r="Q297" t="str">
            <v>채광기</v>
          </cell>
          <cell r="T297" t="str">
            <v>USD54,645</v>
          </cell>
          <cell r="U297" t="str">
            <v>@$1110.90   @$1111.70</v>
          </cell>
        </row>
        <row r="298">
          <cell r="A298" t="str">
            <v>51005-00</v>
          </cell>
          <cell r="B298" t="str">
            <v>외환차익</v>
          </cell>
          <cell r="C298" t="str">
            <v>외환차익</v>
          </cell>
          <cell r="D298">
            <v>200</v>
          </cell>
          <cell r="E298" t="str">
            <v>수금전표</v>
          </cell>
          <cell r="F298" t="str">
            <v>60063631-003</v>
          </cell>
          <cell r="G298">
            <v>100067</v>
          </cell>
          <cell r="H298" t="str">
            <v>해외영업팀</v>
          </cell>
          <cell r="I298">
            <v>100067</v>
          </cell>
          <cell r="J298" t="str">
            <v>해외영업팀</v>
          </cell>
          <cell r="K298" t="str">
            <v>환차손익(CP)DK/MULTI</v>
          </cell>
          <cell r="L298" t="str">
            <v>C</v>
          </cell>
          <cell r="M298">
            <v>0</v>
          </cell>
          <cell r="N298">
            <v>336336</v>
          </cell>
          <cell r="O298" t="str">
            <v>2000.05.17</v>
          </cell>
          <cell r="P298" t="str">
            <v>2000.05.17</v>
          </cell>
          <cell r="Q298" t="str">
            <v>박선왜</v>
          </cell>
          <cell r="T298" t="str">
            <v>USD68,640</v>
          </cell>
          <cell r="U298" t="str">
            <v>@1109.80    @1114.70</v>
          </cell>
        </row>
        <row r="299">
          <cell r="A299" t="str">
            <v>51005-00</v>
          </cell>
          <cell r="B299" t="str">
            <v>외환차익</v>
          </cell>
          <cell r="C299" t="str">
            <v>외환차익</v>
          </cell>
          <cell r="D299">
            <v>200</v>
          </cell>
          <cell r="E299" t="str">
            <v>수금전표</v>
          </cell>
          <cell r="F299" t="str">
            <v>10564655-003</v>
          </cell>
          <cell r="G299">
            <v>100456</v>
          </cell>
          <cell r="H299" t="str">
            <v>수출팀</v>
          </cell>
          <cell r="I299">
            <v>100456</v>
          </cell>
          <cell r="J299" t="str">
            <v>수출팀</v>
          </cell>
          <cell r="K299" t="str">
            <v>환차익</v>
          </cell>
          <cell r="L299" t="str">
            <v>C</v>
          </cell>
          <cell r="M299">
            <v>0</v>
          </cell>
          <cell r="N299">
            <v>206500</v>
          </cell>
          <cell r="O299" t="str">
            <v>2000.05.17</v>
          </cell>
          <cell r="P299" t="str">
            <v>2000.05.17</v>
          </cell>
          <cell r="Q299" t="str">
            <v>채광기</v>
          </cell>
          <cell r="T299" t="str">
            <v>USD40,502</v>
          </cell>
          <cell r="U299" t="str">
            <v>@$1110.30   @$1115.40</v>
          </cell>
        </row>
        <row r="300">
          <cell r="A300" t="str">
            <v>51005-00</v>
          </cell>
          <cell r="B300" t="str">
            <v>외환차익</v>
          </cell>
          <cell r="C300" t="str">
            <v>외환차익</v>
          </cell>
          <cell r="D300">
            <v>200</v>
          </cell>
          <cell r="E300" t="str">
            <v>수금전표</v>
          </cell>
          <cell r="F300" t="str">
            <v>60063706-004</v>
          </cell>
          <cell r="G300">
            <v>100067</v>
          </cell>
          <cell r="H300" t="str">
            <v>해외영업팀</v>
          </cell>
          <cell r="I300">
            <v>100067</v>
          </cell>
          <cell r="J300" t="str">
            <v>해외영업팀</v>
          </cell>
          <cell r="K300" t="str">
            <v>환차손익(CP)UTEC 36M</v>
          </cell>
          <cell r="L300" t="str">
            <v>C</v>
          </cell>
          <cell r="M300">
            <v>0</v>
          </cell>
          <cell r="N300">
            <v>705600</v>
          </cell>
          <cell r="O300" t="str">
            <v>2000.05.18</v>
          </cell>
          <cell r="P300" t="str">
            <v>2000.05.18</v>
          </cell>
          <cell r="Q300" t="str">
            <v>박선왜</v>
          </cell>
          <cell r="T300" t="str">
            <v>USD72,000</v>
          </cell>
          <cell r="U300" t="str">
            <v>@1108.50    @1118.30</v>
          </cell>
        </row>
        <row r="301">
          <cell r="A301" t="str">
            <v>51005-00</v>
          </cell>
          <cell r="B301" t="str">
            <v>외환차익</v>
          </cell>
          <cell r="C301" t="str">
            <v>외환차익</v>
          </cell>
          <cell r="D301">
            <v>200</v>
          </cell>
          <cell r="E301" t="str">
            <v>수금전표</v>
          </cell>
          <cell r="F301" t="str">
            <v>60063637-003</v>
          </cell>
          <cell r="G301">
            <v>100729</v>
          </cell>
          <cell r="H301" t="str">
            <v>SCR국내영업팀</v>
          </cell>
          <cell r="I301">
            <v>100730</v>
          </cell>
          <cell r="J301" t="str">
            <v>SCR해외영업팀</v>
          </cell>
          <cell r="K301" t="str">
            <v>대영배선NEGO환차익</v>
          </cell>
          <cell r="L301" t="str">
            <v>C</v>
          </cell>
          <cell r="M301">
            <v>0</v>
          </cell>
          <cell r="N301">
            <v>167851</v>
          </cell>
          <cell r="O301" t="str">
            <v>2000.05.18</v>
          </cell>
          <cell r="P301" t="str">
            <v>2000.05.18</v>
          </cell>
          <cell r="Q301" t="str">
            <v>손형경</v>
          </cell>
          <cell r="T301">
            <v>104906.58</v>
          </cell>
          <cell r="U301" t="str">
            <v>@1110.30    @1111.90</v>
          </cell>
        </row>
        <row r="302">
          <cell r="A302" t="str">
            <v>51005-00</v>
          </cell>
          <cell r="B302" t="str">
            <v>외환차익</v>
          </cell>
          <cell r="C302" t="str">
            <v>외환차익</v>
          </cell>
          <cell r="D302">
            <v>200</v>
          </cell>
          <cell r="E302" t="str">
            <v>수금전표</v>
          </cell>
          <cell r="F302" t="str">
            <v>60063714-003</v>
          </cell>
          <cell r="G302">
            <v>100729</v>
          </cell>
          <cell r="H302" t="str">
            <v>SCR국내영업팀</v>
          </cell>
          <cell r="I302">
            <v>100729</v>
          </cell>
          <cell r="J302" t="str">
            <v>SCR국내영업팀</v>
          </cell>
          <cell r="K302" t="str">
            <v>희성전선NEGO환차익</v>
          </cell>
          <cell r="L302" t="str">
            <v>C</v>
          </cell>
          <cell r="M302">
            <v>0</v>
          </cell>
          <cell r="N302">
            <v>308149</v>
          </cell>
          <cell r="O302" t="str">
            <v>2000.05.19</v>
          </cell>
          <cell r="P302" t="str">
            <v>2000.05.19</v>
          </cell>
          <cell r="Q302" t="str">
            <v>손형경</v>
          </cell>
          <cell r="T302">
            <v>81091.899999999994</v>
          </cell>
          <cell r="U302" t="str">
            <v>@1110.30    @1114.10</v>
          </cell>
        </row>
        <row r="303">
          <cell r="A303" t="str">
            <v>51005-00</v>
          </cell>
          <cell r="B303" t="str">
            <v>외환차익</v>
          </cell>
          <cell r="C303" t="str">
            <v>외환차익</v>
          </cell>
          <cell r="D303">
            <v>200</v>
          </cell>
          <cell r="E303" t="str">
            <v>수금전표</v>
          </cell>
          <cell r="F303" t="str">
            <v>60063713-003</v>
          </cell>
          <cell r="G303">
            <v>100729</v>
          </cell>
          <cell r="H303" t="str">
            <v>SCR국내영업팀</v>
          </cell>
          <cell r="I303">
            <v>100729</v>
          </cell>
          <cell r="J303" t="str">
            <v>SCR국내영업팀</v>
          </cell>
          <cell r="K303" t="str">
            <v>희성전선.전주NEGO환? C</v>
          </cell>
          <cell r="M303">
            <v>0</v>
          </cell>
          <cell r="N303" t="str">
            <v>677358  2</v>
          </cell>
          <cell r="O303" t="str">
            <v>000.05.19  2</v>
          </cell>
          <cell r="P303" t="str">
            <v>000.05.19  손</v>
          </cell>
          <cell r="Q303" t="str">
            <v>형경</v>
          </cell>
          <cell r="T303">
            <v>178251.93</v>
          </cell>
          <cell r="U303" t="str">
            <v>@1110.30    @1114.10</v>
          </cell>
        </row>
        <row r="304">
          <cell r="A304" t="str">
            <v>51005-00</v>
          </cell>
          <cell r="B304" t="str">
            <v>외환차익</v>
          </cell>
          <cell r="C304" t="str">
            <v>외환차익</v>
          </cell>
          <cell r="D304">
            <v>200</v>
          </cell>
          <cell r="E304" t="str">
            <v>수금전표</v>
          </cell>
          <cell r="F304" t="str">
            <v>60063712-003</v>
          </cell>
          <cell r="G304">
            <v>100729</v>
          </cell>
          <cell r="H304" t="str">
            <v>SCR국내영업팀</v>
          </cell>
          <cell r="I304">
            <v>100729</v>
          </cell>
          <cell r="J304" t="str">
            <v>SCR국내영업팀</v>
          </cell>
          <cell r="K304" t="str">
            <v>혜성전선NEGO환차익</v>
          </cell>
          <cell r="L304" t="str">
            <v>C</v>
          </cell>
          <cell r="M304">
            <v>0</v>
          </cell>
          <cell r="N304">
            <v>1441916</v>
          </cell>
          <cell r="O304" t="str">
            <v>2000.05.19</v>
          </cell>
          <cell r="P304" t="str">
            <v>2000.05.19</v>
          </cell>
          <cell r="Q304" t="str">
            <v>손형경</v>
          </cell>
          <cell r="T304">
            <v>379451.42</v>
          </cell>
          <cell r="U304" t="str">
            <v>@1110.30    @1114.10</v>
          </cell>
        </row>
        <row r="305">
          <cell r="A305" t="str">
            <v>51005-00</v>
          </cell>
          <cell r="B305" t="str">
            <v>외환차익</v>
          </cell>
          <cell r="C305" t="str">
            <v>외환차익</v>
          </cell>
          <cell r="D305">
            <v>200</v>
          </cell>
          <cell r="E305" t="str">
            <v>수금전표</v>
          </cell>
          <cell r="F305" t="str">
            <v>60063715-003</v>
          </cell>
          <cell r="G305">
            <v>100730</v>
          </cell>
          <cell r="H305" t="str">
            <v>SCR해외영업팀</v>
          </cell>
          <cell r="I305">
            <v>100730</v>
          </cell>
          <cell r="J305" t="str">
            <v>SCR해외영업팀</v>
          </cell>
          <cell r="K305" t="str">
            <v>대우NEGO환차익</v>
          </cell>
          <cell r="L305" t="str">
            <v>C</v>
          </cell>
          <cell r="M305">
            <v>0</v>
          </cell>
          <cell r="N305">
            <v>650160</v>
          </cell>
          <cell r="O305" t="str">
            <v>2000.05.19</v>
          </cell>
          <cell r="P305" t="str">
            <v>2000.05.19</v>
          </cell>
          <cell r="Q305" t="str">
            <v>손형경</v>
          </cell>
          <cell r="T305">
            <v>77400</v>
          </cell>
          <cell r="U305" t="str">
            <v>@1108.50    @1116.90</v>
          </cell>
        </row>
        <row r="306">
          <cell r="A306" t="str">
            <v>51005-00</v>
          </cell>
          <cell r="B306" t="str">
            <v>외환차익</v>
          </cell>
          <cell r="C306" t="str">
            <v>외환차익</v>
          </cell>
          <cell r="D306">
            <v>200</v>
          </cell>
          <cell r="E306" t="str">
            <v>수금전표</v>
          </cell>
          <cell r="F306" t="str">
            <v>60063711-003</v>
          </cell>
          <cell r="G306">
            <v>100729</v>
          </cell>
          <cell r="H306" t="str">
            <v>SCR국내영업팀</v>
          </cell>
          <cell r="I306">
            <v>100729</v>
          </cell>
          <cell r="J306" t="str">
            <v>SCR국내영업팀</v>
          </cell>
          <cell r="K306" t="str">
            <v>우정메탈NEGO환차익</v>
          </cell>
          <cell r="L306" t="str">
            <v>C</v>
          </cell>
          <cell r="M306">
            <v>0</v>
          </cell>
          <cell r="N306">
            <v>1473896</v>
          </cell>
          <cell r="O306" t="str">
            <v>2000.05.19</v>
          </cell>
          <cell r="P306" t="str">
            <v>2000.05.19</v>
          </cell>
          <cell r="Q306" t="str">
            <v>손형경</v>
          </cell>
          <cell r="T306">
            <v>669952.57999999996</v>
          </cell>
          <cell r="U306" t="str">
            <v>@1111.90    @1114.10</v>
          </cell>
        </row>
        <row r="307">
          <cell r="A307" t="str">
            <v>51005-00</v>
          </cell>
          <cell r="B307" t="str">
            <v>외환차익</v>
          </cell>
          <cell r="C307" t="str">
            <v>외환차익</v>
          </cell>
          <cell r="D307">
            <v>200</v>
          </cell>
          <cell r="E307" t="str">
            <v>수금전표</v>
          </cell>
          <cell r="F307" t="str">
            <v>60063839-003</v>
          </cell>
          <cell r="G307">
            <v>100730</v>
          </cell>
          <cell r="H307" t="str">
            <v>SCR해외영업팀</v>
          </cell>
          <cell r="I307">
            <v>100730</v>
          </cell>
          <cell r="J307" t="str">
            <v>SCR해외영업팀</v>
          </cell>
          <cell r="K307" t="str">
            <v>한국닛쇼이와이NEGO환</v>
          </cell>
          <cell r="L307" t="str">
            <v>C</v>
          </cell>
          <cell r="M307">
            <v>0</v>
          </cell>
          <cell r="N307">
            <v>2599300</v>
          </cell>
          <cell r="O307" t="str">
            <v>2000.05.22</v>
          </cell>
          <cell r="P307" t="str">
            <v>2000.05.22</v>
          </cell>
          <cell r="Q307" t="str">
            <v>손형경</v>
          </cell>
          <cell r="T307">
            <v>187000</v>
          </cell>
          <cell r="U307" t="str">
            <v>@1109.10    @1123.00</v>
          </cell>
        </row>
        <row r="308">
          <cell r="A308" t="str">
            <v>51005-00</v>
          </cell>
          <cell r="B308" t="str">
            <v>외환차익</v>
          </cell>
          <cell r="C308" t="str">
            <v>외환차익</v>
          </cell>
          <cell r="D308">
            <v>200</v>
          </cell>
          <cell r="E308" t="str">
            <v>수금전표</v>
          </cell>
          <cell r="F308" t="str">
            <v>60063897-004</v>
          </cell>
          <cell r="G308">
            <v>100730</v>
          </cell>
          <cell r="H308" t="str">
            <v>SCR해외영업팀</v>
          </cell>
          <cell r="I308">
            <v>100730</v>
          </cell>
          <cell r="J308" t="str">
            <v>SCR해외영업팀</v>
          </cell>
          <cell r="K308" t="str">
            <v>희성전선0401-1환차익</v>
          </cell>
          <cell r="L308" t="str">
            <v>C</v>
          </cell>
          <cell r="M308">
            <v>0</v>
          </cell>
          <cell r="N308">
            <v>2115330</v>
          </cell>
          <cell r="O308" t="str">
            <v>2000.05.24</v>
          </cell>
          <cell r="P308" t="str">
            <v>2000.05.24</v>
          </cell>
          <cell r="Q308" t="str">
            <v>손형경</v>
          </cell>
          <cell r="T308">
            <v>107925</v>
          </cell>
          <cell r="U308" t="str">
            <v>@1113.20    @1132.80</v>
          </cell>
        </row>
        <row r="309">
          <cell r="A309" t="str">
            <v>51005-00</v>
          </cell>
          <cell r="B309" t="str">
            <v>외환차익</v>
          </cell>
          <cell r="C309" t="str">
            <v>외환차익</v>
          </cell>
          <cell r="D309">
            <v>200</v>
          </cell>
          <cell r="E309" t="str">
            <v>수금전표</v>
          </cell>
          <cell r="F309" t="str">
            <v>60064380-006</v>
          </cell>
          <cell r="G309">
            <v>100456</v>
          </cell>
          <cell r="H309" t="str">
            <v>수출팀</v>
          </cell>
          <cell r="I309">
            <v>100456</v>
          </cell>
          <cell r="J309" t="str">
            <v>수출팀</v>
          </cell>
          <cell r="K309" t="str">
            <v>환차익</v>
          </cell>
          <cell r="L309" t="str">
            <v>C</v>
          </cell>
          <cell r="M309">
            <v>0</v>
          </cell>
          <cell r="N309">
            <v>49419</v>
          </cell>
          <cell r="O309" t="str">
            <v>2000.05.25</v>
          </cell>
          <cell r="P309" t="str">
            <v>2000.05.25</v>
          </cell>
          <cell r="Q309" t="str">
            <v>채광기</v>
          </cell>
          <cell r="T309" t="str">
            <v>USD7,376</v>
          </cell>
          <cell r="U309" t="str">
            <v>@$1130.50   @$1137.20</v>
          </cell>
        </row>
        <row r="310">
          <cell r="A310" t="str">
            <v>51005-00</v>
          </cell>
          <cell r="B310" t="str">
            <v>외환차익</v>
          </cell>
          <cell r="C310" t="str">
            <v>외환차익</v>
          </cell>
          <cell r="D310">
            <v>200</v>
          </cell>
          <cell r="E310" t="str">
            <v>수금전표</v>
          </cell>
          <cell r="F310" t="str">
            <v>60063996-003</v>
          </cell>
          <cell r="G310">
            <v>100730</v>
          </cell>
          <cell r="H310" t="str">
            <v>SCR해외영업팀</v>
          </cell>
          <cell r="I310">
            <v>100730</v>
          </cell>
          <cell r="J310" t="str">
            <v>SCR해외영업팀</v>
          </cell>
          <cell r="K310" t="str">
            <v>대성전선0501환차익</v>
          </cell>
          <cell r="L310" t="str">
            <v>C</v>
          </cell>
          <cell r="M310">
            <v>0</v>
          </cell>
          <cell r="N310">
            <v>1252275</v>
          </cell>
          <cell r="O310" t="str">
            <v>2000.05.26</v>
          </cell>
          <cell r="P310" t="str">
            <v>2000.05.26</v>
          </cell>
          <cell r="Q310" t="str">
            <v>손형경</v>
          </cell>
          <cell r="T310">
            <v>70750</v>
          </cell>
          <cell r="U310" t="str">
            <v>@1111.90    @1129.60</v>
          </cell>
        </row>
        <row r="311">
          <cell r="A311" t="str">
            <v>51005-00</v>
          </cell>
          <cell r="B311" t="str">
            <v>외환차익</v>
          </cell>
          <cell r="C311" t="str">
            <v>외환차익</v>
          </cell>
          <cell r="D311">
            <v>200</v>
          </cell>
          <cell r="E311" t="str">
            <v>수금전표</v>
          </cell>
          <cell r="F311" t="str">
            <v>60063995-008</v>
          </cell>
          <cell r="G311">
            <v>100730</v>
          </cell>
          <cell r="H311" t="str">
            <v>SCR해외영업팀</v>
          </cell>
          <cell r="I311">
            <v>100730</v>
          </cell>
          <cell r="J311" t="str">
            <v>SCR해외영업팀</v>
          </cell>
          <cell r="K311" t="str">
            <v>엘지상사0402-5환차익</v>
          </cell>
          <cell r="L311" t="str">
            <v>C</v>
          </cell>
          <cell r="M311">
            <v>0</v>
          </cell>
          <cell r="N311">
            <v>2678800</v>
          </cell>
          <cell r="O311" t="str">
            <v>2000.05.26</v>
          </cell>
          <cell r="P311" t="str">
            <v>2000.05.26</v>
          </cell>
          <cell r="Q311" t="str">
            <v>손형경</v>
          </cell>
          <cell r="T311">
            <v>181000</v>
          </cell>
          <cell r="U311" t="str">
            <v>@1114.80    @1129.60</v>
          </cell>
        </row>
        <row r="312">
          <cell r="A312" t="str">
            <v>51005-00</v>
          </cell>
          <cell r="B312" t="str">
            <v>외환차익</v>
          </cell>
          <cell r="C312" t="str">
            <v>외환차익</v>
          </cell>
          <cell r="D312">
            <v>200</v>
          </cell>
          <cell r="E312" t="str">
            <v>수금전표</v>
          </cell>
          <cell r="F312" t="str">
            <v>60063995-009</v>
          </cell>
          <cell r="G312">
            <v>100730</v>
          </cell>
          <cell r="H312" t="str">
            <v>SCR해외영업팀</v>
          </cell>
          <cell r="I312">
            <v>100730</v>
          </cell>
          <cell r="J312" t="str">
            <v>SCR해외영업팀</v>
          </cell>
          <cell r="K312" t="str">
            <v>엘지상사0402-4환차익</v>
          </cell>
          <cell r="L312" t="str">
            <v>C</v>
          </cell>
          <cell r="M312">
            <v>0</v>
          </cell>
          <cell r="N312">
            <v>3710500</v>
          </cell>
          <cell r="O312" t="str">
            <v>2000.05.26</v>
          </cell>
          <cell r="P312" t="str">
            <v>2000.05.26</v>
          </cell>
          <cell r="Q312" t="str">
            <v>손형경</v>
          </cell>
          <cell r="T312">
            <v>181000</v>
          </cell>
          <cell r="U312" t="str">
            <v>@1109.10    @1129.60</v>
          </cell>
        </row>
        <row r="313">
          <cell r="A313" t="str">
            <v>51005-00</v>
          </cell>
          <cell r="B313" t="str">
            <v>외환차익</v>
          </cell>
          <cell r="C313" t="str">
            <v>외환차익</v>
          </cell>
          <cell r="D313">
            <v>200</v>
          </cell>
          <cell r="E313" t="str">
            <v>수금전표</v>
          </cell>
          <cell r="F313" t="str">
            <v>60063995-010</v>
          </cell>
          <cell r="G313">
            <v>100730</v>
          </cell>
          <cell r="H313" t="str">
            <v>SCR해외영업팀</v>
          </cell>
          <cell r="I313">
            <v>100730</v>
          </cell>
          <cell r="J313" t="str">
            <v>SCR해외영업팀</v>
          </cell>
          <cell r="K313" t="str">
            <v>엘지상사0402-3-2환차</v>
          </cell>
          <cell r="L313" t="str">
            <v>C</v>
          </cell>
          <cell r="M313">
            <v>0</v>
          </cell>
          <cell r="N313">
            <v>1527640</v>
          </cell>
          <cell r="O313" t="str">
            <v>2000.05.26</v>
          </cell>
          <cell r="P313" t="str">
            <v>2000.05.26</v>
          </cell>
          <cell r="Q313" t="str">
            <v>손형경</v>
          </cell>
          <cell r="T313">
            <v>72400</v>
          </cell>
          <cell r="U313" t="str">
            <v>@1108.50    @1129.60</v>
          </cell>
        </row>
        <row r="314">
          <cell r="A314" t="str">
            <v>51005-00</v>
          </cell>
          <cell r="B314" t="str">
            <v>외환차익</v>
          </cell>
          <cell r="C314" t="str">
            <v>외환차익</v>
          </cell>
          <cell r="D314">
            <v>200</v>
          </cell>
          <cell r="E314" t="str">
            <v>수금전표</v>
          </cell>
          <cell r="F314" t="str">
            <v>60063995-011</v>
          </cell>
          <cell r="G314">
            <v>100730</v>
          </cell>
          <cell r="H314" t="str">
            <v>SCR해외영업팀</v>
          </cell>
          <cell r="I314">
            <v>100730</v>
          </cell>
          <cell r="J314" t="str">
            <v>SCR해외영업팀</v>
          </cell>
          <cell r="K314" t="str">
            <v>엘지상사0502-1~3환차</v>
          </cell>
          <cell r="L314" t="str">
            <v>C</v>
          </cell>
          <cell r="M314">
            <v>0</v>
          </cell>
          <cell r="N314">
            <v>4181760</v>
          </cell>
          <cell r="O314" t="str">
            <v>2000.05.26</v>
          </cell>
          <cell r="P314" t="str">
            <v>2000.05.26</v>
          </cell>
          <cell r="Q314" t="str">
            <v>손형경</v>
          </cell>
          <cell r="T314">
            <v>211200</v>
          </cell>
          <cell r="U314" t="str">
            <v>@1109.80    @1129.60</v>
          </cell>
        </row>
        <row r="315">
          <cell r="A315" t="str">
            <v>51005-00</v>
          </cell>
          <cell r="B315" t="str">
            <v>외환차익</v>
          </cell>
          <cell r="C315" t="str">
            <v>외환차익</v>
          </cell>
          <cell r="D315">
            <v>200</v>
          </cell>
          <cell r="E315" t="str">
            <v>수금전표</v>
          </cell>
          <cell r="F315" t="str">
            <v>60064018-009</v>
          </cell>
          <cell r="G315">
            <v>100730</v>
          </cell>
          <cell r="H315" t="str">
            <v>SCR해외영업팀</v>
          </cell>
          <cell r="I315">
            <v>100730</v>
          </cell>
          <cell r="J315" t="str">
            <v>SCR해외영업팀</v>
          </cell>
          <cell r="K315" t="str">
            <v>대우0401환차익</v>
          </cell>
          <cell r="L315" t="str">
            <v>C</v>
          </cell>
          <cell r="M315">
            <v>0</v>
          </cell>
          <cell r="N315">
            <v>12398100</v>
          </cell>
          <cell r="O315" t="str">
            <v>2000.05.27</v>
          </cell>
          <cell r="P315" t="str">
            <v>2000.05.27</v>
          </cell>
          <cell r="Q315" t="str">
            <v>손형경</v>
          </cell>
          <cell r="T315">
            <v>561000</v>
          </cell>
          <cell r="U315" t="str">
            <v>@1113.10    @1135.20</v>
          </cell>
        </row>
        <row r="316">
          <cell r="A316" t="str">
            <v>51005-00</v>
          </cell>
          <cell r="B316" t="str">
            <v>외환차익</v>
          </cell>
          <cell r="C316" t="str">
            <v>외환차익</v>
          </cell>
          <cell r="D316">
            <v>200</v>
          </cell>
          <cell r="E316" t="str">
            <v>수금전표</v>
          </cell>
          <cell r="F316" t="str">
            <v>60064018-010</v>
          </cell>
          <cell r="G316">
            <v>100730</v>
          </cell>
          <cell r="H316" t="str">
            <v>SCR해외영업팀</v>
          </cell>
          <cell r="I316">
            <v>100730</v>
          </cell>
          <cell r="J316" t="str">
            <v>SCR해외영업팀</v>
          </cell>
          <cell r="K316" t="str">
            <v>대우0403환차익</v>
          </cell>
          <cell r="L316" t="str">
            <v>C</v>
          </cell>
          <cell r="M316">
            <v>0</v>
          </cell>
          <cell r="N316">
            <v>2794140</v>
          </cell>
          <cell r="O316" t="str">
            <v>2000.05.27</v>
          </cell>
          <cell r="P316" t="str">
            <v>2000.05.27</v>
          </cell>
          <cell r="Q316" t="str">
            <v>손형경</v>
          </cell>
          <cell r="T316">
            <v>108300</v>
          </cell>
          <cell r="U316" t="str">
            <v>@1109.40    @1135.20</v>
          </cell>
        </row>
        <row r="317">
          <cell r="A317" t="str">
            <v>51005-00</v>
          </cell>
          <cell r="B317" t="str">
            <v>외환차익</v>
          </cell>
          <cell r="C317" t="str">
            <v>외환차익</v>
          </cell>
          <cell r="D317">
            <v>200</v>
          </cell>
          <cell r="E317" t="str">
            <v>수금전표</v>
          </cell>
          <cell r="F317" t="str">
            <v>60064018-011</v>
          </cell>
          <cell r="G317">
            <v>100730</v>
          </cell>
          <cell r="H317" t="str">
            <v>SCR해외영업팀</v>
          </cell>
          <cell r="I317">
            <v>100730</v>
          </cell>
          <cell r="J317" t="str">
            <v>SCR해외영업팀</v>
          </cell>
          <cell r="K317" t="str">
            <v>대우0404환차익</v>
          </cell>
          <cell r="L317" t="str">
            <v>C</v>
          </cell>
          <cell r="M317">
            <v>0</v>
          </cell>
          <cell r="N317">
            <v>4523533</v>
          </cell>
          <cell r="O317" t="str">
            <v>2000.05.27</v>
          </cell>
          <cell r="P317" t="str">
            <v>2000.05.27</v>
          </cell>
          <cell r="Q317" t="str">
            <v>손형경</v>
          </cell>
          <cell r="T317">
            <v>183139</v>
          </cell>
          <cell r="U317" t="str">
            <v>@1110.50    @1135.20</v>
          </cell>
        </row>
        <row r="318">
          <cell r="A318" t="str">
            <v>51005-00</v>
          </cell>
          <cell r="B318" t="str">
            <v>외환차익</v>
          </cell>
          <cell r="C318" t="str">
            <v>외환차익</v>
          </cell>
          <cell r="D318">
            <v>200</v>
          </cell>
          <cell r="E318" t="str">
            <v>수금전표</v>
          </cell>
          <cell r="F318" t="str">
            <v>60064018-012</v>
          </cell>
          <cell r="G318">
            <v>100730</v>
          </cell>
          <cell r="H318" t="str">
            <v>SCR해외영업팀</v>
          </cell>
          <cell r="I318">
            <v>100730</v>
          </cell>
          <cell r="J318" t="str">
            <v>SCR해외영업팀</v>
          </cell>
          <cell r="K318" t="str">
            <v>대우0405환차익</v>
          </cell>
          <cell r="L318" t="str">
            <v>C</v>
          </cell>
          <cell r="M318">
            <v>0</v>
          </cell>
          <cell r="N318">
            <v>4908125</v>
          </cell>
          <cell r="O318" t="str">
            <v>2000.05.27</v>
          </cell>
          <cell r="P318" t="str">
            <v>2000.05.27</v>
          </cell>
          <cell r="Q318" t="str">
            <v>손형경</v>
          </cell>
          <cell r="T318">
            <v>183139</v>
          </cell>
          <cell r="U318" t="str">
            <v>@1108.40    @1135.20</v>
          </cell>
        </row>
        <row r="319">
          <cell r="A319" t="str">
            <v>51005-00</v>
          </cell>
          <cell r="B319" t="str">
            <v>외환차익</v>
          </cell>
          <cell r="C319" t="str">
            <v>외환차익</v>
          </cell>
          <cell r="D319">
            <v>200</v>
          </cell>
          <cell r="E319" t="str">
            <v>수금전표</v>
          </cell>
          <cell r="F319" t="str">
            <v>60064018-013</v>
          </cell>
          <cell r="G319">
            <v>100730</v>
          </cell>
          <cell r="H319" t="str">
            <v>SCR해외영업팀</v>
          </cell>
          <cell r="I319">
            <v>100730</v>
          </cell>
          <cell r="J319" t="str">
            <v>SCR해외영업팀</v>
          </cell>
          <cell r="K319" t="str">
            <v>대우0502환차익</v>
          </cell>
          <cell r="L319" t="str">
            <v>C</v>
          </cell>
          <cell r="M319">
            <v>0</v>
          </cell>
          <cell r="N319">
            <v>4240600</v>
          </cell>
          <cell r="O319" t="str">
            <v>2000.05.27</v>
          </cell>
          <cell r="P319" t="str">
            <v>2000.05.27</v>
          </cell>
          <cell r="Q319" t="str">
            <v>손형경</v>
          </cell>
          <cell r="T319">
            <v>182000</v>
          </cell>
          <cell r="U319" t="str">
            <v>@1111.90    @1135.20</v>
          </cell>
        </row>
        <row r="320">
          <cell r="A320" t="str">
            <v>51005-00</v>
          </cell>
          <cell r="B320" t="str">
            <v>외환차익</v>
          </cell>
          <cell r="C320" t="str">
            <v>외환차익</v>
          </cell>
          <cell r="D320">
            <v>200</v>
          </cell>
          <cell r="E320" t="str">
            <v>수금전표</v>
          </cell>
          <cell r="F320" t="str">
            <v>60064018-014</v>
          </cell>
          <cell r="G320">
            <v>100730</v>
          </cell>
          <cell r="H320" t="str">
            <v>SCR해외영업팀</v>
          </cell>
          <cell r="I320">
            <v>100730</v>
          </cell>
          <cell r="J320" t="str">
            <v>SCR해외영업팀</v>
          </cell>
          <cell r="K320" t="str">
            <v>대우0503환차익</v>
          </cell>
          <cell r="L320" t="str">
            <v>C</v>
          </cell>
          <cell r="M320">
            <v>0</v>
          </cell>
          <cell r="N320">
            <v>3945700</v>
          </cell>
          <cell r="O320" t="str">
            <v>2000.05.27</v>
          </cell>
          <cell r="P320" t="str">
            <v>2000.05.27</v>
          </cell>
          <cell r="Q320" t="str">
            <v>손형경</v>
          </cell>
          <cell r="T320">
            <v>187000</v>
          </cell>
          <cell r="U320" t="str">
            <v>@1114.10    @1135.20</v>
          </cell>
        </row>
        <row r="321">
          <cell r="A321" t="str">
            <v>51005-00</v>
          </cell>
          <cell r="B321" t="str">
            <v>외환차익</v>
          </cell>
          <cell r="C321" t="str">
            <v>외환차익</v>
          </cell>
          <cell r="D321">
            <v>200</v>
          </cell>
          <cell r="E321" t="str">
            <v>수금전표</v>
          </cell>
          <cell r="F321" t="str">
            <v>60064018-015</v>
          </cell>
          <cell r="G321">
            <v>100730</v>
          </cell>
          <cell r="H321" t="str">
            <v>SCR해외영업팀</v>
          </cell>
          <cell r="I321">
            <v>100730</v>
          </cell>
          <cell r="J321" t="str">
            <v>SCR해외영업팀</v>
          </cell>
          <cell r="K321" t="str">
            <v>대우0501환차익</v>
          </cell>
          <cell r="L321" t="str">
            <v>C</v>
          </cell>
          <cell r="M321">
            <v>0</v>
          </cell>
          <cell r="N321">
            <v>3903501</v>
          </cell>
          <cell r="O321" t="str">
            <v>2000.05.27</v>
          </cell>
          <cell r="P321" t="str">
            <v>2000.05.27</v>
          </cell>
          <cell r="Q321" t="str">
            <v>손형경</v>
          </cell>
          <cell r="T321">
            <v>185000</v>
          </cell>
          <cell r="U321" t="str">
            <v>@1114.10    @1135.20</v>
          </cell>
        </row>
        <row r="322">
          <cell r="A322" t="str">
            <v>51005-00</v>
          </cell>
          <cell r="B322" t="str">
            <v>외환차익</v>
          </cell>
          <cell r="C322" t="str">
            <v>외환차익</v>
          </cell>
          <cell r="D322">
            <v>10</v>
          </cell>
          <cell r="E322" t="str">
            <v>전도금전표</v>
          </cell>
          <cell r="F322" t="str">
            <v>10562706-002</v>
          </cell>
          <cell r="G322">
            <v>100727</v>
          </cell>
          <cell r="H322" t="str">
            <v>SCR생산과</v>
          </cell>
          <cell r="I322">
            <v>100023</v>
          </cell>
          <cell r="J322" t="str">
            <v>업무팀</v>
          </cell>
          <cell r="K322" t="str">
            <v>환차이익</v>
          </cell>
          <cell r="L322" t="str">
            <v>C</v>
          </cell>
          <cell r="M322">
            <v>0</v>
          </cell>
          <cell r="N322">
            <v>2989740</v>
          </cell>
          <cell r="O322" t="str">
            <v>2000.05.31</v>
          </cell>
          <cell r="P322" t="str">
            <v>2000.05.30</v>
          </cell>
          <cell r="Q322" t="str">
            <v>이현구</v>
          </cell>
          <cell r="T322">
            <v>190187.04</v>
          </cell>
          <cell r="U322" t="str">
            <v>1145.40     1129.68</v>
          </cell>
        </row>
        <row r="323">
          <cell r="A323" t="str">
            <v>51005-00</v>
          </cell>
          <cell r="B323" t="str">
            <v>외환차익</v>
          </cell>
          <cell r="C323" t="str">
            <v>외환차익</v>
          </cell>
          <cell r="D323">
            <v>10</v>
          </cell>
          <cell r="E323" t="str">
            <v>전도금전표</v>
          </cell>
          <cell r="F323" t="str">
            <v>10562706-003</v>
          </cell>
          <cell r="G323">
            <v>100727</v>
          </cell>
          <cell r="H323" t="str">
            <v>SCR생산과</v>
          </cell>
          <cell r="I323">
            <v>100023</v>
          </cell>
          <cell r="J323" t="str">
            <v>업무팀</v>
          </cell>
          <cell r="K323" t="str">
            <v>환차이익</v>
          </cell>
          <cell r="L323" t="str">
            <v>C</v>
          </cell>
          <cell r="M323">
            <v>0</v>
          </cell>
          <cell r="N323">
            <v>16213696</v>
          </cell>
          <cell r="O323" t="str">
            <v>2000.05.31</v>
          </cell>
          <cell r="P323" t="str">
            <v>2000.05.30</v>
          </cell>
          <cell r="Q323" t="str">
            <v>이현구</v>
          </cell>
          <cell r="T323">
            <v>1589578</v>
          </cell>
          <cell r="U323" t="str">
            <v>1145.40     1135.20</v>
          </cell>
        </row>
        <row r="324">
          <cell r="A324" t="str">
            <v>51005-00</v>
          </cell>
          <cell r="B324" t="str">
            <v>외환차익</v>
          </cell>
          <cell r="C324" t="str">
            <v>외환차익</v>
          </cell>
          <cell r="D324">
            <v>10</v>
          </cell>
          <cell r="E324" t="str">
            <v>전도금전표</v>
          </cell>
          <cell r="F324" t="str">
            <v>10557218-002</v>
          </cell>
          <cell r="G324">
            <v>100054</v>
          </cell>
          <cell r="H324" t="str">
            <v>피막반</v>
          </cell>
          <cell r="I324">
            <v>100023</v>
          </cell>
          <cell r="J324" t="str">
            <v>업무팀</v>
          </cell>
          <cell r="K324" t="str">
            <v>환차이익</v>
          </cell>
          <cell r="L324" t="str">
            <v>C</v>
          </cell>
          <cell r="M324">
            <v>0</v>
          </cell>
          <cell r="N324">
            <v>464814</v>
          </cell>
          <cell r="O324" t="str">
            <v>2000.05.31</v>
          </cell>
          <cell r="P324" t="str">
            <v>2000.05.18</v>
          </cell>
          <cell r="Q324" t="str">
            <v>이현구</v>
          </cell>
          <cell r="T324">
            <v>30579.85</v>
          </cell>
          <cell r="U324" t="str">
            <v>1125.50     1110.30</v>
          </cell>
        </row>
        <row r="325">
          <cell r="A325" t="str">
            <v>51005-00</v>
          </cell>
          <cell r="B325" t="str">
            <v>외환차익</v>
          </cell>
          <cell r="C325" t="str">
            <v>외환차익</v>
          </cell>
          <cell r="D325">
            <v>10</v>
          </cell>
          <cell r="E325" t="str">
            <v>전도금전표</v>
          </cell>
          <cell r="F325" t="str">
            <v>10557239-002</v>
          </cell>
          <cell r="G325">
            <v>100727</v>
          </cell>
          <cell r="H325" t="str">
            <v>SCR생산과</v>
          </cell>
          <cell r="I325">
            <v>100023</v>
          </cell>
          <cell r="J325" t="str">
            <v>업무팀</v>
          </cell>
          <cell r="K325" t="str">
            <v>환차이익</v>
          </cell>
          <cell r="L325" t="str">
            <v>C</v>
          </cell>
          <cell r="M325">
            <v>0</v>
          </cell>
          <cell r="N325">
            <v>19715969</v>
          </cell>
          <cell r="O325" t="str">
            <v>2000.05.31</v>
          </cell>
          <cell r="P325" t="str">
            <v>2000.05.18</v>
          </cell>
          <cell r="Q325" t="str">
            <v>이현구</v>
          </cell>
          <cell r="T325">
            <v>541796.35</v>
          </cell>
          <cell r="U325" t="str">
            <v>1145.40     1109.01</v>
          </cell>
        </row>
        <row r="326">
          <cell r="A326" t="str">
            <v>51005-00</v>
          </cell>
          <cell r="B326" t="str">
            <v>외환차익</v>
          </cell>
          <cell r="C326" t="str">
            <v>외환차익</v>
          </cell>
          <cell r="D326">
            <v>10</v>
          </cell>
          <cell r="E326" t="str">
            <v>전도금전표</v>
          </cell>
          <cell r="F326" t="str">
            <v>10557241-002</v>
          </cell>
          <cell r="G326">
            <v>100727</v>
          </cell>
          <cell r="H326" t="str">
            <v>SCR생산과</v>
          </cell>
          <cell r="I326">
            <v>100023</v>
          </cell>
          <cell r="J326" t="str">
            <v>업무팀</v>
          </cell>
          <cell r="K326" t="str">
            <v>환차이익</v>
          </cell>
          <cell r="L326" t="str">
            <v>C</v>
          </cell>
          <cell r="M326">
            <v>0</v>
          </cell>
          <cell r="N326">
            <v>34880885</v>
          </cell>
          <cell r="O326" t="str">
            <v>2000.05.31</v>
          </cell>
          <cell r="P326" t="str">
            <v>2000.05.18</v>
          </cell>
          <cell r="Q326" t="str">
            <v>이현구</v>
          </cell>
          <cell r="T326">
            <v>958529.4</v>
          </cell>
          <cell r="U326" t="str">
            <v>1145.40     1109.01</v>
          </cell>
        </row>
        <row r="327">
          <cell r="A327" t="str">
            <v>51005-00</v>
          </cell>
          <cell r="B327" t="str">
            <v>외환차익</v>
          </cell>
          <cell r="C327" t="str">
            <v>외환차익</v>
          </cell>
          <cell r="D327">
            <v>10</v>
          </cell>
          <cell r="E327" t="str">
            <v>전도금전표</v>
          </cell>
          <cell r="F327" t="str">
            <v>10557248-002</v>
          </cell>
          <cell r="G327">
            <v>100776</v>
          </cell>
          <cell r="H327" t="str">
            <v>CATV팀</v>
          </cell>
          <cell r="I327">
            <v>100023</v>
          </cell>
          <cell r="J327" t="str">
            <v>업무팀</v>
          </cell>
          <cell r="K327" t="str">
            <v>환차이익</v>
          </cell>
          <cell r="L327" t="str">
            <v>C</v>
          </cell>
          <cell r="M327">
            <v>0</v>
          </cell>
          <cell r="N327">
            <v>866758</v>
          </cell>
          <cell r="O327" t="str">
            <v>2000.05.31</v>
          </cell>
          <cell r="P327" t="str">
            <v>2000.05.18</v>
          </cell>
          <cell r="Q327" t="str">
            <v>이현구</v>
          </cell>
          <cell r="T327">
            <v>24090</v>
          </cell>
          <cell r="U327" t="str">
            <v>1145.40     1109.42</v>
          </cell>
        </row>
        <row r="328">
          <cell r="A328" t="str">
            <v>51005-00</v>
          </cell>
          <cell r="B328" t="str">
            <v>외환차익</v>
          </cell>
          <cell r="C328" t="str">
            <v>외환차익</v>
          </cell>
          <cell r="D328">
            <v>10</v>
          </cell>
          <cell r="E328" t="str">
            <v>전도금전표</v>
          </cell>
          <cell r="F328" t="str">
            <v>10557251-002</v>
          </cell>
          <cell r="G328">
            <v>100050</v>
          </cell>
          <cell r="H328" t="str">
            <v>압출반</v>
          </cell>
          <cell r="I328">
            <v>100023</v>
          </cell>
          <cell r="J328" t="str">
            <v>업무팀</v>
          </cell>
          <cell r="K328" t="str">
            <v>환차이익</v>
          </cell>
          <cell r="L328" t="str">
            <v>C</v>
          </cell>
          <cell r="M328">
            <v>0</v>
          </cell>
          <cell r="N328">
            <v>71295687</v>
          </cell>
          <cell r="O328" t="str">
            <v>2000.05.31</v>
          </cell>
          <cell r="P328" t="str">
            <v>2000.05.18</v>
          </cell>
          <cell r="Q328" t="str">
            <v>이현구</v>
          </cell>
          <cell r="T328">
            <v>1981536.59</v>
          </cell>
          <cell r="U328" t="str">
            <v>1145.40     1109.42</v>
          </cell>
        </row>
        <row r="329">
          <cell r="A329" t="str">
            <v>51005-00</v>
          </cell>
          <cell r="B329" t="str">
            <v>외환차익</v>
          </cell>
          <cell r="C329" t="str">
            <v>외환차익</v>
          </cell>
          <cell r="D329">
            <v>10</v>
          </cell>
          <cell r="E329" t="str">
            <v>전도금전표</v>
          </cell>
          <cell r="F329" t="str">
            <v>10557257-002</v>
          </cell>
          <cell r="G329">
            <v>100727</v>
          </cell>
          <cell r="H329" t="str">
            <v>SCR생산과</v>
          </cell>
          <cell r="I329">
            <v>100023</v>
          </cell>
          <cell r="J329" t="str">
            <v>업무팀</v>
          </cell>
          <cell r="K329" t="str">
            <v>환차이익</v>
          </cell>
          <cell r="L329" t="str">
            <v>C</v>
          </cell>
          <cell r="M329">
            <v>0</v>
          </cell>
          <cell r="N329">
            <v>12965562</v>
          </cell>
          <cell r="O329" t="str">
            <v>2000.05.31</v>
          </cell>
          <cell r="P329" t="str">
            <v>2000.05.18</v>
          </cell>
          <cell r="Q329" t="str">
            <v>이현구</v>
          </cell>
          <cell r="T329">
            <v>360354.71</v>
          </cell>
          <cell r="U329" t="str">
            <v>1145.40     1109.42</v>
          </cell>
        </row>
        <row r="330">
          <cell r="A330" t="str">
            <v>51005-00</v>
          </cell>
          <cell r="B330" t="str">
            <v>외환차익</v>
          </cell>
          <cell r="C330" t="str">
            <v>외환차익</v>
          </cell>
          <cell r="D330">
            <v>10</v>
          </cell>
          <cell r="E330" t="str">
            <v>전도금전표</v>
          </cell>
          <cell r="F330" t="str">
            <v>10557264-003</v>
          </cell>
          <cell r="G330">
            <v>100773</v>
          </cell>
          <cell r="H330" t="str">
            <v>영업1부</v>
          </cell>
          <cell r="I330">
            <v>100023</v>
          </cell>
          <cell r="J330" t="str">
            <v>업무팀</v>
          </cell>
          <cell r="K330" t="str">
            <v>환차이익</v>
          </cell>
          <cell r="L330" t="str">
            <v>C</v>
          </cell>
          <cell r="M330">
            <v>0</v>
          </cell>
          <cell r="N330">
            <v>41457794</v>
          </cell>
          <cell r="O330" t="str">
            <v>2000.05.31</v>
          </cell>
          <cell r="P330" t="str">
            <v>2000.05.18</v>
          </cell>
          <cell r="Q330" t="str">
            <v>이현구</v>
          </cell>
          <cell r="T330">
            <v>1444522.45</v>
          </cell>
          <cell r="U330" t="str">
            <v>1145.40     1116.70</v>
          </cell>
        </row>
        <row r="331">
          <cell r="A331" t="str">
            <v>51005-00</v>
          </cell>
          <cell r="B331" t="str">
            <v>외환차익</v>
          </cell>
          <cell r="C331" t="str">
            <v>외환차익</v>
          </cell>
          <cell r="D331">
            <v>10</v>
          </cell>
          <cell r="E331" t="str">
            <v>전도금전표</v>
          </cell>
          <cell r="F331" t="str">
            <v>10557264-004</v>
          </cell>
          <cell r="G331">
            <v>100773</v>
          </cell>
          <cell r="H331" t="str">
            <v>영업1부</v>
          </cell>
          <cell r="I331">
            <v>100023</v>
          </cell>
          <cell r="J331" t="str">
            <v>업무팀</v>
          </cell>
          <cell r="K331" t="str">
            <v>환차이익</v>
          </cell>
          <cell r="L331" t="str">
            <v>C</v>
          </cell>
          <cell r="M331">
            <v>0</v>
          </cell>
          <cell r="N331">
            <v>11293541</v>
          </cell>
          <cell r="O331" t="str">
            <v>2000.05.31</v>
          </cell>
          <cell r="P331" t="str">
            <v>2000.05.18</v>
          </cell>
          <cell r="Q331" t="str">
            <v>이현구</v>
          </cell>
          <cell r="T331">
            <v>322672.55</v>
          </cell>
          <cell r="U331" t="str">
            <v>1145.40     1110.40</v>
          </cell>
        </row>
        <row r="332">
          <cell r="A332" t="str">
            <v>51005-00</v>
          </cell>
          <cell r="B332" t="str">
            <v>외환차익</v>
          </cell>
          <cell r="C332" t="str">
            <v>외환차익</v>
          </cell>
          <cell r="D332">
            <v>10</v>
          </cell>
          <cell r="E332" t="str">
            <v>전도금전표</v>
          </cell>
          <cell r="F332" t="str">
            <v>10557266-002</v>
          </cell>
          <cell r="G332">
            <v>100358</v>
          </cell>
          <cell r="H332" t="str">
            <v>O/F생산팀</v>
          </cell>
          <cell r="I332">
            <v>100023</v>
          </cell>
          <cell r="J332" t="str">
            <v>업무팀</v>
          </cell>
          <cell r="K332" t="str">
            <v>환차이익</v>
          </cell>
          <cell r="L332" t="str">
            <v>C</v>
          </cell>
          <cell r="M332">
            <v>0</v>
          </cell>
          <cell r="N332">
            <v>11224924</v>
          </cell>
          <cell r="O332" t="str">
            <v>2000.05.31</v>
          </cell>
          <cell r="P332" t="str">
            <v>2000.05.18</v>
          </cell>
          <cell r="Q332" t="str">
            <v>이현구</v>
          </cell>
          <cell r="T332" t="str">
            <v>FRF623,953.53</v>
          </cell>
          <cell r="U332" t="str">
            <v>170.74      152.75</v>
          </cell>
        </row>
        <row r="333">
          <cell r="A333" t="str">
            <v>51005-00</v>
          </cell>
          <cell r="B333" t="str">
            <v>외환차익</v>
          </cell>
          <cell r="C333" t="str">
            <v>외환차익</v>
          </cell>
          <cell r="D333">
            <v>10</v>
          </cell>
          <cell r="E333" t="str">
            <v>전도금전표</v>
          </cell>
          <cell r="F333" t="str">
            <v>10557266-003</v>
          </cell>
          <cell r="G333">
            <v>100358</v>
          </cell>
          <cell r="H333" t="str">
            <v>O/F생산팀</v>
          </cell>
          <cell r="I333">
            <v>100023</v>
          </cell>
          <cell r="J333" t="str">
            <v>업무팀</v>
          </cell>
          <cell r="K333" t="str">
            <v>환차이익</v>
          </cell>
          <cell r="L333" t="str">
            <v>C</v>
          </cell>
          <cell r="M333">
            <v>0</v>
          </cell>
          <cell r="N333">
            <v>312929</v>
          </cell>
          <cell r="O333" t="str">
            <v>2000.05.31</v>
          </cell>
          <cell r="P333" t="str">
            <v>2000.05.18</v>
          </cell>
          <cell r="Q333" t="str">
            <v>이현구</v>
          </cell>
          <cell r="T333" t="str">
            <v>FRF59,344.47</v>
          </cell>
          <cell r="U333" t="str">
            <v>170.74      165.46</v>
          </cell>
        </row>
        <row r="334">
          <cell r="A334" t="str">
            <v>51005-00</v>
          </cell>
          <cell r="B334" t="str">
            <v>외환차익</v>
          </cell>
          <cell r="C334" t="str">
            <v>외환차익</v>
          </cell>
          <cell r="D334">
            <v>10</v>
          </cell>
          <cell r="E334" t="str">
            <v>전도금전표</v>
          </cell>
          <cell r="F334" t="str">
            <v>10557272-003</v>
          </cell>
          <cell r="G334">
            <v>100358</v>
          </cell>
          <cell r="H334" t="str">
            <v>O/F생산팀</v>
          </cell>
          <cell r="I334">
            <v>100023</v>
          </cell>
          <cell r="J334" t="str">
            <v>업무팀</v>
          </cell>
          <cell r="K334" t="str">
            <v>환차이익</v>
          </cell>
          <cell r="L334" t="str">
            <v>C</v>
          </cell>
          <cell r="M334">
            <v>0</v>
          </cell>
          <cell r="N334">
            <v>3054933</v>
          </cell>
          <cell r="O334" t="str">
            <v>2000.05.31</v>
          </cell>
          <cell r="P334" t="str">
            <v>2000.05.18</v>
          </cell>
          <cell r="Q334" t="str">
            <v>이현구</v>
          </cell>
          <cell r="T334">
            <v>126236.88</v>
          </cell>
          <cell r="U334" t="str">
            <v>1134.60     1110.40</v>
          </cell>
        </row>
        <row r="335">
          <cell r="A335" t="str">
            <v>51005-00</v>
          </cell>
          <cell r="B335" t="str">
            <v>외환차익</v>
          </cell>
          <cell r="C335" t="str">
            <v>외환차익</v>
          </cell>
          <cell r="D335">
            <v>10</v>
          </cell>
          <cell r="E335" t="str">
            <v>전도금전표</v>
          </cell>
          <cell r="F335" t="str">
            <v>10557272-004</v>
          </cell>
          <cell r="G335">
            <v>100358</v>
          </cell>
          <cell r="H335" t="str">
            <v>O/F생산팀</v>
          </cell>
          <cell r="I335">
            <v>100023</v>
          </cell>
          <cell r="J335" t="str">
            <v>업무팀</v>
          </cell>
          <cell r="K335" t="str">
            <v>환차이익</v>
          </cell>
          <cell r="L335" t="str">
            <v>C</v>
          </cell>
          <cell r="M335">
            <v>0</v>
          </cell>
          <cell r="N335">
            <v>3835013</v>
          </cell>
          <cell r="O335" t="str">
            <v>2000.05.31</v>
          </cell>
          <cell r="P335" t="str">
            <v>2000.05.18</v>
          </cell>
          <cell r="Q335" t="str">
            <v>이현구</v>
          </cell>
          <cell r="T335">
            <v>113900</v>
          </cell>
          <cell r="U335" t="str">
            <v>1142.70     1109.03</v>
          </cell>
        </row>
        <row r="336">
          <cell r="A336" t="str">
            <v>51005-00</v>
          </cell>
          <cell r="B336" t="str">
            <v>외환차익</v>
          </cell>
          <cell r="C336" t="str">
            <v>외환차익</v>
          </cell>
          <cell r="D336">
            <v>10</v>
          </cell>
          <cell r="E336" t="str">
            <v>전도금전표</v>
          </cell>
          <cell r="F336" t="str">
            <v>10557272-005</v>
          </cell>
          <cell r="G336">
            <v>100358</v>
          </cell>
          <cell r="H336" t="str">
            <v>O/F생산팀</v>
          </cell>
          <cell r="I336">
            <v>100023</v>
          </cell>
          <cell r="J336" t="str">
            <v>업무팀</v>
          </cell>
          <cell r="K336" t="str">
            <v>환차이익</v>
          </cell>
          <cell r="L336" t="str">
            <v>C</v>
          </cell>
          <cell r="M336">
            <v>0</v>
          </cell>
          <cell r="N336">
            <v>426116</v>
          </cell>
          <cell r="O336" t="str">
            <v>2000.05.31</v>
          </cell>
          <cell r="P336" t="str">
            <v>2000.05.18</v>
          </cell>
          <cell r="Q336" t="str">
            <v>이현구</v>
          </cell>
          <cell r="T336">
            <v>12655.66</v>
          </cell>
          <cell r="U336" t="str">
            <v>1142.70     1109.03</v>
          </cell>
        </row>
        <row r="337">
          <cell r="A337" t="str">
            <v>51005-00</v>
          </cell>
          <cell r="B337" t="str">
            <v>외환차익</v>
          </cell>
          <cell r="C337" t="str">
            <v>외환차익</v>
          </cell>
          <cell r="D337">
            <v>10</v>
          </cell>
          <cell r="E337" t="str">
            <v>전도금전표</v>
          </cell>
          <cell r="F337" t="str">
            <v>10559502-002</v>
          </cell>
          <cell r="G337">
            <v>100776</v>
          </cell>
          <cell r="H337" t="str">
            <v>CATV팀</v>
          </cell>
          <cell r="I337">
            <v>100023</v>
          </cell>
          <cell r="J337" t="str">
            <v>업무팀</v>
          </cell>
          <cell r="K337" t="str">
            <v>환차이익</v>
          </cell>
          <cell r="L337" t="str">
            <v>C</v>
          </cell>
          <cell r="M337">
            <v>0</v>
          </cell>
          <cell r="N337">
            <v>3631889</v>
          </cell>
          <cell r="O337" t="str">
            <v>2000.05.31</v>
          </cell>
          <cell r="P337" t="str">
            <v>2000.05.23</v>
          </cell>
          <cell r="Q337" t="str">
            <v>이현구</v>
          </cell>
          <cell r="T337">
            <v>135467.70000000001</v>
          </cell>
          <cell r="U337" t="str">
            <v>1145.40     1118.59</v>
          </cell>
        </row>
        <row r="338">
          <cell r="A338" t="str">
            <v>51005-00</v>
          </cell>
          <cell r="B338" t="str">
            <v>외환차익</v>
          </cell>
          <cell r="C338" t="str">
            <v>외환차익</v>
          </cell>
          <cell r="D338">
            <v>10</v>
          </cell>
          <cell r="E338" t="str">
            <v>전도금전표</v>
          </cell>
          <cell r="F338" t="str">
            <v>10562028-002</v>
          </cell>
          <cell r="G338">
            <v>100358</v>
          </cell>
          <cell r="H338" t="str">
            <v>O/F생산팀</v>
          </cell>
          <cell r="I338">
            <v>100023</v>
          </cell>
          <cell r="J338" t="str">
            <v>업무팀</v>
          </cell>
          <cell r="K338" t="str">
            <v>환차이익</v>
          </cell>
          <cell r="L338" t="str">
            <v>C</v>
          </cell>
          <cell r="M338">
            <v>0</v>
          </cell>
          <cell r="N338">
            <v>116138</v>
          </cell>
          <cell r="O338" t="str">
            <v>2000.05.31</v>
          </cell>
          <cell r="P338" t="str">
            <v>2000.05.29</v>
          </cell>
          <cell r="Q338" t="str">
            <v>이현구</v>
          </cell>
          <cell r="T338">
            <v>126236.88</v>
          </cell>
          <cell r="U338" t="str">
            <v>1130.60     1129.68</v>
          </cell>
        </row>
        <row r="339">
          <cell r="A339" t="str">
            <v>51005-00</v>
          </cell>
          <cell r="B339" t="str">
            <v>외환차익</v>
          </cell>
          <cell r="C339" t="str">
            <v>외환차익</v>
          </cell>
          <cell r="D339">
            <v>10</v>
          </cell>
          <cell r="E339" t="str">
            <v>전도금전표</v>
          </cell>
          <cell r="F339" t="str">
            <v>10560824-002</v>
          </cell>
          <cell r="G339">
            <v>100358</v>
          </cell>
          <cell r="H339" t="str">
            <v>O/F생산팀</v>
          </cell>
          <cell r="I339">
            <v>100023</v>
          </cell>
          <cell r="J339" t="str">
            <v>업무팀</v>
          </cell>
          <cell r="K339" t="str">
            <v>환차이익</v>
          </cell>
          <cell r="L339" t="str">
            <v>C</v>
          </cell>
          <cell r="M339">
            <v>0</v>
          </cell>
          <cell r="N339">
            <v>1463734</v>
          </cell>
          <cell r="O339" t="str">
            <v>2000.05.31</v>
          </cell>
          <cell r="P339" t="str">
            <v>2000.05.26</v>
          </cell>
          <cell r="Q339" t="str">
            <v>이현구</v>
          </cell>
          <cell r="T339">
            <v>45107.37</v>
          </cell>
          <cell r="U339" t="str">
            <v>1151.70     1119.25</v>
          </cell>
        </row>
        <row r="340">
          <cell r="A340" t="str">
            <v>51005-00</v>
          </cell>
          <cell r="B340" t="str">
            <v>외환차익</v>
          </cell>
          <cell r="C340" t="str">
            <v>외환차익</v>
          </cell>
          <cell r="D340">
            <v>10</v>
          </cell>
          <cell r="E340" t="str">
            <v>전도금전표</v>
          </cell>
          <cell r="F340" t="str">
            <v>10560826-002</v>
          </cell>
          <cell r="G340">
            <v>100727</v>
          </cell>
          <cell r="H340" t="str">
            <v>SCR생산과</v>
          </cell>
          <cell r="I340">
            <v>100023</v>
          </cell>
          <cell r="J340" t="str">
            <v>업무팀</v>
          </cell>
          <cell r="K340" t="str">
            <v>환차이익</v>
          </cell>
          <cell r="L340" t="str">
            <v>C</v>
          </cell>
          <cell r="M340">
            <v>0</v>
          </cell>
          <cell r="N340">
            <v>2700000</v>
          </cell>
          <cell r="O340" t="str">
            <v>2000.05.31</v>
          </cell>
          <cell r="P340" t="str">
            <v>2000.05.26</v>
          </cell>
          <cell r="Q340" t="str">
            <v>이현구</v>
          </cell>
          <cell r="T340" t="str">
            <v>U$300,000</v>
          </cell>
          <cell r="U340" t="str">
            <v>1145.40     1136.40</v>
          </cell>
        </row>
        <row r="341">
          <cell r="A341" t="str">
            <v>51005-00</v>
          </cell>
          <cell r="B341" t="str">
            <v>외환차익</v>
          </cell>
          <cell r="C341" t="str">
            <v>외환차익</v>
          </cell>
          <cell r="D341">
            <v>10</v>
          </cell>
          <cell r="E341" t="str">
            <v>전도금전표</v>
          </cell>
          <cell r="F341" t="str">
            <v>10560826-003</v>
          </cell>
          <cell r="G341">
            <v>100727</v>
          </cell>
          <cell r="H341" t="str">
            <v>SCR생산과</v>
          </cell>
          <cell r="I341">
            <v>100023</v>
          </cell>
          <cell r="J341" t="str">
            <v>업무팀</v>
          </cell>
          <cell r="K341" t="str">
            <v>환차이익</v>
          </cell>
          <cell r="L341" t="str">
            <v>C</v>
          </cell>
          <cell r="M341">
            <v>0</v>
          </cell>
          <cell r="N341">
            <v>15694185</v>
          </cell>
          <cell r="O341" t="str">
            <v>2000.05.31</v>
          </cell>
          <cell r="P341" t="str">
            <v>2000.05.26</v>
          </cell>
          <cell r="Q341" t="str">
            <v>이현구</v>
          </cell>
          <cell r="T341" t="str">
            <v>U$600,160.06</v>
          </cell>
          <cell r="U341" t="str">
            <v>1145.40     1119.25</v>
          </cell>
        </row>
        <row r="342">
          <cell r="A342" t="str">
            <v>51005-00</v>
          </cell>
          <cell r="B342" t="str">
            <v>외환차익</v>
          </cell>
          <cell r="C342" t="str">
            <v>외환차익</v>
          </cell>
          <cell r="D342">
            <v>200</v>
          </cell>
          <cell r="E342" t="str">
            <v>수금전표</v>
          </cell>
          <cell r="F342" t="str">
            <v>60065029-004</v>
          </cell>
          <cell r="G342">
            <v>100730</v>
          </cell>
          <cell r="H342" t="str">
            <v>SCR해외영업팀</v>
          </cell>
          <cell r="I342">
            <v>100730</v>
          </cell>
          <cell r="J342" t="str">
            <v>SCR해외영업팀</v>
          </cell>
          <cell r="K342" t="str">
            <v>한화0401-4환차익</v>
          </cell>
          <cell r="L342" t="str">
            <v>C</v>
          </cell>
          <cell r="M342">
            <v>0</v>
          </cell>
          <cell r="N342">
            <v>1720200</v>
          </cell>
          <cell r="O342" t="str">
            <v>2000.05.31</v>
          </cell>
          <cell r="P342" t="str">
            <v>2000.05.31</v>
          </cell>
          <cell r="Q342" t="str">
            <v>손형경</v>
          </cell>
          <cell r="T342">
            <v>73200</v>
          </cell>
          <cell r="U342" t="str">
            <v>@1110.30    @1133.80</v>
          </cell>
        </row>
        <row r="343">
          <cell r="A343" t="str">
            <v>51005-00</v>
          </cell>
          <cell r="B343" t="str">
            <v>외환차익</v>
          </cell>
          <cell r="C343" t="str">
            <v>외환차익</v>
          </cell>
          <cell r="D343">
            <v>200</v>
          </cell>
          <cell r="E343" t="str">
            <v>수금전표</v>
          </cell>
          <cell r="F343" t="str">
            <v>60065027-007</v>
          </cell>
          <cell r="G343">
            <v>100730</v>
          </cell>
          <cell r="H343" t="str">
            <v>SCR해외영업팀</v>
          </cell>
          <cell r="I343">
            <v>100730</v>
          </cell>
          <cell r="J343" t="str">
            <v>SCR해외영업팀</v>
          </cell>
          <cell r="K343" t="str">
            <v>엘지상사0301-1환차익</v>
          </cell>
          <cell r="L343" t="str">
            <v>C</v>
          </cell>
          <cell r="M343">
            <v>0</v>
          </cell>
          <cell r="N343">
            <v>2683800</v>
          </cell>
          <cell r="O343" t="str">
            <v>2000.05.31</v>
          </cell>
          <cell r="P343" t="str">
            <v>2000.05.31</v>
          </cell>
          <cell r="Q343" t="str">
            <v>손형경</v>
          </cell>
          <cell r="T343">
            <v>189000</v>
          </cell>
          <cell r="U343" t="str">
            <v>@1119.60    @1133.80</v>
          </cell>
        </row>
        <row r="344">
          <cell r="A344" t="str">
            <v>51005-00</v>
          </cell>
          <cell r="B344" t="str">
            <v>외환차익</v>
          </cell>
          <cell r="C344" t="str">
            <v>외환차익</v>
          </cell>
          <cell r="D344">
            <v>200</v>
          </cell>
          <cell r="E344" t="str">
            <v>수금전표</v>
          </cell>
          <cell r="F344" t="str">
            <v>60065027-008</v>
          </cell>
          <cell r="G344">
            <v>100730</v>
          </cell>
          <cell r="H344" t="str">
            <v>SCR해외영업팀</v>
          </cell>
          <cell r="I344">
            <v>100730</v>
          </cell>
          <cell r="J344" t="str">
            <v>SCR해외영업팀</v>
          </cell>
          <cell r="K344" t="str">
            <v>엘지상사0402-7환차익</v>
          </cell>
          <cell r="L344" t="str">
            <v>C</v>
          </cell>
          <cell r="M344">
            <v>0</v>
          </cell>
          <cell r="N344">
            <v>4235400</v>
          </cell>
          <cell r="O344" t="str">
            <v>2000.05.31</v>
          </cell>
          <cell r="P344" t="str">
            <v>2000.05.31</v>
          </cell>
          <cell r="Q344" t="str">
            <v>손형경</v>
          </cell>
          <cell r="T344">
            <v>181000</v>
          </cell>
          <cell r="U344" t="str">
            <v>@1110.40    @1133.80</v>
          </cell>
        </row>
        <row r="345">
          <cell r="A345" t="str">
            <v>51005-00</v>
          </cell>
          <cell r="B345" t="str">
            <v>외환차익</v>
          </cell>
          <cell r="C345" t="str">
            <v>외환차익</v>
          </cell>
          <cell r="D345">
            <v>200</v>
          </cell>
          <cell r="E345" t="str">
            <v>수금전표</v>
          </cell>
          <cell r="F345" t="str">
            <v>10564876-003</v>
          </cell>
          <cell r="G345">
            <v>100456</v>
          </cell>
          <cell r="H345" t="str">
            <v>수출팀</v>
          </cell>
          <cell r="I345">
            <v>100453</v>
          </cell>
          <cell r="J345" t="str">
            <v>특판1팀</v>
          </cell>
          <cell r="K345" t="str">
            <v>환차익</v>
          </cell>
          <cell r="L345" t="str">
            <v>C</v>
          </cell>
          <cell r="M345">
            <v>0</v>
          </cell>
          <cell r="N345">
            <v>229000</v>
          </cell>
          <cell r="O345" t="str">
            <v>2000.05.31</v>
          </cell>
          <cell r="P345" t="str">
            <v>2000.05.31</v>
          </cell>
          <cell r="Q345" t="str">
            <v>최윤경</v>
          </cell>
          <cell r="T345" t="str">
            <v>USD10,000</v>
          </cell>
          <cell r="U345" t="str">
            <v>@$1110.90   @$1133.80</v>
          </cell>
        </row>
        <row r="346">
          <cell r="A346" t="str">
            <v>51005-00</v>
          </cell>
          <cell r="B346" t="str">
            <v>외환차익</v>
          </cell>
          <cell r="C346" t="str">
            <v>외환차익</v>
          </cell>
          <cell r="D346">
            <v>200</v>
          </cell>
          <cell r="E346" t="str">
            <v>수금전표</v>
          </cell>
          <cell r="F346" t="str">
            <v>60065426-003</v>
          </cell>
          <cell r="G346">
            <v>100730</v>
          </cell>
          <cell r="H346" t="str">
            <v>SCR해외영업팀</v>
          </cell>
          <cell r="I346">
            <v>100730</v>
          </cell>
          <cell r="J346" t="str">
            <v>SCR해외영업팀</v>
          </cell>
          <cell r="K346" t="str">
            <v>희성전선0401-2환차익</v>
          </cell>
          <cell r="L346" t="str">
            <v>C</v>
          </cell>
          <cell r="M346">
            <v>0</v>
          </cell>
          <cell r="N346">
            <v>2600993</v>
          </cell>
          <cell r="O346" t="str">
            <v>2000.06.02</v>
          </cell>
          <cell r="P346" t="str">
            <v>2000.06.02</v>
          </cell>
          <cell r="Q346" t="str">
            <v>손형경</v>
          </cell>
          <cell r="T346">
            <v>107925</v>
          </cell>
          <cell r="U346" t="str">
            <v>@1107.80    @1131.90</v>
          </cell>
        </row>
        <row r="347">
          <cell r="A347" t="str">
            <v>51005-00</v>
          </cell>
          <cell r="B347" t="str">
            <v>외환차익</v>
          </cell>
          <cell r="C347" t="str">
            <v>외환차익</v>
          </cell>
          <cell r="D347">
            <v>200</v>
          </cell>
          <cell r="E347" t="str">
            <v>수금전표</v>
          </cell>
          <cell r="F347" t="str">
            <v>60065529-004</v>
          </cell>
          <cell r="G347">
            <v>100067</v>
          </cell>
          <cell r="H347" t="str">
            <v>해외영업팀</v>
          </cell>
          <cell r="I347">
            <v>100067</v>
          </cell>
          <cell r="J347" t="str">
            <v>해외영업팀</v>
          </cell>
          <cell r="K347" t="str">
            <v>TRANSWORLD S.A NEGO? C</v>
          </cell>
          <cell r="M347">
            <v>0</v>
          </cell>
          <cell r="N347" t="str">
            <v>162744  2</v>
          </cell>
          <cell r="O347" t="str">
            <v>000.06.03  2</v>
          </cell>
          <cell r="P347" t="str">
            <v>000.06.03  손</v>
          </cell>
          <cell r="Q347" t="str">
            <v>형경</v>
          </cell>
          <cell r="T347">
            <v>13450</v>
          </cell>
          <cell r="U347" t="str">
            <v>@1111.90    @1124.00</v>
          </cell>
        </row>
        <row r="348">
          <cell r="A348" t="str">
            <v>51005-00</v>
          </cell>
          <cell r="B348" t="str">
            <v>외환차익</v>
          </cell>
          <cell r="C348" t="str">
            <v>외환차익</v>
          </cell>
          <cell r="D348">
            <v>200</v>
          </cell>
          <cell r="E348" t="str">
            <v>수금전표</v>
          </cell>
          <cell r="F348" t="str">
            <v>60065530-008</v>
          </cell>
          <cell r="G348">
            <v>100067</v>
          </cell>
          <cell r="H348" t="str">
            <v>해외영업팀</v>
          </cell>
          <cell r="I348">
            <v>100067</v>
          </cell>
          <cell r="J348" t="str">
            <v>해외영업팀</v>
          </cell>
          <cell r="K348" t="str">
            <v>TRANSWORLD S.A NEGO? C</v>
          </cell>
          <cell r="M348">
            <v>0</v>
          </cell>
          <cell r="N348" t="str">
            <v>422946  2</v>
          </cell>
          <cell r="O348" t="str">
            <v>000.06.03  2</v>
          </cell>
          <cell r="P348" t="str">
            <v>000.06.03  손</v>
          </cell>
          <cell r="Q348" t="str">
            <v>형경</v>
          </cell>
          <cell r="T348">
            <v>27287</v>
          </cell>
          <cell r="U348" t="str">
            <v>@1108.50    @1124</v>
          </cell>
        </row>
        <row r="349">
          <cell r="A349" t="str">
            <v>51005-00</v>
          </cell>
          <cell r="B349" t="str">
            <v>외환차익</v>
          </cell>
          <cell r="C349" t="str">
            <v>외환차익</v>
          </cell>
          <cell r="D349">
            <v>200</v>
          </cell>
          <cell r="E349" t="str">
            <v>수금전표</v>
          </cell>
          <cell r="F349" t="str">
            <v>10576195-003</v>
          </cell>
          <cell r="G349">
            <v>100456</v>
          </cell>
          <cell r="H349" t="str">
            <v>수출팀</v>
          </cell>
          <cell r="I349">
            <v>100456</v>
          </cell>
          <cell r="J349" t="str">
            <v>수출팀</v>
          </cell>
          <cell r="K349" t="str">
            <v>환차익</v>
          </cell>
          <cell r="L349" t="str">
            <v>C</v>
          </cell>
          <cell r="M349">
            <v>0</v>
          </cell>
          <cell r="N349">
            <v>5138</v>
          </cell>
          <cell r="O349" t="str">
            <v>2000.06.07</v>
          </cell>
          <cell r="P349" t="str">
            <v>2000.06.07</v>
          </cell>
          <cell r="Q349" t="str">
            <v>채광기</v>
          </cell>
          <cell r="T349" t="str">
            <v>USD1,903</v>
          </cell>
          <cell r="U349" t="str">
            <v>@$1110.50   @$1113.20</v>
          </cell>
        </row>
        <row r="350">
          <cell r="A350" t="str">
            <v>51005-00</v>
          </cell>
          <cell r="B350" t="str">
            <v>외환차익</v>
          </cell>
          <cell r="C350" t="str">
            <v>외환차익</v>
          </cell>
          <cell r="D350">
            <v>200</v>
          </cell>
          <cell r="E350" t="str">
            <v>수금전표</v>
          </cell>
          <cell r="F350" t="str">
            <v>10576196-003</v>
          </cell>
          <cell r="G350">
            <v>100456</v>
          </cell>
          <cell r="H350" t="str">
            <v>수출팀</v>
          </cell>
          <cell r="I350">
            <v>100456</v>
          </cell>
          <cell r="J350" t="str">
            <v>수출팀</v>
          </cell>
          <cell r="K350" t="str">
            <v>환차익</v>
          </cell>
          <cell r="L350" t="str">
            <v>C</v>
          </cell>
          <cell r="M350">
            <v>0</v>
          </cell>
          <cell r="N350">
            <v>207134</v>
          </cell>
          <cell r="O350" t="str">
            <v>2000.06.07</v>
          </cell>
          <cell r="P350" t="str">
            <v>2000.06.07</v>
          </cell>
          <cell r="Q350" t="str">
            <v>채광기</v>
          </cell>
          <cell r="T350" t="str">
            <v>USD71,450</v>
          </cell>
          <cell r="U350" t="str">
            <v>@$1110.30   @$1113.20</v>
          </cell>
        </row>
        <row r="351">
          <cell r="A351" t="str">
            <v>51005-00</v>
          </cell>
          <cell r="B351" t="str">
            <v>외환차익</v>
          </cell>
          <cell r="C351" t="str">
            <v>외환차익</v>
          </cell>
          <cell r="D351">
            <v>200</v>
          </cell>
          <cell r="E351" t="str">
            <v>수금전표</v>
          </cell>
          <cell r="F351" t="str">
            <v>60065528-004</v>
          </cell>
          <cell r="G351">
            <v>100067</v>
          </cell>
          <cell r="H351" t="str">
            <v>해외영업팀</v>
          </cell>
          <cell r="I351">
            <v>100067</v>
          </cell>
          <cell r="J351" t="str">
            <v>해외영업팀</v>
          </cell>
          <cell r="K351" t="str">
            <v>TANZANIA NEGO환차익</v>
          </cell>
          <cell r="L351" t="str">
            <v>C</v>
          </cell>
          <cell r="M351">
            <v>0</v>
          </cell>
          <cell r="N351">
            <v>1165250</v>
          </cell>
          <cell r="O351" t="str">
            <v>2000.06.08</v>
          </cell>
          <cell r="P351" t="str">
            <v>2000.06.08</v>
          </cell>
          <cell r="Q351" t="str">
            <v>손형경</v>
          </cell>
          <cell r="T351">
            <v>197500</v>
          </cell>
          <cell r="U351" t="str">
            <v>@1108.50    @1114.40</v>
          </cell>
        </row>
        <row r="352">
          <cell r="A352" t="str">
            <v>51005-00</v>
          </cell>
          <cell r="B352" t="str">
            <v>외환차익</v>
          </cell>
          <cell r="C352" t="str">
            <v>외환차익</v>
          </cell>
          <cell r="D352">
            <v>200</v>
          </cell>
          <cell r="E352" t="str">
            <v>수금전표</v>
          </cell>
          <cell r="F352" t="str">
            <v>10576202-003</v>
          </cell>
          <cell r="G352">
            <v>100456</v>
          </cell>
          <cell r="H352" t="str">
            <v>수출팀</v>
          </cell>
          <cell r="I352">
            <v>100456</v>
          </cell>
          <cell r="J352" t="str">
            <v>수출팀</v>
          </cell>
          <cell r="K352" t="str">
            <v>환차익</v>
          </cell>
          <cell r="L352" t="str">
            <v>C</v>
          </cell>
          <cell r="M352">
            <v>0</v>
          </cell>
          <cell r="N352">
            <v>436478</v>
          </cell>
          <cell r="O352" t="str">
            <v>2000.06.08</v>
          </cell>
          <cell r="P352" t="str">
            <v>2000.06.08</v>
          </cell>
          <cell r="Q352" t="str">
            <v>채광기</v>
          </cell>
          <cell r="T352" t="str">
            <v>FRF169,228</v>
          </cell>
          <cell r="U352" t="str">
            <v>@FRF160.57  @FRF163.20</v>
          </cell>
        </row>
        <row r="353">
          <cell r="A353" t="str">
            <v>51005-00</v>
          </cell>
          <cell r="B353" t="str">
            <v>외환차익</v>
          </cell>
          <cell r="C353" t="str">
            <v>외환차익</v>
          </cell>
          <cell r="D353">
            <v>200</v>
          </cell>
          <cell r="E353" t="str">
            <v>수금전표</v>
          </cell>
          <cell r="F353" t="str">
            <v>60065632-003</v>
          </cell>
          <cell r="G353">
            <v>100067</v>
          </cell>
          <cell r="H353" t="str">
            <v>해외영업팀</v>
          </cell>
          <cell r="I353">
            <v>100067</v>
          </cell>
          <cell r="J353" t="str">
            <v>해외영업팀</v>
          </cell>
          <cell r="K353" t="str">
            <v>동광상사 NEGO 환차익</v>
          </cell>
          <cell r="L353" t="str">
            <v>C</v>
          </cell>
          <cell r="M353">
            <v>0</v>
          </cell>
          <cell r="N353">
            <v>3120</v>
          </cell>
          <cell r="O353" t="str">
            <v>2000.06.14</v>
          </cell>
          <cell r="P353" t="str">
            <v>2000.06.14</v>
          </cell>
          <cell r="Q353" t="str">
            <v>손형경</v>
          </cell>
          <cell r="T353">
            <v>31200</v>
          </cell>
          <cell r="U353" t="str">
            <v>@1114.40    @1114.50</v>
          </cell>
        </row>
        <row r="354">
          <cell r="A354" t="str">
            <v>51005-00</v>
          </cell>
          <cell r="B354" t="str">
            <v>외환차익</v>
          </cell>
          <cell r="C354" t="str">
            <v>외환차익</v>
          </cell>
          <cell r="D354">
            <v>200</v>
          </cell>
          <cell r="E354" t="str">
            <v>수금전표</v>
          </cell>
          <cell r="F354" t="str">
            <v>60065604-004</v>
          </cell>
          <cell r="G354">
            <v>100730</v>
          </cell>
          <cell r="H354" t="str">
            <v>SCR해외영업팀</v>
          </cell>
          <cell r="I354">
            <v>100730</v>
          </cell>
          <cell r="J354" t="str">
            <v>SCR해외영업팀</v>
          </cell>
          <cell r="K354" t="str">
            <v>한화0401-3NEGO환차익</v>
          </cell>
          <cell r="L354" t="str">
            <v>C</v>
          </cell>
          <cell r="M354">
            <v>0</v>
          </cell>
          <cell r="N354">
            <v>896700</v>
          </cell>
          <cell r="O354" t="str">
            <v>2000.06.15</v>
          </cell>
          <cell r="P354" t="str">
            <v>2000.06.15</v>
          </cell>
          <cell r="Q354" t="str">
            <v>손형경</v>
          </cell>
          <cell r="T354">
            <v>183000</v>
          </cell>
          <cell r="U354" t="str">
            <v>@1110.30    @1115.20</v>
          </cell>
        </row>
        <row r="355">
          <cell r="A355" t="str">
            <v>51005-00</v>
          </cell>
          <cell r="B355" t="str">
            <v>외환차익</v>
          </cell>
          <cell r="C355" t="str">
            <v>외환차익</v>
          </cell>
          <cell r="D355">
            <v>200</v>
          </cell>
          <cell r="E355" t="str">
            <v>수금전표</v>
          </cell>
          <cell r="F355" t="str">
            <v>60065660-008</v>
          </cell>
          <cell r="G355">
            <v>100730</v>
          </cell>
          <cell r="H355" t="str">
            <v>SCR해외영업팀</v>
          </cell>
          <cell r="I355">
            <v>100730</v>
          </cell>
          <cell r="J355" t="str">
            <v>SCR해외영업팀</v>
          </cell>
          <cell r="K355" t="str">
            <v>엘지상사0402-8-2 환? C</v>
          </cell>
          <cell r="M355">
            <v>0</v>
          </cell>
          <cell r="N355" t="str">
            <v>564720  2</v>
          </cell>
          <cell r="O355" t="str">
            <v>000.06.16  2</v>
          </cell>
          <cell r="P355" t="str">
            <v>000.06.16  손</v>
          </cell>
          <cell r="Q355" t="str">
            <v>형경</v>
          </cell>
          <cell r="T355">
            <v>108600</v>
          </cell>
          <cell r="U355" t="str">
            <v>@1109.40    @1114.60</v>
          </cell>
        </row>
        <row r="356">
          <cell r="A356" t="str">
            <v>51005-00</v>
          </cell>
          <cell r="B356" t="str">
            <v>외환차익</v>
          </cell>
          <cell r="C356" t="str">
            <v>외환차익</v>
          </cell>
          <cell r="D356">
            <v>200</v>
          </cell>
          <cell r="E356" t="str">
            <v>수금전표</v>
          </cell>
          <cell r="F356" t="str">
            <v>60065660-009</v>
          </cell>
          <cell r="G356">
            <v>100730</v>
          </cell>
          <cell r="H356" t="str">
            <v>SCR해외영업팀</v>
          </cell>
          <cell r="I356">
            <v>100730</v>
          </cell>
          <cell r="J356" t="str">
            <v>SCR해외영업팀</v>
          </cell>
          <cell r="K356" t="str">
            <v>엘지상사0402-3-2,9-3</v>
          </cell>
          <cell r="L356" t="str">
            <v>C</v>
          </cell>
          <cell r="M356">
            <v>0</v>
          </cell>
          <cell r="N356">
            <v>1324920</v>
          </cell>
          <cell r="O356" t="str">
            <v>2000.06.16</v>
          </cell>
          <cell r="P356" t="str">
            <v>2000.06.16</v>
          </cell>
          <cell r="Q356" t="str">
            <v>손형경</v>
          </cell>
          <cell r="T356">
            <v>217200</v>
          </cell>
          <cell r="U356" t="str">
            <v>@1108.50    @1114.60</v>
          </cell>
        </row>
        <row r="357">
          <cell r="A357" t="str">
            <v>51005-00</v>
          </cell>
          <cell r="B357" t="str">
            <v>외환차익</v>
          </cell>
          <cell r="C357" t="str">
            <v>외환차익</v>
          </cell>
          <cell r="D357">
            <v>200</v>
          </cell>
          <cell r="E357" t="str">
            <v>수금전표</v>
          </cell>
          <cell r="F357" t="str">
            <v>10576206-005</v>
          </cell>
          <cell r="G357">
            <v>100456</v>
          </cell>
          <cell r="H357" t="str">
            <v>수출팀</v>
          </cell>
          <cell r="I357">
            <v>100456</v>
          </cell>
          <cell r="J357" t="str">
            <v>수출팀</v>
          </cell>
          <cell r="K357" t="str">
            <v>환차익</v>
          </cell>
          <cell r="L357" t="str">
            <v>C</v>
          </cell>
          <cell r="M357">
            <v>0</v>
          </cell>
          <cell r="N357">
            <v>538560</v>
          </cell>
          <cell r="O357" t="str">
            <v>2000.06.16</v>
          </cell>
          <cell r="P357" t="str">
            <v>2000.06.16</v>
          </cell>
          <cell r="Q357" t="str">
            <v>채광기</v>
          </cell>
          <cell r="T357" t="str">
            <v>USD125,246.55</v>
          </cell>
          <cell r="U357" t="str">
            <v>@$1110.30   @$1114.60</v>
          </cell>
        </row>
        <row r="358">
          <cell r="A358" t="str">
            <v>51005-00</v>
          </cell>
          <cell r="B358" t="str">
            <v>외환차익</v>
          </cell>
          <cell r="C358" t="str">
            <v>외환차익</v>
          </cell>
          <cell r="D358">
            <v>200</v>
          </cell>
          <cell r="E358" t="str">
            <v>수금전표</v>
          </cell>
          <cell r="F358" t="str">
            <v>60065693-004</v>
          </cell>
          <cell r="G358">
            <v>100067</v>
          </cell>
          <cell r="H358" t="str">
            <v>해외영업팀</v>
          </cell>
          <cell r="I358">
            <v>100067</v>
          </cell>
          <cell r="J358" t="str">
            <v>해외영업팀</v>
          </cell>
          <cell r="K358" t="str">
            <v>안바상사 LOCAL매입환</v>
          </cell>
          <cell r="L358" t="str">
            <v>C</v>
          </cell>
          <cell r="M358">
            <v>0</v>
          </cell>
          <cell r="N358">
            <v>242179</v>
          </cell>
          <cell r="O358" t="str">
            <v>2000.06.20</v>
          </cell>
          <cell r="P358" t="str">
            <v>2000.06.20</v>
          </cell>
          <cell r="Q358" t="str">
            <v>손형경</v>
          </cell>
          <cell r="T358">
            <v>43246.5</v>
          </cell>
          <cell r="U358" t="str">
            <v>@1113.40    @1119.00</v>
          </cell>
        </row>
        <row r="359">
          <cell r="A359" t="str">
            <v>51005-00</v>
          </cell>
          <cell r="B359" t="str">
            <v>외환차익</v>
          </cell>
          <cell r="C359" t="str">
            <v>외환차익</v>
          </cell>
          <cell r="D359">
            <v>50</v>
          </cell>
          <cell r="E359" t="str">
            <v>자금전표</v>
          </cell>
          <cell r="F359" t="str">
            <v>10570542-007</v>
          </cell>
          <cell r="G359">
            <v>100027</v>
          </cell>
          <cell r="H359" t="str">
            <v>일진경리팀</v>
          </cell>
          <cell r="I359">
            <v>100027</v>
          </cell>
          <cell r="J359" t="str">
            <v>일진경리팀</v>
          </cell>
          <cell r="K359" t="str">
            <v>외화매각</v>
          </cell>
          <cell r="L359" t="str">
            <v>C</v>
          </cell>
          <cell r="M359">
            <v>0</v>
          </cell>
          <cell r="N359">
            <v>63678</v>
          </cell>
          <cell r="O359" t="str">
            <v>2000.06.21</v>
          </cell>
          <cell r="P359" t="str">
            <v>2000.06.21</v>
          </cell>
          <cell r="Q359" t="str">
            <v>최윤경</v>
          </cell>
          <cell r="T359" t="str">
            <v>(U$85,550.91)</v>
          </cell>
          <cell r="U359" t="str">
            <v>0           1118.50</v>
          </cell>
        </row>
        <row r="360">
          <cell r="A360" t="str">
            <v>51005-00</v>
          </cell>
          <cell r="B360" t="str">
            <v>외환차익</v>
          </cell>
          <cell r="C360" t="str">
            <v>외환차익</v>
          </cell>
          <cell r="D360">
            <v>200</v>
          </cell>
          <cell r="E360" t="str">
            <v>수금전표</v>
          </cell>
          <cell r="F360" t="str">
            <v>60065764-004</v>
          </cell>
          <cell r="G360">
            <v>100730</v>
          </cell>
          <cell r="H360" t="str">
            <v>SCR해외영업팀</v>
          </cell>
          <cell r="I360">
            <v>100730</v>
          </cell>
          <cell r="J360" t="str">
            <v>SCR해외영업팀</v>
          </cell>
          <cell r="K360" t="str">
            <v>희성전선0401-3-1,2환</v>
          </cell>
          <cell r="L360" t="str">
            <v>C</v>
          </cell>
          <cell r="M360">
            <v>0</v>
          </cell>
          <cell r="N360">
            <v>1259125</v>
          </cell>
          <cell r="O360" t="str">
            <v>2000.06.21</v>
          </cell>
          <cell r="P360" t="str">
            <v>2000.06.21</v>
          </cell>
          <cell r="Q360" t="str">
            <v>손형경</v>
          </cell>
          <cell r="T360">
            <v>251825</v>
          </cell>
          <cell r="U360" t="str">
            <v>@1114.80    @1119.80</v>
          </cell>
        </row>
        <row r="361">
          <cell r="A361" t="str">
            <v>51005-00</v>
          </cell>
          <cell r="B361" t="str">
            <v>외환차익</v>
          </cell>
          <cell r="C361" t="str">
            <v>외환차익</v>
          </cell>
          <cell r="D361">
            <v>200</v>
          </cell>
          <cell r="E361" t="str">
            <v>수금전표</v>
          </cell>
          <cell r="F361" t="str">
            <v>60065848-003</v>
          </cell>
          <cell r="G361">
            <v>100729</v>
          </cell>
          <cell r="H361" t="str">
            <v>SCR국내영업팀</v>
          </cell>
          <cell r="I361">
            <v>100729</v>
          </cell>
          <cell r="J361" t="str">
            <v>SCR국내영업팀</v>
          </cell>
          <cell r="K361" t="str">
            <v>한국KDK NEGO환차익</v>
          </cell>
          <cell r="L361" t="str">
            <v>C</v>
          </cell>
          <cell r="M361">
            <v>0</v>
          </cell>
          <cell r="N361">
            <v>171159</v>
          </cell>
          <cell r="O361" t="str">
            <v>2000.06.23</v>
          </cell>
          <cell r="P361" t="str">
            <v>2000.06.23</v>
          </cell>
          <cell r="Q361" t="str">
            <v>손형경</v>
          </cell>
          <cell r="T361">
            <v>47544</v>
          </cell>
          <cell r="U361" t="str">
            <v>@1115.20    @1118.80</v>
          </cell>
        </row>
        <row r="362">
          <cell r="A362" t="str">
            <v>51005-00</v>
          </cell>
          <cell r="B362" t="str">
            <v>외환차익</v>
          </cell>
          <cell r="C362" t="str">
            <v>외환차익</v>
          </cell>
          <cell r="D362">
            <v>200</v>
          </cell>
          <cell r="E362" t="str">
            <v>수금전표</v>
          </cell>
          <cell r="F362" t="str">
            <v>60065849-004</v>
          </cell>
          <cell r="G362">
            <v>100730</v>
          </cell>
          <cell r="H362" t="str">
            <v>SCR해외영업팀</v>
          </cell>
          <cell r="I362">
            <v>100730</v>
          </cell>
          <cell r="J362" t="str">
            <v>SCR해외영업팀</v>
          </cell>
          <cell r="K362" t="str">
            <v>대우0601 NEGO환차익</v>
          </cell>
          <cell r="L362" t="str">
            <v>C</v>
          </cell>
          <cell r="M362">
            <v>0</v>
          </cell>
          <cell r="N362">
            <v>323135</v>
          </cell>
          <cell r="O362" t="str">
            <v>2000.06.23</v>
          </cell>
          <cell r="P362" t="str">
            <v>2000.06.23</v>
          </cell>
          <cell r="Q362" t="str">
            <v>손형경</v>
          </cell>
          <cell r="T362">
            <v>73440</v>
          </cell>
          <cell r="U362" t="str">
            <v>@1114.40    @1118.80</v>
          </cell>
        </row>
        <row r="363">
          <cell r="A363" t="str">
            <v>51005-00</v>
          </cell>
          <cell r="B363" t="str">
            <v>외환차익</v>
          </cell>
          <cell r="C363" t="str">
            <v>외환차익</v>
          </cell>
          <cell r="D363">
            <v>200</v>
          </cell>
          <cell r="E363" t="str">
            <v>수금전표</v>
          </cell>
          <cell r="F363" t="str">
            <v>60065850-007</v>
          </cell>
          <cell r="G363">
            <v>100730</v>
          </cell>
          <cell r="H363" t="str">
            <v>SCR해외영업팀</v>
          </cell>
          <cell r="I363">
            <v>100730</v>
          </cell>
          <cell r="J363" t="str">
            <v>SCR해외영업팀</v>
          </cell>
          <cell r="K363" t="str">
            <v>엘지상사0402-10 환차</v>
          </cell>
          <cell r="L363" t="str">
            <v>C</v>
          </cell>
          <cell r="M363">
            <v>0</v>
          </cell>
          <cell r="N363">
            <v>372860</v>
          </cell>
          <cell r="O363" t="str">
            <v>2000.06.23</v>
          </cell>
          <cell r="P363" t="str">
            <v>2000.06.23</v>
          </cell>
          <cell r="Q363" t="str">
            <v>손형경</v>
          </cell>
          <cell r="T363">
            <v>36200</v>
          </cell>
          <cell r="U363" t="str">
            <v>@1108.50    @1118.80</v>
          </cell>
        </row>
        <row r="364">
          <cell r="A364" t="str">
            <v>51005-00</v>
          </cell>
          <cell r="B364" t="str">
            <v>외환차익</v>
          </cell>
          <cell r="C364" t="str">
            <v>외환차익</v>
          </cell>
          <cell r="D364">
            <v>200</v>
          </cell>
          <cell r="E364" t="str">
            <v>수금전표</v>
          </cell>
          <cell r="F364" t="str">
            <v>60065850-008</v>
          </cell>
          <cell r="G364">
            <v>100730</v>
          </cell>
          <cell r="H364" t="str">
            <v>SCR해외영업팀</v>
          </cell>
          <cell r="I364">
            <v>100730</v>
          </cell>
          <cell r="J364" t="str">
            <v>SCR해외영업팀</v>
          </cell>
          <cell r="K364" t="str">
            <v>엘지상사0402-1  환차</v>
          </cell>
          <cell r="L364" t="str">
            <v>C</v>
          </cell>
          <cell r="M364">
            <v>0</v>
          </cell>
          <cell r="N364">
            <v>1701400</v>
          </cell>
          <cell r="O364" t="str">
            <v>2000.06.23</v>
          </cell>
          <cell r="P364" t="str">
            <v>2000.06.23</v>
          </cell>
          <cell r="Q364" t="str">
            <v>손형경</v>
          </cell>
          <cell r="T364">
            <v>181000</v>
          </cell>
          <cell r="U364" t="str">
            <v>@1109.40    @1118.80</v>
          </cell>
        </row>
        <row r="365">
          <cell r="A365" t="str">
            <v>51005-00</v>
          </cell>
          <cell r="B365" t="str">
            <v>외환차익</v>
          </cell>
          <cell r="C365" t="str">
            <v>외환차익</v>
          </cell>
          <cell r="D365">
            <v>200</v>
          </cell>
          <cell r="E365" t="str">
            <v>수금전표</v>
          </cell>
          <cell r="F365" t="str">
            <v>60065850-009</v>
          </cell>
          <cell r="G365">
            <v>100730</v>
          </cell>
          <cell r="H365" t="str">
            <v>SCR해외영업팀</v>
          </cell>
          <cell r="I365">
            <v>100730</v>
          </cell>
          <cell r="J365" t="str">
            <v>SCR해외영업팀</v>
          </cell>
          <cell r="K365" t="str">
            <v>엘지상사0502-5  환차</v>
          </cell>
          <cell r="L365" t="str">
            <v>C</v>
          </cell>
          <cell r="M365">
            <v>0</v>
          </cell>
          <cell r="N365">
            <v>1555840</v>
          </cell>
          <cell r="O365" t="str">
            <v>2000.06.23</v>
          </cell>
          <cell r="P365" t="str">
            <v>2000.06.23</v>
          </cell>
          <cell r="Q365" t="str">
            <v>손형경</v>
          </cell>
          <cell r="T365">
            <v>457600</v>
          </cell>
          <cell r="U365" t="str">
            <v>@1115.40    @1118.80</v>
          </cell>
        </row>
        <row r="366">
          <cell r="A366" t="str">
            <v>51005-00</v>
          </cell>
          <cell r="B366" t="str">
            <v>외환차익</v>
          </cell>
          <cell r="C366" t="str">
            <v>외환차익</v>
          </cell>
          <cell r="D366">
            <v>200</v>
          </cell>
          <cell r="E366" t="str">
            <v>수금전표</v>
          </cell>
          <cell r="F366" t="str">
            <v>60066194-003</v>
          </cell>
          <cell r="G366">
            <v>100067</v>
          </cell>
          <cell r="H366" t="str">
            <v>해외영업팀</v>
          </cell>
          <cell r="I366">
            <v>100730</v>
          </cell>
          <cell r="J366" t="str">
            <v>SCR해외영업팀</v>
          </cell>
          <cell r="K366" t="str">
            <v>동광상사 NEGO환차익</v>
          </cell>
          <cell r="L366" t="str">
            <v>C</v>
          </cell>
          <cell r="M366">
            <v>0</v>
          </cell>
          <cell r="N366">
            <v>43680</v>
          </cell>
          <cell r="O366" t="str">
            <v>2000.06.27</v>
          </cell>
          <cell r="P366" t="str">
            <v>2000.06.27</v>
          </cell>
          <cell r="Q366" t="str">
            <v>손형경</v>
          </cell>
          <cell r="T366">
            <v>31200</v>
          </cell>
          <cell r="U366" t="str">
            <v>@1116.50    @1117.90</v>
          </cell>
        </row>
        <row r="367">
          <cell r="A367" t="str">
            <v>51005-00</v>
          </cell>
          <cell r="B367" t="str">
            <v>외환차익</v>
          </cell>
          <cell r="C367" t="str">
            <v>외환차익</v>
          </cell>
          <cell r="D367">
            <v>10</v>
          </cell>
          <cell r="E367" t="str">
            <v>전도금전표</v>
          </cell>
          <cell r="F367" t="str">
            <v>10568448-003</v>
          </cell>
          <cell r="G367">
            <v>100051</v>
          </cell>
          <cell r="H367" t="str">
            <v>용해반</v>
          </cell>
          <cell r="I367">
            <v>100023</v>
          </cell>
          <cell r="J367" t="str">
            <v>업무팀</v>
          </cell>
          <cell r="K367" t="str">
            <v>환차이익</v>
          </cell>
          <cell r="L367" t="str">
            <v>C</v>
          </cell>
          <cell r="M367">
            <v>0</v>
          </cell>
          <cell r="N367">
            <v>6548406</v>
          </cell>
          <cell r="O367" t="str">
            <v>2000.06.30</v>
          </cell>
          <cell r="P367" t="str">
            <v>2000.06.15</v>
          </cell>
          <cell r="Q367" t="str">
            <v>이현구</v>
          </cell>
          <cell r="T367">
            <v>473492.82</v>
          </cell>
          <cell r="U367" t="str">
            <v>1145.40     1131.57</v>
          </cell>
        </row>
        <row r="368">
          <cell r="A368" t="str">
            <v>51005-00</v>
          </cell>
          <cell r="B368" t="str">
            <v>외환차익</v>
          </cell>
          <cell r="C368" t="str">
            <v>외환차익</v>
          </cell>
          <cell r="D368">
            <v>10</v>
          </cell>
          <cell r="E368" t="str">
            <v>전도금전표</v>
          </cell>
          <cell r="F368" t="str">
            <v>10568447-003</v>
          </cell>
          <cell r="G368">
            <v>100776</v>
          </cell>
          <cell r="H368" t="str">
            <v>CATV팀</v>
          </cell>
          <cell r="I368">
            <v>100023</v>
          </cell>
          <cell r="J368" t="str">
            <v>업무팀</v>
          </cell>
          <cell r="K368" t="str">
            <v>환차이익</v>
          </cell>
          <cell r="L368" t="str">
            <v>C</v>
          </cell>
          <cell r="M368">
            <v>0</v>
          </cell>
          <cell r="N368">
            <v>67911</v>
          </cell>
          <cell r="O368" t="str">
            <v>2000.06.30</v>
          </cell>
          <cell r="P368" t="str">
            <v>2000.06.01</v>
          </cell>
          <cell r="Q368" t="str">
            <v>이현구</v>
          </cell>
          <cell r="T368">
            <v>5236</v>
          </cell>
          <cell r="U368" t="str">
            <v>1145.40     1132.43</v>
          </cell>
        </row>
        <row r="369">
          <cell r="A369" t="str">
            <v>51005-00</v>
          </cell>
          <cell r="B369" t="str">
            <v>외환차익</v>
          </cell>
          <cell r="C369" t="str">
            <v>외환차익</v>
          </cell>
          <cell r="D369">
            <v>10</v>
          </cell>
          <cell r="E369" t="str">
            <v>전도금전표</v>
          </cell>
          <cell r="F369" t="str">
            <v>10568446-002</v>
          </cell>
          <cell r="G369">
            <v>100050</v>
          </cell>
          <cell r="H369" t="str">
            <v>압출반</v>
          </cell>
          <cell r="I369">
            <v>100023</v>
          </cell>
          <cell r="J369" t="str">
            <v>업무팀</v>
          </cell>
          <cell r="K369" t="str">
            <v>환차이익</v>
          </cell>
          <cell r="L369" t="str">
            <v>C</v>
          </cell>
          <cell r="M369">
            <v>0</v>
          </cell>
          <cell r="N369">
            <v>11244043</v>
          </cell>
          <cell r="O369" t="str">
            <v>2000.06.30</v>
          </cell>
          <cell r="P369" t="str">
            <v>2000.06.15</v>
          </cell>
          <cell r="Q369" t="str">
            <v>이현구</v>
          </cell>
          <cell r="T369">
            <v>525767.67000000004</v>
          </cell>
          <cell r="U369" t="str">
            <v>1145.40     1124.01</v>
          </cell>
        </row>
        <row r="370">
          <cell r="A370" t="str">
            <v>51005-00</v>
          </cell>
          <cell r="B370" t="str">
            <v>외환차익</v>
          </cell>
          <cell r="C370" t="str">
            <v>외환차익</v>
          </cell>
          <cell r="D370">
            <v>10</v>
          </cell>
          <cell r="E370" t="str">
            <v>전도금전표</v>
          </cell>
          <cell r="F370" t="str">
            <v>10568446-003</v>
          </cell>
          <cell r="G370">
            <v>100050</v>
          </cell>
          <cell r="H370" t="str">
            <v>압출반</v>
          </cell>
          <cell r="I370">
            <v>100023</v>
          </cell>
          <cell r="J370" t="str">
            <v>업무팀</v>
          </cell>
          <cell r="K370" t="str">
            <v>환차이익</v>
          </cell>
          <cell r="L370" t="str">
            <v>C</v>
          </cell>
          <cell r="M370">
            <v>0</v>
          </cell>
          <cell r="N370">
            <v>4003595</v>
          </cell>
          <cell r="O370" t="str">
            <v>2000.06.30</v>
          </cell>
          <cell r="P370" t="str">
            <v>2000.06.15</v>
          </cell>
          <cell r="Q370" t="str">
            <v>이현구</v>
          </cell>
          <cell r="T370">
            <v>125899.22</v>
          </cell>
          <cell r="U370" t="str">
            <v>1145.40     1113.60</v>
          </cell>
        </row>
        <row r="371">
          <cell r="A371" t="str">
            <v>51005-00</v>
          </cell>
          <cell r="B371" t="str">
            <v>외환차익</v>
          </cell>
          <cell r="C371" t="str">
            <v>외환차익</v>
          </cell>
          <cell r="D371">
            <v>10</v>
          </cell>
          <cell r="E371" t="str">
            <v>전도금전표</v>
          </cell>
          <cell r="F371" t="str">
            <v>10568446-004</v>
          </cell>
          <cell r="G371">
            <v>100050</v>
          </cell>
          <cell r="H371" t="str">
            <v>압출반</v>
          </cell>
          <cell r="I371">
            <v>100023</v>
          </cell>
          <cell r="J371" t="str">
            <v>업무팀</v>
          </cell>
          <cell r="K371" t="str">
            <v>환차이익</v>
          </cell>
          <cell r="L371" t="str">
            <v>C</v>
          </cell>
          <cell r="M371">
            <v>0</v>
          </cell>
          <cell r="N371">
            <v>10334003</v>
          </cell>
          <cell r="O371" t="str">
            <v>2000.06.30</v>
          </cell>
          <cell r="P371" t="str">
            <v>2000.06.15</v>
          </cell>
          <cell r="Q371" t="str">
            <v>이현구</v>
          </cell>
          <cell r="T371">
            <v>324968.65999999997</v>
          </cell>
          <cell r="U371" t="str">
            <v>1145.40     1113.60</v>
          </cell>
        </row>
        <row r="372">
          <cell r="A372" t="str">
            <v>51005-00</v>
          </cell>
          <cell r="B372" t="str">
            <v>외환차익</v>
          </cell>
          <cell r="C372" t="str">
            <v>외환차익</v>
          </cell>
          <cell r="D372">
            <v>10</v>
          </cell>
          <cell r="E372" t="str">
            <v>전도금전표</v>
          </cell>
          <cell r="F372" t="str">
            <v>10568445-003</v>
          </cell>
          <cell r="G372">
            <v>100727</v>
          </cell>
          <cell r="H372" t="str">
            <v>SCR생산과</v>
          </cell>
          <cell r="I372">
            <v>100023</v>
          </cell>
          <cell r="J372" t="str">
            <v>업무팀</v>
          </cell>
          <cell r="K372" t="str">
            <v>환차이익</v>
          </cell>
          <cell r="L372" t="str">
            <v>C</v>
          </cell>
          <cell r="M372">
            <v>0</v>
          </cell>
          <cell r="N372">
            <v>8080000</v>
          </cell>
          <cell r="O372" t="str">
            <v>2000.06.30</v>
          </cell>
          <cell r="P372" t="str">
            <v>2000.06.15</v>
          </cell>
          <cell r="Q372" t="str">
            <v>이현구</v>
          </cell>
          <cell r="T372">
            <v>500000</v>
          </cell>
          <cell r="U372" t="str">
            <v>1145.40     1129.24</v>
          </cell>
        </row>
        <row r="373">
          <cell r="A373" t="str">
            <v>51005-00</v>
          </cell>
          <cell r="B373" t="str">
            <v>외환차익</v>
          </cell>
          <cell r="C373" t="str">
            <v>외환차익</v>
          </cell>
          <cell r="D373">
            <v>10</v>
          </cell>
          <cell r="E373" t="str">
            <v>전도금전표</v>
          </cell>
          <cell r="F373" t="str">
            <v>10568445-004</v>
          </cell>
          <cell r="G373">
            <v>100727</v>
          </cell>
          <cell r="H373" t="str">
            <v>SCR생산과</v>
          </cell>
          <cell r="I373">
            <v>100023</v>
          </cell>
          <cell r="J373" t="str">
            <v>업무팀</v>
          </cell>
          <cell r="K373" t="str">
            <v>환차이익</v>
          </cell>
          <cell r="L373" t="str">
            <v>C</v>
          </cell>
          <cell r="M373">
            <v>0</v>
          </cell>
          <cell r="N373">
            <v>699085</v>
          </cell>
          <cell r="O373" t="str">
            <v>2000.06.30</v>
          </cell>
          <cell r="P373" t="str">
            <v>2000.06.15</v>
          </cell>
          <cell r="Q373" t="str">
            <v>이현구</v>
          </cell>
          <cell r="T373">
            <v>32682.799999999999</v>
          </cell>
          <cell r="U373" t="str">
            <v>1145.40     1124.01</v>
          </cell>
        </row>
        <row r="374">
          <cell r="A374" t="str">
            <v>51005-00</v>
          </cell>
          <cell r="B374" t="str">
            <v>외환차익</v>
          </cell>
          <cell r="C374" t="str">
            <v>외환차익</v>
          </cell>
          <cell r="D374">
            <v>10</v>
          </cell>
          <cell r="E374" t="str">
            <v>전도금전표</v>
          </cell>
          <cell r="F374" t="str">
            <v>10570047-002</v>
          </cell>
          <cell r="G374">
            <v>100727</v>
          </cell>
          <cell r="H374" t="str">
            <v>SCR생산과</v>
          </cell>
          <cell r="I374">
            <v>100023</v>
          </cell>
          <cell r="J374" t="str">
            <v>업무팀</v>
          </cell>
          <cell r="K374" t="str">
            <v>환차이익</v>
          </cell>
          <cell r="L374" t="str">
            <v>C</v>
          </cell>
          <cell r="M374">
            <v>0</v>
          </cell>
          <cell r="N374">
            <v>24483888</v>
          </cell>
          <cell r="O374" t="str">
            <v>2000.06.30</v>
          </cell>
          <cell r="P374" t="str">
            <v>2000.06.20</v>
          </cell>
          <cell r="Q374" t="str">
            <v>이현구</v>
          </cell>
          <cell r="T374">
            <v>808335.1</v>
          </cell>
          <cell r="U374" t="str">
            <v>1145.40     1115.10</v>
          </cell>
        </row>
        <row r="375">
          <cell r="A375" t="str">
            <v>51005-00</v>
          </cell>
          <cell r="B375" t="str">
            <v>외환차익</v>
          </cell>
          <cell r="C375" t="str">
            <v>외환차익</v>
          </cell>
          <cell r="D375">
            <v>10</v>
          </cell>
          <cell r="E375" t="str">
            <v>전도금전표</v>
          </cell>
          <cell r="F375" t="str">
            <v>10570047-003</v>
          </cell>
          <cell r="G375">
            <v>100727</v>
          </cell>
          <cell r="H375" t="str">
            <v>SCR생산과</v>
          </cell>
          <cell r="I375">
            <v>100023</v>
          </cell>
          <cell r="J375" t="str">
            <v>업무팀</v>
          </cell>
          <cell r="K375" t="str">
            <v>환차이익</v>
          </cell>
          <cell r="L375" t="str">
            <v>C</v>
          </cell>
          <cell r="M375">
            <v>0</v>
          </cell>
          <cell r="N375">
            <v>29977498</v>
          </cell>
          <cell r="O375" t="str">
            <v>2000.06.30</v>
          </cell>
          <cell r="P375" t="str">
            <v>2000.06.20</v>
          </cell>
          <cell r="Q375" t="str">
            <v>이현구</v>
          </cell>
          <cell r="T375">
            <v>972663.8</v>
          </cell>
          <cell r="U375" t="str">
            <v>1145.40     1114.58</v>
          </cell>
        </row>
        <row r="376">
          <cell r="A376" t="str">
            <v>51005-00</v>
          </cell>
          <cell r="B376" t="str">
            <v>외환차익</v>
          </cell>
          <cell r="C376" t="str">
            <v>외환차익</v>
          </cell>
          <cell r="D376">
            <v>10</v>
          </cell>
          <cell r="E376" t="str">
            <v>전도금전표</v>
          </cell>
          <cell r="F376" t="str">
            <v>10570052-003</v>
          </cell>
          <cell r="G376">
            <v>100727</v>
          </cell>
          <cell r="H376" t="str">
            <v>SCR생산과</v>
          </cell>
          <cell r="I376">
            <v>100023</v>
          </cell>
          <cell r="J376" t="str">
            <v>업무팀</v>
          </cell>
          <cell r="K376" t="str">
            <v>환차이익</v>
          </cell>
          <cell r="L376" t="str">
            <v>C</v>
          </cell>
          <cell r="M376">
            <v>0</v>
          </cell>
          <cell r="N376">
            <v>13515000</v>
          </cell>
          <cell r="O376" t="str">
            <v>2000.06.30</v>
          </cell>
          <cell r="P376" t="str">
            <v>2000.06.20</v>
          </cell>
          <cell r="Q376" t="str">
            <v>이현구</v>
          </cell>
          <cell r="T376">
            <v>510000</v>
          </cell>
          <cell r="U376" t="str">
            <v>1145.40     1118.90</v>
          </cell>
        </row>
        <row r="377">
          <cell r="A377" t="str">
            <v>51005-00</v>
          </cell>
          <cell r="B377" t="str">
            <v>외환차익</v>
          </cell>
          <cell r="C377" t="str">
            <v>외환차익</v>
          </cell>
          <cell r="D377">
            <v>10</v>
          </cell>
          <cell r="E377" t="str">
            <v>전도금전표</v>
          </cell>
          <cell r="F377" t="str">
            <v>10570052-004</v>
          </cell>
          <cell r="G377">
            <v>100727</v>
          </cell>
          <cell r="H377" t="str">
            <v>SCR생산과</v>
          </cell>
          <cell r="I377">
            <v>100023</v>
          </cell>
          <cell r="J377" t="str">
            <v>업무팀</v>
          </cell>
          <cell r="K377" t="str">
            <v>환차이익</v>
          </cell>
          <cell r="L377" t="str">
            <v>C</v>
          </cell>
          <cell r="M377">
            <v>0</v>
          </cell>
          <cell r="N377">
            <v>331496</v>
          </cell>
          <cell r="O377" t="str">
            <v>2000.06.30</v>
          </cell>
          <cell r="P377" t="str">
            <v>2000.06.20</v>
          </cell>
          <cell r="Q377" t="str">
            <v>이현구</v>
          </cell>
          <cell r="T377">
            <v>10755.9</v>
          </cell>
          <cell r="U377" t="str">
            <v>1145.40     1114.58</v>
          </cell>
        </row>
        <row r="378">
          <cell r="A378" t="str">
            <v>51005-00</v>
          </cell>
          <cell r="B378" t="str">
            <v>외환차익</v>
          </cell>
          <cell r="C378" t="str">
            <v>외환차익</v>
          </cell>
          <cell r="D378">
            <v>10</v>
          </cell>
          <cell r="E378" t="str">
            <v>전도금전표</v>
          </cell>
          <cell r="F378" t="str">
            <v>10570041-003</v>
          </cell>
          <cell r="G378">
            <v>100776</v>
          </cell>
          <cell r="H378" t="str">
            <v>CATV팀</v>
          </cell>
          <cell r="I378">
            <v>100023</v>
          </cell>
          <cell r="J378" t="str">
            <v>업무팀</v>
          </cell>
          <cell r="K378" t="str">
            <v>환차이익</v>
          </cell>
          <cell r="L378" t="str">
            <v>C</v>
          </cell>
          <cell r="M378">
            <v>0</v>
          </cell>
          <cell r="N378">
            <v>474203</v>
          </cell>
          <cell r="O378" t="str">
            <v>2000.06.30</v>
          </cell>
          <cell r="P378" t="str">
            <v>2000.06.20</v>
          </cell>
          <cell r="Q378" t="str">
            <v>이현구</v>
          </cell>
          <cell r="T378">
            <v>15386.25</v>
          </cell>
          <cell r="U378" t="str">
            <v>1145.40     1114.58</v>
          </cell>
        </row>
        <row r="379">
          <cell r="A379" t="str">
            <v>51005-00</v>
          </cell>
          <cell r="B379" t="str">
            <v>외환차익</v>
          </cell>
          <cell r="C379" t="str">
            <v>외환차익</v>
          </cell>
          <cell r="D379">
            <v>10</v>
          </cell>
          <cell r="E379" t="str">
            <v>전도금전표</v>
          </cell>
          <cell r="F379" t="str">
            <v>10573277-002</v>
          </cell>
          <cell r="G379">
            <v>100727</v>
          </cell>
          <cell r="H379" t="str">
            <v>SCR생산과</v>
          </cell>
          <cell r="I379">
            <v>100023</v>
          </cell>
          <cell r="J379" t="str">
            <v>업무팀</v>
          </cell>
          <cell r="K379" t="str">
            <v>환차이익</v>
          </cell>
          <cell r="L379" t="str">
            <v>C</v>
          </cell>
          <cell r="M379">
            <v>0</v>
          </cell>
          <cell r="N379">
            <v>3215912</v>
          </cell>
          <cell r="O379" t="str">
            <v>2000.06.30</v>
          </cell>
          <cell r="P379" t="str">
            <v>2000.06.28</v>
          </cell>
          <cell r="Q379" t="str">
            <v>이현구</v>
          </cell>
          <cell r="T379">
            <v>120898.95</v>
          </cell>
          <cell r="U379" t="str">
            <v>1145.40     1118.80</v>
          </cell>
        </row>
        <row r="380">
          <cell r="A380" t="str">
            <v>51005-00</v>
          </cell>
          <cell r="B380" t="str">
            <v>외환차익</v>
          </cell>
          <cell r="C380" t="str">
            <v>외환차익</v>
          </cell>
          <cell r="D380">
            <v>10</v>
          </cell>
          <cell r="E380" t="str">
            <v>전도금전표</v>
          </cell>
          <cell r="F380" t="str">
            <v>10573277-003</v>
          </cell>
          <cell r="G380">
            <v>100727</v>
          </cell>
          <cell r="H380" t="str">
            <v>SCR생산과</v>
          </cell>
          <cell r="I380">
            <v>100023</v>
          </cell>
          <cell r="J380" t="str">
            <v>업무팀</v>
          </cell>
          <cell r="K380" t="str">
            <v>환차이익</v>
          </cell>
          <cell r="L380" t="str">
            <v>C</v>
          </cell>
          <cell r="M380">
            <v>0</v>
          </cell>
          <cell r="N380">
            <v>18410000</v>
          </cell>
          <cell r="O380" t="str">
            <v>2000.06.30</v>
          </cell>
          <cell r="P380" t="str">
            <v>2000.06.28</v>
          </cell>
          <cell r="Q380" t="str">
            <v>이현구</v>
          </cell>
          <cell r="T380">
            <v>700000</v>
          </cell>
          <cell r="U380" t="str">
            <v>1145.40     1119.10</v>
          </cell>
        </row>
        <row r="381">
          <cell r="A381" t="str">
            <v>51005-00</v>
          </cell>
          <cell r="B381" t="str">
            <v>외환차익</v>
          </cell>
          <cell r="C381" t="str">
            <v>외환차익</v>
          </cell>
          <cell r="D381">
            <v>10</v>
          </cell>
          <cell r="E381" t="str">
            <v>전도금전표</v>
          </cell>
          <cell r="F381" t="str">
            <v>10573277-004</v>
          </cell>
          <cell r="G381">
            <v>100727</v>
          </cell>
          <cell r="H381" t="str">
            <v>SCR생산과</v>
          </cell>
          <cell r="I381">
            <v>100023</v>
          </cell>
          <cell r="J381" t="str">
            <v>업무팀</v>
          </cell>
          <cell r="K381" t="str">
            <v>환차이익</v>
          </cell>
          <cell r="L381" t="str">
            <v>C</v>
          </cell>
          <cell r="M381">
            <v>0</v>
          </cell>
          <cell r="N381">
            <v>25460298</v>
          </cell>
          <cell r="O381" t="str">
            <v>2000.06.30</v>
          </cell>
          <cell r="P381" t="str">
            <v>2000.06.28</v>
          </cell>
          <cell r="Q381" t="str">
            <v>이현구</v>
          </cell>
          <cell r="T381">
            <v>958595.53</v>
          </cell>
          <cell r="U381" t="str">
            <v>1145.40     1118.84</v>
          </cell>
        </row>
        <row r="382">
          <cell r="A382" t="str">
            <v>51005-00</v>
          </cell>
          <cell r="B382" t="str">
            <v>외환차익</v>
          </cell>
          <cell r="C382" t="str">
            <v>외환차익</v>
          </cell>
          <cell r="D382">
            <v>10</v>
          </cell>
          <cell r="E382" t="str">
            <v>전도금전표</v>
          </cell>
          <cell r="F382" t="str">
            <v>10575021-002</v>
          </cell>
          <cell r="G382">
            <v>100358</v>
          </cell>
          <cell r="H382" t="str">
            <v>O/F생산팀</v>
          </cell>
          <cell r="I382">
            <v>100023</v>
          </cell>
          <cell r="J382" t="str">
            <v>업무팀</v>
          </cell>
          <cell r="K382" t="str">
            <v>환차이익</v>
          </cell>
          <cell r="L382" t="str">
            <v>C</v>
          </cell>
          <cell r="M382">
            <v>0</v>
          </cell>
          <cell r="N382">
            <v>13808631</v>
          </cell>
          <cell r="O382" t="str">
            <v>2000.06.30</v>
          </cell>
          <cell r="P382" t="str">
            <v>2000.06.30</v>
          </cell>
          <cell r="Q382" t="str">
            <v>이현구</v>
          </cell>
          <cell r="T382" t="str">
            <v>CHF401,998</v>
          </cell>
          <cell r="U382" t="str">
            <v>717.33      682.98</v>
          </cell>
        </row>
        <row r="383">
          <cell r="A383" t="str">
            <v>51005-00</v>
          </cell>
          <cell r="B383" t="str">
            <v>외환차익</v>
          </cell>
          <cell r="C383" t="str">
            <v>외환차익</v>
          </cell>
          <cell r="D383">
            <v>200</v>
          </cell>
          <cell r="E383" t="str">
            <v>수금전표</v>
          </cell>
          <cell r="F383" t="str">
            <v>10576179-005</v>
          </cell>
          <cell r="G383">
            <v>100456</v>
          </cell>
          <cell r="H383" t="str">
            <v>수출팀</v>
          </cell>
          <cell r="I383">
            <v>100456</v>
          </cell>
          <cell r="J383" t="str">
            <v>수출팀</v>
          </cell>
          <cell r="K383" t="str">
            <v>상쇄전표 자동생성 II</v>
          </cell>
          <cell r="L383" t="str">
            <v>C</v>
          </cell>
          <cell r="M383">
            <v>0</v>
          </cell>
          <cell r="N383">
            <v>54036</v>
          </cell>
          <cell r="O383" t="str">
            <v>2000.06.30</v>
          </cell>
          <cell r="P383" t="str">
            <v>2000.06.30</v>
          </cell>
          <cell r="Q383" t="str">
            <v>채광기</v>
          </cell>
          <cell r="T383" t="str">
            <v>USD3,160</v>
          </cell>
          <cell r="U383" t="str">
            <v>@$1137.20   @$1120.10</v>
          </cell>
        </row>
        <row r="384">
          <cell r="A384" t="str">
            <v>51005-00</v>
          </cell>
          <cell r="B384" t="str">
            <v>외환차익</v>
          </cell>
          <cell r="C384" t="str">
            <v>외환차익</v>
          </cell>
          <cell r="D384">
            <v>200</v>
          </cell>
          <cell r="E384" t="str">
            <v>수금전표</v>
          </cell>
          <cell r="F384" t="str">
            <v>60066856-004</v>
          </cell>
          <cell r="G384">
            <v>100730</v>
          </cell>
          <cell r="H384" t="str">
            <v>SCR해외영업팀</v>
          </cell>
          <cell r="I384">
            <v>100730</v>
          </cell>
          <cell r="J384" t="str">
            <v>SCR해외영업팀</v>
          </cell>
          <cell r="K384" t="str">
            <v>한화0401-2 NEGO환차? C</v>
          </cell>
          <cell r="M384">
            <v>0</v>
          </cell>
          <cell r="N384" t="str">
            <v>329400  2</v>
          </cell>
          <cell r="O384" t="str">
            <v>000.06.30  2</v>
          </cell>
          <cell r="P384" t="str">
            <v>000.06.30  손</v>
          </cell>
          <cell r="Q384" t="str">
            <v>형경</v>
          </cell>
          <cell r="T384">
            <v>73200</v>
          </cell>
          <cell r="U384" t="str">
            <v>@1110.30    @1114.80</v>
          </cell>
        </row>
        <row r="385">
          <cell r="A385" t="str">
            <v>51009-00</v>
          </cell>
          <cell r="B385" t="str">
            <v>잡이익</v>
          </cell>
          <cell r="C385" t="str">
            <v>잡이익</v>
          </cell>
          <cell r="D385">
            <v>1</v>
          </cell>
          <cell r="E385" t="str">
            <v>비용전표</v>
          </cell>
          <cell r="F385" t="str">
            <v>10508682-002</v>
          </cell>
          <cell r="G385">
            <v>100027</v>
          </cell>
          <cell r="H385" t="str">
            <v>일진경리팀</v>
          </cell>
          <cell r="I385">
            <v>100027</v>
          </cell>
          <cell r="J385" t="str">
            <v>일진경리팀</v>
          </cell>
          <cell r="K385" t="str">
            <v>최상규이자</v>
          </cell>
          <cell r="L385" t="str">
            <v>C</v>
          </cell>
          <cell r="M385">
            <v>0</v>
          </cell>
          <cell r="N385">
            <v>54356</v>
          </cell>
          <cell r="O385" t="str">
            <v>2000.01.05</v>
          </cell>
          <cell r="P385" t="str">
            <v>2000.01.05</v>
          </cell>
          <cell r="Q385" t="str">
            <v>최윤경</v>
          </cell>
        </row>
        <row r="386">
          <cell r="A386" t="str">
            <v>51009-00</v>
          </cell>
          <cell r="B386" t="str">
            <v>잡이익</v>
          </cell>
          <cell r="C386" t="str">
            <v>잡이익</v>
          </cell>
          <cell r="D386">
            <v>100</v>
          </cell>
          <cell r="E386" t="str">
            <v>판매전표</v>
          </cell>
          <cell r="F386" t="str">
            <v>10509937-002</v>
          </cell>
          <cell r="G386">
            <v>100361</v>
          </cell>
          <cell r="H386" t="str">
            <v>구매과</v>
          </cell>
          <cell r="I386">
            <v>100361</v>
          </cell>
          <cell r="J386" t="str">
            <v>구매과</v>
          </cell>
          <cell r="K386" t="str">
            <v>파지외</v>
          </cell>
          <cell r="L386" t="str">
            <v>C</v>
          </cell>
          <cell r="M386">
            <v>0</v>
          </cell>
          <cell r="N386">
            <v>40200</v>
          </cell>
          <cell r="O386" t="str">
            <v>2000.01.05</v>
          </cell>
          <cell r="P386" t="str">
            <v>2000.01.05</v>
          </cell>
          <cell r="Q386" t="str">
            <v>김미현</v>
          </cell>
          <cell r="R386">
            <v>999999</v>
          </cell>
          <cell r="S386" t="str">
            <v>일시(SYSTEM SETTING)</v>
          </cell>
        </row>
        <row r="387">
          <cell r="A387" t="str">
            <v>51009-00</v>
          </cell>
          <cell r="B387" t="str">
            <v>잡이익</v>
          </cell>
          <cell r="C387" t="str">
            <v>잡이익</v>
          </cell>
          <cell r="D387">
            <v>50</v>
          </cell>
          <cell r="E387" t="str">
            <v>자금전표</v>
          </cell>
          <cell r="F387" t="str">
            <v>10509102-002</v>
          </cell>
          <cell r="G387">
            <v>100027</v>
          </cell>
          <cell r="H387" t="str">
            <v>일진경리팀</v>
          </cell>
          <cell r="I387">
            <v>100027</v>
          </cell>
          <cell r="J387" t="str">
            <v>일진경리팀</v>
          </cell>
          <cell r="K387" t="str">
            <v>표지어음이자분</v>
          </cell>
          <cell r="L387" t="str">
            <v>C</v>
          </cell>
          <cell r="M387">
            <v>0</v>
          </cell>
          <cell r="N387">
            <v>290</v>
          </cell>
          <cell r="O387" t="str">
            <v>2000.01.06</v>
          </cell>
          <cell r="P387" t="str">
            <v>2000.01.06</v>
          </cell>
          <cell r="Q387" t="str">
            <v>최윤경</v>
          </cell>
        </row>
        <row r="388">
          <cell r="A388" t="str">
            <v>51009-00</v>
          </cell>
          <cell r="B388" t="str">
            <v>잡이익</v>
          </cell>
          <cell r="C388" t="str">
            <v>잡이익</v>
          </cell>
          <cell r="D388">
            <v>200</v>
          </cell>
          <cell r="E388" t="str">
            <v>수금전표</v>
          </cell>
          <cell r="F388" t="str">
            <v>10508984-002</v>
          </cell>
          <cell r="G388">
            <v>100729</v>
          </cell>
          <cell r="H388" t="str">
            <v>SCR국내영업팀</v>
          </cell>
          <cell r="I388">
            <v>100729</v>
          </cell>
          <cell r="J388" t="str">
            <v>SCR국내영업팀</v>
          </cell>
          <cell r="K388" t="str">
            <v>SCR/삼천리도시가스장</v>
          </cell>
          <cell r="L388" t="str">
            <v>C</v>
          </cell>
          <cell r="M388">
            <v>0</v>
          </cell>
          <cell r="N388">
            <v>3469180</v>
          </cell>
          <cell r="O388" t="str">
            <v>2000.01.06</v>
          </cell>
          <cell r="P388" t="str">
            <v>2000.01.06</v>
          </cell>
          <cell r="Q388" t="str">
            <v>손형경</v>
          </cell>
        </row>
        <row r="389">
          <cell r="A389" t="str">
            <v>51009-00</v>
          </cell>
          <cell r="B389" t="str">
            <v>잡이익</v>
          </cell>
          <cell r="C389" t="str">
            <v>잡이익</v>
          </cell>
          <cell r="D389">
            <v>100</v>
          </cell>
          <cell r="E389" t="str">
            <v>판매전표</v>
          </cell>
          <cell r="F389" t="str">
            <v>10509923-002</v>
          </cell>
          <cell r="G389">
            <v>100361</v>
          </cell>
          <cell r="H389" t="str">
            <v>구매과</v>
          </cell>
          <cell r="I389">
            <v>100361</v>
          </cell>
          <cell r="J389" t="str">
            <v>구매과</v>
          </cell>
          <cell r="K389" t="str">
            <v>페 LAP TAPE외</v>
          </cell>
          <cell r="L389" t="str">
            <v>C</v>
          </cell>
          <cell r="M389">
            <v>0</v>
          </cell>
          <cell r="N389">
            <v>220600</v>
          </cell>
          <cell r="O389" t="str">
            <v>2000.01.06</v>
          </cell>
          <cell r="P389" t="str">
            <v>2000.01.06</v>
          </cell>
          <cell r="Q389" t="str">
            <v>김미현</v>
          </cell>
          <cell r="R389">
            <v>999999</v>
          </cell>
          <cell r="S389" t="str">
            <v>일시(SYSTEM SETTING)</v>
          </cell>
        </row>
        <row r="390">
          <cell r="A390" t="str">
            <v>51009-00</v>
          </cell>
          <cell r="B390" t="str">
            <v>잡이익</v>
          </cell>
          <cell r="C390" t="str">
            <v>잡이익</v>
          </cell>
          <cell r="D390">
            <v>100</v>
          </cell>
          <cell r="E390" t="str">
            <v>판매전표</v>
          </cell>
          <cell r="F390" t="str">
            <v>10509928-002</v>
          </cell>
          <cell r="G390">
            <v>100361</v>
          </cell>
          <cell r="H390" t="str">
            <v>구매과</v>
          </cell>
          <cell r="I390">
            <v>100361</v>
          </cell>
          <cell r="J390" t="str">
            <v>구매과</v>
          </cell>
          <cell r="K390" t="str">
            <v>폐고철</v>
          </cell>
          <cell r="L390" t="str">
            <v>C</v>
          </cell>
          <cell r="M390">
            <v>0</v>
          </cell>
          <cell r="N390">
            <v>159900</v>
          </cell>
          <cell r="O390" t="str">
            <v>2000.01.06</v>
          </cell>
          <cell r="P390" t="str">
            <v>2000.01.06</v>
          </cell>
          <cell r="Q390" t="str">
            <v>김미현</v>
          </cell>
          <cell r="R390">
            <v>999999</v>
          </cell>
          <cell r="S390" t="str">
            <v>일시(SYSTEM SETTING)</v>
          </cell>
        </row>
        <row r="391">
          <cell r="A391" t="str">
            <v>51009-00</v>
          </cell>
          <cell r="B391" t="str">
            <v>잡이익</v>
          </cell>
          <cell r="C391" t="str">
            <v>잡이익</v>
          </cell>
          <cell r="D391">
            <v>100</v>
          </cell>
          <cell r="E391" t="str">
            <v>판매전표</v>
          </cell>
          <cell r="F391" t="str">
            <v>10509939-002</v>
          </cell>
          <cell r="G391">
            <v>100361</v>
          </cell>
          <cell r="H391" t="str">
            <v>구매과</v>
          </cell>
          <cell r="I391">
            <v>100361</v>
          </cell>
          <cell r="J391" t="str">
            <v>구매과</v>
          </cell>
          <cell r="K391" t="str">
            <v>상고철외</v>
          </cell>
          <cell r="L391" t="str">
            <v>C</v>
          </cell>
          <cell r="M391">
            <v>0</v>
          </cell>
          <cell r="N391">
            <v>826800</v>
          </cell>
          <cell r="O391" t="str">
            <v>2000.01.06</v>
          </cell>
          <cell r="P391" t="str">
            <v>2000.01.06</v>
          </cell>
          <cell r="Q391" t="str">
            <v>김미현</v>
          </cell>
          <cell r="R391">
            <v>999999</v>
          </cell>
          <cell r="S391" t="str">
            <v>일시(SYSTEM SETTING)</v>
          </cell>
        </row>
        <row r="392">
          <cell r="A392" t="str">
            <v>51009-00</v>
          </cell>
          <cell r="B392" t="str">
            <v>잡이익</v>
          </cell>
          <cell r="C392" t="str">
            <v>잡이익</v>
          </cell>
          <cell r="D392">
            <v>100</v>
          </cell>
          <cell r="E392" t="str">
            <v>판매전표</v>
          </cell>
          <cell r="F392" t="str">
            <v>10509942-002</v>
          </cell>
          <cell r="G392">
            <v>100361</v>
          </cell>
          <cell r="H392" t="str">
            <v>구매과</v>
          </cell>
          <cell r="I392">
            <v>100361</v>
          </cell>
          <cell r="J392" t="str">
            <v>구매과</v>
          </cell>
          <cell r="K392" t="str">
            <v>절연스크랩</v>
          </cell>
          <cell r="L392" t="str">
            <v>C</v>
          </cell>
          <cell r="M392">
            <v>0</v>
          </cell>
          <cell r="N392">
            <v>488300</v>
          </cell>
          <cell r="O392" t="str">
            <v>2000.01.06</v>
          </cell>
          <cell r="P392" t="str">
            <v>2000.01.06</v>
          </cell>
          <cell r="Q392" t="str">
            <v>김미현</v>
          </cell>
          <cell r="R392">
            <v>999999</v>
          </cell>
          <cell r="S392" t="str">
            <v>일시(SYSTEM SETTING)</v>
          </cell>
        </row>
        <row r="393">
          <cell r="A393" t="str">
            <v>51009-00</v>
          </cell>
          <cell r="B393" t="str">
            <v>잡이익</v>
          </cell>
          <cell r="C393" t="str">
            <v>잡이익</v>
          </cell>
          <cell r="D393">
            <v>100</v>
          </cell>
          <cell r="E393" t="str">
            <v>판매전표</v>
          </cell>
          <cell r="F393" t="str">
            <v>10509934-002</v>
          </cell>
          <cell r="G393">
            <v>100361</v>
          </cell>
          <cell r="H393" t="str">
            <v>구매과</v>
          </cell>
          <cell r="I393">
            <v>100361</v>
          </cell>
          <cell r="J393" t="str">
            <v>구매과</v>
          </cell>
          <cell r="K393" t="str">
            <v>폐젤리케이블</v>
          </cell>
          <cell r="L393" t="str">
            <v>C</v>
          </cell>
          <cell r="M393">
            <v>0</v>
          </cell>
          <cell r="N393">
            <v>676800</v>
          </cell>
          <cell r="O393" t="str">
            <v>2000.01.06</v>
          </cell>
          <cell r="P393" t="str">
            <v>2000.01.06</v>
          </cell>
          <cell r="Q393" t="str">
            <v>김미현</v>
          </cell>
          <cell r="R393">
            <v>999999</v>
          </cell>
          <cell r="S393" t="str">
            <v>일시(SYSTEM SETTING)</v>
          </cell>
        </row>
        <row r="394">
          <cell r="A394" t="str">
            <v>51009-00</v>
          </cell>
          <cell r="B394" t="str">
            <v>잡이익</v>
          </cell>
          <cell r="C394" t="str">
            <v>잡이익</v>
          </cell>
          <cell r="D394">
            <v>100</v>
          </cell>
          <cell r="E394" t="str">
            <v>판매전표</v>
          </cell>
          <cell r="F394" t="str">
            <v>10509932-002</v>
          </cell>
          <cell r="G394">
            <v>100361</v>
          </cell>
          <cell r="H394" t="str">
            <v>구매과</v>
          </cell>
          <cell r="I394">
            <v>100361</v>
          </cell>
          <cell r="J394" t="str">
            <v>구매과</v>
          </cell>
          <cell r="K394" t="str">
            <v>폐전선외</v>
          </cell>
          <cell r="L394" t="str">
            <v>C</v>
          </cell>
          <cell r="M394">
            <v>0</v>
          </cell>
          <cell r="N394">
            <v>1562500</v>
          </cell>
          <cell r="O394" t="str">
            <v>2000.01.06</v>
          </cell>
          <cell r="P394" t="str">
            <v>2000.01.06</v>
          </cell>
          <cell r="Q394" t="str">
            <v>김미현</v>
          </cell>
          <cell r="R394">
            <v>999999</v>
          </cell>
          <cell r="S394" t="str">
            <v>일시(SYSTEM SETTING)</v>
          </cell>
        </row>
        <row r="395">
          <cell r="A395" t="str">
            <v>51009-00</v>
          </cell>
          <cell r="B395" t="str">
            <v>잡이익</v>
          </cell>
          <cell r="C395" t="str">
            <v>잡이익</v>
          </cell>
          <cell r="D395">
            <v>100</v>
          </cell>
          <cell r="E395" t="str">
            <v>판매전표</v>
          </cell>
          <cell r="F395" t="str">
            <v>10509916-002</v>
          </cell>
          <cell r="G395">
            <v>100361</v>
          </cell>
          <cell r="H395" t="str">
            <v>구매과</v>
          </cell>
          <cell r="I395">
            <v>100361</v>
          </cell>
          <cell r="J395" t="str">
            <v>구매과</v>
          </cell>
          <cell r="K395" t="str">
            <v>폐모타외</v>
          </cell>
          <cell r="L395" t="str">
            <v>C</v>
          </cell>
          <cell r="M395">
            <v>0</v>
          </cell>
          <cell r="N395">
            <v>1968900</v>
          </cell>
          <cell r="O395" t="str">
            <v>2000.01.06</v>
          </cell>
          <cell r="P395" t="str">
            <v>2000.01.06</v>
          </cell>
          <cell r="Q395" t="str">
            <v>김미현</v>
          </cell>
          <cell r="R395">
            <v>999999</v>
          </cell>
          <cell r="S395" t="str">
            <v>일시(SYSTEM SETTING)</v>
          </cell>
        </row>
        <row r="396">
          <cell r="A396" t="str">
            <v>51009-00</v>
          </cell>
          <cell r="B396" t="str">
            <v>잡이익</v>
          </cell>
          <cell r="C396" t="str">
            <v>잡이익</v>
          </cell>
          <cell r="D396">
            <v>50</v>
          </cell>
          <cell r="E396" t="str">
            <v>자금전표</v>
          </cell>
          <cell r="F396" t="str">
            <v>10509724-029</v>
          </cell>
          <cell r="G396">
            <v>100027</v>
          </cell>
          <cell r="H396" t="str">
            <v>일진경리팀</v>
          </cell>
          <cell r="I396">
            <v>100027</v>
          </cell>
          <cell r="J396" t="str">
            <v>일진경리팀</v>
          </cell>
          <cell r="K396" t="str">
            <v>잡이익</v>
          </cell>
          <cell r="L396" t="str">
            <v>C</v>
          </cell>
          <cell r="M396">
            <v>0</v>
          </cell>
          <cell r="N396">
            <v>4</v>
          </cell>
          <cell r="O396" t="str">
            <v>2000.01.10</v>
          </cell>
          <cell r="P396" t="str">
            <v>2000.01.10</v>
          </cell>
          <cell r="Q396" t="str">
            <v>성기승</v>
          </cell>
        </row>
        <row r="397">
          <cell r="A397" t="str">
            <v>51009-00</v>
          </cell>
          <cell r="B397" t="str">
            <v>잡이익</v>
          </cell>
          <cell r="C397" t="str">
            <v>잡이익</v>
          </cell>
          <cell r="D397">
            <v>100</v>
          </cell>
          <cell r="E397" t="str">
            <v>판매전표</v>
          </cell>
          <cell r="F397" t="str">
            <v>10512236-002</v>
          </cell>
          <cell r="G397">
            <v>100361</v>
          </cell>
          <cell r="H397" t="str">
            <v>구매과</v>
          </cell>
          <cell r="I397">
            <v>100361</v>
          </cell>
          <cell r="J397" t="str">
            <v>구매과</v>
          </cell>
          <cell r="K397" t="str">
            <v>파지외</v>
          </cell>
          <cell r="L397" t="str">
            <v>C</v>
          </cell>
          <cell r="M397">
            <v>0</v>
          </cell>
          <cell r="N397">
            <v>75800</v>
          </cell>
          <cell r="O397" t="str">
            <v>2000.01.10</v>
          </cell>
          <cell r="P397" t="str">
            <v>2000.01.10</v>
          </cell>
          <cell r="Q397" t="str">
            <v>김미현</v>
          </cell>
          <cell r="R397">
            <v>999999</v>
          </cell>
          <cell r="S397" t="str">
            <v>일시(SYSTEM SETTING)</v>
          </cell>
        </row>
        <row r="398">
          <cell r="A398" t="str">
            <v>51009-00</v>
          </cell>
          <cell r="B398" t="str">
            <v>잡이익</v>
          </cell>
          <cell r="C398" t="str">
            <v>잡이익</v>
          </cell>
          <cell r="D398">
            <v>100</v>
          </cell>
          <cell r="E398" t="str">
            <v>판매전표</v>
          </cell>
          <cell r="F398" t="str">
            <v>10514003-002</v>
          </cell>
          <cell r="G398">
            <v>100361</v>
          </cell>
          <cell r="H398" t="str">
            <v>구매과</v>
          </cell>
          <cell r="I398">
            <v>100361</v>
          </cell>
          <cell r="J398" t="str">
            <v>구매과</v>
          </cell>
          <cell r="K398" t="str">
            <v>폐고철</v>
          </cell>
          <cell r="L398" t="str">
            <v>C</v>
          </cell>
          <cell r="M398">
            <v>0</v>
          </cell>
          <cell r="N398">
            <v>196950</v>
          </cell>
          <cell r="O398" t="str">
            <v>2000.01.11</v>
          </cell>
          <cell r="P398" t="str">
            <v>2000.01.11</v>
          </cell>
          <cell r="Q398" t="str">
            <v>김미현</v>
          </cell>
          <cell r="R398">
            <v>999999</v>
          </cell>
          <cell r="S398" t="str">
            <v>일시(SYSTEM SETTING)</v>
          </cell>
        </row>
        <row r="399">
          <cell r="A399" t="str">
            <v>51009-00</v>
          </cell>
          <cell r="B399" t="str">
            <v>잡이익</v>
          </cell>
          <cell r="C399" t="str">
            <v>잡이익</v>
          </cell>
          <cell r="D399">
            <v>100</v>
          </cell>
          <cell r="E399" t="str">
            <v>판매전표</v>
          </cell>
          <cell r="F399" t="str">
            <v>10512238-002</v>
          </cell>
          <cell r="G399">
            <v>100361</v>
          </cell>
          <cell r="H399" t="str">
            <v>구매과</v>
          </cell>
          <cell r="I399">
            <v>100361</v>
          </cell>
          <cell r="J399" t="str">
            <v>구매과</v>
          </cell>
          <cell r="K399" t="str">
            <v>파지외</v>
          </cell>
          <cell r="L399" t="str">
            <v>C</v>
          </cell>
          <cell r="M399">
            <v>0</v>
          </cell>
          <cell r="N399">
            <v>48500</v>
          </cell>
          <cell r="O399" t="str">
            <v>2000.01.12</v>
          </cell>
          <cell r="P399" t="str">
            <v>2000.01.12</v>
          </cell>
          <cell r="Q399" t="str">
            <v>김미현</v>
          </cell>
          <cell r="R399">
            <v>999999</v>
          </cell>
          <cell r="S399" t="str">
            <v>일시(SYSTEM SETTING)</v>
          </cell>
        </row>
        <row r="400">
          <cell r="A400" t="str">
            <v>51009-00</v>
          </cell>
          <cell r="B400" t="str">
            <v>잡이익</v>
          </cell>
          <cell r="C400" t="str">
            <v>잡이익</v>
          </cell>
          <cell r="D400">
            <v>200</v>
          </cell>
          <cell r="E400" t="str">
            <v>수금전표</v>
          </cell>
          <cell r="F400" t="str">
            <v>10512579-001</v>
          </cell>
          <cell r="G400">
            <v>100729</v>
          </cell>
          <cell r="H400" t="str">
            <v>SCR국내영업팀</v>
          </cell>
          <cell r="I400">
            <v>100729</v>
          </cell>
          <cell r="J400" t="str">
            <v>SCR국내영업팀</v>
          </cell>
          <cell r="K400" t="str">
            <v>SCR/GERALD LTD 선물? C</v>
          </cell>
          <cell r="M400">
            <v>0</v>
          </cell>
          <cell r="N400" t="str">
            <v>71671569  2</v>
          </cell>
          <cell r="O400" t="str">
            <v>000.01.14  2</v>
          </cell>
          <cell r="P400" t="str">
            <v>000.01.14  손</v>
          </cell>
          <cell r="Q400" t="str">
            <v>형경</v>
          </cell>
          <cell r="T400">
            <v>62952.63</v>
          </cell>
        </row>
        <row r="401">
          <cell r="A401" t="str">
            <v>51009-00</v>
          </cell>
          <cell r="B401" t="str">
            <v>잡이익</v>
          </cell>
          <cell r="C401" t="str">
            <v>잡이익</v>
          </cell>
          <cell r="D401">
            <v>100</v>
          </cell>
          <cell r="E401" t="str">
            <v>판매전표</v>
          </cell>
          <cell r="F401" t="str">
            <v>10512241-002</v>
          </cell>
          <cell r="G401">
            <v>100361</v>
          </cell>
          <cell r="H401" t="str">
            <v>구매과</v>
          </cell>
          <cell r="I401">
            <v>100361</v>
          </cell>
          <cell r="J401" t="str">
            <v>구매과</v>
          </cell>
          <cell r="K401" t="str">
            <v>파지외</v>
          </cell>
          <cell r="L401" t="str">
            <v>C</v>
          </cell>
          <cell r="M401">
            <v>0</v>
          </cell>
          <cell r="N401">
            <v>69700</v>
          </cell>
          <cell r="O401" t="str">
            <v>2000.01.14</v>
          </cell>
          <cell r="P401" t="str">
            <v>2000.01.14</v>
          </cell>
          <cell r="Q401" t="str">
            <v>김미현</v>
          </cell>
          <cell r="R401">
            <v>999999</v>
          </cell>
          <cell r="S401" t="str">
            <v>일시(SYSTEM SETTING)</v>
          </cell>
        </row>
        <row r="402">
          <cell r="A402" t="str">
            <v>51009-00</v>
          </cell>
          <cell r="B402" t="str">
            <v>잡이익</v>
          </cell>
          <cell r="C402" t="str">
            <v>잡이익</v>
          </cell>
          <cell r="D402">
            <v>100</v>
          </cell>
          <cell r="E402" t="str">
            <v>판매전표</v>
          </cell>
          <cell r="F402" t="str">
            <v>10512243-002</v>
          </cell>
          <cell r="G402">
            <v>100361</v>
          </cell>
          <cell r="H402" t="str">
            <v>구매과</v>
          </cell>
          <cell r="I402">
            <v>100361</v>
          </cell>
          <cell r="J402" t="str">
            <v>구매과</v>
          </cell>
          <cell r="K402" t="str">
            <v>꽃가루</v>
          </cell>
          <cell r="L402" t="str">
            <v>C</v>
          </cell>
          <cell r="M402">
            <v>0</v>
          </cell>
          <cell r="N402">
            <v>304200</v>
          </cell>
          <cell r="O402" t="str">
            <v>2000.01.14</v>
          </cell>
          <cell r="P402" t="str">
            <v>2000.01.14</v>
          </cell>
          <cell r="Q402" t="str">
            <v>김미현</v>
          </cell>
          <cell r="R402">
            <v>999999</v>
          </cell>
          <cell r="S402" t="str">
            <v>일시(SYSTEM SETTING)</v>
          </cell>
        </row>
        <row r="403">
          <cell r="A403" t="str">
            <v>51009-00</v>
          </cell>
          <cell r="B403" t="str">
            <v>잡이익</v>
          </cell>
          <cell r="C403" t="str">
            <v>잡이익</v>
          </cell>
          <cell r="D403">
            <v>50</v>
          </cell>
          <cell r="E403" t="str">
            <v>자금전표</v>
          </cell>
          <cell r="F403" t="str">
            <v>10511757-002</v>
          </cell>
          <cell r="G403">
            <v>100050</v>
          </cell>
          <cell r="H403" t="str">
            <v>압출반</v>
          </cell>
          <cell r="I403">
            <v>100459</v>
          </cell>
          <cell r="J403" t="str">
            <v>업무팀</v>
          </cell>
          <cell r="K403" t="str">
            <v>12월 임대료(정희원)</v>
          </cell>
          <cell r="L403" t="str">
            <v>C</v>
          </cell>
          <cell r="M403">
            <v>0</v>
          </cell>
          <cell r="N403">
            <v>100000</v>
          </cell>
          <cell r="O403" t="str">
            <v>2000.01.14</v>
          </cell>
          <cell r="P403" t="str">
            <v>2000.01.14</v>
          </cell>
          <cell r="Q403" t="str">
            <v>장미영</v>
          </cell>
        </row>
        <row r="404">
          <cell r="A404" t="str">
            <v>51009-00</v>
          </cell>
          <cell r="B404" t="str">
            <v>잡이익</v>
          </cell>
          <cell r="C404" t="str">
            <v>잡이익</v>
          </cell>
          <cell r="D404">
            <v>50</v>
          </cell>
          <cell r="E404" t="str">
            <v>자금전표</v>
          </cell>
          <cell r="F404" t="str">
            <v>10511757-003</v>
          </cell>
          <cell r="G404">
            <v>100050</v>
          </cell>
          <cell r="H404" t="str">
            <v>압출반</v>
          </cell>
          <cell r="I404">
            <v>100459</v>
          </cell>
          <cell r="J404" t="str">
            <v>업무팀</v>
          </cell>
          <cell r="K404" t="str">
            <v>12월 임대료(고천수)</v>
          </cell>
          <cell r="L404" t="str">
            <v>C</v>
          </cell>
          <cell r="M404">
            <v>0</v>
          </cell>
          <cell r="N404">
            <v>50000</v>
          </cell>
          <cell r="O404" t="str">
            <v>2000.01.14</v>
          </cell>
          <cell r="P404" t="str">
            <v>2000.01.14</v>
          </cell>
          <cell r="Q404" t="str">
            <v>장미영</v>
          </cell>
        </row>
        <row r="405">
          <cell r="A405" t="str">
            <v>51009-00</v>
          </cell>
          <cell r="B405" t="str">
            <v>잡이익</v>
          </cell>
          <cell r="C405" t="str">
            <v>잡이익</v>
          </cell>
          <cell r="D405">
            <v>50</v>
          </cell>
          <cell r="E405" t="str">
            <v>자금전표</v>
          </cell>
          <cell r="F405" t="str">
            <v>10511757-004</v>
          </cell>
          <cell r="G405">
            <v>100054</v>
          </cell>
          <cell r="H405" t="str">
            <v>피막반</v>
          </cell>
          <cell r="I405">
            <v>100459</v>
          </cell>
          <cell r="J405" t="str">
            <v>업무팀</v>
          </cell>
          <cell r="K405" t="str">
            <v>12월 임대료(김행식)</v>
          </cell>
          <cell r="L405" t="str">
            <v>C</v>
          </cell>
          <cell r="M405">
            <v>0</v>
          </cell>
          <cell r="N405">
            <v>100000</v>
          </cell>
          <cell r="O405" t="str">
            <v>2000.01.14</v>
          </cell>
          <cell r="P405" t="str">
            <v>2000.01.14</v>
          </cell>
          <cell r="Q405" t="str">
            <v>장미영</v>
          </cell>
        </row>
        <row r="406">
          <cell r="A406" t="str">
            <v>51009-00</v>
          </cell>
          <cell r="B406" t="str">
            <v>잡이익</v>
          </cell>
          <cell r="C406" t="str">
            <v>잡이익</v>
          </cell>
          <cell r="D406">
            <v>50</v>
          </cell>
          <cell r="E406" t="str">
            <v>자금전표</v>
          </cell>
          <cell r="F406" t="str">
            <v>10511757-005</v>
          </cell>
          <cell r="G406">
            <v>100047</v>
          </cell>
          <cell r="H406" t="str">
            <v>금형반</v>
          </cell>
          <cell r="I406">
            <v>100459</v>
          </cell>
          <cell r="J406" t="str">
            <v>업무팀</v>
          </cell>
          <cell r="K406" t="str">
            <v>12월 임대료(박성철)</v>
          </cell>
          <cell r="L406" t="str">
            <v>C</v>
          </cell>
          <cell r="M406">
            <v>0</v>
          </cell>
          <cell r="N406">
            <v>80000</v>
          </cell>
          <cell r="O406" t="str">
            <v>2000.01.14</v>
          </cell>
          <cell r="P406" t="str">
            <v>2000.01.14</v>
          </cell>
          <cell r="Q406" t="str">
            <v>장미영</v>
          </cell>
        </row>
        <row r="407">
          <cell r="A407" t="str">
            <v>51009-00</v>
          </cell>
          <cell r="B407" t="str">
            <v>잡이익</v>
          </cell>
          <cell r="C407" t="str">
            <v>잡이익</v>
          </cell>
          <cell r="D407">
            <v>50</v>
          </cell>
          <cell r="E407" t="str">
            <v>자금전표</v>
          </cell>
          <cell r="F407" t="str">
            <v>10511757-006</v>
          </cell>
          <cell r="G407">
            <v>100459</v>
          </cell>
          <cell r="H407" t="str">
            <v>업무팀</v>
          </cell>
          <cell r="I407">
            <v>100459</v>
          </cell>
          <cell r="J407" t="str">
            <v>업무팀</v>
          </cell>
          <cell r="K407" t="str">
            <v>12월 식권 발매대</v>
          </cell>
          <cell r="L407" t="str">
            <v>C</v>
          </cell>
          <cell r="M407">
            <v>0</v>
          </cell>
          <cell r="N407">
            <v>100000</v>
          </cell>
          <cell r="O407" t="str">
            <v>2000.01.14</v>
          </cell>
          <cell r="P407" t="str">
            <v>2000.01.14</v>
          </cell>
          <cell r="Q407" t="str">
            <v>장미영</v>
          </cell>
        </row>
        <row r="408">
          <cell r="A408" t="str">
            <v>51009-00</v>
          </cell>
          <cell r="B408" t="str">
            <v>잡이익</v>
          </cell>
          <cell r="C408" t="str">
            <v>잡이익</v>
          </cell>
          <cell r="D408">
            <v>100</v>
          </cell>
          <cell r="E408" t="str">
            <v>판매전표</v>
          </cell>
          <cell r="F408" t="str">
            <v>10511980-002</v>
          </cell>
          <cell r="G408">
            <v>100718</v>
          </cell>
          <cell r="H408" t="str">
            <v>직판팀</v>
          </cell>
          <cell r="I408">
            <v>100450</v>
          </cell>
          <cell r="J408" t="str">
            <v>판매1팀</v>
          </cell>
          <cell r="K408" t="str">
            <v>피막임가공(stn-c)</v>
          </cell>
          <cell r="L408" t="str">
            <v>C</v>
          </cell>
          <cell r="M408">
            <v>0</v>
          </cell>
          <cell r="N408">
            <v>5131200</v>
          </cell>
          <cell r="O408" t="str">
            <v>2000.01.15</v>
          </cell>
          <cell r="P408" t="str">
            <v>2000.01.15</v>
          </cell>
        </row>
        <row r="409">
          <cell r="A409" t="str">
            <v>51009-00</v>
          </cell>
          <cell r="B409" t="str">
            <v>잡이익</v>
          </cell>
          <cell r="C409" t="str">
            <v>잡이익</v>
          </cell>
          <cell r="D409">
            <v>100</v>
          </cell>
          <cell r="E409" t="str">
            <v>판매전표</v>
          </cell>
          <cell r="F409" t="str">
            <v>10512244-002</v>
          </cell>
          <cell r="G409">
            <v>100361</v>
          </cell>
          <cell r="H409" t="str">
            <v>구매과</v>
          </cell>
          <cell r="I409">
            <v>100361</v>
          </cell>
          <cell r="J409" t="str">
            <v>구매과</v>
          </cell>
          <cell r="K409" t="str">
            <v>절연스크랩</v>
          </cell>
          <cell r="L409" t="str">
            <v>C</v>
          </cell>
          <cell r="M409">
            <v>0</v>
          </cell>
          <cell r="N409">
            <v>1124800</v>
          </cell>
          <cell r="O409" t="str">
            <v>2000.01.17</v>
          </cell>
          <cell r="P409" t="str">
            <v>2000.01.17</v>
          </cell>
          <cell r="Q409" t="str">
            <v>김미현</v>
          </cell>
          <cell r="R409">
            <v>999999</v>
          </cell>
          <cell r="S409" t="str">
            <v>일시(SYSTEM SETTING)</v>
          </cell>
        </row>
        <row r="410">
          <cell r="A410" t="str">
            <v>51009-00</v>
          </cell>
          <cell r="B410" t="str">
            <v>잡이익</v>
          </cell>
          <cell r="C410" t="str">
            <v>잡이익</v>
          </cell>
          <cell r="D410">
            <v>100</v>
          </cell>
          <cell r="E410" t="str">
            <v>판매전표</v>
          </cell>
          <cell r="F410" t="str">
            <v>10512538-002</v>
          </cell>
          <cell r="G410">
            <v>100361</v>
          </cell>
          <cell r="H410" t="str">
            <v>구매과</v>
          </cell>
          <cell r="I410">
            <v>100361</v>
          </cell>
          <cell r="J410" t="str">
            <v>구매과</v>
          </cell>
          <cell r="K410" t="str">
            <v>파지외</v>
          </cell>
          <cell r="L410" t="str">
            <v>C</v>
          </cell>
          <cell r="M410">
            <v>0</v>
          </cell>
          <cell r="N410">
            <v>58900</v>
          </cell>
          <cell r="O410" t="str">
            <v>2000.01.17</v>
          </cell>
          <cell r="P410" t="str">
            <v>2000.01.17</v>
          </cell>
          <cell r="Q410" t="str">
            <v>김미현</v>
          </cell>
          <cell r="R410">
            <v>999999</v>
          </cell>
          <cell r="S410" t="str">
            <v>일시(SYSTEM SETTING)</v>
          </cell>
        </row>
        <row r="411">
          <cell r="A411" t="str">
            <v>51009-00</v>
          </cell>
          <cell r="B411" t="str">
            <v>잡이익</v>
          </cell>
          <cell r="C411" t="str">
            <v>잡이익</v>
          </cell>
          <cell r="D411">
            <v>10</v>
          </cell>
          <cell r="E411" t="str">
            <v>전도금전표</v>
          </cell>
          <cell r="F411" t="str">
            <v>10514033-004</v>
          </cell>
          <cell r="G411">
            <v>100046</v>
          </cell>
          <cell r="H411" t="str">
            <v>금형팀</v>
          </cell>
          <cell r="I411">
            <v>100459</v>
          </cell>
          <cell r="J411" t="str">
            <v>업무팀</v>
          </cell>
          <cell r="K411" t="str">
            <v>1월 유니텔이용료 자? C</v>
          </cell>
          <cell r="M411">
            <v>0</v>
          </cell>
          <cell r="N411" t="str">
            <v>500  2</v>
          </cell>
          <cell r="O411" t="str">
            <v>000.01.17  2</v>
          </cell>
          <cell r="P411" t="str">
            <v>000.01.01  편</v>
          </cell>
          <cell r="Q411" t="str">
            <v>무칠</v>
          </cell>
        </row>
        <row r="412">
          <cell r="A412" t="str">
            <v>51009-00</v>
          </cell>
          <cell r="B412" t="str">
            <v>잡이익</v>
          </cell>
          <cell r="C412" t="str">
            <v>잡이익</v>
          </cell>
          <cell r="D412">
            <v>1</v>
          </cell>
          <cell r="E412" t="str">
            <v>비용전표</v>
          </cell>
          <cell r="F412" t="str">
            <v>10511726-007</v>
          </cell>
          <cell r="G412">
            <v>100702</v>
          </cell>
          <cell r="H412" t="str">
            <v>관리과</v>
          </cell>
          <cell r="I412">
            <v>100702</v>
          </cell>
          <cell r="J412" t="str">
            <v>관리과</v>
          </cell>
          <cell r="K412" t="str">
            <v>1999년12월분 전기요? C</v>
          </cell>
          <cell r="M412">
            <v>0</v>
          </cell>
          <cell r="N412" t="str">
            <v>15  2</v>
          </cell>
          <cell r="O412" t="str">
            <v>000.01.18  2</v>
          </cell>
          <cell r="P412" t="str">
            <v>000.01.08  서</v>
          </cell>
          <cell r="Q412" t="str">
            <v>수현</v>
          </cell>
        </row>
        <row r="413">
          <cell r="A413" t="str">
            <v>51009-00</v>
          </cell>
          <cell r="B413" t="str">
            <v>잡이익</v>
          </cell>
          <cell r="C413" t="str">
            <v>잡이익</v>
          </cell>
          <cell r="D413">
            <v>1</v>
          </cell>
          <cell r="E413" t="str">
            <v>비용전표</v>
          </cell>
          <cell r="F413" t="str">
            <v>10510574-004</v>
          </cell>
          <cell r="G413">
            <v>100223</v>
          </cell>
          <cell r="H413" t="str">
            <v>통신공장</v>
          </cell>
          <cell r="I413">
            <v>100027</v>
          </cell>
          <cell r="J413" t="str">
            <v>일진경리팀</v>
          </cell>
          <cell r="K413" t="str">
            <v>전기요금절사분</v>
          </cell>
          <cell r="L413" t="str">
            <v>C</v>
          </cell>
          <cell r="M413">
            <v>0</v>
          </cell>
          <cell r="N413">
            <v>8</v>
          </cell>
          <cell r="O413" t="str">
            <v>2000.01.18</v>
          </cell>
          <cell r="P413" t="str">
            <v>2000.01.12</v>
          </cell>
          <cell r="Q413" t="str">
            <v>정미은</v>
          </cell>
        </row>
        <row r="414">
          <cell r="A414" t="str">
            <v>51009-00</v>
          </cell>
          <cell r="B414" t="str">
            <v>잡이익</v>
          </cell>
          <cell r="C414" t="str">
            <v>잡이익</v>
          </cell>
          <cell r="D414">
            <v>1</v>
          </cell>
          <cell r="E414" t="str">
            <v>비용전표</v>
          </cell>
          <cell r="F414" t="str">
            <v>10510891-004</v>
          </cell>
          <cell r="G414">
            <v>100076</v>
          </cell>
          <cell r="H414" t="str">
            <v>반월공장</v>
          </cell>
          <cell r="I414">
            <v>100079</v>
          </cell>
          <cell r="J414" t="str">
            <v>총무팀</v>
          </cell>
          <cell r="K414" t="str">
            <v>잡이익</v>
          </cell>
          <cell r="L414" t="str">
            <v>C</v>
          </cell>
          <cell r="M414">
            <v>0</v>
          </cell>
          <cell r="N414">
            <v>7</v>
          </cell>
          <cell r="O414" t="str">
            <v>2000.01.18</v>
          </cell>
          <cell r="P414" t="str">
            <v>2000.01.12</v>
          </cell>
          <cell r="Q414" t="str">
            <v>김동숙</v>
          </cell>
        </row>
        <row r="415">
          <cell r="A415" t="str">
            <v>51009-00</v>
          </cell>
          <cell r="B415" t="str">
            <v>잡이익</v>
          </cell>
          <cell r="C415" t="str">
            <v>잡이익</v>
          </cell>
          <cell r="D415">
            <v>100</v>
          </cell>
          <cell r="E415" t="str">
            <v>판매전표</v>
          </cell>
          <cell r="F415" t="str">
            <v>10512537-002</v>
          </cell>
          <cell r="G415">
            <v>100361</v>
          </cell>
          <cell r="H415" t="str">
            <v>구매과</v>
          </cell>
          <cell r="I415">
            <v>100361</v>
          </cell>
          <cell r="J415" t="str">
            <v>구매과</v>
          </cell>
          <cell r="K415" t="str">
            <v>폐고철</v>
          </cell>
          <cell r="L415" t="str">
            <v>C</v>
          </cell>
          <cell r="M415">
            <v>0</v>
          </cell>
          <cell r="N415">
            <v>180700</v>
          </cell>
          <cell r="O415" t="str">
            <v>2000.01.18</v>
          </cell>
          <cell r="P415" t="str">
            <v>2000.01.18</v>
          </cell>
          <cell r="Q415" t="str">
            <v>김미현</v>
          </cell>
          <cell r="R415">
            <v>999999</v>
          </cell>
          <cell r="S415" t="str">
            <v>일시(SYSTEM SETTING)</v>
          </cell>
        </row>
        <row r="416">
          <cell r="A416" t="str">
            <v>51009-00</v>
          </cell>
          <cell r="B416" t="str">
            <v>잡이익</v>
          </cell>
          <cell r="C416" t="str">
            <v>잡이익</v>
          </cell>
          <cell r="D416">
            <v>50</v>
          </cell>
          <cell r="E416" t="str">
            <v>자금전표</v>
          </cell>
          <cell r="F416" t="str">
            <v>10510769-004</v>
          </cell>
          <cell r="G416">
            <v>100459</v>
          </cell>
          <cell r="H416" t="str">
            <v>업무팀</v>
          </cell>
          <cell r="I416">
            <v>100468</v>
          </cell>
          <cell r="J416" t="str">
            <v>설비팀</v>
          </cell>
          <cell r="K416" t="str">
            <v>12월 전력비 원단위절</v>
          </cell>
          <cell r="L416" t="str">
            <v>C</v>
          </cell>
          <cell r="M416">
            <v>0</v>
          </cell>
          <cell r="N416">
            <v>1</v>
          </cell>
          <cell r="O416" t="str">
            <v>2000.01.18</v>
          </cell>
          <cell r="P416" t="str">
            <v>2000.01.08</v>
          </cell>
        </row>
        <row r="417">
          <cell r="A417" t="str">
            <v>51009-00</v>
          </cell>
          <cell r="B417" t="str">
            <v>잡이익</v>
          </cell>
          <cell r="C417" t="str">
            <v>잡이익</v>
          </cell>
          <cell r="D417">
            <v>100</v>
          </cell>
          <cell r="E417" t="str">
            <v>판매전표</v>
          </cell>
          <cell r="F417" t="str">
            <v>10514028-002</v>
          </cell>
          <cell r="G417">
            <v>100361</v>
          </cell>
          <cell r="H417" t="str">
            <v>구매과</v>
          </cell>
          <cell r="I417">
            <v>100361</v>
          </cell>
          <cell r="J417" t="str">
            <v>구매과</v>
          </cell>
          <cell r="K417" t="str">
            <v>파지외</v>
          </cell>
          <cell r="L417" t="str">
            <v>C</v>
          </cell>
          <cell r="M417">
            <v>0</v>
          </cell>
          <cell r="N417">
            <v>69500</v>
          </cell>
          <cell r="O417" t="str">
            <v>2000.01.21</v>
          </cell>
          <cell r="P417" t="str">
            <v>2000.01.21</v>
          </cell>
          <cell r="Q417" t="str">
            <v>김미현</v>
          </cell>
          <cell r="R417">
            <v>999999</v>
          </cell>
          <cell r="S417" t="str">
            <v>일시(SYSTEM SETTING)</v>
          </cell>
        </row>
        <row r="418">
          <cell r="A418" t="str">
            <v>51009-00</v>
          </cell>
          <cell r="B418" t="str">
            <v>잡이익</v>
          </cell>
          <cell r="C418" t="str">
            <v>잡이익</v>
          </cell>
          <cell r="D418">
            <v>100</v>
          </cell>
          <cell r="E418" t="str">
            <v>판매전표</v>
          </cell>
          <cell r="F418" t="str">
            <v>10514641-002</v>
          </cell>
          <cell r="G418">
            <v>100361</v>
          </cell>
          <cell r="H418" t="str">
            <v>구매과</v>
          </cell>
          <cell r="I418">
            <v>100361</v>
          </cell>
          <cell r="J418" t="str">
            <v>구매과</v>
          </cell>
          <cell r="K418" t="str">
            <v>폐 LAP TAPE</v>
          </cell>
          <cell r="L418" t="str">
            <v>C</v>
          </cell>
          <cell r="M418">
            <v>0</v>
          </cell>
          <cell r="N418">
            <v>380000</v>
          </cell>
          <cell r="O418" t="str">
            <v>2000.01.24</v>
          </cell>
          <cell r="P418" t="str">
            <v>2000.01.24</v>
          </cell>
          <cell r="Q418" t="str">
            <v>김미현</v>
          </cell>
          <cell r="R418">
            <v>999999</v>
          </cell>
          <cell r="S418" t="str">
            <v>일시(SYSTEM SETTING)</v>
          </cell>
        </row>
        <row r="419">
          <cell r="A419" t="str">
            <v>51009-00</v>
          </cell>
          <cell r="B419" t="str">
            <v>잡이익</v>
          </cell>
          <cell r="C419" t="str">
            <v>잡이익</v>
          </cell>
          <cell r="D419">
            <v>100</v>
          </cell>
          <cell r="E419" t="str">
            <v>판매전표</v>
          </cell>
          <cell r="F419" t="str">
            <v>10514512-002</v>
          </cell>
          <cell r="G419">
            <v>100361</v>
          </cell>
          <cell r="H419" t="str">
            <v>구매과</v>
          </cell>
          <cell r="I419">
            <v>100361</v>
          </cell>
          <cell r="J419" t="str">
            <v>구매과</v>
          </cell>
          <cell r="K419" t="str">
            <v>파지외</v>
          </cell>
          <cell r="L419" t="str">
            <v>C</v>
          </cell>
          <cell r="M419">
            <v>0</v>
          </cell>
          <cell r="N419">
            <v>49000</v>
          </cell>
          <cell r="O419" t="str">
            <v>2000.01.24</v>
          </cell>
          <cell r="P419" t="str">
            <v>2000.01.24</v>
          </cell>
          <cell r="Q419" t="str">
            <v>김미현</v>
          </cell>
          <cell r="R419">
            <v>999999</v>
          </cell>
          <cell r="S419" t="str">
            <v>일시(SYSTEM SETTING)</v>
          </cell>
        </row>
        <row r="420">
          <cell r="A420" t="str">
            <v>51009-00</v>
          </cell>
          <cell r="B420" t="str">
            <v>잡이익</v>
          </cell>
          <cell r="C420" t="str">
            <v>잡이익</v>
          </cell>
          <cell r="D420">
            <v>100</v>
          </cell>
          <cell r="E420" t="str">
            <v>판매전표</v>
          </cell>
          <cell r="F420" t="str">
            <v>10514609-002</v>
          </cell>
          <cell r="G420">
            <v>100726</v>
          </cell>
          <cell r="H420" t="str">
            <v>SCR팀</v>
          </cell>
          <cell r="I420">
            <v>100361</v>
          </cell>
          <cell r="J420" t="str">
            <v>구매과</v>
          </cell>
          <cell r="K420" t="str">
            <v>폐유</v>
          </cell>
          <cell r="L420" t="str">
            <v>C</v>
          </cell>
          <cell r="M420">
            <v>0</v>
          </cell>
          <cell r="N420">
            <v>420000</v>
          </cell>
          <cell r="O420" t="str">
            <v>2000.01.24</v>
          </cell>
          <cell r="P420" t="str">
            <v>2000.01.24</v>
          </cell>
          <cell r="Q420" t="str">
            <v>김미현</v>
          </cell>
          <cell r="R420">
            <v>999999</v>
          </cell>
          <cell r="S420" t="str">
            <v>일시(SYSTEM SETTING)</v>
          </cell>
        </row>
        <row r="421">
          <cell r="A421" t="str">
            <v>51009-00</v>
          </cell>
          <cell r="B421" t="str">
            <v>잡이익</v>
          </cell>
          <cell r="C421" t="str">
            <v>잡이익</v>
          </cell>
          <cell r="D421">
            <v>100</v>
          </cell>
          <cell r="E421" t="str">
            <v>판매전표</v>
          </cell>
          <cell r="F421" t="str">
            <v>10515524-002</v>
          </cell>
          <cell r="G421">
            <v>100361</v>
          </cell>
          <cell r="H421" t="str">
            <v>구매과</v>
          </cell>
          <cell r="I421">
            <v>100361</v>
          </cell>
          <cell r="J421" t="str">
            <v>구매과</v>
          </cell>
          <cell r="K421" t="str">
            <v>폐고철</v>
          </cell>
          <cell r="L421" t="str">
            <v>C</v>
          </cell>
          <cell r="M421">
            <v>0</v>
          </cell>
          <cell r="N421">
            <v>200850</v>
          </cell>
          <cell r="O421" t="str">
            <v>2000.01.25</v>
          </cell>
          <cell r="P421" t="str">
            <v>2000.01.25</v>
          </cell>
          <cell r="Q421" t="str">
            <v>김미현</v>
          </cell>
          <cell r="R421">
            <v>999999</v>
          </cell>
          <cell r="S421" t="str">
            <v>일시(SYSTEM SETTING)</v>
          </cell>
        </row>
        <row r="422">
          <cell r="A422" t="str">
            <v>51009-00</v>
          </cell>
          <cell r="B422" t="str">
            <v>잡이익</v>
          </cell>
          <cell r="C422" t="str">
            <v>잡이익</v>
          </cell>
          <cell r="D422">
            <v>1</v>
          </cell>
          <cell r="E422" t="str">
            <v>비용전표</v>
          </cell>
          <cell r="F422" t="str">
            <v>10512834-004</v>
          </cell>
          <cell r="G422">
            <v>100156</v>
          </cell>
          <cell r="H422" t="str">
            <v>기획팀</v>
          </cell>
          <cell r="I422">
            <v>100450</v>
          </cell>
          <cell r="J422" t="str">
            <v>판매1팀</v>
          </cell>
          <cell r="K422" t="str">
            <v>단수차이</v>
          </cell>
          <cell r="L422" t="str">
            <v>C</v>
          </cell>
          <cell r="M422">
            <v>0</v>
          </cell>
          <cell r="N422">
            <v>6</v>
          </cell>
          <cell r="O422" t="str">
            <v>2000.01.27</v>
          </cell>
          <cell r="P422" t="str">
            <v>2000.01.15</v>
          </cell>
        </row>
        <row r="423">
          <cell r="A423" t="str">
            <v>51009-00</v>
          </cell>
          <cell r="B423" t="str">
            <v>잡이익</v>
          </cell>
          <cell r="C423" t="str">
            <v>잡이익</v>
          </cell>
          <cell r="D423">
            <v>1</v>
          </cell>
          <cell r="E423" t="str">
            <v>비용전표</v>
          </cell>
          <cell r="F423" t="str">
            <v>10516446-004</v>
          </cell>
          <cell r="G423">
            <v>100027</v>
          </cell>
          <cell r="H423" t="str">
            <v>일진경리팀</v>
          </cell>
          <cell r="I423">
            <v>100027</v>
          </cell>
          <cell r="J423" t="str">
            <v>일진경리팀</v>
          </cell>
          <cell r="K423" t="str">
            <v>천리안 이용료</v>
          </cell>
          <cell r="L423" t="str">
            <v>C</v>
          </cell>
          <cell r="M423">
            <v>0</v>
          </cell>
          <cell r="N423">
            <v>5</v>
          </cell>
          <cell r="O423" t="str">
            <v>2000.01.27</v>
          </cell>
          <cell r="P423" t="str">
            <v>2000.01.27</v>
          </cell>
          <cell r="Q423" t="str">
            <v>최윤경</v>
          </cell>
        </row>
        <row r="424">
          <cell r="A424" t="str">
            <v>51009-00</v>
          </cell>
          <cell r="B424" t="str">
            <v>잡이익</v>
          </cell>
          <cell r="C424" t="str">
            <v>잡이익</v>
          </cell>
          <cell r="D424">
            <v>100</v>
          </cell>
          <cell r="E424" t="str">
            <v>판매전표</v>
          </cell>
          <cell r="F424" t="str">
            <v>10516473-002</v>
          </cell>
          <cell r="G424">
            <v>100361</v>
          </cell>
          <cell r="H424" t="str">
            <v>구매과</v>
          </cell>
          <cell r="I424">
            <v>100361</v>
          </cell>
          <cell r="J424" t="str">
            <v>구매과</v>
          </cell>
          <cell r="K424" t="str">
            <v>파지외</v>
          </cell>
          <cell r="L424" t="str">
            <v>C</v>
          </cell>
          <cell r="M424">
            <v>0</v>
          </cell>
          <cell r="N424">
            <v>68700</v>
          </cell>
          <cell r="O424" t="str">
            <v>2000.01.27</v>
          </cell>
          <cell r="P424" t="str">
            <v>2000.01.27</v>
          </cell>
          <cell r="Q424" t="str">
            <v>김미현</v>
          </cell>
          <cell r="R424">
            <v>999999</v>
          </cell>
          <cell r="S424" t="str">
            <v>일시(SYSTEM SETTING)</v>
          </cell>
        </row>
        <row r="425">
          <cell r="A425" t="str">
            <v>51009-00</v>
          </cell>
          <cell r="B425" t="str">
            <v>잡이익</v>
          </cell>
          <cell r="C425" t="str">
            <v>잡이익</v>
          </cell>
          <cell r="D425">
            <v>100</v>
          </cell>
          <cell r="E425" t="str">
            <v>판매전표</v>
          </cell>
          <cell r="F425" t="str">
            <v>10516082-002</v>
          </cell>
          <cell r="G425">
            <v>100361</v>
          </cell>
          <cell r="H425" t="str">
            <v>구매과</v>
          </cell>
          <cell r="I425">
            <v>100361</v>
          </cell>
          <cell r="J425" t="str">
            <v>구매과</v>
          </cell>
          <cell r="K425" t="str">
            <v>꽃가루</v>
          </cell>
          <cell r="L425" t="str">
            <v>C</v>
          </cell>
          <cell r="M425">
            <v>0</v>
          </cell>
          <cell r="N425">
            <v>279000</v>
          </cell>
          <cell r="O425" t="str">
            <v>2000.01.27</v>
          </cell>
          <cell r="P425" t="str">
            <v>2000.01.27</v>
          </cell>
          <cell r="Q425" t="str">
            <v>김미현</v>
          </cell>
          <cell r="R425">
            <v>999999</v>
          </cell>
          <cell r="S425" t="str">
            <v>일시(SYSTEM SETTING)</v>
          </cell>
        </row>
        <row r="426">
          <cell r="A426" t="str">
            <v>51009-00</v>
          </cell>
          <cell r="B426" t="str">
            <v>잡이익</v>
          </cell>
          <cell r="C426" t="str">
            <v>잡이익</v>
          </cell>
          <cell r="D426">
            <v>10</v>
          </cell>
          <cell r="E426" t="str">
            <v>전도금전표</v>
          </cell>
          <cell r="F426" t="str">
            <v>10514036-004</v>
          </cell>
          <cell r="G426">
            <v>100046</v>
          </cell>
          <cell r="H426" t="str">
            <v>금형팀</v>
          </cell>
          <cell r="I426">
            <v>100459</v>
          </cell>
          <cell r="J426" t="str">
            <v>업무팀</v>
          </cell>
          <cell r="K426" t="str">
            <v>1월 천리안이용료 자? C</v>
          </cell>
          <cell r="M426">
            <v>0</v>
          </cell>
          <cell r="N426" t="str">
            <v>170  2</v>
          </cell>
          <cell r="O426" t="str">
            <v>000.01.27  2</v>
          </cell>
          <cell r="P426" t="str">
            <v>000.01.15  편</v>
          </cell>
          <cell r="Q426" t="str">
            <v>무칠</v>
          </cell>
        </row>
        <row r="427">
          <cell r="A427" t="str">
            <v>51009-00</v>
          </cell>
          <cell r="B427" t="str">
            <v>잡이익</v>
          </cell>
          <cell r="C427" t="str">
            <v>잡이익</v>
          </cell>
          <cell r="D427">
            <v>10</v>
          </cell>
          <cell r="E427" t="str">
            <v>전도금전표</v>
          </cell>
          <cell r="F427" t="str">
            <v>10514036-005</v>
          </cell>
          <cell r="G427">
            <v>100046</v>
          </cell>
          <cell r="H427" t="str">
            <v>금형팀</v>
          </cell>
          <cell r="I427">
            <v>100459</v>
          </cell>
          <cell r="J427" t="str">
            <v>업무팀</v>
          </cell>
          <cell r="K427" t="str">
            <v>1월 천리안이용료 원? C</v>
          </cell>
          <cell r="M427">
            <v>0</v>
          </cell>
          <cell r="N427" t="str">
            <v>5  2</v>
          </cell>
          <cell r="O427" t="str">
            <v>000.01.27  2</v>
          </cell>
          <cell r="P427" t="str">
            <v>000.01.15  편</v>
          </cell>
          <cell r="Q427" t="str">
            <v>무칠</v>
          </cell>
        </row>
        <row r="428">
          <cell r="A428" t="str">
            <v>51009-00</v>
          </cell>
          <cell r="B428" t="str">
            <v>잡이익</v>
          </cell>
          <cell r="C428" t="str">
            <v>잡이익</v>
          </cell>
          <cell r="D428">
            <v>100</v>
          </cell>
          <cell r="E428" t="str">
            <v>판매전표</v>
          </cell>
          <cell r="F428" t="str">
            <v>10517457-002</v>
          </cell>
          <cell r="G428">
            <v>100361</v>
          </cell>
          <cell r="H428" t="str">
            <v>구매과</v>
          </cell>
          <cell r="I428">
            <v>100361</v>
          </cell>
          <cell r="J428" t="str">
            <v>구매과</v>
          </cell>
          <cell r="K428" t="str">
            <v>절연스크랩</v>
          </cell>
          <cell r="L428" t="str">
            <v>C</v>
          </cell>
          <cell r="M428">
            <v>0</v>
          </cell>
          <cell r="N428">
            <v>7123100</v>
          </cell>
          <cell r="O428" t="str">
            <v>2000.01.28</v>
          </cell>
          <cell r="P428" t="str">
            <v>2000.01.28</v>
          </cell>
          <cell r="Q428" t="str">
            <v>김미현</v>
          </cell>
          <cell r="R428">
            <v>999999</v>
          </cell>
          <cell r="S428" t="str">
            <v>일시(SYSTEM SETTING)</v>
          </cell>
        </row>
        <row r="429">
          <cell r="A429" t="str">
            <v>51009-00</v>
          </cell>
          <cell r="B429" t="str">
            <v>잡이익</v>
          </cell>
          <cell r="C429" t="str">
            <v>잡이익</v>
          </cell>
          <cell r="D429">
            <v>300</v>
          </cell>
          <cell r="E429" t="str">
            <v>구매전표</v>
          </cell>
          <cell r="F429" t="str">
            <v>10516212-004</v>
          </cell>
          <cell r="G429">
            <v>100230</v>
          </cell>
          <cell r="H429" t="str">
            <v>F/S 2팀</v>
          </cell>
          <cell r="I429">
            <v>100425</v>
          </cell>
          <cell r="J429" t="str">
            <v>경영기획팀</v>
          </cell>
          <cell r="K429" t="str">
            <v>외상대입금 단수차익</v>
          </cell>
          <cell r="L429" t="str">
            <v>C</v>
          </cell>
          <cell r="M429">
            <v>0</v>
          </cell>
          <cell r="N429">
            <v>6</v>
          </cell>
          <cell r="O429" t="str">
            <v>2000.01.29</v>
          </cell>
          <cell r="P429" t="str">
            <v>2000.01.21</v>
          </cell>
          <cell r="Q429" t="str">
            <v>오은영</v>
          </cell>
        </row>
        <row r="430">
          <cell r="A430" t="str">
            <v>51009-00</v>
          </cell>
          <cell r="B430" t="str">
            <v>잡이익</v>
          </cell>
          <cell r="C430" t="str">
            <v>잡이익</v>
          </cell>
          <cell r="D430">
            <v>300</v>
          </cell>
          <cell r="E430" t="str">
            <v>구매전표</v>
          </cell>
          <cell r="F430" t="str">
            <v>10516211-004</v>
          </cell>
          <cell r="G430">
            <v>100230</v>
          </cell>
          <cell r="H430" t="str">
            <v>F/S 2팀</v>
          </cell>
          <cell r="I430">
            <v>100425</v>
          </cell>
          <cell r="J430" t="str">
            <v>경영기획팀</v>
          </cell>
          <cell r="K430" t="str">
            <v>외상대입금 단수차익</v>
          </cell>
          <cell r="L430" t="str">
            <v>C</v>
          </cell>
          <cell r="M430">
            <v>0</v>
          </cell>
          <cell r="N430">
            <v>2</v>
          </cell>
          <cell r="O430" t="str">
            <v>2000.01.29</v>
          </cell>
          <cell r="P430" t="str">
            <v>2000.01.21</v>
          </cell>
          <cell r="Q430" t="str">
            <v>오은영</v>
          </cell>
        </row>
        <row r="431">
          <cell r="A431" t="str">
            <v>51009-00</v>
          </cell>
          <cell r="B431" t="str">
            <v>잡이익</v>
          </cell>
          <cell r="C431" t="str">
            <v>잡이익</v>
          </cell>
          <cell r="D431">
            <v>300</v>
          </cell>
          <cell r="E431" t="str">
            <v>구매전표</v>
          </cell>
          <cell r="F431" t="str">
            <v>10516207-004</v>
          </cell>
          <cell r="G431">
            <v>100230</v>
          </cell>
          <cell r="H431" t="str">
            <v>F/S 2팀</v>
          </cell>
          <cell r="I431">
            <v>100425</v>
          </cell>
          <cell r="J431" t="str">
            <v>경영기획팀</v>
          </cell>
          <cell r="K431" t="str">
            <v>케이블공리일대 단수? C</v>
          </cell>
          <cell r="M431">
            <v>0</v>
          </cell>
          <cell r="N431" t="str">
            <v>3  2</v>
          </cell>
          <cell r="O431" t="str">
            <v>000.01.29  2</v>
          </cell>
          <cell r="P431" t="str">
            <v>000.01.22  오</v>
          </cell>
          <cell r="Q431" t="str">
            <v>은영</v>
          </cell>
        </row>
        <row r="432">
          <cell r="A432" t="str">
            <v>51009-00</v>
          </cell>
          <cell r="B432" t="str">
            <v>잡이익</v>
          </cell>
          <cell r="C432" t="str">
            <v>잡이익</v>
          </cell>
          <cell r="D432">
            <v>100</v>
          </cell>
          <cell r="E432" t="str">
            <v>판매전표</v>
          </cell>
          <cell r="F432" t="str">
            <v>10517448-002</v>
          </cell>
          <cell r="G432">
            <v>100361</v>
          </cell>
          <cell r="H432" t="str">
            <v>구매과</v>
          </cell>
          <cell r="I432">
            <v>100361</v>
          </cell>
          <cell r="J432" t="str">
            <v>구매과</v>
          </cell>
          <cell r="K432" t="str">
            <v>파지외</v>
          </cell>
          <cell r="L432" t="str">
            <v>C</v>
          </cell>
          <cell r="M432">
            <v>0</v>
          </cell>
          <cell r="N432">
            <v>43300</v>
          </cell>
          <cell r="O432" t="str">
            <v>2000.01.29</v>
          </cell>
          <cell r="P432" t="str">
            <v>2000.01.29</v>
          </cell>
          <cell r="Q432" t="str">
            <v>김미현</v>
          </cell>
          <cell r="R432">
            <v>999999</v>
          </cell>
          <cell r="S432" t="str">
            <v>일시(SYSTEM SETTING)</v>
          </cell>
        </row>
        <row r="433">
          <cell r="A433" t="str">
            <v>51009-00</v>
          </cell>
          <cell r="B433" t="str">
            <v>잡이익</v>
          </cell>
          <cell r="C433" t="str">
            <v>잡이익</v>
          </cell>
          <cell r="D433">
            <v>100</v>
          </cell>
          <cell r="E433" t="str">
            <v>판매전표</v>
          </cell>
          <cell r="F433" t="str">
            <v>10517459-002</v>
          </cell>
          <cell r="G433">
            <v>100361</v>
          </cell>
          <cell r="H433" t="str">
            <v>구매과</v>
          </cell>
          <cell r="I433">
            <v>100361</v>
          </cell>
          <cell r="J433" t="str">
            <v>구매과</v>
          </cell>
          <cell r="K433" t="str">
            <v>폐 Jelly 케이블</v>
          </cell>
          <cell r="L433" t="str">
            <v>C</v>
          </cell>
          <cell r="M433">
            <v>0</v>
          </cell>
          <cell r="N433">
            <v>2275200</v>
          </cell>
          <cell r="O433" t="str">
            <v>2000.01.29</v>
          </cell>
          <cell r="P433" t="str">
            <v>2000.01.29</v>
          </cell>
          <cell r="Q433" t="str">
            <v>김미현</v>
          </cell>
          <cell r="R433">
            <v>999999</v>
          </cell>
          <cell r="S433" t="str">
            <v>일시(SYSTEM SETTING)</v>
          </cell>
        </row>
        <row r="434">
          <cell r="A434" t="str">
            <v>51009-00</v>
          </cell>
          <cell r="B434" t="str">
            <v>잡이익</v>
          </cell>
          <cell r="C434" t="str">
            <v>잡이익</v>
          </cell>
          <cell r="D434">
            <v>1</v>
          </cell>
          <cell r="E434" t="str">
            <v>비용전표</v>
          </cell>
          <cell r="F434" t="str">
            <v>10513561-004</v>
          </cell>
          <cell r="G434">
            <v>100034</v>
          </cell>
          <cell r="H434" t="str">
            <v>전산2과</v>
          </cell>
          <cell r="I434">
            <v>100034</v>
          </cell>
          <cell r="J434" t="str">
            <v>전산2과</v>
          </cell>
          <cell r="K434" t="str">
            <v>KORNET 1월 사용료</v>
          </cell>
          <cell r="L434" t="str">
            <v>C</v>
          </cell>
          <cell r="M434">
            <v>0</v>
          </cell>
          <cell r="N434">
            <v>3</v>
          </cell>
          <cell r="O434" t="str">
            <v>2000.01.31</v>
          </cell>
          <cell r="P434" t="str">
            <v>2000.01.13</v>
          </cell>
        </row>
        <row r="435">
          <cell r="A435" t="str">
            <v>51009-00</v>
          </cell>
          <cell r="B435" t="str">
            <v>잡이익</v>
          </cell>
          <cell r="C435" t="str">
            <v>잡이익</v>
          </cell>
          <cell r="D435">
            <v>1</v>
          </cell>
          <cell r="E435" t="str">
            <v>비용전표</v>
          </cell>
          <cell r="F435" t="str">
            <v>10514327-006</v>
          </cell>
          <cell r="G435">
            <v>100702</v>
          </cell>
          <cell r="H435" t="str">
            <v>관리과</v>
          </cell>
          <cell r="I435">
            <v>100702</v>
          </cell>
          <cell r="J435" t="str">
            <v>관리과</v>
          </cell>
          <cell r="K435" t="str">
            <v>1월분 가스요금 단수</v>
          </cell>
          <cell r="L435" t="str">
            <v>C</v>
          </cell>
          <cell r="M435">
            <v>0</v>
          </cell>
          <cell r="N435">
            <v>6</v>
          </cell>
          <cell r="O435" t="str">
            <v>2000.01.31</v>
          </cell>
          <cell r="P435" t="str">
            <v>2000.01.15</v>
          </cell>
          <cell r="Q435" t="str">
            <v>서수현</v>
          </cell>
        </row>
        <row r="436">
          <cell r="A436" t="str">
            <v>51009-00</v>
          </cell>
          <cell r="B436" t="str">
            <v>잡이익</v>
          </cell>
          <cell r="C436" t="str">
            <v>잡이익</v>
          </cell>
          <cell r="D436">
            <v>1</v>
          </cell>
          <cell r="E436" t="str">
            <v>비용전표</v>
          </cell>
          <cell r="F436" t="str">
            <v>10513446-004</v>
          </cell>
          <cell r="G436">
            <v>100063</v>
          </cell>
          <cell r="H436" t="str">
            <v>통신선</v>
          </cell>
          <cell r="I436">
            <v>100023</v>
          </cell>
          <cell r="J436" t="str">
            <v>업무팀</v>
          </cell>
          <cell r="K436" t="str">
            <v>1월분전용회선료</v>
          </cell>
          <cell r="L436" t="str">
            <v>C</v>
          </cell>
          <cell r="M436">
            <v>0</v>
          </cell>
          <cell r="N436">
            <v>8</v>
          </cell>
          <cell r="O436" t="str">
            <v>2000.01.31</v>
          </cell>
          <cell r="P436" t="str">
            <v>2000.01.20</v>
          </cell>
          <cell r="Q436" t="str">
            <v>손은희</v>
          </cell>
        </row>
        <row r="437">
          <cell r="A437" t="str">
            <v>51009-00</v>
          </cell>
          <cell r="B437" t="str">
            <v>잡이익</v>
          </cell>
          <cell r="C437" t="str">
            <v>잡이익</v>
          </cell>
          <cell r="D437">
            <v>1</v>
          </cell>
          <cell r="E437" t="str">
            <v>비용전표</v>
          </cell>
          <cell r="F437" t="str">
            <v>10513443-004</v>
          </cell>
          <cell r="G437">
            <v>100076</v>
          </cell>
          <cell r="H437" t="str">
            <v>반월공장</v>
          </cell>
          <cell r="I437">
            <v>100023</v>
          </cell>
          <cell r="J437" t="str">
            <v>업무팀</v>
          </cell>
          <cell r="K437" t="str">
            <v>1월분전용회선료</v>
          </cell>
          <cell r="L437" t="str">
            <v>C</v>
          </cell>
          <cell r="M437">
            <v>0</v>
          </cell>
          <cell r="N437">
            <v>8</v>
          </cell>
          <cell r="O437" t="str">
            <v>2000.01.31</v>
          </cell>
          <cell r="P437" t="str">
            <v>2000.01.20</v>
          </cell>
          <cell r="Q437" t="str">
            <v>손은희</v>
          </cell>
        </row>
        <row r="438">
          <cell r="A438" t="str">
            <v>51009-00</v>
          </cell>
          <cell r="B438" t="str">
            <v>잡이익</v>
          </cell>
          <cell r="C438" t="str">
            <v>잡이익</v>
          </cell>
          <cell r="D438">
            <v>10</v>
          </cell>
          <cell r="E438" t="str">
            <v>전도금전표</v>
          </cell>
          <cell r="F438" t="str">
            <v>10513510-008</v>
          </cell>
          <cell r="G438">
            <v>100727</v>
          </cell>
          <cell r="H438" t="str">
            <v>SCR생산과</v>
          </cell>
          <cell r="I438">
            <v>100023</v>
          </cell>
          <cell r="J438" t="str">
            <v>업무팀</v>
          </cell>
          <cell r="K438" t="str">
            <v>DRIVELINE 무환입고</v>
          </cell>
          <cell r="L438" t="str">
            <v>C</v>
          </cell>
          <cell r="M438">
            <v>0</v>
          </cell>
          <cell r="N438">
            <v>2145318</v>
          </cell>
          <cell r="O438" t="str">
            <v>2000.01.31</v>
          </cell>
          <cell r="P438" t="str">
            <v>2000.01.20</v>
          </cell>
          <cell r="Q438" t="str">
            <v>이현구</v>
          </cell>
        </row>
        <row r="439">
          <cell r="A439" t="str">
            <v>51009-00</v>
          </cell>
          <cell r="B439" t="str">
            <v>잡이익</v>
          </cell>
          <cell r="C439" t="str">
            <v>잡이익</v>
          </cell>
          <cell r="D439">
            <v>100</v>
          </cell>
          <cell r="E439" t="str">
            <v>판매전표</v>
          </cell>
          <cell r="F439" t="str">
            <v>10517006-001</v>
          </cell>
          <cell r="G439">
            <v>100023</v>
          </cell>
          <cell r="H439" t="str">
            <v>업무팀</v>
          </cell>
          <cell r="I439">
            <v>100023</v>
          </cell>
          <cell r="J439" t="str">
            <v>업무팀</v>
          </cell>
          <cell r="K439" t="str">
            <v>수입대행수수료</v>
          </cell>
          <cell r="L439" t="str">
            <v>C</v>
          </cell>
          <cell r="M439">
            <v>0</v>
          </cell>
          <cell r="N439">
            <v>768163</v>
          </cell>
          <cell r="O439" t="str">
            <v>2000.01.31</v>
          </cell>
          <cell r="P439" t="str">
            <v>2000.01.29</v>
          </cell>
          <cell r="Q439" t="str">
            <v>이현구</v>
          </cell>
          <cell r="R439">
            <v>999999</v>
          </cell>
          <cell r="S439" t="str">
            <v>일시(SYSTEM SETTING)</v>
          </cell>
        </row>
        <row r="440">
          <cell r="A440" t="str">
            <v>51009-00</v>
          </cell>
          <cell r="B440" t="str">
            <v>잡이익</v>
          </cell>
          <cell r="C440" t="str">
            <v>잡이익</v>
          </cell>
          <cell r="D440">
            <v>200</v>
          </cell>
          <cell r="E440" t="str">
            <v>수금전표</v>
          </cell>
          <cell r="F440" t="str">
            <v>10520550-001</v>
          </cell>
          <cell r="G440">
            <v>100456</v>
          </cell>
          <cell r="H440" t="str">
            <v>수출팀</v>
          </cell>
          <cell r="I440">
            <v>100023</v>
          </cell>
          <cell r="J440" t="str">
            <v>업무팀</v>
          </cell>
          <cell r="K440" t="str">
            <v>AL 관세환급</v>
          </cell>
          <cell r="L440" t="str">
            <v>C</v>
          </cell>
          <cell r="M440">
            <v>0</v>
          </cell>
          <cell r="N440">
            <v>36742272</v>
          </cell>
          <cell r="O440" t="str">
            <v>2000.01.31</v>
          </cell>
          <cell r="P440" t="str">
            <v>2000.01.31</v>
          </cell>
          <cell r="Q440" t="str">
            <v>이현구</v>
          </cell>
        </row>
        <row r="441">
          <cell r="A441" t="str">
            <v>51009-00</v>
          </cell>
          <cell r="B441" t="str">
            <v>잡이익</v>
          </cell>
          <cell r="C441" t="str">
            <v>잡이익</v>
          </cell>
          <cell r="D441">
            <v>200</v>
          </cell>
          <cell r="E441" t="str">
            <v>수금전표</v>
          </cell>
          <cell r="F441" t="str">
            <v>10520105-004</v>
          </cell>
          <cell r="G441">
            <v>100702</v>
          </cell>
          <cell r="H441" t="str">
            <v>관리과</v>
          </cell>
          <cell r="I441">
            <v>100702</v>
          </cell>
          <cell r="J441" t="str">
            <v>관리과</v>
          </cell>
          <cell r="K441" t="str">
            <v>1월분 임대료 단수</v>
          </cell>
          <cell r="L441" t="str">
            <v>C</v>
          </cell>
          <cell r="M441">
            <v>0</v>
          </cell>
          <cell r="N441">
            <v>4</v>
          </cell>
          <cell r="O441" t="str">
            <v>2000.01.31</v>
          </cell>
          <cell r="P441" t="str">
            <v>2000.01.31</v>
          </cell>
          <cell r="Q441" t="str">
            <v>서수현</v>
          </cell>
        </row>
        <row r="442">
          <cell r="A442" t="str">
            <v>51009-00</v>
          </cell>
          <cell r="B442" t="str">
            <v>잡이익</v>
          </cell>
          <cell r="C442" t="str">
            <v>잡이익</v>
          </cell>
          <cell r="D442">
            <v>100</v>
          </cell>
          <cell r="E442" t="str">
            <v>판매전표</v>
          </cell>
          <cell r="F442" t="str">
            <v>60057204-002</v>
          </cell>
          <cell r="G442">
            <v>100729</v>
          </cell>
          <cell r="H442" t="str">
            <v>SCR국내영업팀</v>
          </cell>
          <cell r="I442">
            <v>100729</v>
          </cell>
          <cell r="J442" t="str">
            <v>SCR국내영업팀</v>
          </cell>
          <cell r="K442" t="str">
            <v>SCR관세 외100000 KG</v>
          </cell>
          <cell r="L442" t="str">
            <v>C</v>
          </cell>
          <cell r="M442">
            <v>0</v>
          </cell>
          <cell r="N442">
            <v>9081269</v>
          </cell>
          <cell r="O442" t="str">
            <v>2000.01.31</v>
          </cell>
          <cell r="P442" t="str">
            <v>2000.01.31</v>
          </cell>
          <cell r="Q442" t="str">
            <v>손형경</v>
          </cell>
          <cell r="R442">
            <v>119718</v>
          </cell>
          <cell r="S442" t="str">
            <v>(주)대륭전선</v>
          </cell>
          <cell r="T442" t="str">
            <v>SCR관세 외100000</v>
          </cell>
          <cell r="U442" t="str">
            <v>KG                 100000</v>
          </cell>
        </row>
        <row r="443">
          <cell r="A443" t="str">
            <v>51009-00</v>
          </cell>
          <cell r="B443" t="str">
            <v>잡이익</v>
          </cell>
          <cell r="C443" t="str">
            <v>잡이익</v>
          </cell>
          <cell r="D443">
            <v>100</v>
          </cell>
          <cell r="E443" t="str">
            <v>판매전표</v>
          </cell>
          <cell r="F443" t="str">
            <v>60057194-002</v>
          </cell>
          <cell r="G443">
            <v>100729</v>
          </cell>
          <cell r="H443" t="str">
            <v>SCR국내영업팀</v>
          </cell>
          <cell r="I443">
            <v>100729</v>
          </cell>
          <cell r="J443" t="str">
            <v>SCR국내영업팀</v>
          </cell>
          <cell r="K443" t="str">
            <v>SCR관세 외68544 KG</v>
          </cell>
          <cell r="L443" t="str">
            <v>C</v>
          </cell>
          <cell r="M443">
            <v>0</v>
          </cell>
          <cell r="N443">
            <v>7032144</v>
          </cell>
          <cell r="O443" t="str">
            <v>2000.01.31</v>
          </cell>
          <cell r="P443" t="str">
            <v>2000.01.31</v>
          </cell>
          <cell r="Q443" t="str">
            <v>손형경</v>
          </cell>
          <cell r="R443">
            <v>119341</v>
          </cell>
          <cell r="S443" t="str">
            <v>(주)창전사</v>
          </cell>
          <cell r="T443" t="str">
            <v>SCR관세 외68544 K</v>
          </cell>
          <cell r="U443" t="str">
            <v>G                  68544</v>
          </cell>
        </row>
        <row r="444">
          <cell r="A444" t="str">
            <v>51009-00</v>
          </cell>
          <cell r="B444" t="str">
            <v>잡이익</v>
          </cell>
          <cell r="C444" t="str">
            <v>잡이익</v>
          </cell>
          <cell r="D444">
            <v>100</v>
          </cell>
          <cell r="E444" t="str">
            <v>판매전표</v>
          </cell>
          <cell r="F444" t="str">
            <v>60057199-002</v>
          </cell>
          <cell r="G444">
            <v>100729</v>
          </cell>
          <cell r="H444" t="str">
            <v>SCR국내영업팀</v>
          </cell>
          <cell r="I444">
            <v>100729</v>
          </cell>
          <cell r="J444" t="str">
            <v>SCR국내영업팀</v>
          </cell>
          <cell r="K444" t="str">
            <v>SCR관세 외123093 KG</v>
          </cell>
          <cell r="L444" t="str">
            <v>C</v>
          </cell>
          <cell r="M444">
            <v>0</v>
          </cell>
          <cell r="N444">
            <v>12628497</v>
          </cell>
          <cell r="O444" t="str">
            <v>2000.01.31</v>
          </cell>
          <cell r="P444" t="str">
            <v>2000.01.31</v>
          </cell>
          <cell r="Q444" t="str">
            <v>손형경</v>
          </cell>
          <cell r="R444">
            <v>119711</v>
          </cell>
          <cell r="S444" t="str">
            <v>(주)유승전자 김포</v>
          </cell>
          <cell r="T444" t="str">
            <v>SCR관세 외123093</v>
          </cell>
          <cell r="U444" t="str">
            <v>KG                 123093</v>
          </cell>
        </row>
        <row r="445">
          <cell r="A445" t="str">
            <v>51009-00</v>
          </cell>
          <cell r="B445" t="str">
            <v>잡이익</v>
          </cell>
          <cell r="C445" t="str">
            <v>잡이익</v>
          </cell>
          <cell r="D445">
            <v>100</v>
          </cell>
          <cell r="E445" t="str">
            <v>판매전표</v>
          </cell>
          <cell r="F445" t="str">
            <v>60057201-002</v>
          </cell>
          <cell r="G445">
            <v>100729</v>
          </cell>
          <cell r="H445" t="str">
            <v>SCR국내영업팀</v>
          </cell>
          <cell r="I445">
            <v>100729</v>
          </cell>
          <cell r="J445" t="str">
            <v>SCR국내영업팀</v>
          </cell>
          <cell r="K445" t="str">
            <v>SCR관세 외100987 KG</v>
          </cell>
          <cell r="L445" t="str">
            <v>C</v>
          </cell>
          <cell r="M445">
            <v>0</v>
          </cell>
          <cell r="N445">
            <v>10344325</v>
          </cell>
          <cell r="O445" t="str">
            <v>2000.01.31</v>
          </cell>
          <cell r="P445" t="str">
            <v>2000.01.31</v>
          </cell>
          <cell r="Q445" t="str">
            <v>손형경</v>
          </cell>
          <cell r="R445">
            <v>119711</v>
          </cell>
          <cell r="S445" t="str">
            <v>(주)유승전자 김포</v>
          </cell>
          <cell r="T445" t="str">
            <v>SCR관세 외100987</v>
          </cell>
          <cell r="U445" t="str">
            <v>KG                 100987</v>
          </cell>
        </row>
        <row r="446">
          <cell r="A446" t="str">
            <v>51009-00</v>
          </cell>
          <cell r="B446" t="str">
            <v>잡이익</v>
          </cell>
          <cell r="C446" t="str">
            <v>잡이익</v>
          </cell>
          <cell r="D446">
            <v>100</v>
          </cell>
          <cell r="E446" t="str">
            <v>판매전표</v>
          </cell>
          <cell r="F446" t="str">
            <v>60057188-004</v>
          </cell>
          <cell r="G446">
            <v>100729</v>
          </cell>
          <cell r="H446" t="str">
            <v>SCR국내영업팀</v>
          </cell>
          <cell r="I446">
            <v>100729</v>
          </cell>
          <cell r="J446" t="str">
            <v>SCR국내영업팀</v>
          </cell>
          <cell r="K446" t="str">
            <v>SCR관세 외97208 KG</v>
          </cell>
          <cell r="L446" t="str">
            <v>C</v>
          </cell>
          <cell r="M446">
            <v>0</v>
          </cell>
          <cell r="N446">
            <v>169767</v>
          </cell>
          <cell r="O446" t="str">
            <v>2000.01.31</v>
          </cell>
          <cell r="P446" t="str">
            <v>2000.01.31</v>
          </cell>
          <cell r="Q446" t="str">
            <v>손형경</v>
          </cell>
        </row>
        <row r="447">
          <cell r="A447" t="str">
            <v>51009-00</v>
          </cell>
          <cell r="B447" t="str">
            <v>잡이익</v>
          </cell>
          <cell r="C447" t="str">
            <v>잡이익</v>
          </cell>
          <cell r="D447">
            <v>1</v>
          </cell>
          <cell r="E447" t="str">
            <v>비용전표</v>
          </cell>
          <cell r="F447" t="str">
            <v>10521209-002</v>
          </cell>
          <cell r="G447">
            <v>100453</v>
          </cell>
          <cell r="H447" t="str">
            <v>특판1팀</v>
          </cell>
          <cell r="I447">
            <v>100453</v>
          </cell>
          <cell r="J447" t="str">
            <v>특판1팀</v>
          </cell>
          <cell r="K447" t="str">
            <v>금형대</v>
          </cell>
          <cell r="L447" t="str">
            <v>C</v>
          </cell>
          <cell r="M447">
            <v>0</v>
          </cell>
          <cell r="N447">
            <v>3000000</v>
          </cell>
          <cell r="O447" t="str">
            <v>2000.01.31</v>
          </cell>
          <cell r="P447" t="str">
            <v>2000.01.31</v>
          </cell>
          <cell r="Q447" t="str">
            <v>최윤경</v>
          </cell>
        </row>
        <row r="448">
          <cell r="A448" t="str">
            <v>51009-00</v>
          </cell>
          <cell r="B448" t="str">
            <v>잡이익</v>
          </cell>
          <cell r="C448" t="str">
            <v>잡이익</v>
          </cell>
          <cell r="D448">
            <v>100</v>
          </cell>
          <cell r="E448" t="str">
            <v>판매전표</v>
          </cell>
          <cell r="F448" t="str">
            <v>10520523-002</v>
          </cell>
          <cell r="G448">
            <v>100453</v>
          </cell>
          <cell r="H448" t="str">
            <v>특판1팀</v>
          </cell>
          <cell r="I448">
            <v>100453</v>
          </cell>
          <cell r="J448" t="str">
            <v>특판1팀</v>
          </cell>
          <cell r="K448" t="str">
            <v>SIL-C 가공비</v>
          </cell>
          <cell r="L448" t="str">
            <v>C</v>
          </cell>
          <cell r="M448">
            <v>0</v>
          </cell>
          <cell r="N448">
            <v>7714980</v>
          </cell>
          <cell r="O448" t="str">
            <v>2000.01.31</v>
          </cell>
          <cell r="P448" t="str">
            <v>2000.01.31</v>
          </cell>
          <cell r="Q448" t="str">
            <v>최윤경</v>
          </cell>
        </row>
        <row r="449">
          <cell r="A449" t="str">
            <v>51009-00</v>
          </cell>
          <cell r="B449" t="str">
            <v>잡이익</v>
          </cell>
          <cell r="C449" t="str">
            <v>잡이익</v>
          </cell>
          <cell r="D449">
            <v>100</v>
          </cell>
          <cell r="E449" t="str">
            <v>판매전표</v>
          </cell>
          <cell r="F449" t="str">
            <v>10520523-003</v>
          </cell>
          <cell r="G449">
            <v>100453</v>
          </cell>
          <cell r="H449" t="str">
            <v>특판1팀</v>
          </cell>
          <cell r="I449">
            <v>100453</v>
          </cell>
          <cell r="J449" t="str">
            <v>특판1팀</v>
          </cell>
          <cell r="K449" t="str">
            <v>M/F 가공비</v>
          </cell>
          <cell r="L449" t="str">
            <v>C</v>
          </cell>
          <cell r="M449">
            <v>0</v>
          </cell>
          <cell r="N449">
            <v>45971200</v>
          </cell>
          <cell r="O449" t="str">
            <v>2000.01.31</v>
          </cell>
          <cell r="P449" t="str">
            <v>2000.01.31</v>
          </cell>
          <cell r="Q449" t="str">
            <v>최윤경</v>
          </cell>
        </row>
        <row r="450">
          <cell r="A450" t="str">
            <v>51009-00</v>
          </cell>
          <cell r="B450" t="str">
            <v>잡이익</v>
          </cell>
          <cell r="C450" t="str">
            <v>잡이익</v>
          </cell>
          <cell r="D450">
            <v>100</v>
          </cell>
          <cell r="E450" t="str">
            <v>판매전표</v>
          </cell>
          <cell r="F450" t="str">
            <v>10520318-002</v>
          </cell>
          <cell r="G450">
            <v>100450</v>
          </cell>
          <cell r="H450" t="str">
            <v>판매1팀</v>
          </cell>
          <cell r="I450">
            <v>100450</v>
          </cell>
          <cell r="J450" t="str">
            <v>판매1팀</v>
          </cell>
          <cell r="K450" t="str">
            <v>금형대 MULZ1781외21? C</v>
          </cell>
          <cell r="M450">
            <v>0</v>
          </cell>
          <cell r="N450" t="str">
            <v>24111000  2</v>
          </cell>
          <cell r="O450" t="str">
            <v>000.01.31  2</v>
          </cell>
          <cell r="P450" t="str">
            <v>000.01.31</v>
          </cell>
        </row>
        <row r="451">
          <cell r="A451" t="str">
            <v>51009-00</v>
          </cell>
          <cell r="B451" t="str">
            <v>잡이익</v>
          </cell>
          <cell r="C451" t="str">
            <v>잡이익</v>
          </cell>
          <cell r="D451">
            <v>100</v>
          </cell>
          <cell r="E451" t="str">
            <v>판매전표</v>
          </cell>
          <cell r="F451" t="str">
            <v>10520571-002</v>
          </cell>
          <cell r="G451">
            <v>100450</v>
          </cell>
          <cell r="H451" t="str">
            <v>판매1팀</v>
          </cell>
          <cell r="I451">
            <v>100450</v>
          </cell>
          <cell r="J451" t="str">
            <v>판매1팀</v>
          </cell>
          <cell r="K451" t="str">
            <v>금형대 085S2091외8종</v>
          </cell>
          <cell r="L451" t="str">
            <v>C</v>
          </cell>
          <cell r="M451">
            <v>0</v>
          </cell>
          <cell r="N451">
            <v>12726000</v>
          </cell>
          <cell r="O451" t="str">
            <v>2000.01.31</v>
          </cell>
          <cell r="P451" t="str">
            <v>2000.01.31</v>
          </cell>
        </row>
        <row r="452">
          <cell r="A452" t="str">
            <v>51009-00</v>
          </cell>
          <cell r="B452" t="str">
            <v>잡이익</v>
          </cell>
          <cell r="C452" t="str">
            <v>잡이익</v>
          </cell>
          <cell r="D452">
            <v>100</v>
          </cell>
          <cell r="E452" t="str">
            <v>판매전표</v>
          </cell>
          <cell r="F452" t="str">
            <v>10521111-002</v>
          </cell>
          <cell r="G452">
            <v>100720</v>
          </cell>
          <cell r="H452" t="str">
            <v>판매2팀</v>
          </cell>
          <cell r="I452">
            <v>100450</v>
          </cell>
          <cell r="J452" t="str">
            <v>판매1팀</v>
          </cell>
          <cell r="K452" t="str">
            <v>금형대</v>
          </cell>
          <cell r="L452" t="str">
            <v>C</v>
          </cell>
          <cell r="M452">
            <v>0</v>
          </cell>
          <cell r="N452">
            <v>3000000</v>
          </cell>
          <cell r="O452" t="str">
            <v>2000.01.31</v>
          </cell>
          <cell r="P452" t="str">
            <v>2000.01.31</v>
          </cell>
        </row>
        <row r="453">
          <cell r="A453" t="str">
            <v>51009-00</v>
          </cell>
          <cell r="B453" t="str">
            <v>잡이익</v>
          </cell>
          <cell r="C453" t="str">
            <v>잡이익</v>
          </cell>
          <cell r="D453">
            <v>100</v>
          </cell>
          <cell r="E453" t="str">
            <v>판매전표</v>
          </cell>
          <cell r="F453" t="str">
            <v>10520796-002</v>
          </cell>
          <cell r="G453">
            <v>100450</v>
          </cell>
          <cell r="H453" t="str">
            <v>판매1팀</v>
          </cell>
          <cell r="I453">
            <v>100450</v>
          </cell>
          <cell r="J453" t="str">
            <v>판매1팀</v>
          </cell>
          <cell r="K453" t="str">
            <v>금형대 반제(2종)</v>
          </cell>
          <cell r="L453" t="str">
            <v>C</v>
          </cell>
          <cell r="M453">
            <v>0</v>
          </cell>
          <cell r="N453">
            <v>-3438600</v>
          </cell>
          <cell r="O453" t="str">
            <v>2000.01.31</v>
          </cell>
          <cell r="P453" t="str">
            <v>2000.01.31</v>
          </cell>
        </row>
        <row r="454">
          <cell r="A454" t="str">
            <v>51009-00</v>
          </cell>
          <cell r="B454" t="str">
            <v>잡이익</v>
          </cell>
          <cell r="C454" t="str">
            <v>잡이익</v>
          </cell>
          <cell r="D454">
            <v>100</v>
          </cell>
          <cell r="E454" t="str">
            <v>판매전표</v>
          </cell>
          <cell r="F454" t="str">
            <v>10521454-002</v>
          </cell>
          <cell r="G454">
            <v>100718</v>
          </cell>
          <cell r="H454" t="str">
            <v>직판팀</v>
          </cell>
          <cell r="I454">
            <v>100718</v>
          </cell>
          <cell r="J454" t="str">
            <v>직판팀</v>
          </cell>
          <cell r="K454" t="str">
            <v>금형비</v>
          </cell>
          <cell r="L454" t="str">
            <v>C</v>
          </cell>
          <cell r="M454">
            <v>0</v>
          </cell>
          <cell r="N454">
            <v>1118200</v>
          </cell>
          <cell r="O454" t="str">
            <v>2000.01.31</v>
          </cell>
          <cell r="P454" t="str">
            <v>2000.01.31</v>
          </cell>
          <cell r="Q454" t="str">
            <v>조수형</v>
          </cell>
        </row>
        <row r="455">
          <cell r="A455" t="str">
            <v>51009-00</v>
          </cell>
          <cell r="B455" t="str">
            <v>잡이익</v>
          </cell>
          <cell r="C455" t="str">
            <v>잡이익</v>
          </cell>
          <cell r="D455">
            <v>50</v>
          </cell>
          <cell r="E455" t="str">
            <v>자금전표</v>
          </cell>
          <cell r="F455" t="str">
            <v>10525266-004</v>
          </cell>
          <cell r="G455">
            <v>100459</v>
          </cell>
          <cell r="H455" t="str">
            <v>업무팀</v>
          </cell>
          <cell r="I455">
            <v>100027</v>
          </cell>
          <cell r="J455" t="str">
            <v>일진경리팀</v>
          </cell>
          <cell r="K455" t="str">
            <v>1월 전용회선료 자동? C</v>
          </cell>
          <cell r="M455">
            <v>0</v>
          </cell>
          <cell r="N455" t="str">
            <v>8980  2</v>
          </cell>
          <cell r="O455" t="str">
            <v>000.01.31  2</v>
          </cell>
          <cell r="P455" t="str">
            <v>000.01.31  허</v>
          </cell>
          <cell r="Q455" t="str">
            <v>정</v>
          </cell>
        </row>
        <row r="456">
          <cell r="A456" t="str">
            <v>51009-00</v>
          </cell>
          <cell r="B456" t="str">
            <v>잡이익</v>
          </cell>
          <cell r="C456" t="str">
            <v>잡이익</v>
          </cell>
          <cell r="D456">
            <v>1</v>
          </cell>
          <cell r="E456" t="str">
            <v>비용전표</v>
          </cell>
          <cell r="F456" t="str">
            <v>10514677-004</v>
          </cell>
          <cell r="G456">
            <v>100223</v>
          </cell>
          <cell r="H456" t="str">
            <v>통신공장</v>
          </cell>
          <cell r="I456">
            <v>100027</v>
          </cell>
          <cell r="J456" t="str">
            <v>일진경리팀</v>
          </cell>
          <cell r="K456" t="str">
            <v>절사분및 자동납부할? C</v>
          </cell>
          <cell r="M456">
            <v>0</v>
          </cell>
          <cell r="N456" t="str">
            <v>4627  2</v>
          </cell>
          <cell r="O456" t="str">
            <v>000.01.31  2</v>
          </cell>
          <cell r="P456" t="str">
            <v>000.01.24  정</v>
          </cell>
          <cell r="Q456" t="str">
            <v>미은</v>
          </cell>
        </row>
        <row r="457">
          <cell r="A457" t="str">
            <v>51009-00</v>
          </cell>
          <cell r="B457" t="str">
            <v>잡이익</v>
          </cell>
          <cell r="C457" t="str">
            <v>잡이익</v>
          </cell>
          <cell r="D457">
            <v>1</v>
          </cell>
          <cell r="E457" t="str">
            <v>비용전표</v>
          </cell>
          <cell r="F457" t="str">
            <v>10513947-004</v>
          </cell>
          <cell r="G457">
            <v>100079</v>
          </cell>
          <cell r="H457" t="str">
            <v>총무팀</v>
          </cell>
          <cell r="I457">
            <v>100079</v>
          </cell>
          <cell r="J457" t="str">
            <v>총무팀</v>
          </cell>
          <cell r="K457" t="str">
            <v>절사분 및 할인액</v>
          </cell>
          <cell r="L457" t="str">
            <v>C</v>
          </cell>
          <cell r="M457">
            <v>0</v>
          </cell>
          <cell r="N457">
            <v>16132</v>
          </cell>
          <cell r="O457" t="str">
            <v>2000.01.31</v>
          </cell>
          <cell r="P457" t="str">
            <v>2000.01.21</v>
          </cell>
          <cell r="Q457" t="str">
            <v>노승진</v>
          </cell>
        </row>
        <row r="458">
          <cell r="A458" t="str">
            <v>51009-00</v>
          </cell>
          <cell r="B458" t="str">
            <v>잡이익</v>
          </cell>
          <cell r="C458" t="str">
            <v>잡이익</v>
          </cell>
          <cell r="D458">
            <v>300</v>
          </cell>
          <cell r="E458" t="str">
            <v>구매전표</v>
          </cell>
          <cell r="F458" t="str">
            <v>10520995-003</v>
          </cell>
          <cell r="G458">
            <v>100727</v>
          </cell>
          <cell r="H458" t="str">
            <v>SCR생산과</v>
          </cell>
          <cell r="I458">
            <v>100726</v>
          </cell>
          <cell r="J458" t="str">
            <v>SCR팀</v>
          </cell>
          <cell r="K458" t="str">
            <v>도시가스</v>
          </cell>
          <cell r="L458" t="str">
            <v>C</v>
          </cell>
          <cell r="M458">
            <v>0</v>
          </cell>
          <cell r="N458">
            <v>4</v>
          </cell>
          <cell r="O458" t="str">
            <v>2000.01.31</v>
          </cell>
          <cell r="P458" t="str">
            <v>2000.01.31</v>
          </cell>
          <cell r="Q458" t="str">
            <v>은종숙</v>
          </cell>
        </row>
        <row r="459">
          <cell r="A459" t="str">
            <v>51009-00</v>
          </cell>
          <cell r="B459" t="str">
            <v>잡이익</v>
          </cell>
          <cell r="C459" t="str">
            <v>잡이익</v>
          </cell>
          <cell r="D459">
            <v>100</v>
          </cell>
          <cell r="E459" t="str">
            <v>판매전표</v>
          </cell>
          <cell r="F459" t="str">
            <v>10517649-002</v>
          </cell>
          <cell r="G459">
            <v>100361</v>
          </cell>
          <cell r="H459" t="str">
            <v>구매과</v>
          </cell>
          <cell r="I459">
            <v>100361</v>
          </cell>
          <cell r="J459" t="str">
            <v>구매과</v>
          </cell>
          <cell r="K459" t="str">
            <v>아연강선 공D/M</v>
          </cell>
          <cell r="L459" t="str">
            <v>C</v>
          </cell>
          <cell r="M459">
            <v>0</v>
          </cell>
          <cell r="N459">
            <v>21000</v>
          </cell>
          <cell r="O459" t="str">
            <v>2000.01.31</v>
          </cell>
          <cell r="P459" t="str">
            <v>2000.01.31</v>
          </cell>
          <cell r="Q459" t="str">
            <v>김미현</v>
          </cell>
          <cell r="R459">
            <v>999999</v>
          </cell>
          <cell r="S459" t="str">
            <v>일시(SYSTEM SETTING)</v>
          </cell>
        </row>
        <row r="460">
          <cell r="A460" t="str">
            <v>51009-00</v>
          </cell>
          <cell r="B460" t="str">
            <v>잡이익</v>
          </cell>
          <cell r="C460" t="str">
            <v>잡이익</v>
          </cell>
          <cell r="D460">
            <v>100</v>
          </cell>
          <cell r="E460" t="str">
            <v>판매전표</v>
          </cell>
          <cell r="F460" t="str">
            <v>10517869-002</v>
          </cell>
          <cell r="G460">
            <v>100361</v>
          </cell>
          <cell r="H460" t="str">
            <v>구매과</v>
          </cell>
          <cell r="I460">
            <v>100361</v>
          </cell>
          <cell r="J460" t="str">
            <v>구매과</v>
          </cell>
          <cell r="K460" t="str">
            <v>FRP 공D/M</v>
          </cell>
          <cell r="L460" t="str">
            <v>C</v>
          </cell>
          <cell r="M460">
            <v>0</v>
          </cell>
          <cell r="N460">
            <v>110000</v>
          </cell>
          <cell r="O460" t="str">
            <v>2000.01.31</v>
          </cell>
          <cell r="P460" t="str">
            <v>2000.01.31</v>
          </cell>
          <cell r="Q460" t="str">
            <v>김미현</v>
          </cell>
          <cell r="R460">
            <v>999999</v>
          </cell>
          <cell r="S460" t="str">
            <v>일시(SYSTEM SETTING)</v>
          </cell>
        </row>
        <row r="461">
          <cell r="A461" t="str">
            <v>51009-00</v>
          </cell>
          <cell r="B461" t="str">
            <v>잡이익</v>
          </cell>
          <cell r="C461" t="str">
            <v>잡이익</v>
          </cell>
          <cell r="D461">
            <v>50</v>
          </cell>
          <cell r="E461" t="str">
            <v>자금전표</v>
          </cell>
          <cell r="F461" t="str">
            <v>10514027-007</v>
          </cell>
          <cell r="G461">
            <v>100459</v>
          </cell>
          <cell r="H461" t="str">
            <v>업무팀</v>
          </cell>
          <cell r="I461">
            <v>100459</v>
          </cell>
          <cell r="J461" t="str">
            <v>업무팀</v>
          </cell>
          <cell r="K461" t="str">
            <v>1월 전화료 원단위절? C</v>
          </cell>
          <cell r="M461">
            <v>0</v>
          </cell>
          <cell r="N461" t="str">
            <v>16  2</v>
          </cell>
          <cell r="O461" t="str">
            <v>000.01.31  2</v>
          </cell>
          <cell r="P461" t="str">
            <v>000.01.14  편</v>
          </cell>
          <cell r="Q461" t="str">
            <v>무칠</v>
          </cell>
        </row>
        <row r="462">
          <cell r="A462" t="str">
            <v>51009-00</v>
          </cell>
          <cell r="B462" t="str">
            <v>잡이익</v>
          </cell>
          <cell r="C462" t="str">
            <v>잡이익</v>
          </cell>
          <cell r="D462">
            <v>50</v>
          </cell>
          <cell r="E462" t="str">
            <v>자금전표</v>
          </cell>
          <cell r="F462" t="str">
            <v>10514027-008</v>
          </cell>
          <cell r="G462">
            <v>100459</v>
          </cell>
          <cell r="H462" t="str">
            <v>업무팀</v>
          </cell>
          <cell r="I462">
            <v>100459</v>
          </cell>
          <cell r="J462" t="str">
            <v>업무팀</v>
          </cell>
          <cell r="K462" t="str">
            <v>1월 전화료 자동납부? C</v>
          </cell>
          <cell r="M462">
            <v>0</v>
          </cell>
          <cell r="N462" t="str">
            <v>6040  2</v>
          </cell>
          <cell r="O462" t="str">
            <v>000.01.31  2</v>
          </cell>
          <cell r="P462" t="str">
            <v>000.01.14  편</v>
          </cell>
          <cell r="Q462" t="str">
            <v>무칠</v>
          </cell>
        </row>
        <row r="463">
          <cell r="A463" t="str">
            <v>51009-00</v>
          </cell>
          <cell r="B463" t="str">
            <v>잡이익</v>
          </cell>
          <cell r="C463" t="str">
            <v>잡이익</v>
          </cell>
          <cell r="D463">
            <v>50</v>
          </cell>
          <cell r="E463" t="str">
            <v>자금전표</v>
          </cell>
          <cell r="F463" t="str">
            <v>10514270-009</v>
          </cell>
          <cell r="G463">
            <v>100459</v>
          </cell>
          <cell r="H463" t="str">
            <v>업무팀</v>
          </cell>
          <cell r="I463">
            <v>100459</v>
          </cell>
          <cell r="J463" t="str">
            <v>업무팀</v>
          </cell>
          <cell r="K463" t="str">
            <v>1월 전화료 자동납부? C</v>
          </cell>
          <cell r="M463">
            <v>0</v>
          </cell>
          <cell r="N463" t="str">
            <v>17700  2</v>
          </cell>
          <cell r="O463" t="str">
            <v>000.01.31  2</v>
          </cell>
          <cell r="P463" t="str">
            <v>000.01.14  편</v>
          </cell>
          <cell r="Q463" t="str">
            <v>무칠</v>
          </cell>
        </row>
        <row r="464">
          <cell r="A464" t="str">
            <v>51009-00</v>
          </cell>
          <cell r="B464" t="str">
            <v>잡이익</v>
          </cell>
          <cell r="C464" t="str">
            <v>잡이익</v>
          </cell>
          <cell r="D464">
            <v>50</v>
          </cell>
          <cell r="E464" t="str">
            <v>자금전표</v>
          </cell>
          <cell r="F464" t="str">
            <v>10514270-010</v>
          </cell>
          <cell r="G464">
            <v>100459</v>
          </cell>
          <cell r="H464" t="str">
            <v>업무팀</v>
          </cell>
          <cell r="I464">
            <v>100459</v>
          </cell>
          <cell r="J464" t="str">
            <v>업무팀</v>
          </cell>
          <cell r="K464" t="str">
            <v>1월 전화료 원단위절? C</v>
          </cell>
          <cell r="M464">
            <v>0</v>
          </cell>
          <cell r="N464" t="str">
            <v>34  2</v>
          </cell>
          <cell r="O464" t="str">
            <v>000.01.31  2</v>
          </cell>
          <cell r="P464" t="str">
            <v>000.01.14  편</v>
          </cell>
          <cell r="Q464" t="str">
            <v>무칠</v>
          </cell>
        </row>
        <row r="465">
          <cell r="A465" t="str">
            <v>51009-00</v>
          </cell>
          <cell r="B465" t="str">
            <v>잡이익</v>
          </cell>
          <cell r="C465" t="str">
            <v>잡이익</v>
          </cell>
          <cell r="D465">
            <v>200</v>
          </cell>
          <cell r="E465" t="str">
            <v>수금전표</v>
          </cell>
          <cell r="F465" t="str">
            <v>10519099-003</v>
          </cell>
          <cell r="G465">
            <v>100459</v>
          </cell>
          <cell r="H465" t="str">
            <v>업무팀</v>
          </cell>
          <cell r="I465">
            <v>100459</v>
          </cell>
          <cell r="J465" t="str">
            <v>업무팀</v>
          </cell>
          <cell r="K465" t="str">
            <v>알미늄 분철 매각</v>
          </cell>
          <cell r="L465" t="str">
            <v>C</v>
          </cell>
          <cell r="M465">
            <v>0</v>
          </cell>
          <cell r="N465">
            <v>136364</v>
          </cell>
          <cell r="O465" t="str">
            <v>2000.01.31</v>
          </cell>
          <cell r="P465" t="str">
            <v>2000.01.31</v>
          </cell>
          <cell r="Q465" t="str">
            <v>이용호</v>
          </cell>
        </row>
        <row r="466">
          <cell r="A466" t="str">
            <v>51009-00</v>
          </cell>
          <cell r="B466" t="str">
            <v>잡이익</v>
          </cell>
          <cell r="C466" t="str">
            <v>잡이익</v>
          </cell>
          <cell r="D466">
            <v>50</v>
          </cell>
          <cell r="E466" t="str">
            <v>자금전표</v>
          </cell>
          <cell r="F466" t="str">
            <v>10514277-006</v>
          </cell>
          <cell r="G466">
            <v>100459</v>
          </cell>
          <cell r="H466" t="str">
            <v>업무팀</v>
          </cell>
          <cell r="I466">
            <v>100459</v>
          </cell>
          <cell r="J466" t="str">
            <v>업무팀</v>
          </cell>
          <cell r="K466" t="str">
            <v>1월 국제전화료 자동? C</v>
          </cell>
          <cell r="M466">
            <v>0</v>
          </cell>
          <cell r="N466" t="str">
            <v>380  2</v>
          </cell>
          <cell r="O466" t="str">
            <v>000.01.31  2</v>
          </cell>
          <cell r="P466" t="str">
            <v>000.01.31  편</v>
          </cell>
          <cell r="Q466" t="str">
            <v>무칠</v>
          </cell>
        </row>
        <row r="467">
          <cell r="A467" t="str">
            <v>51009-00</v>
          </cell>
          <cell r="B467" t="str">
            <v>잡이익</v>
          </cell>
          <cell r="C467" t="str">
            <v>잡이익</v>
          </cell>
          <cell r="D467">
            <v>50</v>
          </cell>
          <cell r="E467" t="str">
            <v>자금전표</v>
          </cell>
          <cell r="F467" t="str">
            <v>10514277-007</v>
          </cell>
          <cell r="G467">
            <v>100459</v>
          </cell>
          <cell r="H467" t="str">
            <v>업무팀</v>
          </cell>
          <cell r="I467">
            <v>100459</v>
          </cell>
          <cell r="J467" t="str">
            <v>업무팀</v>
          </cell>
          <cell r="K467" t="str">
            <v>1월 국제전화료 원단? C</v>
          </cell>
          <cell r="M467">
            <v>0</v>
          </cell>
          <cell r="N467" t="str">
            <v>31  2</v>
          </cell>
          <cell r="O467" t="str">
            <v>000.01.31  2</v>
          </cell>
          <cell r="P467" t="str">
            <v>000.01.31  편</v>
          </cell>
          <cell r="Q467" t="str">
            <v>무칠</v>
          </cell>
        </row>
        <row r="468">
          <cell r="A468" t="str">
            <v>51009-00</v>
          </cell>
          <cell r="B468" t="str">
            <v>잡이익</v>
          </cell>
          <cell r="C468" t="str">
            <v>잡이익</v>
          </cell>
          <cell r="D468">
            <v>200</v>
          </cell>
          <cell r="E468" t="str">
            <v>수금전표</v>
          </cell>
          <cell r="F468" t="str">
            <v>10519478-002</v>
          </cell>
          <cell r="G468">
            <v>100459</v>
          </cell>
          <cell r="H468" t="str">
            <v>업무팀</v>
          </cell>
          <cell r="I468">
            <v>100459</v>
          </cell>
          <cell r="J468" t="str">
            <v>업무팀</v>
          </cell>
          <cell r="K468" t="str">
            <v>수산화 알미늄 매각</v>
          </cell>
          <cell r="L468" t="str">
            <v>C</v>
          </cell>
          <cell r="M468">
            <v>0</v>
          </cell>
          <cell r="N468">
            <v>1234100</v>
          </cell>
          <cell r="O468" t="str">
            <v>2000.01.31</v>
          </cell>
          <cell r="P468" t="str">
            <v>2000.01.31</v>
          </cell>
          <cell r="Q468" t="str">
            <v>이용호</v>
          </cell>
        </row>
        <row r="469">
          <cell r="A469" t="str">
            <v>51009-00</v>
          </cell>
          <cell r="B469" t="str">
            <v>잡이익</v>
          </cell>
          <cell r="C469" t="str">
            <v>잡이익</v>
          </cell>
          <cell r="D469">
            <v>200</v>
          </cell>
          <cell r="E469" t="str">
            <v>수금전표</v>
          </cell>
          <cell r="F469" t="str">
            <v>10519089-003</v>
          </cell>
          <cell r="G469">
            <v>100459</v>
          </cell>
          <cell r="H469" t="str">
            <v>업무팀</v>
          </cell>
          <cell r="I469">
            <v>100459</v>
          </cell>
          <cell r="J469" t="str">
            <v>업무팀</v>
          </cell>
          <cell r="K469" t="str">
            <v>알미늄 칩 매각</v>
          </cell>
          <cell r="L469" t="str">
            <v>C</v>
          </cell>
          <cell r="M469">
            <v>0</v>
          </cell>
          <cell r="N469">
            <v>651000</v>
          </cell>
          <cell r="O469" t="str">
            <v>2000.01.31</v>
          </cell>
          <cell r="P469" t="str">
            <v>2000.01.31</v>
          </cell>
          <cell r="Q469" t="str">
            <v>이용호</v>
          </cell>
        </row>
        <row r="470">
          <cell r="A470" t="str">
            <v>51009-00</v>
          </cell>
          <cell r="B470" t="str">
            <v>잡이익</v>
          </cell>
          <cell r="C470" t="str">
            <v>잡이익</v>
          </cell>
          <cell r="D470">
            <v>200</v>
          </cell>
          <cell r="E470" t="str">
            <v>수금전표</v>
          </cell>
          <cell r="F470" t="str">
            <v>60057144-005</v>
          </cell>
          <cell r="G470">
            <v>100067</v>
          </cell>
          <cell r="H470" t="str">
            <v>해외영업팀</v>
          </cell>
          <cell r="I470">
            <v>100067</v>
          </cell>
          <cell r="J470" t="str">
            <v>해외영업팀</v>
          </cell>
          <cell r="K470" t="str">
            <v>케이블외상대차익(FS)</v>
          </cell>
          <cell r="L470" t="str">
            <v>C</v>
          </cell>
          <cell r="M470">
            <v>0</v>
          </cell>
          <cell r="N470">
            <v>3265</v>
          </cell>
          <cell r="O470" t="str">
            <v>2000.02.01</v>
          </cell>
          <cell r="P470" t="str">
            <v>2000.02.01</v>
          </cell>
          <cell r="Q470" t="str">
            <v>박선왜</v>
          </cell>
        </row>
        <row r="471">
          <cell r="A471" t="str">
            <v>51009-00</v>
          </cell>
          <cell r="B471" t="str">
            <v>잡이익</v>
          </cell>
          <cell r="C471" t="str">
            <v>잡이익</v>
          </cell>
          <cell r="D471">
            <v>100</v>
          </cell>
          <cell r="E471" t="str">
            <v>판매전표</v>
          </cell>
          <cell r="F471" t="str">
            <v>60057568-002</v>
          </cell>
          <cell r="G471">
            <v>100729</v>
          </cell>
          <cell r="H471" t="str">
            <v>SCR국내영업팀</v>
          </cell>
          <cell r="I471">
            <v>100729</v>
          </cell>
          <cell r="J471" t="str">
            <v>SCR국내영업팀</v>
          </cell>
          <cell r="K471" t="str">
            <v>SCR관세 외15444 KG</v>
          </cell>
          <cell r="L471" t="str">
            <v>C</v>
          </cell>
          <cell r="M471">
            <v>0</v>
          </cell>
          <cell r="N471">
            <v>1228516</v>
          </cell>
          <cell r="O471" t="str">
            <v>2000.02.01</v>
          </cell>
          <cell r="P471" t="str">
            <v>2000.02.01</v>
          </cell>
          <cell r="Q471" t="str">
            <v>손형경</v>
          </cell>
          <cell r="R471">
            <v>104334</v>
          </cell>
          <cell r="S471" t="str">
            <v>한국케이디케이(주)</v>
          </cell>
          <cell r="T471" t="str">
            <v>SCR관세 외15444 K</v>
          </cell>
          <cell r="U471" t="str">
            <v>G                  15444</v>
          </cell>
        </row>
        <row r="472">
          <cell r="A472" t="str">
            <v>51009-00</v>
          </cell>
          <cell r="B472" t="str">
            <v>잡이익</v>
          </cell>
          <cell r="C472" t="str">
            <v>잡이익</v>
          </cell>
          <cell r="D472">
            <v>100</v>
          </cell>
          <cell r="E472" t="str">
            <v>판매전표</v>
          </cell>
          <cell r="F472" t="str">
            <v>10519309-002</v>
          </cell>
          <cell r="G472">
            <v>100361</v>
          </cell>
          <cell r="H472" t="str">
            <v>구매과</v>
          </cell>
          <cell r="I472">
            <v>100361</v>
          </cell>
          <cell r="J472" t="str">
            <v>구매과</v>
          </cell>
          <cell r="K472" t="str">
            <v>폐 LAP TAPE외</v>
          </cell>
          <cell r="L472" t="str">
            <v>C</v>
          </cell>
          <cell r="M472">
            <v>0</v>
          </cell>
          <cell r="N472">
            <v>391000</v>
          </cell>
          <cell r="O472" t="str">
            <v>2000.02.01</v>
          </cell>
          <cell r="P472" t="str">
            <v>2000.02.01</v>
          </cell>
          <cell r="Q472" t="str">
            <v>김미현</v>
          </cell>
          <cell r="R472">
            <v>999999</v>
          </cell>
          <cell r="S472" t="str">
            <v>일시(SYSTEM SETTING)</v>
          </cell>
        </row>
        <row r="473">
          <cell r="A473" t="str">
            <v>51009-00</v>
          </cell>
          <cell r="B473" t="str">
            <v>잡이익</v>
          </cell>
          <cell r="C473" t="str">
            <v>잡이익</v>
          </cell>
          <cell r="D473">
            <v>1</v>
          </cell>
          <cell r="E473" t="str">
            <v>비용전표</v>
          </cell>
          <cell r="F473" t="str">
            <v>10519291-002</v>
          </cell>
          <cell r="G473">
            <v>100027</v>
          </cell>
          <cell r="H473" t="str">
            <v>일진경리팀</v>
          </cell>
          <cell r="I473">
            <v>100027</v>
          </cell>
          <cell r="J473" t="str">
            <v>일진경리팀</v>
          </cell>
          <cell r="K473" t="str">
            <v>최상규이자</v>
          </cell>
          <cell r="L473" t="str">
            <v>C</v>
          </cell>
          <cell r="M473">
            <v>0</v>
          </cell>
          <cell r="N473">
            <v>54356</v>
          </cell>
          <cell r="O473" t="str">
            <v>2000.02.02</v>
          </cell>
          <cell r="P473" t="str">
            <v>2000.02.02</v>
          </cell>
          <cell r="Q473" t="str">
            <v>최윤경</v>
          </cell>
        </row>
        <row r="474">
          <cell r="A474" t="str">
            <v>51009-00</v>
          </cell>
          <cell r="B474" t="str">
            <v>잡이익</v>
          </cell>
          <cell r="C474" t="str">
            <v>잡이익</v>
          </cell>
          <cell r="D474">
            <v>200</v>
          </cell>
          <cell r="E474" t="str">
            <v>수금전표</v>
          </cell>
          <cell r="F474" t="str">
            <v>10514378-002</v>
          </cell>
          <cell r="G474">
            <v>100079</v>
          </cell>
          <cell r="H474" t="str">
            <v>총무팀</v>
          </cell>
          <cell r="I474">
            <v>100079</v>
          </cell>
          <cell r="J474" t="str">
            <v>총무팀</v>
          </cell>
          <cell r="K474" t="str">
            <v>1월분 임대료</v>
          </cell>
          <cell r="L474" t="str">
            <v>C</v>
          </cell>
          <cell r="M474">
            <v>0</v>
          </cell>
          <cell r="N474">
            <v>50000</v>
          </cell>
          <cell r="O474" t="str">
            <v>2000.02.02</v>
          </cell>
          <cell r="P474" t="str">
            <v>2000.01.24</v>
          </cell>
          <cell r="Q474" t="str">
            <v>노승진</v>
          </cell>
          <cell r="R474">
            <v>999999</v>
          </cell>
          <cell r="S474" t="str">
            <v>일시(SYSTEM SETTING)</v>
          </cell>
        </row>
        <row r="475">
          <cell r="A475" t="str">
            <v>51009-00</v>
          </cell>
          <cell r="B475" t="str">
            <v>잡이익</v>
          </cell>
          <cell r="C475" t="str">
            <v>잡이익</v>
          </cell>
          <cell r="D475">
            <v>200</v>
          </cell>
          <cell r="E475" t="str">
            <v>수금전표</v>
          </cell>
          <cell r="F475" t="str">
            <v>10514378-003</v>
          </cell>
          <cell r="G475">
            <v>100079</v>
          </cell>
          <cell r="H475" t="str">
            <v>총무팀</v>
          </cell>
          <cell r="I475">
            <v>100079</v>
          </cell>
          <cell r="J475" t="str">
            <v>총무팀</v>
          </cell>
          <cell r="K475" t="str">
            <v>1월분 임대료</v>
          </cell>
          <cell r="L475" t="str">
            <v>C</v>
          </cell>
          <cell r="M475">
            <v>0</v>
          </cell>
          <cell r="N475">
            <v>35000</v>
          </cell>
          <cell r="O475" t="str">
            <v>2000.02.02</v>
          </cell>
          <cell r="P475" t="str">
            <v>2000.01.24</v>
          </cell>
          <cell r="Q475" t="str">
            <v>노승진</v>
          </cell>
          <cell r="R475">
            <v>999999</v>
          </cell>
          <cell r="S475" t="str">
            <v>일시(SYSTEM SETTING)</v>
          </cell>
        </row>
        <row r="476">
          <cell r="A476" t="str">
            <v>51009-00</v>
          </cell>
          <cell r="B476" t="str">
            <v>잡이익</v>
          </cell>
          <cell r="C476" t="str">
            <v>잡이익</v>
          </cell>
          <cell r="D476">
            <v>200</v>
          </cell>
          <cell r="E476" t="str">
            <v>수금전표</v>
          </cell>
          <cell r="F476" t="str">
            <v>10514378-004</v>
          </cell>
          <cell r="G476">
            <v>100079</v>
          </cell>
          <cell r="H476" t="str">
            <v>총무팀</v>
          </cell>
          <cell r="I476">
            <v>100079</v>
          </cell>
          <cell r="J476" t="str">
            <v>총무팀</v>
          </cell>
          <cell r="K476" t="str">
            <v>1월분 임대료</v>
          </cell>
          <cell r="L476" t="str">
            <v>C</v>
          </cell>
          <cell r="M476">
            <v>0</v>
          </cell>
          <cell r="N476">
            <v>40000</v>
          </cell>
          <cell r="O476" t="str">
            <v>2000.02.02</v>
          </cell>
          <cell r="P476" t="str">
            <v>2000.01.24</v>
          </cell>
          <cell r="Q476" t="str">
            <v>노승진</v>
          </cell>
          <cell r="R476">
            <v>999999</v>
          </cell>
          <cell r="S476" t="str">
            <v>일시(SYSTEM SETTING)</v>
          </cell>
        </row>
        <row r="477">
          <cell r="A477" t="str">
            <v>51009-00</v>
          </cell>
          <cell r="B477" t="str">
            <v>잡이익</v>
          </cell>
          <cell r="C477" t="str">
            <v>잡이익</v>
          </cell>
          <cell r="D477">
            <v>200</v>
          </cell>
          <cell r="E477" t="str">
            <v>수금전표</v>
          </cell>
          <cell r="F477" t="str">
            <v>10514378-005</v>
          </cell>
          <cell r="G477">
            <v>100079</v>
          </cell>
          <cell r="H477" t="str">
            <v>총무팀</v>
          </cell>
          <cell r="I477">
            <v>100079</v>
          </cell>
          <cell r="J477" t="str">
            <v>총무팀</v>
          </cell>
          <cell r="K477" t="str">
            <v>1월분 임대료</v>
          </cell>
          <cell r="L477" t="str">
            <v>C</v>
          </cell>
          <cell r="M477">
            <v>0</v>
          </cell>
          <cell r="N477">
            <v>10000</v>
          </cell>
          <cell r="O477" t="str">
            <v>2000.02.02</v>
          </cell>
          <cell r="P477" t="str">
            <v>2000.01.24</v>
          </cell>
          <cell r="Q477" t="str">
            <v>노승진</v>
          </cell>
          <cell r="R477">
            <v>999999</v>
          </cell>
          <cell r="S477" t="str">
            <v>일시(SYSTEM SETTING)</v>
          </cell>
        </row>
        <row r="478">
          <cell r="A478" t="str">
            <v>51009-00</v>
          </cell>
          <cell r="B478" t="str">
            <v>잡이익</v>
          </cell>
          <cell r="C478" t="str">
            <v>잡이익</v>
          </cell>
          <cell r="D478">
            <v>200</v>
          </cell>
          <cell r="E478" t="str">
            <v>수금전표</v>
          </cell>
          <cell r="F478" t="str">
            <v>10514378-006</v>
          </cell>
          <cell r="G478">
            <v>100079</v>
          </cell>
          <cell r="H478" t="str">
            <v>총무팀</v>
          </cell>
          <cell r="I478">
            <v>100079</v>
          </cell>
          <cell r="J478" t="str">
            <v>총무팀</v>
          </cell>
          <cell r="K478" t="str">
            <v>1월분 임대료</v>
          </cell>
          <cell r="L478" t="str">
            <v>C</v>
          </cell>
          <cell r="M478">
            <v>0</v>
          </cell>
          <cell r="N478">
            <v>50000</v>
          </cell>
          <cell r="O478" t="str">
            <v>2000.02.02</v>
          </cell>
          <cell r="P478" t="str">
            <v>2000.01.24</v>
          </cell>
          <cell r="Q478" t="str">
            <v>노승진</v>
          </cell>
          <cell r="R478">
            <v>999999</v>
          </cell>
          <cell r="S478" t="str">
            <v>일시(SYSTEM SETTING)</v>
          </cell>
        </row>
        <row r="479">
          <cell r="A479" t="str">
            <v>51009-00</v>
          </cell>
          <cell r="B479" t="str">
            <v>잡이익</v>
          </cell>
          <cell r="C479" t="str">
            <v>잡이익</v>
          </cell>
          <cell r="D479">
            <v>200</v>
          </cell>
          <cell r="E479" t="str">
            <v>수금전표</v>
          </cell>
          <cell r="F479" t="str">
            <v>10514378-007</v>
          </cell>
          <cell r="G479">
            <v>100079</v>
          </cell>
          <cell r="H479" t="str">
            <v>총무팀</v>
          </cell>
          <cell r="I479">
            <v>100079</v>
          </cell>
          <cell r="J479" t="str">
            <v>총무팀</v>
          </cell>
          <cell r="K479" t="str">
            <v>1월분 임대료</v>
          </cell>
          <cell r="L479" t="str">
            <v>C</v>
          </cell>
          <cell r="M479">
            <v>0</v>
          </cell>
          <cell r="N479">
            <v>40000</v>
          </cell>
          <cell r="O479" t="str">
            <v>2000.02.02</v>
          </cell>
          <cell r="P479" t="str">
            <v>2000.01.24</v>
          </cell>
          <cell r="Q479" t="str">
            <v>노승진</v>
          </cell>
          <cell r="R479">
            <v>999999</v>
          </cell>
          <cell r="S479" t="str">
            <v>일시(SYSTEM SETTING)</v>
          </cell>
        </row>
        <row r="480">
          <cell r="A480" t="str">
            <v>51009-00</v>
          </cell>
          <cell r="B480" t="str">
            <v>잡이익</v>
          </cell>
          <cell r="C480" t="str">
            <v>잡이익</v>
          </cell>
          <cell r="D480">
            <v>200</v>
          </cell>
          <cell r="E480" t="str">
            <v>수금전표</v>
          </cell>
          <cell r="F480" t="str">
            <v>10514378-008</v>
          </cell>
          <cell r="G480">
            <v>100079</v>
          </cell>
          <cell r="H480" t="str">
            <v>총무팀</v>
          </cell>
          <cell r="I480">
            <v>100079</v>
          </cell>
          <cell r="J480" t="str">
            <v>총무팀</v>
          </cell>
          <cell r="K480" t="str">
            <v>1월분 임대료</v>
          </cell>
          <cell r="L480" t="str">
            <v>C</v>
          </cell>
          <cell r="M480">
            <v>0</v>
          </cell>
          <cell r="N480">
            <v>50000</v>
          </cell>
          <cell r="O480" t="str">
            <v>2000.02.02</v>
          </cell>
          <cell r="P480" t="str">
            <v>2000.01.24</v>
          </cell>
          <cell r="Q480" t="str">
            <v>노승진</v>
          </cell>
          <cell r="R480">
            <v>999999</v>
          </cell>
          <cell r="S480" t="str">
            <v>일시(SYSTEM SETTING)</v>
          </cell>
        </row>
        <row r="481">
          <cell r="A481" t="str">
            <v>51009-00</v>
          </cell>
          <cell r="B481" t="str">
            <v>잡이익</v>
          </cell>
          <cell r="C481" t="str">
            <v>잡이익</v>
          </cell>
          <cell r="D481">
            <v>200</v>
          </cell>
          <cell r="E481" t="str">
            <v>수금전표</v>
          </cell>
          <cell r="F481" t="str">
            <v>10514378-009</v>
          </cell>
          <cell r="G481">
            <v>100079</v>
          </cell>
          <cell r="H481" t="str">
            <v>총무팀</v>
          </cell>
          <cell r="I481">
            <v>100079</v>
          </cell>
          <cell r="J481" t="str">
            <v>총무팀</v>
          </cell>
          <cell r="K481" t="str">
            <v>1월분 임대료</v>
          </cell>
          <cell r="L481" t="str">
            <v>C</v>
          </cell>
          <cell r="M481">
            <v>0</v>
          </cell>
          <cell r="N481">
            <v>80000</v>
          </cell>
          <cell r="O481" t="str">
            <v>2000.02.02</v>
          </cell>
          <cell r="P481" t="str">
            <v>2000.01.24</v>
          </cell>
          <cell r="Q481" t="str">
            <v>노승진</v>
          </cell>
          <cell r="R481">
            <v>999999</v>
          </cell>
          <cell r="S481" t="str">
            <v>일시(SYSTEM SETTING)</v>
          </cell>
        </row>
        <row r="482">
          <cell r="A482" t="str">
            <v>51009-00</v>
          </cell>
          <cell r="B482" t="str">
            <v>잡이익</v>
          </cell>
          <cell r="C482" t="str">
            <v>잡이익</v>
          </cell>
          <cell r="D482">
            <v>200</v>
          </cell>
          <cell r="E482" t="str">
            <v>수금전표</v>
          </cell>
          <cell r="F482" t="str">
            <v>10514378-010</v>
          </cell>
          <cell r="G482">
            <v>100079</v>
          </cell>
          <cell r="H482" t="str">
            <v>총무팀</v>
          </cell>
          <cell r="I482">
            <v>100079</v>
          </cell>
          <cell r="J482" t="str">
            <v>총무팀</v>
          </cell>
          <cell r="K482" t="str">
            <v>1월분 임대료</v>
          </cell>
          <cell r="L482" t="str">
            <v>C</v>
          </cell>
          <cell r="M482">
            <v>0</v>
          </cell>
          <cell r="N482">
            <v>50000</v>
          </cell>
          <cell r="O482" t="str">
            <v>2000.02.02</v>
          </cell>
          <cell r="P482" t="str">
            <v>2000.01.24</v>
          </cell>
          <cell r="Q482" t="str">
            <v>노승진</v>
          </cell>
          <cell r="R482">
            <v>999999</v>
          </cell>
          <cell r="S482" t="str">
            <v>일시(SYSTEM SETTING)</v>
          </cell>
        </row>
        <row r="483">
          <cell r="A483" t="str">
            <v>51009-00</v>
          </cell>
          <cell r="B483" t="str">
            <v>잡이익</v>
          </cell>
          <cell r="C483" t="str">
            <v>잡이익</v>
          </cell>
          <cell r="D483">
            <v>100</v>
          </cell>
          <cell r="E483" t="str">
            <v>판매전표</v>
          </cell>
          <cell r="F483" t="str">
            <v>10519312-002</v>
          </cell>
          <cell r="G483">
            <v>100361</v>
          </cell>
          <cell r="H483" t="str">
            <v>구매과</v>
          </cell>
          <cell r="I483">
            <v>100361</v>
          </cell>
          <cell r="J483" t="str">
            <v>구매과</v>
          </cell>
          <cell r="K483" t="str">
            <v>파지외</v>
          </cell>
          <cell r="L483" t="str">
            <v>C</v>
          </cell>
          <cell r="M483">
            <v>0</v>
          </cell>
          <cell r="N483">
            <v>68400</v>
          </cell>
          <cell r="O483" t="str">
            <v>2000.02.02</v>
          </cell>
          <cell r="P483" t="str">
            <v>2000.02.02</v>
          </cell>
          <cell r="Q483" t="str">
            <v>김미현</v>
          </cell>
          <cell r="R483">
            <v>999999</v>
          </cell>
          <cell r="S483" t="str">
            <v>일시(SYSTEM SETTING)</v>
          </cell>
        </row>
        <row r="484">
          <cell r="A484" t="str">
            <v>51009-00</v>
          </cell>
          <cell r="B484" t="str">
            <v>잡이익</v>
          </cell>
          <cell r="C484" t="str">
            <v>잡이익</v>
          </cell>
          <cell r="D484">
            <v>200</v>
          </cell>
          <cell r="E484" t="str">
            <v>수금전표</v>
          </cell>
          <cell r="F484" t="str">
            <v>10523155-004</v>
          </cell>
          <cell r="G484">
            <v>100702</v>
          </cell>
          <cell r="H484" t="str">
            <v>관리과</v>
          </cell>
          <cell r="I484">
            <v>100702</v>
          </cell>
          <cell r="J484" t="str">
            <v>관리과</v>
          </cell>
          <cell r="K484" t="str">
            <v>1월분 관리비 단수</v>
          </cell>
          <cell r="L484" t="str">
            <v>C</v>
          </cell>
          <cell r="M484">
            <v>0</v>
          </cell>
          <cell r="N484">
            <v>1</v>
          </cell>
          <cell r="O484" t="str">
            <v>2000.02.03</v>
          </cell>
          <cell r="P484" t="str">
            <v>2000.02.03</v>
          </cell>
          <cell r="Q484" t="str">
            <v>김지연</v>
          </cell>
        </row>
        <row r="485">
          <cell r="A485" t="str">
            <v>51009-00</v>
          </cell>
          <cell r="B485" t="str">
            <v>잡이익</v>
          </cell>
          <cell r="C485" t="str">
            <v>잡이익</v>
          </cell>
          <cell r="D485">
            <v>50</v>
          </cell>
          <cell r="E485" t="str">
            <v>자금전표</v>
          </cell>
          <cell r="F485" t="str">
            <v>10520527-002</v>
          </cell>
          <cell r="G485">
            <v>100027</v>
          </cell>
          <cell r="H485" t="str">
            <v>일진경리팀</v>
          </cell>
          <cell r="I485">
            <v>100027</v>
          </cell>
          <cell r="J485" t="str">
            <v>일진경리팀</v>
          </cell>
          <cell r="K485" t="str">
            <v>외화차액</v>
          </cell>
          <cell r="L485" t="str">
            <v>C</v>
          </cell>
          <cell r="M485">
            <v>0</v>
          </cell>
          <cell r="N485">
            <v>1</v>
          </cell>
          <cell r="O485" t="str">
            <v>2000.02.07</v>
          </cell>
          <cell r="P485" t="str">
            <v>2000.02.07</v>
          </cell>
          <cell r="Q485" t="str">
            <v>최윤경</v>
          </cell>
        </row>
        <row r="486">
          <cell r="A486" t="str">
            <v>51009-00</v>
          </cell>
          <cell r="B486" t="str">
            <v>잡이익</v>
          </cell>
          <cell r="C486" t="str">
            <v>잡이익</v>
          </cell>
          <cell r="D486">
            <v>300</v>
          </cell>
          <cell r="E486" t="str">
            <v>구매전표</v>
          </cell>
          <cell r="F486" t="str">
            <v>10521142-004</v>
          </cell>
          <cell r="G486">
            <v>100230</v>
          </cell>
          <cell r="H486" t="str">
            <v>F/S 2팀</v>
          </cell>
          <cell r="I486">
            <v>100425</v>
          </cell>
          <cell r="J486" t="str">
            <v>경영기획팀</v>
          </cell>
          <cell r="K486" t="str">
            <v>케이블공리일대 단수? C</v>
          </cell>
          <cell r="M486">
            <v>0</v>
          </cell>
          <cell r="N486" t="str">
            <v>1  2</v>
          </cell>
          <cell r="O486" t="str">
            <v>000.02.08  2</v>
          </cell>
          <cell r="P486" t="str">
            <v>000.02.02  오</v>
          </cell>
          <cell r="Q486" t="str">
            <v>은영</v>
          </cell>
        </row>
        <row r="487">
          <cell r="A487" t="str">
            <v>51009-00</v>
          </cell>
          <cell r="B487" t="str">
            <v>잡이익</v>
          </cell>
          <cell r="C487" t="str">
            <v>잡이익</v>
          </cell>
          <cell r="D487">
            <v>300</v>
          </cell>
          <cell r="E487" t="str">
            <v>구매전표</v>
          </cell>
          <cell r="F487" t="str">
            <v>10520700-004</v>
          </cell>
          <cell r="G487">
            <v>100230</v>
          </cell>
          <cell r="H487" t="str">
            <v>F/S 2팀</v>
          </cell>
          <cell r="I487">
            <v>100425</v>
          </cell>
          <cell r="J487" t="str">
            <v>경영기획팀</v>
          </cell>
          <cell r="K487" t="str">
            <v>케이블공리일대 단수? C</v>
          </cell>
          <cell r="M487">
            <v>0</v>
          </cell>
          <cell r="N487" t="str">
            <v>7  2</v>
          </cell>
          <cell r="O487" t="str">
            <v>000.02.08  2</v>
          </cell>
          <cell r="P487" t="str">
            <v>000.02.01  오</v>
          </cell>
          <cell r="Q487" t="str">
            <v>은영</v>
          </cell>
        </row>
        <row r="488">
          <cell r="A488" t="str">
            <v>51009-00</v>
          </cell>
          <cell r="B488" t="str">
            <v>잡이익</v>
          </cell>
          <cell r="C488" t="str">
            <v>잡이익</v>
          </cell>
          <cell r="D488">
            <v>300</v>
          </cell>
          <cell r="E488" t="str">
            <v>구매전표</v>
          </cell>
          <cell r="F488" t="str">
            <v>10520704-004</v>
          </cell>
          <cell r="G488">
            <v>100230</v>
          </cell>
          <cell r="H488" t="str">
            <v>F/S 2팀</v>
          </cell>
          <cell r="I488">
            <v>100425</v>
          </cell>
          <cell r="J488" t="str">
            <v>경영기획팀</v>
          </cell>
          <cell r="K488" t="str">
            <v>케이블공리일대 단수? C</v>
          </cell>
          <cell r="M488">
            <v>0</v>
          </cell>
          <cell r="N488" t="str">
            <v>2  2</v>
          </cell>
          <cell r="O488" t="str">
            <v>000.02.08  2</v>
          </cell>
          <cell r="P488" t="str">
            <v>000.02.01  오</v>
          </cell>
          <cell r="Q488" t="str">
            <v>은영</v>
          </cell>
        </row>
        <row r="489">
          <cell r="A489" t="str">
            <v>51009-00</v>
          </cell>
          <cell r="B489" t="str">
            <v>잡이익</v>
          </cell>
          <cell r="C489" t="str">
            <v>잡이익</v>
          </cell>
          <cell r="D489">
            <v>300</v>
          </cell>
          <cell r="E489" t="str">
            <v>구매전표</v>
          </cell>
          <cell r="F489" t="str">
            <v>10521141-004</v>
          </cell>
          <cell r="G489">
            <v>100230</v>
          </cell>
          <cell r="H489" t="str">
            <v>F/S 2팀</v>
          </cell>
          <cell r="I489">
            <v>100425</v>
          </cell>
          <cell r="J489" t="str">
            <v>경영기획팀</v>
          </cell>
          <cell r="K489" t="str">
            <v>케이블공리일대 단수? C</v>
          </cell>
          <cell r="M489">
            <v>0</v>
          </cell>
          <cell r="N489" t="str">
            <v>6  2</v>
          </cell>
          <cell r="O489" t="str">
            <v>000.02.08  2</v>
          </cell>
          <cell r="P489" t="str">
            <v>000.02.02  오</v>
          </cell>
          <cell r="Q489" t="str">
            <v>은영</v>
          </cell>
        </row>
        <row r="490">
          <cell r="A490" t="str">
            <v>51009-00</v>
          </cell>
          <cell r="B490" t="str">
            <v>잡이익</v>
          </cell>
          <cell r="C490" t="str">
            <v>잡이익</v>
          </cell>
          <cell r="D490">
            <v>100</v>
          </cell>
          <cell r="E490" t="str">
            <v>판매전표</v>
          </cell>
          <cell r="F490" t="str">
            <v>10521388-002</v>
          </cell>
          <cell r="G490">
            <v>100361</v>
          </cell>
          <cell r="H490" t="str">
            <v>구매과</v>
          </cell>
          <cell r="I490">
            <v>100361</v>
          </cell>
          <cell r="J490" t="str">
            <v>구매과</v>
          </cell>
          <cell r="K490" t="str">
            <v>폐고철</v>
          </cell>
          <cell r="L490" t="str">
            <v>C</v>
          </cell>
          <cell r="M490">
            <v>0</v>
          </cell>
          <cell r="N490">
            <v>235300</v>
          </cell>
          <cell r="O490" t="str">
            <v>2000.02.09</v>
          </cell>
          <cell r="P490" t="str">
            <v>2000.02.09</v>
          </cell>
          <cell r="Q490" t="str">
            <v>김미현</v>
          </cell>
          <cell r="R490">
            <v>999999</v>
          </cell>
          <cell r="S490" t="str">
            <v>일시(SYSTEM SETTING)</v>
          </cell>
        </row>
        <row r="491">
          <cell r="A491" t="str">
            <v>51009-00</v>
          </cell>
          <cell r="B491" t="str">
            <v>잡이익</v>
          </cell>
          <cell r="C491" t="str">
            <v>잡이익</v>
          </cell>
          <cell r="D491">
            <v>100</v>
          </cell>
          <cell r="E491" t="str">
            <v>판매전표</v>
          </cell>
          <cell r="F491" t="str">
            <v>10521376-002</v>
          </cell>
          <cell r="G491">
            <v>100361</v>
          </cell>
          <cell r="H491" t="str">
            <v>구매과</v>
          </cell>
          <cell r="I491">
            <v>100361</v>
          </cell>
          <cell r="J491" t="str">
            <v>구매과</v>
          </cell>
          <cell r="K491" t="str">
            <v>파지외</v>
          </cell>
          <cell r="L491" t="str">
            <v>C</v>
          </cell>
          <cell r="M491">
            <v>0</v>
          </cell>
          <cell r="N491">
            <v>58900</v>
          </cell>
          <cell r="O491" t="str">
            <v>2000.02.09</v>
          </cell>
          <cell r="P491" t="str">
            <v>2000.02.09</v>
          </cell>
          <cell r="Q491" t="str">
            <v>김미현</v>
          </cell>
          <cell r="R491">
            <v>999999</v>
          </cell>
          <cell r="S491" t="str">
            <v>일시(SYSTEM SETTING)</v>
          </cell>
        </row>
        <row r="492">
          <cell r="A492" t="str">
            <v>51009-00</v>
          </cell>
          <cell r="B492" t="str">
            <v>잡이익</v>
          </cell>
          <cell r="C492" t="str">
            <v>잡이익</v>
          </cell>
          <cell r="D492">
            <v>100</v>
          </cell>
          <cell r="E492" t="str">
            <v>판매전표</v>
          </cell>
          <cell r="F492" t="str">
            <v>10521769-002</v>
          </cell>
          <cell r="G492">
            <v>100361</v>
          </cell>
          <cell r="H492" t="str">
            <v>구매과</v>
          </cell>
          <cell r="I492">
            <v>100361</v>
          </cell>
          <cell r="J492" t="str">
            <v>구매과</v>
          </cell>
          <cell r="K492" t="str">
            <v>파지</v>
          </cell>
          <cell r="L492" t="str">
            <v>C</v>
          </cell>
          <cell r="M492">
            <v>0</v>
          </cell>
          <cell r="N492">
            <v>8400</v>
          </cell>
          <cell r="O492" t="str">
            <v>2000.02.10</v>
          </cell>
          <cell r="P492" t="str">
            <v>2000.02.10</v>
          </cell>
          <cell r="Q492" t="str">
            <v>김미현</v>
          </cell>
          <cell r="R492">
            <v>999999</v>
          </cell>
          <cell r="S492" t="str">
            <v>일시(SYSTEM SETTING)</v>
          </cell>
        </row>
        <row r="493">
          <cell r="A493" t="str">
            <v>51009-00</v>
          </cell>
          <cell r="B493" t="str">
            <v>잡이익</v>
          </cell>
          <cell r="C493" t="str">
            <v>잡이익</v>
          </cell>
          <cell r="D493">
            <v>100</v>
          </cell>
          <cell r="E493" t="str">
            <v>판매전표</v>
          </cell>
          <cell r="F493" t="str">
            <v>10522680-002</v>
          </cell>
          <cell r="G493">
            <v>100230</v>
          </cell>
          <cell r="H493" t="str">
            <v>F/S 2팀</v>
          </cell>
          <cell r="I493">
            <v>100361</v>
          </cell>
          <cell r="J493" t="str">
            <v>구매과</v>
          </cell>
          <cell r="K493" t="str">
            <v>분쇄동</v>
          </cell>
          <cell r="L493" t="str">
            <v>C</v>
          </cell>
          <cell r="M493">
            <v>0</v>
          </cell>
          <cell r="N493">
            <v>39859040</v>
          </cell>
          <cell r="O493" t="str">
            <v>2000.02.12</v>
          </cell>
          <cell r="P493" t="str">
            <v>2000.02.12</v>
          </cell>
          <cell r="Q493" t="str">
            <v>김미현</v>
          </cell>
          <cell r="R493">
            <v>999999</v>
          </cell>
          <cell r="S493" t="str">
            <v>일시(SYSTEM SETTING)</v>
          </cell>
        </row>
        <row r="494">
          <cell r="A494" t="str">
            <v>51009-00</v>
          </cell>
          <cell r="B494" t="str">
            <v>잡이익</v>
          </cell>
          <cell r="C494" t="str">
            <v>잡이익</v>
          </cell>
          <cell r="D494">
            <v>100</v>
          </cell>
          <cell r="E494" t="str">
            <v>판매전표</v>
          </cell>
          <cell r="F494" t="str">
            <v>10522677-002</v>
          </cell>
          <cell r="G494">
            <v>100361</v>
          </cell>
          <cell r="H494" t="str">
            <v>구매과</v>
          </cell>
          <cell r="I494">
            <v>100361</v>
          </cell>
          <cell r="J494" t="str">
            <v>구매과</v>
          </cell>
          <cell r="K494" t="str">
            <v>폐고철</v>
          </cell>
          <cell r="L494" t="str">
            <v>C</v>
          </cell>
          <cell r="M494">
            <v>0</v>
          </cell>
          <cell r="N494">
            <v>197600</v>
          </cell>
          <cell r="O494" t="str">
            <v>2000.02.12</v>
          </cell>
          <cell r="P494" t="str">
            <v>2000.02.12</v>
          </cell>
          <cell r="Q494" t="str">
            <v>김미현</v>
          </cell>
          <cell r="R494">
            <v>999999</v>
          </cell>
          <cell r="S494" t="str">
            <v>일시(SYSTEM SETTING)</v>
          </cell>
        </row>
        <row r="495">
          <cell r="A495" t="str">
            <v>51009-00</v>
          </cell>
          <cell r="B495" t="str">
            <v>잡이익</v>
          </cell>
          <cell r="C495" t="str">
            <v>잡이익</v>
          </cell>
          <cell r="D495">
            <v>100</v>
          </cell>
          <cell r="E495" t="str">
            <v>판매전표</v>
          </cell>
          <cell r="F495" t="str">
            <v>10522678-002</v>
          </cell>
          <cell r="G495">
            <v>100361</v>
          </cell>
          <cell r="H495" t="str">
            <v>구매과</v>
          </cell>
          <cell r="I495">
            <v>100361</v>
          </cell>
          <cell r="J495" t="str">
            <v>구매과</v>
          </cell>
          <cell r="K495" t="str">
            <v>파지외</v>
          </cell>
          <cell r="L495" t="str">
            <v>C</v>
          </cell>
          <cell r="M495">
            <v>0</v>
          </cell>
          <cell r="N495">
            <v>65900</v>
          </cell>
          <cell r="O495" t="str">
            <v>2000.02.14</v>
          </cell>
          <cell r="P495" t="str">
            <v>2000.02.14</v>
          </cell>
          <cell r="Q495" t="str">
            <v>김미현</v>
          </cell>
          <cell r="R495">
            <v>999999</v>
          </cell>
          <cell r="S495" t="str">
            <v>일시(SYSTEM SETTING)</v>
          </cell>
        </row>
        <row r="496">
          <cell r="A496" t="str">
            <v>51009-00</v>
          </cell>
          <cell r="B496" t="str">
            <v>잡이익</v>
          </cell>
          <cell r="C496" t="str">
            <v>잡이익</v>
          </cell>
          <cell r="D496">
            <v>50</v>
          </cell>
          <cell r="E496" t="str">
            <v>자금전표</v>
          </cell>
          <cell r="F496" t="str">
            <v>10522366-003</v>
          </cell>
          <cell r="G496">
            <v>100050</v>
          </cell>
          <cell r="H496" t="str">
            <v>압출반</v>
          </cell>
          <cell r="I496">
            <v>100459</v>
          </cell>
          <cell r="J496" t="str">
            <v>업무팀</v>
          </cell>
          <cell r="K496" t="str">
            <v>1월 임대료(정희원)</v>
          </cell>
          <cell r="L496" t="str">
            <v>C</v>
          </cell>
          <cell r="M496">
            <v>0</v>
          </cell>
          <cell r="N496">
            <v>100000</v>
          </cell>
          <cell r="O496" t="str">
            <v>2000.02.14</v>
          </cell>
          <cell r="P496" t="str">
            <v>2000.02.14</v>
          </cell>
          <cell r="Q496" t="str">
            <v>이용호</v>
          </cell>
        </row>
        <row r="497">
          <cell r="A497" t="str">
            <v>51009-00</v>
          </cell>
          <cell r="B497" t="str">
            <v>잡이익</v>
          </cell>
          <cell r="C497" t="str">
            <v>잡이익</v>
          </cell>
          <cell r="D497">
            <v>50</v>
          </cell>
          <cell r="E497" t="str">
            <v>자금전표</v>
          </cell>
          <cell r="F497" t="str">
            <v>10522366-004</v>
          </cell>
          <cell r="G497">
            <v>100050</v>
          </cell>
          <cell r="H497" t="str">
            <v>압출반</v>
          </cell>
          <cell r="I497">
            <v>100459</v>
          </cell>
          <cell r="J497" t="str">
            <v>업무팀</v>
          </cell>
          <cell r="K497" t="str">
            <v>1월 임대료(고천수)</v>
          </cell>
          <cell r="L497" t="str">
            <v>C</v>
          </cell>
          <cell r="M497">
            <v>0</v>
          </cell>
          <cell r="N497">
            <v>50000</v>
          </cell>
          <cell r="O497" t="str">
            <v>2000.02.14</v>
          </cell>
          <cell r="P497" t="str">
            <v>2000.02.14</v>
          </cell>
          <cell r="Q497" t="str">
            <v>이용호</v>
          </cell>
        </row>
        <row r="498">
          <cell r="A498" t="str">
            <v>51009-00</v>
          </cell>
          <cell r="B498" t="str">
            <v>잡이익</v>
          </cell>
          <cell r="C498" t="str">
            <v>잡이익</v>
          </cell>
          <cell r="D498">
            <v>50</v>
          </cell>
          <cell r="E498" t="str">
            <v>자금전표</v>
          </cell>
          <cell r="F498" t="str">
            <v>10522366-005</v>
          </cell>
          <cell r="G498">
            <v>100054</v>
          </cell>
          <cell r="H498" t="str">
            <v>피막반</v>
          </cell>
          <cell r="I498">
            <v>100459</v>
          </cell>
          <cell r="J498" t="str">
            <v>업무팀</v>
          </cell>
          <cell r="K498" t="str">
            <v>1월 임대료(김행식)</v>
          </cell>
          <cell r="L498" t="str">
            <v>C</v>
          </cell>
          <cell r="M498">
            <v>0</v>
          </cell>
          <cell r="N498">
            <v>100000</v>
          </cell>
          <cell r="O498" t="str">
            <v>2000.02.14</v>
          </cell>
          <cell r="P498" t="str">
            <v>2000.02.14</v>
          </cell>
          <cell r="Q498" t="str">
            <v>이용호</v>
          </cell>
        </row>
        <row r="499">
          <cell r="A499" t="str">
            <v>51009-00</v>
          </cell>
          <cell r="B499" t="str">
            <v>잡이익</v>
          </cell>
          <cell r="C499" t="str">
            <v>잡이익</v>
          </cell>
          <cell r="D499">
            <v>50</v>
          </cell>
          <cell r="E499" t="str">
            <v>자금전표</v>
          </cell>
          <cell r="F499" t="str">
            <v>10522366-006</v>
          </cell>
          <cell r="G499">
            <v>100047</v>
          </cell>
          <cell r="H499" t="str">
            <v>금형반</v>
          </cell>
          <cell r="I499">
            <v>100459</v>
          </cell>
          <cell r="J499" t="str">
            <v>업무팀</v>
          </cell>
          <cell r="K499" t="str">
            <v>1월 임대료(박성철)</v>
          </cell>
          <cell r="L499" t="str">
            <v>C</v>
          </cell>
          <cell r="M499">
            <v>0</v>
          </cell>
          <cell r="N499">
            <v>80000</v>
          </cell>
          <cell r="O499" t="str">
            <v>2000.02.14</v>
          </cell>
          <cell r="P499" t="str">
            <v>2000.02.14</v>
          </cell>
          <cell r="Q499" t="str">
            <v>이용호</v>
          </cell>
        </row>
        <row r="500">
          <cell r="A500" t="str">
            <v>51009-00</v>
          </cell>
          <cell r="B500" t="str">
            <v>잡이익</v>
          </cell>
          <cell r="C500" t="str">
            <v>잡이익</v>
          </cell>
          <cell r="D500">
            <v>200</v>
          </cell>
          <cell r="E500" t="str">
            <v>수금전표</v>
          </cell>
          <cell r="F500" t="str">
            <v>10530208-005</v>
          </cell>
          <cell r="G500">
            <v>100456</v>
          </cell>
          <cell r="H500" t="str">
            <v>수출팀</v>
          </cell>
          <cell r="I500">
            <v>100456</v>
          </cell>
          <cell r="J500" t="str">
            <v>수출팀</v>
          </cell>
          <cell r="K500" t="str">
            <v>잡이익(USD407)</v>
          </cell>
          <cell r="L500" t="str">
            <v>C</v>
          </cell>
          <cell r="M500">
            <v>0</v>
          </cell>
          <cell r="N500">
            <v>458689</v>
          </cell>
          <cell r="O500" t="str">
            <v>2000.02.15</v>
          </cell>
          <cell r="P500" t="str">
            <v>2000.02.15</v>
          </cell>
          <cell r="Q500" t="str">
            <v>채광기</v>
          </cell>
        </row>
        <row r="501">
          <cell r="A501" t="str">
            <v>51009-00</v>
          </cell>
          <cell r="B501" t="str">
            <v>잡이익</v>
          </cell>
          <cell r="C501" t="str">
            <v>잡이익</v>
          </cell>
          <cell r="D501">
            <v>300</v>
          </cell>
          <cell r="E501" t="str">
            <v>구매전표</v>
          </cell>
          <cell r="F501" t="str">
            <v>10522511-004</v>
          </cell>
          <cell r="G501">
            <v>100076</v>
          </cell>
          <cell r="H501" t="str">
            <v>반월공장</v>
          </cell>
          <cell r="I501">
            <v>100085</v>
          </cell>
          <cell r="J501" t="str">
            <v>설비보전팀</v>
          </cell>
          <cell r="K501" t="str">
            <v>절사분</v>
          </cell>
          <cell r="L501" t="str">
            <v>C</v>
          </cell>
          <cell r="M501">
            <v>0</v>
          </cell>
          <cell r="N501">
            <v>6</v>
          </cell>
          <cell r="O501" t="str">
            <v>2000.02.15</v>
          </cell>
          <cell r="P501" t="str">
            <v>2000.02.15</v>
          </cell>
          <cell r="Q501" t="str">
            <v>황근오</v>
          </cell>
        </row>
        <row r="502">
          <cell r="A502" t="str">
            <v>51009-00</v>
          </cell>
          <cell r="B502" t="str">
            <v>잡이익</v>
          </cell>
          <cell r="C502" t="str">
            <v>잡이익</v>
          </cell>
          <cell r="D502">
            <v>300</v>
          </cell>
          <cell r="E502" t="str">
            <v>구매전표</v>
          </cell>
          <cell r="F502" t="str">
            <v>10520845-004</v>
          </cell>
          <cell r="G502">
            <v>100482</v>
          </cell>
          <cell r="H502" t="str">
            <v>검사과</v>
          </cell>
          <cell r="I502">
            <v>100425</v>
          </cell>
          <cell r="J502" t="str">
            <v>경영기획팀</v>
          </cell>
          <cell r="K502" t="str">
            <v>케이블 시험비 단수차</v>
          </cell>
          <cell r="L502" t="str">
            <v>C</v>
          </cell>
          <cell r="M502">
            <v>0</v>
          </cell>
          <cell r="N502">
            <v>7</v>
          </cell>
          <cell r="O502" t="str">
            <v>2000.02.16</v>
          </cell>
          <cell r="P502" t="str">
            <v>2000.02.07</v>
          </cell>
          <cell r="Q502" t="str">
            <v>오은영</v>
          </cell>
        </row>
        <row r="503">
          <cell r="A503" t="str">
            <v>51009-00</v>
          </cell>
          <cell r="B503" t="str">
            <v>잡이익</v>
          </cell>
          <cell r="C503" t="str">
            <v>잡이익</v>
          </cell>
          <cell r="D503">
            <v>200</v>
          </cell>
          <cell r="E503" t="str">
            <v>수금전표</v>
          </cell>
          <cell r="F503" t="str">
            <v>10524580-002</v>
          </cell>
          <cell r="G503">
            <v>100729</v>
          </cell>
          <cell r="H503" t="str">
            <v>SCR국내영업팀</v>
          </cell>
          <cell r="I503">
            <v>100729</v>
          </cell>
          <cell r="J503" t="str">
            <v>SCR국내영업팀</v>
          </cell>
          <cell r="K503" t="str">
            <v>SCR/금화전선 어음이? C</v>
          </cell>
          <cell r="M503">
            <v>0</v>
          </cell>
          <cell r="N503" t="str">
            <v>1555880  2</v>
          </cell>
          <cell r="O503" t="str">
            <v>000.02.16  2</v>
          </cell>
          <cell r="P503" t="str">
            <v>000.02.16  손</v>
          </cell>
          <cell r="Q503" t="str">
            <v>형경</v>
          </cell>
        </row>
        <row r="504">
          <cell r="A504" t="str">
            <v>51009-00</v>
          </cell>
          <cell r="B504" t="str">
            <v>잡이익</v>
          </cell>
          <cell r="C504" t="str">
            <v>잡이익</v>
          </cell>
          <cell r="D504">
            <v>100</v>
          </cell>
          <cell r="E504" t="str">
            <v>판매전표</v>
          </cell>
          <cell r="F504" t="str">
            <v>10523368-002</v>
          </cell>
          <cell r="G504">
            <v>100361</v>
          </cell>
          <cell r="H504" t="str">
            <v>구매과</v>
          </cell>
          <cell r="I504">
            <v>100361</v>
          </cell>
          <cell r="J504" t="str">
            <v>구매과</v>
          </cell>
          <cell r="K504" t="str">
            <v>파지외</v>
          </cell>
          <cell r="L504" t="str">
            <v>C</v>
          </cell>
          <cell r="M504">
            <v>0</v>
          </cell>
          <cell r="N504">
            <v>47100</v>
          </cell>
          <cell r="O504" t="str">
            <v>2000.02.17</v>
          </cell>
          <cell r="P504" t="str">
            <v>2000.02.17</v>
          </cell>
          <cell r="Q504" t="str">
            <v>김미현</v>
          </cell>
          <cell r="R504">
            <v>999999</v>
          </cell>
          <cell r="S504" t="str">
            <v>일시(SYSTEM SETTING)</v>
          </cell>
        </row>
        <row r="505">
          <cell r="A505" t="str">
            <v>51009-00</v>
          </cell>
          <cell r="B505" t="str">
            <v>잡이익</v>
          </cell>
          <cell r="C505" t="str">
            <v>잡이익</v>
          </cell>
          <cell r="D505">
            <v>1</v>
          </cell>
          <cell r="E505" t="str">
            <v>비용전표</v>
          </cell>
          <cell r="F505" t="str">
            <v>10522016-007</v>
          </cell>
          <cell r="G505">
            <v>100702</v>
          </cell>
          <cell r="H505" t="str">
            <v>관리과</v>
          </cell>
          <cell r="I505">
            <v>100702</v>
          </cell>
          <cell r="J505" t="str">
            <v>관리과</v>
          </cell>
          <cell r="K505" t="str">
            <v>1월분 전기요금 단수</v>
          </cell>
          <cell r="L505" t="str">
            <v>C</v>
          </cell>
          <cell r="M505">
            <v>0</v>
          </cell>
          <cell r="N505">
            <v>5</v>
          </cell>
          <cell r="O505" t="str">
            <v>2000.02.18</v>
          </cell>
          <cell r="P505" t="str">
            <v>2000.02.08</v>
          </cell>
          <cell r="Q505" t="str">
            <v>서수현</v>
          </cell>
        </row>
        <row r="506">
          <cell r="A506" t="str">
            <v>51009-00</v>
          </cell>
          <cell r="B506" t="str">
            <v>잡이익</v>
          </cell>
          <cell r="C506" t="str">
            <v>잡이익</v>
          </cell>
          <cell r="D506">
            <v>1</v>
          </cell>
          <cell r="E506" t="str">
            <v>비용전표</v>
          </cell>
          <cell r="F506" t="str">
            <v>10522419-004</v>
          </cell>
          <cell r="G506">
            <v>100223</v>
          </cell>
          <cell r="H506" t="str">
            <v>통신공장</v>
          </cell>
          <cell r="I506">
            <v>100027</v>
          </cell>
          <cell r="J506" t="str">
            <v>일진경리팀</v>
          </cell>
          <cell r="K506" t="str">
            <v>전기요금절사분</v>
          </cell>
          <cell r="L506" t="str">
            <v>C</v>
          </cell>
          <cell r="M506">
            <v>0</v>
          </cell>
          <cell r="N506">
            <v>3</v>
          </cell>
          <cell r="O506" t="str">
            <v>2000.02.18</v>
          </cell>
          <cell r="P506" t="str">
            <v>2000.02.15</v>
          </cell>
          <cell r="Q506" t="str">
            <v>정미은</v>
          </cell>
        </row>
        <row r="507">
          <cell r="A507" t="str">
            <v>51009-00</v>
          </cell>
          <cell r="B507" t="str">
            <v>잡이익</v>
          </cell>
          <cell r="C507" t="str">
            <v>잡이익</v>
          </cell>
          <cell r="D507">
            <v>50</v>
          </cell>
          <cell r="E507" t="str">
            <v>자금전표</v>
          </cell>
          <cell r="F507" t="str">
            <v>10522087-008</v>
          </cell>
          <cell r="G507">
            <v>100054</v>
          </cell>
          <cell r="H507" t="str">
            <v>피막반</v>
          </cell>
          <cell r="I507">
            <v>100468</v>
          </cell>
          <cell r="J507" t="str">
            <v>설비팀</v>
          </cell>
          <cell r="K507" t="str">
            <v>1월 전력비 원단위절? C</v>
          </cell>
          <cell r="M507">
            <v>0</v>
          </cell>
          <cell r="N507" t="str">
            <v>3  2</v>
          </cell>
          <cell r="O507" t="str">
            <v>000.02.18  2</v>
          </cell>
          <cell r="P507" t="str">
            <v>000.02.08</v>
          </cell>
        </row>
        <row r="508">
          <cell r="A508" t="str">
            <v>51009-00</v>
          </cell>
          <cell r="B508" t="str">
            <v>잡이익</v>
          </cell>
          <cell r="C508" t="str">
            <v>잡이익</v>
          </cell>
          <cell r="D508">
            <v>100</v>
          </cell>
          <cell r="E508" t="str">
            <v>판매전표</v>
          </cell>
          <cell r="F508" t="str">
            <v>10524285-002</v>
          </cell>
          <cell r="G508">
            <v>100361</v>
          </cell>
          <cell r="H508" t="str">
            <v>구매과</v>
          </cell>
          <cell r="I508">
            <v>100361</v>
          </cell>
          <cell r="J508" t="str">
            <v>구매과</v>
          </cell>
          <cell r="K508" t="str">
            <v>폐 LAP TAPE</v>
          </cell>
          <cell r="L508" t="str">
            <v>C</v>
          </cell>
          <cell r="M508">
            <v>0</v>
          </cell>
          <cell r="N508">
            <v>180000</v>
          </cell>
          <cell r="O508" t="str">
            <v>2000.02.19</v>
          </cell>
          <cell r="P508" t="str">
            <v>2000.02.19</v>
          </cell>
          <cell r="Q508" t="str">
            <v>김미현</v>
          </cell>
          <cell r="R508">
            <v>999999</v>
          </cell>
          <cell r="S508" t="str">
            <v>일시(SYSTEM SETTING)</v>
          </cell>
        </row>
        <row r="509">
          <cell r="A509" t="str">
            <v>51009-00</v>
          </cell>
          <cell r="B509" t="str">
            <v>잡이익</v>
          </cell>
          <cell r="C509" t="str">
            <v>잡이익</v>
          </cell>
          <cell r="D509">
            <v>100</v>
          </cell>
          <cell r="E509" t="str">
            <v>판매전표</v>
          </cell>
          <cell r="F509" t="str">
            <v>10524288-002</v>
          </cell>
          <cell r="G509">
            <v>100361</v>
          </cell>
          <cell r="H509" t="str">
            <v>구매과</v>
          </cell>
          <cell r="I509">
            <v>100361</v>
          </cell>
          <cell r="J509" t="str">
            <v>구매과</v>
          </cell>
          <cell r="K509" t="str">
            <v>파지</v>
          </cell>
          <cell r="L509" t="str">
            <v>C</v>
          </cell>
          <cell r="M509">
            <v>0</v>
          </cell>
          <cell r="N509">
            <v>17200</v>
          </cell>
          <cell r="O509" t="str">
            <v>2000.02.19</v>
          </cell>
          <cell r="P509" t="str">
            <v>2000.02.19</v>
          </cell>
          <cell r="Q509" t="str">
            <v>김미현</v>
          </cell>
          <cell r="R509">
            <v>999999</v>
          </cell>
          <cell r="S509" t="str">
            <v>일시(SYSTEM SETTING)</v>
          </cell>
        </row>
        <row r="510">
          <cell r="A510" t="str">
            <v>51009-00</v>
          </cell>
          <cell r="B510" t="str">
            <v>잡이익</v>
          </cell>
          <cell r="C510" t="str">
            <v>잡이익</v>
          </cell>
          <cell r="D510">
            <v>200</v>
          </cell>
          <cell r="E510" t="str">
            <v>수금전표</v>
          </cell>
          <cell r="F510" t="str">
            <v>60058040-004</v>
          </cell>
          <cell r="G510">
            <v>100729</v>
          </cell>
          <cell r="H510" t="str">
            <v>SCR국내영업팀</v>
          </cell>
          <cell r="I510">
            <v>100729</v>
          </cell>
          <cell r="J510" t="str">
            <v>SCR국내영업팀</v>
          </cell>
          <cell r="K510" t="str">
            <v>SCR/한미전선 외상대? C</v>
          </cell>
          <cell r="M510">
            <v>0</v>
          </cell>
          <cell r="N510" t="str">
            <v>109  2</v>
          </cell>
          <cell r="O510" t="str">
            <v>000.02.21  2</v>
          </cell>
          <cell r="P510" t="str">
            <v>000.02.21  손</v>
          </cell>
          <cell r="Q510" t="str">
            <v>형경</v>
          </cell>
        </row>
        <row r="511">
          <cell r="A511" t="str">
            <v>51009-00</v>
          </cell>
          <cell r="B511" t="str">
            <v>잡이익</v>
          </cell>
          <cell r="C511" t="str">
            <v>잡이익</v>
          </cell>
          <cell r="D511">
            <v>100</v>
          </cell>
          <cell r="E511" t="str">
            <v>판매전표</v>
          </cell>
          <cell r="F511" t="str">
            <v>10527975-002</v>
          </cell>
          <cell r="G511">
            <v>100453</v>
          </cell>
          <cell r="H511" t="str">
            <v>특판1팀</v>
          </cell>
          <cell r="I511">
            <v>100453</v>
          </cell>
          <cell r="J511" t="str">
            <v>특판1팀</v>
          </cell>
          <cell r="K511" t="str">
            <v>금형대</v>
          </cell>
          <cell r="L511" t="str">
            <v>C</v>
          </cell>
          <cell r="M511">
            <v>0</v>
          </cell>
          <cell r="N511">
            <v>2000000</v>
          </cell>
          <cell r="O511" t="str">
            <v>2000.02.21</v>
          </cell>
          <cell r="P511" t="str">
            <v>2000.02.21</v>
          </cell>
          <cell r="Q511" t="str">
            <v>최윤경</v>
          </cell>
        </row>
        <row r="512">
          <cell r="A512" t="str">
            <v>51009-00</v>
          </cell>
          <cell r="B512" t="str">
            <v>잡이익</v>
          </cell>
          <cell r="C512" t="str">
            <v>잡이익</v>
          </cell>
          <cell r="D512">
            <v>10</v>
          </cell>
          <cell r="E512" t="str">
            <v>전도금전표</v>
          </cell>
          <cell r="F512" t="str">
            <v>10524220-003</v>
          </cell>
          <cell r="G512">
            <v>100079</v>
          </cell>
          <cell r="H512" t="str">
            <v>총무팀</v>
          </cell>
          <cell r="I512">
            <v>100079</v>
          </cell>
          <cell r="J512" t="str">
            <v>총무팀</v>
          </cell>
          <cell r="K512" t="str">
            <v>절사분 및 할인액</v>
          </cell>
          <cell r="L512" t="str">
            <v>C</v>
          </cell>
          <cell r="M512">
            <v>0</v>
          </cell>
          <cell r="N512">
            <v>3</v>
          </cell>
          <cell r="O512" t="str">
            <v>2000.02.21</v>
          </cell>
          <cell r="P512" t="str">
            <v>2000.02.18</v>
          </cell>
          <cell r="Q512" t="str">
            <v>노승진</v>
          </cell>
        </row>
        <row r="513">
          <cell r="A513" t="str">
            <v>51009-00</v>
          </cell>
          <cell r="B513" t="str">
            <v>잡이익</v>
          </cell>
          <cell r="C513" t="str">
            <v>잡이익</v>
          </cell>
          <cell r="D513">
            <v>10</v>
          </cell>
          <cell r="E513" t="str">
            <v>전도금전표</v>
          </cell>
          <cell r="F513" t="str">
            <v>10524287-004</v>
          </cell>
          <cell r="G513">
            <v>100079</v>
          </cell>
          <cell r="H513" t="str">
            <v>총무팀</v>
          </cell>
          <cell r="I513">
            <v>100079</v>
          </cell>
          <cell r="J513" t="str">
            <v>총무팀</v>
          </cell>
          <cell r="K513" t="str">
            <v>잡이익</v>
          </cell>
          <cell r="L513" t="str">
            <v>C</v>
          </cell>
          <cell r="M513">
            <v>0</v>
          </cell>
          <cell r="N513">
            <v>2</v>
          </cell>
          <cell r="O513" t="str">
            <v>2000.02.21</v>
          </cell>
          <cell r="P513" t="str">
            <v>2000.02.21</v>
          </cell>
          <cell r="Q513" t="str">
            <v>김방식</v>
          </cell>
        </row>
        <row r="514">
          <cell r="A514" t="str">
            <v>51009-00</v>
          </cell>
          <cell r="B514" t="str">
            <v>잡이익</v>
          </cell>
          <cell r="C514" t="str">
            <v>잡이익</v>
          </cell>
          <cell r="D514">
            <v>100</v>
          </cell>
          <cell r="E514" t="str">
            <v>판매전표</v>
          </cell>
          <cell r="F514" t="str">
            <v>10524956-002</v>
          </cell>
          <cell r="G514">
            <v>100361</v>
          </cell>
          <cell r="H514" t="str">
            <v>구매과</v>
          </cell>
          <cell r="I514">
            <v>100361</v>
          </cell>
          <cell r="J514" t="str">
            <v>구매과</v>
          </cell>
          <cell r="K514" t="str">
            <v>아연강선 공 D/M</v>
          </cell>
          <cell r="L514" t="str">
            <v>C</v>
          </cell>
          <cell r="M514">
            <v>0</v>
          </cell>
          <cell r="N514">
            <v>45000</v>
          </cell>
          <cell r="O514" t="str">
            <v>2000.02.21</v>
          </cell>
          <cell r="P514" t="str">
            <v>2000.02.21</v>
          </cell>
          <cell r="Q514" t="str">
            <v>김미현</v>
          </cell>
          <cell r="R514">
            <v>999999</v>
          </cell>
          <cell r="S514" t="str">
            <v>일시(SYSTEM SETTING)</v>
          </cell>
        </row>
        <row r="515">
          <cell r="A515" t="str">
            <v>51009-00</v>
          </cell>
          <cell r="B515" t="str">
            <v>잡이익</v>
          </cell>
          <cell r="C515" t="str">
            <v>잡이익</v>
          </cell>
          <cell r="D515">
            <v>100</v>
          </cell>
          <cell r="E515" t="str">
            <v>판매전표</v>
          </cell>
          <cell r="F515" t="str">
            <v>10530248-002</v>
          </cell>
          <cell r="G515">
            <v>100067</v>
          </cell>
          <cell r="H515" t="str">
            <v>해외영업팀</v>
          </cell>
          <cell r="I515">
            <v>100066</v>
          </cell>
          <cell r="J515" t="str">
            <v>국내영업팀</v>
          </cell>
          <cell r="K515" t="str">
            <v>F/S CABLE (TELEFONIC</v>
          </cell>
          <cell r="L515" t="str">
            <v>C</v>
          </cell>
          <cell r="M515">
            <v>0</v>
          </cell>
          <cell r="N515">
            <v>158149600</v>
          </cell>
          <cell r="O515" t="str">
            <v>2000.02.22</v>
          </cell>
          <cell r="P515" t="str">
            <v>2000.02.22</v>
          </cell>
          <cell r="Q515" t="str">
            <v>박선왜</v>
          </cell>
        </row>
        <row r="516">
          <cell r="A516" t="str">
            <v>51009-00</v>
          </cell>
          <cell r="B516" t="str">
            <v>잡이익</v>
          </cell>
          <cell r="C516" t="str">
            <v>잡이익</v>
          </cell>
          <cell r="D516">
            <v>100</v>
          </cell>
          <cell r="E516" t="str">
            <v>판매전표</v>
          </cell>
          <cell r="F516" t="str">
            <v>10525401-002</v>
          </cell>
          <cell r="G516">
            <v>100361</v>
          </cell>
          <cell r="H516" t="str">
            <v>구매과</v>
          </cell>
          <cell r="I516">
            <v>100361</v>
          </cell>
          <cell r="J516" t="str">
            <v>구매과</v>
          </cell>
          <cell r="K516" t="str">
            <v>FRP 공 D/M</v>
          </cell>
          <cell r="L516" t="str">
            <v>C</v>
          </cell>
          <cell r="M516">
            <v>0</v>
          </cell>
          <cell r="N516">
            <v>50000</v>
          </cell>
          <cell r="O516" t="str">
            <v>2000.02.22</v>
          </cell>
          <cell r="P516" t="str">
            <v>2000.02.22</v>
          </cell>
          <cell r="Q516" t="str">
            <v>김미현</v>
          </cell>
          <cell r="R516">
            <v>999999</v>
          </cell>
          <cell r="S516" t="str">
            <v>일시(SYSTEM SETTING)</v>
          </cell>
        </row>
        <row r="517">
          <cell r="A517" t="str">
            <v>51009-00</v>
          </cell>
          <cell r="B517" t="str">
            <v>잡이익</v>
          </cell>
          <cell r="C517" t="str">
            <v>잡이익</v>
          </cell>
          <cell r="D517">
            <v>100</v>
          </cell>
          <cell r="E517" t="str">
            <v>판매전표</v>
          </cell>
          <cell r="F517" t="str">
            <v>10526344-002</v>
          </cell>
          <cell r="G517">
            <v>100229</v>
          </cell>
          <cell r="H517" t="str">
            <v>F/S 1팀</v>
          </cell>
          <cell r="I517">
            <v>100361</v>
          </cell>
          <cell r="J517" t="str">
            <v>구매과</v>
          </cell>
          <cell r="K517" t="str">
            <v>분쇄동</v>
          </cell>
          <cell r="L517" t="str">
            <v>C</v>
          </cell>
          <cell r="M517">
            <v>0</v>
          </cell>
          <cell r="N517">
            <v>164128000</v>
          </cell>
          <cell r="O517" t="str">
            <v>2000.02.22</v>
          </cell>
          <cell r="P517" t="str">
            <v>2000.02.22</v>
          </cell>
          <cell r="Q517" t="str">
            <v>김미현</v>
          </cell>
          <cell r="R517">
            <v>999999</v>
          </cell>
          <cell r="S517" t="str">
            <v>일시(SYSTEM SETTING)</v>
          </cell>
        </row>
        <row r="518">
          <cell r="A518" t="str">
            <v>51009-00</v>
          </cell>
          <cell r="B518" t="str">
            <v>잡이익</v>
          </cell>
          <cell r="C518" t="str">
            <v>잡이익</v>
          </cell>
          <cell r="D518">
            <v>100</v>
          </cell>
          <cell r="E518" t="str">
            <v>판매전표</v>
          </cell>
          <cell r="F518" t="str">
            <v>10525428-002</v>
          </cell>
          <cell r="G518">
            <v>100361</v>
          </cell>
          <cell r="H518" t="str">
            <v>구매과</v>
          </cell>
          <cell r="I518">
            <v>100361</v>
          </cell>
          <cell r="J518" t="str">
            <v>구매과</v>
          </cell>
          <cell r="K518" t="str">
            <v>폐 500KG 포대</v>
          </cell>
          <cell r="L518" t="str">
            <v>C</v>
          </cell>
          <cell r="M518">
            <v>0</v>
          </cell>
          <cell r="N518">
            <v>58500</v>
          </cell>
          <cell r="O518" t="str">
            <v>2000.02.23</v>
          </cell>
          <cell r="P518" t="str">
            <v>2000.02.23</v>
          </cell>
          <cell r="Q518" t="str">
            <v>김미현</v>
          </cell>
          <cell r="R518">
            <v>999999</v>
          </cell>
          <cell r="S518" t="str">
            <v>일시(SYSTEM SETTING)</v>
          </cell>
        </row>
        <row r="519">
          <cell r="A519" t="str">
            <v>51009-00</v>
          </cell>
          <cell r="B519" t="str">
            <v>잡이익</v>
          </cell>
          <cell r="C519" t="str">
            <v>잡이익</v>
          </cell>
          <cell r="D519">
            <v>100</v>
          </cell>
          <cell r="E519" t="str">
            <v>판매전표</v>
          </cell>
          <cell r="F519" t="str">
            <v>10525440-002</v>
          </cell>
          <cell r="G519">
            <v>100361</v>
          </cell>
          <cell r="H519" t="str">
            <v>구매과</v>
          </cell>
          <cell r="I519">
            <v>100361</v>
          </cell>
          <cell r="J519" t="str">
            <v>구매과</v>
          </cell>
          <cell r="K519" t="str">
            <v>파지</v>
          </cell>
          <cell r="L519" t="str">
            <v>C</v>
          </cell>
          <cell r="M519">
            <v>0</v>
          </cell>
          <cell r="N519">
            <v>22400</v>
          </cell>
          <cell r="O519" t="str">
            <v>2000.02.23</v>
          </cell>
          <cell r="P519" t="str">
            <v>2000.02.23</v>
          </cell>
          <cell r="Q519" t="str">
            <v>김미현</v>
          </cell>
          <cell r="R519">
            <v>999999</v>
          </cell>
          <cell r="S519" t="str">
            <v>일시(SYSTEM SETTING)</v>
          </cell>
        </row>
        <row r="520">
          <cell r="A520" t="str">
            <v>51009-00</v>
          </cell>
          <cell r="B520" t="str">
            <v>잡이익</v>
          </cell>
          <cell r="C520" t="str">
            <v>잡이익</v>
          </cell>
          <cell r="D520">
            <v>200</v>
          </cell>
          <cell r="E520" t="str">
            <v>수금전표</v>
          </cell>
          <cell r="F520" t="str">
            <v>60059572-003</v>
          </cell>
          <cell r="G520">
            <v>100777</v>
          </cell>
          <cell r="H520" t="str">
            <v>영업팀</v>
          </cell>
          <cell r="I520">
            <v>100777</v>
          </cell>
          <cell r="J520" t="str">
            <v>영업팀</v>
          </cell>
          <cell r="K520" t="str">
            <v>외상대단수차이</v>
          </cell>
          <cell r="L520" t="str">
            <v>C</v>
          </cell>
          <cell r="M520">
            <v>0</v>
          </cell>
          <cell r="N520">
            <v>5</v>
          </cell>
          <cell r="O520" t="str">
            <v>2000.02.24</v>
          </cell>
          <cell r="P520" t="str">
            <v>2000.02.24</v>
          </cell>
        </row>
        <row r="521">
          <cell r="A521" t="str">
            <v>51009-00</v>
          </cell>
          <cell r="B521" t="str">
            <v>잡이익</v>
          </cell>
          <cell r="C521" t="str">
            <v>잡이익</v>
          </cell>
          <cell r="D521">
            <v>300</v>
          </cell>
          <cell r="E521" t="str">
            <v>구매전표</v>
          </cell>
          <cell r="F521" t="str">
            <v>10525069-004</v>
          </cell>
          <cell r="G521">
            <v>100230</v>
          </cell>
          <cell r="H521" t="str">
            <v>F/S 2팀</v>
          </cell>
          <cell r="I521">
            <v>100425</v>
          </cell>
          <cell r="J521" t="str">
            <v>경영기획팀</v>
          </cell>
          <cell r="K521" t="str">
            <v>케이블공리일대 단수? C</v>
          </cell>
          <cell r="M521">
            <v>0</v>
          </cell>
          <cell r="N521" t="str">
            <v>1  2</v>
          </cell>
          <cell r="O521" t="str">
            <v>000.02.25  2</v>
          </cell>
          <cell r="P521" t="str">
            <v>000.02.17  오</v>
          </cell>
          <cell r="Q521" t="str">
            <v>은영</v>
          </cell>
        </row>
        <row r="522">
          <cell r="A522" t="str">
            <v>51009-00</v>
          </cell>
          <cell r="B522" t="str">
            <v>잡이익</v>
          </cell>
          <cell r="C522" t="str">
            <v>잡이익</v>
          </cell>
          <cell r="D522">
            <v>100</v>
          </cell>
          <cell r="E522" t="str">
            <v>판매전표</v>
          </cell>
          <cell r="F522" t="str">
            <v>10530901-002</v>
          </cell>
          <cell r="G522">
            <v>100453</v>
          </cell>
          <cell r="H522" t="str">
            <v>특판1팀</v>
          </cell>
          <cell r="I522">
            <v>100453</v>
          </cell>
          <cell r="J522" t="str">
            <v>특판1팀</v>
          </cell>
          <cell r="K522" t="str">
            <v>AL BAR 가공비</v>
          </cell>
          <cell r="L522" t="str">
            <v>C</v>
          </cell>
          <cell r="M522">
            <v>0</v>
          </cell>
          <cell r="N522">
            <v>446400</v>
          </cell>
          <cell r="O522" t="str">
            <v>2000.02.25</v>
          </cell>
          <cell r="P522" t="str">
            <v>2000.02.25</v>
          </cell>
          <cell r="Q522" t="str">
            <v>최윤경</v>
          </cell>
        </row>
        <row r="523">
          <cell r="A523" t="str">
            <v>51009-00</v>
          </cell>
          <cell r="B523" t="str">
            <v>잡이익</v>
          </cell>
          <cell r="C523" t="str">
            <v>잡이익</v>
          </cell>
          <cell r="D523">
            <v>100</v>
          </cell>
          <cell r="E523" t="str">
            <v>판매전표</v>
          </cell>
          <cell r="F523" t="str">
            <v>10527393-002</v>
          </cell>
          <cell r="G523">
            <v>100361</v>
          </cell>
          <cell r="H523" t="str">
            <v>구매과</v>
          </cell>
          <cell r="I523">
            <v>100361</v>
          </cell>
          <cell r="J523" t="str">
            <v>구매과</v>
          </cell>
          <cell r="K523" t="str">
            <v>폐고철</v>
          </cell>
          <cell r="L523" t="str">
            <v>C</v>
          </cell>
          <cell r="M523">
            <v>0</v>
          </cell>
          <cell r="N523">
            <v>325650</v>
          </cell>
          <cell r="O523" t="str">
            <v>2000.02.26</v>
          </cell>
          <cell r="P523" t="str">
            <v>2000.02.26</v>
          </cell>
          <cell r="Q523" t="str">
            <v>김미현</v>
          </cell>
          <cell r="R523">
            <v>999999</v>
          </cell>
          <cell r="S523" t="str">
            <v>일시(SYSTEM SETTING)</v>
          </cell>
        </row>
        <row r="524">
          <cell r="A524" t="str">
            <v>51009-00</v>
          </cell>
          <cell r="B524" t="str">
            <v>잡이익</v>
          </cell>
          <cell r="C524" t="str">
            <v>잡이익</v>
          </cell>
          <cell r="D524">
            <v>1</v>
          </cell>
          <cell r="E524" t="str">
            <v>비용전표</v>
          </cell>
          <cell r="F524" t="str">
            <v>10526339-004</v>
          </cell>
          <cell r="G524">
            <v>100156</v>
          </cell>
          <cell r="H524" t="str">
            <v>기획팀</v>
          </cell>
          <cell r="I524">
            <v>100450</v>
          </cell>
          <cell r="J524" t="str">
            <v>판매1팀</v>
          </cell>
          <cell r="K524" t="str">
            <v>단수차이</v>
          </cell>
          <cell r="L524" t="str">
            <v>C</v>
          </cell>
          <cell r="M524">
            <v>0</v>
          </cell>
          <cell r="N524">
            <v>7</v>
          </cell>
          <cell r="O524" t="str">
            <v>2000.02.28</v>
          </cell>
          <cell r="P524" t="str">
            <v>2000.02.15</v>
          </cell>
        </row>
        <row r="525">
          <cell r="A525" t="str">
            <v>51009-00</v>
          </cell>
          <cell r="B525" t="str">
            <v>잡이익</v>
          </cell>
          <cell r="C525" t="str">
            <v>잡이익</v>
          </cell>
          <cell r="D525">
            <v>100</v>
          </cell>
          <cell r="E525" t="str">
            <v>판매전표</v>
          </cell>
          <cell r="F525" t="str">
            <v>10527944-002</v>
          </cell>
          <cell r="G525">
            <v>100361</v>
          </cell>
          <cell r="H525" t="str">
            <v>구매과</v>
          </cell>
          <cell r="I525">
            <v>100361</v>
          </cell>
          <cell r="J525" t="str">
            <v>구매과</v>
          </cell>
          <cell r="K525" t="str">
            <v>파지</v>
          </cell>
          <cell r="L525" t="str">
            <v>C</v>
          </cell>
          <cell r="M525">
            <v>0</v>
          </cell>
          <cell r="N525">
            <v>34400</v>
          </cell>
          <cell r="O525" t="str">
            <v>2000.02.28</v>
          </cell>
          <cell r="P525" t="str">
            <v>2000.02.28</v>
          </cell>
          <cell r="Q525" t="str">
            <v>김미현</v>
          </cell>
          <cell r="R525">
            <v>999999</v>
          </cell>
          <cell r="S525" t="str">
            <v>일시(SYSTEM SETTING)</v>
          </cell>
        </row>
        <row r="526">
          <cell r="A526" t="str">
            <v>51009-00</v>
          </cell>
          <cell r="B526" t="str">
            <v>잡이익</v>
          </cell>
          <cell r="C526" t="str">
            <v>잡이익</v>
          </cell>
          <cell r="D526">
            <v>100</v>
          </cell>
          <cell r="E526" t="str">
            <v>판매전표</v>
          </cell>
          <cell r="F526" t="str">
            <v>10527939-002</v>
          </cell>
          <cell r="G526">
            <v>100361</v>
          </cell>
          <cell r="H526" t="str">
            <v>구매과</v>
          </cell>
          <cell r="I526">
            <v>100361</v>
          </cell>
          <cell r="J526" t="str">
            <v>구매과</v>
          </cell>
          <cell r="K526" t="str">
            <v>폐 500kg 포대</v>
          </cell>
          <cell r="L526" t="str">
            <v>C</v>
          </cell>
          <cell r="M526">
            <v>0</v>
          </cell>
          <cell r="N526">
            <v>81000</v>
          </cell>
          <cell r="O526" t="str">
            <v>2000.02.28</v>
          </cell>
          <cell r="P526" t="str">
            <v>2000.02.28</v>
          </cell>
          <cell r="Q526" t="str">
            <v>김미현</v>
          </cell>
          <cell r="R526">
            <v>999999</v>
          </cell>
          <cell r="S526" t="str">
            <v>일시(SYSTEM SETTING)</v>
          </cell>
        </row>
        <row r="527">
          <cell r="A527" t="str">
            <v>51009-00</v>
          </cell>
          <cell r="B527" t="str">
            <v>잡이익</v>
          </cell>
          <cell r="C527" t="str">
            <v>잡이익</v>
          </cell>
          <cell r="D527">
            <v>10</v>
          </cell>
          <cell r="E527" t="str">
            <v>전도금전표</v>
          </cell>
          <cell r="F527" t="str">
            <v>10523351-004</v>
          </cell>
          <cell r="G527">
            <v>100046</v>
          </cell>
          <cell r="H527" t="str">
            <v>금형팀</v>
          </cell>
          <cell r="I527">
            <v>100459</v>
          </cell>
          <cell r="J527" t="str">
            <v>업무팀</v>
          </cell>
          <cell r="K527" t="str">
            <v>2월 천리안이용료 자? C</v>
          </cell>
          <cell r="M527">
            <v>0</v>
          </cell>
          <cell r="N527" t="str">
            <v>120  2</v>
          </cell>
          <cell r="O527" t="str">
            <v>000.02.28  2</v>
          </cell>
          <cell r="P527" t="str">
            <v>000.02.15  편</v>
          </cell>
          <cell r="Q527" t="str">
            <v>무칠</v>
          </cell>
        </row>
        <row r="528">
          <cell r="A528" t="str">
            <v>51009-00</v>
          </cell>
          <cell r="B528" t="str">
            <v>잡이익</v>
          </cell>
          <cell r="C528" t="str">
            <v>잡이익</v>
          </cell>
          <cell r="D528">
            <v>50</v>
          </cell>
          <cell r="E528" t="str">
            <v>자금전표</v>
          </cell>
          <cell r="F528" t="str">
            <v>10527607-003</v>
          </cell>
          <cell r="G528">
            <v>100459</v>
          </cell>
          <cell r="H528" t="str">
            <v>업무팀</v>
          </cell>
          <cell r="I528">
            <v>100459</v>
          </cell>
          <cell r="J528" t="str">
            <v>업무팀</v>
          </cell>
          <cell r="K528" t="str">
            <v>분철 매각대</v>
          </cell>
          <cell r="L528" t="str">
            <v>C</v>
          </cell>
          <cell r="M528">
            <v>0</v>
          </cell>
          <cell r="N528">
            <v>150000</v>
          </cell>
          <cell r="O528" t="str">
            <v>2000.02.28</v>
          </cell>
          <cell r="P528" t="str">
            <v>2000.02.28</v>
          </cell>
          <cell r="Q528" t="str">
            <v>편무칠</v>
          </cell>
        </row>
        <row r="529">
          <cell r="A529" t="str">
            <v>51009-00</v>
          </cell>
          <cell r="B529" t="str">
            <v>잡이익</v>
          </cell>
          <cell r="C529" t="str">
            <v>잡이익</v>
          </cell>
          <cell r="D529">
            <v>1</v>
          </cell>
          <cell r="E529" t="str">
            <v>비용전표</v>
          </cell>
          <cell r="F529" t="str">
            <v>10524388-003</v>
          </cell>
          <cell r="G529">
            <v>100034</v>
          </cell>
          <cell r="H529" t="str">
            <v>전산2과</v>
          </cell>
          <cell r="I529">
            <v>100034</v>
          </cell>
          <cell r="J529" t="str">
            <v>전산2과</v>
          </cell>
          <cell r="K529" t="str">
            <v>2월KORNET이용료</v>
          </cell>
          <cell r="L529" t="str">
            <v>C</v>
          </cell>
          <cell r="M529">
            <v>0</v>
          </cell>
          <cell r="N529">
            <v>3</v>
          </cell>
          <cell r="O529" t="str">
            <v>2000.02.29</v>
          </cell>
          <cell r="P529" t="str">
            <v>2000.02.13</v>
          </cell>
        </row>
        <row r="530">
          <cell r="A530" t="str">
            <v>51009-00</v>
          </cell>
          <cell r="B530" t="str">
            <v>잡이익</v>
          </cell>
          <cell r="C530" t="str">
            <v>잡이익</v>
          </cell>
          <cell r="D530">
            <v>1</v>
          </cell>
          <cell r="E530" t="str">
            <v>비용전표</v>
          </cell>
          <cell r="F530" t="str">
            <v>10525180-006</v>
          </cell>
          <cell r="G530">
            <v>100702</v>
          </cell>
          <cell r="H530" t="str">
            <v>관리과</v>
          </cell>
          <cell r="I530">
            <v>100702</v>
          </cell>
          <cell r="J530" t="str">
            <v>관리과</v>
          </cell>
          <cell r="K530" t="str">
            <v>2월분 가스요금 단수</v>
          </cell>
          <cell r="L530" t="str">
            <v>C</v>
          </cell>
          <cell r="M530">
            <v>0</v>
          </cell>
          <cell r="N530">
            <v>4</v>
          </cell>
          <cell r="O530" t="str">
            <v>2000.02.29</v>
          </cell>
          <cell r="P530" t="str">
            <v>2000.02.15</v>
          </cell>
          <cell r="Q530" t="str">
            <v>서수현</v>
          </cell>
        </row>
        <row r="531">
          <cell r="A531" t="str">
            <v>51009-00</v>
          </cell>
          <cell r="B531" t="str">
            <v>잡이익</v>
          </cell>
          <cell r="C531" t="str">
            <v>잡이익</v>
          </cell>
          <cell r="D531">
            <v>1</v>
          </cell>
          <cell r="E531" t="str">
            <v>비용전표</v>
          </cell>
          <cell r="F531" t="str">
            <v>10525274-004</v>
          </cell>
          <cell r="G531">
            <v>100063</v>
          </cell>
          <cell r="H531" t="str">
            <v>통신선</v>
          </cell>
          <cell r="I531">
            <v>100023</v>
          </cell>
          <cell r="J531" t="str">
            <v>업무팀</v>
          </cell>
          <cell r="K531" t="str">
            <v>2월분전용회선료</v>
          </cell>
          <cell r="L531" t="str">
            <v>C</v>
          </cell>
          <cell r="M531">
            <v>0</v>
          </cell>
          <cell r="N531">
            <v>8</v>
          </cell>
          <cell r="O531" t="str">
            <v>2000.02.29</v>
          </cell>
          <cell r="P531" t="str">
            <v>2000.02.23</v>
          </cell>
          <cell r="Q531" t="str">
            <v>손은희</v>
          </cell>
        </row>
        <row r="532">
          <cell r="A532" t="str">
            <v>51009-00</v>
          </cell>
          <cell r="B532" t="str">
            <v>잡이익</v>
          </cell>
          <cell r="C532" t="str">
            <v>잡이익</v>
          </cell>
          <cell r="D532">
            <v>1</v>
          </cell>
          <cell r="E532" t="str">
            <v>비용전표</v>
          </cell>
          <cell r="F532" t="str">
            <v>10525254-004</v>
          </cell>
          <cell r="G532">
            <v>100063</v>
          </cell>
          <cell r="H532" t="str">
            <v>통신선</v>
          </cell>
          <cell r="I532">
            <v>100023</v>
          </cell>
          <cell r="J532" t="str">
            <v>업무팀</v>
          </cell>
          <cell r="K532" t="str">
            <v>2월분전용회선료</v>
          </cell>
          <cell r="L532" t="str">
            <v>C</v>
          </cell>
          <cell r="M532">
            <v>0</v>
          </cell>
          <cell r="N532">
            <v>8</v>
          </cell>
          <cell r="O532" t="str">
            <v>2000.02.29</v>
          </cell>
          <cell r="P532" t="str">
            <v>2000.02.23</v>
          </cell>
          <cell r="Q532" t="str">
            <v>손은희</v>
          </cell>
        </row>
        <row r="533">
          <cell r="A533" t="str">
            <v>51009-00</v>
          </cell>
          <cell r="B533" t="str">
            <v>잡이익</v>
          </cell>
          <cell r="C533" t="str">
            <v>잡이익</v>
          </cell>
          <cell r="D533">
            <v>1</v>
          </cell>
          <cell r="E533" t="str">
            <v>비용전표</v>
          </cell>
          <cell r="F533" t="str">
            <v>10530808-002</v>
          </cell>
          <cell r="G533">
            <v>100453</v>
          </cell>
          <cell r="H533" t="str">
            <v>특판1팀</v>
          </cell>
          <cell r="I533">
            <v>100453</v>
          </cell>
          <cell r="J533" t="str">
            <v>특판1팀</v>
          </cell>
          <cell r="K533" t="str">
            <v>금형대</v>
          </cell>
          <cell r="L533" t="str">
            <v>C</v>
          </cell>
          <cell r="M533">
            <v>0</v>
          </cell>
          <cell r="N533">
            <v>4000000</v>
          </cell>
          <cell r="O533" t="str">
            <v>2000.02.29</v>
          </cell>
          <cell r="P533" t="str">
            <v>2000.02.29</v>
          </cell>
          <cell r="Q533" t="str">
            <v>최윤경</v>
          </cell>
        </row>
        <row r="534">
          <cell r="A534" t="str">
            <v>51009-00</v>
          </cell>
          <cell r="B534" t="str">
            <v>잡이익</v>
          </cell>
          <cell r="C534" t="str">
            <v>잡이익</v>
          </cell>
          <cell r="D534">
            <v>1</v>
          </cell>
          <cell r="E534" t="str">
            <v>비용전표</v>
          </cell>
          <cell r="F534" t="str">
            <v>10530811-002</v>
          </cell>
          <cell r="G534">
            <v>100453</v>
          </cell>
          <cell r="H534" t="str">
            <v>특판1팀</v>
          </cell>
          <cell r="I534">
            <v>100453</v>
          </cell>
          <cell r="J534" t="str">
            <v>특판1팀</v>
          </cell>
          <cell r="K534" t="str">
            <v>금형대</v>
          </cell>
          <cell r="L534" t="str">
            <v>C</v>
          </cell>
          <cell r="M534">
            <v>0</v>
          </cell>
          <cell r="N534">
            <v>500000</v>
          </cell>
          <cell r="O534" t="str">
            <v>2000.02.29</v>
          </cell>
          <cell r="P534" t="str">
            <v>2000.02.29</v>
          </cell>
          <cell r="Q534" t="str">
            <v>최윤경</v>
          </cell>
        </row>
        <row r="535">
          <cell r="A535" t="str">
            <v>51009-00</v>
          </cell>
          <cell r="B535" t="str">
            <v>잡이익</v>
          </cell>
          <cell r="C535" t="str">
            <v>잡이익</v>
          </cell>
          <cell r="D535">
            <v>300</v>
          </cell>
          <cell r="E535" t="str">
            <v>구매전표</v>
          </cell>
          <cell r="F535" t="str">
            <v>10525064-004</v>
          </cell>
          <cell r="G535">
            <v>100230</v>
          </cell>
          <cell r="H535" t="str">
            <v>F/S 2팀</v>
          </cell>
          <cell r="I535">
            <v>100425</v>
          </cell>
          <cell r="J535" t="str">
            <v>경영기획팀</v>
          </cell>
          <cell r="K535" t="str">
            <v>케이블공리일대 단수? C</v>
          </cell>
          <cell r="M535">
            <v>0</v>
          </cell>
          <cell r="N535" t="str">
            <v>9  2</v>
          </cell>
          <cell r="O535" t="str">
            <v>000.02.29  2</v>
          </cell>
          <cell r="P535" t="str">
            <v>000.02.17  오</v>
          </cell>
          <cell r="Q535" t="str">
            <v>은영</v>
          </cell>
        </row>
        <row r="536">
          <cell r="A536" t="str">
            <v>51009-00</v>
          </cell>
          <cell r="B536" t="str">
            <v>잡이익</v>
          </cell>
          <cell r="C536" t="str">
            <v>잡이익</v>
          </cell>
          <cell r="D536">
            <v>100</v>
          </cell>
          <cell r="E536" t="str">
            <v>판매전표</v>
          </cell>
          <cell r="F536" t="str">
            <v>10530325-002</v>
          </cell>
          <cell r="G536">
            <v>100453</v>
          </cell>
          <cell r="H536" t="str">
            <v>특판1팀</v>
          </cell>
          <cell r="I536">
            <v>100453</v>
          </cell>
          <cell r="J536" t="str">
            <v>특판1팀</v>
          </cell>
          <cell r="K536" t="str">
            <v>금형대</v>
          </cell>
          <cell r="L536" t="str">
            <v>C</v>
          </cell>
          <cell r="M536">
            <v>0</v>
          </cell>
          <cell r="N536">
            <v>703000</v>
          </cell>
          <cell r="O536" t="str">
            <v>2000.02.29</v>
          </cell>
          <cell r="P536" t="str">
            <v>2000.02.29</v>
          </cell>
          <cell r="Q536" t="str">
            <v>최윤경</v>
          </cell>
        </row>
        <row r="537">
          <cell r="A537" t="str">
            <v>51009-00</v>
          </cell>
          <cell r="B537" t="str">
            <v>잡이익</v>
          </cell>
          <cell r="C537" t="str">
            <v>잡이익</v>
          </cell>
          <cell r="D537">
            <v>100</v>
          </cell>
          <cell r="E537" t="str">
            <v>판매전표</v>
          </cell>
          <cell r="F537" t="str">
            <v>10530325-003</v>
          </cell>
          <cell r="G537">
            <v>100453</v>
          </cell>
          <cell r="H537" t="str">
            <v>특판1팀</v>
          </cell>
          <cell r="I537">
            <v>100453</v>
          </cell>
          <cell r="J537" t="str">
            <v>특판1팀</v>
          </cell>
          <cell r="K537" t="str">
            <v>금형대</v>
          </cell>
          <cell r="L537" t="str">
            <v>C</v>
          </cell>
          <cell r="M537">
            <v>0</v>
          </cell>
          <cell r="N537">
            <v>483000</v>
          </cell>
          <cell r="O537" t="str">
            <v>2000.02.29</v>
          </cell>
          <cell r="P537" t="str">
            <v>2000.02.29</v>
          </cell>
          <cell r="Q537" t="str">
            <v>최윤경</v>
          </cell>
        </row>
        <row r="538">
          <cell r="A538" t="str">
            <v>51009-00</v>
          </cell>
          <cell r="B538" t="str">
            <v>잡이익</v>
          </cell>
          <cell r="C538" t="str">
            <v>잡이익</v>
          </cell>
          <cell r="D538">
            <v>100</v>
          </cell>
          <cell r="E538" t="str">
            <v>판매전표</v>
          </cell>
          <cell r="F538" t="str">
            <v>10530334-002</v>
          </cell>
          <cell r="G538">
            <v>100453</v>
          </cell>
          <cell r="H538" t="str">
            <v>특판1팀</v>
          </cell>
          <cell r="I538">
            <v>100453</v>
          </cell>
          <cell r="J538" t="str">
            <v>특판1팀</v>
          </cell>
          <cell r="K538" t="str">
            <v>AL BAR 가공비</v>
          </cell>
          <cell r="L538" t="str">
            <v>C</v>
          </cell>
          <cell r="M538">
            <v>0</v>
          </cell>
          <cell r="N538">
            <v>3840000</v>
          </cell>
          <cell r="O538" t="str">
            <v>2000.02.29</v>
          </cell>
          <cell r="P538" t="str">
            <v>2000.02.29</v>
          </cell>
          <cell r="Q538" t="str">
            <v>최윤경</v>
          </cell>
        </row>
        <row r="539">
          <cell r="A539" t="str">
            <v>51009-00</v>
          </cell>
          <cell r="B539" t="str">
            <v>잡이익</v>
          </cell>
          <cell r="C539" t="str">
            <v>잡이익</v>
          </cell>
          <cell r="D539">
            <v>200</v>
          </cell>
          <cell r="E539" t="str">
            <v>수금전표</v>
          </cell>
          <cell r="F539" t="str">
            <v>10532361-001</v>
          </cell>
          <cell r="G539">
            <v>100727</v>
          </cell>
          <cell r="H539" t="str">
            <v>SCR생산과</v>
          </cell>
          <cell r="I539">
            <v>100023</v>
          </cell>
          <cell r="J539" t="str">
            <v>업무팀</v>
          </cell>
          <cell r="K539" t="str">
            <v>정산차액 입금(도이)</v>
          </cell>
          <cell r="L539" t="str">
            <v>C</v>
          </cell>
          <cell r="M539">
            <v>0</v>
          </cell>
          <cell r="N539">
            <v>677510</v>
          </cell>
          <cell r="O539" t="str">
            <v>2000.02.29</v>
          </cell>
          <cell r="P539" t="str">
            <v>2000.02.29</v>
          </cell>
          <cell r="Q539" t="str">
            <v>이현구</v>
          </cell>
        </row>
        <row r="540">
          <cell r="A540" t="str">
            <v>51009-00</v>
          </cell>
          <cell r="B540" t="str">
            <v>잡이익</v>
          </cell>
          <cell r="C540" t="str">
            <v>잡이익</v>
          </cell>
          <cell r="D540">
            <v>1</v>
          </cell>
          <cell r="E540" t="str">
            <v>비용전표</v>
          </cell>
          <cell r="F540" t="str">
            <v>10527880-004</v>
          </cell>
          <cell r="G540">
            <v>100223</v>
          </cell>
          <cell r="H540" t="str">
            <v>통신공장</v>
          </cell>
          <cell r="I540">
            <v>100027</v>
          </cell>
          <cell r="J540" t="str">
            <v>일진경리팀</v>
          </cell>
          <cell r="K540" t="str">
            <v>원단위절사및자동납부</v>
          </cell>
          <cell r="L540" t="str">
            <v>C</v>
          </cell>
          <cell r="M540">
            <v>0</v>
          </cell>
          <cell r="N540">
            <v>3676</v>
          </cell>
          <cell r="O540" t="str">
            <v>2000.02.29</v>
          </cell>
          <cell r="P540" t="str">
            <v>2000.02.29</v>
          </cell>
          <cell r="Q540" t="str">
            <v>정미은</v>
          </cell>
        </row>
        <row r="541">
          <cell r="A541" t="str">
            <v>51009-00</v>
          </cell>
          <cell r="B541" t="str">
            <v>잡이익</v>
          </cell>
          <cell r="C541" t="str">
            <v>잡이익</v>
          </cell>
          <cell r="D541">
            <v>1</v>
          </cell>
          <cell r="E541" t="str">
            <v>비용전표</v>
          </cell>
          <cell r="F541" t="str">
            <v>10524227-004</v>
          </cell>
          <cell r="G541">
            <v>100079</v>
          </cell>
          <cell r="H541" t="str">
            <v>총무팀</v>
          </cell>
          <cell r="I541">
            <v>100079</v>
          </cell>
          <cell r="J541" t="str">
            <v>총무팀</v>
          </cell>
          <cell r="K541" t="str">
            <v>절사분 및 할인액</v>
          </cell>
          <cell r="L541" t="str">
            <v>C</v>
          </cell>
          <cell r="M541">
            <v>0</v>
          </cell>
          <cell r="N541">
            <v>13696</v>
          </cell>
          <cell r="O541" t="str">
            <v>2000.02.29</v>
          </cell>
          <cell r="P541" t="str">
            <v>2000.02.21</v>
          </cell>
          <cell r="Q541" t="str">
            <v>노승진</v>
          </cell>
        </row>
        <row r="542">
          <cell r="A542" t="str">
            <v>51009-00</v>
          </cell>
          <cell r="B542" t="str">
            <v>잡이익</v>
          </cell>
          <cell r="C542" t="str">
            <v>잡이익</v>
          </cell>
          <cell r="D542">
            <v>10</v>
          </cell>
          <cell r="E542" t="str">
            <v>전도금전표</v>
          </cell>
          <cell r="F542" t="str">
            <v>10524866-003</v>
          </cell>
          <cell r="G542">
            <v>100079</v>
          </cell>
          <cell r="H542" t="str">
            <v>총무팀</v>
          </cell>
          <cell r="I542">
            <v>100079</v>
          </cell>
          <cell r="J542" t="str">
            <v>총무팀</v>
          </cell>
          <cell r="K542" t="str">
            <v>절사분 및 할인액</v>
          </cell>
          <cell r="L542" t="str">
            <v>C</v>
          </cell>
          <cell r="M542">
            <v>0</v>
          </cell>
          <cell r="N542">
            <v>6</v>
          </cell>
          <cell r="O542" t="str">
            <v>2000.02.29</v>
          </cell>
          <cell r="P542" t="str">
            <v>2000.02.18</v>
          </cell>
          <cell r="Q542" t="str">
            <v>노승진</v>
          </cell>
        </row>
        <row r="543">
          <cell r="A543" t="str">
            <v>51009-00</v>
          </cell>
          <cell r="B543" t="str">
            <v>잡이익</v>
          </cell>
          <cell r="C543" t="str">
            <v>잡이익</v>
          </cell>
          <cell r="D543">
            <v>50</v>
          </cell>
          <cell r="E543" t="str">
            <v>자금전표</v>
          </cell>
          <cell r="F543" t="str">
            <v>10526883-005</v>
          </cell>
          <cell r="G543">
            <v>100459</v>
          </cell>
          <cell r="H543" t="str">
            <v>업무팀</v>
          </cell>
          <cell r="I543">
            <v>100459</v>
          </cell>
          <cell r="J543" t="str">
            <v>업무팀</v>
          </cell>
          <cell r="K543" t="str">
            <v>2월 국제전화료 자동? C</v>
          </cell>
          <cell r="M543">
            <v>0</v>
          </cell>
          <cell r="N543" t="str">
            <v>244  2</v>
          </cell>
          <cell r="O543" t="str">
            <v>000.02.29  2</v>
          </cell>
          <cell r="P543" t="str">
            <v>000.02.18  편</v>
          </cell>
          <cell r="Q543" t="str">
            <v>무칠</v>
          </cell>
        </row>
        <row r="544">
          <cell r="A544" t="str">
            <v>51009-00</v>
          </cell>
          <cell r="B544" t="str">
            <v>잡이익</v>
          </cell>
          <cell r="C544" t="str">
            <v>잡이익</v>
          </cell>
          <cell r="D544">
            <v>50</v>
          </cell>
          <cell r="E544" t="str">
            <v>자금전표</v>
          </cell>
          <cell r="F544" t="str">
            <v>10526883-006</v>
          </cell>
          <cell r="G544">
            <v>100459</v>
          </cell>
          <cell r="H544" t="str">
            <v>업무팀</v>
          </cell>
          <cell r="I544">
            <v>100459</v>
          </cell>
          <cell r="J544" t="str">
            <v>업무팀</v>
          </cell>
          <cell r="K544" t="str">
            <v>2월 국제전화료 원단? C</v>
          </cell>
          <cell r="M544">
            <v>0</v>
          </cell>
          <cell r="N544" t="str">
            <v>55  2</v>
          </cell>
          <cell r="O544" t="str">
            <v>000.02.29  2</v>
          </cell>
          <cell r="P544" t="str">
            <v>000.02.18  편</v>
          </cell>
          <cell r="Q544" t="str">
            <v>무칠</v>
          </cell>
        </row>
        <row r="545">
          <cell r="A545" t="str">
            <v>51009-00</v>
          </cell>
          <cell r="B545" t="str">
            <v>잡이익</v>
          </cell>
          <cell r="C545" t="str">
            <v>잡이익</v>
          </cell>
          <cell r="D545">
            <v>50</v>
          </cell>
          <cell r="E545" t="str">
            <v>자금전표</v>
          </cell>
          <cell r="F545" t="str">
            <v>10523324-004</v>
          </cell>
          <cell r="G545">
            <v>100459</v>
          </cell>
          <cell r="H545" t="str">
            <v>업무팀</v>
          </cell>
          <cell r="I545">
            <v>100459</v>
          </cell>
          <cell r="J545" t="str">
            <v>업무팀</v>
          </cell>
          <cell r="K545" t="str">
            <v>2월 전용회선료 자동? C</v>
          </cell>
          <cell r="M545">
            <v>0</v>
          </cell>
          <cell r="N545" t="str">
            <v>8980  2</v>
          </cell>
          <cell r="O545" t="str">
            <v>000.02.29  2</v>
          </cell>
          <cell r="P545" t="str">
            <v>000.02.13  편</v>
          </cell>
          <cell r="Q545" t="str">
            <v>무칠</v>
          </cell>
        </row>
        <row r="546">
          <cell r="A546" t="str">
            <v>51009-00</v>
          </cell>
          <cell r="B546" t="str">
            <v>잡이익</v>
          </cell>
          <cell r="C546" t="str">
            <v>잡이익</v>
          </cell>
          <cell r="D546">
            <v>50</v>
          </cell>
          <cell r="E546" t="str">
            <v>자금전표</v>
          </cell>
          <cell r="F546" t="str">
            <v>10526880-008</v>
          </cell>
          <cell r="G546">
            <v>100459</v>
          </cell>
          <cell r="H546" t="str">
            <v>업무팀</v>
          </cell>
          <cell r="I546">
            <v>100459</v>
          </cell>
          <cell r="J546" t="str">
            <v>업무팀</v>
          </cell>
          <cell r="K546" t="str">
            <v>2월 전화료 원단위절? C</v>
          </cell>
          <cell r="M546">
            <v>0</v>
          </cell>
          <cell r="N546" t="str">
            <v>7  2</v>
          </cell>
          <cell r="O546" t="str">
            <v>000.02.29  2</v>
          </cell>
          <cell r="P546" t="str">
            <v>000.02.14  편</v>
          </cell>
          <cell r="Q546" t="str">
            <v>무칠</v>
          </cell>
        </row>
        <row r="547">
          <cell r="A547" t="str">
            <v>51009-00</v>
          </cell>
          <cell r="B547" t="str">
            <v>잡이익</v>
          </cell>
          <cell r="C547" t="str">
            <v>잡이익</v>
          </cell>
          <cell r="D547">
            <v>50</v>
          </cell>
          <cell r="E547" t="str">
            <v>자금전표</v>
          </cell>
          <cell r="F547" t="str">
            <v>10526880-009</v>
          </cell>
          <cell r="G547">
            <v>100459</v>
          </cell>
          <cell r="H547" t="str">
            <v>업무팀</v>
          </cell>
          <cell r="I547">
            <v>100459</v>
          </cell>
          <cell r="J547" t="str">
            <v>업무팀</v>
          </cell>
          <cell r="K547" t="str">
            <v>2월 전화료 자동납부? C</v>
          </cell>
          <cell r="M547">
            <v>0</v>
          </cell>
          <cell r="N547" t="str">
            <v>6170  2</v>
          </cell>
          <cell r="O547" t="str">
            <v>000.02.29  2</v>
          </cell>
          <cell r="P547" t="str">
            <v>000.02.14  편</v>
          </cell>
          <cell r="Q547" t="str">
            <v>무칠</v>
          </cell>
        </row>
        <row r="548">
          <cell r="A548" t="str">
            <v>51009-00</v>
          </cell>
          <cell r="B548" t="str">
            <v>잡이익</v>
          </cell>
          <cell r="C548" t="str">
            <v>잡이익</v>
          </cell>
          <cell r="D548">
            <v>50</v>
          </cell>
          <cell r="E548" t="str">
            <v>자금전표</v>
          </cell>
          <cell r="F548" t="str">
            <v>10526828-009</v>
          </cell>
          <cell r="G548">
            <v>100459</v>
          </cell>
          <cell r="H548" t="str">
            <v>업무팀</v>
          </cell>
          <cell r="I548">
            <v>100459</v>
          </cell>
          <cell r="J548" t="str">
            <v>업무팀</v>
          </cell>
          <cell r="K548" t="str">
            <v>2월 전화료 원단위절? C</v>
          </cell>
          <cell r="M548">
            <v>0</v>
          </cell>
          <cell r="N548" t="str">
            <v>32  2</v>
          </cell>
          <cell r="O548" t="str">
            <v>000.02.29  2</v>
          </cell>
          <cell r="P548" t="str">
            <v>000.02.14  편</v>
          </cell>
          <cell r="Q548" t="str">
            <v>무칠</v>
          </cell>
        </row>
        <row r="549">
          <cell r="A549" t="str">
            <v>51009-00</v>
          </cell>
          <cell r="B549" t="str">
            <v>잡이익</v>
          </cell>
          <cell r="C549" t="str">
            <v>잡이익</v>
          </cell>
          <cell r="D549">
            <v>50</v>
          </cell>
          <cell r="E549" t="str">
            <v>자금전표</v>
          </cell>
          <cell r="F549" t="str">
            <v>10526828-010</v>
          </cell>
          <cell r="G549">
            <v>100459</v>
          </cell>
          <cell r="H549" t="str">
            <v>업무팀</v>
          </cell>
          <cell r="I549">
            <v>100459</v>
          </cell>
          <cell r="J549" t="str">
            <v>업무팀</v>
          </cell>
          <cell r="K549" t="str">
            <v>2월 전화료 자동납부? C</v>
          </cell>
          <cell r="M549">
            <v>0</v>
          </cell>
          <cell r="N549" t="str">
            <v>16860  2</v>
          </cell>
          <cell r="O549" t="str">
            <v>000.02.29  2</v>
          </cell>
          <cell r="P549" t="str">
            <v>000.02.14  편</v>
          </cell>
          <cell r="Q549" t="str">
            <v>무칠</v>
          </cell>
        </row>
        <row r="550">
          <cell r="A550" t="str">
            <v>51009-00</v>
          </cell>
          <cell r="B550" t="str">
            <v>잡이익</v>
          </cell>
          <cell r="C550" t="str">
            <v>잡이익</v>
          </cell>
          <cell r="D550">
            <v>300</v>
          </cell>
          <cell r="E550" t="str">
            <v>구매전표</v>
          </cell>
          <cell r="F550" t="str">
            <v>10531977-003</v>
          </cell>
          <cell r="G550">
            <v>100727</v>
          </cell>
          <cell r="H550" t="str">
            <v>SCR생산과</v>
          </cell>
          <cell r="I550">
            <v>100726</v>
          </cell>
          <cell r="J550" t="str">
            <v>SCR팀</v>
          </cell>
          <cell r="K550" t="str">
            <v>도시가스 사용료</v>
          </cell>
          <cell r="L550" t="str">
            <v>C</v>
          </cell>
          <cell r="M550">
            <v>0</v>
          </cell>
          <cell r="N550">
            <v>8</v>
          </cell>
          <cell r="O550" t="str">
            <v>2000.03.01</v>
          </cell>
          <cell r="P550" t="str">
            <v>2000.03.01</v>
          </cell>
          <cell r="Q550" t="str">
            <v>은종숙</v>
          </cell>
        </row>
        <row r="551">
          <cell r="A551" t="str">
            <v>51009-00</v>
          </cell>
          <cell r="B551" t="str">
            <v>잡이익</v>
          </cell>
          <cell r="C551" t="str">
            <v>잡이익</v>
          </cell>
          <cell r="D551">
            <v>200</v>
          </cell>
          <cell r="E551" t="str">
            <v>수금전표</v>
          </cell>
          <cell r="F551" t="str">
            <v>10531367-002</v>
          </cell>
          <cell r="G551">
            <v>100702</v>
          </cell>
          <cell r="H551" t="str">
            <v>관리과</v>
          </cell>
          <cell r="I551">
            <v>100702</v>
          </cell>
          <cell r="J551" t="str">
            <v>관리과</v>
          </cell>
          <cell r="K551" t="str">
            <v>자판기 및 주차 수입</v>
          </cell>
          <cell r="L551" t="str">
            <v>C</v>
          </cell>
          <cell r="M551">
            <v>0</v>
          </cell>
          <cell r="N551">
            <v>498000</v>
          </cell>
          <cell r="O551" t="str">
            <v>2000.03.02</v>
          </cell>
          <cell r="P551" t="str">
            <v>2000.03.02</v>
          </cell>
          <cell r="Q551" t="str">
            <v>서수현</v>
          </cell>
        </row>
        <row r="552">
          <cell r="A552" t="str">
            <v>51009-00</v>
          </cell>
          <cell r="B552" t="str">
            <v>잡이익</v>
          </cell>
          <cell r="C552" t="str">
            <v>잡이익</v>
          </cell>
          <cell r="D552">
            <v>100</v>
          </cell>
          <cell r="E552" t="str">
            <v>판매전표</v>
          </cell>
          <cell r="F552" t="str">
            <v>10529741-002</v>
          </cell>
          <cell r="G552">
            <v>100361</v>
          </cell>
          <cell r="H552" t="str">
            <v>구매과</v>
          </cell>
          <cell r="I552">
            <v>100361</v>
          </cell>
          <cell r="J552" t="str">
            <v>구매과</v>
          </cell>
          <cell r="K552" t="str">
            <v>폐 500kg 포대</v>
          </cell>
          <cell r="L552" t="str">
            <v>C</v>
          </cell>
          <cell r="M552">
            <v>0</v>
          </cell>
          <cell r="N552">
            <v>36000</v>
          </cell>
          <cell r="O552" t="str">
            <v>2000.03.02</v>
          </cell>
          <cell r="P552" t="str">
            <v>2000.03.02</v>
          </cell>
          <cell r="Q552" t="str">
            <v>김미현</v>
          </cell>
          <cell r="R552">
            <v>999999</v>
          </cell>
          <cell r="S552" t="str">
            <v>일시(SYSTEM SETTING)</v>
          </cell>
        </row>
        <row r="553">
          <cell r="A553" t="str">
            <v>51009-00</v>
          </cell>
          <cell r="B553" t="str">
            <v>잡이익</v>
          </cell>
          <cell r="C553" t="str">
            <v>잡이익</v>
          </cell>
          <cell r="D553">
            <v>100</v>
          </cell>
          <cell r="E553" t="str">
            <v>판매전표</v>
          </cell>
          <cell r="F553" t="str">
            <v>10529739-002</v>
          </cell>
          <cell r="G553">
            <v>100361</v>
          </cell>
          <cell r="H553" t="str">
            <v>구매과</v>
          </cell>
          <cell r="I553">
            <v>100361</v>
          </cell>
          <cell r="J553" t="str">
            <v>구매과</v>
          </cell>
          <cell r="K553" t="str">
            <v>파지</v>
          </cell>
          <cell r="L553" t="str">
            <v>C</v>
          </cell>
          <cell r="M553">
            <v>0</v>
          </cell>
          <cell r="N553">
            <v>24000</v>
          </cell>
          <cell r="O553" t="str">
            <v>2000.03.02</v>
          </cell>
          <cell r="P553" t="str">
            <v>2000.03.02</v>
          </cell>
          <cell r="Q553" t="str">
            <v>김미현</v>
          </cell>
          <cell r="R553">
            <v>999999</v>
          </cell>
          <cell r="S553" t="str">
            <v>일시(SYSTEM SETTING)</v>
          </cell>
        </row>
        <row r="554">
          <cell r="A554" t="str">
            <v>51009-00</v>
          </cell>
          <cell r="B554" t="str">
            <v>잡이익</v>
          </cell>
          <cell r="C554" t="str">
            <v>잡이익</v>
          </cell>
          <cell r="D554">
            <v>50</v>
          </cell>
          <cell r="E554" t="str">
            <v>자금전표</v>
          </cell>
          <cell r="F554" t="str">
            <v>10529075-003</v>
          </cell>
          <cell r="G554">
            <v>100459</v>
          </cell>
          <cell r="H554" t="str">
            <v>업무팀</v>
          </cell>
          <cell r="I554">
            <v>100459</v>
          </cell>
          <cell r="J554" t="str">
            <v>업무팀</v>
          </cell>
          <cell r="K554" t="str">
            <v>자판기 임대료(1-2월? C</v>
          </cell>
          <cell r="M554">
            <v>0</v>
          </cell>
          <cell r="N554" t="str">
            <v>100000  2</v>
          </cell>
          <cell r="O554" t="str">
            <v>000.03.02  2</v>
          </cell>
          <cell r="P554" t="str">
            <v>000.03.02  편</v>
          </cell>
          <cell r="Q554" t="str">
            <v>무칠</v>
          </cell>
        </row>
        <row r="555">
          <cell r="A555" t="str">
            <v>51009-00</v>
          </cell>
          <cell r="B555" t="str">
            <v>잡이익</v>
          </cell>
          <cell r="C555" t="str">
            <v>잡이익</v>
          </cell>
          <cell r="D555">
            <v>50</v>
          </cell>
          <cell r="E555" t="str">
            <v>자금전표</v>
          </cell>
          <cell r="F555" t="str">
            <v>10530062-002</v>
          </cell>
          <cell r="G555">
            <v>100027</v>
          </cell>
          <cell r="H555" t="str">
            <v>일진경리팀</v>
          </cell>
          <cell r="I555">
            <v>100027</v>
          </cell>
          <cell r="J555" t="str">
            <v>일진경리팀</v>
          </cell>
          <cell r="K555" t="str">
            <v>냉각탱크제작관련 지? C</v>
          </cell>
          <cell r="M555">
            <v>0</v>
          </cell>
          <cell r="N555" t="str">
            <v>618750  2</v>
          </cell>
          <cell r="O555" t="str">
            <v>000.03.03  2</v>
          </cell>
          <cell r="P555" t="str">
            <v>000.03.03  최</v>
          </cell>
          <cell r="Q555" t="str">
            <v>윤경</v>
          </cell>
        </row>
        <row r="556">
          <cell r="A556" t="str">
            <v>51009-00</v>
          </cell>
          <cell r="B556" t="str">
            <v>잡이익</v>
          </cell>
          <cell r="C556" t="str">
            <v>잡이익</v>
          </cell>
          <cell r="D556">
            <v>100</v>
          </cell>
          <cell r="E556" t="str">
            <v>판매전표</v>
          </cell>
          <cell r="F556" t="str">
            <v>10531316-002</v>
          </cell>
          <cell r="G556">
            <v>100361</v>
          </cell>
          <cell r="H556" t="str">
            <v>구매과</v>
          </cell>
          <cell r="I556">
            <v>100361</v>
          </cell>
          <cell r="J556" t="str">
            <v>구매과</v>
          </cell>
          <cell r="K556" t="str">
            <v>폐젤리케이블</v>
          </cell>
          <cell r="L556" t="str">
            <v>C</v>
          </cell>
          <cell r="M556">
            <v>0</v>
          </cell>
          <cell r="N556">
            <v>3043200</v>
          </cell>
          <cell r="O556" t="str">
            <v>2000.03.03</v>
          </cell>
          <cell r="P556" t="str">
            <v>2000.03.03</v>
          </cell>
          <cell r="Q556" t="str">
            <v>김미현</v>
          </cell>
          <cell r="R556">
            <v>999999</v>
          </cell>
          <cell r="S556" t="str">
            <v>일시(SYSTEM SETTING)</v>
          </cell>
        </row>
        <row r="557">
          <cell r="A557" t="str">
            <v>51009-00</v>
          </cell>
          <cell r="B557" t="str">
            <v>잡이익</v>
          </cell>
          <cell r="C557" t="str">
            <v>잡이익</v>
          </cell>
          <cell r="D557">
            <v>1</v>
          </cell>
          <cell r="E557" t="str">
            <v>비용전표</v>
          </cell>
          <cell r="F557" t="str">
            <v>10530679-002</v>
          </cell>
          <cell r="G557">
            <v>100027</v>
          </cell>
          <cell r="H557" t="str">
            <v>일진경리팀</v>
          </cell>
          <cell r="I557">
            <v>100027</v>
          </cell>
          <cell r="J557" t="str">
            <v>일진경리팀</v>
          </cell>
          <cell r="K557" t="str">
            <v>최상규이자</v>
          </cell>
          <cell r="L557" t="str">
            <v>C</v>
          </cell>
          <cell r="M557">
            <v>0</v>
          </cell>
          <cell r="N557">
            <v>50849</v>
          </cell>
          <cell r="O557" t="str">
            <v>2000.03.04</v>
          </cell>
          <cell r="P557" t="str">
            <v>2000.03.04</v>
          </cell>
          <cell r="Q557" t="str">
            <v>최윤경</v>
          </cell>
        </row>
        <row r="558">
          <cell r="A558" t="str">
            <v>51009-00</v>
          </cell>
          <cell r="B558" t="str">
            <v>잡이익</v>
          </cell>
          <cell r="C558" t="str">
            <v>잡이익</v>
          </cell>
          <cell r="D558">
            <v>200</v>
          </cell>
          <cell r="E558" t="str">
            <v>수금전표</v>
          </cell>
          <cell r="F558" t="str">
            <v>10531394-004</v>
          </cell>
          <cell r="G558">
            <v>100702</v>
          </cell>
          <cell r="H558" t="str">
            <v>관리과</v>
          </cell>
          <cell r="I558">
            <v>100702</v>
          </cell>
          <cell r="J558" t="str">
            <v>관리과</v>
          </cell>
          <cell r="K558" t="str">
            <v>2월분 관리비 단수</v>
          </cell>
          <cell r="L558" t="str">
            <v>C</v>
          </cell>
          <cell r="M558">
            <v>0</v>
          </cell>
          <cell r="N558">
            <v>54</v>
          </cell>
          <cell r="O558" t="str">
            <v>2000.03.04</v>
          </cell>
          <cell r="P558" t="str">
            <v>2000.03.04</v>
          </cell>
          <cell r="Q558" t="str">
            <v>김지연</v>
          </cell>
        </row>
        <row r="559">
          <cell r="A559" t="str">
            <v>51009-00</v>
          </cell>
          <cell r="B559" t="str">
            <v>잡이익</v>
          </cell>
          <cell r="C559" t="str">
            <v>잡이익</v>
          </cell>
          <cell r="D559">
            <v>200</v>
          </cell>
          <cell r="E559" t="str">
            <v>수금전표</v>
          </cell>
          <cell r="F559" t="str">
            <v>10526336-002</v>
          </cell>
          <cell r="G559">
            <v>100079</v>
          </cell>
          <cell r="H559" t="str">
            <v>총무팀</v>
          </cell>
          <cell r="I559">
            <v>100079</v>
          </cell>
          <cell r="J559" t="str">
            <v>총무팀</v>
          </cell>
          <cell r="K559" t="str">
            <v>2월분 임대료</v>
          </cell>
          <cell r="L559" t="str">
            <v>C</v>
          </cell>
          <cell r="M559">
            <v>0</v>
          </cell>
          <cell r="N559">
            <v>50000</v>
          </cell>
          <cell r="O559" t="str">
            <v>2000.03.04</v>
          </cell>
          <cell r="P559" t="str">
            <v>2000.02.25</v>
          </cell>
          <cell r="Q559" t="str">
            <v>노승진</v>
          </cell>
          <cell r="R559">
            <v>999999</v>
          </cell>
          <cell r="S559" t="str">
            <v>일시(SYSTEM SETTING)</v>
          </cell>
        </row>
        <row r="560">
          <cell r="A560" t="str">
            <v>51009-00</v>
          </cell>
          <cell r="B560" t="str">
            <v>잡이익</v>
          </cell>
          <cell r="C560" t="str">
            <v>잡이익</v>
          </cell>
          <cell r="D560">
            <v>200</v>
          </cell>
          <cell r="E560" t="str">
            <v>수금전표</v>
          </cell>
          <cell r="F560" t="str">
            <v>10526336-003</v>
          </cell>
          <cell r="G560">
            <v>100079</v>
          </cell>
          <cell r="H560" t="str">
            <v>총무팀</v>
          </cell>
          <cell r="I560">
            <v>100079</v>
          </cell>
          <cell r="J560" t="str">
            <v>총무팀</v>
          </cell>
          <cell r="K560" t="str">
            <v>2월분 임대료</v>
          </cell>
          <cell r="L560" t="str">
            <v>C</v>
          </cell>
          <cell r="M560">
            <v>0</v>
          </cell>
          <cell r="N560">
            <v>35000</v>
          </cell>
          <cell r="O560" t="str">
            <v>2000.03.04</v>
          </cell>
          <cell r="P560" t="str">
            <v>2000.02.25</v>
          </cell>
          <cell r="Q560" t="str">
            <v>노승진</v>
          </cell>
          <cell r="R560">
            <v>999999</v>
          </cell>
          <cell r="S560" t="str">
            <v>일시(SYSTEM SETTING)</v>
          </cell>
        </row>
        <row r="561">
          <cell r="A561" t="str">
            <v>51009-00</v>
          </cell>
          <cell r="B561" t="str">
            <v>잡이익</v>
          </cell>
          <cell r="C561" t="str">
            <v>잡이익</v>
          </cell>
          <cell r="D561">
            <v>200</v>
          </cell>
          <cell r="E561" t="str">
            <v>수금전표</v>
          </cell>
          <cell r="F561" t="str">
            <v>10526336-004</v>
          </cell>
          <cell r="G561">
            <v>100079</v>
          </cell>
          <cell r="H561" t="str">
            <v>총무팀</v>
          </cell>
          <cell r="I561">
            <v>100079</v>
          </cell>
          <cell r="J561" t="str">
            <v>총무팀</v>
          </cell>
          <cell r="K561" t="str">
            <v>2월분 임대료</v>
          </cell>
          <cell r="L561" t="str">
            <v>C</v>
          </cell>
          <cell r="M561">
            <v>0</v>
          </cell>
          <cell r="N561">
            <v>40000</v>
          </cell>
          <cell r="O561" t="str">
            <v>2000.03.04</v>
          </cell>
          <cell r="P561" t="str">
            <v>2000.02.25</v>
          </cell>
          <cell r="Q561" t="str">
            <v>노승진</v>
          </cell>
          <cell r="R561">
            <v>999999</v>
          </cell>
          <cell r="S561" t="str">
            <v>일시(SYSTEM SETTING)</v>
          </cell>
        </row>
        <row r="562">
          <cell r="A562" t="str">
            <v>51009-00</v>
          </cell>
          <cell r="B562" t="str">
            <v>잡이익</v>
          </cell>
          <cell r="C562" t="str">
            <v>잡이익</v>
          </cell>
          <cell r="D562">
            <v>200</v>
          </cell>
          <cell r="E562" t="str">
            <v>수금전표</v>
          </cell>
          <cell r="F562" t="str">
            <v>10526336-005</v>
          </cell>
          <cell r="G562">
            <v>100079</v>
          </cell>
          <cell r="H562" t="str">
            <v>총무팀</v>
          </cell>
          <cell r="I562">
            <v>100079</v>
          </cell>
          <cell r="J562" t="str">
            <v>총무팀</v>
          </cell>
          <cell r="K562" t="str">
            <v>2월분 임대료</v>
          </cell>
          <cell r="L562" t="str">
            <v>C</v>
          </cell>
          <cell r="M562">
            <v>0</v>
          </cell>
          <cell r="N562">
            <v>10000</v>
          </cell>
          <cell r="O562" t="str">
            <v>2000.03.04</v>
          </cell>
          <cell r="P562" t="str">
            <v>2000.02.25</v>
          </cell>
          <cell r="Q562" t="str">
            <v>노승진</v>
          </cell>
          <cell r="R562">
            <v>999999</v>
          </cell>
          <cell r="S562" t="str">
            <v>일시(SYSTEM SETTING)</v>
          </cell>
        </row>
        <row r="563">
          <cell r="A563" t="str">
            <v>51009-00</v>
          </cell>
          <cell r="B563" t="str">
            <v>잡이익</v>
          </cell>
          <cell r="C563" t="str">
            <v>잡이익</v>
          </cell>
          <cell r="D563">
            <v>200</v>
          </cell>
          <cell r="E563" t="str">
            <v>수금전표</v>
          </cell>
          <cell r="F563" t="str">
            <v>10526336-006</v>
          </cell>
          <cell r="G563">
            <v>100079</v>
          </cell>
          <cell r="H563" t="str">
            <v>총무팀</v>
          </cell>
          <cell r="I563">
            <v>100079</v>
          </cell>
          <cell r="J563" t="str">
            <v>총무팀</v>
          </cell>
          <cell r="K563" t="str">
            <v>2월분 임대료</v>
          </cell>
          <cell r="L563" t="str">
            <v>C</v>
          </cell>
          <cell r="M563">
            <v>0</v>
          </cell>
          <cell r="N563">
            <v>40000</v>
          </cell>
          <cell r="O563" t="str">
            <v>2000.03.04</v>
          </cell>
          <cell r="P563" t="str">
            <v>2000.02.25</v>
          </cell>
          <cell r="Q563" t="str">
            <v>노승진</v>
          </cell>
          <cell r="R563">
            <v>999999</v>
          </cell>
          <cell r="S563" t="str">
            <v>일시(SYSTEM SETTING)</v>
          </cell>
        </row>
        <row r="564">
          <cell r="A564" t="str">
            <v>51009-00</v>
          </cell>
          <cell r="B564" t="str">
            <v>잡이익</v>
          </cell>
          <cell r="C564" t="str">
            <v>잡이익</v>
          </cell>
          <cell r="D564">
            <v>200</v>
          </cell>
          <cell r="E564" t="str">
            <v>수금전표</v>
          </cell>
          <cell r="F564" t="str">
            <v>10526336-007</v>
          </cell>
          <cell r="G564">
            <v>100079</v>
          </cell>
          <cell r="H564" t="str">
            <v>총무팀</v>
          </cell>
          <cell r="I564">
            <v>100079</v>
          </cell>
          <cell r="J564" t="str">
            <v>총무팀</v>
          </cell>
          <cell r="K564" t="str">
            <v>2월분 임대료</v>
          </cell>
          <cell r="L564" t="str">
            <v>C</v>
          </cell>
          <cell r="M564">
            <v>0</v>
          </cell>
          <cell r="N564">
            <v>50000</v>
          </cell>
          <cell r="O564" t="str">
            <v>2000.03.04</v>
          </cell>
          <cell r="P564" t="str">
            <v>2000.02.25</v>
          </cell>
          <cell r="Q564" t="str">
            <v>노승진</v>
          </cell>
          <cell r="R564">
            <v>999999</v>
          </cell>
          <cell r="S564" t="str">
            <v>일시(SYSTEM SETTING)</v>
          </cell>
        </row>
        <row r="565">
          <cell r="A565" t="str">
            <v>51009-00</v>
          </cell>
          <cell r="B565" t="str">
            <v>잡이익</v>
          </cell>
          <cell r="C565" t="str">
            <v>잡이익</v>
          </cell>
          <cell r="D565">
            <v>200</v>
          </cell>
          <cell r="E565" t="str">
            <v>수금전표</v>
          </cell>
          <cell r="F565" t="str">
            <v>10526336-008</v>
          </cell>
          <cell r="G565">
            <v>100079</v>
          </cell>
          <cell r="H565" t="str">
            <v>총무팀</v>
          </cell>
          <cell r="I565">
            <v>100079</v>
          </cell>
          <cell r="J565" t="str">
            <v>총무팀</v>
          </cell>
          <cell r="K565" t="str">
            <v>2월분 임대료</v>
          </cell>
          <cell r="L565" t="str">
            <v>C</v>
          </cell>
          <cell r="M565">
            <v>0</v>
          </cell>
          <cell r="N565">
            <v>40000</v>
          </cell>
          <cell r="O565" t="str">
            <v>2000.03.04</v>
          </cell>
          <cell r="P565" t="str">
            <v>2000.02.25</v>
          </cell>
          <cell r="Q565" t="str">
            <v>노승진</v>
          </cell>
          <cell r="R565">
            <v>999999</v>
          </cell>
          <cell r="S565" t="str">
            <v>일시(SYSTEM SETTING)</v>
          </cell>
        </row>
        <row r="566">
          <cell r="A566" t="str">
            <v>51009-00</v>
          </cell>
          <cell r="B566" t="str">
            <v>잡이익</v>
          </cell>
          <cell r="C566" t="str">
            <v>잡이익</v>
          </cell>
          <cell r="D566">
            <v>200</v>
          </cell>
          <cell r="E566" t="str">
            <v>수금전표</v>
          </cell>
          <cell r="F566" t="str">
            <v>10526336-009</v>
          </cell>
          <cell r="G566">
            <v>100079</v>
          </cell>
          <cell r="H566" t="str">
            <v>총무팀</v>
          </cell>
          <cell r="I566">
            <v>100079</v>
          </cell>
          <cell r="J566" t="str">
            <v>총무팀</v>
          </cell>
          <cell r="K566" t="str">
            <v>2월분 임대료</v>
          </cell>
          <cell r="L566" t="str">
            <v>C</v>
          </cell>
          <cell r="M566">
            <v>0</v>
          </cell>
          <cell r="N566">
            <v>50000</v>
          </cell>
          <cell r="O566" t="str">
            <v>2000.03.04</v>
          </cell>
          <cell r="P566" t="str">
            <v>2000.02.25</v>
          </cell>
          <cell r="Q566" t="str">
            <v>노승진</v>
          </cell>
          <cell r="R566">
            <v>999999</v>
          </cell>
          <cell r="S566" t="str">
            <v>일시(SYSTEM SETTING)</v>
          </cell>
        </row>
        <row r="567">
          <cell r="A567" t="str">
            <v>51009-00</v>
          </cell>
          <cell r="B567" t="str">
            <v>잡이익</v>
          </cell>
          <cell r="C567" t="str">
            <v>잡이익</v>
          </cell>
          <cell r="D567">
            <v>200</v>
          </cell>
          <cell r="E567" t="str">
            <v>수금전표</v>
          </cell>
          <cell r="F567" t="str">
            <v>10526336-010</v>
          </cell>
          <cell r="G567">
            <v>100079</v>
          </cell>
          <cell r="H567" t="str">
            <v>총무팀</v>
          </cell>
          <cell r="I567">
            <v>100079</v>
          </cell>
          <cell r="J567" t="str">
            <v>총무팀</v>
          </cell>
          <cell r="K567" t="str">
            <v>2월분 임대료</v>
          </cell>
          <cell r="L567" t="str">
            <v>C</v>
          </cell>
          <cell r="M567">
            <v>0</v>
          </cell>
          <cell r="N567">
            <v>80000</v>
          </cell>
          <cell r="O567" t="str">
            <v>2000.03.04</v>
          </cell>
          <cell r="P567" t="str">
            <v>2000.02.25</v>
          </cell>
          <cell r="Q567" t="str">
            <v>노승진</v>
          </cell>
          <cell r="R567">
            <v>999999</v>
          </cell>
          <cell r="S567" t="str">
            <v>일시(SYSTEM SETTING)</v>
          </cell>
        </row>
        <row r="568">
          <cell r="A568" t="str">
            <v>51009-00</v>
          </cell>
          <cell r="B568" t="str">
            <v>잡이익</v>
          </cell>
          <cell r="C568" t="str">
            <v>잡이익</v>
          </cell>
          <cell r="D568">
            <v>200</v>
          </cell>
          <cell r="E568" t="str">
            <v>수금전표</v>
          </cell>
          <cell r="F568" t="str">
            <v>10526336-011</v>
          </cell>
          <cell r="G568">
            <v>100079</v>
          </cell>
          <cell r="H568" t="str">
            <v>총무팀</v>
          </cell>
          <cell r="I568">
            <v>100079</v>
          </cell>
          <cell r="J568" t="str">
            <v>총무팀</v>
          </cell>
          <cell r="K568" t="str">
            <v>2월분 임대료</v>
          </cell>
          <cell r="L568" t="str">
            <v>C</v>
          </cell>
          <cell r="M568">
            <v>0</v>
          </cell>
          <cell r="N568">
            <v>50000</v>
          </cell>
          <cell r="O568" t="str">
            <v>2000.03.04</v>
          </cell>
          <cell r="P568" t="str">
            <v>2000.02.25</v>
          </cell>
          <cell r="Q568" t="str">
            <v>노승진</v>
          </cell>
          <cell r="R568">
            <v>999999</v>
          </cell>
          <cell r="S568" t="str">
            <v>일시(SYSTEM SETTING)</v>
          </cell>
        </row>
        <row r="569">
          <cell r="A569" t="str">
            <v>51009-00</v>
          </cell>
          <cell r="B569" t="str">
            <v>잡이익</v>
          </cell>
          <cell r="C569" t="str">
            <v>잡이익</v>
          </cell>
          <cell r="D569">
            <v>50</v>
          </cell>
          <cell r="E569" t="str">
            <v>자금전표</v>
          </cell>
          <cell r="F569" t="str">
            <v>10531337-002</v>
          </cell>
          <cell r="G569">
            <v>100027</v>
          </cell>
          <cell r="H569" t="str">
            <v>일진경리팀</v>
          </cell>
          <cell r="I569">
            <v>100027</v>
          </cell>
          <cell r="J569" t="str">
            <v>일진경리팀</v>
          </cell>
          <cell r="K569" t="str">
            <v>외화차액</v>
          </cell>
          <cell r="L569" t="str">
            <v>C</v>
          </cell>
          <cell r="M569">
            <v>0</v>
          </cell>
          <cell r="N569">
            <v>2</v>
          </cell>
          <cell r="O569" t="str">
            <v>2000.03.06</v>
          </cell>
          <cell r="P569" t="str">
            <v>2000.03.06</v>
          </cell>
          <cell r="Q569" t="str">
            <v>최윤경</v>
          </cell>
        </row>
        <row r="570">
          <cell r="A570" t="str">
            <v>51009-00</v>
          </cell>
          <cell r="B570" t="str">
            <v>잡이익</v>
          </cell>
          <cell r="C570" t="str">
            <v>잡이익</v>
          </cell>
          <cell r="D570">
            <v>100</v>
          </cell>
          <cell r="E570" t="str">
            <v>판매전표</v>
          </cell>
          <cell r="F570" t="str">
            <v>10531324-002</v>
          </cell>
          <cell r="G570">
            <v>100361</v>
          </cell>
          <cell r="H570" t="str">
            <v>구매과</v>
          </cell>
          <cell r="I570">
            <v>100361</v>
          </cell>
          <cell r="J570" t="str">
            <v>구매과</v>
          </cell>
          <cell r="K570" t="str">
            <v>폐500kg포대</v>
          </cell>
          <cell r="L570" t="str">
            <v>C</v>
          </cell>
          <cell r="M570">
            <v>0</v>
          </cell>
          <cell r="N570">
            <v>31500</v>
          </cell>
          <cell r="O570" t="str">
            <v>2000.03.06</v>
          </cell>
          <cell r="P570" t="str">
            <v>2000.03.06</v>
          </cell>
          <cell r="Q570" t="str">
            <v>김미현</v>
          </cell>
          <cell r="R570">
            <v>999999</v>
          </cell>
          <cell r="S570" t="str">
            <v>일시(SYSTEM SETTING)</v>
          </cell>
        </row>
        <row r="571">
          <cell r="A571" t="str">
            <v>51009-00</v>
          </cell>
          <cell r="B571" t="str">
            <v>잡이익</v>
          </cell>
          <cell r="C571" t="str">
            <v>잡이익</v>
          </cell>
          <cell r="D571">
            <v>100</v>
          </cell>
          <cell r="E571" t="str">
            <v>판매전표</v>
          </cell>
          <cell r="F571" t="str">
            <v>10531328-002</v>
          </cell>
          <cell r="G571">
            <v>100361</v>
          </cell>
          <cell r="H571" t="str">
            <v>구매과</v>
          </cell>
          <cell r="I571">
            <v>100361</v>
          </cell>
          <cell r="J571" t="str">
            <v>구매과</v>
          </cell>
          <cell r="K571" t="str">
            <v>폐 LAP TAPE외</v>
          </cell>
          <cell r="L571" t="str">
            <v>C</v>
          </cell>
          <cell r="M571">
            <v>0</v>
          </cell>
          <cell r="N571">
            <v>589300</v>
          </cell>
          <cell r="O571" t="str">
            <v>2000.03.06</v>
          </cell>
          <cell r="P571" t="str">
            <v>2000.03.06</v>
          </cell>
          <cell r="Q571" t="str">
            <v>김미현</v>
          </cell>
          <cell r="R571">
            <v>999999</v>
          </cell>
          <cell r="S571" t="str">
            <v>일시(SYSTEM SETTING)</v>
          </cell>
        </row>
        <row r="572">
          <cell r="A572" t="str">
            <v>51009-00</v>
          </cell>
          <cell r="B572" t="str">
            <v>잡이익</v>
          </cell>
          <cell r="C572" t="str">
            <v>잡이익</v>
          </cell>
          <cell r="D572">
            <v>100</v>
          </cell>
          <cell r="E572" t="str">
            <v>판매전표</v>
          </cell>
          <cell r="F572" t="str">
            <v>10531321-002</v>
          </cell>
          <cell r="G572">
            <v>100361</v>
          </cell>
          <cell r="H572" t="str">
            <v>구매과</v>
          </cell>
          <cell r="I572">
            <v>100361</v>
          </cell>
          <cell r="J572" t="str">
            <v>구매과</v>
          </cell>
          <cell r="K572" t="str">
            <v>파지</v>
          </cell>
          <cell r="L572" t="str">
            <v>C</v>
          </cell>
          <cell r="M572">
            <v>0</v>
          </cell>
          <cell r="N572">
            <v>20000</v>
          </cell>
          <cell r="O572" t="str">
            <v>2000.03.06</v>
          </cell>
          <cell r="P572" t="str">
            <v>2000.03.06</v>
          </cell>
          <cell r="Q572" t="str">
            <v>김미현</v>
          </cell>
          <cell r="R572">
            <v>999999</v>
          </cell>
          <cell r="S572" t="str">
            <v>일시(SYSTEM SETTING)</v>
          </cell>
        </row>
        <row r="573">
          <cell r="A573" t="str">
            <v>51009-00</v>
          </cell>
          <cell r="B573" t="str">
            <v>잡이익</v>
          </cell>
          <cell r="C573" t="str">
            <v>잡이익</v>
          </cell>
          <cell r="D573">
            <v>100</v>
          </cell>
          <cell r="E573" t="str">
            <v>판매전표</v>
          </cell>
          <cell r="F573" t="str">
            <v>10531325-002</v>
          </cell>
          <cell r="G573">
            <v>100361</v>
          </cell>
          <cell r="H573" t="str">
            <v>구매과</v>
          </cell>
          <cell r="I573">
            <v>100361</v>
          </cell>
          <cell r="J573" t="str">
            <v>구매과</v>
          </cell>
          <cell r="K573" t="str">
            <v>폐고철</v>
          </cell>
          <cell r="L573" t="str">
            <v>C</v>
          </cell>
          <cell r="M573">
            <v>0</v>
          </cell>
          <cell r="N573">
            <v>284700</v>
          </cell>
          <cell r="O573" t="str">
            <v>2000.03.06</v>
          </cell>
          <cell r="P573" t="str">
            <v>2000.03.06</v>
          </cell>
          <cell r="Q573" t="str">
            <v>김미현</v>
          </cell>
          <cell r="R573">
            <v>999999</v>
          </cell>
          <cell r="S573" t="str">
            <v>일시(SYSTEM SETTING)</v>
          </cell>
        </row>
        <row r="574">
          <cell r="A574" t="str">
            <v>51009-00</v>
          </cell>
          <cell r="B574" t="str">
            <v>잡이익</v>
          </cell>
          <cell r="C574" t="str">
            <v>잡이익</v>
          </cell>
          <cell r="D574">
            <v>100</v>
          </cell>
          <cell r="E574" t="str">
            <v>판매전표</v>
          </cell>
          <cell r="F574" t="str">
            <v>10531349-002</v>
          </cell>
          <cell r="G574">
            <v>100361</v>
          </cell>
          <cell r="H574" t="str">
            <v>구매과</v>
          </cell>
          <cell r="I574">
            <v>100361</v>
          </cell>
          <cell r="J574" t="str">
            <v>구매과</v>
          </cell>
          <cell r="K574" t="str">
            <v>꽃가루</v>
          </cell>
          <cell r="L574" t="str">
            <v>C</v>
          </cell>
          <cell r="M574">
            <v>0</v>
          </cell>
          <cell r="N574">
            <v>296400</v>
          </cell>
          <cell r="O574" t="str">
            <v>2000.03.06</v>
          </cell>
          <cell r="P574" t="str">
            <v>2000.03.06</v>
          </cell>
          <cell r="Q574" t="str">
            <v>김미현</v>
          </cell>
          <cell r="R574">
            <v>999999</v>
          </cell>
          <cell r="S574" t="str">
            <v>일시(SYSTEM SETTING)</v>
          </cell>
        </row>
        <row r="575">
          <cell r="A575" t="str">
            <v>51009-00</v>
          </cell>
          <cell r="B575" t="str">
            <v>잡이익</v>
          </cell>
          <cell r="C575" t="str">
            <v>잡이익</v>
          </cell>
          <cell r="D575">
            <v>100</v>
          </cell>
          <cell r="E575" t="str">
            <v>판매전표</v>
          </cell>
          <cell r="F575" t="str">
            <v>60059546-002</v>
          </cell>
          <cell r="G575">
            <v>100729</v>
          </cell>
          <cell r="H575" t="str">
            <v>SCR국내영업팀</v>
          </cell>
          <cell r="I575">
            <v>100729</v>
          </cell>
          <cell r="J575" t="str">
            <v>SCR국내영업팀</v>
          </cell>
          <cell r="K575" t="str">
            <v>SCR관세 외96384 KG</v>
          </cell>
          <cell r="L575" t="str">
            <v>C</v>
          </cell>
          <cell r="M575">
            <v>0</v>
          </cell>
          <cell r="N575">
            <v>8906753</v>
          </cell>
          <cell r="O575" t="str">
            <v>2000.03.07</v>
          </cell>
          <cell r="P575" t="str">
            <v>2000.03.07</v>
          </cell>
          <cell r="Q575" t="str">
            <v>손형경</v>
          </cell>
          <cell r="R575">
            <v>103502</v>
          </cell>
          <cell r="S575" t="str">
            <v>대성전선(주)</v>
          </cell>
          <cell r="T575" t="str">
            <v>SCR관세 외96384 K</v>
          </cell>
          <cell r="U575" t="str">
            <v>G                  96384</v>
          </cell>
        </row>
        <row r="576">
          <cell r="A576" t="str">
            <v>51009-00</v>
          </cell>
          <cell r="B576" t="str">
            <v>잡이익</v>
          </cell>
          <cell r="C576" t="str">
            <v>잡이익</v>
          </cell>
          <cell r="D576">
            <v>100</v>
          </cell>
          <cell r="E576" t="str">
            <v>판매전표</v>
          </cell>
          <cell r="F576" t="str">
            <v>60059547-002</v>
          </cell>
          <cell r="G576">
            <v>100729</v>
          </cell>
          <cell r="H576" t="str">
            <v>SCR국내영업팀</v>
          </cell>
          <cell r="I576">
            <v>100729</v>
          </cell>
          <cell r="J576" t="str">
            <v>SCR국내영업팀</v>
          </cell>
          <cell r="K576" t="str">
            <v>SCR관세 외32603 KG</v>
          </cell>
          <cell r="L576" t="str">
            <v>C</v>
          </cell>
          <cell r="M576">
            <v>0</v>
          </cell>
          <cell r="N576">
            <v>3012812</v>
          </cell>
          <cell r="O576" t="str">
            <v>2000.03.07</v>
          </cell>
          <cell r="P576" t="str">
            <v>2000.03.07</v>
          </cell>
          <cell r="Q576" t="str">
            <v>손형경</v>
          </cell>
          <cell r="R576">
            <v>120274</v>
          </cell>
          <cell r="S576" t="str">
            <v>문성전기(주)</v>
          </cell>
          <cell r="T576" t="str">
            <v>SCR관세 외32603 K</v>
          </cell>
          <cell r="U576" t="str">
            <v>G                  32603</v>
          </cell>
        </row>
        <row r="577">
          <cell r="A577" t="str">
            <v>51009-00</v>
          </cell>
          <cell r="B577" t="str">
            <v>잡이익</v>
          </cell>
          <cell r="C577" t="str">
            <v>잡이익</v>
          </cell>
          <cell r="D577">
            <v>100</v>
          </cell>
          <cell r="E577" t="str">
            <v>판매전표</v>
          </cell>
          <cell r="F577" t="str">
            <v>60059548-002</v>
          </cell>
          <cell r="G577">
            <v>100729</v>
          </cell>
          <cell r="H577" t="str">
            <v>SCR국내영업팀</v>
          </cell>
          <cell r="I577">
            <v>100729</v>
          </cell>
          <cell r="J577" t="str">
            <v>SCR국내영업팀</v>
          </cell>
          <cell r="K577" t="str">
            <v>SCR관세 외50000 KG</v>
          </cell>
          <cell r="L577" t="str">
            <v>C</v>
          </cell>
          <cell r="M577">
            <v>0</v>
          </cell>
          <cell r="N577">
            <v>4627680</v>
          </cell>
          <cell r="O577" t="str">
            <v>2000.03.07</v>
          </cell>
          <cell r="P577" t="str">
            <v>2000.03.07</v>
          </cell>
          <cell r="Q577" t="str">
            <v>손형경</v>
          </cell>
          <cell r="R577">
            <v>120274</v>
          </cell>
          <cell r="S577" t="str">
            <v>문성전기(주)</v>
          </cell>
          <cell r="T577" t="str">
            <v>SCR관세 외50000 K</v>
          </cell>
          <cell r="U577" t="str">
            <v>G                  50000</v>
          </cell>
        </row>
        <row r="578">
          <cell r="A578" t="str">
            <v>51009-00</v>
          </cell>
          <cell r="B578" t="str">
            <v>잡이익</v>
          </cell>
          <cell r="C578" t="str">
            <v>잡이익</v>
          </cell>
          <cell r="D578">
            <v>100</v>
          </cell>
          <cell r="E578" t="str">
            <v>판매전표</v>
          </cell>
          <cell r="F578" t="str">
            <v>60059549-002</v>
          </cell>
          <cell r="G578">
            <v>100729</v>
          </cell>
          <cell r="H578" t="str">
            <v>SCR국내영업팀</v>
          </cell>
          <cell r="I578">
            <v>100729</v>
          </cell>
          <cell r="J578" t="str">
            <v>SCR국내영업팀</v>
          </cell>
          <cell r="K578" t="str">
            <v>SCR관세 외31711 KG</v>
          </cell>
          <cell r="L578" t="str">
            <v>C</v>
          </cell>
          <cell r="M578">
            <v>0</v>
          </cell>
          <cell r="N578">
            <v>2619152</v>
          </cell>
          <cell r="O578" t="str">
            <v>2000.03.07</v>
          </cell>
          <cell r="P578" t="str">
            <v>2000.03.07</v>
          </cell>
          <cell r="Q578" t="str">
            <v>손형경</v>
          </cell>
          <cell r="R578">
            <v>120274</v>
          </cell>
          <cell r="S578" t="str">
            <v>문성전기(주)</v>
          </cell>
          <cell r="T578" t="str">
            <v>SCR관세 외31711 K</v>
          </cell>
          <cell r="U578" t="str">
            <v>G                  31711</v>
          </cell>
        </row>
        <row r="579">
          <cell r="A579" t="str">
            <v>51009-00</v>
          </cell>
          <cell r="B579" t="str">
            <v>잡이익</v>
          </cell>
          <cell r="C579" t="str">
            <v>잡이익</v>
          </cell>
          <cell r="D579">
            <v>100</v>
          </cell>
          <cell r="E579" t="str">
            <v>판매전표</v>
          </cell>
          <cell r="F579" t="str">
            <v>60059551-002</v>
          </cell>
          <cell r="G579">
            <v>100729</v>
          </cell>
          <cell r="H579" t="str">
            <v>SCR국내영업팀</v>
          </cell>
          <cell r="I579">
            <v>100729</v>
          </cell>
          <cell r="J579" t="str">
            <v>SCR국내영업팀</v>
          </cell>
          <cell r="K579" t="str">
            <v>SCR관세 외26558 KG</v>
          </cell>
          <cell r="L579" t="str">
            <v>C</v>
          </cell>
          <cell r="M579">
            <v>0</v>
          </cell>
          <cell r="N579">
            <v>2454199</v>
          </cell>
          <cell r="O579" t="str">
            <v>2000.03.07</v>
          </cell>
          <cell r="P579" t="str">
            <v>2000.03.07</v>
          </cell>
          <cell r="Q579" t="str">
            <v>손형경</v>
          </cell>
          <cell r="R579">
            <v>105957</v>
          </cell>
          <cell r="S579" t="str">
            <v>일진전선(주)</v>
          </cell>
          <cell r="T579" t="str">
            <v>SCR관세 외26558 K</v>
          </cell>
          <cell r="U579" t="str">
            <v>G                  26558</v>
          </cell>
        </row>
        <row r="580">
          <cell r="A580" t="str">
            <v>51009-00</v>
          </cell>
          <cell r="B580" t="str">
            <v>잡이익</v>
          </cell>
          <cell r="C580" t="str">
            <v>잡이익</v>
          </cell>
          <cell r="D580">
            <v>100</v>
          </cell>
          <cell r="E580" t="str">
            <v>판매전표</v>
          </cell>
          <cell r="F580" t="str">
            <v>60059552-002</v>
          </cell>
          <cell r="G580">
            <v>100729</v>
          </cell>
          <cell r="H580" t="str">
            <v>SCR국내영업팀</v>
          </cell>
          <cell r="I580">
            <v>100729</v>
          </cell>
          <cell r="J580" t="str">
            <v>SCR국내영업팀</v>
          </cell>
          <cell r="K580" t="str">
            <v>SCR관세 외32458 KG</v>
          </cell>
          <cell r="L580" t="str">
            <v>C</v>
          </cell>
          <cell r="M580">
            <v>0</v>
          </cell>
          <cell r="N580">
            <v>2999412</v>
          </cell>
          <cell r="O580" t="str">
            <v>2000.03.07</v>
          </cell>
          <cell r="P580" t="str">
            <v>2000.03.07</v>
          </cell>
          <cell r="Q580" t="str">
            <v>손형경</v>
          </cell>
          <cell r="R580">
            <v>105957</v>
          </cell>
          <cell r="S580" t="str">
            <v>일진전선(주)</v>
          </cell>
          <cell r="T580" t="str">
            <v>SCR관세 외32458 K</v>
          </cell>
          <cell r="U580" t="str">
            <v>G                  32458</v>
          </cell>
        </row>
        <row r="581">
          <cell r="A581" t="str">
            <v>51009-00</v>
          </cell>
          <cell r="B581" t="str">
            <v>잡이익</v>
          </cell>
          <cell r="C581" t="str">
            <v>잡이익</v>
          </cell>
          <cell r="D581">
            <v>100</v>
          </cell>
          <cell r="E581" t="str">
            <v>판매전표</v>
          </cell>
          <cell r="F581" t="str">
            <v>60059553-002</v>
          </cell>
          <cell r="G581">
            <v>100729</v>
          </cell>
          <cell r="H581" t="str">
            <v>SCR국내영업팀</v>
          </cell>
          <cell r="I581">
            <v>100729</v>
          </cell>
          <cell r="J581" t="str">
            <v>SCR국내영업팀</v>
          </cell>
          <cell r="K581" t="str">
            <v>SCR관세 외18939 KG</v>
          </cell>
          <cell r="L581" t="str">
            <v>C</v>
          </cell>
          <cell r="M581">
            <v>0</v>
          </cell>
          <cell r="N581">
            <v>1752002</v>
          </cell>
          <cell r="O581" t="str">
            <v>2000.03.07</v>
          </cell>
          <cell r="P581" t="str">
            <v>2000.03.07</v>
          </cell>
          <cell r="Q581" t="str">
            <v>손형경</v>
          </cell>
          <cell r="R581">
            <v>105957</v>
          </cell>
          <cell r="S581" t="str">
            <v>일진전선(주)</v>
          </cell>
          <cell r="T581" t="str">
            <v>SCR관세 외18939 K</v>
          </cell>
          <cell r="U581" t="str">
            <v>G                  18939</v>
          </cell>
        </row>
        <row r="582">
          <cell r="A582" t="str">
            <v>51009-00</v>
          </cell>
          <cell r="B582" t="str">
            <v>잡이익</v>
          </cell>
          <cell r="C582" t="str">
            <v>잡이익</v>
          </cell>
          <cell r="D582">
            <v>100</v>
          </cell>
          <cell r="E582" t="str">
            <v>판매전표</v>
          </cell>
          <cell r="F582" t="str">
            <v>60059554-002</v>
          </cell>
          <cell r="G582">
            <v>100729</v>
          </cell>
          <cell r="H582" t="str">
            <v>SCR국내영업팀</v>
          </cell>
          <cell r="I582">
            <v>100729</v>
          </cell>
          <cell r="J582" t="str">
            <v>SCR국내영업팀</v>
          </cell>
          <cell r="K582" t="str">
            <v>SCR관세 외43800 KG</v>
          </cell>
          <cell r="L582" t="str">
            <v>C</v>
          </cell>
          <cell r="M582">
            <v>0</v>
          </cell>
          <cell r="N582">
            <v>4053848</v>
          </cell>
          <cell r="O582" t="str">
            <v>2000.03.07</v>
          </cell>
          <cell r="P582" t="str">
            <v>2000.03.07</v>
          </cell>
          <cell r="Q582" t="str">
            <v>손형경</v>
          </cell>
          <cell r="R582">
            <v>105957</v>
          </cell>
          <cell r="S582" t="str">
            <v>일진전선(주)</v>
          </cell>
          <cell r="T582" t="str">
            <v>SCR관세 외43800 K</v>
          </cell>
          <cell r="U582" t="str">
            <v>G                  43800</v>
          </cell>
        </row>
        <row r="583">
          <cell r="A583" t="str">
            <v>51009-00</v>
          </cell>
          <cell r="B583" t="str">
            <v>잡이익</v>
          </cell>
          <cell r="C583" t="str">
            <v>잡이익</v>
          </cell>
          <cell r="D583">
            <v>100</v>
          </cell>
          <cell r="E583" t="str">
            <v>판매전표</v>
          </cell>
          <cell r="F583" t="str">
            <v>60059555-002</v>
          </cell>
          <cell r="G583">
            <v>100729</v>
          </cell>
          <cell r="H583" t="str">
            <v>SCR국내영업팀</v>
          </cell>
          <cell r="I583">
            <v>100729</v>
          </cell>
          <cell r="J583" t="str">
            <v>SCR국내영업팀</v>
          </cell>
          <cell r="K583" t="str">
            <v>SCR관세 외9860 KG</v>
          </cell>
          <cell r="L583" t="str">
            <v>C</v>
          </cell>
          <cell r="M583">
            <v>0</v>
          </cell>
          <cell r="N583">
            <v>912578</v>
          </cell>
          <cell r="O583" t="str">
            <v>2000.03.07</v>
          </cell>
          <cell r="P583" t="str">
            <v>2000.03.07</v>
          </cell>
          <cell r="Q583" t="str">
            <v>손형경</v>
          </cell>
          <cell r="R583">
            <v>105957</v>
          </cell>
          <cell r="S583" t="str">
            <v>일진전선(주)</v>
          </cell>
          <cell r="T583" t="str">
            <v>SCR관세 외9860 KG</v>
          </cell>
          <cell r="U583">
            <v>9860</v>
          </cell>
        </row>
        <row r="584">
          <cell r="A584" t="str">
            <v>51009-00</v>
          </cell>
          <cell r="B584" t="str">
            <v>잡이익</v>
          </cell>
          <cell r="C584" t="str">
            <v>잡이익</v>
          </cell>
          <cell r="D584">
            <v>100</v>
          </cell>
          <cell r="E584" t="str">
            <v>판매전표</v>
          </cell>
          <cell r="F584" t="str">
            <v>60059556-002</v>
          </cell>
          <cell r="G584">
            <v>100729</v>
          </cell>
          <cell r="H584" t="str">
            <v>SCR국내영업팀</v>
          </cell>
          <cell r="I584">
            <v>100729</v>
          </cell>
          <cell r="J584" t="str">
            <v>SCR국내영업팀</v>
          </cell>
          <cell r="K584" t="str">
            <v>SCR관세 외59260 KG</v>
          </cell>
          <cell r="L584" t="str">
            <v>C</v>
          </cell>
          <cell r="M584">
            <v>0</v>
          </cell>
          <cell r="N584">
            <v>5476160</v>
          </cell>
          <cell r="O584" t="str">
            <v>2000.03.07</v>
          </cell>
          <cell r="P584" t="str">
            <v>2000.03.07</v>
          </cell>
          <cell r="Q584" t="str">
            <v>손형경</v>
          </cell>
          <cell r="R584">
            <v>105957</v>
          </cell>
          <cell r="S584" t="str">
            <v>일진전선(주)</v>
          </cell>
          <cell r="T584" t="str">
            <v>SCR관세 외59260 K</v>
          </cell>
          <cell r="U584" t="str">
            <v>G                  59260</v>
          </cell>
        </row>
        <row r="585">
          <cell r="A585" t="str">
            <v>51009-00</v>
          </cell>
          <cell r="B585" t="str">
            <v>잡이익</v>
          </cell>
          <cell r="C585" t="str">
            <v>잡이익</v>
          </cell>
          <cell r="D585">
            <v>100</v>
          </cell>
          <cell r="E585" t="str">
            <v>판매전표</v>
          </cell>
          <cell r="F585" t="str">
            <v>60059557-002</v>
          </cell>
          <cell r="G585">
            <v>100729</v>
          </cell>
          <cell r="H585" t="str">
            <v>SCR국내영업팀</v>
          </cell>
          <cell r="I585">
            <v>100729</v>
          </cell>
          <cell r="J585" t="str">
            <v>SCR국내영업팀</v>
          </cell>
          <cell r="K585" t="str">
            <v>SCR관세 외162131 KG</v>
          </cell>
          <cell r="L585" t="str">
            <v>C</v>
          </cell>
          <cell r="M585">
            <v>0</v>
          </cell>
          <cell r="N585">
            <v>14982371</v>
          </cell>
          <cell r="O585" t="str">
            <v>2000.03.07</v>
          </cell>
          <cell r="P585" t="str">
            <v>2000.03.07</v>
          </cell>
          <cell r="Q585" t="str">
            <v>손형경</v>
          </cell>
          <cell r="R585">
            <v>119711</v>
          </cell>
          <cell r="S585" t="str">
            <v>(주)유승전자 김포</v>
          </cell>
          <cell r="T585" t="str">
            <v>SCR관세 외162131</v>
          </cell>
          <cell r="U585" t="str">
            <v>KG                 162131</v>
          </cell>
        </row>
        <row r="586">
          <cell r="A586" t="str">
            <v>51009-00</v>
          </cell>
          <cell r="B586" t="str">
            <v>잡이익</v>
          </cell>
          <cell r="C586" t="str">
            <v>잡이익</v>
          </cell>
          <cell r="D586">
            <v>100</v>
          </cell>
          <cell r="E586" t="str">
            <v>판매전표</v>
          </cell>
          <cell r="F586" t="str">
            <v>60059558-002</v>
          </cell>
          <cell r="G586">
            <v>100729</v>
          </cell>
          <cell r="H586" t="str">
            <v>SCR국내영업팀</v>
          </cell>
          <cell r="I586">
            <v>100729</v>
          </cell>
          <cell r="J586" t="str">
            <v>SCR국내영업팀</v>
          </cell>
          <cell r="K586" t="str">
            <v>SCR관세 외37869 KG</v>
          </cell>
          <cell r="L586" t="str">
            <v>C</v>
          </cell>
          <cell r="M586">
            <v>0</v>
          </cell>
          <cell r="N586">
            <v>3499438</v>
          </cell>
          <cell r="O586" t="str">
            <v>2000.03.07</v>
          </cell>
          <cell r="P586" t="str">
            <v>2000.03.07</v>
          </cell>
          <cell r="Q586" t="str">
            <v>손형경</v>
          </cell>
          <cell r="R586">
            <v>119711</v>
          </cell>
          <cell r="S586" t="str">
            <v>(주)유승전자 김포</v>
          </cell>
          <cell r="T586" t="str">
            <v>SCR관세 외37869 K</v>
          </cell>
          <cell r="U586" t="str">
            <v>G                  37869</v>
          </cell>
        </row>
        <row r="587">
          <cell r="A587" t="str">
            <v>51009-00</v>
          </cell>
          <cell r="B587" t="str">
            <v>잡이익</v>
          </cell>
          <cell r="C587" t="str">
            <v>잡이익</v>
          </cell>
          <cell r="D587">
            <v>100</v>
          </cell>
          <cell r="E587" t="str">
            <v>판매전표</v>
          </cell>
          <cell r="F587" t="str">
            <v>60059559-002</v>
          </cell>
          <cell r="G587">
            <v>100729</v>
          </cell>
          <cell r="H587" t="str">
            <v>SCR국내영업팀</v>
          </cell>
          <cell r="I587">
            <v>100729</v>
          </cell>
          <cell r="J587" t="str">
            <v>SCR국내영업팀</v>
          </cell>
          <cell r="K587" t="str">
            <v>SCR관세 외16000 KG</v>
          </cell>
          <cell r="L587" t="str">
            <v>C</v>
          </cell>
          <cell r="M587">
            <v>0</v>
          </cell>
          <cell r="N587">
            <v>1478544</v>
          </cell>
          <cell r="O587" t="str">
            <v>2000.03.07</v>
          </cell>
          <cell r="P587" t="str">
            <v>2000.03.07</v>
          </cell>
          <cell r="Q587" t="str">
            <v>손형경</v>
          </cell>
          <cell r="R587">
            <v>104334</v>
          </cell>
          <cell r="S587" t="str">
            <v>한국케이디케이(주)</v>
          </cell>
          <cell r="T587" t="str">
            <v>SCR관세 외16000 K</v>
          </cell>
          <cell r="U587" t="str">
            <v>G                  16000</v>
          </cell>
        </row>
        <row r="588">
          <cell r="A588" t="str">
            <v>51009-00</v>
          </cell>
          <cell r="B588" t="str">
            <v>잡이익</v>
          </cell>
          <cell r="C588" t="str">
            <v>잡이익</v>
          </cell>
          <cell r="D588">
            <v>100</v>
          </cell>
          <cell r="E588" t="str">
            <v>판매전표</v>
          </cell>
          <cell r="F588" t="str">
            <v>60059560-002</v>
          </cell>
          <cell r="G588">
            <v>100729</v>
          </cell>
          <cell r="H588" t="str">
            <v>SCR국내영업팀</v>
          </cell>
          <cell r="I588">
            <v>100729</v>
          </cell>
          <cell r="J588" t="str">
            <v>SCR국내영업팀</v>
          </cell>
          <cell r="K588" t="str">
            <v>SCR관세 외15749 KG</v>
          </cell>
          <cell r="L588" t="str">
            <v>C</v>
          </cell>
          <cell r="M588">
            <v>0</v>
          </cell>
          <cell r="N588">
            <v>1455350</v>
          </cell>
          <cell r="O588" t="str">
            <v>2000.03.07</v>
          </cell>
          <cell r="P588" t="str">
            <v>2000.03.07</v>
          </cell>
          <cell r="Q588" t="str">
            <v>손형경</v>
          </cell>
          <cell r="R588">
            <v>104334</v>
          </cell>
          <cell r="S588" t="str">
            <v>한국케이디케이(주)</v>
          </cell>
          <cell r="T588" t="str">
            <v>SCR관세 외15749 K</v>
          </cell>
          <cell r="U588" t="str">
            <v>G                  15749</v>
          </cell>
        </row>
        <row r="589">
          <cell r="A589" t="str">
            <v>51009-00</v>
          </cell>
          <cell r="B589" t="str">
            <v>잡이익</v>
          </cell>
          <cell r="C589" t="str">
            <v>잡이익</v>
          </cell>
          <cell r="D589">
            <v>100</v>
          </cell>
          <cell r="E589" t="str">
            <v>판매전표</v>
          </cell>
          <cell r="F589" t="str">
            <v>60059561-002</v>
          </cell>
          <cell r="G589">
            <v>100729</v>
          </cell>
          <cell r="H589" t="str">
            <v>SCR국내영업팀</v>
          </cell>
          <cell r="I589">
            <v>100729</v>
          </cell>
          <cell r="J589" t="str">
            <v>SCR국내영업팀</v>
          </cell>
          <cell r="K589" t="str">
            <v>SCR관세 외16000 KG</v>
          </cell>
          <cell r="L589" t="str">
            <v>C</v>
          </cell>
          <cell r="M589">
            <v>0</v>
          </cell>
          <cell r="N589">
            <v>1321511</v>
          </cell>
          <cell r="O589" t="str">
            <v>2000.03.07</v>
          </cell>
          <cell r="P589" t="str">
            <v>2000.03.07</v>
          </cell>
          <cell r="Q589" t="str">
            <v>손형경</v>
          </cell>
          <cell r="R589">
            <v>104334</v>
          </cell>
          <cell r="S589" t="str">
            <v>한국케이디케이(주)</v>
          </cell>
          <cell r="T589" t="str">
            <v>SCR관세 외16000 K</v>
          </cell>
          <cell r="U589" t="str">
            <v>G                  16000</v>
          </cell>
        </row>
        <row r="590">
          <cell r="A590" t="str">
            <v>51009-00</v>
          </cell>
          <cell r="B590" t="str">
            <v>잡이익</v>
          </cell>
          <cell r="C590" t="str">
            <v>잡이익</v>
          </cell>
          <cell r="D590">
            <v>100</v>
          </cell>
          <cell r="E590" t="str">
            <v>판매전표</v>
          </cell>
          <cell r="F590" t="str">
            <v>60059562-002</v>
          </cell>
          <cell r="G590">
            <v>100729</v>
          </cell>
          <cell r="H590" t="str">
            <v>SCR국내영업팀</v>
          </cell>
          <cell r="I590">
            <v>100729</v>
          </cell>
          <cell r="J590" t="str">
            <v>SCR국내영업팀</v>
          </cell>
          <cell r="K590" t="str">
            <v>SCR관세 외79471 KG</v>
          </cell>
          <cell r="L590" t="str">
            <v>C</v>
          </cell>
          <cell r="M590">
            <v>0</v>
          </cell>
          <cell r="N590">
            <v>7343839</v>
          </cell>
          <cell r="O590" t="str">
            <v>2000.03.07</v>
          </cell>
          <cell r="P590" t="str">
            <v>2000.03.07</v>
          </cell>
          <cell r="Q590" t="str">
            <v>손형경</v>
          </cell>
          <cell r="R590">
            <v>119341</v>
          </cell>
          <cell r="S590" t="str">
            <v>(주)창전사</v>
          </cell>
          <cell r="T590" t="str">
            <v>SCR관세 외79471 K</v>
          </cell>
          <cell r="U590" t="str">
            <v>G                  79471</v>
          </cell>
        </row>
        <row r="591">
          <cell r="A591" t="str">
            <v>51009-00</v>
          </cell>
          <cell r="B591" t="str">
            <v>잡이익</v>
          </cell>
          <cell r="C591" t="str">
            <v>잡이익</v>
          </cell>
          <cell r="D591">
            <v>50</v>
          </cell>
          <cell r="E591" t="str">
            <v>자금전표</v>
          </cell>
          <cell r="F591" t="str">
            <v>10531549-002</v>
          </cell>
          <cell r="G591">
            <v>100050</v>
          </cell>
          <cell r="H591" t="str">
            <v>압출반</v>
          </cell>
          <cell r="I591">
            <v>100459</v>
          </cell>
          <cell r="J591" t="str">
            <v>업무팀</v>
          </cell>
          <cell r="K591" t="str">
            <v>2월 사택임대료(정희? C</v>
          </cell>
          <cell r="M591">
            <v>0</v>
          </cell>
          <cell r="N591" t="str">
            <v>100000  2</v>
          </cell>
          <cell r="O591" t="str">
            <v>000.03.07  2</v>
          </cell>
          <cell r="P591" t="str">
            <v>000.03.07  편</v>
          </cell>
          <cell r="Q591" t="str">
            <v>무칠</v>
          </cell>
        </row>
        <row r="592">
          <cell r="A592" t="str">
            <v>51009-00</v>
          </cell>
          <cell r="B592" t="str">
            <v>잡이익</v>
          </cell>
          <cell r="C592" t="str">
            <v>잡이익</v>
          </cell>
          <cell r="D592">
            <v>50</v>
          </cell>
          <cell r="E592" t="str">
            <v>자금전표</v>
          </cell>
          <cell r="F592" t="str">
            <v>10531549-003</v>
          </cell>
          <cell r="G592">
            <v>100050</v>
          </cell>
          <cell r="H592" t="str">
            <v>압출반</v>
          </cell>
          <cell r="I592">
            <v>100459</v>
          </cell>
          <cell r="J592" t="str">
            <v>업무팀</v>
          </cell>
          <cell r="K592" t="str">
            <v>2월 사택임대료(고천? C</v>
          </cell>
          <cell r="M592">
            <v>0</v>
          </cell>
          <cell r="N592" t="str">
            <v>50000  2</v>
          </cell>
          <cell r="O592" t="str">
            <v>000.03.07  2</v>
          </cell>
          <cell r="P592" t="str">
            <v>000.03.07  편</v>
          </cell>
          <cell r="Q592" t="str">
            <v>무칠</v>
          </cell>
        </row>
        <row r="593">
          <cell r="A593" t="str">
            <v>51009-00</v>
          </cell>
          <cell r="B593" t="str">
            <v>잡이익</v>
          </cell>
          <cell r="C593" t="str">
            <v>잡이익</v>
          </cell>
          <cell r="D593">
            <v>50</v>
          </cell>
          <cell r="E593" t="str">
            <v>자금전표</v>
          </cell>
          <cell r="F593" t="str">
            <v>10531549-004</v>
          </cell>
          <cell r="G593">
            <v>100054</v>
          </cell>
          <cell r="H593" t="str">
            <v>피막반</v>
          </cell>
          <cell r="I593">
            <v>100459</v>
          </cell>
          <cell r="J593" t="str">
            <v>업무팀</v>
          </cell>
          <cell r="K593" t="str">
            <v>2월 사택임대료(김행? C</v>
          </cell>
          <cell r="M593">
            <v>0</v>
          </cell>
          <cell r="N593" t="str">
            <v>100000  2</v>
          </cell>
          <cell r="O593" t="str">
            <v>000.03.07  2</v>
          </cell>
          <cell r="P593" t="str">
            <v>000.03.07  편</v>
          </cell>
          <cell r="Q593" t="str">
            <v>무칠</v>
          </cell>
        </row>
        <row r="594">
          <cell r="A594" t="str">
            <v>51009-00</v>
          </cell>
          <cell r="B594" t="str">
            <v>잡이익</v>
          </cell>
          <cell r="C594" t="str">
            <v>잡이익</v>
          </cell>
          <cell r="D594">
            <v>50</v>
          </cell>
          <cell r="E594" t="str">
            <v>자금전표</v>
          </cell>
          <cell r="F594" t="str">
            <v>10531549-005</v>
          </cell>
          <cell r="G594">
            <v>100047</v>
          </cell>
          <cell r="H594" t="str">
            <v>금형반</v>
          </cell>
          <cell r="I594">
            <v>100459</v>
          </cell>
          <cell r="J594" t="str">
            <v>업무팀</v>
          </cell>
          <cell r="K594" t="str">
            <v>2월 사택임대료(박성? C</v>
          </cell>
          <cell r="M594">
            <v>0</v>
          </cell>
          <cell r="N594" t="str">
            <v>80000  2</v>
          </cell>
          <cell r="O594" t="str">
            <v>000.03.07  2</v>
          </cell>
          <cell r="P594" t="str">
            <v>000.03.07  편</v>
          </cell>
          <cell r="Q594" t="str">
            <v>무칠</v>
          </cell>
        </row>
        <row r="595">
          <cell r="A595" t="str">
            <v>51009-00</v>
          </cell>
          <cell r="B595" t="str">
            <v>잡이익</v>
          </cell>
          <cell r="C595" t="str">
            <v>잡이익</v>
          </cell>
          <cell r="D595">
            <v>100</v>
          </cell>
          <cell r="E595" t="str">
            <v>판매전표</v>
          </cell>
          <cell r="F595" t="str">
            <v>10532004-002</v>
          </cell>
          <cell r="G595">
            <v>100361</v>
          </cell>
          <cell r="H595" t="str">
            <v>구매과</v>
          </cell>
          <cell r="I595">
            <v>100361</v>
          </cell>
          <cell r="J595" t="str">
            <v>구매과</v>
          </cell>
          <cell r="K595" t="str">
            <v>아연강선 공D/M</v>
          </cell>
          <cell r="L595" t="str">
            <v>C</v>
          </cell>
          <cell r="M595">
            <v>0</v>
          </cell>
          <cell r="N595">
            <v>75000</v>
          </cell>
          <cell r="O595" t="str">
            <v>2000.03.08</v>
          </cell>
          <cell r="P595" t="str">
            <v>2000.03.08</v>
          </cell>
          <cell r="Q595" t="str">
            <v>김미현</v>
          </cell>
          <cell r="R595">
            <v>999999</v>
          </cell>
          <cell r="S595" t="str">
            <v>일시(SYSTEM SETTING)</v>
          </cell>
        </row>
        <row r="596">
          <cell r="A596" t="str">
            <v>51009-00</v>
          </cell>
          <cell r="B596" t="str">
            <v>잡이익</v>
          </cell>
          <cell r="C596" t="str">
            <v>잡이익</v>
          </cell>
          <cell r="D596">
            <v>100</v>
          </cell>
          <cell r="E596" t="str">
            <v>판매전표</v>
          </cell>
          <cell r="F596" t="str">
            <v>10532005-002</v>
          </cell>
          <cell r="G596">
            <v>100361</v>
          </cell>
          <cell r="H596" t="str">
            <v>구매과</v>
          </cell>
          <cell r="I596">
            <v>100361</v>
          </cell>
          <cell r="J596" t="str">
            <v>구매과</v>
          </cell>
          <cell r="K596" t="str">
            <v>파지</v>
          </cell>
          <cell r="L596" t="str">
            <v>C</v>
          </cell>
          <cell r="M596">
            <v>0</v>
          </cell>
          <cell r="N596">
            <v>13200</v>
          </cell>
          <cell r="O596" t="str">
            <v>2000.03.09</v>
          </cell>
          <cell r="P596" t="str">
            <v>2000.03.09</v>
          </cell>
          <cell r="Q596" t="str">
            <v>김미현</v>
          </cell>
          <cell r="R596">
            <v>999999</v>
          </cell>
          <cell r="S596" t="str">
            <v>일시(SYSTEM SETTING)</v>
          </cell>
        </row>
        <row r="597">
          <cell r="A597" t="str">
            <v>51009-00</v>
          </cell>
          <cell r="B597" t="str">
            <v>잡이익</v>
          </cell>
          <cell r="C597" t="str">
            <v>잡이익</v>
          </cell>
          <cell r="D597">
            <v>100</v>
          </cell>
          <cell r="E597" t="str">
            <v>판매전표</v>
          </cell>
          <cell r="F597" t="str">
            <v>10532009-002</v>
          </cell>
          <cell r="G597">
            <v>100361</v>
          </cell>
          <cell r="H597" t="str">
            <v>구매과</v>
          </cell>
          <cell r="I597">
            <v>100361</v>
          </cell>
          <cell r="J597" t="str">
            <v>구매과</v>
          </cell>
          <cell r="K597" t="str">
            <v>폐500KG포대</v>
          </cell>
          <cell r="L597" t="str">
            <v>C</v>
          </cell>
          <cell r="M597">
            <v>0</v>
          </cell>
          <cell r="N597">
            <v>24000</v>
          </cell>
          <cell r="O597" t="str">
            <v>2000.03.09</v>
          </cell>
          <cell r="P597" t="str">
            <v>2000.03.09</v>
          </cell>
          <cell r="Q597" t="str">
            <v>김미현</v>
          </cell>
          <cell r="R597">
            <v>999999</v>
          </cell>
          <cell r="S597" t="str">
            <v>일시(SYSTEM SETTING)</v>
          </cell>
        </row>
        <row r="598">
          <cell r="A598" t="str">
            <v>51009-00</v>
          </cell>
          <cell r="B598" t="str">
            <v>잡이익</v>
          </cell>
          <cell r="C598" t="str">
            <v>잡이익</v>
          </cell>
          <cell r="D598">
            <v>100</v>
          </cell>
          <cell r="E598" t="str">
            <v>판매전표</v>
          </cell>
          <cell r="F598" t="str">
            <v>10532106-002</v>
          </cell>
          <cell r="G598">
            <v>100361</v>
          </cell>
          <cell r="H598" t="str">
            <v>구매과</v>
          </cell>
          <cell r="I598">
            <v>100361</v>
          </cell>
          <cell r="J598" t="str">
            <v>구매과</v>
          </cell>
          <cell r="K598" t="str">
            <v>폐동복강선</v>
          </cell>
          <cell r="L598" t="str">
            <v>C</v>
          </cell>
          <cell r="M598">
            <v>0</v>
          </cell>
          <cell r="N598">
            <v>1354500</v>
          </cell>
          <cell r="O598" t="str">
            <v>2000.03.09</v>
          </cell>
          <cell r="P598" t="str">
            <v>2000.03.09</v>
          </cell>
          <cell r="Q598" t="str">
            <v>김미현</v>
          </cell>
          <cell r="R598">
            <v>999999</v>
          </cell>
          <cell r="S598" t="str">
            <v>일시(SYSTEM SETTING)</v>
          </cell>
        </row>
        <row r="599">
          <cell r="A599" t="str">
            <v>51009-00</v>
          </cell>
          <cell r="B599" t="str">
            <v>잡이익</v>
          </cell>
          <cell r="C599" t="str">
            <v>잡이익</v>
          </cell>
          <cell r="D599">
            <v>50</v>
          </cell>
          <cell r="E599" t="str">
            <v>자금전표</v>
          </cell>
          <cell r="F599" t="str">
            <v>10531921-023</v>
          </cell>
          <cell r="G599">
            <v>100027</v>
          </cell>
          <cell r="H599" t="str">
            <v>일진경리팀</v>
          </cell>
          <cell r="I599">
            <v>100027</v>
          </cell>
          <cell r="J599" t="str">
            <v>일진경리팀</v>
          </cell>
          <cell r="K599" t="str">
            <v>단수차익</v>
          </cell>
          <cell r="L599" t="str">
            <v>C</v>
          </cell>
          <cell r="M599">
            <v>0</v>
          </cell>
          <cell r="N599">
            <v>24</v>
          </cell>
          <cell r="O599" t="str">
            <v>2000.03.10</v>
          </cell>
          <cell r="P599" t="str">
            <v>2000.03.10</v>
          </cell>
          <cell r="Q599" t="str">
            <v>최윤경</v>
          </cell>
        </row>
        <row r="600">
          <cell r="A600" t="str">
            <v>51009-00</v>
          </cell>
          <cell r="B600" t="str">
            <v>잡이익</v>
          </cell>
          <cell r="C600" t="str">
            <v>잡이익</v>
          </cell>
          <cell r="D600">
            <v>100</v>
          </cell>
          <cell r="E600" t="str">
            <v>판매전표</v>
          </cell>
          <cell r="F600" t="str">
            <v>10533123-002</v>
          </cell>
          <cell r="G600">
            <v>100361</v>
          </cell>
          <cell r="H600" t="str">
            <v>구매과</v>
          </cell>
          <cell r="I600">
            <v>100361</v>
          </cell>
          <cell r="J600" t="str">
            <v>구매과</v>
          </cell>
          <cell r="K600" t="str">
            <v>폐동복강선</v>
          </cell>
          <cell r="L600" t="str">
            <v>C</v>
          </cell>
          <cell r="M600">
            <v>0</v>
          </cell>
          <cell r="N600">
            <v>1998000</v>
          </cell>
          <cell r="O600" t="str">
            <v>2000.03.10</v>
          </cell>
          <cell r="P600" t="str">
            <v>2000.03.10</v>
          </cell>
          <cell r="Q600" t="str">
            <v>김미현</v>
          </cell>
          <cell r="R600">
            <v>999999</v>
          </cell>
          <cell r="S600" t="str">
            <v>일시(SYSTEM SETTING)</v>
          </cell>
        </row>
        <row r="601">
          <cell r="A601" t="str">
            <v>51009-00</v>
          </cell>
          <cell r="B601" t="str">
            <v>잡이익</v>
          </cell>
          <cell r="C601" t="str">
            <v>잡이익</v>
          </cell>
          <cell r="D601">
            <v>100</v>
          </cell>
          <cell r="E601" t="str">
            <v>판매전표</v>
          </cell>
          <cell r="F601" t="str">
            <v>10533126-002</v>
          </cell>
          <cell r="G601">
            <v>100361</v>
          </cell>
          <cell r="H601" t="str">
            <v>구매과</v>
          </cell>
          <cell r="I601">
            <v>100361</v>
          </cell>
          <cell r="J601" t="str">
            <v>구매과</v>
          </cell>
          <cell r="K601" t="str">
            <v>아연강선 공D/M(소)</v>
          </cell>
          <cell r="L601" t="str">
            <v>C</v>
          </cell>
          <cell r="M601">
            <v>0</v>
          </cell>
          <cell r="N601">
            <v>24000</v>
          </cell>
          <cell r="O601" t="str">
            <v>2000.03.10</v>
          </cell>
          <cell r="P601" t="str">
            <v>2000.03.10</v>
          </cell>
          <cell r="Q601" t="str">
            <v>김미현</v>
          </cell>
          <cell r="R601">
            <v>999999</v>
          </cell>
          <cell r="S601" t="str">
            <v>일시(SYSTEM SETTING)</v>
          </cell>
        </row>
        <row r="602">
          <cell r="A602" t="str">
            <v>51009-00</v>
          </cell>
          <cell r="B602" t="str">
            <v>잡이익</v>
          </cell>
          <cell r="C602" t="str">
            <v>잡이익</v>
          </cell>
          <cell r="D602">
            <v>100</v>
          </cell>
          <cell r="E602" t="str">
            <v>판매전표</v>
          </cell>
          <cell r="F602" t="str">
            <v>10533128-002</v>
          </cell>
          <cell r="G602">
            <v>100361</v>
          </cell>
          <cell r="H602" t="str">
            <v>구매과</v>
          </cell>
          <cell r="I602">
            <v>100361</v>
          </cell>
          <cell r="J602" t="str">
            <v>구매과</v>
          </cell>
          <cell r="K602" t="str">
            <v>파지</v>
          </cell>
          <cell r="L602" t="str">
            <v>C</v>
          </cell>
          <cell r="M602">
            <v>0</v>
          </cell>
          <cell r="N602">
            <v>15600</v>
          </cell>
          <cell r="O602" t="str">
            <v>2000.03.11</v>
          </cell>
          <cell r="P602" t="str">
            <v>2000.03.11</v>
          </cell>
          <cell r="Q602" t="str">
            <v>김미현</v>
          </cell>
          <cell r="R602">
            <v>999999</v>
          </cell>
          <cell r="S602" t="str">
            <v>일시(SYSTEM SETTING)</v>
          </cell>
        </row>
        <row r="603">
          <cell r="A603" t="str">
            <v>51009-00</v>
          </cell>
          <cell r="B603" t="str">
            <v>잡이익</v>
          </cell>
          <cell r="C603" t="str">
            <v>잡이익</v>
          </cell>
          <cell r="D603">
            <v>100</v>
          </cell>
          <cell r="E603" t="str">
            <v>판매전표</v>
          </cell>
          <cell r="F603" t="str">
            <v>10533130-002</v>
          </cell>
          <cell r="G603">
            <v>100361</v>
          </cell>
          <cell r="H603" t="str">
            <v>구매과</v>
          </cell>
          <cell r="I603">
            <v>100361</v>
          </cell>
          <cell r="J603" t="str">
            <v>구매과</v>
          </cell>
          <cell r="K603" t="str">
            <v>폐500KG포대</v>
          </cell>
          <cell r="L603" t="str">
            <v>C</v>
          </cell>
          <cell r="M603">
            <v>0</v>
          </cell>
          <cell r="N603">
            <v>18000</v>
          </cell>
          <cell r="O603" t="str">
            <v>2000.03.11</v>
          </cell>
          <cell r="P603" t="str">
            <v>2000.03.11</v>
          </cell>
          <cell r="Q603" t="str">
            <v>김미현</v>
          </cell>
          <cell r="R603">
            <v>999999</v>
          </cell>
          <cell r="S603" t="str">
            <v>일시(SYSTEM SETTING)</v>
          </cell>
        </row>
        <row r="604">
          <cell r="A604" t="str">
            <v>51009-00</v>
          </cell>
          <cell r="B604" t="str">
            <v>잡이익</v>
          </cell>
          <cell r="C604" t="str">
            <v>잡이익</v>
          </cell>
          <cell r="D604">
            <v>300</v>
          </cell>
          <cell r="E604" t="str">
            <v>구매전표</v>
          </cell>
          <cell r="F604" t="str">
            <v>10531630-004</v>
          </cell>
          <cell r="G604">
            <v>100230</v>
          </cell>
          <cell r="H604" t="str">
            <v>F/S 2팀</v>
          </cell>
          <cell r="I604">
            <v>100425</v>
          </cell>
          <cell r="J604" t="str">
            <v>경영기획팀</v>
          </cell>
          <cell r="K604" t="str">
            <v>케이블공리일대 단수? C</v>
          </cell>
          <cell r="M604">
            <v>0</v>
          </cell>
          <cell r="N604" t="str">
            <v>7  2</v>
          </cell>
          <cell r="O604" t="str">
            <v>000.03.13  2</v>
          </cell>
          <cell r="P604" t="str">
            <v>000.03.03  오</v>
          </cell>
          <cell r="Q604" t="str">
            <v>은영</v>
          </cell>
        </row>
        <row r="605">
          <cell r="A605" t="str">
            <v>51009-00</v>
          </cell>
          <cell r="B605" t="str">
            <v>잡이익</v>
          </cell>
          <cell r="C605" t="str">
            <v>잡이익</v>
          </cell>
          <cell r="D605">
            <v>50</v>
          </cell>
          <cell r="E605" t="str">
            <v>자금전표</v>
          </cell>
          <cell r="F605" t="str">
            <v>10541126-002</v>
          </cell>
          <cell r="G605">
            <v>100776</v>
          </cell>
          <cell r="H605" t="str">
            <v>CATV팀</v>
          </cell>
          <cell r="I605">
            <v>100027</v>
          </cell>
          <cell r="J605" t="str">
            <v>일진경리팀</v>
          </cell>
          <cell r="K605" t="str">
            <v>잡이익</v>
          </cell>
          <cell r="L605" t="str">
            <v>C</v>
          </cell>
          <cell r="M605">
            <v>0</v>
          </cell>
          <cell r="N605">
            <v>7000000</v>
          </cell>
          <cell r="O605" t="str">
            <v>2000.03.13</v>
          </cell>
          <cell r="P605" t="str">
            <v>2000.03.13</v>
          </cell>
          <cell r="Q605" t="str">
            <v>정경희</v>
          </cell>
        </row>
        <row r="606">
          <cell r="A606" t="str">
            <v>51009-00</v>
          </cell>
          <cell r="B606" t="str">
            <v>잡이익</v>
          </cell>
          <cell r="C606" t="str">
            <v>잡이익</v>
          </cell>
          <cell r="D606">
            <v>100</v>
          </cell>
          <cell r="E606" t="str">
            <v>판매전표</v>
          </cell>
          <cell r="F606" t="str">
            <v>10534668-002</v>
          </cell>
          <cell r="G606">
            <v>100361</v>
          </cell>
          <cell r="H606" t="str">
            <v>구매과</v>
          </cell>
          <cell r="I606">
            <v>100361</v>
          </cell>
          <cell r="J606" t="str">
            <v>구매과</v>
          </cell>
          <cell r="K606" t="str">
            <v>폐 LAP TAPE</v>
          </cell>
          <cell r="L606" t="str">
            <v>C</v>
          </cell>
          <cell r="M606">
            <v>0</v>
          </cell>
          <cell r="N606">
            <v>970000</v>
          </cell>
          <cell r="O606" t="str">
            <v>2000.03.13</v>
          </cell>
          <cell r="P606" t="str">
            <v>2000.03.13</v>
          </cell>
          <cell r="Q606" t="str">
            <v>김미현</v>
          </cell>
          <cell r="R606">
            <v>999999</v>
          </cell>
          <cell r="S606" t="str">
            <v>일시(SYSTEM SETTING)</v>
          </cell>
        </row>
        <row r="607">
          <cell r="A607" t="str">
            <v>51009-00</v>
          </cell>
          <cell r="B607" t="str">
            <v>잡이익</v>
          </cell>
          <cell r="C607" t="str">
            <v>잡이익</v>
          </cell>
          <cell r="D607">
            <v>1</v>
          </cell>
          <cell r="E607" t="str">
            <v>비용전표</v>
          </cell>
          <cell r="F607" t="str">
            <v>10527714-004</v>
          </cell>
          <cell r="G607">
            <v>100074</v>
          </cell>
          <cell r="H607" t="str">
            <v>연구소</v>
          </cell>
          <cell r="I607">
            <v>100234</v>
          </cell>
          <cell r="J607" t="str">
            <v>관리팀</v>
          </cell>
          <cell r="K607" t="str">
            <v>천리안이용료</v>
          </cell>
          <cell r="L607" t="str">
            <v>C</v>
          </cell>
          <cell r="M607">
            <v>0</v>
          </cell>
          <cell r="N607">
            <v>5</v>
          </cell>
          <cell r="O607" t="str">
            <v>2000.03.15</v>
          </cell>
          <cell r="P607" t="str">
            <v>2000.02.28</v>
          </cell>
        </row>
        <row r="608">
          <cell r="A608" t="str">
            <v>51009-00</v>
          </cell>
          <cell r="B608" t="str">
            <v>잡이익</v>
          </cell>
          <cell r="C608" t="str">
            <v>잡이익</v>
          </cell>
          <cell r="D608">
            <v>200</v>
          </cell>
          <cell r="E608" t="str">
            <v>수금전표</v>
          </cell>
          <cell r="F608" t="str">
            <v>10534438-002</v>
          </cell>
          <cell r="G608">
            <v>100730</v>
          </cell>
          <cell r="H608" t="str">
            <v>SCR해외영업팀</v>
          </cell>
          <cell r="I608">
            <v>100023</v>
          </cell>
          <cell r="J608" t="str">
            <v>업무팀</v>
          </cell>
          <cell r="K608" t="str">
            <v>COPPER CATHODE 관세? C</v>
          </cell>
          <cell r="M608">
            <v>0</v>
          </cell>
          <cell r="N608" t="str">
            <v>316715950  2</v>
          </cell>
          <cell r="O608" t="str">
            <v>000.03.15  2</v>
          </cell>
          <cell r="P608" t="str">
            <v>000.03.15  이</v>
          </cell>
          <cell r="Q608" t="str">
            <v>현구</v>
          </cell>
        </row>
        <row r="609">
          <cell r="A609" t="str">
            <v>51009-00</v>
          </cell>
          <cell r="B609" t="str">
            <v>잡이익</v>
          </cell>
          <cell r="C609" t="str">
            <v>잡이익</v>
          </cell>
          <cell r="D609">
            <v>100</v>
          </cell>
          <cell r="E609" t="str">
            <v>판매전표</v>
          </cell>
          <cell r="F609" t="str">
            <v>10534665-002</v>
          </cell>
          <cell r="G609">
            <v>100361</v>
          </cell>
          <cell r="H609" t="str">
            <v>구매과</v>
          </cell>
          <cell r="I609">
            <v>100361</v>
          </cell>
          <cell r="J609" t="str">
            <v>구매과</v>
          </cell>
          <cell r="K609" t="str">
            <v>폐500KG포대</v>
          </cell>
          <cell r="L609" t="str">
            <v>C</v>
          </cell>
          <cell r="M609">
            <v>0</v>
          </cell>
          <cell r="N609">
            <v>63000</v>
          </cell>
          <cell r="O609" t="str">
            <v>2000.03.15</v>
          </cell>
          <cell r="P609" t="str">
            <v>2000.03.15</v>
          </cell>
          <cell r="Q609" t="str">
            <v>김미현</v>
          </cell>
          <cell r="R609">
            <v>999999</v>
          </cell>
          <cell r="S609" t="str">
            <v>일시(SYSTEM SETTING)</v>
          </cell>
        </row>
        <row r="610">
          <cell r="A610" t="str">
            <v>51009-00</v>
          </cell>
          <cell r="B610" t="str">
            <v>잡이익</v>
          </cell>
          <cell r="C610" t="str">
            <v>잡이익</v>
          </cell>
          <cell r="D610">
            <v>100</v>
          </cell>
          <cell r="E610" t="str">
            <v>판매전표</v>
          </cell>
          <cell r="F610" t="str">
            <v>10534667-002</v>
          </cell>
          <cell r="G610">
            <v>100361</v>
          </cell>
          <cell r="H610" t="str">
            <v>구매과</v>
          </cell>
          <cell r="I610">
            <v>100361</v>
          </cell>
          <cell r="J610" t="str">
            <v>구매과</v>
          </cell>
          <cell r="K610" t="str">
            <v>FRP 공D/M</v>
          </cell>
          <cell r="L610" t="str">
            <v>C</v>
          </cell>
          <cell r="M610">
            <v>0</v>
          </cell>
          <cell r="N610">
            <v>20000</v>
          </cell>
          <cell r="O610" t="str">
            <v>2000.03.15</v>
          </cell>
          <cell r="P610" t="str">
            <v>2000.03.15</v>
          </cell>
          <cell r="Q610" t="str">
            <v>김미현</v>
          </cell>
          <cell r="R610">
            <v>999999</v>
          </cell>
          <cell r="S610" t="str">
            <v>일시(SYSTEM SETTING)</v>
          </cell>
        </row>
        <row r="611">
          <cell r="A611" t="str">
            <v>51009-00</v>
          </cell>
          <cell r="B611" t="str">
            <v>잡이익</v>
          </cell>
          <cell r="C611" t="str">
            <v>잡이익</v>
          </cell>
          <cell r="D611">
            <v>100</v>
          </cell>
          <cell r="E611" t="str">
            <v>판매전표</v>
          </cell>
          <cell r="F611" t="str">
            <v>10534662-002</v>
          </cell>
          <cell r="G611">
            <v>100361</v>
          </cell>
          <cell r="H611" t="str">
            <v>구매과</v>
          </cell>
          <cell r="I611">
            <v>100361</v>
          </cell>
          <cell r="J611" t="str">
            <v>구매과</v>
          </cell>
          <cell r="K611" t="str">
            <v>파지</v>
          </cell>
          <cell r="L611" t="str">
            <v>C</v>
          </cell>
          <cell r="M611">
            <v>0</v>
          </cell>
          <cell r="N611">
            <v>28800</v>
          </cell>
          <cell r="O611" t="str">
            <v>2000.03.15</v>
          </cell>
          <cell r="P611" t="str">
            <v>2000.03.15</v>
          </cell>
          <cell r="Q611" t="str">
            <v>김미현</v>
          </cell>
          <cell r="R611">
            <v>999999</v>
          </cell>
          <cell r="S611" t="str">
            <v>일시(SYSTEM SETTING)</v>
          </cell>
        </row>
        <row r="612">
          <cell r="A612" t="str">
            <v>51009-00</v>
          </cell>
          <cell r="B612" t="str">
            <v>잡이익</v>
          </cell>
          <cell r="C612" t="str">
            <v>잡이익</v>
          </cell>
          <cell r="D612">
            <v>100</v>
          </cell>
          <cell r="E612" t="str">
            <v>판매전표</v>
          </cell>
          <cell r="F612" t="str">
            <v>10534661-002</v>
          </cell>
          <cell r="G612">
            <v>100361</v>
          </cell>
          <cell r="H612" t="str">
            <v>구매과</v>
          </cell>
          <cell r="I612">
            <v>100361</v>
          </cell>
          <cell r="J612" t="str">
            <v>구매과</v>
          </cell>
          <cell r="K612" t="str">
            <v>절연스크랩</v>
          </cell>
          <cell r="L612" t="str">
            <v>C</v>
          </cell>
          <cell r="M612">
            <v>0</v>
          </cell>
          <cell r="N612">
            <v>6859950</v>
          </cell>
          <cell r="O612" t="str">
            <v>2000.03.16</v>
          </cell>
          <cell r="P612" t="str">
            <v>2000.03.16</v>
          </cell>
          <cell r="Q612" t="str">
            <v>김미현</v>
          </cell>
          <cell r="R612">
            <v>999999</v>
          </cell>
          <cell r="S612" t="str">
            <v>일시(SYSTEM SETTING)</v>
          </cell>
        </row>
        <row r="613">
          <cell r="A613" t="str">
            <v>51009-00</v>
          </cell>
          <cell r="B613" t="str">
            <v>잡이익</v>
          </cell>
          <cell r="C613" t="str">
            <v>잡이익</v>
          </cell>
          <cell r="D613">
            <v>200</v>
          </cell>
          <cell r="E613" t="str">
            <v>수금전표</v>
          </cell>
          <cell r="F613" t="str">
            <v>10542222-005</v>
          </cell>
          <cell r="G613">
            <v>100456</v>
          </cell>
          <cell r="H613" t="str">
            <v>수출팀</v>
          </cell>
          <cell r="I613">
            <v>100456</v>
          </cell>
          <cell r="J613" t="str">
            <v>수출팀</v>
          </cell>
          <cell r="K613" t="str">
            <v>USD 317</v>
          </cell>
          <cell r="L613" t="str">
            <v>C</v>
          </cell>
          <cell r="M613">
            <v>0</v>
          </cell>
          <cell r="N613">
            <v>354095</v>
          </cell>
          <cell r="O613" t="str">
            <v>2000.03.17</v>
          </cell>
          <cell r="P613" t="str">
            <v>2000.03.17</v>
          </cell>
          <cell r="Q613" t="str">
            <v>채광기</v>
          </cell>
        </row>
        <row r="614">
          <cell r="A614" t="str">
            <v>51009-00</v>
          </cell>
          <cell r="B614" t="str">
            <v>잡이익</v>
          </cell>
          <cell r="C614" t="str">
            <v>잡이익</v>
          </cell>
          <cell r="D614">
            <v>100</v>
          </cell>
          <cell r="E614" t="str">
            <v>판매전표</v>
          </cell>
          <cell r="F614" t="str">
            <v>10534678-002</v>
          </cell>
          <cell r="G614">
            <v>100361</v>
          </cell>
          <cell r="H614" t="str">
            <v>구매과</v>
          </cell>
          <cell r="I614">
            <v>100361</v>
          </cell>
          <cell r="J614" t="str">
            <v>구매과</v>
          </cell>
          <cell r="K614" t="str">
            <v>폐고철</v>
          </cell>
          <cell r="L614" t="str">
            <v>C</v>
          </cell>
          <cell r="M614">
            <v>0</v>
          </cell>
          <cell r="N614">
            <v>339300</v>
          </cell>
          <cell r="O614" t="str">
            <v>2000.03.17</v>
          </cell>
          <cell r="P614" t="str">
            <v>2000.03.17</v>
          </cell>
          <cell r="Q614" t="str">
            <v>김미현</v>
          </cell>
          <cell r="R614">
            <v>999999</v>
          </cell>
          <cell r="S614" t="str">
            <v>일시(SYSTEM SETTING)</v>
          </cell>
        </row>
        <row r="615">
          <cell r="A615" t="str">
            <v>51009-00</v>
          </cell>
          <cell r="B615" t="str">
            <v>잡이익</v>
          </cell>
          <cell r="C615" t="str">
            <v>잡이익</v>
          </cell>
          <cell r="D615">
            <v>50</v>
          </cell>
          <cell r="E615" t="str">
            <v>자금전표</v>
          </cell>
          <cell r="F615" t="str">
            <v>10534810-002</v>
          </cell>
          <cell r="G615">
            <v>100459</v>
          </cell>
          <cell r="H615" t="str">
            <v>업무팀</v>
          </cell>
          <cell r="I615">
            <v>100459</v>
          </cell>
          <cell r="J615" t="str">
            <v>업무팀</v>
          </cell>
          <cell r="K615" t="str">
            <v>폐금형 매각대</v>
          </cell>
          <cell r="L615" t="str">
            <v>C</v>
          </cell>
          <cell r="M615">
            <v>0</v>
          </cell>
          <cell r="N615">
            <v>169500</v>
          </cell>
          <cell r="O615" t="str">
            <v>2000.03.17</v>
          </cell>
          <cell r="P615" t="str">
            <v>2000.03.17</v>
          </cell>
          <cell r="Q615" t="str">
            <v>이용호</v>
          </cell>
        </row>
        <row r="616">
          <cell r="A616" t="str">
            <v>51009-00</v>
          </cell>
          <cell r="B616" t="str">
            <v>잡이익</v>
          </cell>
          <cell r="C616" t="str">
            <v>잡이익</v>
          </cell>
          <cell r="D616">
            <v>50</v>
          </cell>
          <cell r="E616" t="str">
            <v>자금전표</v>
          </cell>
          <cell r="F616" t="str">
            <v>10534814-002</v>
          </cell>
          <cell r="G616">
            <v>100459</v>
          </cell>
          <cell r="H616" t="str">
            <v>업무팀</v>
          </cell>
          <cell r="I616">
            <v>100459</v>
          </cell>
          <cell r="J616" t="str">
            <v>업무팀</v>
          </cell>
          <cell r="K616" t="str">
            <v>폐금형 매각대</v>
          </cell>
          <cell r="L616" t="str">
            <v>C</v>
          </cell>
          <cell r="M616">
            <v>0</v>
          </cell>
          <cell r="N616">
            <v>195455</v>
          </cell>
          <cell r="O616" t="str">
            <v>2000.03.17</v>
          </cell>
          <cell r="P616" t="str">
            <v>2000.03.17</v>
          </cell>
          <cell r="Q616" t="str">
            <v>이용호</v>
          </cell>
        </row>
        <row r="617">
          <cell r="A617" t="str">
            <v>51009-00</v>
          </cell>
          <cell r="B617" t="str">
            <v>잡이익</v>
          </cell>
          <cell r="C617" t="str">
            <v>잡이익</v>
          </cell>
          <cell r="D617">
            <v>1</v>
          </cell>
          <cell r="E617" t="str">
            <v>비용전표</v>
          </cell>
          <cell r="F617" t="str">
            <v>10532948-007</v>
          </cell>
          <cell r="G617">
            <v>100702</v>
          </cell>
          <cell r="H617" t="str">
            <v>관리과</v>
          </cell>
          <cell r="I617">
            <v>100702</v>
          </cell>
          <cell r="J617" t="str">
            <v>관리과</v>
          </cell>
          <cell r="K617" t="str">
            <v>2월분 전기요금 단수</v>
          </cell>
          <cell r="L617" t="str">
            <v>C</v>
          </cell>
          <cell r="M617">
            <v>0</v>
          </cell>
          <cell r="N617">
            <v>9</v>
          </cell>
          <cell r="O617" t="str">
            <v>2000.03.18</v>
          </cell>
          <cell r="P617" t="str">
            <v>2000.03.08</v>
          </cell>
          <cell r="Q617" t="str">
            <v>서수현</v>
          </cell>
        </row>
        <row r="618">
          <cell r="A618" t="str">
            <v>51009-00</v>
          </cell>
          <cell r="B618" t="str">
            <v>잡이익</v>
          </cell>
          <cell r="C618" t="str">
            <v>잡이익</v>
          </cell>
          <cell r="D618">
            <v>1</v>
          </cell>
          <cell r="E618" t="str">
            <v>비용전표</v>
          </cell>
          <cell r="F618" t="str">
            <v>10533328-004</v>
          </cell>
          <cell r="G618">
            <v>100223</v>
          </cell>
          <cell r="H618" t="str">
            <v>통신공장</v>
          </cell>
          <cell r="I618">
            <v>100027</v>
          </cell>
          <cell r="J618" t="str">
            <v>일진경리팀</v>
          </cell>
          <cell r="K618" t="str">
            <v>전기요금절사분</v>
          </cell>
          <cell r="L618" t="str">
            <v>C</v>
          </cell>
          <cell r="M618">
            <v>0</v>
          </cell>
          <cell r="N618">
            <v>9</v>
          </cell>
          <cell r="O618" t="str">
            <v>2000.03.18</v>
          </cell>
          <cell r="P618" t="str">
            <v>2000.03.14</v>
          </cell>
          <cell r="Q618" t="str">
            <v>정미은</v>
          </cell>
        </row>
        <row r="619">
          <cell r="A619" t="str">
            <v>51009-00</v>
          </cell>
          <cell r="B619" t="str">
            <v>잡이익</v>
          </cell>
          <cell r="C619" t="str">
            <v>잡이익</v>
          </cell>
          <cell r="D619">
            <v>300</v>
          </cell>
          <cell r="E619" t="str">
            <v>구매전표</v>
          </cell>
          <cell r="F619" t="str">
            <v>10532914-004</v>
          </cell>
          <cell r="G619">
            <v>100076</v>
          </cell>
          <cell r="H619" t="str">
            <v>반월공장</v>
          </cell>
          <cell r="I619">
            <v>100085</v>
          </cell>
          <cell r="J619" t="str">
            <v>설비보전팀</v>
          </cell>
          <cell r="K619" t="str">
            <v>절사분</v>
          </cell>
          <cell r="L619" t="str">
            <v>C</v>
          </cell>
          <cell r="M619">
            <v>0</v>
          </cell>
          <cell r="N619">
            <v>5</v>
          </cell>
          <cell r="O619" t="str">
            <v>2000.03.18</v>
          </cell>
          <cell r="P619" t="str">
            <v>2000.03.13</v>
          </cell>
          <cell r="Q619" t="str">
            <v>황근오</v>
          </cell>
        </row>
        <row r="620">
          <cell r="A620" t="str">
            <v>51009-00</v>
          </cell>
          <cell r="B620" t="str">
            <v>잡이익</v>
          </cell>
          <cell r="C620" t="str">
            <v>잡이익</v>
          </cell>
          <cell r="D620">
            <v>100</v>
          </cell>
          <cell r="E620" t="str">
            <v>판매전표</v>
          </cell>
          <cell r="F620" t="str">
            <v>10535720-002</v>
          </cell>
          <cell r="G620">
            <v>100361</v>
          </cell>
          <cell r="H620" t="str">
            <v>구매과</v>
          </cell>
          <cell r="I620">
            <v>100361</v>
          </cell>
          <cell r="J620" t="str">
            <v>구매과</v>
          </cell>
          <cell r="K620" t="str">
            <v>FRP 공 D/M</v>
          </cell>
          <cell r="L620" t="str">
            <v>C</v>
          </cell>
          <cell r="M620">
            <v>0</v>
          </cell>
          <cell r="N620">
            <v>70000</v>
          </cell>
          <cell r="O620" t="str">
            <v>2000.03.18</v>
          </cell>
          <cell r="P620" t="str">
            <v>2000.03.18</v>
          </cell>
          <cell r="Q620" t="str">
            <v>김미현</v>
          </cell>
          <cell r="R620">
            <v>999999</v>
          </cell>
          <cell r="S620" t="str">
            <v>일시(SYSTEM SETTING)</v>
          </cell>
        </row>
        <row r="621">
          <cell r="A621" t="str">
            <v>51009-00</v>
          </cell>
          <cell r="B621" t="str">
            <v>잡이익</v>
          </cell>
          <cell r="C621" t="str">
            <v>잡이익</v>
          </cell>
          <cell r="D621">
            <v>50</v>
          </cell>
          <cell r="E621" t="str">
            <v>자금전표</v>
          </cell>
          <cell r="F621" t="str">
            <v>10534100-008</v>
          </cell>
          <cell r="G621">
            <v>100054</v>
          </cell>
          <cell r="H621" t="str">
            <v>피막반</v>
          </cell>
          <cell r="I621">
            <v>100468</v>
          </cell>
          <cell r="J621" t="str">
            <v>설비팀</v>
          </cell>
          <cell r="K621" t="str">
            <v>2월 전력비 원단위 절</v>
          </cell>
          <cell r="L621" t="str">
            <v>C</v>
          </cell>
          <cell r="M621">
            <v>0</v>
          </cell>
          <cell r="N621">
            <v>7</v>
          </cell>
          <cell r="O621" t="str">
            <v>2000.03.18</v>
          </cell>
          <cell r="P621" t="str">
            <v>2000.03.08</v>
          </cell>
          <cell r="Q621" t="str">
            <v>김춘길</v>
          </cell>
        </row>
        <row r="622">
          <cell r="A622" t="str">
            <v>51009-00</v>
          </cell>
          <cell r="B622" t="str">
            <v>잡이익</v>
          </cell>
          <cell r="C622" t="str">
            <v>잡이익</v>
          </cell>
          <cell r="D622">
            <v>100</v>
          </cell>
          <cell r="E622" t="str">
            <v>판매전표</v>
          </cell>
          <cell r="F622" t="str">
            <v>10535731-002</v>
          </cell>
          <cell r="G622">
            <v>100361</v>
          </cell>
          <cell r="H622" t="str">
            <v>구매과</v>
          </cell>
          <cell r="I622">
            <v>100361</v>
          </cell>
          <cell r="J622" t="str">
            <v>구매과</v>
          </cell>
          <cell r="K622" t="str">
            <v>폐500KG포대</v>
          </cell>
          <cell r="L622" t="str">
            <v>C</v>
          </cell>
          <cell r="M622">
            <v>0</v>
          </cell>
          <cell r="N622">
            <v>76500</v>
          </cell>
          <cell r="O622" t="str">
            <v>2000.03.20</v>
          </cell>
          <cell r="P622" t="str">
            <v>2000.03.20</v>
          </cell>
          <cell r="Q622" t="str">
            <v>김미현</v>
          </cell>
          <cell r="R622">
            <v>999999</v>
          </cell>
          <cell r="S622" t="str">
            <v>일시(SYSTEM SETTING)</v>
          </cell>
        </row>
        <row r="623">
          <cell r="A623" t="str">
            <v>51009-00</v>
          </cell>
          <cell r="B623" t="str">
            <v>잡이익</v>
          </cell>
          <cell r="C623" t="str">
            <v>잡이익</v>
          </cell>
          <cell r="D623">
            <v>100</v>
          </cell>
          <cell r="E623" t="str">
            <v>판매전표</v>
          </cell>
          <cell r="F623" t="str">
            <v>10535729-002</v>
          </cell>
          <cell r="G623">
            <v>100361</v>
          </cell>
          <cell r="H623" t="str">
            <v>구매과</v>
          </cell>
          <cell r="I623">
            <v>100361</v>
          </cell>
          <cell r="J623" t="str">
            <v>구매과</v>
          </cell>
          <cell r="K623" t="str">
            <v>파지</v>
          </cell>
          <cell r="L623" t="str">
            <v>C</v>
          </cell>
          <cell r="M623">
            <v>0</v>
          </cell>
          <cell r="N623">
            <v>38400</v>
          </cell>
          <cell r="O623" t="str">
            <v>2000.03.20</v>
          </cell>
          <cell r="P623" t="str">
            <v>2000.03.20</v>
          </cell>
          <cell r="Q623" t="str">
            <v>김미현</v>
          </cell>
          <cell r="R623">
            <v>999999</v>
          </cell>
          <cell r="S623" t="str">
            <v>일시(SYSTEM SETTING)</v>
          </cell>
        </row>
        <row r="624">
          <cell r="A624" t="str">
            <v>51009-00</v>
          </cell>
          <cell r="B624" t="str">
            <v>잡이익</v>
          </cell>
          <cell r="C624" t="str">
            <v>잡이익</v>
          </cell>
          <cell r="D624">
            <v>100</v>
          </cell>
          <cell r="E624" t="str">
            <v>판매전표</v>
          </cell>
          <cell r="F624" t="str">
            <v>60059916-002</v>
          </cell>
          <cell r="G624">
            <v>100729</v>
          </cell>
          <cell r="H624" t="str">
            <v>SCR국내영업팀</v>
          </cell>
          <cell r="I624">
            <v>100729</v>
          </cell>
          <cell r="J624" t="str">
            <v>SCR국내영업팀</v>
          </cell>
          <cell r="K624" t="str">
            <v>SCR관세 외143648 KG</v>
          </cell>
          <cell r="L624" t="str">
            <v>C</v>
          </cell>
          <cell r="M624">
            <v>0</v>
          </cell>
          <cell r="N624">
            <v>14252687</v>
          </cell>
          <cell r="O624" t="str">
            <v>2000.03.21</v>
          </cell>
          <cell r="P624" t="str">
            <v>2000.03.21</v>
          </cell>
          <cell r="Q624" t="str">
            <v>손형경</v>
          </cell>
          <cell r="R624">
            <v>103502</v>
          </cell>
          <cell r="S624" t="str">
            <v>대성전선(주)</v>
          </cell>
          <cell r="T624" t="str">
            <v>SCR관세 외143648</v>
          </cell>
          <cell r="U624" t="str">
            <v>KG                 143648</v>
          </cell>
        </row>
        <row r="625">
          <cell r="A625" t="str">
            <v>51009-00</v>
          </cell>
          <cell r="B625" t="str">
            <v>잡이익</v>
          </cell>
          <cell r="C625" t="str">
            <v>잡이익</v>
          </cell>
          <cell r="D625">
            <v>100</v>
          </cell>
          <cell r="E625" t="str">
            <v>판매전표</v>
          </cell>
          <cell r="F625" t="str">
            <v>60059917-002</v>
          </cell>
          <cell r="G625">
            <v>100729</v>
          </cell>
          <cell r="H625" t="str">
            <v>SCR국내영업팀</v>
          </cell>
          <cell r="I625">
            <v>100729</v>
          </cell>
          <cell r="J625" t="str">
            <v>SCR국내영업팀</v>
          </cell>
          <cell r="K625" t="str">
            <v>SCR관세 외119942 KG</v>
          </cell>
          <cell r="L625" t="str">
            <v>C</v>
          </cell>
          <cell r="M625">
            <v>0</v>
          </cell>
          <cell r="N625">
            <v>11900589</v>
          </cell>
          <cell r="O625" t="str">
            <v>2000.03.21</v>
          </cell>
          <cell r="P625" t="str">
            <v>2000.03.21</v>
          </cell>
          <cell r="Q625" t="str">
            <v>손형경</v>
          </cell>
          <cell r="R625">
            <v>117029</v>
          </cell>
          <cell r="S625" t="str">
            <v>동양전선(주)</v>
          </cell>
          <cell r="T625" t="str">
            <v>SCR관세 외119942</v>
          </cell>
          <cell r="U625" t="str">
            <v>KG                 119942</v>
          </cell>
        </row>
        <row r="626">
          <cell r="A626" t="str">
            <v>51009-00</v>
          </cell>
          <cell r="B626" t="str">
            <v>잡이익</v>
          </cell>
          <cell r="C626" t="str">
            <v>잡이익</v>
          </cell>
          <cell r="D626">
            <v>100</v>
          </cell>
          <cell r="E626" t="str">
            <v>판매전표</v>
          </cell>
          <cell r="F626" t="str">
            <v>60059918-002</v>
          </cell>
          <cell r="G626">
            <v>100729</v>
          </cell>
          <cell r="H626" t="str">
            <v>SCR국내영업팀</v>
          </cell>
          <cell r="I626">
            <v>100729</v>
          </cell>
          <cell r="J626" t="str">
            <v>SCR국내영업팀</v>
          </cell>
          <cell r="K626" t="str">
            <v>SCR관세 외33474 KG</v>
          </cell>
          <cell r="L626" t="str">
            <v>C</v>
          </cell>
          <cell r="M626">
            <v>0</v>
          </cell>
          <cell r="N626">
            <v>3321274</v>
          </cell>
          <cell r="O626" t="str">
            <v>2000.03.21</v>
          </cell>
          <cell r="P626" t="str">
            <v>2000.03.21</v>
          </cell>
          <cell r="Q626" t="str">
            <v>손형경</v>
          </cell>
          <cell r="R626">
            <v>120274</v>
          </cell>
          <cell r="S626" t="str">
            <v>문성전기(주)</v>
          </cell>
          <cell r="T626" t="str">
            <v>SCR관세 외33474 K</v>
          </cell>
          <cell r="U626" t="str">
            <v>G                  33474</v>
          </cell>
        </row>
        <row r="627">
          <cell r="A627" t="str">
            <v>51009-00</v>
          </cell>
          <cell r="B627" t="str">
            <v>잡이익</v>
          </cell>
          <cell r="C627" t="str">
            <v>잡이익</v>
          </cell>
          <cell r="D627">
            <v>100</v>
          </cell>
          <cell r="E627" t="str">
            <v>판매전표</v>
          </cell>
          <cell r="F627" t="str">
            <v>60059930-002</v>
          </cell>
          <cell r="G627">
            <v>100729</v>
          </cell>
          <cell r="H627" t="str">
            <v>SCR국내영업팀</v>
          </cell>
          <cell r="I627">
            <v>100729</v>
          </cell>
          <cell r="J627" t="str">
            <v>SCR국내영업팀</v>
          </cell>
          <cell r="K627" t="str">
            <v>SCR관세 외72227 KG</v>
          </cell>
          <cell r="L627" t="str">
            <v>C</v>
          </cell>
          <cell r="M627">
            <v>0</v>
          </cell>
          <cell r="N627">
            <v>7166329</v>
          </cell>
          <cell r="O627" t="str">
            <v>2000.03.21</v>
          </cell>
          <cell r="P627" t="str">
            <v>2000.03.21</v>
          </cell>
          <cell r="Q627" t="str">
            <v>손형경</v>
          </cell>
          <cell r="R627">
            <v>123447</v>
          </cell>
          <cell r="S627" t="str">
            <v>세화전선(주)</v>
          </cell>
          <cell r="T627" t="str">
            <v>SCR관세 외72227 K</v>
          </cell>
          <cell r="U627" t="str">
            <v>G                  72227</v>
          </cell>
        </row>
        <row r="628">
          <cell r="A628" t="str">
            <v>51009-00</v>
          </cell>
          <cell r="B628" t="str">
            <v>잡이익</v>
          </cell>
          <cell r="C628" t="str">
            <v>잡이익</v>
          </cell>
          <cell r="D628">
            <v>100</v>
          </cell>
          <cell r="E628" t="str">
            <v>판매전표</v>
          </cell>
          <cell r="F628" t="str">
            <v>60059929-002</v>
          </cell>
          <cell r="G628">
            <v>100729</v>
          </cell>
          <cell r="H628" t="str">
            <v>SCR국내영업팀</v>
          </cell>
          <cell r="I628">
            <v>100729</v>
          </cell>
          <cell r="J628" t="str">
            <v>SCR국내영업팀</v>
          </cell>
          <cell r="K628" t="str">
            <v>SCR관세 외198087 KG</v>
          </cell>
          <cell r="L628" t="str">
            <v>C</v>
          </cell>
          <cell r="M628">
            <v>0</v>
          </cell>
          <cell r="N628">
            <v>19654099</v>
          </cell>
          <cell r="O628" t="str">
            <v>2000.03.21</v>
          </cell>
          <cell r="P628" t="str">
            <v>2000.03.21</v>
          </cell>
          <cell r="Q628" t="str">
            <v>손형경</v>
          </cell>
          <cell r="R628">
            <v>119711</v>
          </cell>
          <cell r="S628" t="str">
            <v>(주)유승전자 김포</v>
          </cell>
          <cell r="T628" t="str">
            <v>SCR관세 외198087</v>
          </cell>
          <cell r="U628" t="str">
            <v>KG                 198087</v>
          </cell>
        </row>
        <row r="629">
          <cell r="A629" t="str">
            <v>51009-00</v>
          </cell>
          <cell r="B629" t="str">
            <v>잡이익</v>
          </cell>
          <cell r="C629" t="str">
            <v>잡이익</v>
          </cell>
          <cell r="D629">
            <v>100</v>
          </cell>
          <cell r="E629" t="str">
            <v>판매전표</v>
          </cell>
          <cell r="F629" t="str">
            <v>60059919-002</v>
          </cell>
          <cell r="G629">
            <v>100729</v>
          </cell>
          <cell r="H629" t="str">
            <v>SCR국내영업팀</v>
          </cell>
          <cell r="I629">
            <v>100729</v>
          </cell>
          <cell r="J629" t="str">
            <v>SCR국내영업팀</v>
          </cell>
          <cell r="K629" t="str">
            <v>SCR관세 외41064 KG</v>
          </cell>
          <cell r="L629" t="str">
            <v>C</v>
          </cell>
          <cell r="M629">
            <v>0</v>
          </cell>
          <cell r="N629">
            <v>4074350</v>
          </cell>
          <cell r="O629" t="str">
            <v>2000.03.21</v>
          </cell>
          <cell r="P629" t="str">
            <v>2000.03.21</v>
          </cell>
          <cell r="Q629" t="str">
            <v>손형경</v>
          </cell>
          <cell r="R629">
            <v>105957</v>
          </cell>
          <cell r="S629" t="str">
            <v>일진전선(주)</v>
          </cell>
          <cell r="T629" t="str">
            <v>SCR관세 외41064 K</v>
          </cell>
          <cell r="U629" t="str">
            <v>G                  41064</v>
          </cell>
        </row>
        <row r="630">
          <cell r="A630" t="str">
            <v>51009-00</v>
          </cell>
          <cell r="B630" t="str">
            <v>잡이익</v>
          </cell>
          <cell r="C630" t="str">
            <v>잡이익</v>
          </cell>
          <cell r="D630">
            <v>100</v>
          </cell>
          <cell r="E630" t="str">
            <v>판매전표</v>
          </cell>
          <cell r="F630" t="str">
            <v>60059920-002</v>
          </cell>
          <cell r="G630">
            <v>100729</v>
          </cell>
          <cell r="H630" t="str">
            <v>SCR국내영업팀</v>
          </cell>
          <cell r="I630">
            <v>100729</v>
          </cell>
          <cell r="J630" t="str">
            <v>SCR국내영업팀</v>
          </cell>
          <cell r="K630" t="str">
            <v>SCR관세 외24486 KG</v>
          </cell>
          <cell r="L630" t="str">
            <v>C</v>
          </cell>
          <cell r="M630">
            <v>0</v>
          </cell>
          <cell r="N630">
            <v>2429488</v>
          </cell>
          <cell r="O630" t="str">
            <v>2000.03.21</v>
          </cell>
          <cell r="P630" t="str">
            <v>2000.03.21</v>
          </cell>
          <cell r="Q630" t="str">
            <v>손형경</v>
          </cell>
          <cell r="R630">
            <v>105957</v>
          </cell>
          <cell r="S630" t="str">
            <v>일진전선(주)</v>
          </cell>
          <cell r="T630" t="str">
            <v>SCR관세 외24486 K</v>
          </cell>
          <cell r="U630" t="str">
            <v>G                  24486</v>
          </cell>
        </row>
        <row r="631">
          <cell r="A631" t="str">
            <v>51009-00</v>
          </cell>
          <cell r="B631" t="str">
            <v>잡이익</v>
          </cell>
          <cell r="C631" t="str">
            <v>잡이익</v>
          </cell>
          <cell r="D631">
            <v>100</v>
          </cell>
          <cell r="E631" t="str">
            <v>판매전표</v>
          </cell>
          <cell r="F631" t="str">
            <v>60059921-002</v>
          </cell>
          <cell r="G631">
            <v>100729</v>
          </cell>
          <cell r="H631" t="str">
            <v>SCR국내영업팀</v>
          </cell>
          <cell r="I631">
            <v>100729</v>
          </cell>
          <cell r="J631" t="str">
            <v>SCR국내영업팀</v>
          </cell>
          <cell r="K631" t="str">
            <v>SCR관세 외45469 KG</v>
          </cell>
          <cell r="L631" t="str">
            <v>C</v>
          </cell>
          <cell r="M631">
            <v>0</v>
          </cell>
          <cell r="N631">
            <v>4511412</v>
          </cell>
          <cell r="O631" t="str">
            <v>2000.03.21</v>
          </cell>
          <cell r="P631" t="str">
            <v>2000.03.21</v>
          </cell>
          <cell r="Q631" t="str">
            <v>손형경</v>
          </cell>
          <cell r="R631">
            <v>105957</v>
          </cell>
          <cell r="S631" t="str">
            <v>일진전선(주)</v>
          </cell>
          <cell r="T631" t="str">
            <v>SCR관세 외45469 K</v>
          </cell>
          <cell r="U631" t="str">
            <v>G                  45469</v>
          </cell>
        </row>
        <row r="632">
          <cell r="A632" t="str">
            <v>51009-00</v>
          </cell>
          <cell r="B632" t="str">
            <v>잡이익</v>
          </cell>
          <cell r="C632" t="str">
            <v>잡이익</v>
          </cell>
          <cell r="D632">
            <v>100</v>
          </cell>
          <cell r="E632" t="str">
            <v>판매전표</v>
          </cell>
          <cell r="F632" t="str">
            <v>60059928-002</v>
          </cell>
          <cell r="G632">
            <v>100729</v>
          </cell>
          <cell r="H632" t="str">
            <v>SCR국내영업팀</v>
          </cell>
          <cell r="I632">
            <v>100729</v>
          </cell>
          <cell r="J632" t="str">
            <v>SCR국내영업팀</v>
          </cell>
          <cell r="K632" t="str">
            <v>SCR관세 외79757 KG</v>
          </cell>
          <cell r="L632" t="str">
            <v>C</v>
          </cell>
          <cell r="M632">
            <v>0</v>
          </cell>
          <cell r="N632">
            <v>7913452</v>
          </cell>
          <cell r="O632" t="str">
            <v>2000.03.21</v>
          </cell>
          <cell r="P632" t="str">
            <v>2000.03.21</v>
          </cell>
          <cell r="Q632" t="str">
            <v>손형경</v>
          </cell>
          <cell r="R632">
            <v>119341</v>
          </cell>
          <cell r="S632" t="str">
            <v>(주)창전사</v>
          </cell>
          <cell r="T632" t="str">
            <v>SCR관세 외79757 K</v>
          </cell>
          <cell r="U632" t="str">
            <v>G                  79757</v>
          </cell>
        </row>
        <row r="633">
          <cell r="A633" t="str">
            <v>51009-00</v>
          </cell>
          <cell r="B633" t="str">
            <v>잡이익</v>
          </cell>
          <cell r="C633" t="str">
            <v>잡이익</v>
          </cell>
          <cell r="D633">
            <v>100</v>
          </cell>
          <cell r="E633" t="str">
            <v>판매전표</v>
          </cell>
          <cell r="F633" t="str">
            <v>60059924-002</v>
          </cell>
          <cell r="G633">
            <v>100729</v>
          </cell>
          <cell r="H633" t="str">
            <v>SCR국내영업팀</v>
          </cell>
          <cell r="I633">
            <v>100729</v>
          </cell>
          <cell r="J633" t="str">
            <v>SCR국내영업팀</v>
          </cell>
          <cell r="K633" t="str">
            <v>SCR관세 외16000 KG</v>
          </cell>
          <cell r="L633" t="str">
            <v>C</v>
          </cell>
          <cell r="M633">
            <v>0</v>
          </cell>
          <cell r="N633">
            <v>1587512</v>
          </cell>
          <cell r="O633" t="str">
            <v>2000.03.21</v>
          </cell>
          <cell r="P633" t="str">
            <v>2000.03.21</v>
          </cell>
          <cell r="Q633" t="str">
            <v>손형경</v>
          </cell>
          <cell r="R633">
            <v>104334</v>
          </cell>
          <cell r="S633" t="str">
            <v>한국케이디케이(주)</v>
          </cell>
          <cell r="T633" t="str">
            <v>SCR관세 외16000 K</v>
          </cell>
          <cell r="U633" t="str">
            <v>G                  16000</v>
          </cell>
        </row>
        <row r="634">
          <cell r="A634" t="str">
            <v>51009-00</v>
          </cell>
          <cell r="B634" t="str">
            <v>잡이익</v>
          </cell>
          <cell r="C634" t="str">
            <v>잡이익</v>
          </cell>
          <cell r="D634">
            <v>100</v>
          </cell>
          <cell r="E634" t="str">
            <v>판매전표</v>
          </cell>
          <cell r="F634" t="str">
            <v>60059925-002</v>
          </cell>
          <cell r="G634">
            <v>100729</v>
          </cell>
          <cell r="H634" t="str">
            <v>SCR국내영업팀</v>
          </cell>
          <cell r="I634">
            <v>100729</v>
          </cell>
          <cell r="J634" t="str">
            <v>SCR국내영업팀</v>
          </cell>
          <cell r="K634" t="str">
            <v>SCR관세 외18154 KG</v>
          </cell>
          <cell r="L634" t="str">
            <v>C</v>
          </cell>
          <cell r="M634">
            <v>0</v>
          </cell>
          <cell r="N634">
            <v>1801231</v>
          </cell>
          <cell r="O634" t="str">
            <v>2000.03.21</v>
          </cell>
          <cell r="P634" t="str">
            <v>2000.03.21</v>
          </cell>
          <cell r="Q634" t="str">
            <v>손형경</v>
          </cell>
          <cell r="R634">
            <v>104334</v>
          </cell>
          <cell r="S634" t="str">
            <v>한국케이디케이(주)</v>
          </cell>
          <cell r="T634" t="str">
            <v>SCR관세 외18154 K</v>
          </cell>
          <cell r="U634" t="str">
            <v>G                  18154</v>
          </cell>
        </row>
        <row r="635">
          <cell r="A635" t="str">
            <v>51009-00</v>
          </cell>
          <cell r="B635" t="str">
            <v>잡이익</v>
          </cell>
          <cell r="C635" t="str">
            <v>잡이익</v>
          </cell>
          <cell r="D635">
            <v>200</v>
          </cell>
          <cell r="E635" t="str">
            <v>수금전표</v>
          </cell>
          <cell r="F635" t="str">
            <v>60059901-005</v>
          </cell>
          <cell r="G635">
            <v>100067</v>
          </cell>
          <cell r="H635" t="str">
            <v>해외영업팀</v>
          </cell>
          <cell r="I635">
            <v>100067</v>
          </cell>
          <cell r="J635" t="str">
            <v>해외영업팀</v>
          </cell>
          <cell r="K635" t="str">
            <v>외상대입금단수차익(D</v>
          </cell>
          <cell r="L635" t="str">
            <v>C</v>
          </cell>
          <cell r="M635">
            <v>0</v>
          </cell>
          <cell r="N635">
            <v>4652</v>
          </cell>
          <cell r="O635" t="str">
            <v>2000.03.22</v>
          </cell>
          <cell r="P635" t="str">
            <v>2000.03.22</v>
          </cell>
          <cell r="Q635" t="str">
            <v>박선왜</v>
          </cell>
        </row>
        <row r="636">
          <cell r="A636" t="str">
            <v>51009-00</v>
          </cell>
          <cell r="B636" t="str">
            <v>잡이익</v>
          </cell>
          <cell r="C636" t="str">
            <v>잡이익</v>
          </cell>
          <cell r="D636">
            <v>10</v>
          </cell>
          <cell r="E636" t="str">
            <v>전도금전표</v>
          </cell>
          <cell r="F636" t="str">
            <v>10535934-004</v>
          </cell>
          <cell r="G636">
            <v>100079</v>
          </cell>
          <cell r="H636" t="str">
            <v>총무팀</v>
          </cell>
          <cell r="I636">
            <v>100079</v>
          </cell>
          <cell r="J636" t="str">
            <v>총무팀</v>
          </cell>
          <cell r="K636" t="str">
            <v>절사분</v>
          </cell>
          <cell r="L636" t="str">
            <v>C</v>
          </cell>
          <cell r="M636">
            <v>0</v>
          </cell>
          <cell r="N636">
            <v>9</v>
          </cell>
          <cell r="O636" t="str">
            <v>2000.03.22</v>
          </cell>
          <cell r="P636" t="str">
            <v>2000.03.22</v>
          </cell>
          <cell r="Q636" t="str">
            <v>김동숙</v>
          </cell>
        </row>
        <row r="637">
          <cell r="A637" t="str">
            <v>51009-00</v>
          </cell>
          <cell r="B637" t="str">
            <v>잡이익</v>
          </cell>
          <cell r="C637" t="str">
            <v>잡이익</v>
          </cell>
          <cell r="D637">
            <v>100</v>
          </cell>
          <cell r="E637" t="str">
            <v>판매전표</v>
          </cell>
          <cell r="F637" t="str">
            <v>10536452-002</v>
          </cell>
          <cell r="G637">
            <v>100361</v>
          </cell>
          <cell r="H637" t="str">
            <v>구매과</v>
          </cell>
          <cell r="I637">
            <v>100361</v>
          </cell>
          <cell r="J637" t="str">
            <v>구매과</v>
          </cell>
          <cell r="K637" t="str">
            <v>파지</v>
          </cell>
          <cell r="L637" t="str">
            <v>C</v>
          </cell>
          <cell r="M637">
            <v>0</v>
          </cell>
          <cell r="N637">
            <v>15200</v>
          </cell>
          <cell r="O637" t="str">
            <v>2000.03.22</v>
          </cell>
          <cell r="P637" t="str">
            <v>2000.03.22</v>
          </cell>
          <cell r="Q637" t="str">
            <v>김미현</v>
          </cell>
          <cell r="R637">
            <v>999999</v>
          </cell>
          <cell r="S637" t="str">
            <v>일시(SYSTEM SETTING)</v>
          </cell>
        </row>
        <row r="638">
          <cell r="A638" t="str">
            <v>51009-00</v>
          </cell>
          <cell r="B638" t="str">
            <v>잡이익</v>
          </cell>
          <cell r="C638" t="str">
            <v>잡이익</v>
          </cell>
          <cell r="D638">
            <v>100</v>
          </cell>
          <cell r="E638" t="str">
            <v>판매전표</v>
          </cell>
          <cell r="F638" t="str">
            <v>10536446-002</v>
          </cell>
          <cell r="G638">
            <v>100361</v>
          </cell>
          <cell r="H638" t="str">
            <v>구매과</v>
          </cell>
          <cell r="I638">
            <v>100361</v>
          </cell>
          <cell r="J638" t="str">
            <v>구매과</v>
          </cell>
          <cell r="K638" t="str">
            <v>폐젤리 케이블</v>
          </cell>
          <cell r="L638" t="str">
            <v>C</v>
          </cell>
          <cell r="M638">
            <v>0</v>
          </cell>
          <cell r="N638">
            <v>576000</v>
          </cell>
          <cell r="O638" t="str">
            <v>2000.03.22</v>
          </cell>
          <cell r="P638" t="str">
            <v>2000.03.22</v>
          </cell>
          <cell r="Q638" t="str">
            <v>김미현</v>
          </cell>
          <cell r="R638">
            <v>999999</v>
          </cell>
          <cell r="S638" t="str">
            <v>일시(SYSTEM SETTING)</v>
          </cell>
        </row>
        <row r="639">
          <cell r="A639" t="str">
            <v>51009-00</v>
          </cell>
          <cell r="B639" t="str">
            <v>잡이익</v>
          </cell>
          <cell r="C639" t="str">
            <v>잡이익</v>
          </cell>
          <cell r="D639">
            <v>100</v>
          </cell>
          <cell r="E639" t="str">
            <v>판매전표</v>
          </cell>
          <cell r="F639" t="str">
            <v>10536458-002</v>
          </cell>
          <cell r="G639">
            <v>100361</v>
          </cell>
          <cell r="H639" t="str">
            <v>구매과</v>
          </cell>
          <cell r="I639">
            <v>100361</v>
          </cell>
          <cell r="J639" t="str">
            <v>구매과</v>
          </cell>
          <cell r="K639" t="str">
            <v>폐500kg포대</v>
          </cell>
          <cell r="L639" t="str">
            <v>C</v>
          </cell>
          <cell r="M639">
            <v>0</v>
          </cell>
          <cell r="N639">
            <v>24000</v>
          </cell>
          <cell r="O639" t="str">
            <v>2000.03.22</v>
          </cell>
          <cell r="P639" t="str">
            <v>2000.03.22</v>
          </cell>
          <cell r="Q639" t="str">
            <v>김미현</v>
          </cell>
          <cell r="R639">
            <v>999999</v>
          </cell>
          <cell r="S639" t="str">
            <v>일시(SYSTEM SETTING)</v>
          </cell>
        </row>
        <row r="640">
          <cell r="A640" t="str">
            <v>51009-00</v>
          </cell>
          <cell r="B640" t="str">
            <v>잡이익</v>
          </cell>
          <cell r="C640" t="str">
            <v>잡이익</v>
          </cell>
          <cell r="D640">
            <v>100</v>
          </cell>
          <cell r="E640" t="str">
            <v>판매전표</v>
          </cell>
          <cell r="F640" t="str">
            <v>10536461-002</v>
          </cell>
          <cell r="G640">
            <v>100361</v>
          </cell>
          <cell r="H640" t="str">
            <v>구매과</v>
          </cell>
          <cell r="I640">
            <v>100361</v>
          </cell>
          <cell r="J640" t="str">
            <v>구매과</v>
          </cell>
          <cell r="K640" t="str">
            <v>아연강선 공D/M(대)외</v>
          </cell>
          <cell r="L640" t="str">
            <v>C</v>
          </cell>
          <cell r="M640">
            <v>0</v>
          </cell>
          <cell r="N640">
            <v>46000</v>
          </cell>
          <cell r="O640" t="str">
            <v>2000.03.22</v>
          </cell>
          <cell r="P640" t="str">
            <v>2000.03.22</v>
          </cell>
          <cell r="Q640" t="str">
            <v>김미현</v>
          </cell>
          <cell r="R640">
            <v>999999</v>
          </cell>
          <cell r="S640" t="str">
            <v>일시(SYSTEM SETTING)</v>
          </cell>
        </row>
        <row r="641">
          <cell r="A641" t="str">
            <v>51009-00</v>
          </cell>
          <cell r="B641" t="str">
            <v>잡이익</v>
          </cell>
          <cell r="C641" t="str">
            <v>잡이익</v>
          </cell>
          <cell r="D641">
            <v>200</v>
          </cell>
          <cell r="E641" t="str">
            <v>수금전표</v>
          </cell>
          <cell r="F641" t="str">
            <v>10538714-001</v>
          </cell>
          <cell r="G641">
            <v>100730</v>
          </cell>
          <cell r="H641" t="str">
            <v>SCR해외영업팀</v>
          </cell>
          <cell r="I641">
            <v>100023</v>
          </cell>
          <cell r="J641" t="str">
            <v>업무팀</v>
          </cell>
          <cell r="K641" t="str">
            <v>S.C.R 관세환급</v>
          </cell>
          <cell r="L641" t="str">
            <v>C</v>
          </cell>
          <cell r="M641">
            <v>0</v>
          </cell>
          <cell r="N641">
            <v>47157920</v>
          </cell>
          <cell r="O641" t="str">
            <v>2000.03.23</v>
          </cell>
          <cell r="P641" t="str">
            <v>2000.03.23</v>
          </cell>
          <cell r="Q641" t="str">
            <v>이현구</v>
          </cell>
        </row>
        <row r="642">
          <cell r="A642" t="str">
            <v>51009-00</v>
          </cell>
          <cell r="B642" t="str">
            <v>잡이익</v>
          </cell>
          <cell r="C642" t="str">
            <v>잡이익</v>
          </cell>
          <cell r="D642">
            <v>100</v>
          </cell>
          <cell r="E642" t="str">
            <v>판매전표</v>
          </cell>
          <cell r="F642" t="str">
            <v>10537744-002</v>
          </cell>
          <cell r="G642">
            <v>100361</v>
          </cell>
          <cell r="H642" t="str">
            <v>구매과</v>
          </cell>
          <cell r="I642">
            <v>100361</v>
          </cell>
          <cell r="J642" t="str">
            <v>구매과</v>
          </cell>
          <cell r="K642" t="str">
            <v>폐 LAP TAPE외</v>
          </cell>
          <cell r="L642" t="str">
            <v>C</v>
          </cell>
          <cell r="M642">
            <v>0</v>
          </cell>
          <cell r="N642">
            <v>358500</v>
          </cell>
          <cell r="O642" t="str">
            <v>2000.03.23</v>
          </cell>
          <cell r="P642" t="str">
            <v>2000.03.23</v>
          </cell>
          <cell r="Q642" t="str">
            <v>김미현</v>
          </cell>
          <cell r="R642">
            <v>999999</v>
          </cell>
          <cell r="S642" t="str">
            <v>일시(SYSTEM SETTING)</v>
          </cell>
        </row>
        <row r="643">
          <cell r="A643" t="str">
            <v>51009-00</v>
          </cell>
          <cell r="B643" t="str">
            <v>잡이익</v>
          </cell>
          <cell r="C643" t="str">
            <v>잡이익</v>
          </cell>
          <cell r="D643">
            <v>200</v>
          </cell>
          <cell r="E643" t="str">
            <v>수금전표</v>
          </cell>
          <cell r="F643" t="str">
            <v>10541216-002</v>
          </cell>
          <cell r="G643">
            <v>100702</v>
          </cell>
          <cell r="H643" t="str">
            <v>관리과</v>
          </cell>
          <cell r="I643">
            <v>100702</v>
          </cell>
          <cell r="J643" t="str">
            <v>관리과</v>
          </cell>
          <cell r="K643" t="str">
            <v>주차 및 자판기 월수? C</v>
          </cell>
          <cell r="M643">
            <v>0</v>
          </cell>
          <cell r="N643" t="str">
            <v>490000  2</v>
          </cell>
          <cell r="O643" t="str">
            <v>000.03.25  2</v>
          </cell>
          <cell r="P643" t="str">
            <v>000.03.25  서</v>
          </cell>
          <cell r="Q643" t="str">
            <v>수현      9</v>
          </cell>
          <cell r="R643" t="str">
            <v>99999  일</v>
          </cell>
          <cell r="S643" t="str">
            <v>시(SYSTEM SETTING)</v>
          </cell>
        </row>
        <row r="644">
          <cell r="A644" t="str">
            <v>51009-00</v>
          </cell>
          <cell r="B644" t="str">
            <v>잡이익</v>
          </cell>
          <cell r="C644" t="str">
            <v>잡이익</v>
          </cell>
          <cell r="D644">
            <v>1</v>
          </cell>
          <cell r="E644" t="str">
            <v>비용전표</v>
          </cell>
          <cell r="F644" t="str">
            <v>10536172-004</v>
          </cell>
          <cell r="G644">
            <v>100156</v>
          </cell>
          <cell r="H644" t="str">
            <v>기획팀</v>
          </cell>
          <cell r="I644">
            <v>100450</v>
          </cell>
          <cell r="J644" t="str">
            <v>판매1팀</v>
          </cell>
          <cell r="K644" t="str">
            <v>단수차이</v>
          </cell>
          <cell r="L644" t="str">
            <v>C</v>
          </cell>
          <cell r="M644">
            <v>0</v>
          </cell>
          <cell r="N644">
            <v>7</v>
          </cell>
          <cell r="O644" t="str">
            <v>2000.03.27</v>
          </cell>
          <cell r="P644" t="str">
            <v>2000.03.15</v>
          </cell>
        </row>
        <row r="645">
          <cell r="A645" t="str">
            <v>51009-00</v>
          </cell>
          <cell r="B645" t="str">
            <v>잡이익</v>
          </cell>
          <cell r="C645" t="str">
            <v>잡이익</v>
          </cell>
          <cell r="D645">
            <v>100</v>
          </cell>
          <cell r="E645" t="str">
            <v>판매전표</v>
          </cell>
          <cell r="F645" t="str">
            <v>10538491-002</v>
          </cell>
          <cell r="G645">
            <v>100361</v>
          </cell>
          <cell r="H645" t="str">
            <v>구매과</v>
          </cell>
          <cell r="I645">
            <v>100361</v>
          </cell>
          <cell r="J645" t="str">
            <v>구매과</v>
          </cell>
          <cell r="K645" t="str">
            <v>폐500kg포대</v>
          </cell>
          <cell r="L645" t="str">
            <v>C</v>
          </cell>
          <cell r="M645">
            <v>0</v>
          </cell>
          <cell r="N645">
            <v>64500</v>
          </cell>
          <cell r="O645" t="str">
            <v>2000.03.27</v>
          </cell>
          <cell r="P645" t="str">
            <v>2000.03.27</v>
          </cell>
          <cell r="Q645" t="str">
            <v>김미현</v>
          </cell>
          <cell r="R645">
            <v>999999</v>
          </cell>
          <cell r="S645" t="str">
            <v>일시(SYSTEM SETTING)</v>
          </cell>
        </row>
        <row r="646">
          <cell r="A646" t="str">
            <v>51009-00</v>
          </cell>
          <cell r="B646" t="str">
            <v>잡이익</v>
          </cell>
          <cell r="C646" t="str">
            <v>잡이익</v>
          </cell>
          <cell r="D646">
            <v>100</v>
          </cell>
          <cell r="E646" t="str">
            <v>판매전표</v>
          </cell>
          <cell r="F646" t="str">
            <v>10538494-002</v>
          </cell>
          <cell r="G646">
            <v>100361</v>
          </cell>
          <cell r="H646" t="str">
            <v>구매과</v>
          </cell>
          <cell r="I646">
            <v>100361</v>
          </cell>
          <cell r="J646" t="str">
            <v>구매과</v>
          </cell>
          <cell r="K646" t="str">
            <v>파지</v>
          </cell>
          <cell r="L646" t="str">
            <v>C</v>
          </cell>
          <cell r="M646">
            <v>0</v>
          </cell>
          <cell r="N646">
            <v>45600</v>
          </cell>
          <cell r="O646" t="str">
            <v>2000.03.27</v>
          </cell>
          <cell r="P646" t="str">
            <v>2000.03.27</v>
          </cell>
          <cell r="Q646" t="str">
            <v>김미현</v>
          </cell>
          <cell r="R646">
            <v>999999</v>
          </cell>
          <cell r="S646" t="str">
            <v>일시(SYSTEM SETTING)</v>
          </cell>
        </row>
        <row r="647">
          <cell r="A647" t="str">
            <v>51009-00</v>
          </cell>
          <cell r="B647" t="str">
            <v>잡이익</v>
          </cell>
          <cell r="C647" t="str">
            <v>잡이익</v>
          </cell>
          <cell r="D647">
            <v>100</v>
          </cell>
          <cell r="E647" t="str">
            <v>판매전표</v>
          </cell>
          <cell r="F647" t="str">
            <v>10538486-002</v>
          </cell>
          <cell r="G647">
            <v>100361</v>
          </cell>
          <cell r="H647" t="str">
            <v>구매과</v>
          </cell>
          <cell r="I647">
            <v>100361</v>
          </cell>
          <cell r="J647" t="str">
            <v>구매과</v>
          </cell>
          <cell r="K647" t="str">
            <v>RRP 공D/M</v>
          </cell>
          <cell r="L647" t="str">
            <v>C</v>
          </cell>
          <cell r="M647">
            <v>0</v>
          </cell>
          <cell r="N647">
            <v>100000</v>
          </cell>
          <cell r="O647" t="str">
            <v>2000.03.27</v>
          </cell>
          <cell r="P647" t="str">
            <v>2000.03.27</v>
          </cell>
          <cell r="Q647" t="str">
            <v>김미현</v>
          </cell>
          <cell r="R647">
            <v>999999</v>
          </cell>
          <cell r="S647" t="str">
            <v>일시(SYSTEM SETTING)</v>
          </cell>
        </row>
        <row r="648">
          <cell r="A648" t="str">
            <v>51009-00</v>
          </cell>
          <cell r="B648" t="str">
            <v>잡이익</v>
          </cell>
          <cell r="C648" t="str">
            <v>잡이익</v>
          </cell>
          <cell r="D648">
            <v>10</v>
          </cell>
          <cell r="E648" t="str">
            <v>전도금전표</v>
          </cell>
          <cell r="F648" t="str">
            <v>10537142-003</v>
          </cell>
          <cell r="G648">
            <v>100459</v>
          </cell>
          <cell r="H648" t="str">
            <v>업무팀</v>
          </cell>
          <cell r="I648">
            <v>100459</v>
          </cell>
          <cell r="J648" t="str">
            <v>업무팀</v>
          </cell>
          <cell r="K648" t="str">
            <v>천리안이용료 자동납? C</v>
          </cell>
          <cell r="M648">
            <v>0</v>
          </cell>
          <cell r="N648" t="str">
            <v>256  2</v>
          </cell>
          <cell r="O648" t="str">
            <v>000.03.27  2</v>
          </cell>
          <cell r="P648" t="str">
            <v>000.03.15  편</v>
          </cell>
          <cell r="Q648" t="str">
            <v>무칠</v>
          </cell>
        </row>
        <row r="649">
          <cell r="A649" t="str">
            <v>51009-00</v>
          </cell>
          <cell r="B649" t="str">
            <v>잡이익</v>
          </cell>
          <cell r="C649" t="str">
            <v>잡이익</v>
          </cell>
          <cell r="D649">
            <v>10</v>
          </cell>
          <cell r="E649" t="str">
            <v>전도금전표</v>
          </cell>
          <cell r="F649" t="str">
            <v>10537142-004</v>
          </cell>
          <cell r="G649">
            <v>100459</v>
          </cell>
          <cell r="H649" t="str">
            <v>업무팀</v>
          </cell>
          <cell r="I649">
            <v>100459</v>
          </cell>
          <cell r="J649" t="str">
            <v>업무팀</v>
          </cell>
          <cell r="K649" t="str">
            <v>천리안이용료 원단위? C</v>
          </cell>
          <cell r="M649">
            <v>0</v>
          </cell>
          <cell r="N649" t="str">
            <v>4  2</v>
          </cell>
          <cell r="O649" t="str">
            <v>000.03.27  2</v>
          </cell>
          <cell r="P649" t="str">
            <v>000.03.15  편</v>
          </cell>
          <cell r="Q649" t="str">
            <v>무칠</v>
          </cell>
        </row>
        <row r="650">
          <cell r="A650" t="str">
            <v>51009-00</v>
          </cell>
          <cell r="B650" t="str">
            <v>잡이익</v>
          </cell>
          <cell r="C650" t="str">
            <v>잡이익</v>
          </cell>
          <cell r="D650">
            <v>1</v>
          </cell>
          <cell r="E650" t="str">
            <v>비용전표</v>
          </cell>
          <cell r="F650" t="str">
            <v>10542503-002</v>
          </cell>
          <cell r="G650">
            <v>100456</v>
          </cell>
          <cell r="H650" t="str">
            <v>수출팀</v>
          </cell>
          <cell r="I650">
            <v>100456</v>
          </cell>
          <cell r="J650" t="str">
            <v>수출팀</v>
          </cell>
          <cell r="K650" t="str">
            <v>USD 400</v>
          </cell>
          <cell r="L650" t="str">
            <v>C</v>
          </cell>
          <cell r="M650">
            <v>0</v>
          </cell>
          <cell r="N650">
            <v>444000</v>
          </cell>
          <cell r="O650" t="str">
            <v>2000.03.28</v>
          </cell>
          <cell r="P650" t="str">
            <v>2000.03.28</v>
          </cell>
          <cell r="Q650" t="str">
            <v>채광기</v>
          </cell>
        </row>
        <row r="651">
          <cell r="A651" t="str">
            <v>51009-00</v>
          </cell>
          <cell r="B651" t="str">
            <v>잡이익</v>
          </cell>
          <cell r="C651" t="str">
            <v>잡이익</v>
          </cell>
          <cell r="D651">
            <v>100</v>
          </cell>
          <cell r="E651" t="str">
            <v>판매전표</v>
          </cell>
          <cell r="F651" t="str">
            <v>10539610-002</v>
          </cell>
          <cell r="G651">
            <v>100361</v>
          </cell>
          <cell r="H651" t="str">
            <v>구매과</v>
          </cell>
          <cell r="I651">
            <v>100361</v>
          </cell>
          <cell r="J651" t="str">
            <v>구매과</v>
          </cell>
          <cell r="K651" t="str">
            <v>파지</v>
          </cell>
          <cell r="L651" t="str">
            <v>C</v>
          </cell>
          <cell r="M651">
            <v>0</v>
          </cell>
          <cell r="N651">
            <v>15600</v>
          </cell>
          <cell r="O651" t="str">
            <v>2000.03.29</v>
          </cell>
          <cell r="P651" t="str">
            <v>2000.03.29</v>
          </cell>
          <cell r="Q651" t="str">
            <v>김미현</v>
          </cell>
          <cell r="R651">
            <v>999999</v>
          </cell>
          <cell r="S651" t="str">
            <v>일시(SYSTEM SETTING)</v>
          </cell>
        </row>
        <row r="652">
          <cell r="A652" t="str">
            <v>51009-00</v>
          </cell>
          <cell r="B652" t="str">
            <v>잡이익</v>
          </cell>
          <cell r="C652" t="str">
            <v>잡이익</v>
          </cell>
          <cell r="D652">
            <v>100</v>
          </cell>
          <cell r="E652" t="str">
            <v>판매전표</v>
          </cell>
          <cell r="F652" t="str">
            <v>10539614-002</v>
          </cell>
          <cell r="G652">
            <v>100361</v>
          </cell>
          <cell r="H652" t="str">
            <v>구매과</v>
          </cell>
          <cell r="I652">
            <v>100361</v>
          </cell>
          <cell r="J652" t="str">
            <v>구매과</v>
          </cell>
          <cell r="K652" t="str">
            <v>폐500kg포대</v>
          </cell>
          <cell r="L652" t="str">
            <v>C</v>
          </cell>
          <cell r="M652">
            <v>0</v>
          </cell>
          <cell r="N652">
            <v>24000</v>
          </cell>
          <cell r="O652" t="str">
            <v>2000.03.29</v>
          </cell>
          <cell r="P652" t="str">
            <v>2000.03.29</v>
          </cell>
          <cell r="Q652" t="str">
            <v>김미현</v>
          </cell>
          <cell r="R652">
            <v>999999</v>
          </cell>
          <cell r="S652" t="str">
            <v>일시(SYSTEM SETTING)</v>
          </cell>
        </row>
        <row r="653">
          <cell r="A653" t="str">
            <v>51009-00</v>
          </cell>
          <cell r="B653" t="str">
            <v>잡이익</v>
          </cell>
          <cell r="C653" t="str">
            <v>잡이익</v>
          </cell>
          <cell r="D653">
            <v>300</v>
          </cell>
          <cell r="E653" t="str">
            <v>구매전표</v>
          </cell>
          <cell r="F653" t="str">
            <v>10537497-004</v>
          </cell>
          <cell r="G653">
            <v>100230</v>
          </cell>
          <cell r="H653" t="str">
            <v>F/S 2팀</v>
          </cell>
          <cell r="I653">
            <v>100425</v>
          </cell>
          <cell r="J653" t="str">
            <v>경영기획팀</v>
          </cell>
          <cell r="K653" t="str">
            <v>케이블공리일대 단수? C</v>
          </cell>
          <cell r="M653">
            <v>0</v>
          </cell>
          <cell r="N653" t="str">
            <v>1  2</v>
          </cell>
          <cell r="O653" t="str">
            <v>000.03.30  2</v>
          </cell>
          <cell r="P653" t="str">
            <v>000.03.14  오</v>
          </cell>
          <cell r="Q653" t="str">
            <v>은영</v>
          </cell>
        </row>
        <row r="654">
          <cell r="A654" t="str">
            <v>51009-00</v>
          </cell>
          <cell r="B654" t="str">
            <v>잡이익</v>
          </cell>
          <cell r="C654" t="str">
            <v>잡이익</v>
          </cell>
          <cell r="D654">
            <v>300</v>
          </cell>
          <cell r="E654" t="str">
            <v>구매전표</v>
          </cell>
          <cell r="F654" t="str">
            <v>10537511-004</v>
          </cell>
          <cell r="G654">
            <v>100230</v>
          </cell>
          <cell r="H654" t="str">
            <v>F/S 2팀</v>
          </cell>
          <cell r="I654">
            <v>100425</v>
          </cell>
          <cell r="J654" t="str">
            <v>경영기획팀</v>
          </cell>
          <cell r="K654" t="str">
            <v>케이블공리일대 단수? C</v>
          </cell>
          <cell r="M654">
            <v>0</v>
          </cell>
          <cell r="N654" t="str">
            <v>9  2</v>
          </cell>
          <cell r="O654" t="str">
            <v>000.03.30  2</v>
          </cell>
          <cell r="P654" t="str">
            <v>000.03.20  오</v>
          </cell>
          <cell r="Q654" t="str">
            <v>은영</v>
          </cell>
        </row>
        <row r="655">
          <cell r="A655" t="str">
            <v>51009-00</v>
          </cell>
          <cell r="B655" t="str">
            <v>잡이익</v>
          </cell>
          <cell r="C655" t="str">
            <v>잡이익</v>
          </cell>
          <cell r="D655">
            <v>300</v>
          </cell>
          <cell r="E655" t="str">
            <v>구매전표</v>
          </cell>
          <cell r="F655" t="str">
            <v>10537506-004</v>
          </cell>
          <cell r="G655">
            <v>100230</v>
          </cell>
          <cell r="H655" t="str">
            <v>F/S 2팀</v>
          </cell>
          <cell r="I655">
            <v>100425</v>
          </cell>
          <cell r="J655" t="str">
            <v>경영기획팀</v>
          </cell>
          <cell r="K655" t="str">
            <v>케이블공리일대 단수? C</v>
          </cell>
          <cell r="M655">
            <v>0</v>
          </cell>
          <cell r="N655" t="str">
            <v>7  2</v>
          </cell>
          <cell r="O655" t="str">
            <v>000.03.30  2</v>
          </cell>
          <cell r="P655" t="str">
            <v>000.03.14  오</v>
          </cell>
          <cell r="Q655" t="str">
            <v>은영</v>
          </cell>
        </row>
        <row r="656">
          <cell r="A656" t="str">
            <v>51009-00</v>
          </cell>
          <cell r="B656" t="str">
            <v>잡이익</v>
          </cell>
          <cell r="C656" t="str">
            <v>잡이익</v>
          </cell>
          <cell r="D656">
            <v>200</v>
          </cell>
          <cell r="E656" t="str">
            <v>수금전표</v>
          </cell>
          <cell r="F656" t="str">
            <v>10540222-004</v>
          </cell>
          <cell r="G656">
            <v>100702</v>
          </cell>
          <cell r="H656" t="str">
            <v>관리과</v>
          </cell>
          <cell r="I656">
            <v>100702</v>
          </cell>
          <cell r="J656" t="str">
            <v>관리과</v>
          </cell>
          <cell r="K656" t="str">
            <v>03월분 임대료 단수</v>
          </cell>
          <cell r="L656" t="str">
            <v>C</v>
          </cell>
          <cell r="M656">
            <v>0</v>
          </cell>
          <cell r="N656">
            <v>8</v>
          </cell>
          <cell r="O656" t="str">
            <v>2000.03.30</v>
          </cell>
          <cell r="P656" t="str">
            <v>2000.03.30</v>
          </cell>
          <cell r="Q656" t="str">
            <v>김지연</v>
          </cell>
        </row>
        <row r="657">
          <cell r="A657" t="str">
            <v>51009-00</v>
          </cell>
          <cell r="B657" t="str">
            <v>잡이익</v>
          </cell>
          <cell r="C657" t="str">
            <v>잡이익</v>
          </cell>
          <cell r="D657">
            <v>200</v>
          </cell>
          <cell r="E657" t="str">
            <v>수금전표</v>
          </cell>
          <cell r="F657" t="str">
            <v>60060473-005</v>
          </cell>
          <cell r="G657">
            <v>100067</v>
          </cell>
          <cell r="H657" t="str">
            <v>해외영업팀</v>
          </cell>
          <cell r="I657">
            <v>100067</v>
          </cell>
          <cell r="J657" t="str">
            <v>해외영업팀</v>
          </cell>
          <cell r="K657" t="str">
            <v>외상대입금단수차익(U</v>
          </cell>
          <cell r="L657" t="str">
            <v>C</v>
          </cell>
          <cell r="M657">
            <v>0</v>
          </cell>
          <cell r="N657">
            <v>14679</v>
          </cell>
          <cell r="O657" t="str">
            <v>2000.03.30</v>
          </cell>
          <cell r="P657" t="str">
            <v>2000.03.30</v>
          </cell>
          <cell r="Q657" t="str">
            <v>박선왜</v>
          </cell>
        </row>
        <row r="658">
          <cell r="A658" t="str">
            <v>51009-00</v>
          </cell>
          <cell r="B658" t="str">
            <v>잡이익</v>
          </cell>
          <cell r="C658" t="str">
            <v>잡이익</v>
          </cell>
          <cell r="D658">
            <v>50</v>
          </cell>
          <cell r="E658" t="str">
            <v>자금전표</v>
          </cell>
          <cell r="F658" t="str">
            <v>10539559-002</v>
          </cell>
          <cell r="G658">
            <v>100459</v>
          </cell>
          <cell r="H658" t="str">
            <v>업무팀</v>
          </cell>
          <cell r="I658">
            <v>100459</v>
          </cell>
          <cell r="J658" t="str">
            <v>업무팀</v>
          </cell>
          <cell r="K658" t="str">
            <v>폐금형 매각대</v>
          </cell>
          <cell r="L658" t="str">
            <v>C</v>
          </cell>
          <cell r="M658">
            <v>0</v>
          </cell>
          <cell r="N658">
            <v>169500</v>
          </cell>
          <cell r="O658" t="str">
            <v>2000.03.30</v>
          </cell>
          <cell r="P658" t="str">
            <v>2000.03.30</v>
          </cell>
          <cell r="Q658" t="str">
            <v>이용호</v>
          </cell>
        </row>
        <row r="659">
          <cell r="A659" t="str">
            <v>51009-00</v>
          </cell>
          <cell r="B659" t="str">
            <v>잡이익</v>
          </cell>
          <cell r="C659" t="str">
            <v>잡이익</v>
          </cell>
          <cell r="D659">
            <v>50</v>
          </cell>
          <cell r="E659" t="str">
            <v>자금전표</v>
          </cell>
          <cell r="F659" t="str">
            <v>10539559-003</v>
          </cell>
          <cell r="G659">
            <v>100459</v>
          </cell>
          <cell r="H659" t="str">
            <v>업무팀</v>
          </cell>
          <cell r="I659">
            <v>100459</v>
          </cell>
          <cell r="J659" t="str">
            <v>업무팀</v>
          </cell>
          <cell r="K659" t="str">
            <v>폐금형 매각대 원단위</v>
          </cell>
          <cell r="L659" t="str">
            <v>C</v>
          </cell>
          <cell r="M659">
            <v>0</v>
          </cell>
          <cell r="N659">
            <v>50</v>
          </cell>
          <cell r="O659" t="str">
            <v>2000.03.30</v>
          </cell>
          <cell r="P659" t="str">
            <v>2000.03.30</v>
          </cell>
          <cell r="Q659" t="str">
            <v>이용호</v>
          </cell>
        </row>
        <row r="660">
          <cell r="A660" t="str">
            <v>51009-00</v>
          </cell>
          <cell r="B660" t="str">
            <v>잡이익</v>
          </cell>
          <cell r="C660" t="str">
            <v>잡이익</v>
          </cell>
          <cell r="D660">
            <v>1</v>
          </cell>
          <cell r="E660" t="str">
            <v>비용전표</v>
          </cell>
          <cell r="F660" t="str">
            <v>10537963-003</v>
          </cell>
          <cell r="G660">
            <v>100034</v>
          </cell>
          <cell r="H660" t="str">
            <v>전산2과</v>
          </cell>
          <cell r="I660">
            <v>100034</v>
          </cell>
          <cell r="J660" t="str">
            <v>전산2과</v>
          </cell>
          <cell r="K660" t="str">
            <v>KORNET이용료</v>
          </cell>
          <cell r="L660" t="str">
            <v>C</v>
          </cell>
          <cell r="M660">
            <v>0</v>
          </cell>
          <cell r="N660">
            <v>2</v>
          </cell>
          <cell r="O660" t="str">
            <v>2000.03.31</v>
          </cell>
          <cell r="P660" t="str">
            <v>2000.03.13</v>
          </cell>
        </row>
        <row r="661">
          <cell r="A661" t="str">
            <v>51009-00</v>
          </cell>
          <cell r="B661" t="str">
            <v>잡이익</v>
          </cell>
          <cell r="C661" t="str">
            <v>잡이익</v>
          </cell>
          <cell r="D661">
            <v>1</v>
          </cell>
          <cell r="E661" t="str">
            <v>비용전표</v>
          </cell>
          <cell r="F661" t="str">
            <v>10537866-006</v>
          </cell>
          <cell r="G661">
            <v>100702</v>
          </cell>
          <cell r="H661" t="str">
            <v>관리과</v>
          </cell>
          <cell r="I661">
            <v>100702</v>
          </cell>
          <cell r="J661" t="str">
            <v>관리과</v>
          </cell>
          <cell r="K661" t="str">
            <v>3월분 가스요금 단수</v>
          </cell>
          <cell r="L661" t="str">
            <v>C</v>
          </cell>
          <cell r="M661">
            <v>0</v>
          </cell>
          <cell r="N661">
            <v>10</v>
          </cell>
          <cell r="O661" t="str">
            <v>2000.03.31</v>
          </cell>
          <cell r="P661" t="str">
            <v>2000.03.27</v>
          </cell>
          <cell r="Q661" t="str">
            <v>김지연</v>
          </cell>
        </row>
        <row r="662">
          <cell r="A662" t="str">
            <v>51009-00</v>
          </cell>
          <cell r="B662" t="str">
            <v>잡이익</v>
          </cell>
          <cell r="C662" t="str">
            <v>잡이익</v>
          </cell>
          <cell r="D662">
            <v>1</v>
          </cell>
          <cell r="E662" t="str">
            <v>비용전표</v>
          </cell>
          <cell r="F662" t="str">
            <v>10536629-004</v>
          </cell>
          <cell r="G662">
            <v>100063</v>
          </cell>
          <cell r="H662" t="str">
            <v>통신선</v>
          </cell>
          <cell r="I662">
            <v>100023</v>
          </cell>
          <cell r="J662" t="str">
            <v>업무팀</v>
          </cell>
          <cell r="K662" t="str">
            <v>3월분전용회선료</v>
          </cell>
          <cell r="L662" t="str">
            <v>C</v>
          </cell>
          <cell r="M662">
            <v>0</v>
          </cell>
          <cell r="N662">
            <v>8</v>
          </cell>
          <cell r="O662" t="str">
            <v>2000.03.31</v>
          </cell>
          <cell r="P662" t="str">
            <v>2000.03.23</v>
          </cell>
          <cell r="Q662" t="str">
            <v>손은희</v>
          </cell>
        </row>
        <row r="663">
          <cell r="A663" t="str">
            <v>51009-00</v>
          </cell>
          <cell r="B663" t="str">
            <v>잡이익</v>
          </cell>
          <cell r="C663" t="str">
            <v>잡이익</v>
          </cell>
          <cell r="D663">
            <v>1</v>
          </cell>
          <cell r="E663" t="str">
            <v>비용전표</v>
          </cell>
          <cell r="F663" t="str">
            <v>10536619-004</v>
          </cell>
          <cell r="G663">
            <v>100063</v>
          </cell>
          <cell r="H663" t="str">
            <v>통신선</v>
          </cell>
          <cell r="I663">
            <v>100023</v>
          </cell>
          <cell r="J663" t="str">
            <v>업무팀</v>
          </cell>
          <cell r="K663" t="str">
            <v>3월분전용회선료</v>
          </cell>
          <cell r="L663" t="str">
            <v>C</v>
          </cell>
          <cell r="M663">
            <v>0</v>
          </cell>
          <cell r="N663">
            <v>8</v>
          </cell>
          <cell r="O663" t="str">
            <v>2000.03.31</v>
          </cell>
          <cell r="P663" t="str">
            <v>2000.03.23</v>
          </cell>
          <cell r="Q663" t="str">
            <v>손은희</v>
          </cell>
        </row>
        <row r="664">
          <cell r="A664" t="str">
            <v>51009-00</v>
          </cell>
          <cell r="B664" t="str">
            <v>잡이익</v>
          </cell>
          <cell r="C664" t="str">
            <v>잡이익</v>
          </cell>
          <cell r="D664">
            <v>200</v>
          </cell>
          <cell r="E664" t="str">
            <v>수금전표</v>
          </cell>
          <cell r="F664" t="str">
            <v>10542062-001</v>
          </cell>
          <cell r="G664">
            <v>100456</v>
          </cell>
          <cell r="H664" t="str">
            <v>수출팀</v>
          </cell>
          <cell r="I664">
            <v>100023</v>
          </cell>
          <cell r="J664" t="str">
            <v>업무팀</v>
          </cell>
          <cell r="K664" t="str">
            <v>AL 관세환급</v>
          </cell>
          <cell r="L664" t="str">
            <v>C</v>
          </cell>
          <cell r="M664">
            <v>0</v>
          </cell>
          <cell r="N664">
            <v>84453210</v>
          </cell>
          <cell r="O664" t="str">
            <v>2000.03.31</v>
          </cell>
          <cell r="P664" t="str">
            <v>2000.03.31</v>
          </cell>
          <cell r="Q664" t="str">
            <v>이현구</v>
          </cell>
        </row>
        <row r="665">
          <cell r="A665" t="str">
            <v>51009-00</v>
          </cell>
          <cell r="B665" t="str">
            <v>잡이익</v>
          </cell>
          <cell r="C665" t="str">
            <v>잡이익</v>
          </cell>
          <cell r="D665">
            <v>10</v>
          </cell>
          <cell r="E665" t="str">
            <v>전도금전표</v>
          </cell>
          <cell r="F665" t="str">
            <v>10539526-004</v>
          </cell>
          <cell r="G665">
            <v>100358</v>
          </cell>
          <cell r="H665" t="str">
            <v>O/F생산팀</v>
          </cell>
          <cell r="I665">
            <v>100023</v>
          </cell>
          <cell r="J665" t="str">
            <v>업무팀</v>
          </cell>
          <cell r="K665" t="str">
            <v>DRAWING MACHINE PART</v>
          </cell>
          <cell r="L665" t="str">
            <v>C</v>
          </cell>
          <cell r="M665">
            <v>0</v>
          </cell>
          <cell r="N665">
            <v>1407364</v>
          </cell>
          <cell r="O665" t="str">
            <v>2000.03.31</v>
          </cell>
          <cell r="P665" t="str">
            <v>2000.03.30</v>
          </cell>
          <cell r="Q665" t="str">
            <v>이현구</v>
          </cell>
        </row>
        <row r="666">
          <cell r="A666" t="str">
            <v>51009-00</v>
          </cell>
          <cell r="B666" t="str">
            <v>잡이익</v>
          </cell>
          <cell r="C666" t="str">
            <v>잡이익</v>
          </cell>
          <cell r="D666">
            <v>10</v>
          </cell>
          <cell r="E666" t="str">
            <v>전도금전표</v>
          </cell>
          <cell r="F666" t="str">
            <v>10533605-008</v>
          </cell>
          <cell r="G666">
            <v>100358</v>
          </cell>
          <cell r="H666" t="str">
            <v>O/F생산팀</v>
          </cell>
          <cell r="I666">
            <v>100023</v>
          </cell>
          <cell r="J666" t="str">
            <v>업무팀</v>
          </cell>
          <cell r="K666" t="str">
            <v>UVI CURING 무환 입고</v>
          </cell>
          <cell r="L666" t="str">
            <v>C</v>
          </cell>
          <cell r="M666">
            <v>0</v>
          </cell>
          <cell r="N666">
            <v>678600</v>
          </cell>
          <cell r="O666" t="str">
            <v>2000.03.31</v>
          </cell>
          <cell r="P666" t="str">
            <v>2000.03.14</v>
          </cell>
          <cell r="Q666" t="str">
            <v>이현구</v>
          </cell>
        </row>
        <row r="667">
          <cell r="A667" t="str">
            <v>51009-00</v>
          </cell>
          <cell r="B667" t="str">
            <v>잡이익</v>
          </cell>
          <cell r="C667" t="str">
            <v>잡이익</v>
          </cell>
          <cell r="D667">
            <v>10</v>
          </cell>
          <cell r="E667" t="str">
            <v>전도금전표</v>
          </cell>
          <cell r="F667" t="str">
            <v>10533611-010</v>
          </cell>
          <cell r="G667">
            <v>100358</v>
          </cell>
          <cell r="H667" t="str">
            <v>O/F생산팀</v>
          </cell>
          <cell r="I667">
            <v>100023</v>
          </cell>
          <cell r="J667" t="str">
            <v>업무팀</v>
          </cell>
          <cell r="K667" t="str">
            <v>HV TRANSFORMER 무환? C</v>
          </cell>
          <cell r="M667">
            <v>0</v>
          </cell>
          <cell r="N667" t="str">
            <v>255869  2</v>
          </cell>
          <cell r="O667" t="str">
            <v>000.03.31  2</v>
          </cell>
          <cell r="P667" t="str">
            <v>000.03.14  이</v>
          </cell>
          <cell r="Q667" t="str">
            <v>현구</v>
          </cell>
        </row>
        <row r="668">
          <cell r="A668" t="str">
            <v>51009-00</v>
          </cell>
          <cell r="B668" t="str">
            <v>잡이익</v>
          </cell>
          <cell r="C668" t="str">
            <v>잡이익</v>
          </cell>
          <cell r="D668">
            <v>10</v>
          </cell>
          <cell r="E668" t="str">
            <v>전도금전표</v>
          </cell>
          <cell r="F668" t="str">
            <v>10534260-008</v>
          </cell>
          <cell r="G668">
            <v>100358</v>
          </cell>
          <cell r="H668" t="str">
            <v>O/F생산팀</v>
          </cell>
          <cell r="I668">
            <v>100023</v>
          </cell>
          <cell r="J668" t="str">
            <v>업무팀</v>
          </cell>
          <cell r="K668" t="str">
            <v>DRIVE CONTROL BOARD</v>
          </cell>
          <cell r="L668" t="str">
            <v>C</v>
          </cell>
          <cell r="M668">
            <v>0</v>
          </cell>
          <cell r="N668">
            <v>678660</v>
          </cell>
          <cell r="O668" t="str">
            <v>2000.03.31</v>
          </cell>
          <cell r="P668" t="str">
            <v>2000.03.16</v>
          </cell>
          <cell r="Q668" t="str">
            <v>이현구</v>
          </cell>
        </row>
        <row r="669">
          <cell r="A669" t="str">
            <v>51009-00</v>
          </cell>
          <cell r="B669" t="str">
            <v>잡이익</v>
          </cell>
          <cell r="C669" t="str">
            <v>잡이익</v>
          </cell>
          <cell r="D669">
            <v>100</v>
          </cell>
          <cell r="E669" t="str">
            <v>판매전표</v>
          </cell>
          <cell r="F669" t="str">
            <v>10542405-002</v>
          </cell>
          <cell r="G669">
            <v>100453</v>
          </cell>
          <cell r="H669" t="str">
            <v>특판1팀</v>
          </cell>
          <cell r="I669">
            <v>100453</v>
          </cell>
          <cell r="J669" t="str">
            <v>특판1팀</v>
          </cell>
          <cell r="K669" t="str">
            <v>M/F가공비</v>
          </cell>
          <cell r="L669" t="str">
            <v>C</v>
          </cell>
          <cell r="M669">
            <v>0</v>
          </cell>
          <cell r="N669">
            <v>43824000</v>
          </cell>
          <cell r="O669" t="str">
            <v>2000.03.31</v>
          </cell>
          <cell r="P669" t="str">
            <v>2000.03.31</v>
          </cell>
          <cell r="Q669" t="str">
            <v>최윤경</v>
          </cell>
        </row>
        <row r="670">
          <cell r="A670" t="str">
            <v>51009-00</v>
          </cell>
          <cell r="B670" t="str">
            <v>잡이익</v>
          </cell>
          <cell r="C670" t="str">
            <v>잡이익</v>
          </cell>
          <cell r="D670">
            <v>100</v>
          </cell>
          <cell r="E670" t="str">
            <v>판매전표</v>
          </cell>
          <cell r="F670" t="str">
            <v>10542405-003</v>
          </cell>
          <cell r="G670">
            <v>100453</v>
          </cell>
          <cell r="H670" t="str">
            <v>특판1팀</v>
          </cell>
          <cell r="I670">
            <v>100453</v>
          </cell>
          <cell r="J670" t="str">
            <v>특판1팀</v>
          </cell>
          <cell r="K670" t="str">
            <v>SIL-C가공비</v>
          </cell>
          <cell r="L670" t="str">
            <v>C</v>
          </cell>
          <cell r="M670">
            <v>0</v>
          </cell>
          <cell r="N670">
            <v>8281980</v>
          </cell>
          <cell r="O670" t="str">
            <v>2000.03.31</v>
          </cell>
          <cell r="P670" t="str">
            <v>2000.03.31</v>
          </cell>
          <cell r="Q670" t="str">
            <v>최윤경</v>
          </cell>
        </row>
        <row r="671">
          <cell r="A671" t="str">
            <v>51009-00</v>
          </cell>
          <cell r="B671" t="str">
            <v>잡이익</v>
          </cell>
          <cell r="C671" t="str">
            <v>잡이익</v>
          </cell>
          <cell r="D671">
            <v>100</v>
          </cell>
          <cell r="E671" t="str">
            <v>판매전표</v>
          </cell>
          <cell r="F671" t="str">
            <v>10542806-002</v>
          </cell>
          <cell r="G671">
            <v>100450</v>
          </cell>
          <cell r="H671" t="str">
            <v>판매1팀</v>
          </cell>
          <cell r="I671">
            <v>100450</v>
          </cell>
          <cell r="J671" t="str">
            <v>판매1팀</v>
          </cell>
          <cell r="K671" t="str">
            <v>포장지 100m/m</v>
          </cell>
          <cell r="L671" t="str">
            <v>C</v>
          </cell>
          <cell r="M671">
            <v>0</v>
          </cell>
          <cell r="N671">
            <v>816000</v>
          </cell>
          <cell r="O671" t="str">
            <v>2000.03.31</v>
          </cell>
          <cell r="P671" t="str">
            <v>2000.03.31</v>
          </cell>
        </row>
        <row r="672">
          <cell r="A672" t="str">
            <v>51009-00</v>
          </cell>
          <cell r="B672" t="str">
            <v>잡이익</v>
          </cell>
          <cell r="C672" t="str">
            <v>잡이익</v>
          </cell>
          <cell r="D672">
            <v>200</v>
          </cell>
          <cell r="E672" t="str">
            <v>수금전표</v>
          </cell>
          <cell r="F672" t="str">
            <v>10543084-003</v>
          </cell>
          <cell r="G672">
            <v>100450</v>
          </cell>
          <cell r="H672" t="str">
            <v>판매1팀</v>
          </cell>
          <cell r="I672">
            <v>100450</v>
          </cell>
          <cell r="J672" t="str">
            <v>판매1팀</v>
          </cell>
          <cell r="K672" t="str">
            <v>단수차이</v>
          </cell>
          <cell r="L672" t="str">
            <v>C</v>
          </cell>
          <cell r="M672">
            <v>0</v>
          </cell>
          <cell r="N672">
            <v>16</v>
          </cell>
          <cell r="O672" t="str">
            <v>2000.03.31</v>
          </cell>
          <cell r="P672" t="str">
            <v>2000.03.31</v>
          </cell>
        </row>
        <row r="673">
          <cell r="A673" t="str">
            <v>51009-00</v>
          </cell>
          <cell r="B673" t="str">
            <v>잡이익</v>
          </cell>
          <cell r="C673" t="str">
            <v>잡이익</v>
          </cell>
          <cell r="D673">
            <v>100</v>
          </cell>
          <cell r="E673" t="str">
            <v>판매전표</v>
          </cell>
          <cell r="F673" t="str">
            <v>10544038-002</v>
          </cell>
          <cell r="G673">
            <v>100718</v>
          </cell>
          <cell r="H673" t="str">
            <v>직판팀</v>
          </cell>
          <cell r="I673">
            <v>100718</v>
          </cell>
          <cell r="J673" t="str">
            <v>직판팀</v>
          </cell>
          <cell r="K673" t="str">
            <v>금형비</v>
          </cell>
          <cell r="L673" t="str">
            <v>C</v>
          </cell>
          <cell r="M673">
            <v>0</v>
          </cell>
          <cell r="N673">
            <v>2010000</v>
          </cell>
          <cell r="O673" t="str">
            <v>2000.03.31</v>
          </cell>
          <cell r="P673" t="str">
            <v>2000.03.31</v>
          </cell>
          <cell r="Q673" t="str">
            <v>조수형</v>
          </cell>
        </row>
        <row r="674">
          <cell r="A674" t="str">
            <v>51009-00</v>
          </cell>
          <cell r="B674" t="str">
            <v>잡이익</v>
          </cell>
          <cell r="C674" t="str">
            <v>잡이익</v>
          </cell>
          <cell r="D674">
            <v>1</v>
          </cell>
          <cell r="E674" t="str">
            <v>비용전표</v>
          </cell>
          <cell r="F674" t="str">
            <v>10540028-004</v>
          </cell>
          <cell r="G674">
            <v>100223</v>
          </cell>
          <cell r="H674" t="str">
            <v>통신공장</v>
          </cell>
          <cell r="I674">
            <v>100027</v>
          </cell>
          <cell r="J674" t="str">
            <v>일진경리팀</v>
          </cell>
          <cell r="K674" t="str">
            <v>원단위절사및자동납부</v>
          </cell>
          <cell r="L674" t="str">
            <v>C</v>
          </cell>
          <cell r="M674">
            <v>0</v>
          </cell>
          <cell r="N674">
            <v>2934</v>
          </cell>
          <cell r="O674" t="str">
            <v>2000.03.31</v>
          </cell>
          <cell r="P674" t="str">
            <v>2000.03.31</v>
          </cell>
          <cell r="Q674" t="str">
            <v>정미은</v>
          </cell>
        </row>
        <row r="675">
          <cell r="A675" t="str">
            <v>51009-00</v>
          </cell>
          <cell r="B675" t="str">
            <v>잡이익</v>
          </cell>
          <cell r="C675" t="str">
            <v>잡이익</v>
          </cell>
          <cell r="D675">
            <v>1</v>
          </cell>
          <cell r="E675" t="str">
            <v>비용전표</v>
          </cell>
          <cell r="F675" t="str">
            <v>10534958-004</v>
          </cell>
          <cell r="G675">
            <v>100079</v>
          </cell>
          <cell r="H675" t="str">
            <v>총무팀</v>
          </cell>
          <cell r="I675">
            <v>100079</v>
          </cell>
          <cell r="J675" t="str">
            <v>총무팀</v>
          </cell>
          <cell r="K675" t="str">
            <v>절사분 및 할인액</v>
          </cell>
          <cell r="L675" t="str">
            <v>C</v>
          </cell>
          <cell r="M675">
            <v>0</v>
          </cell>
          <cell r="N675">
            <v>11949</v>
          </cell>
          <cell r="O675" t="str">
            <v>2000.03.31</v>
          </cell>
          <cell r="P675" t="str">
            <v>2000.03.17</v>
          </cell>
          <cell r="Q675" t="str">
            <v>노승진</v>
          </cell>
        </row>
        <row r="676">
          <cell r="A676" t="str">
            <v>51009-00</v>
          </cell>
          <cell r="B676" t="str">
            <v>잡이익</v>
          </cell>
          <cell r="C676" t="str">
            <v>잡이익</v>
          </cell>
          <cell r="D676">
            <v>300</v>
          </cell>
          <cell r="E676" t="str">
            <v>구매전표</v>
          </cell>
          <cell r="F676" t="str">
            <v>10541264-003</v>
          </cell>
          <cell r="G676">
            <v>100727</v>
          </cell>
          <cell r="H676" t="str">
            <v>SCR생산과</v>
          </cell>
          <cell r="I676">
            <v>100726</v>
          </cell>
          <cell r="J676" t="str">
            <v>SCR팀</v>
          </cell>
          <cell r="K676" t="str">
            <v>도시가스사용</v>
          </cell>
          <cell r="L676" t="str">
            <v>C</v>
          </cell>
          <cell r="M676">
            <v>0</v>
          </cell>
          <cell r="N676">
            <v>9</v>
          </cell>
          <cell r="O676" t="str">
            <v>2000.03.31</v>
          </cell>
          <cell r="P676" t="str">
            <v>2000.03.31</v>
          </cell>
          <cell r="Q676" t="str">
            <v>은종숙</v>
          </cell>
        </row>
        <row r="677">
          <cell r="A677" t="str">
            <v>51009-00</v>
          </cell>
          <cell r="B677" t="str">
            <v>잡이익</v>
          </cell>
          <cell r="C677" t="str">
            <v>잡이익</v>
          </cell>
          <cell r="D677">
            <v>50</v>
          </cell>
          <cell r="E677" t="str">
            <v>자금전표</v>
          </cell>
          <cell r="F677" t="str">
            <v>10537154-005</v>
          </cell>
          <cell r="G677">
            <v>100459</v>
          </cell>
          <cell r="H677" t="str">
            <v>업무팀</v>
          </cell>
          <cell r="I677">
            <v>100459</v>
          </cell>
          <cell r="J677" t="str">
            <v>업무팀</v>
          </cell>
          <cell r="K677" t="str">
            <v>3월 국제전화료자동납</v>
          </cell>
          <cell r="L677" t="str">
            <v>C</v>
          </cell>
          <cell r="M677">
            <v>0</v>
          </cell>
          <cell r="N677">
            <v>431</v>
          </cell>
          <cell r="O677" t="str">
            <v>2000.03.31</v>
          </cell>
          <cell r="P677" t="str">
            <v>2000.03.18</v>
          </cell>
          <cell r="Q677" t="str">
            <v>편무칠</v>
          </cell>
        </row>
        <row r="678">
          <cell r="A678" t="str">
            <v>51009-00</v>
          </cell>
          <cell r="B678" t="str">
            <v>잡이익</v>
          </cell>
          <cell r="C678" t="str">
            <v>잡이익</v>
          </cell>
          <cell r="D678">
            <v>50</v>
          </cell>
          <cell r="E678" t="str">
            <v>자금전표</v>
          </cell>
          <cell r="F678" t="str">
            <v>10537154-006</v>
          </cell>
          <cell r="G678">
            <v>100459</v>
          </cell>
          <cell r="H678" t="str">
            <v>업무팀</v>
          </cell>
          <cell r="I678">
            <v>100459</v>
          </cell>
          <cell r="J678" t="str">
            <v>업무팀</v>
          </cell>
          <cell r="K678" t="str">
            <v>3월 국제전화료원단위</v>
          </cell>
          <cell r="L678" t="str">
            <v>C</v>
          </cell>
          <cell r="M678">
            <v>0</v>
          </cell>
          <cell r="N678">
            <v>23</v>
          </cell>
          <cell r="O678" t="str">
            <v>2000.03.31</v>
          </cell>
          <cell r="P678" t="str">
            <v>2000.03.18</v>
          </cell>
          <cell r="Q678" t="str">
            <v>편무칠</v>
          </cell>
        </row>
        <row r="679">
          <cell r="A679" t="str">
            <v>51009-00</v>
          </cell>
          <cell r="B679" t="str">
            <v>잡이익</v>
          </cell>
          <cell r="C679" t="str">
            <v>잡이익</v>
          </cell>
          <cell r="D679">
            <v>100</v>
          </cell>
          <cell r="E679" t="str">
            <v>판매전표</v>
          </cell>
          <cell r="F679" t="str">
            <v>10541479-002</v>
          </cell>
          <cell r="G679">
            <v>100459</v>
          </cell>
          <cell r="H679" t="str">
            <v>업무팀</v>
          </cell>
          <cell r="I679">
            <v>100459</v>
          </cell>
          <cell r="J679" t="str">
            <v>업무팀</v>
          </cell>
          <cell r="K679" t="str">
            <v>분철 매각</v>
          </cell>
          <cell r="L679" t="str">
            <v>C</v>
          </cell>
          <cell r="M679">
            <v>0</v>
          </cell>
          <cell r="N679">
            <v>280000</v>
          </cell>
          <cell r="O679" t="str">
            <v>2000.03.31</v>
          </cell>
          <cell r="P679" t="str">
            <v>2000.03.31</v>
          </cell>
          <cell r="Q679" t="str">
            <v>이용호</v>
          </cell>
        </row>
        <row r="680">
          <cell r="A680" t="str">
            <v>51009-00</v>
          </cell>
          <cell r="B680" t="str">
            <v>잡이익</v>
          </cell>
          <cell r="C680" t="str">
            <v>잡이익</v>
          </cell>
          <cell r="D680">
            <v>50</v>
          </cell>
          <cell r="E680" t="str">
            <v>자금전표</v>
          </cell>
          <cell r="F680" t="str">
            <v>10537107-008</v>
          </cell>
          <cell r="G680">
            <v>100459</v>
          </cell>
          <cell r="H680" t="str">
            <v>업무팀</v>
          </cell>
          <cell r="I680">
            <v>100459</v>
          </cell>
          <cell r="J680" t="str">
            <v>업무팀</v>
          </cell>
          <cell r="K680" t="str">
            <v>3월 전화료자동납부할</v>
          </cell>
          <cell r="L680" t="str">
            <v>C</v>
          </cell>
          <cell r="M680">
            <v>0</v>
          </cell>
          <cell r="N680">
            <v>5680</v>
          </cell>
          <cell r="O680" t="str">
            <v>2000.03.31</v>
          </cell>
          <cell r="P680" t="str">
            <v>2000.03.14</v>
          </cell>
          <cell r="Q680" t="str">
            <v>편무칠</v>
          </cell>
        </row>
        <row r="681">
          <cell r="A681" t="str">
            <v>51009-00</v>
          </cell>
          <cell r="B681" t="str">
            <v>잡이익</v>
          </cell>
          <cell r="C681" t="str">
            <v>잡이익</v>
          </cell>
          <cell r="D681">
            <v>50</v>
          </cell>
          <cell r="E681" t="str">
            <v>자금전표</v>
          </cell>
          <cell r="F681" t="str">
            <v>10537107-009</v>
          </cell>
          <cell r="G681">
            <v>100459</v>
          </cell>
          <cell r="H681" t="str">
            <v>업무팀</v>
          </cell>
          <cell r="I681">
            <v>100459</v>
          </cell>
          <cell r="J681" t="str">
            <v>업무팀</v>
          </cell>
          <cell r="K681" t="str">
            <v>3월 전화료원단위절사</v>
          </cell>
          <cell r="L681" t="str">
            <v>C</v>
          </cell>
          <cell r="M681">
            <v>0</v>
          </cell>
          <cell r="N681">
            <v>11</v>
          </cell>
          <cell r="O681" t="str">
            <v>2000.03.31</v>
          </cell>
          <cell r="P681" t="str">
            <v>2000.03.14</v>
          </cell>
          <cell r="Q681" t="str">
            <v>편무칠</v>
          </cell>
        </row>
        <row r="682">
          <cell r="A682" t="str">
            <v>51009-00</v>
          </cell>
          <cell r="B682" t="str">
            <v>잡이익</v>
          </cell>
          <cell r="C682" t="str">
            <v>잡이익</v>
          </cell>
          <cell r="D682">
            <v>50</v>
          </cell>
          <cell r="E682" t="str">
            <v>자금전표</v>
          </cell>
          <cell r="F682" t="str">
            <v>10537112-004</v>
          </cell>
          <cell r="G682">
            <v>100459</v>
          </cell>
          <cell r="H682" t="str">
            <v>업무팀</v>
          </cell>
          <cell r="I682">
            <v>100459</v>
          </cell>
          <cell r="J682" t="str">
            <v>업무팀</v>
          </cell>
          <cell r="K682" t="str">
            <v>3월 전용회선료자동납</v>
          </cell>
          <cell r="L682" t="str">
            <v>C</v>
          </cell>
          <cell r="M682">
            <v>0</v>
          </cell>
          <cell r="N682">
            <v>8980</v>
          </cell>
          <cell r="O682" t="str">
            <v>2000.03.31</v>
          </cell>
          <cell r="P682" t="str">
            <v>2000.03.13</v>
          </cell>
          <cell r="Q682" t="str">
            <v>편무칠</v>
          </cell>
        </row>
        <row r="683">
          <cell r="A683" t="str">
            <v>51009-00</v>
          </cell>
          <cell r="B683" t="str">
            <v>잡이익</v>
          </cell>
          <cell r="C683" t="str">
            <v>잡이익</v>
          </cell>
          <cell r="D683">
            <v>50</v>
          </cell>
          <cell r="E683" t="str">
            <v>자금전표</v>
          </cell>
          <cell r="F683" t="str">
            <v>10537110-009</v>
          </cell>
          <cell r="G683">
            <v>100459</v>
          </cell>
          <cell r="H683" t="str">
            <v>업무팀</v>
          </cell>
          <cell r="I683">
            <v>100459</v>
          </cell>
          <cell r="J683" t="str">
            <v>업무팀</v>
          </cell>
          <cell r="K683" t="str">
            <v>3월 전화료자동납부할</v>
          </cell>
          <cell r="L683" t="str">
            <v>C</v>
          </cell>
          <cell r="M683">
            <v>0</v>
          </cell>
          <cell r="N683">
            <v>14560</v>
          </cell>
          <cell r="O683" t="str">
            <v>2000.03.31</v>
          </cell>
          <cell r="P683" t="str">
            <v>2000.03.14</v>
          </cell>
          <cell r="Q683" t="str">
            <v>편무칠</v>
          </cell>
        </row>
        <row r="684">
          <cell r="A684" t="str">
            <v>51009-00</v>
          </cell>
          <cell r="B684" t="str">
            <v>잡이익</v>
          </cell>
          <cell r="C684" t="str">
            <v>잡이익</v>
          </cell>
          <cell r="D684">
            <v>50</v>
          </cell>
          <cell r="E684" t="str">
            <v>자금전표</v>
          </cell>
          <cell r="F684" t="str">
            <v>10537110-010</v>
          </cell>
          <cell r="G684">
            <v>100459</v>
          </cell>
          <cell r="H684" t="str">
            <v>업무팀</v>
          </cell>
          <cell r="I684">
            <v>100459</v>
          </cell>
          <cell r="J684" t="str">
            <v>업무팀</v>
          </cell>
          <cell r="K684" t="str">
            <v>3월 전화료원단위절사</v>
          </cell>
          <cell r="L684" t="str">
            <v>C</v>
          </cell>
          <cell r="M684">
            <v>0</v>
          </cell>
          <cell r="N684">
            <v>30</v>
          </cell>
          <cell r="O684" t="str">
            <v>2000.03.31</v>
          </cell>
          <cell r="P684" t="str">
            <v>2000.03.14</v>
          </cell>
          <cell r="Q684" t="str">
            <v>편무칠</v>
          </cell>
        </row>
        <row r="685">
          <cell r="A685" t="str">
            <v>51009-00</v>
          </cell>
          <cell r="B685" t="str">
            <v>잡이익</v>
          </cell>
          <cell r="C685" t="str">
            <v>잡이익</v>
          </cell>
          <cell r="D685">
            <v>10</v>
          </cell>
          <cell r="E685" t="str">
            <v>전도금전표</v>
          </cell>
          <cell r="F685" t="str">
            <v>10537145-004</v>
          </cell>
          <cell r="G685">
            <v>100459</v>
          </cell>
          <cell r="H685" t="str">
            <v>업무팀</v>
          </cell>
          <cell r="I685">
            <v>100459</v>
          </cell>
          <cell r="J685" t="str">
            <v>업무팀</v>
          </cell>
          <cell r="K685" t="str">
            <v>3월 전화료(데이콤)원</v>
          </cell>
          <cell r="L685" t="str">
            <v>C</v>
          </cell>
          <cell r="M685">
            <v>0</v>
          </cell>
          <cell r="N685">
            <v>52</v>
          </cell>
          <cell r="O685" t="str">
            <v>2000.03.31</v>
          </cell>
          <cell r="P685" t="str">
            <v>2000.03.18</v>
          </cell>
          <cell r="Q685" t="str">
            <v>편무칠</v>
          </cell>
        </row>
        <row r="686">
          <cell r="A686" t="str">
            <v>51009-00</v>
          </cell>
          <cell r="B686" t="str">
            <v>잡이익</v>
          </cell>
          <cell r="C686" t="str">
            <v>잡이익</v>
          </cell>
          <cell r="D686">
            <v>100</v>
          </cell>
          <cell r="E686" t="str">
            <v>판매전표</v>
          </cell>
          <cell r="F686" t="str">
            <v>10542929-002</v>
          </cell>
          <cell r="G686">
            <v>100361</v>
          </cell>
          <cell r="H686" t="str">
            <v>구매과</v>
          </cell>
          <cell r="I686">
            <v>100361</v>
          </cell>
          <cell r="J686" t="str">
            <v>구매과</v>
          </cell>
          <cell r="K686" t="str">
            <v>폐500KG포대</v>
          </cell>
          <cell r="L686" t="str">
            <v>C</v>
          </cell>
          <cell r="M686">
            <v>0</v>
          </cell>
          <cell r="N686">
            <v>43500</v>
          </cell>
          <cell r="O686" t="str">
            <v>2000.04.01</v>
          </cell>
          <cell r="P686" t="str">
            <v>2000.04.01</v>
          </cell>
          <cell r="Q686" t="str">
            <v>김미현</v>
          </cell>
          <cell r="R686">
            <v>999999</v>
          </cell>
          <cell r="S686" t="str">
            <v>일시(SYSTEM SETTING)</v>
          </cell>
        </row>
        <row r="687">
          <cell r="A687" t="str">
            <v>51009-00</v>
          </cell>
          <cell r="B687" t="str">
            <v>잡이익</v>
          </cell>
          <cell r="C687" t="str">
            <v>잡이익</v>
          </cell>
          <cell r="D687">
            <v>100</v>
          </cell>
          <cell r="E687" t="str">
            <v>판매전표</v>
          </cell>
          <cell r="F687" t="str">
            <v>10542932-002</v>
          </cell>
          <cell r="G687">
            <v>100361</v>
          </cell>
          <cell r="H687" t="str">
            <v>구매과</v>
          </cell>
          <cell r="I687">
            <v>100361</v>
          </cell>
          <cell r="J687" t="str">
            <v>구매과</v>
          </cell>
          <cell r="K687" t="str">
            <v>파지</v>
          </cell>
          <cell r="L687" t="str">
            <v>C</v>
          </cell>
          <cell r="M687">
            <v>0</v>
          </cell>
          <cell r="N687">
            <v>12800</v>
          </cell>
          <cell r="O687" t="str">
            <v>2000.04.01</v>
          </cell>
          <cell r="P687" t="str">
            <v>2000.04.01</v>
          </cell>
          <cell r="Q687" t="str">
            <v>김미현</v>
          </cell>
          <cell r="R687">
            <v>999999</v>
          </cell>
          <cell r="S687" t="str">
            <v>일시(SYSTEM SETTING)</v>
          </cell>
        </row>
        <row r="688">
          <cell r="A688" t="str">
            <v>51009-00</v>
          </cell>
          <cell r="B688" t="str">
            <v>잡이익</v>
          </cell>
          <cell r="C688" t="str">
            <v>잡이익</v>
          </cell>
          <cell r="D688">
            <v>100</v>
          </cell>
          <cell r="E688" t="str">
            <v>판매전표</v>
          </cell>
          <cell r="F688" t="str">
            <v>10542926-002</v>
          </cell>
          <cell r="G688">
            <v>100361</v>
          </cell>
          <cell r="H688" t="str">
            <v>구매과</v>
          </cell>
          <cell r="I688">
            <v>100361</v>
          </cell>
          <cell r="J688" t="str">
            <v>구매과</v>
          </cell>
          <cell r="K688" t="str">
            <v>폐동복강선</v>
          </cell>
          <cell r="L688" t="str">
            <v>C</v>
          </cell>
          <cell r="M688">
            <v>0</v>
          </cell>
          <cell r="N688">
            <v>947000</v>
          </cell>
          <cell r="O688" t="str">
            <v>2000.04.01</v>
          </cell>
          <cell r="P688" t="str">
            <v>2000.04.01</v>
          </cell>
          <cell r="Q688" t="str">
            <v>김미현</v>
          </cell>
          <cell r="R688">
            <v>999999</v>
          </cell>
          <cell r="S688" t="str">
            <v>일시(SYSTEM SETTING)</v>
          </cell>
        </row>
        <row r="689">
          <cell r="A689" t="str">
            <v>51009-00</v>
          </cell>
          <cell r="B689" t="str">
            <v>잡이익</v>
          </cell>
          <cell r="C689" t="str">
            <v>잡이익</v>
          </cell>
          <cell r="D689">
            <v>100</v>
          </cell>
          <cell r="E689" t="str">
            <v>판매전표</v>
          </cell>
          <cell r="F689" t="str">
            <v>10544734-003</v>
          </cell>
          <cell r="G689">
            <v>100459</v>
          </cell>
          <cell r="H689" t="str">
            <v>업무팀</v>
          </cell>
          <cell r="I689">
            <v>100459</v>
          </cell>
          <cell r="J689" t="str">
            <v>업무팀</v>
          </cell>
          <cell r="K689" t="str">
            <v>부산물매각(수산화알? C</v>
          </cell>
          <cell r="M689">
            <v>0</v>
          </cell>
          <cell r="N689" t="str">
            <v>3106600  2</v>
          </cell>
          <cell r="O689" t="str">
            <v>000.04.01  2</v>
          </cell>
          <cell r="P689" t="str">
            <v>000.04.01  이</v>
          </cell>
          <cell r="Q689" t="str">
            <v>용호</v>
          </cell>
        </row>
        <row r="690">
          <cell r="A690" t="str">
            <v>51009-00</v>
          </cell>
          <cell r="B690" t="str">
            <v>잡이익</v>
          </cell>
          <cell r="C690" t="str">
            <v>잡이익</v>
          </cell>
          <cell r="D690">
            <v>1</v>
          </cell>
          <cell r="E690" t="str">
            <v>비용전표</v>
          </cell>
          <cell r="F690" t="str">
            <v>10542498-002</v>
          </cell>
          <cell r="G690">
            <v>100027</v>
          </cell>
          <cell r="H690" t="str">
            <v>일진경리팀</v>
          </cell>
          <cell r="I690">
            <v>100027</v>
          </cell>
          <cell r="J690" t="str">
            <v>일진경리팀</v>
          </cell>
          <cell r="K690" t="str">
            <v>최상규이자</v>
          </cell>
          <cell r="L690" t="str">
            <v>C</v>
          </cell>
          <cell r="M690">
            <v>0</v>
          </cell>
          <cell r="N690">
            <v>54356</v>
          </cell>
          <cell r="O690" t="str">
            <v>2000.04.04</v>
          </cell>
          <cell r="P690" t="str">
            <v>2000.04.04</v>
          </cell>
          <cell r="Q690" t="str">
            <v>최윤경</v>
          </cell>
        </row>
        <row r="691">
          <cell r="A691" t="str">
            <v>51009-00</v>
          </cell>
          <cell r="B691" t="str">
            <v>잡이익</v>
          </cell>
          <cell r="C691" t="str">
            <v>잡이익</v>
          </cell>
          <cell r="D691">
            <v>200</v>
          </cell>
          <cell r="E691" t="str">
            <v>수금전표</v>
          </cell>
          <cell r="F691" t="str">
            <v>60061482-004</v>
          </cell>
          <cell r="G691">
            <v>100729</v>
          </cell>
          <cell r="H691" t="str">
            <v>SCR국내영업팀</v>
          </cell>
          <cell r="I691">
            <v>100729</v>
          </cell>
          <cell r="J691" t="str">
            <v>SCR국내영업팀</v>
          </cell>
          <cell r="K691" t="str">
            <v>대일전선 외상대단수? C</v>
          </cell>
          <cell r="M691">
            <v>0</v>
          </cell>
          <cell r="N691" t="str">
            <v>285  2</v>
          </cell>
          <cell r="O691" t="str">
            <v>000.04.04  2</v>
          </cell>
          <cell r="P691" t="str">
            <v>000.04.04  손</v>
          </cell>
          <cell r="Q691" t="str">
            <v>형경</v>
          </cell>
        </row>
        <row r="692">
          <cell r="A692" t="str">
            <v>51009-00</v>
          </cell>
          <cell r="B692" t="str">
            <v>잡이익</v>
          </cell>
          <cell r="C692" t="str">
            <v>잡이익</v>
          </cell>
          <cell r="D692">
            <v>200</v>
          </cell>
          <cell r="E692" t="str">
            <v>수금전표</v>
          </cell>
          <cell r="F692" t="str">
            <v>10537212-002</v>
          </cell>
          <cell r="G692">
            <v>100079</v>
          </cell>
          <cell r="H692" t="str">
            <v>총무팀</v>
          </cell>
          <cell r="I692">
            <v>100079</v>
          </cell>
          <cell r="J692" t="str">
            <v>총무팀</v>
          </cell>
          <cell r="K692" t="str">
            <v>3월분 임대료</v>
          </cell>
          <cell r="L692" t="str">
            <v>C</v>
          </cell>
          <cell r="M692">
            <v>0</v>
          </cell>
          <cell r="N692">
            <v>50000</v>
          </cell>
          <cell r="O692" t="str">
            <v>2000.04.04</v>
          </cell>
          <cell r="P692" t="str">
            <v>2000.03.24</v>
          </cell>
          <cell r="Q692" t="str">
            <v>노승진</v>
          </cell>
          <cell r="R692">
            <v>999999</v>
          </cell>
          <cell r="S692" t="str">
            <v>일시(SYSTEM SETTING)</v>
          </cell>
        </row>
        <row r="693">
          <cell r="A693" t="str">
            <v>51009-00</v>
          </cell>
          <cell r="B693" t="str">
            <v>잡이익</v>
          </cell>
          <cell r="C693" t="str">
            <v>잡이익</v>
          </cell>
          <cell r="D693">
            <v>200</v>
          </cell>
          <cell r="E693" t="str">
            <v>수금전표</v>
          </cell>
          <cell r="F693" t="str">
            <v>10537212-003</v>
          </cell>
          <cell r="G693">
            <v>100079</v>
          </cell>
          <cell r="H693" t="str">
            <v>총무팀</v>
          </cell>
          <cell r="I693">
            <v>100079</v>
          </cell>
          <cell r="J693" t="str">
            <v>총무팀</v>
          </cell>
          <cell r="K693" t="str">
            <v>3월분 임대료</v>
          </cell>
          <cell r="L693" t="str">
            <v>C</v>
          </cell>
          <cell r="M693">
            <v>0</v>
          </cell>
          <cell r="N693">
            <v>35000</v>
          </cell>
          <cell r="O693" t="str">
            <v>2000.04.04</v>
          </cell>
          <cell r="P693" t="str">
            <v>2000.03.24</v>
          </cell>
          <cell r="Q693" t="str">
            <v>노승진</v>
          </cell>
          <cell r="R693">
            <v>999999</v>
          </cell>
          <cell r="S693" t="str">
            <v>일시(SYSTEM SETTING)</v>
          </cell>
        </row>
        <row r="694">
          <cell r="A694" t="str">
            <v>51009-00</v>
          </cell>
          <cell r="B694" t="str">
            <v>잡이익</v>
          </cell>
          <cell r="C694" t="str">
            <v>잡이익</v>
          </cell>
          <cell r="D694">
            <v>200</v>
          </cell>
          <cell r="E694" t="str">
            <v>수금전표</v>
          </cell>
          <cell r="F694" t="str">
            <v>10537212-004</v>
          </cell>
          <cell r="G694">
            <v>100079</v>
          </cell>
          <cell r="H694" t="str">
            <v>총무팀</v>
          </cell>
          <cell r="I694">
            <v>100079</v>
          </cell>
          <cell r="J694" t="str">
            <v>총무팀</v>
          </cell>
          <cell r="K694" t="str">
            <v>3월분 임대료</v>
          </cell>
          <cell r="L694" t="str">
            <v>C</v>
          </cell>
          <cell r="M694">
            <v>0</v>
          </cell>
          <cell r="N694">
            <v>40000</v>
          </cell>
          <cell r="O694" t="str">
            <v>2000.04.04</v>
          </cell>
          <cell r="P694" t="str">
            <v>2000.03.24</v>
          </cell>
          <cell r="Q694" t="str">
            <v>노승진</v>
          </cell>
          <cell r="R694">
            <v>999999</v>
          </cell>
          <cell r="S694" t="str">
            <v>일시(SYSTEM SETTING)</v>
          </cell>
        </row>
        <row r="695">
          <cell r="A695" t="str">
            <v>51009-00</v>
          </cell>
          <cell r="B695" t="str">
            <v>잡이익</v>
          </cell>
          <cell r="C695" t="str">
            <v>잡이익</v>
          </cell>
          <cell r="D695">
            <v>200</v>
          </cell>
          <cell r="E695" t="str">
            <v>수금전표</v>
          </cell>
          <cell r="F695" t="str">
            <v>10537212-005</v>
          </cell>
          <cell r="G695">
            <v>100079</v>
          </cell>
          <cell r="H695" t="str">
            <v>총무팀</v>
          </cell>
          <cell r="I695">
            <v>100079</v>
          </cell>
          <cell r="J695" t="str">
            <v>총무팀</v>
          </cell>
          <cell r="K695" t="str">
            <v>3월분 임대료</v>
          </cell>
          <cell r="L695" t="str">
            <v>C</v>
          </cell>
          <cell r="M695">
            <v>0</v>
          </cell>
          <cell r="N695">
            <v>10000</v>
          </cell>
          <cell r="O695" t="str">
            <v>2000.04.04</v>
          </cell>
          <cell r="P695" t="str">
            <v>2000.03.24</v>
          </cell>
          <cell r="Q695" t="str">
            <v>노승진</v>
          </cell>
          <cell r="R695">
            <v>999999</v>
          </cell>
          <cell r="S695" t="str">
            <v>일시(SYSTEM SETTING)</v>
          </cell>
        </row>
        <row r="696">
          <cell r="A696" t="str">
            <v>51009-00</v>
          </cell>
          <cell r="B696" t="str">
            <v>잡이익</v>
          </cell>
          <cell r="C696" t="str">
            <v>잡이익</v>
          </cell>
          <cell r="D696">
            <v>200</v>
          </cell>
          <cell r="E696" t="str">
            <v>수금전표</v>
          </cell>
          <cell r="F696" t="str">
            <v>10537212-006</v>
          </cell>
          <cell r="G696">
            <v>100079</v>
          </cell>
          <cell r="H696" t="str">
            <v>총무팀</v>
          </cell>
          <cell r="I696">
            <v>100079</v>
          </cell>
          <cell r="J696" t="str">
            <v>총무팀</v>
          </cell>
          <cell r="K696" t="str">
            <v>3월분 임대료</v>
          </cell>
          <cell r="L696" t="str">
            <v>C</v>
          </cell>
          <cell r="M696">
            <v>0</v>
          </cell>
          <cell r="N696">
            <v>40000</v>
          </cell>
          <cell r="O696" t="str">
            <v>2000.04.04</v>
          </cell>
          <cell r="P696" t="str">
            <v>2000.03.24</v>
          </cell>
          <cell r="Q696" t="str">
            <v>노승진</v>
          </cell>
          <cell r="R696">
            <v>999999</v>
          </cell>
          <cell r="S696" t="str">
            <v>일시(SYSTEM SETTING)</v>
          </cell>
        </row>
        <row r="697">
          <cell r="A697" t="str">
            <v>51009-00</v>
          </cell>
          <cell r="B697" t="str">
            <v>잡이익</v>
          </cell>
          <cell r="C697" t="str">
            <v>잡이익</v>
          </cell>
          <cell r="D697">
            <v>200</v>
          </cell>
          <cell r="E697" t="str">
            <v>수금전표</v>
          </cell>
          <cell r="F697" t="str">
            <v>10537212-007</v>
          </cell>
          <cell r="G697">
            <v>100079</v>
          </cell>
          <cell r="H697" t="str">
            <v>총무팀</v>
          </cell>
          <cell r="I697">
            <v>100079</v>
          </cell>
          <cell r="J697" t="str">
            <v>총무팀</v>
          </cell>
          <cell r="K697" t="str">
            <v>3월분 임대료</v>
          </cell>
          <cell r="L697" t="str">
            <v>C</v>
          </cell>
          <cell r="M697">
            <v>0</v>
          </cell>
          <cell r="N697">
            <v>4520</v>
          </cell>
          <cell r="O697" t="str">
            <v>2000.04.04</v>
          </cell>
          <cell r="P697" t="str">
            <v>2000.03.24</v>
          </cell>
          <cell r="Q697" t="str">
            <v>노승진</v>
          </cell>
          <cell r="R697">
            <v>999999</v>
          </cell>
          <cell r="S697" t="str">
            <v>일시(SYSTEM SETTING)</v>
          </cell>
        </row>
        <row r="698">
          <cell r="A698" t="str">
            <v>51009-00</v>
          </cell>
          <cell r="B698" t="str">
            <v>잡이익</v>
          </cell>
          <cell r="C698" t="str">
            <v>잡이익</v>
          </cell>
          <cell r="D698">
            <v>200</v>
          </cell>
          <cell r="E698" t="str">
            <v>수금전표</v>
          </cell>
          <cell r="F698" t="str">
            <v>10537212-008</v>
          </cell>
          <cell r="G698">
            <v>100079</v>
          </cell>
          <cell r="H698" t="str">
            <v>총무팀</v>
          </cell>
          <cell r="I698">
            <v>100079</v>
          </cell>
          <cell r="J698" t="str">
            <v>총무팀</v>
          </cell>
          <cell r="K698" t="str">
            <v>3월분 임대료</v>
          </cell>
          <cell r="L698" t="str">
            <v>C</v>
          </cell>
          <cell r="M698">
            <v>0</v>
          </cell>
          <cell r="N698">
            <v>50000</v>
          </cell>
          <cell r="O698" t="str">
            <v>2000.04.04</v>
          </cell>
          <cell r="P698" t="str">
            <v>2000.03.24</v>
          </cell>
          <cell r="Q698" t="str">
            <v>노승진</v>
          </cell>
          <cell r="R698">
            <v>999999</v>
          </cell>
          <cell r="S698" t="str">
            <v>일시(SYSTEM SETTING)</v>
          </cell>
        </row>
        <row r="699">
          <cell r="A699" t="str">
            <v>51009-00</v>
          </cell>
          <cell r="B699" t="str">
            <v>잡이익</v>
          </cell>
          <cell r="C699" t="str">
            <v>잡이익</v>
          </cell>
          <cell r="D699">
            <v>200</v>
          </cell>
          <cell r="E699" t="str">
            <v>수금전표</v>
          </cell>
          <cell r="F699" t="str">
            <v>10537212-009</v>
          </cell>
          <cell r="G699">
            <v>100079</v>
          </cell>
          <cell r="H699" t="str">
            <v>총무팀</v>
          </cell>
          <cell r="I699">
            <v>100079</v>
          </cell>
          <cell r="J699" t="str">
            <v>총무팀</v>
          </cell>
          <cell r="K699" t="str">
            <v>3월분 임대료</v>
          </cell>
          <cell r="L699" t="str">
            <v>C</v>
          </cell>
          <cell r="M699">
            <v>0</v>
          </cell>
          <cell r="N699">
            <v>40000</v>
          </cell>
          <cell r="O699" t="str">
            <v>2000.04.04</v>
          </cell>
          <cell r="P699" t="str">
            <v>2000.03.24</v>
          </cell>
          <cell r="Q699" t="str">
            <v>노승진</v>
          </cell>
          <cell r="R699">
            <v>999999</v>
          </cell>
          <cell r="S699" t="str">
            <v>일시(SYSTEM SETTING)</v>
          </cell>
        </row>
        <row r="700">
          <cell r="A700" t="str">
            <v>51009-00</v>
          </cell>
          <cell r="B700" t="str">
            <v>잡이익</v>
          </cell>
          <cell r="C700" t="str">
            <v>잡이익</v>
          </cell>
          <cell r="D700">
            <v>200</v>
          </cell>
          <cell r="E700" t="str">
            <v>수금전표</v>
          </cell>
          <cell r="F700" t="str">
            <v>10537212-010</v>
          </cell>
          <cell r="G700">
            <v>100079</v>
          </cell>
          <cell r="H700" t="str">
            <v>총무팀</v>
          </cell>
          <cell r="I700">
            <v>100079</v>
          </cell>
          <cell r="J700" t="str">
            <v>총무팀</v>
          </cell>
          <cell r="K700" t="str">
            <v>3월분 임대료</v>
          </cell>
          <cell r="L700" t="str">
            <v>C</v>
          </cell>
          <cell r="M700">
            <v>0</v>
          </cell>
          <cell r="N700">
            <v>50000</v>
          </cell>
          <cell r="O700" t="str">
            <v>2000.04.04</v>
          </cell>
          <cell r="P700" t="str">
            <v>2000.03.24</v>
          </cell>
          <cell r="Q700" t="str">
            <v>노승진</v>
          </cell>
          <cell r="R700">
            <v>999999</v>
          </cell>
          <cell r="S700" t="str">
            <v>일시(SYSTEM SETTING)</v>
          </cell>
        </row>
        <row r="701">
          <cell r="A701" t="str">
            <v>51009-00</v>
          </cell>
          <cell r="B701" t="str">
            <v>잡이익</v>
          </cell>
          <cell r="C701" t="str">
            <v>잡이익</v>
          </cell>
          <cell r="D701">
            <v>200</v>
          </cell>
          <cell r="E701" t="str">
            <v>수금전표</v>
          </cell>
          <cell r="F701" t="str">
            <v>10537212-011</v>
          </cell>
          <cell r="G701">
            <v>100079</v>
          </cell>
          <cell r="H701" t="str">
            <v>총무팀</v>
          </cell>
          <cell r="I701">
            <v>100079</v>
          </cell>
          <cell r="J701" t="str">
            <v>총무팀</v>
          </cell>
          <cell r="K701" t="str">
            <v>3월분 임대료</v>
          </cell>
          <cell r="L701" t="str">
            <v>C</v>
          </cell>
          <cell r="M701">
            <v>0</v>
          </cell>
          <cell r="N701">
            <v>50000</v>
          </cell>
          <cell r="O701" t="str">
            <v>2000.04.04</v>
          </cell>
          <cell r="P701" t="str">
            <v>2000.03.24</v>
          </cell>
          <cell r="Q701" t="str">
            <v>노승진</v>
          </cell>
          <cell r="R701">
            <v>999999</v>
          </cell>
          <cell r="S701" t="str">
            <v>일시(SYSTEM SETTING)</v>
          </cell>
        </row>
        <row r="702">
          <cell r="A702" t="str">
            <v>51009-00</v>
          </cell>
          <cell r="B702" t="str">
            <v>잡이익</v>
          </cell>
          <cell r="C702" t="str">
            <v>잡이익</v>
          </cell>
          <cell r="D702">
            <v>200</v>
          </cell>
          <cell r="E702" t="str">
            <v>수금전표</v>
          </cell>
          <cell r="F702" t="str">
            <v>10537212-012</v>
          </cell>
          <cell r="G702">
            <v>100079</v>
          </cell>
          <cell r="H702" t="str">
            <v>총무팀</v>
          </cell>
          <cell r="I702">
            <v>100079</v>
          </cell>
          <cell r="J702" t="str">
            <v>총무팀</v>
          </cell>
          <cell r="K702" t="str">
            <v>3월분 임대료</v>
          </cell>
          <cell r="L702" t="str">
            <v>C</v>
          </cell>
          <cell r="M702">
            <v>0</v>
          </cell>
          <cell r="N702">
            <v>80000</v>
          </cell>
          <cell r="O702" t="str">
            <v>2000.04.04</v>
          </cell>
          <cell r="P702" t="str">
            <v>2000.03.24</v>
          </cell>
          <cell r="Q702" t="str">
            <v>노승진</v>
          </cell>
          <cell r="R702">
            <v>999999</v>
          </cell>
          <cell r="S702" t="str">
            <v>일시(SYSTEM SETTING)</v>
          </cell>
        </row>
        <row r="703">
          <cell r="A703" t="str">
            <v>51009-00</v>
          </cell>
          <cell r="B703" t="str">
            <v>잡이익</v>
          </cell>
          <cell r="C703" t="str">
            <v>잡이익</v>
          </cell>
          <cell r="D703">
            <v>100</v>
          </cell>
          <cell r="E703" t="str">
            <v>판매전표</v>
          </cell>
          <cell r="F703" t="str">
            <v>10542877-002</v>
          </cell>
          <cell r="G703">
            <v>100361</v>
          </cell>
          <cell r="H703" t="str">
            <v>구매과</v>
          </cell>
          <cell r="I703">
            <v>100361</v>
          </cell>
          <cell r="J703" t="str">
            <v>구매과</v>
          </cell>
          <cell r="K703" t="str">
            <v>폐500kg포대</v>
          </cell>
          <cell r="L703" t="str">
            <v>C</v>
          </cell>
          <cell r="M703">
            <v>0</v>
          </cell>
          <cell r="N703">
            <v>21000</v>
          </cell>
          <cell r="O703" t="str">
            <v>2000.04.04</v>
          </cell>
          <cell r="P703" t="str">
            <v>2000.04.04</v>
          </cell>
          <cell r="Q703" t="str">
            <v>김미현</v>
          </cell>
          <cell r="R703">
            <v>999999</v>
          </cell>
          <cell r="S703" t="str">
            <v>일시(SYSTEM SETTING)</v>
          </cell>
        </row>
        <row r="704">
          <cell r="A704" t="str">
            <v>51009-00</v>
          </cell>
          <cell r="B704" t="str">
            <v>잡이익</v>
          </cell>
          <cell r="C704" t="str">
            <v>잡이익</v>
          </cell>
          <cell r="D704">
            <v>100</v>
          </cell>
          <cell r="E704" t="str">
            <v>판매전표</v>
          </cell>
          <cell r="F704" t="str">
            <v>10542879-002</v>
          </cell>
          <cell r="G704">
            <v>100361</v>
          </cell>
          <cell r="H704" t="str">
            <v>구매과</v>
          </cell>
          <cell r="I704">
            <v>100361</v>
          </cell>
          <cell r="J704" t="str">
            <v>구매과</v>
          </cell>
          <cell r="K704" t="str">
            <v>파지</v>
          </cell>
          <cell r="L704" t="str">
            <v>C</v>
          </cell>
          <cell r="M704">
            <v>0</v>
          </cell>
          <cell r="N704">
            <v>10000</v>
          </cell>
          <cell r="O704" t="str">
            <v>2000.04.04</v>
          </cell>
          <cell r="P704" t="str">
            <v>2000.04.04</v>
          </cell>
          <cell r="Q704" t="str">
            <v>김미현</v>
          </cell>
          <cell r="R704">
            <v>999999</v>
          </cell>
          <cell r="S704" t="str">
            <v>일시(SYSTEM SETTING)</v>
          </cell>
        </row>
        <row r="705">
          <cell r="A705" t="str">
            <v>51009-00</v>
          </cell>
          <cell r="B705" t="str">
            <v>잡이익</v>
          </cell>
          <cell r="C705" t="str">
            <v>잡이익</v>
          </cell>
          <cell r="D705">
            <v>100</v>
          </cell>
          <cell r="E705" t="str">
            <v>판매전표</v>
          </cell>
          <cell r="F705" t="str">
            <v>10542891-002</v>
          </cell>
          <cell r="G705">
            <v>100361</v>
          </cell>
          <cell r="H705" t="str">
            <v>구매과</v>
          </cell>
          <cell r="I705">
            <v>100361</v>
          </cell>
          <cell r="J705" t="str">
            <v>구매과</v>
          </cell>
          <cell r="K705" t="str">
            <v>폐고철</v>
          </cell>
          <cell r="L705" t="str">
            <v>C</v>
          </cell>
          <cell r="M705">
            <v>0</v>
          </cell>
          <cell r="N705">
            <v>432900</v>
          </cell>
          <cell r="O705" t="str">
            <v>2000.04.04</v>
          </cell>
          <cell r="P705" t="str">
            <v>2000.04.04</v>
          </cell>
          <cell r="Q705" t="str">
            <v>김미현</v>
          </cell>
          <cell r="R705">
            <v>999999</v>
          </cell>
          <cell r="S705" t="str">
            <v>일시(SYSTEM SETTING)</v>
          </cell>
        </row>
        <row r="706">
          <cell r="A706" t="str">
            <v>51009-00</v>
          </cell>
          <cell r="B706" t="str">
            <v>잡이익</v>
          </cell>
          <cell r="C706" t="str">
            <v>잡이익</v>
          </cell>
          <cell r="D706">
            <v>100</v>
          </cell>
          <cell r="E706" t="str">
            <v>판매전표</v>
          </cell>
          <cell r="F706" t="str">
            <v>10542922-002</v>
          </cell>
          <cell r="G706">
            <v>100361</v>
          </cell>
          <cell r="H706" t="str">
            <v>구매과</v>
          </cell>
          <cell r="I706">
            <v>100361</v>
          </cell>
          <cell r="J706" t="str">
            <v>구매과</v>
          </cell>
          <cell r="K706" t="str">
            <v>폐 LAP TAPE외</v>
          </cell>
          <cell r="L706" t="str">
            <v>C</v>
          </cell>
          <cell r="M706">
            <v>0</v>
          </cell>
          <cell r="N706">
            <v>274900</v>
          </cell>
          <cell r="O706" t="str">
            <v>2000.04.04</v>
          </cell>
          <cell r="P706" t="str">
            <v>2000.04.04</v>
          </cell>
          <cell r="Q706" t="str">
            <v>김미현</v>
          </cell>
          <cell r="R706">
            <v>999999</v>
          </cell>
          <cell r="S706" t="str">
            <v>일시(SYSTEM SETTING)</v>
          </cell>
        </row>
        <row r="707">
          <cell r="A707" t="str">
            <v>51009-00</v>
          </cell>
          <cell r="B707" t="str">
            <v>잡이익</v>
          </cell>
          <cell r="C707" t="str">
            <v>잡이익</v>
          </cell>
          <cell r="D707">
            <v>100</v>
          </cell>
          <cell r="E707" t="str">
            <v>판매전표</v>
          </cell>
          <cell r="F707" t="str">
            <v>10542887-002</v>
          </cell>
          <cell r="G707">
            <v>100361</v>
          </cell>
          <cell r="H707" t="str">
            <v>구매과</v>
          </cell>
          <cell r="I707">
            <v>100361</v>
          </cell>
          <cell r="J707" t="str">
            <v>구매과</v>
          </cell>
          <cell r="K707" t="str">
            <v>아연강선공D/M</v>
          </cell>
          <cell r="L707" t="str">
            <v>C</v>
          </cell>
          <cell r="M707">
            <v>0</v>
          </cell>
          <cell r="N707">
            <v>60000</v>
          </cell>
          <cell r="O707" t="str">
            <v>2000.04.04</v>
          </cell>
          <cell r="P707" t="str">
            <v>2000.04.04</v>
          </cell>
          <cell r="Q707" t="str">
            <v>김미현</v>
          </cell>
          <cell r="R707">
            <v>999999</v>
          </cell>
          <cell r="S707" t="str">
            <v>일시(SYSTEM SETTING)</v>
          </cell>
        </row>
        <row r="708">
          <cell r="A708" t="str">
            <v>51009-00</v>
          </cell>
          <cell r="B708" t="str">
            <v>잡이익</v>
          </cell>
          <cell r="C708" t="str">
            <v>잡이익</v>
          </cell>
          <cell r="D708">
            <v>200</v>
          </cell>
          <cell r="E708" t="str">
            <v>수금전표</v>
          </cell>
          <cell r="F708" t="str">
            <v>10542979-004</v>
          </cell>
          <cell r="G708">
            <v>100702</v>
          </cell>
          <cell r="H708" t="str">
            <v>관리과</v>
          </cell>
          <cell r="I708">
            <v>100702</v>
          </cell>
          <cell r="J708" t="str">
            <v>관리과</v>
          </cell>
          <cell r="K708" t="str">
            <v>3월분 관리비 단수</v>
          </cell>
          <cell r="L708" t="str">
            <v>C</v>
          </cell>
          <cell r="M708">
            <v>0</v>
          </cell>
          <cell r="N708">
            <v>11</v>
          </cell>
          <cell r="O708" t="str">
            <v>2000.04.06</v>
          </cell>
          <cell r="P708" t="str">
            <v>2000.04.06</v>
          </cell>
          <cell r="Q708" t="str">
            <v>김지연</v>
          </cell>
        </row>
        <row r="709">
          <cell r="A709" t="str">
            <v>51009-00</v>
          </cell>
          <cell r="B709" t="str">
            <v>잡이익</v>
          </cell>
          <cell r="C709" t="str">
            <v>잡이익</v>
          </cell>
          <cell r="D709">
            <v>100</v>
          </cell>
          <cell r="E709" t="str">
            <v>판매전표</v>
          </cell>
          <cell r="F709" t="str">
            <v>10542978-002</v>
          </cell>
          <cell r="G709">
            <v>100361</v>
          </cell>
          <cell r="H709" t="str">
            <v>구매과</v>
          </cell>
          <cell r="I709">
            <v>100361</v>
          </cell>
          <cell r="J709" t="str">
            <v>구매과</v>
          </cell>
          <cell r="K709" t="str">
            <v>폐고철</v>
          </cell>
          <cell r="L709" t="str">
            <v>C</v>
          </cell>
          <cell r="M709">
            <v>0</v>
          </cell>
          <cell r="N709">
            <v>89700</v>
          </cell>
          <cell r="O709" t="str">
            <v>2000.04.06</v>
          </cell>
          <cell r="P709" t="str">
            <v>2000.04.06</v>
          </cell>
          <cell r="Q709" t="str">
            <v>김미현</v>
          </cell>
          <cell r="R709">
            <v>999999</v>
          </cell>
          <cell r="S709" t="str">
            <v>일시(SYSTEM SETTING)</v>
          </cell>
        </row>
        <row r="710">
          <cell r="A710" t="str">
            <v>51009-00</v>
          </cell>
          <cell r="B710" t="str">
            <v>잡이익</v>
          </cell>
          <cell r="C710" t="str">
            <v>잡이익</v>
          </cell>
          <cell r="D710">
            <v>100</v>
          </cell>
          <cell r="E710" t="str">
            <v>판매전표</v>
          </cell>
          <cell r="F710" t="str">
            <v>10542936-002</v>
          </cell>
          <cell r="G710">
            <v>100361</v>
          </cell>
          <cell r="H710" t="str">
            <v>구매과</v>
          </cell>
          <cell r="I710">
            <v>100361</v>
          </cell>
          <cell r="J710" t="str">
            <v>구매과</v>
          </cell>
          <cell r="K710" t="str">
            <v>폐500KG포대</v>
          </cell>
          <cell r="L710" t="str">
            <v>C</v>
          </cell>
          <cell r="M710">
            <v>0</v>
          </cell>
          <cell r="N710">
            <v>73500</v>
          </cell>
          <cell r="O710" t="str">
            <v>2000.04.06</v>
          </cell>
          <cell r="P710" t="str">
            <v>2000.04.06</v>
          </cell>
          <cell r="Q710" t="str">
            <v>김미현</v>
          </cell>
          <cell r="R710">
            <v>999999</v>
          </cell>
          <cell r="S710" t="str">
            <v>일시(SYSTEM SETTING)</v>
          </cell>
        </row>
        <row r="711">
          <cell r="A711" t="str">
            <v>51009-00</v>
          </cell>
          <cell r="B711" t="str">
            <v>잡이익</v>
          </cell>
          <cell r="C711" t="str">
            <v>잡이익</v>
          </cell>
          <cell r="D711">
            <v>100</v>
          </cell>
          <cell r="E711" t="str">
            <v>판매전표</v>
          </cell>
          <cell r="F711" t="str">
            <v>10542940-002</v>
          </cell>
          <cell r="G711">
            <v>100361</v>
          </cell>
          <cell r="H711" t="str">
            <v>구매과</v>
          </cell>
          <cell r="I711">
            <v>100361</v>
          </cell>
          <cell r="J711" t="str">
            <v>구매과</v>
          </cell>
          <cell r="K711" t="str">
            <v>파지</v>
          </cell>
          <cell r="L711" t="str">
            <v>C</v>
          </cell>
          <cell r="M711">
            <v>0</v>
          </cell>
          <cell r="N711">
            <v>5600</v>
          </cell>
          <cell r="O711" t="str">
            <v>2000.04.06</v>
          </cell>
          <cell r="P711" t="str">
            <v>2000.04.06</v>
          </cell>
          <cell r="Q711" t="str">
            <v>김미현</v>
          </cell>
          <cell r="R711">
            <v>999999</v>
          </cell>
          <cell r="S711" t="str">
            <v>일시(SYSTEM SETTING)</v>
          </cell>
        </row>
        <row r="712">
          <cell r="A712" t="str">
            <v>51009-00</v>
          </cell>
          <cell r="B712" t="str">
            <v>잡이익</v>
          </cell>
          <cell r="C712" t="str">
            <v>잡이익</v>
          </cell>
          <cell r="D712">
            <v>100</v>
          </cell>
          <cell r="E712" t="str">
            <v>판매전표</v>
          </cell>
          <cell r="F712" t="str">
            <v>10542941-002</v>
          </cell>
          <cell r="G712">
            <v>100361</v>
          </cell>
          <cell r="H712" t="str">
            <v>구매과</v>
          </cell>
          <cell r="I712">
            <v>100361</v>
          </cell>
          <cell r="J712" t="str">
            <v>구매과</v>
          </cell>
          <cell r="K712" t="str">
            <v>아연강선 공D/M</v>
          </cell>
          <cell r="L712" t="str">
            <v>C</v>
          </cell>
          <cell r="M712">
            <v>0</v>
          </cell>
          <cell r="N712">
            <v>48000</v>
          </cell>
          <cell r="O712" t="str">
            <v>2000.04.06</v>
          </cell>
          <cell r="P712" t="str">
            <v>2000.04.06</v>
          </cell>
          <cell r="Q712" t="str">
            <v>김미현</v>
          </cell>
          <cell r="R712">
            <v>999999</v>
          </cell>
          <cell r="S712" t="str">
            <v>일시(SYSTEM SETTING)</v>
          </cell>
        </row>
        <row r="713">
          <cell r="A713" t="str">
            <v>51009-00</v>
          </cell>
          <cell r="B713" t="str">
            <v>잡이익</v>
          </cell>
          <cell r="C713" t="str">
            <v>잡이익</v>
          </cell>
          <cell r="D713">
            <v>100</v>
          </cell>
          <cell r="E713" t="str">
            <v>판매전표</v>
          </cell>
          <cell r="F713" t="str">
            <v>10544927-002</v>
          </cell>
          <cell r="G713">
            <v>100361</v>
          </cell>
          <cell r="H713" t="str">
            <v>구매과</v>
          </cell>
          <cell r="I713">
            <v>100361</v>
          </cell>
          <cell r="J713" t="str">
            <v>구매과</v>
          </cell>
          <cell r="K713" t="str">
            <v>폐 LAP TAPE외</v>
          </cell>
          <cell r="L713" t="str">
            <v>C</v>
          </cell>
          <cell r="M713">
            <v>0</v>
          </cell>
          <cell r="N713">
            <v>325600</v>
          </cell>
          <cell r="O713" t="str">
            <v>2000.04.07</v>
          </cell>
          <cell r="P713" t="str">
            <v>2000.04.07</v>
          </cell>
          <cell r="Q713" t="str">
            <v>김미현</v>
          </cell>
          <cell r="R713">
            <v>999999</v>
          </cell>
          <cell r="S713" t="str">
            <v>일시(SYSTEM SETTING)</v>
          </cell>
        </row>
        <row r="714">
          <cell r="A714" t="str">
            <v>51009-00</v>
          </cell>
          <cell r="B714" t="str">
            <v>잡이익</v>
          </cell>
          <cell r="C714" t="str">
            <v>잡이익</v>
          </cell>
          <cell r="D714">
            <v>100</v>
          </cell>
          <cell r="E714" t="str">
            <v>판매전표</v>
          </cell>
          <cell r="F714" t="str">
            <v>10544925-002</v>
          </cell>
          <cell r="G714">
            <v>100361</v>
          </cell>
          <cell r="H714" t="str">
            <v>구매과</v>
          </cell>
          <cell r="I714">
            <v>100361</v>
          </cell>
          <cell r="J714" t="str">
            <v>구매과</v>
          </cell>
          <cell r="K714" t="str">
            <v>폐500kg포대</v>
          </cell>
          <cell r="L714" t="str">
            <v>C</v>
          </cell>
          <cell r="M714">
            <v>0</v>
          </cell>
          <cell r="N714">
            <v>18000</v>
          </cell>
          <cell r="O714" t="str">
            <v>2000.04.08</v>
          </cell>
          <cell r="P714" t="str">
            <v>2000.04.08</v>
          </cell>
          <cell r="Q714" t="str">
            <v>김미현</v>
          </cell>
          <cell r="R714">
            <v>999999</v>
          </cell>
          <cell r="S714" t="str">
            <v>일시(SYSTEM SETTING)</v>
          </cell>
        </row>
        <row r="715">
          <cell r="A715" t="str">
            <v>51009-00</v>
          </cell>
          <cell r="B715" t="str">
            <v>잡이익</v>
          </cell>
          <cell r="C715" t="str">
            <v>잡이익</v>
          </cell>
          <cell r="D715">
            <v>100</v>
          </cell>
          <cell r="E715" t="str">
            <v>판매전표</v>
          </cell>
          <cell r="F715" t="str">
            <v>10544926-002</v>
          </cell>
          <cell r="G715">
            <v>100361</v>
          </cell>
          <cell r="H715" t="str">
            <v>구매과</v>
          </cell>
          <cell r="I715">
            <v>100361</v>
          </cell>
          <cell r="J715" t="str">
            <v>구매과</v>
          </cell>
          <cell r="K715" t="str">
            <v>파지</v>
          </cell>
          <cell r="L715" t="str">
            <v>C</v>
          </cell>
          <cell r="M715">
            <v>0</v>
          </cell>
          <cell r="N715">
            <v>19200</v>
          </cell>
          <cell r="O715" t="str">
            <v>2000.04.08</v>
          </cell>
          <cell r="P715" t="str">
            <v>2000.04.08</v>
          </cell>
          <cell r="Q715" t="str">
            <v>김미현</v>
          </cell>
          <cell r="R715">
            <v>999999</v>
          </cell>
          <cell r="S715" t="str">
            <v>일시(SYSTEM SETTING)</v>
          </cell>
        </row>
        <row r="716">
          <cell r="A716" t="str">
            <v>51009-00</v>
          </cell>
          <cell r="B716" t="str">
            <v>잡이익</v>
          </cell>
          <cell r="C716" t="str">
            <v>잡이익</v>
          </cell>
          <cell r="D716">
            <v>200</v>
          </cell>
          <cell r="E716" t="str">
            <v>수금전표</v>
          </cell>
          <cell r="F716" t="str">
            <v>10552524-004</v>
          </cell>
          <cell r="G716">
            <v>100702</v>
          </cell>
          <cell r="H716" t="str">
            <v>관리과</v>
          </cell>
          <cell r="I716">
            <v>100702</v>
          </cell>
          <cell r="J716" t="str">
            <v>관리과</v>
          </cell>
          <cell r="K716" t="str">
            <v>4월분 임대료 및 관리</v>
          </cell>
          <cell r="L716" t="str">
            <v>C</v>
          </cell>
          <cell r="M716">
            <v>0</v>
          </cell>
          <cell r="N716">
            <v>1</v>
          </cell>
          <cell r="O716" t="str">
            <v>2000.04.10</v>
          </cell>
          <cell r="P716" t="str">
            <v>2000.04.10</v>
          </cell>
          <cell r="Q716" t="str">
            <v>김지연</v>
          </cell>
        </row>
        <row r="717">
          <cell r="A717" t="str">
            <v>51009-00</v>
          </cell>
          <cell r="B717" t="str">
            <v>잡이익</v>
          </cell>
          <cell r="C717" t="str">
            <v>잡이익</v>
          </cell>
          <cell r="D717">
            <v>100</v>
          </cell>
          <cell r="E717" t="str">
            <v>판매전표</v>
          </cell>
          <cell r="F717" t="str">
            <v>10544923-002</v>
          </cell>
          <cell r="G717">
            <v>100361</v>
          </cell>
          <cell r="H717" t="str">
            <v>구매과</v>
          </cell>
          <cell r="I717">
            <v>100361</v>
          </cell>
          <cell r="J717" t="str">
            <v>구매과</v>
          </cell>
          <cell r="K717" t="str">
            <v>폐 젤리케이블</v>
          </cell>
          <cell r="L717" t="str">
            <v>C</v>
          </cell>
          <cell r="M717">
            <v>0</v>
          </cell>
          <cell r="N717">
            <v>993600</v>
          </cell>
          <cell r="O717" t="str">
            <v>2000.04.11</v>
          </cell>
          <cell r="P717" t="str">
            <v>2000.04.11</v>
          </cell>
          <cell r="Q717" t="str">
            <v>김미현</v>
          </cell>
          <cell r="R717">
            <v>999999</v>
          </cell>
          <cell r="S717" t="str">
            <v>일시(SYSTEM SETTING)</v>
          </cell>
        </row>
        <row r="718">
          <cell r="A718" t="str">
            <v>51009-00</v>
          </cell>
          <cell r="B718" t="str">
            <v>잡이익</v>
          </cell>
          <cell r="C718" t="str">
            <v>잡이익</v>
          </cell>
          <cell r="D718">
            <v>100</v>
          </cell>
          <cell r="E718" t="str">
            <v>판매전표</v>
          </cell>
          <cell r="F718" t="str">
            <v>10544924-002</v>
          </cell>
          <cell r="G718">
            <v>100361</v>
          </cell>
          <cell r="H718" t="str">
            <v>구매과</v>
          </cell>
          <cell r="I718">
            <v>100361</v>
          </cell>
          <cell r="J718" t="str">
            <v>구매과</v>
          </cell>
          <cell r="K718" t="str">
            <v>꽃가루</v>
          </cell>
          <cell r="L718" t="str">
            <v>C</v>
          </cell>
          <cell r="M718">
            <v>0</v>
          </cell>
          <cell r="N718">
            <v>317400</v>
          </cell>
          <cell r="O718" t="str">
            <v>2000.04.11</v>
          </cell>
          <cell r="P718" t="str">
            <v>2000.04.11</v>
          </cell>
          <cell r="Q718" t="str">
            <v>김미현</v>
          </cell>
          <cell r="R718">
            <v>999999</v>
          </cell>
          <cell r="S718" t="str">
            <v>일시(SYSTEM SETTING)</v>
          </cell>
        </row>
        <row r="719">
          <cell r="A719" t="str">
            <v>51009-00</v>
          </cell>
          <cell r="B719" t="str">
            <v>잡이익</v>
          </cell>
          <cell r="C719" t="str">
            <v>잡이익</v>
          </cell>
          <cell r="D719">
            <v>50</v>
          </cell>
          <cell r="E719" t="str">
            <v>자금전표</v>
          </cell>
          <cell r="F719" t="str">
            <v>10544519-002</v>
          </cell>
          <cell r="G719">
            <v>100050</v>
          </cell>
          <cell r="H719" t="str">
            <v>압출반</v>
          </cell>
          <cell r="I719">
            <v>100459</v>
          </cell>
          <cell r="J719" t="str">
            <v>업무팀</v>
          </cell>
          <cell r="K719" t="str">
            <v>3월 임대료(정희원)</v>
          </cell>
          <cell r="L719" t="str">
            <v>C</v>
          </cell>
          <cell r="M719">
            <v>0</v>
          </cell>
          <cell r="N719">
            <v>100000</v>
          </cell>
          <cell r="O719" t="str">
            <v>2000.04.11</v>
          </cell>
          <cell r="P719" t="str">
            <v>2000.04.11</v>
          </cell>
          <cell r="Q719" t="str">
            <v>장미영</v>
          </cell>
        </row>
        <row r="720">
          <cell r="A720" t="str">
            <v>51009-00</v>
          </cell>
          <cell r="B720" t="str">
            <v>잡이익</v>
          </cell>
          <cell r="C720" t="str">
            <v>잡이익</v>
          </cell>
          <cell r="D720">
            <v>50</v>
          </cell>
          <cell r="E720" t="str">
            <v>자금전표</v>
          </cell>
          <cell r="F720" t="str">
            <v>10544519-003</v>
          </cell>
          <cell r="G720">
            <v>100050</v>
          </cell>
          <cell r="H720" t="str">
            <v>압출반</v>
          </cell>
          <cell r="I720">
            <v>100459</v>
          </cell>
          <cell r="J720" t="str">
            <v>업무팀</v>
          </cell>
          <cell r="K720" t="str">
            <v>3월 임대료(고천수)</v>
          </cell>
          <cell r="L720" t="str">
            <v>C</v>
          </cell>
          <cell r="M720">
            <v>0</v>
          </cell>
          <cell r="N720">
            <v>50000</v>
          </cell>
          <cell r="O720" t="str">
            <v>2000.04.11</v>
          </cell>
          <cell r="P720" t="str">
            <v>2000.04.11</v>
          </cell>
          <cell r="Q720" t="str">
            <v>장미영</v>
          </cell>
        </row>
        <row r="721">
          <cell r="A721" t="str">
            <v>51009-00</v>
          </cell>
          <cell r="B721" t="str">
            <v>잡이익</v>
          </cell>
          <cell r="C721" t="str">
            <v>잡이익</v>
          </cell>
          <cell r="D721">
            <v>50</v>
          </cell>
          <cell r="E721" t="str">
            <v>자금전표</v>
          </cell>
          <cell r="F721" t="str">
            <v>10544519-004</v>
          </cell>
          <cell r="G721">
            <v>100054</v>
          </cell>
          <cell r="H721" t="str">
            <v>피막반</v>
          </cell>
          <cell r="I721">
            <v>100459</v>
          </cell>
          <cell r="J721" t="str">
            <v>업무팀</v>
          </cell>
          <cell r="K721" t="str">
            <v>3월 임대료(김행식)</v>
          </cell>
          <cell r="L721" t="str">
            <v>C</v>
          </cell>
          <cell r="M721">
            <v>0</v>
          </cell>
          <cell r="N721">
            <v>100000</v>
          </cell>
          <cell r="O721" t="str">
            <v>2000.04.11</v>
          </cell>
          <cell r="P721" t="str">
            <v>2000.04.11</v>
          </cell>
          <cell r="Q721" t="str">
            <v>장미영</v>
          </cell>
        </row>
        <row r="722">
          <cell r="A722" t="str">
            <v>51009-00</v>
          </cell>
          <cell r="B722" t="str">
            <v>잡이익</v>
          </cell>
          <cell r="C722" t="str">
            <v>잡이익</v>
          </cell>
          <cell r="D722">
            <v>50</v>
          </cell>
          <cell r="E722" t="str">
            <v>자금전표</v>
          </cell>
          <cell r="F722" t="str">
            <v>10544519-005</v>
          </cell>
          <cell r="G722">
            <v>100047</v>
          </cell>
          <cell r="H722" t="str">
            <v>금형반</v>
          </cell>
          <cell r="I722">
            <v>100459</v>
          </cell>
          <cell r="J722" t="str">
            <v>업무팀</v>
          </cell>
          <cell r="K722" t="str">
            <v>3월 임대료(박성철)</v>
          </cell>
          <cell r="L722" t="str">
            <v>C</v>
          </cell>
          <cell r="M722">
            <v>0</v>
          </cell>
          <cell r="N722">
            <v>80000</v>
          </cell>
          <cell r="O722" t="str">
            <v>2000.04.11</v>
          </cell>
          <cell r="P722" t="str">
            <v>2000.04.11</v>
          </cell>
          <cell r="Q722" t="str">
            <v>장미영</v>
          </cell>
        </row>
        <row r="723">
          <cell r="A723" t="str">
            <v>51009-00</v>
          </cell>
          <cell r="B723" t="str">
            <v>잡이익</v>
          </cell>
          <cell r="C723" t="str">
            <v>잡이익</v>
          </cell>
          <cell r="D723">
            <v>100</v>
          </cell>
          <cell r="E723" t="str">
            <v>판매전표</v>
          </cell>
          <cell r="F723" t="str">
            <v>10544921-002</v>
          </cell>
          <cell r="G723">
            <v>100361</v>
          </cell>
          <cell r="H723" t="str">
            <v>구매과</v>
          </cell>
          <cell r="I723">
            <v>100361</v>
          </cell>
          <cell r="J723" t="str">
            <v>구매과</v>
          </cell>
          <cell r="K723" t="str">
            <v>파지</v>
          </cell>
          <cell r="L723" t="str">
            <v>C</v>
          </cell>
          <cell r="M723">
            <v>0</v>
          </cell>
          <cell r="N723">
            <v>13600</v>
          </cell>
          <cell r="O723" t="str">
            <v>2000.04.13</v>
          </cell>
          <cell r="P723" t="str">
            <v>2000.04.13</v>
          </cell>
          <cell r="Q723" t="str">
            <v>김미현</v>
          </cell>
          <cell r="R723">
            <v>999999</v>
          </cell>
          <cell r="S723" t="str">
            <v>일시(SYSTEM SETTING)</v>
          </cell>
        </row>
        <row r="724">
          <cell r="A724" t="str">
            <v>51009-00</v>
          </cell>
          <cell r="B724" t="str">
            <v>잡이익</v>
          </cell>
          <cell r="C724" t="str">
            <v>잡이익</v>
          </cell>
          <cell r="D724">
            <v>100</v>
          </cell>
          <cell r="E724" t="str">
            <v>판매전표</v>
          </cell>
          <cell r="F724" t="str">
            <v>10544922-002</v>
          </cell>
          <cell r="G724">
            <v>100361</v>
          </cell>
          <cell r="H724" t="str">
            <v>구매과</v>
          </cell>
          <cell r="I724">
            <v>100361</v>
          </cell>
          <cell r="J724" t="str">
            <v>구매과</v>
          </cell>
          <cell r="K724" t="str">
            <v>폐500kg포대</v>
          </cell>
          <cell r="L724" t="str">
            <v>C</v>
          </cell>
          <cell r="M724">
            <v>0</v>
          </cell>
          <cell r="N724">
            <v>79500</v>
          </cell>
          <cell r="O724" t="str">
            <v>2000.04.13</v>
          </cell>
          <cell r="P724" t="str">
            <v>2000.04.13</v>
          </cell>
          <cell r="Q724" t="str">
            <v>김미현</v>
          </cell>
          <cell r="R724">
            <v>999999</v>
          </cell>
          <cell r="S724" t="str">
            <v>일시(SYSTEM SETTING)</v>
          </cell>
        </row>
        <row r="725">
          <cell r="A725" t="str">
            <v>51009-00</v>
          </cell>
          <cell r="B725" t="str">
            <v>잡이익</v>
          </cell>
          <cell r="C725" t="str">
            <v>잡이익</v>
          </cell>
          <cell r="D725">
            <v>100</v>
          </cell>
          <cell r="E725" t="str">
            <v>판매전표</v>
          </cell>
          <cell r="F725" t="str">
            <v>10553981-002</v>
          </cell>
          <cell r="G725">
            <v>100453</v>
          </cell>
          <cell r="H725" t="str">
            <v>특판1팀</v>
          </cell>
          <cell r="I725">
            <v>100453</v>
          </cell>
          <cell r="J725" t="str">
            <v>특판1팀</v>
          </cell>
          <cell r="K725" t="str">
            <v>금형대</v>
          </cell>
          <cell r="L725" t="str">
            <v>C</v>
          </cell>
          <cell r="M725">
            <v>0</v>
          </cell>
          <cell r="N725">
            <v>300000</v>
          </cell>
          <cell r="O725" t="str">
            <v>2000.04.15</v>
          </cell>
          <cell r="P725" t="str">
            <v>2000.04.15</v>
          </cell>
          <cell r="Q725" t="str">
            <v>최윤경</v>
          </cell>
        </row>
        <row r="726">
          <cell r="A726" t="str">
            <v>51009-00</v>
          </cell>
          <cell r="B726" t="str">
            <v>잡이익</v>
          </cell>
          <cell r="C726" t="str">
            <v>잡이익</v>
          </cell>
          <cell r="D726">
            <v>100</v>
          </cell>
          <cell r="E726" t="str">
            <v>판매전표</v>
          </cell>
          <cell r="F726" t="str">
            <v>10553981-003</v>
          </cell>
          <cell r="G726">
            <v>100453</v>
          </cell>
          <cell r="H726" t="str">
            <v>특판1팀</v>
          </cell>
          <cell r="I726">
            <v>100453</v>
          </cell>
          <cell r="J726" t="str">
            <v>특판1팀</v>
          </cell>
          <cell r="K726" t="str">
            <v>금형대</v>
          </cell>
          <cell r="L726" t="str">
            <v>C</v>
          </cell>
          <cell r="M726">
            <v>0</v>
          </cell>
          <cell r="N726">
            <v>500000</v>
          </cell>
          <cell r="O726" t="str">
            <v>2000.04.15</v>
          </cell>
          <cell r="P726" t="str">
            <v>2000.04.15</v>
          </cell>
          <cell r="Q726" t="str">
            <v>최윤경</v>
          </cell>
        </row>
        <row r="727">
          <cell r="A727" t="str">
            <v>51009-00</v>
          </cell>
          <cell r="B727" t="str">
            <v>잡이익</v>
          </cell>
          <cell r="C727" t="str">
            <v>잡이익</v>
          </cell>
          <cell r="D727">
            <v>100</v>
          </cell>
          <cell r="E727" t="str">
            <v>판매전표</v>
          </cell>
          <cell r="F727" t="str">
            <v>10545935-002</v>
          </cell>
          <cell r="G727">
            <v>100361</v>
          </cell>
          <cell r="H727" t="str">
            <v>구매과</v>
          </cell>
          <cell r="I727">
            <v>100361</v>
          </cell>
          <cell r="J727" t="str">
            <v>구매과</v>
          </cell>
          <cell r="K727" t="str">
            <v>폐500KG포대</v>
          </cell>
          <cell r="L727" t="str">
            <v>C</v>
          </cell>
          <cell r="M727">
            <v>0</v>
          </cell>
          <cell r="N727">
            <v>10500</v>
          </cell>
          <cell r="O727" t="str">
            <v>2000.04.15</v>
          </cell>
          <cell r="P727" t="str">
            <v>2000.04.15</v>
          </cell>
          <cell r="Q727" t="str">
            <v>김미현</v>
          </cell>
          <cell r="R727">
            <v>999999</v>
          </cell>
          <cell r="S727" t="str">
            <v>일시(SYSTEM SETTING)</v>
          </cell>
        </row>
        <row r="728">
          <cell r="A728" t="str">
            <v>51009-00</v>
          </cell>
          <cell r="B728" t="str">
            <v>잡이익</v>
          </cell>
          <cell r="C728" t="str">
            <v>잡이익</v>
          </cell>
          <cell r="D728">
            <v>100</v>
          </cell>
          <cell r="E728" t="str">
            <v>판매전표</v>
          </cell>
          <cell r="F728" t="str">
            <v>10545934-002</v>
          </cell>
          <cell r="G728">
            <v>100361</v>
          </cell>
          <cell r="H728" t="str">
            <v>구매과</v>
          </cell>
          <cell r="I728">
            <v>100361</v>
          </cell>
          <cell r="J728" t="str">
            <v>구매과</v>
          </cell>
          <cell r="K728" t="str">
            <v>파지</v>
          </cell>
          <cell r="L728" t="str">
            <v>C</v>
          </cell>
          <cell r="M728">
            <v>0</v>
          </cell>
          <cell r="N728">
            <v>5600</v>
          </cell>
          <cell r="O728" t="str">
            <v>2000.04.15</v>
          </cell>
          <cell r="P728" t="str">
            <v>2000.04.15</v>
          </cell>
          <cell r="Q728" t="str">
            <v>김미현</v>
          </cell>
          <cell r="R728">
            <v>999999</v>
          </cell>
          <cell r="S728" t="str">
            <v>일시(SYSTEM SETTING)</v>
          </cell>
        </row>
        <row r="729">
          <cell r="A729" t="str">
            <v>51009-00</v>
          </cell>
          <cell r="B729" t="str">
            <v>잡이익</v>
          </cell>
          <cell r="C729" t="str">
            <v>잡이익</v>
          </cell>
          <cell r="D729">
            <v>100</v>
          </cell>
          <cell r="E729" t="str">
            <v>판매전표</v>
          </cell>
          <cell r="F729" t="str">
            <v>10546360-002</v>
          </cell>
          <cell r="G729">
            <v>100361</v>
          </cell>
          <cell r="H729" t="str">
            <v>구매과</v>
          </cell>
          <cell r="I729">
            <v>100361</v>
          </cell>
          <cell r="J729" t="str">
            <v>구매과</v>
          </cell>
          <cell r="K729" t="str">
            <v>폐동복강선</v>
          </cell>
          <cell r="L729" t="str">
            <v>C</v>
          </cell>
          <cell r="M729">
            <v>0</v>
          </cell>
          <cell r="N729">
            <v>246000</v>
          </cell>
          <cell r="O729" t="str">
            <v>2000.04.17</v>
          </cell>
          <cell r="P729" t="str">
            <v>2000.04.17</v>
          </cell>
          <cell r="Q729" t="str">
            <v>김미현</v>
          </cell>
          <cell r="R729">
            <v>999999</v>
          </cell>
          <cell r="S729" t="str">
            <v>일시(SYSTEM SETTING)</v>
          </cell>
        </row>
        <row r="730">
          <cell r="A730" t="str">
            <v>51009-00</v>
          </cell>
          <cell r="B730" t="str">
            <v>잡이익</v>
          </cell>
          <cell r="C730" t="str">
            <v>잡이익</v>
          </cell>
          <cell r="D730">
            <v>100</v>
          </cell>
          <cell r="E730" t="str">
            <v>판매전표</v>
          </cell>
          <cell r="F730" t="str">
            <v>10546315-002</v>
          </cell>
          <cell r="G730">
            <v>100361</v>
          </cell>
          <cell r="H730" t="str">
            <v>구매과</v>
          </cell>
          <cell r="I730">
            <v>100361</v>
          </cell>
          <cell r="J730" t="str">
            <v>구매과</v>
          </cell>
          <cell r="K730" t="str">
            <v>폐 젤리케이블</v>
          </cell>
          <cell r="L730" t="str">
            <v>C</v>
          </cell>
          <cell r="M730">
            <v>0</v>
          </cell>
          <cell r="N730">
            <v>1891200</v>
          </cell>
          <cell r="O730" t="str">
            <v>2000.04.17</v>
          </cell>
          <cell r="P730" t="str">
            <v>2000.04.17</v>
          </cell>
          <cell r="Q730" t="str">
            <v>김미현</v>
          </cell>
          <cell r="R730">
            <v>999999</v>
          </cell>
          <cell r="S730" t="str">
            <v>일시(SYSTEM SETTING)</v>
          </cell>
        </row>
        <row r="731">
          <cell r="A731" t="str">
            <v>51009-00</v>
          </cell>
          <cell r="B731" t="str">
            <v>잡이익</v>
          </cell>
          <cell r="C731" t="str">
            <v>잡이익</v>
          </cell>
          <cell r="D731">
            <v>100</v>
          </cell>
          <cell r="E731" t="str">
            <v>판매전표</v>
          </cell>
          <cell r="F731" t="str">
            <v>10546308-002</v>
          </cell>
          <cell r="G731">
            <v>100361</v>
          </cell>
          <cell r="H731" t="str">
            <v>구매과</v>
          </cell>
          <cell r="I731">
            <v>100361</v>
          </cell>
          <cell r="J731" t="str">
            <v>구매과</v>
          </cell>
          <cell r="K731" t="str">
            <v>폐 LAP TAPE외</v>
          </cell>
          <cell r="L731" t="str">
            <v>C</v>
          </cell>
          <cell r="M731">
            <v>0</v>
          </cell>
          <cell r="N731">
            <v>143000</v>
          </cell>
          <cell r="O731" t="str">
            <v>2000.04.17</v>
          </cell>
          <cell r="P731" t="str">
            <v>2000.04.17</v>
          </cell>
          <cell r="Q731" t="str">
            <v>김미현</v>
          </cell>
          <cell r="R731">
            <v>999999</v>
          </cell>
          <cell r="S731" t="str">
            <v>일시(SYSTEM SETTING)</v>
          </cell>
        </row>
        <row r="732">
          <cell r="A732" t="str">
            <v>51009-00</v>
          </cell>
          <cell r="B732" t="str">
            <v>잡이익</v>
          </cell>
          <cell r="C732" t="str">
            <v>잡이익</v>
          </cell>
          <cell r="D732">
            <v>100</v>
          </cell>
          <cell r="E732" t="str">
            <v>판매전표</v>
          </cell>
          <cell r="F732" t="str">
            <v>10545937-002</v>
          </cell>
          <cell r="G732">
            <v>100361</v>
          </cell>
          <cell r="H732" t="str">
            <v>구매과</v>
          </cell>
          <cell r="I732">
            <v>100361</v>
          </cell>
          <cell r="J732" t="str">
            <v>구매과</v>
          </cell>
          <cell r="K732" t="str">
            <v>폐500KG포대</v>
          </cell>
          <cell r="L732" t="str">
            <v>C</v>
          </cell>
          <cell r="M732">
            <v>0</v>
          </cell>
          <cell r="N732">
            <v>34500</v>
          </cell>
          <cell r="O732" t="str">
            <v>2000.04.17</v>
          </cell>
          <cell r="P732" t="str">
            <v>2000.04.17</v>
          </cell>
          <cell r="Q732" t="str">
            <v>김미현</v>
          </cell>
          <cell r="R732">
            <v>999999</v>
          </cell>
          <cell r="S732" t="str">
            <v>일시(SYSTEM SETTING)</v>
          </cell>
        </row>
        <row r="733">
          <cell r="A733" t="str">
            <v>51009-00</v>
          </cell>
          <cell r="B733" t="str">
            <v>잡이익</v>
          </cell>
          <cell r="C733" t="str">
            <v>잡이익</v>
          </cell>
          <cell r="D733">
            <v>100</v>
          </cell>
          <cell r="E733" t="str">
            <v>판매전표</v>
          </cell>
          <cell r="F733" t="str">
            <v>10545932-002</v>
          </cell>
          <cell r="G733">
            <v>100361</v>
          </cell>
          <cell r="H733" t="str">
            <v>구매과</v>
          </cell>
          <cell r="I733">
            <v>100361</v>
          </cell>
          <cell r="J733" t="str">
            <v>구매과</v>
          </cell>
          <cell r="K733" t="str">
            <v>파지</v>
          </cell>
          <cell r="L733" t="str">
            <v>C</v>
          </cell>
          <cell r="M733">
            <v>0</v>
          </cell>
          <cell r="N733">
            <v>28400</v>
          </cell>
          <cell r="O733" t="str">
            <v>2000.04.17</v>
          </cell>
          <cell r="P733" t="str">
            <v>2000.04.17</v>
          </cell>
          <cell r="Q733" t="str">
            <v>김미현</v>
          </cell>
          <cell r="R733">
            <v>999999</v>
          </cell>
          <cell r="S733" t="str">
            <v>일시(SYSTEM SETTING)</v>
          </cell>
        </row>
        <row r="734">
          <cell r="A734" t="str">
            <v>51009-00</v>
          </cell>
          <cell r="B734" t="str">
            <v>잡이익</v>
          </cell>
          <cell r="C734" t="str">
            <v>잡이익</v>
          </cell>
          <cell r="D734">
            <v>100</v>
          </cell>
          <cell r="E734" t="str">
            <v>판매전표</v>
          </cell>
          <cell r="F734" t="str">
            <v>10545940-002</v>
          </cell>
          <cell r="G734">
            <v>100361</v>
          </cell>
          <cell r="H734" t="str">
            <v>구매과</v>
          </cell>
          <cell r="I734">
            <v>100361</v>
          </cell>
          <cell r="J734" t="str">
            <v>구매과</v>
          </cell>
          <cell r="K734" t="str">
            <v>폐고철</v>
          </cell>
          <cell r="L734" t="str">
            <v>C</v>
          </cell>
          <cell r="M734">
            <v>0</v>
          </cell>
          <cell r="N734">
            <v>365300</v>
          </cell>
          <cell r="O734" t="str">
            <v>2000.04.17</v>
          </cell>
          <cell r="P734" t="str">
            <v>2000.04.17</v>
          </cell>
          <cell r="Q734" t="str">
            <v>김미현</v>
          </cell>
          <cell r="R734">
            <v>999999</v>
          </cell>
          <cell r="S734" t="str">
            <v>일시(SYSTEM SETTING)</v>
          </cell>
        </row>
        <row r="735">
          <cell r="A735" t="str">
            <v>51009-00</v>
          </cell>
          <cell r="B735" t="str">
            <v>잡이익</v>
          </cell>
          <cell r="C735" t="str">
            <v>잡이익</v>
          </cell>
          <cell r="D735">
            <v>1</v>
          </cell>
          <cell r="E735" t="str">
            <v>비용전표</v>
          </cell>
          <cell r="F735" t="str">
            <v>10545258-007</v>
          </cell>
          <cell r="G735">
            <v>100702</v>
          </cell>
          <cell r="H735" t="str">
            <v>관리과</v>
          </cell>
          <cell r="I735">
            <v>100702</v>
          </cell>
          <cell r="J735" t="str">
            <v>관리과</v>
          </cell>
          <cell r="K735" t="str">
            <v>3월분 전기요금 단수</v>
          </cell>
          <cell r="L735" t="str">
            <v>C</v>
          </cell>
          <cell r="M735">
            <v>0</v>
          </cell>
          <cell r="N735">
            <v>13</v>
          </cell>
          <cell r="O735" t="str">
            <v>2000.04.18</v>
          </cell>
          <cell r="P735" t="str">
            <v>2000.04.08</v>
          </cell>
          <cell r="Q735" t="str">
            <v>서수현</v>
          </cell>
        </row>
        <row r="736">
          <cell r="A736" t="str">
            <v>51009-00</v>
          </cell>
          <cell r="B736" t="str">
            <v>잡이익</v>
          </cell>
          <cell r="C736" t="str">
            <v>잡이익</v>
          </cell>
          <cell r="D736">
            <v>100</v>
          </cell>
          <cell r="E736" t="str">
            <v>판매전표</v>
          </cell>
          <cell r="F736" t="str">
            <v>60061739-002</v>
          </cell>
          <cell r="G736">
            <v>100729</v>
          </cell>
          <cell r="H736" t="str">
            <v>SCR국내영업팀</v>
          </cell>
          <cell r="I736">
            <v>100729</v>
          </cell>
          <cell r="J736" t="str">
            <v>SCR국내영업팀</v>
          </cell>
          <cell r="K736" t="str">
            <v>SCR관세 외144381 KG</v>
          </cell>
          <cell r="L736" t="str">
            <v>C</v>
          </cell>
          <cell r="M736">
            <v>0</v>
          </cell>
          <cell r="N736">
            <v>15051017</v>
          </cell>
          <cell r="O736" t="str">
            <v>2000.04.18</v>
          </cell>
          <cell r="P736" t="str">
            <v>2000.04.18</v>
          </cell>
          <cell r="Q736" t="str">
            <v>손형경</v>
          </cell>
          <cell r="R736">
            <v>103502</v>
          </cell>
          <cell r="S736" t="str">
            <v>대성전선(주)</v>
          </cell>
          <cell r="T736" t="str">
            <v>SCR관세 외144381</v>
          </cell>
          <cell r="U736" t="str">
            <v>KG                 144381</v>
          </cell>
        </row>
        <row r="737">
          <cell r="A737" t="str">
            <v>51009-00</v>
          </cell>
          <cell r="B737" t="str">
            <v>잡이익</v>
          </cell>
          <cell r="C737" t="str">
            <v>잡이익</v>
          </cell>
          <cell r="D737">
            <v>100</v>
          </cell>
          <cell r="E737" t="str">
            <v>판매전표</v>
          </cell>
          <cell r="F737" t="str">
            <v>60061741-002</v>
          </cell>
          <cell r="G737">
            <v>100729</v>
          </cell>
          <cell r="H737" t="str">
            <v>SCR국내영업팀</v>
          </cell>
          <cell r="I737">
            <v>100729</v>
          </cell>
          <cell r="J737" t="str">
            <v>SCR국내영업팀</v>
          </cell>
          <cell r="K737" t="str">
            <v>SCR관세 외80452 KG</v>
          </cell>
          <cell r="L737" t="str">
            <v>C</v>
          </cell>
          <cell r="M737">
            <v>0</v>
          </cell>
          <cell r="N737">
            <v>8587353</v>
          </cell>
          <cell r="O737" t="str">
            <v>2000.04.18</v>
          </cell>
          <cell r="P737" t="str">
            <v>2000.04.18</v>
          </cell>
          <cell r="Q737" t="str">
            <v>손형경</v>
          </cell>
          <cell r="R737">
            <v>117029</v>
          </cell>
          <cell r="S737" t="str">
            <v>동양전선(주)</v>
          </cell>
          <cell r="T737" t="str">
            <v>SCR관세 외80452 K</v>
          </cell>
          <cell r="U737" t="str">
            <v>G                  80452</v>
          </cell>
        </row>
        <row r="738">
          <cell r="A738" t="str">
            <v>51009-00</v>
          </cell>
          <cell r="B738" t="str">
            <v>잡이익</v>
          </cell>
          <cell r="C738" t="str">
            <v>잡이익</v>
          </cell>
          <cell r="D738">
            <v>100</v>
          </cell>
          <cell r="E738" t="str">
            <v>판매전표</v>
          </cell>
          <cell r="F738" t="str">
            <v>60061743-002</v>
          </cell>
          <cell r="G738">
            <v>100729</v>
          </cell>
          <cell r="H738" t="str">
            <v>SCR국내영업팀</v>
          </cell>
          <cell r="I738">
            <v>100729</v>
          </cell>
          <cell r="J738" t="str">
            <v>SCR국내영업팀</v>
          </cell>
          <cell r="K738" t="str">
            <v>SCR관세 외48750 KG</v>
          </cell>
          <cell r="L738" t="str">
            <v>C</v>
          </cell>
          <cell r="M738">
            <v>0</v>
          </cell>
          <cell r="N738">
            <v>4782917</v>
          </cell>
          <cell r="O738" t="str">
            <v>2000.04.18</v>
          </cell>
          <cell r="P738" t="str">
            <v>2000.04.18</v>
          </cell>
          <cell r="Q738" t="str">
            <v>손형경</v>
          </cell>
          <cell r="R738">
            <v>105957</v>
          </cell>
          <cell r="S738" t="str">
            <v>일진전선(주)</v>
          </cell>
          <cell r="T738" t="str">
            <v>SCR관세 외48750 K</v>
          </cell>
          <cell r="U738" t="str">
            <v>G                  48750</v>
          </cell>
        </row>
        <row r="739">
          <cell r="A739" t="str">
            <v>51009-00</v>
          </cell>
          <cell r="B739" t="str">
            <v>잡이익</v>
          </cell>
          <cell r="C739" t="str">
            <v>잡이익</v>
          </cell>
          <cell r="D739">
            <v>100</v>
          </cell>
          <cell r="E739" t="str">
            <v>판매전표</v>
          </cell>
          <cell r="F739" t="str">
            <v>60061744-002</v>
          </cell>
          <cell r="G739">
            <v>100729</v>
          </cell>
          <cell r="H739" t="str">
            <v>SCR국내영업팀</v>
          </cell>
          <cell r="I739">
            <v>100729</v>
          </cell>
          <cell r="J739" t="str">
            <v>SCR국내영업팀</v>
          </cell>
          <cell r="K739" t="str">
            <v>SCR관세 외32790 KG</v>
          </cell>
          <cell r="L739" t="str">
            <v>C</v>
          </cell>
          <cell r="M739">
            <v>0</v>
          </cell>
          <cell r="N739">
            <v>3224223</v>
          </cell>
          <cell r="O739" t="str">
            <v>2000.04.18</v>
          </cell>
          <cell r="P739" t="str">
            <v>2000.04.18</v>
          </cell>
          <cell r="Q739" t="str">
            <v>손형경</v>
          </cell>
          <cell r="R739">
            <v>105957</v>
          </cell>
          <cell r="S739" t="str">
            <v>일진전선(주)</v>
          </cell>
          <cell r="T739" t="str">
            <v>SCR관세 외32790 K</v>
          </cell>
          <cell r="U739" t="str">
            <v>G                  32790</v>
          </cell>
        </row>
        <row r="740">
          <cell r="A740" t="str">
            <v>51009-00</v>
          </cell>
          <cell r="B740" t="str">
            <v>잡이익</v>
          </cell>
          <cell r="C740" t="str">
            <v>잡이익</v>
          </cell>
          <cell r="D740">
            <v>100</v>
          </cell>
          <cell r="E740" t="str">
            <v>판매전표</v>
          </cell>
          <cell r="F740" t="str">
            <v>60061745-002</v>
          </cell>
          <cell r="G740">
            <v>100729</v>
          </cell>
          <cell r="H740" t="str">
            <v>SCR국내영업팀</v>
          </cell>
          <cell r="I740">
            <v>100729</v>
          </cell>
          <cell r="J740" t="str">
            <v>SCR국내영업팀</v>
          </cell>
          <cell r="K740" t="str">
            <v>SCR관세 외71190 KG</v>
          </cell>
          <cell r="L740" t="str">
            <v>C</v>
          </cell>
          <cell r="M740">
            <v>0</v>
          </cell>
          <cell r="N740">
            <v>7063436</v>
          </cell>
          <cell r="O740" t="str">
            <v>2000.04.18</v>
          </cell>
          <cell r="P740" t="str">
            <v>2000.04.18</v>
          </cell>
          <cell r="Q740" t="str">
            <v>손형경</v>
          </cell>
          <cell r="R740">
            <v>105957</v>
          </cell>
          <cell r="S740" t="str">
            <v>일진전선(주)</v>
          </cell>
          <cell r="T740" t="str">
            <v>SCR관세 외71190 K</v>
          </cell>
          <cell r="U740" t="str">
            <v>G                  71190</v>
          </cell>
        </row>
        <row r="741">
          <cell r="A741" t="str">
            <v>51009-00</v>
          </cell>
          <cell r="B741" t="str">
            <v>잡이익</v>
          </cell>
          <cell r="C741" t="str">
            <v>잡이익</v>
          </cell>
          <cell r="D741">
            <v>1</v>
          </cell>
          <cell r="E741" t="str">
            <v>비용전표</v>
          </cell>
          <cell r="F741" t="str">
            <v>10544966-004</v>
          </cell>
          <cell r="G741">
            <v>100223</v>
          </cell>
          <cell r="H741" t="str">
            <v>통신공장</v>
          </cell>
          <cell r="I741">
            <v>100027</v>
          </cell>
          <cell r="J741" t="str">
            <v>일진경리팀</v>
          </cell>
          <cell r="K741" t="str">
            <v>전기요금절사분</v>
          </cell>
          <cell r="L741" t="str">
            <v>C</v>
          </cell>
          <cell r="M741">
            <v>0</v>
          </cell>
          <cell r="N741">
            <v>2</v>
          </cell>
          <cell r="O741" t="str">
            <v>2000.04.18</v>
          </cell>
          <cell r="P741" t="str">
            <v>2000.04.14</v>
          </cell>
          <cell r="Q741" t="str">
            <v>정미은</v>
          </cell>
        </row>
        <row r="742">
          <cell r="A742" t="str">
            <v>51009-00</v>
          </cell>
          <cell r="B742" t="str">
            <v>잡이익</v>
          </cell>
          <cell r="C742" t="str">
            <v>잡이익</v>
          </cell>
          <cell r="D742">
            <v>300</v>
          </cell>
          <cell r="E742" t="str">
            <v>구매전표</v>
          </cell>
          <cell r="F742" t="str">
            <v>10545252-004</v>
          </cell>
          <cell r="G742">
            <v>100076</v>
          </cell>
          <cell r="H742" t="str">
            <v>반월공장</v>
          </cell>
          <cell r="I742">
            <v>100085</v>
          </cell>
          <cell r="J742" t="str">
            <v>설비보전팀</v>
          </cell>
          <cell r="K742" t="str">
            <v>절사분</v>
          </cell>
          <cell r="L742" t="str">
            <v>C</v>
          </cell>
          <cell r="M742">
            <v>0</v>
          </cell>
          <cell r="N742">
            <v>6</v>
          </cell>
          <cell r="O742" t="str">
            <v>2000.04.18</v>
          </cell>
          <cell r="P742" t="str">
            <v>2000.04.14</v>
          </cell>
          <cell r="Q742" t="str">
            <v>황근오</v>
          </cell>
        </row>
        <row r="743">
          <cell r="A743" t="str">
            <v>51009-00</v>
          </cell>
          <cell r="B743" t="str">
            <v>잡이익</v>
          </cell>
          <cell r="C743" t="str">
            <v>잡이익</v>
          </cell>
          <cell r="D743">
            <v>100</v>
          </cell>
          <cell r="E743" t="str">
            <v>판매전표</v>
          </cell>
          <cell r="F743" t="str">
            <v>10546314-002</v>
          </cell>
          <cell r="G743">
            <v>100361</v>
          </cell>
          <cell r="H743" t="str">
            <v>구매과</v>
          </cell>
          <cell r="I743">
            <v>100361</v>
          </cell>
          <cell r="J743" t="str">
            <v>구매과</v>
          </cell>
          <cell r="K743" t="str">
            <v>아연강선 공D/M</v>
          </cell>
          <cell r="L743" t="str">
            <v>C</v>
          </cell>
          <cell r="M743">
            <v>0</v>
          </cell>
          <cell r="N743">
            <v>63000</v>
          </cell>
          <cell r="O743" t="str">
            <v>2000.04.18</v>
          </cell>
          <cell r="P743" t="str">
            <v>2000.04.18</v>
          </cell>
          <cell r="Q743" t="str">
            <v>김미현</v>
          </cell>
          <cell r="R743">
            <v>999999</v>
          </cell>
          <cell r="S743" t="str">
            <v>일시(SYSTEM SETTING)</v>
          </cell>
        </row>
        <row r="744">
          <cell r="A744" t="str">
            <v>51009-00</v>
          </cell>
          <cell r="B744" t="str">
            <v>잡이익</v>
          </cell>
          <cell r="C744" t="str">
            <v>잡이익</v>
          </cell>
          <cell r="D744">
            <v>50</v>
          </cell>
          <cell r="E744" t="str">
            <v>자금전표</v>
          </cell>
          <cell r="F744" t="str">
            <v>10544497-008</v>
          </cell>
          <cell r="G744">
            <v>100054</v>
          </cell>
          <cell r="H744" t="str">
            <v>피막반</v>
          </cell>
          <cell r="I744">
            <v>100468</v>
          </cell>
          <cell r="J744" t="str">
            <v>설비팀</v>
          </cell>
          <cell r="K744" t="str">
            <v>3월 전력비 원단위절? C</v>
          </cell>
          <cell r="M744">
            <v>0</v>
          </cell>
          <cell r="N744" t="str">
            <v>4  2</v>
          </cell>
          <cell r="O744" t="str">
            <v>000.04.18  2</v>
          </cell>
          <cell r="P744" t="str">
            <v>000.04.08  김</v>
          </cell>
          <cell r="Q744" t="str">
            <v>춘길</v>
          </cell>
        </row>
        <row r="745">
          <cell r="A745" t="str">
            <v>51009-00</v>
          </cell>
          <cell r="B745" t="str">
            <v>잡이익</v>
          </cell>
          <cell r="C745" t="str">
            <v>잡이익</v>
          </cell>
          <cell r="D745">
            <v>1</v>
          </cell>
          <cell r="E745" t="str">
            <v>비용전표</v>
          </cell>
          <cell r="F745" t="str">
            <v>10544949-004</v>
          </cell>
          <cell r="G745">
            <v>100660</v>
          </cell>
          <cell r="H745" t="str">
            <v>전북PCS팀</v>
          </cell>
          <cell r="I745">
            <v>100780</v>
          </cell>
          <cell r="J745" t="str">
            <v>지원팀</v>
          </cell>
          <cell r="K745" t="str">
            <v>전북PCS)3월전기요금</v>
          </cell>
          <cell r="L745" t="str">
            <v>C</v>
          </cell>
          <cell r="M745">
            <v>0</v>
          </cell>
          <cell r="N745">
            <v>8</v>
          </cell>
          <cell r="O745" t="str">
            <v>2000.04.19</v>
          </cell>
          <cell r="P745" t="str">
            <v>2000.04.12</v>
          </cell>
          <cell r="Q745" t="str">
            <v>구연희</v>
          </cell>
        </row>
        <row r="746">
          <cell r="A746" t="str">
            <v>51009-00</v>
          </cell>
          <cell r="B746" t="str">
            <v>잡이익</v>
          </cell>
          <cell r="C746" t="str">
            <v>잡이익</v>
          </cell>
          <cell r="D746">
            <v>100</v>
          </cell>
          <cell r="E746" t="str">
            <v>판매전표</v>
          </cell>
          <cell r="F746" t="str">
            <v>60061895-002</v>
          </cell>
          <cell r="G746">
            <v>100729</v>
          </cell>
          <cell r="H746" t="str">
            <v>SCR국내영업팀</v>
          </cell>
          <cell r="I746">
            <v>100729</v>
          </cell>
          <cell r="J746" t="str">
            <v>SCR국내영업팀</v>
          </cell>
          <cell r="K746" t="str">
            <v>관세매출41,891KG</v>
          </cell>
          <cell r="L746" t="str">
            <v>C</v>
          </cell>
          <cell r="M746">
            <v>0</v>
          </cell>
          <cell r="N746">
            <v>4468047</v>
          </cell>
          <cell r="O746" t="str">
            <v>2000.04.20</v>
          </cell>
          <cell r="P746" t="str">
            <v>2000.04.20</v>
          </cell>
          <cell r="Q746" t="str">
            <v>손형경</v>
          </cell>
          <cell r="R746">
            <v>104334</v>
          </cell>
          <cell r="S746" t="str">
            <v>한국케이디케이(주)</v>
          </cell>
        </row>
        <row r="747">
          <cell r="A747" t="str">
            <v>51009-00</v>
          </cell>
          <cell r="B747" t="str">
            <v>잡이익</v>
          </cell>
          <cell r="C747" t="str">
            <v>잡이익</v>
          </cell>
          <cell r="D747">
            <v>100</v>
          </cell>
          <cell r="E747" t="str">
            <v>판매전표</v>
          </cell>
          <cell r="F747" t="str">
            <v>60061883-002</v>
          </cell>
          <cell r="G747">
            <v>100729</v>
          </cell>
          <cell r="H747" t="str">
            <v>SCR국내영업팀</v>
          </cell>
          <cell r="I747">
            <v>100729</v>
          </cell>
          <cell r="J747" t="str">
            <v>SCR국내영업팀</v>
          </cell>
          <cell r="K747" t="str">
            <v>관세매출144,191KG</v>
          </cell>
          <cell r="L747" t="str">
            <v>C</v>
          </cell>
          <cell r="M747">
            <v>0</v>
          </cell>
          <cell r="N747">
            <v>15379251</v>
          </cell>
          <cell r="O747" t="str">
            <v>2000.04.20</v>
          </cell>
          <cell r="P747" t="str">
            <v>2000.04.20</v>
          </cell>
          <cell r="Q747" t="str">
            <v>손형경</v>
          </cell>
          <cell r="R747">
            <v>119711</v>
          </cell>
          <cell r="S747" t="str">
            <v>(주)유승전자 김포</v>
          </cell>
        </row>
        <row r="748">
          <cell r="A748" t="str">
            <v>51009-00</v>
          </cell>
          <cell r="B748" t="str">
            <v>잡이익</v>
          </cell>
          <cell r="C748" t="str">
            <v>잡이익</v>
          </cell>
          <cell r="D748">
            <v>100</v>
          </cell>
          <cell r="E748" t="str">
            <v>판매전표</v>
          </cell>
          <cell r="F748" t="str">
            <v>10548270-002</v>
          </cell>
          <cell r="G748">
            <v>100229</v>
          </cell>
          <cell r="H748" t="str">
            <v>F/S 1팀</v>
          </cell>
          <cell r="I748">
            <v>100361</v>
          </cell>
          <cell r="J748" t="str">
            <v>구매과</v>
          </cell>
          <cell r="K748" t="str">
            <v>절연스크랩</v>
          </cell>
          <cell r="L748" t="str">
            <v>C</v>
          </cell>
          <cell r="M748">
            <v>0</v>
          </cell>
          <cell r="N748">
            <v>4555250</v>
          </cell>
          <cell r="O748" t="str">
            <v>2000.04.22</v>
          </cell>
          <cell r="P748" t="str">
            <v>2000.04.22</v>
          </cell>
          <cell r="Q748" t="str">
            <v>김미현</v>
          </cell>
          <cell r="R748">
            <v>999999</v>
          </cell>
          <cell r="S748" t="str">
            <v>일시(SYSTEM SETTING)</v>
          </cell>
        </row>
        <row r="749">
          <cell r="A749" t="str">
            <v>51009-00</v>
          </cell>
          <cell r="B749" t="str">
            <v>잡이익</v>
          </cell>
          <cell r="C749" t="str">
            <v>잡이익</v>
          </cell>
          <cell r="D749">
            <v>100</v>
          </cell>
          <cell r="E749" t="str">
            <v>판매전표</v>
          </cell>
          <cell r="F749" t="str">
            <v>10548058-002</v>
          </cell>
          <cell r="G749">
            <v>100361</v>
          </cell>
          <cell r="H749" t="str">
            <v>구매과</v>
          </cell>
          <cell r="I749">
            <v>100361</v>
          </cell>
          <cell r="J749" t="str">
            <v>구매과</v>
          </cell>
          <cell r="K749" t="str">
            <v>파지</v>
          </cell>
          <cell r="L749" t="str">
            <v>C</v>
          </cell>
          <cell r="M749">
            <v>0</v>
          </cell>
          <cell r="N749">
            <v>34800</v>
          </cell>
          <cell r="O749" t="str">
            <v>2000.04.22</v>
          </cell>
          <cell r="P749" t="str">
            <v>2000.04.22</v>
          </cell>
          <cell r="Q749" t="str">
            <v>김미현</v>
          </cell>
          <cell r="R749">
            <v>999999</v>
          </cell>
          <cell r="S749" t="str">
            <v>일시(SYSTEM SETTING)</v>
          </cell>
        </row>
        <row r="750">
          <cell r="A750" t="str">
            <v>51009-00</v>
          </cell>
          <cell r="B750" t="str">
            <v>잡이익</v>
          </cell>
          <cell r="C750" t="str">
            <v>잡이익</v>
          </cell>
          <cell r="D750">
            <v>100</v>
          </cell>
          <cell r="E750" t="str">
            <v>판매전표</v>
          </cell>
          <cell r="F750" t="str">
            <v>10548059-002</v>
          </cell>
          <cell r="G750">
            <v>100361</v>
          </cell>
          <cell r="H750" t="str">
            <v>구매과</v>
          </cell>
          <cell r="I750">
            <v>100361</v>
          </cell>
          <cell r="J750" t="str">
            <v>구매과</v>
          </cell>
          <cell r="K750" t="str">
            <v>폐500kg포대</v>
          </cell>
          <cell r="L750" t="str">
            <v>C</v>
          </cell>
          <cell r="M750">
            <v>0</v>
          </cell>
          <cell r="N750">
            <v>48000</v>
          </cell>
          <cell r="O750" t="str">
            <v>2000.04.22</v>
          </cell>
          <cell r="P750" t="str">
            <v>2000.04.22</v>
          </cell>
          <cell r="Q750" t="str">
            <v>김미현</v>
          </cell>
          <cell r="R750">
            <v>999999</v>
          </cell>
          <cell r="S750" t="str">
            <v>일시(SYSTEM SETTING)</v>
          </cell>
        </row>
        <row r="751">
          <cell r="A751" t="str">
            <v>51009-00</v>
          </cell>
          <cell r="B751" t="str">
            <v>잡이익</v>
          </cell>
          <cell r="C751" t="str">
            <v>잡이익</v>
          </cell>
          <cell r="D751">
            <v>100</v>
          </cell>
          <cell r="E751" t="str">
            <v>판매전표</v>
          </cell>
          <cell r="F751" t="str">
            <v>10548060-002</v>
          </cell>
          <cell r="G751">
            <v>100361</v>
          </cell>
          <cell r="H751" t="str">
            <v>구매과</v>
          </cell>
          <cell r="I751">
            <v>100361</v>
          </cell>
          <cell r="J751" t="str">
            <v>구매과</v>
          </cell>
          <cell r="K751" t="str">
            <v>폐고철</v>
          </cell>
          <cell r="L751" t="str">
            <v>C</v>
          </cell>
          <cell r="M751">
            <v>0</v>
          </cell>
          <cell r="N751">
            <v>197600</v>
          </cell>
          <cell r="O751" t="str">
            <v>2000.04.22</v>
          </cell>
          <cell r="P751" t="str">
            <v>2000.04.22</v>
          </cell>
          <cell r="Q751" t="str">
            <v>김미현</v>
          </cell>
          <cell r="R751">
            <v>999999</v>
          </cell>
          <cell r="S751" t="str">
            <v>일시(SYSTEM SETTING)</v>
          </cell>
        </row>
        <row r="752">
          <cell r="A752" t="str">
            <v>51009-00</v>
          </cell>
          <cell r="B752" t="str">
            <v>잡이익</v>
          </cell>
          <cell r="C752" t="str">
            <v>잡이익</v>
          </cell>
          <cell r="D752">
            <v>300</v>
          </cell>
          <cell r="E752" t="str">
            <v>구매전표</v>
          </cell>
          <cell r="F752" t="str">
            <v>10544304-004</v>
          </cell>
          <cell r="G752">
            <v>100230</v>
          </cell>
          <cell r="H752" t="str">
            <v>F/S 2팀</v>
          </cell>
          <cell r="I752">
            <v>100425</v>
          </cell>
          <cell r="J752" t="str">
            <v>경영기획팀</v>
          </cell>
          <cell r="K752" t="str">
            <v>케이블공리일대 단수? C</v>
          </cell>
          <cell r="M752">
            <v>0</v>
          </cell>
          <cell r="N752" t="str">
            <v>6  2</v>
          </cell>
          <cell r="O752" t="str">
            <v>000.04.24  2</v>
          </cell>
          <cell r="P752" t="str">
            <v>000.04.06  오</v>
          </cell>
          <cell r="Q752" t="str">
            <v>은영</v>
          </cell>
        </row>
        <row r="753">
          <cell r="A753" t="str">
            <v>51009-00</v>
          </cell>
          <cell r="B753" t="str">
            <v>잡이익</v>
          </cell>
          <cell r="C753" t="str">
            <v>잡이익</v>
          </cell>
          <cell r="D753">
            <v>300</v>
          </cell>
          <cell r="E753" t="str">
            <v>구매전표</v>
          </cell>
          <cell r="F753" t="str">
            <v>10544308-004</v>
          </cell>
          <cell r="G753">
            <v>100230</v>
          </cell>
          <cell r="H753" t="str">
            <v>F/S 2팀</v>
          </cell>
          <cell r="I753">
            <v>100425</v>
          </cell>
          <cell r="J753" t="str">
            <v>경영기획팀</v>
          </cell>
          <cell r="K753" t="str">
            <v>케이블공리일 단수차? C</v>
          </cell>
          <cell r="M753">
            <v>0</v>
          </cell>
          <cell r="N753" t="str">
            <v>5  2</v>
          </cell>
          <cell r="O753" t="str">
            <v>000.04.24  2</v>
          </cell>
          <cell r="P753" t="str">
            <v>000.04.06  오</v>
          </cell>
          <cell r="Q753" t="str">
            <v>은영</v>
          </cell>
        </row>
        <row r="754">
          <cell r="A754" t="str">
            <v>51009-00</v>
          </cell>
          <cell r="B754" t="str">
            <v>잡이익</v>
          </cell>
          <cell r="C754" t="str">
            <v>잡이익</v>
          </cell>
          <cell r="D754">
            <v>300</v>
          </cell>
          <cell r="E754" t="str">
            <v>구매전표</v>
          </cell>
          <cell r="F754" t="str">
            <v>10544310-004</v>
          </cell>
          <cell r="G754">
            <v>100230</v>
          </cell>
          <cell r="H754" t="str">
            <v>F/S 2팀</v>
          </cell>
          <cell r="I754">
            <v>100425</v>
          </cell>
          <cell r="J754" t="str">
            <v>경영기획팀</v>
          </cell>
          <cell r="K754" t="str">
            <v>케이블공리일대 단수? C</v>
          </cell>
          <cell r="M754">
            <v>0</v>
          </cell>
          <cell r="N754" t="str">
            <v>6  2</v>
          </cell>
          <cell r="O754" t="str">
            <v>000.04.24  2</v>
          </cell>
          <cell r="P754" t="str">
            <v>000.04.06  오</v>
          </cell>
          <cell r="Q754" t="str">
            <v>은영</v>
          </cell>
        </row>
        <row r="755">
          <cell r="A755" t="str">
            <v>51009-00</v>
          </cell>
          <cell r="B755" t="str">
            <v>잡이익</v>
          </cell>
          <cell r="C755" t="str">
            <v>잡이익</v>
          </cell>
          <cell r="D755">
            <v>200</v>
          </cell>
          <cell r="E755" t="str">
            <v>수금전표</v>
          </cell>
          <cell r="F755" t="str">
            <v>10549225-002</v>
          </cell>
          <cell r="G755">
            <v>100702</v>
          </cell>
          <cell r="H755" t="str">
            <v>관리과</v>
          </cell>
          <cell r="I755">
            <v>100702</v>
          </cell>
          <cell r="J755" t="str">
            <v>관리과</v>
          </cell>
          <cell r="K755" t="str">
            <v>주차 및 자판기수입</v>
          </cell>
          <cell r="L755" t="str">
            <v>C</v>
          </cell>
          <cell r="M755">
            <v>0</v>
          </cell>
          <cell r="N755">
            <v>480000</v>
          </cell>
          <cell r="O755" t="str">
            <v>2000.04.24</v>
          </cell>
          <cell r="P755" t="str">
            <v>2000.04.24</v>
          </cell>
          <cell r="Q755" t="str">
            <v>서수현</v>
          </cell>
        </row>
        <row r="756">
          <cell r="A756" t="str">
            <v>51009-00</v>
          </cell>
          <cell r="B756" t="str">
            <v>잡이익</v>
          </cell>
          <cell r="C756" t="str">
            <v>잡이익</v>
          </cell>
          <cell r="D756">
            <v>100</v>
          </cell>
          <cell r="E756" t="str">
            <v>판매전표</v>
          </cell>
          <cell r="F756" t="str">
            <v>10548555-002</v>
          </cell>
          <cell r="G756">
            <v>100361</v>
          </cell>
          <cell r="H756" t="str">
            <v>구매과</v>
          </cell>
          <cell r="I756">
            <v>100361</v>
          </cell>
          <cell r="J756" t="str">
            <v>구매과</v>
          </cell>
          <cell r="K756" t="str">
            <v>폐 LAP TAPE외</v>
          </cell>
          <cell r="L756" t="str">
            <v>C</v>
          </cell>
          <cell r="M756">
            <v>0</v>
          </cell>
          <cell r="N756">
            <v>386400</v>
          </cell>
          <cell r="O756" t="str">
            <v>2000.04.24</v>
          </cell>
          <cell r="P756" t="str">
            <v>2000.04.24</v>
          </cell>
          <cell r="Q756" t="str">
            <v>김미현</v>
          </cell>
          <cell r="R756">
            <v>999999</v>
          </cell>
          <cell r="S756" t="str">
            <v>일시(SYSTEM SETTING)</v>
          </cell>
        </row>
        <row r="757">
          <cell r="A757" t="str">
            <v>51009-00</v>
          </cell>
          <cell r="B757" t="str">
            <v>잡이익</v>
          </cell>
          <cell r="C757" t="str">
            <v>잡이익</v>
          </cell>
          <cell r="D757">
            <v>100</v>
          </cell>
          <cell r="E757" t="str">
            <v>판매전표</v>
          </cell>
          <cell r="F757" t="str">
            <v>10548552-002</v>
          </cell>
          <cell r="G757">
            <v>100361</v>
          </cell>
          <cell r="H757" t="str">
            <v>구매과</v>
          </cell>
          <cell r="I757">
            <v>100361</v>
          </cell>
          <cell r="J757" t="str">
            <v>구매과</v>
          </cell>
          <cell r="K757" t="str">
            <v>폐 젤리케이블</v>
          </cell>
          <cell r="L757" t="str">
            <v>C</v>
          </cell>
          <cell r="M757">
            <v>0</v>
          </cell>
          <cell r="N757">
            <v>1224000</v>
          </cell>
          <cell r="O757" t="str">
            <v>2000.04.24</v>
          </cell>
          <cell r="P757" t="str">
            <v>2000.04.24</v>
          </cell>
          <cell r="Q757" t="str">
            <v>김미현</v>
          </cell>
          <cell r="R757">
            <v>999999</v>
          </cell>
          <cell r="S757" t="str">
            <v>일시(SYSTEM SETTING)</v>
          </cell>
        </row>
        <row r="758">
          <cell r="A758" t="str">
            <v>51009-00</v>
          </cell>
          <cell r="B758" t="str">
            <v>잡이익</v>
          </cell>
          <cell r="C758" t="str">
            <v>잡이익</v>
          </cell>
          <cell r="D758">
            <v>10</v>
          </cell>
          <cell r="E758" t="str">
            <v>전도금전표</v>
          </cell>
          <cell r="F758" t="str">
            <v>10547598-004</v>
          </cell>
          <cell r="G758">
            <v>100079</v>
          </cell>
          <cell r="H758" t="str">
            <v>총무팀</v>
          </cell>
          <cell r="I758">
            <v>100079</v>
          </cell>
          <cell r="J758" t="str">
            <v>총무팀</v>
          </cell>
          <cell r="K758" t="str">
            <v>절사분</v>
          </cell>
          <cell r="L758" t="str">
            <v>C</v>
          </cell>
          <cell r="M758">
            <v>0</v>
          </cell>
          <cell r="N758">
            <v>3</v>
          </cell>
          <cell r="O758" t="str">
            <v>2000.04.25</v>
          </cell>
          <cell r="P758" t="str">
            <v>2000.04.21</v>
          </cell>
          <cell r="Q758" t="str">
            <v>김동숙</v>
          </cell>
        </row>
        <row r="759">
          <cell r="A759" t="str">
            <v>51009-00</v>
          </cell>
          <cell r="B759" t="str">
            <v>잡이익</v>
          </cell>
          <cell r="C759" t="str">
            <v>잡이익</v>
          </cell>
          <cell r="D759">
            <v>100</v>
          </cell>
          <cell r="E759" t="str">
            <v>판매전표</v>
          </cell>
          <cell r="F759" t="str">
            <v>10550270-002</v>
          </cell>
          <cell r="G759">
            <v>100361</v>
          </cell>
          <cell r="H759" t="str">
            <v>구매과</v>
          </cell>
          <cell r="I759">
            <v>100361</v>
          </cell>
          <cell r="J759" t="str">
            <v>구매과</v>
          </cell>
          <cell r="K759" t="str">
            <v>파지</v>
          </cell>
          <cell r="L759" t="str">
            <v>C</v>
          </cell>
          <cell r="M759">
            <v>0</v>
          </cell>
          <cell r="N759">
            <v>14800</v>
          </cell>
          <cell r="O759" t="str">
            <v>2000.04.25</v>
          </cell>
          <cell r="P759" t="str">
            <v>2000.04.25</v>
          </cell>
          <cell r="Q759" t="str">
            <v>김미현</v>
          </cell>
          <cell r="R759">
            <v>999999</v>
          </cell>
          <cell r="S759" t="str">
            <v>일시(SYSTEM SETTING)</v>
          </cell>
        </row>
        <row r="760">
          <cell r="A760" t="str">
            <v>51009-00</v>
          </cell>
          <cell r="B760" t="str">
            <v>잡이익</v>
          </cell>
          <cell r="C760" t="str">
            <v>잡이익</v>
          </cell>
          <cell r="D760">
            <v>100</v>
          </cell>
          <cell r="E760" t="str">
            <v>판매전표</v>
          </cell>
          <cell r="F760" t="str">
            <v>10550271-002</v>
          </cell>
          <cell r="G760">
            <v>100361</v>
          </cell>
          <cell r="H760" t="str">
            <v>구매과</v>
          </cell>
          <cell r="I760">
            <v>100361</v>
          </cell>
          <cell r="J760" t="str">
            <v>구매과</v>
          </cell>
          <cell r="K760" t="str">
            <v>폐500KG포대</v>
          </cell>
          <cell r="L760" t="str">
            <v>C</v>
          </cell>
          <cell r="M760">
            <v>0</v>
          </cell>
          <cell r="N760">
            <v>25500</v>
          </cell>
          <cell r="O760" t="str">
            <v>2000.04.25</v>
          </cell>
          <cell r="P760" t="str">
            <v>2000.04.25</v>
          </cell>
          <cell r="Q760" t="str">
            <v>김미현</v>
          </cell>
          <cell r="R760">
            <v>999999</v>
          </cell>
          <cell r="S760" t="str">
            <v>일시(SYSTEM SETTING)</v>
          </cell>
        </row>
        <row r="761">
          <cell r="A761" t="str">
            <v>51009-00</v>
          </cell>
          <cell r="B761" t="str">
            <v>잡이익</v>
          </cell>
          <cell r="C761" t="str">
            <v>잡이익</v>
          </cell>
          <cell r="D761">
            <v>10</v>
          </cell>
          <cell r="E761" t="str">
            <v>전도금전표</v>
          </cell>
          <cell r="F761" t="str">
            <v>10548703-004</v>
          </cell>
          <cell r="G761">
            <v>100459</v>
          </cell>
          <cell r="H761" t="str">
            <v>업무팀</v>
          </cell>
          <cell r="I761">
            <v>100459</v>
          </cell>
          <cell r="J761" t="str">
            <v>업무팀</v>
          </cell>
          <cell r="K761" t="str">
            <v>4월 천리안이용료자동</v>
          </cell>
          <cell r="L761" t="str">
            <v>C</v>
          </cell>
          <cell r="M761">
            <v>0</v>
          </cell>
          <cell r="N761">
            <v>210</v>
          </cell>
          <cell r="O761" t="str">
            <v>2000.04.27</v>
          </cell>
          <cell r="P761" t="str">
            <v>2000.04.15</v>
          </cell>
          <cell r="Q761" t="str">
            <v>편무칠</v>
          </cell>
        </row>
        <row r="762">
          <cell r="A762" t="str">
            <v>51009-00</v>
          </cell>
          <cell r="B762" t="str">
            <v>잡이익</v>
          </cell>
          <cell r="C762" t="str">
            <v>잡이익</v>
          </cell>
          <cell r="D762">
            <v>10</v>
          </cell>
          <cell r="E762" t="str">
            <v>전도금전표</v>
          </cell>
          <cell r="F762" t="str">
            <v>10548703-005</v>
          </cell>
          <cell r="G762">
            <v>100459</v>
          </cell>
          <cell r="H762" t="str">
            <v>업무팀</v>
          </cell>
          <cell r="I762">
            <v>100459</v>
          </cell>
          <cell r="J762" t="str">
            <v>업무팀</v>
          </cell>
          <cell r="K762" t="str">
            <v>4월 천리안이용료원단</v>
          </cell>
          <cell r="L762" t="str">
            <v>C</v>
          </cell>
          <cell r="M762">
            <v>0</v>
          </cell>
          <cell r="N762">
            <v>5</v>
          </cell>
          <cell r="O762" t="str">
            <v>2000.04.27</v>
          </cell>
          <cell r="P762" t="str">
            <v>2000.04.15</v>
          </cell>
          <cell r="Q762" t="str">
            <v>편무칠</v>
          </cell>
        </row>
        <row r="763">
          <cell r="A763" t="str">
            <v>51009-00</v>
          </cell>
          <cell r="B763" t="str">
            <v>잡이익</v>
          </cell>
          <cell r="C763" t="str">
            <v>잡이익</v>
          </cell>
          <cell r="D763">
            <v>100</v>
          </cell>
          <cell r="E763" t="str">
            <v>판매전표</v>
          </cell>
          <cell r="F763" t="str">
            <v>10551887-002</v>
          </cell>
          <cell r="G763">
            <v>100361</v>
          </cell>
          <cell r="H763" t="str">
            <v>구매과</v>
          </cell>
          <cell r="I763">
            <v>100361</v>
          </cell>
          <cell r="J763" t="str">
            <v>구매과</v>
          </cell>
          <cell r="K763" t="str">
            <v>파지</v>
          </cell>
          <cell r="L763" t="str">
            <v>C</v>
          </cell>
          <cell r="M763">
            <v>0</v>
          </cell>
          <cell r="N763">
            <v>13200</v>
          </cell>
          <cell r="O763" t="str">
            <v>2000.04.29</v>
          </cell>
          <cell r="P763" t="str">
            <v>2000.04.29</v>
          </cell>
          <cell r="Q763" t="str">
            <v>김미현</v>
          </cell>
          <cell r="R763">
            <v>999999</v>
          </cell>
          <cell r="S763" t="str">
            <v>일시(SYSTEM SETTING)</v>
          </cell>
        </row>
        <row r="764">
          <cell r="A764" t="str">
            <v>51009-00</v>
          </cell>
          <cell r="B764" t="str">
            <v>잡이익</v>
          </cell>
          <cell r="C764" t="str">
            <v>잡이익</v>
          </cell>
          <cell r="D764">
            <v>100</v>
          </cell>
          <cell r="E764" t="str">
            <v>판매전표</v>
          </cell>
          <cell r="F764" t="str">
            <v>10551892-002</v>
          </cell>
          <cell r="G764">
            <v>100361</v>
          </cell>
          <cell r="H764" t="str">
            <v>구매과</v>
          </cell>
          <cell r="I764">
            <v>100361</v>
          </cell>
          <cell r="J764" t="str">
            <v>구매과</v>
          </cell>
          <cell r="K764" t="str">
            <v>폐500kg포대</v>
          </cell>
          <cell r="L764" t="str">
            <v>C</v>
          </cell>
          <cell r="M764">
            <v>0</v>
          </cell>
          <cell r="N764">
            <v>36000</v>
          </cell>
          <cell r="O764" t="str">
            <v>2000.04.29</v>
          </cell>
          <cell r="P764" t="str">
            <v>2000.04.29</v>
          </cell>
          <cell r="Q764" t="str">
            <v>김미현</v>
          </cell>
          <cell r="R764">
            <v>999999</v>
          </cell>
          <cell r="S764" t="str">
            <v>일시(SYSTEM SETTING)</v>
          </cell>
        </row>
        <row r="765">
          <cell r="A765" t="str">
            <v>51009-00</v>
          </cell>
          <cell r="B765" t="str">
            <v>잡이익</v>
          </cell>
          <cell r="C765" t="str">
            <v>잡이익</v>
          </cell>
          <cell r="D765">
            <v>100</v>
          </cell>
          <cell r="E765" t="str">
            <v>판매전표</v>
          </cell>
          <cell r="F765" t="str">
            <v>10550787-002</v>
          </cell>
          <cell r="G765">
            <v>100361</v>
          </cell>
          <cell r="H765" t="str">
            <v>구매과</v>
          </cell>
          <cell r="I765">
            <v>100361</v>
          </cell>
          <cell r="J765" t="str">
            <v>구매과</v>
          </cell>
          <cell r="K765" t="str">
            <v>아연도강선 공D/M</v>
          </cell>
          <cell r="L765" t="str">
            <v>C</v>
          </cell>
          <cell r="M765">
            <v>0</v>
          </cell>
          <cell r="N765">
            <v>51000</v>
          </cell>
          <cell r="O765" t="str">
            <v>2000.04.29</v>
          </cell>
          <cell r="P765" t="str">
            <v>2000.04.27</v>
          </cell>
          <cell r="Q765" t="str">
            <v>김미현</v>
          </cell>
          <cell r="R765">
            <v>999999</v>
          </cell>
          <cell r="S765" t="str">
            <v>일시(SYSTEM SETTING)</v>
          </cell>
        </row>
        <row r="766">
          <cell r="A766" t="str">
            <v>51009-00</v>
          </cell>
          <cell r="B766" t="str">
            <v>잡이익</v>
          </cell>
          <cell r="C766" t="str">
            <v>잡이익</v>
          </cell>
          <cell r="D766">
            <v>50</v>
          </cell>
          <cell r="E766" t="str">
            <v>자금전표</v>
          </cell>
          <cell r="F766" t="str">
            <v>10553061-002</v>
          </cell>
          <cell r="G766">
            <v>100459</v>
          </cell>
          <cell r="H766" t="str">
            <v>업무팀</v>
          </cell>
          <cell r="I766">
            <v>100459</v>
          </cell>
          <cell r="J766" t="str">
            <v>업무팀</v>
          </cell>
          <cell r="K766" t="str">
            <v>분철 매각</v>
          </cell>
          <cell r="L766" t="str">
            <v>C</v>
          </cell>
          <cell r="M766">
            <v>0</v>
          </cell>
          <cell r="N766">
            <v>156818</v>
          </cell>
          <cell r="O766" t="str">
            <v>2000.04.29</v>
          </cell>
          <cell r="P766" t="str">
            <v>2000.04.29</v>
          </cell>
          <cell r="Q766" t="str">
            <v>이용호</v>
          </cell>
        </row>
        <row r="767">
          <cell r="A767" t="str">
            <v>51009-00</v>
          </cell>
          <cell r="B767" t="str">
            <v>잡이익</v>
          </cell>
          <cell r="C767" t="str">
            <v>잡이익</v>
          </cell>
          <cell r="D767">
            <v>100</v>
          </cell>
          <cell r="E767" t="str">
            <v>판매전표</v>
          </cell>
          <cell r="F767" t="str">
            <v>10553096-002</v>
          </cell>
          <cell r="G767">
            <v>100459</v>
          </cell>
          <cell r="H767" t="str">
            <v>업무팀</v>
          </cell>
          <cell r="I767">
            <v>100459</v>
          </cell>
          <cell r="J767" t="str">
            <v>업무팀</v>
          </cell>
          <cell r="K767" t="str">
            <v>수산화알미늄 매각</v>
          </cell>
          <cell r="L767" t="str">
            <v>C</v>
          </cell>
          <cell r="M767">
            <v>0</v>
          </cell>
          <cell r="N767">
            <v>2481500</v>
          </cell>
          <cell r="O767" t="str">
            <v>2000.04.29</v>
          </cell>
          <cell r="P767" t="str">
            <v>2000.04.29</v>
          </cell>
          <cell r="Q767" t="str">
            <v>이용호</v>
          </cell>
        </row>
        <row r="768">
          <cell r="A768" t="str">
            <v>51009-00</v>
          </cell>
          <cell r="B768" t="str">
            <v>잡이익</v>
          </cell>
          <cell r="C768" t="str">
            <v>잡이익</v>
          </cell>
          <cell r="D768">
            <v>300</v>
          </cell>
          <cell r="E768" t="str">
            <v>구매전표</v>
          </cell>
          <cell r="F768" t="str">
            <v>10549725-004</v>
          </cell>
          <cell r="G768">
            <v>100230</v>
          </cell>
          <cell r="H768" t="str">
            <v>F/S 2팀</v>
          </cell>
          <cell r="I768">
            <v>100425</v>
          </cell>
          <cell r="J768" t="str">
            <v>경영기획팀</v>
          </cell>
          <cell r="K768" t="str">
            <v>케이블공리일대 단수? C</v>
          </cell>
          <cell r="M768">
            <v>0</v>
          </cell>
          <cell r="N768" t="str">
            <v>3  2</v>
          </cell>
          <cell r="O768" t="str">
            <v>000.04.30  2</v>
          </cell>
          <cell r="P768" t="str">
            <v>000.04.21  오</v>
          </cell>
          <cell r="Q768" t="str">
            <v>은영</v>
          </cell>
        </row>
        <row r="769">
          <cell r="A769" t="str">
            <v>51009-00</v>
          </cell>
          <cell r="B769" t="str">
            <v>잡이익</v>
          </cell>
          <cell r="C769" t="str">
            <v>잡이익</v>
          </cell>
          <cell r="D769">
            <v>100</v>
          </cell>
          <cell r="E769" t="str">
            <v>판매전표</v>
          </cell>
          <cell r="F769" t="str">
            <v>10553977-002</v>
          </cell>
          <cell r="G769">
            <v>100453</v>
          </cell>
          <cell r="H769" t="str">
            <v>특판1팀</v>
          </cell>
          <cell r="I769">
            <v>100453</v>
          </cell>
          <cell r="J769" t="str">
            <v>특판1팀</v>
          </cell>
          <cell r="K769" t="str">
            <v>M/F가공비</v>
          </cell>
          <cell r="L769" t="str">
            <v>C</v>
          </cell>
          <cell r="M769">
            <v>0</v>
          </cell>
          <cell r="N769">
            <v>20994400</v>
          </cell>
          <cell r="O769" t="str">
            <v>2000.04.30</v>
          </cell>
          <cell r="P769" t="str">
            <v>2000.04.30</v>
          </cell>
          <cell r="Q769" t="str">
            <v>최윤경</v>
          </cell>
        </row>
        <row r="770">
          <cell r="A770" t="str">
            <v>51009-00</v>
          </cell>
          <cell r="B770" t="str">
            <v>잡이익</v>
          </cell>
          <cell r="C770" t="str">
            <v>잡이익</v>
          </cell>
          <cell r="D770">
            <v>100</v>
          </cell>
          <cell r="E770" t="str">
            <v>판매전표</v>
          </cell>
          <cell r="F770" t="str">
            <v>10553977-003</v>
          </cell>
          <cell r="G770">
            <v>100453</v>
          </cell>
          <cell r="H770" t="str">
            <v>특판1팀</v>
          </cell>
          <cell r="I770">
            <v>100453</v>
          </cell>
          <cell r="J770" t="str">
            <v>특판1팀</v>
          </cell>
          <cell r="K770" t="str">
            <v>SIL-C가공비</v>
          </cell>
          <cell r="L770" t="str">
            <v>C</v>
          </cell>
          <cell r="M770">
            <v>0</v>
          </cell>
          <cell r="N770">
            <v>8051400</v>
          </cell>
          <cell r="O770" t="str">
            <v>2000.04.30</v>
          </cell>
          <cell r="P770" t="str">
            <v>2000.04.30</v>
          </cell>
          <cell r="Q770" t="str">
            <v>최윤경</v>
          </cell>
        </row>
        <row r="771">
          <cell r="A771" t="str">
            <v>51009-00</v>
          </cell>
          <cell r="B771" t="str">
            <v>잡이익</v>
          </cell>
          <cell r="C771" t="str">
            <v>잡이익</v>
          </cell>
          <cell r="D771">
            <v>300</v>
          </cell>
          <cell r="E771" t="str">
            <v>구매전표</v>
          </cell>
          <cell r="F771" t="str">
            <v>10554790-004</v>
          </cell>
          <cell r="G771">
            <v>100727</v>
          </cell>
          <cell r="H771" t="str">
            <v>SCR생산과</v>
          </cell>
          <cell r="I771">
            <v>100726</v>
          </cell>
          <cell r="J771" t="str">
            <v>SCR팀</v>
          </cell>
          <cell r="K771" t="str">
            <v>도시가스</v>
          </cell>
          <cell r="L771" t="str">
            <v>C</v>
          </cell>
          <cell r="M771">
            <v>0</v>
          </cell>
          <cell r="N771">
            <v>3</v>
          </cell>
          <cell r="O771" t="str">
            <v>2000.04.30</v>
          </cell>
          <cell r="P771" t="str">
            <v>2000.04.30</v>
          </cell>
          <cell r="Q771" t="str">
            <v>은종숙</v>
          </cell>
        </row>
        <row r="772">
          <cell r="A772" t="str">
            <v>51009-00</v>
          </cell>
          <cell r="B772" t="str">
            <v>잡이익</v>
          </cell>
          <cell r="C772" t="str">
            <v>잡이익</v>
          </cell>
          <cell r="D772">
            <v>1</v>
          </cell>
          <cell r="E772" t="str">
            <v>비용전표</v>
          </cell>
          <cell r="F772" t="str">
            <v>10547756-006</v>
          </cell>
          <cell r="G772">
            <v>100702</v>
          </cell>
          <cell r="H772" t="str">
            <v>관리과</v>
          </cell>
          <cell r="I772">
            <v>100702</v>
          </cell>
          <cell r="J772" t="str">
            <v>관리과</v>
          </cell>
          <cell r="K772" t="str">
            <v>4월분 가스요금 단수</v>
          </cell>
          <cell r="L772" t="str">
            <v>C</v>
          </cell>
          <cell r="M772">
            <v>0</v>
          </cell>
          <cell r="N772">
            <v>3</v>
          </cell>
          <cell r="O772" t="str">
            <v>2000.05.02</v>
          </cell>
          <cell r="P772" t="str">
            <v>2000.04.15</v>
          </cell>
          <cell r="Q772" t="str">
            <v>서수현</v>
          </cell>
        </row>
        <row r="773">
          <cell r="A773" t="str">
            <v>51009-00</v>
          </cell>
          <cell r="B773" t="str">
            <v>잡이익</v>
          </cell>
          <cell r="C773" t="str">
            <v>잡이익</v>
          </cell>
          <cell r="D773">
            <v>1</v>
          </cell>
          <cell r="E773" t="str">
            <v>비용전표</v>
          </cell>
          <cell r="F773" t="str">
            <v>10548951-003</v>
          </cell>
          <cell r="G773">
            <v>100034</v>
          </cell>
          <cell r="H773" t="str">
            <v>전산2과</v>
          </cell>
          <cell r="I773">
            <v>100034</v>
          </cell>
          <cell r="J773" t="str">
            <v>전산2과</v>
          </cell>
          <cell r="K773" t="str">
            <v>KORNET이용료</v>
          </cell>
          <cell r="L773" t="str">
            <v>C</v>
          </cell>
          <cell r="M773">
            <v>0</v>
          </cell>
          <cell r="N773">
            <v>6</v>
          </cell>
          <cell r="O773" t="str">
            <v>2000.05.02</v>
          </cell>
          <cell r="P773" t="str">
            <v>2000.04.13</v>
          </cell>
        </row>
        <row r="774">
          <cell r="A774" t="str">
            <v>51009-00</v>
          </cell>
          <cell r="B774" t="str">
            <v>잡이익</v>
          </cell>
          <cell r="C774" t="str">
            <v>잡이익</v>
          </cell>
          <cell r="D774">
            <v>1</v>
          </cell>
          <cell r="E774" t="str">
            <v>비용전표</v>
          </cell>
          <cell r="F774" t="str">
            <v>10546727-004</v>
          </cell>
          <cell r="G774">
            <v>100063</v>
          </cell>
          <cell r="H774" t="str">
            <v>통신선</v>
          </cell>
          <cell r="I774">
            <v>100023</v>
          </cell>
          <cell r="J774" t="str">
            <v>업무팀</v>
          </cell>
          <cell r="K774" t="str">
            <v>4월분전용회선료</v>
          </cell>
          <cell r="L774" t="str">
            <v>C</v>
          </cell>
          <cell r="M774">
            <v>0</v>
          </cell>
          <cell r="N774">
            <v>7</v>
          </cell>
          <cell r="O774" t="str">
            <v>2000.05.02</v>
          </cell>
          <cell r="P774" t="str">
            <v>2000.04.19</v>
          </cell>
          <cell r="Q774" t="str">
            <v>손은희</v>
          </cell>
        </row>
        <row r="775">
          <cell r="A775" t="str">
            <v>51009-00</v>
          </cell>
          <cell r="B775" t="str">
            <v>잡이익</v>
          </cell>
          <cell r="C775" t="str">
            <v>잡이익</v>
          </cell>
          <cell r="D775">
            <v>1</v>
          </cell>
          <cell r="E775" t="str">
            <v>비용전표</v>
          </cell>
          <cell r="F775" t="str">
            <v>10546725-004</v>
          </cell>
          <cell r="G775">
            <v>100076</v>
          </cell>
          <cell r="H775" t="str">
            <v>반월공장</v>
          </cell>
          <cell r="I775">
            <v>100023</v>
          </cell>
          <cell r="J775" t="str">
            <v>업무팀</v>
          </cell>
          <cell r="K775" t="str">
            <v>4월분전용회선료</v>
          </cell>
          <cell r="L775" t="str">
            <v>C</v>
          </cell>
          <cell r="M775">
            <v>0</v>
          </cell>
          <cell r="N775">
            <v>8</v>
          </cell>
          <cell r="O775" t="str">
            <v>2000.05.02</v>
          </cell>
          <cell r="P775" t="str">
            <v>2000.04.19</v>
          </cell>
          <cell r="Q775" t="str">
            <v>손은희</v>
          </cell>
        </row>
        <row r="776">
          <cell r="A776" t="str">
            <v>51009-00</v>
          </cell>
          <cell r="B776" t="str">
            <v>잡이익</v>
          </cell>
          <cell r="C776" t="str">
            <v>잡이익</v>
          </cell>
          <cell r="D776">
            <v>1</v>
          </cell>
          <cell r="E776" t="str">
            <v>비용전표</v>
          </cell>
          <cell r="F776" t="str">
            <v>10546143-004</v>
          </cell>
          <cell r="G776">
            <v>100156</v>
          </cell>
          <cell r="H776" t="str">
            <v>기획팀</v>
          </cell>
          <cell r="I776">
            <v>100450</v>
          </cell>
          <cell r="J776" t="str">
            <v>판매1팀</v>
          </cell>
          <cell r="K776" t="str">
            <v>단수차이</v>
          </cell>
          <cell r="L776" t="str">
            <v>C</v>
          </cell>
          <cell r="M776">
            <v>0</v>
          </cell>
          <cell r="N776">
            <v>5</v>
          </cell>
          <cell r="O776" t="str">
            <v>2000.05.02</v>
          </cell>
          <cell r="P776" t="str">
            <v>2000.04.15</v>
          </cell>
        </row>
        <row r="777">
          <cell r="A777" t="str">
            <v>51009-00</v>
          </cell>
          <cell r="B777" t="str">
            <v>잡이익</v>
          </cell>
          <cell r="C777" t="str">
            <v>잡이익</v>
          </cell>
          <cell r="D777">
            <v>200</v>
          </cell>
          <cell r="E777" t="str">
            <v>수금전표</v>
          </cell>
          <cell r="F777" t="str">
            <v>10557473-003</v>
          </cell>
          <cell r="G777">
            <v>100729</v>
          </cell>
          <cell r="H777" t="str">
            <v>SCR국내영업팀</v>
          </cell>
          <cell r="I777">
            <v>100023</v>
          </cell>
          <cell r="J777" t="str">
            <v>업무팀</v>
          </cell>
          <cell r="K777" t="str">
            <v>SCR 관세환급 입금</v>
          </cell>
          <cell r="L777" t="str">
            <v>C</v>
          </cell>
          <cell r="M777">
            <v>0</v>
          </cell>
          <cell r="N777">
            <v>201894100</v>
          </cell>
          <cell r="O777" t="str">
            <v>2000.05.02</v>
          </cell>
          <cell r="P777" t="str">
            <v>2000.05.02</v>
          </cell>
          <cell r="Q777" t="str">
            <v>이현구</v>
          </cell>
        </row>
        <row r="778">
          <cell r="A778" t="str">
            <v>51009-00</v>
          </cell>
          <cell r="B778" t="str">
            <v>잡이익</v>
          </cell>
          <cell r="C778" t="str">
            <v>잡이익</v>
          </cell>
          <cell r="D778">
            <v>1</v>
          </cell>
          <cell r="E778" t="str">
            <v>비용전표</v>
          </cell>
          <cell r="F778" t="str">
            <v>10549552-004</v>
          </cell>
          <cell r="G778">
            <v>100223</v>
          </cell>
          <cell r="H778" t="str">
            <v>통신공장</v>
          </cell>
          <cell r="I778">
            <v>100027</v>
          </cell>
          <cell r="J778" t="str">
            <v>일진경리팀</v>
          </cell>
          <cell r="K778" t="str">
            <v>절사분및 자동납부할? C</v>
          </cell>
          <cell r="M778">
            <v>0</v>
          </cell>
          <cell r="N778" t="str">
            <v>4568  2</v>
          </cell>
          <cell r="O778" t="str">
            <v>000.05.02  2</v>
          </cell>
          <cell r="P778" t="str">
            <v>000.04.26  정</v>
          </cell>
          <cell r="Q778" t="str">
            <v>미은</v>
          </cell>
        </row>
        <row r="779">
          <cell r="A779" t="str">
            <v>51009-00</v>
          </cell>
          <cell r="B779" t="str">
            <v>잡이익</v>
          </cell>
          <cell r="C779" t="str">
            <v>잡이익</v>
          </cell>
          <cell r="D779">
            <v>1</v>
          </cell>
          <cell r="E779" t="str">
            <v>비용전표</v>
          </cell>
          <cell r="F779" t="str">
            <v>10547312-004</v>
          </cell>
          <cell r="G779">
            <v>100079</v>
          </cell>
          <cell r="H779" t="str">
            <v>총무팀</v>
          </cell>
          <cell r="I779">
            <v>100079</v>
          </cell>
          <cell r="J779" t="str">
            <v>총무팀</v>
          </cell>
          <cell r="K779" t="str">
            <v>절사분 및 할인액</v>
          </cell>
          <cell r="L779" t="str">
            <v>C</v>
          </cell>
          <cell r="M779">
            <v>0</v>
          </cell>
          <cell r="N779">
            <v>15099</v>
          </cell>
          <cell r="O779" t="str">
            <v>2000.05.02</v>
          </cell>
          <cell r="P779" t="str">
            <v>2000.04.17</v>
          </cell>
          <cell r="Q779" t="str">
            <v>노승진</v>
          </cell>
        </row>
        <row r="780">
          <cell r="A780" t="str">
            <v>51009-00</v>
          </cell>
          <cell r="B780" t="str">
            <v>잡이익</v>
          </cell>
          <cell r="C780" t="str">
            <v>잡이익</v>
          </cell>
          <cell r="D780">
            <v>50</v>
          </cell>
          <cell r="E780" t="str">
            <v>자금전표</v>
          </cell>
          <cell r="F780" t="str">
            <v>10548639-004</v>
          </cell>
          <cell r="G780">
            <v>100459</v>
          </cell>
          <cell r="H780" t="str">
            <v>업무팀</v>
          </cell>
          <cell r="I780">
            <v>100459</v>
          </cell>
          <cell r="J780" t="str">
            <v>업무팀</v>
          </cell>
          <cell r="K780" t="str">
            <v>4월 전용회선료 자동? C</v>
          </cell>
          <cell r="M780">
            <v>0</v>
          </cell>
          <cell r="N780" t="str">
            <v>8980  2</v>
          </cell>
          <cell r="O780" t="str">
            <v>000.05.02  2</v>
          </cell>
          <cell r="P780" t="str">
            <v>000.04.13  편</v>
          </cell>
          <cell r="Q780" t="str">
            <v>무칠</v>
          </cell>
        </row>
        <row r="781">
          <cell r="A781" t="str">
            <v>51009-00</v>
          </cell>
          <cell r="B781" t="str">
            <v>잡이익</v>
          </cell>
          <cell r="C781" t="str">
            <v>잡이익</v>
          </cell>
          <cell r="D781">
            <v>50</v>
          </cell>
          <cell r="E781" t="str">
            <v>자금전표</v>
          </cell>
          <cell r="F781" t="str">
            <v>10550189-008</v>
          </cell>
          <cell r="G781">
            <v>100459</v>
          </cell>
          <cell r="H781" t="str">
            <v>업무팀</v>
          </cell>
          <cell r="I781">
            <v>100459</v>
          </cell>
          <cell r="J781" t="str">
            <v>업무팀</v>
          </cell>
          <cell r="K781" t="str">
            <v>4월 전화료 자동납부? C</v>
          </cell>
          <cell r="M781">
            <v>0</v>
          </cell>
          <cell r="N781" t="str">
            <v>3800  2</v>
          </cell>
          <cell r="O781" t="str">
            <v>000.05.02  2</v>
          </cell>
          <cell r="P781" t="str">
            <v>000.04.14  편</v>
          </cell>
          <cell r="Q781" t="str">
            <v>무칠</v>
          </cell>
        </row>
        <row r="782">
          <cell r="A782" t="str">
            <v>51009-00</v>
          </cell>
          <cell r="B782" t="str">
            <v>잡이익</v>
          </cell>
          <cell r="C782" t="str">
            <v>잡이익</v>
          </cell>
          <cell r="D782">
            <v>50</v>
          </cell>
          <cell r="E782" t="str">
            <v>자금전표</v>
          </cell>
          <cell r="F782" t="str">
            <v>10550189-009</v>
          </cell>
          <cell r="G782">
            <v>100459</v>
          </cell>
          <cell r="H782" t="str">
            <v>업무팀</v>
          </cell>
          <cell r="I782">
            <v>100459</v>
          </cell>
          <cell r="J782" t="str">
            <v>업무팀</v>
          </cell>
          <cell r="K782" t="str">
            <v>4월 전화료 원단위 절</v>
          </cell>
          <cell r="L782" t="str">
            <v>C</v>
          </cell>
          <cell r="M782">
            <v>0</v>
          </cell>
          <cell r="N782">
            <v>12</v>
          </cell>
          <cell r="O782" t="str">
            <v>2000.05.02</v>
          </cell>
          <cell r="P782" t="str">
            <v>2000.04.14</v>
          </cell>
          <cell r="Q782" t="str">
            <v>편무칠</v>
          </cell>
        </row>
        <row r="783">
          <cell r="A783" t="str">
            <v>51009-00</v>
          </cell>
          <cell r="B783" t="str">
            <v>잡이익</v>
          </cell>
          <cell r="C783" t="str">
            <v>잡이익</v>
          </cell>
          <cell r="D783">
            <v>50</v>
          </cell>
          <cell r="E783" t="str">
            <v>자금전표</v>
          </cell>
          <cell r="F783" t="str">
            <v>10548651-005</v>
          </cell>
          <cell r="G783">
            <v>100459</v>
          </cell>
          <cell r="H783" t="str">
            <v>업무팀</v>
          </cell>
          <cell r="I783">
            <v>100459</v>
          </cell>
          <cell r="J783" t="str">
            <v>업무팀</v>
          </cell>
          <cell r="K783" t="str">
            <v>4월 국제전화료 자동? C</v>
          </cell>
          <cell r="M783">
            <v>0</v>
          </cell>
          <cell r="N783" t="str">
            <v>6918  2</v>
          </cell>
          <cell r="O783" t="str">
            <v>000.05.02  2</v>
          </cell>
          <cell r="P783" t="str">
            <v>000.04.18  편</v>
          </cell>
          <cell r="Q783" t="str">
            <v>무칠</v>
          </cell>
        </row>
        <row r="784">
          <cell r="A784" t="str">
            <v>51009-00</v>
          </cell>
          <cell r="B784" t="str">
            <v>잡이익</v>
          </cell>
          <cell r="C784" t="str">
            <v>잡이익</v>
          </cell>
          <cell r="D784">
            <v>50</v>
          </cell>
          <cell r="E784" t="str">
            <v>자금전표</v>
          </cell>
          <cell r="F784" t="str">
            <v>10548651-006</v>
          </cell>
          <cell r="G784">
            <v>100459</v>
          </cell>
          <cell r="H784" t="str">
            <v>업무팀</v>
          </cell>
          <cell r="I784">
            <v>100459</v>
          </cell>
          <cell r="J784" t="str">
            <v>업무팀</v>
          </cell>
          <cell r="K784" t="str">
            <v>4월 국제전화료 원단? C</v>
          </cell>
          <cell r="M784">
            <v>0</v>
          </cell>
          <cell r="N784" t="str">
            <v>74  2</v>
          </cell>
          <cell r="O784" t="str">
            <v>000.05.02  2</v>
          </cell>
          <cell r="P784" t="str">
            <v>000.04.18  편</v>
          </cell>
          <cell r="Q784" t="str">
            <v>무칠</v>
          </cell>
        </row>
        <row r="785">
          <cell r="A785" t="str">
            <v>51009-00</v>
          </cell>
          <cell r="B785" t="str">
            <v>잡이익</v>
          </cell>
          <cell r="C785" t="str">
            <v>잡이익</v>
          </cell>
          <cell r="D785">
            <v>50</v>
          </cell>
          <cell r="E785" t="str">
            <v>자금전표</v>
          </cell>
          <cell r="F785" t="str">
            <v>10548626-009</v>
          </cell>
          <cell r="G785">
            <v>100459</v>
          </cell>
          <cell r="H785" t="str">
            <v>업무팀</v>
          </cell>
          <cell r="I785">
            <v>100459</v>
          </cell>
          <cell r="J785" t="str">
            <v>업무팀</v>
          </cell>
          <cell r="K785" t="str">
            <v>4월 전화료 자동납부? C</v>
          </cell>
          <cell r="M785">
            <v>0</v>
          </cell>
          <cell r="N785" t="str">
            <v>11010  2</v>
          </cell>
          <cell r="O785" t="str">
            <v>000.05.02  2</v>
          </cell>
          <cell r="P785" t="str">
            <v>000.04.14  편</v>
          </cell>
          <cell r="Q785" t="str">
            <v>무칠</v>
          </cell>
        </row>
        <row r="786">
          <cell r="A786" t="str">
            <v>51009-00</v>
          </cell>
          <cell r="B786" t="str">
            <v>잡이익</v>
          </cell>
          <cell r="C786" t="str">
            <v>잡이익</v>
          </cell>
          <cell r="D786">
            <v>50</v>
          </cell>
          <cell r="E786" t="str">
            <v>자금전표</v>
          </cell>
          <cell r="F786" t="str">
            <v>10548626-010</v>
          </cell>
          <cell r="G786">
            <v>100459</v>
          </cell>
          <cell r="H786" t="str">
            <v>업무팀</v>
          </cell>
          <cell r="I786">
            <v>100459</v>
          </cell>
          <cell r="J786" t="str">
            <v>업무팀</v>
          </cell>
          <cell r="K786" t="str">
            <v>4월 전화료 원단위절? C</v>
          </cell>
          <cell r="M786">
            <v>0</v>
          </cell>
          <cell r="N786" t="str">
            <v>33  2</v>
          </cell>
          <cell r="O786" t="str">
            <v>000.05.02  2</v>
          </cell>
          <cell r="P786" t="str">
            <v>000.04.14  편</v>
          </cell>
          <cell r="Q786" t="str">
            <v>무칠</v>
          </cell>
        </row>
        <row r="787">
          <cell r="A787" t="str">
            <v>51009-00</v>
          </cell>
          <cell r="B787" t="str">
            <v>잡이익</v>
          </cell>
          <cell r="C787" t="str">
            <v>잡이익</v>
          </cell>
          <cell r="D787">
            <v>200</v>
          </cell>
          <cell r="E787" t="str">
            <v>수금전표</v>
          </cell>
          <cell r="F787" t="str">
            <v>10557480-002</v>
          </cell>
          <cell r="G787">
            <v>100729</v>
          </cell>
          <cell r="H787" t="str">
            <v>SCR국내영업팀</v>
          </cell>
          <cell r="I787">
            <v>100023</v>
          </cell>
          <cell r="J787" t="str">
            <v>업무팀</v>
          </cell>
          <cell r="K787" t="str">
            <v>SCR 관세환급</v>
          </cell>
          <cell r="L787" t="str">
            <v>C</v>
          </cell>
          <cell r="M787">
            <v>0</v>
          </cell>
          <cell r="N787">
            <v>156121370</v>
          </cell>
          <cell r="O787" t="str">
            <v>2000.05.03</v>
          </cell>
          <cell r="P787" t="str">
            <v>2000.05.03</v>
          </cell>
          <cell r="Q787" t="str">
            <v>이현구</v>
          </cell>
        </row>
        <row r="788">
          <cell r="A788" t="str">
            <v>51009-00</v>
          </cell>
          <cell r="B788" t="str">
            <v>잡이익</v>
          </cell>
          <cell r="C788" t="str">
            <v>잡이익</v>
          </cell>
          <cell r="D788">
            <v>100</v>
          </cell>
          <cell r="E788" t="str">
            <v>판매전표</v>
          </cell>
          <cell r="F788" t="str">
            <v>10556285-002</v>
          </cell>
          <cell r="G788">
            <v>100361</v>
          </cell>
          <cell r="H788" t="str">
            <v>구매과</v>
          </cell>
          <cell r="I788">
            <v>100361</v>
          </cell>
          <cell r="J788" t="str">
            <v>구매과</v>
          </cell>
          <cell r="K788" t="str">
            <v>아연강선 공D/M</v>
          </cell>
          <cell r="L788" t="str">
            <v>C</v>
          </cell>
          <cell r="M788">
            <v>0</v>
          </cell>
          <cell r="N788">
            <v>15000</v>
          </cell>
          <cell r="O788" t="str">
            <v>2000.05.03</v>
          </cell>
          <cell r="P788" t="str">
            <v>2000.05.03</v>
          </cell>
          <cell r="Q788" t="str">
            <v>김미현</v>
          </cell>
          <cell r="R788">
            <v>999999</v>
          </cell>
          <cell r="S788" t="str">
            <v>일시(SYSTEM SETTING)</v>
          </cell>
        </row>
        <row r="789">
          <cell r="A789" t="str">
            <v>51009-00</v>
          </cell>
          <cell r="B789" t="str">
            <v>잡이익</v>
          </cell>
          <cell r="C789" t="str">
            <v>잡이익</v>
          </cell>
          <cell r="D789">
            <v>1</v>
          </cell>
          <cell r="E789" t="str">
            <v>비용전표</v>
          </cell>
          <cell r="F789" t="str">
            <v>10554028-002</v>
          </cell>
          <cell r="G789">
            <v>100027</v>
          </cell>
          <cell r="H789" t="str">
            <v>일진경리팀</v>
          </cell>
          <cell r="I789">
            <v>100027</v>
          </cell>
          <cell r="J789" t="str">
            <v>일진경리팀</v>
          </cell>
          <cell r="K789" t="str">
            <v>잡이익</v>
          </cell>
          <cell r="L789" t="str">
            <v>C</v>
          </cell>
          <cell r="M789">
            <v>0</v>
          </cell>
          <cell r="N789">
            <v>1376800</v>
          </cell>
          <cell r="O789" t="str">
            <v>2000.05.04</v>
          </cell>
          <cell r="P789" t="str">
            <v>2000.05.04</v>
          </cell>
          <cell r="Q789" t="str">
            <v>최윤경</v>
          </cell>
        </row>
        <row r="790">
          <cell r="A790" t="str">
            <v>51009-00</v>
          </cell>
          <cell r="B790" t="str">
            <v>잡이익</v>
          </cell>
          <cell r="C790" t="str">
            <v>잡이익</v>
          </cell>
          <cell r="D790">
            <v>50</v>
          </cell>
          <cell r="E790" t="str">
            <v>자금전표</v>
          </cell>
          <cell r="F790" t="str">
            <v>10554062-002</v>
          </cell>
          <cell r="G790">
            <v>100027</v>
          </cell>
          <cell r="H790" t="str">
            <v>일진경리팀</v>
          </cell>
          <cell r="I790">
            <v>100027</v>
          </cell>
          <cell r="J790" t="str">
            <v>일진경리팀</v>
          </cell>
          <cell r="K790" t="str">
            <v>잡이익</v>
          </cell>
          <cell r="L790" t="str">
            <v>C</v>
          </cell>
          <cell r="M790">
            <v>0</v>
          </cell>
          <cell r="N790">
            <v>2552080</v>
          </cell>
          <cell r="O790" t="str">
            <v>2000.05.04</v>
          </cell>
          <cell r="P790" t="str">
            <v>2000.05.04</v>
          </cell>
          <cell r="Q790" t="str">
            <v>최윤경</v>
          </cell>
        </row>
        <row r="791">
          <cell r="A791" t="str">
            <v>51009-00</v>
          </cell>
          <cell r="B791" t="str">
            <v>잡이익</v>
          </cell>
          <cell r="C791" t="str">
            <v>잡이익</v>
          </cell>
          <cell r="D791">
            <v>200</v>
          </cell>
          <cell r="E791" t="str">
            <v>수금전표</v>
          </cell>
          <cell r="F791" t="str">
            <v>10548281-002</v>
          </cell>
          <cell r="G791">
            <v>100079</v>
          </cell>
          <cell r="H791" t="str">
            <v>총무팀</v>
          </cell>
          <cell r="I791">
            <v>100079</v>
          </cell>
          <cell r="J791" t="str">
            <v>총무팀</v>
          </cell>
          <cell r="K791" t="str">
            <v>4월분 임대료</v>
          </cell>
          <cell r="L791" t="str">
            <v>C</v>
          </cell>
          <cell r="M791">
            <v>0</v>
          </cell>
          <cell r="N791">
            <v>50000</v>
          </cell>
          <cell r="O791" t="str">
            <v>2000.05.04</v>
          </cell>
          <cell r="P791" t="str">
            <v>2000.04.24</v>
          </cell>
          <cell r="Q791" t="str">
            <v>노승진</v>
          </cell>
          <cell r="R791">
            <v>999999</v>
          </cell>
          <cell r="S791" t="str">
            <v>일시(SYSTEM SETTING)</v>
          </cell>
        </row>
        <row r="792">
          <cell r="A792" t="str">
            <v>51009-00</v>
          </cell>
          <cell r="B792" t="str">
            <v>잡이익</v>
          </cell>
          <cell r="C792" t="str">
            <v>잡이익</v>
          </cell>
          <cell r="D792">
            <v>200</v>
          </cell>
          <cell r="E792" t="str">
            <v>수금전표</v>
          </cell>
          <cell r="F792" t="str">
            <v>10548281-003</v>
          </cell>
          <cell r="G792">
            <v>100079</v>
          </cell>
          <cell r="H792" t="str">
            <v>총무팀</v>
          </cell>
          <cell r="I792">
            <v>100079</v>
          </cell>
          <cell r="J792" t="str">
            <v>총무팀</v>
          </cell>
          <cell r="K792" t="str">
            <v>4월분 임대료</v>
          </cell>
          <cell r="L792" t="str">
            <v>C</v>
          </cell>
          <cell r="M792">
            <v>0</v>
          </cell>
          <cell r="N792">
            <v>35000</v>
          </cell>
          <cell r="O792" t="str">
            <v>2000.05.04</v>
          </cell>
          <cell r="P792" t="str">
            <v>2000.04.24</v>
          </cell>
          <cell r="Q792" t="str">
            <v>노승진</v>
          </cell>
          <cell r="R792">
            <v>999999</v>
          </cell>
          <cell r="S792" t="str">
            <v>일시(SYSTEM SETTING)</v>
          </cell>
        </row>
        <row r="793">
          <cell r="A793" t="str">
            <v>51009-00</v>
          </cell>
          <cell r="B793" t="str">
            <v>잡이익</v>
          </cell>
          <cell r="C793" t="str">
            <v>잡이익</v>
          </cell>
          <cell r="D793">
            <v>200</v>
          </cell>
          <cell r="E793" t="str">
            <v>수금전표</v>
          </cell>
          <cell r="F793" t="str">
            <v>10548281-004</v>
          </cell>
          <cell r="G793">
            <v>100079</v>
          </cell>
          <cell r="H793" t="str">
            <v>총무팀</v>
          </cell>
          <cell r="I793">
            <v>100079</v>
          </cell>
          <cell r="J793" t="str">
            <v>총무팀</v>
          </cell>
          <cell r="K793" t="str">
            <v>4월분 임대료</v>
          </cell>
          <cell r="L793" t="str">
            <v>C</v>
          </cell>
          <cell r="M793">
            <v>0</v>
          </cell>
          <cell r="N793">
            <v>40000</v>
          </cell>
          <cell r="O793" t="str">
            <v>2000.05.04</v>
          </cell>
          <cell r="P793" t="str">
            <v>2000.04.24</v>
          </cell>
          <cell r="Q793" t="str">
            <v>노승진</v>
          </cell>
          <cell r="R793">
            <v>999999</v>
          </cell>
          <cell r="S793" t="str">
            <v>일시(SYSTEM SETTING)</v>
          </cell>
        </row>
        <row r="794">
          <cell r="A794" t="str">
            <v>51009-00</v>
          </cell>
          <cell r="B794" t="str">
            <v>잡이익</v>
          </cell>
          <cell r="C794" t="str">
            <v>잡이익</v>
          </cell>
          <cell r="D794">
            <v>200</v>
          </cell>
          <cell r="E794" t="str">
            <v>수금전표</v>
          </cell>
          <cell r="F794" t="str">
            <v>10548281-005</v>
          </cell>
          <cell r="G794">
            <v>100079</v>
          </cell>
          <cell r="H794" t="str">
            <v>총무팀</v>
          </cell>
          <cell r="I794">
            <v>100079</v>
          </cell>
          <cell r="J794" t="str">
            <v>총무팀</v>
          </cell>
          <cell r="K794" t="str">
            <v>4월분 임대료</v>
          </cell>
          <cell r="L794" t="str">
            <v>C</v>
          </cell>
          <cell r="M794">
            <v>0</v>
          </cell>
          <cell r="N794">
            <v>10000</v>
          </cell>
          <cell r="O794" t="str">
            <v>2000.05.04</v>
          </cell>
          <cell r="P794" t="str">
            <v>2000.04.24</v>
          </cell>
          <cell r="Q794" t="str">
            <v>노승진</v>
          </cell>
          <cell r="R794">
            <v>999999</v>
          </cell>
          <cell r="S794" t="str">
            <v>일시(SYSTEM SETTING)</v>
          </cell>
        </row>
        <row r="795">
          <cell r="A795" t="str">
            <v>51009-00</v>
          </cell>
          <cell r="B795" t="str">
            <v>잡이익</v>
          </cell>
          <cell r="C795" t="str">
            <v>잡이익</v>
          </cell>
          <cell r="D795">
            <v>200</v>
          </cell>
          <cell r="E795" t="str">
            <v>수금전표</v>
          </cell>
          <cell r="F795" t="str">
            <v>10548281-006</v>
          </cell>
          <cell r="G795">
            <v>100079</v>
          </cell>
          <cell r="H795" t="str">
            <v>총무팀</v>
          </cell>
          <cell r="I795">
            <v>100079</v>
          </cell>
          <cell r="J795" t="str">
            <v>총무팀</v>
          </cell>
          <cell r="K795" t="str">
            <v>4월분 임대료</v>
          </cell>
          <cell r="L795" t="str">
            <v>C</v>
          </cell>
          <cell r="M795">
            <v>0</v>
          </cell>
          <cell r="N795">
            <v>40000</v>
          </cell>
          <cell r="O795" t="str">
            <v>2000.05.04</v>
          </cell>
          <cell r="P795" t="str">
            <v>2000.04.24</v>
          </cell>
          <cell r="Q795" t="str">
            <v>노승진</v>
          </cell>
          <cell r="R795">
            <v>999999</v>
          </cell>
          <cell r="S795" t="str">
            <v>일시(SYSTEM SETTING)</v>
          </cell>
        </row>
        <row r="796">
          <cell r="A796" t="str">
            <v>51009-00</v>
          </cell>
          <cell r="B796" t="str">
            <v>잡이익</v>
          </cell>
          <cell r="C796" t="str">
            <v>잡이익</v>
          </cell>
          <cell r="D796">
            <v>200</v>
          </cell>
          <cell r="E796" t="str">
            <v>수금전표</v>
          </cell>
          <cell r="F796" t="str">
            <v>10548281-007</v>
          </cell>
          <cell r="G796">
            <v>100079</v>
          </cell>
          <cell r="H796" t="str">
            <v>총무팀</v>
          </cell>
          <cell r="I796">
            <v>100079</v>
          </cell>
          <cell r="J796" t="str">
            <v>총무팀</v>
          </cell>
          <cell r="K796" t="str">
            <v>4월분 임대료</v>
          </cell>
          <cell r="L796" t="str">
            <v>C</v>
          </cell>
          <cell r="M796">
            <v>0</v>
          </cell>
          <cell r="N796">
            <v>10000</v>
          </cell>
          <cell r="O796" t="str">
            <v>2000.05.04</v>
          </cell>
          <cell r="P796" t="str">
            <v>2000.04.24</v>
          </cell>
          <cell r="Q796" t="str">
            <v>노승진</v>
          </cell>
          <cell r="R796">
            <v>999999</v>
          </cell>
          <cell r="S796" t="str">
            <v>일시(SYSTEM SETTING)</v>
          </cell>
        </row>
        <row r="797">
          <cell r="A797" t="str">
            <v>51009-00</v>
          </cell>
          <cell r="B797" t="str">
            <v>잡이익</v>
          </cell>
          <cell r="C797" t="str">
            <v>잡이익</v>
          </cell>
          <cell r="D797">
            <v>200</v>
          </cell>
          <cell r="E797" t="str">
            <v>수금전표</v>
          </cell>
          <cell r="F797" t="str">
            <v>10548281-008</v>
          </cell>
          <cell r="G797">
            <v>100079</v>
          </cell>
          <cell r="H797" t="str">
            <v>총무팀</v>
          </cell>
          <cell r="I797">
            <v>100079</v>
          </cell>
          <cell r="J797" t="str">
            <v>총무팀</v>
          </cell>
          <cell r="K797" t="str">
            <v>4월분 임대료</v>
          </cell>
          <cell r="L797" t="str">
            <v>C</v>
          </cell>
          <cell r="M797">
            <v>0</v>
          </cell>
          <cell r="N797">
            <v>50000</v>
          </cell>
          <cell r="O797" t="str">
            <v>2000.05.04</v>
          </cell>
          <cell r="P797" t="str">
            <v>2000.04.24</v>
          </cell>
          <cell r="Q797" t="str">
            <v>노승진</v>
          </cell>
          <cell r="R797">
            <v>999999</v>
          </cell>
          <cell r="S797" t="str">
            <v>일시(SYSTEM SETTING)</v>
          </cell>
        </row>
        <row r="798">
          <cell r="A798" t="str">
            <v>51009-00</v>
          </cell>
          <cell r="B798" t="str">
            <v>잡이익</v>
          </cell>
          <cell r="C798" t="str">
            <v>잡이익</v>
          </cell>
          <cell r="D798">
            <v>200</v>
          </cell>
          <cell r="E798" t="str">
            <v>수금전표</v>
          </cell>
          <cell r="F798" t="str">
            <v>10548281-009</v>
          </cell>
          <cell r="G798">
            <v>100079</v>
          </cell>
          <cell r="H798" t="str">
            <v>총무팀</v>
          </cell>
          <cell r="I798">
            <v>100079</v>
          </cell>
          <cell r="J798" t="str">
            <v>총무팀</v>
          </cell>
          <cell r="K798" t="str">
            <v>4월분 임대료</v>
          </cell>
          <cell r="L798" t="str">
            <v>C</v>
          </cell>
          <cell r="M798">
            <v>0</v>
          </cell>
          <cell r="N798">
            <v>40000</v>
          </cell>
          <cell r="O798" t="str">
            <v>2000.05.04</v>
          </cell>
          <cell r="P798" t="str">
            <v>2000.04.24</v>
          </cell>
          <cell r="Q798" t="str">
            <v>노승진</v>
          </cell>
          <cell r="R798">
            <v>999999</v>
          </cell>
          <cell r="S798" t="str">
            <v>일시(SYSTEM SETTING)</v>
          </cell>
        </row>
        <row r="799">
          <cell r="A799" t="str">
            <v>51009-00</v>
          </cell>
          <cell r="B799" t="str">
            <v>잡이익</v>
          </cell>
          <cell r="C799" t="str">
            <v>잡이익</v>
          </cell>
          <cell r="D799">
            <v>200</v>
          </cell>
          <cell r="E799" t="str">
            <v>수금전표</v>
          </cell>
          <cell r="F799" t="str">
            <v>10548281-010</v>
          </cell>
          <cell r="G799">
            <v>100079</v>
          </cell>
          <cell r="H799" t="str">
            <v>총무팀</v>
          </cell>
          <cell r="I799">
            <v>100079</v>
          </cell>
          <cell r="J799" t="str">
            <v>총무팀</v>
          </cell>
          <cell r="K799" t="str">
            <v>4월분 임대료</v>
          </cell>
          <cell r="L799" t="str">
            <v>C</v>
          </cell>
          <cell r="M799">
            <v>0</v>
          </cell>
          <cell r="N799">
            <v>50000</v>
          </cell>
          <cell r="O799" t="str">
            <v>2000.05.04</v>
          </cell>
          <cell r="P799" t="str">
            <v>2000.04.24</v>
          </cell>
          <cell r="Q799" t="str">
            <v>노승진</v>
          </cell>
          <cell r="R799">
            <v>999999</v>
          </cell>
          <cell r="S799" t="str">
            <v>일시(SYSTEM SETTING)</v>
          </cell>
        </row>
        <row r="800">
          <cell r="A800" t="str">
            <v>51009-00</v>
          </cell>
          <cell r="B800" t="str">
            <v>잡이익</v>
          </cell>
          <cell r="C800" t="str">
            <v>잡이익</v>
          </cell>
          <cell r="D800">
            <v>200</v>
          </cell>
          <cell r="E800" t="str">
            <v>수금전표</v>
          </cell>
          <cell r="F800" t="str">
            <v>10548281-011</v>
          </cell>
          <cell r="G800">
            <v>100079</v>
          </cell>
          <cell r="H800" t="str">
            <v>총무팀</v>
          </cell>
          <cell r="I800">
            <v>100079</v>
          </cell>
          <cell r="J800" t="str">
            <v>총무팀</v>
          </cell>
          <cell r="K800" t="str">
            <v>4월분 임대료</v>
          </cell>
          <cell r="L800" t="str">
            <v>C</v>
          </cell>
          <cell r="M800">
            <v>0</v>
          </cell>
          <cell r="N800">
            <v>80000</v>
          </cell>
          <cell r="O800" t="str">
            <v>2000.05.04</v>
          </cell>
          <cell r="P800" t="str">
            <v>2000.04.24</v>
          </cell>
          <cell r="Q800" t="str">
            <v>노승진</v>
          </cell>
          <cell r="R800">
            <v>999999</v>
          </cell>
          <cell r="S800" t="str">
            <v>일시(SYSTEM SETTING)</v>
          </cell>
        </row>
        <row r="801">
          <cell r="A801" t="str">
            <v>51009-00</v>
          </cell>
          <cell r="B801" t="str">
            <v>잡이익</v>
          </cell>
          <cell r="C801" t="str">
            <v>잡이익</v>
          </cell>
          <cell r="D801">
            <v>200</v>
          </cell>
          <cell r="E801" t="str">
            <v>수금전표</v>
          </cell>
          <cell r="F801" t="str">
            <v>10548281-012</v>
          </cell>
          <cell r="G801">
            <v>100079</v>
          </cell>
          <cell r="H801" t="str">
            <v>총무팀</v>
          </cell>
          <cell r="I801">
            <v>100079</v>
          </cell>
          <cell r="J801" t="str">
            <v>총무팀</v>
          </cell>
          <cell r="K801" t="str">
            <v>4월분 임대료</v>
          </cell>
          <cell r="L801" t="str">
            <v>C</v>
          </cell>
          <cell r="M801">
            <v>0</v>
          </cell>
          <cell r="N801">
            <v>50000</v>
          </cell>
          <cell r="O801" t="str">
            <v>2000.05.04</v>
          </cell>
          <cell r="P801" t="str">
            <v>2000.04.24</v>
          </cell>
          <cell r="Q801" t="str">
            <v>노승진</v>
          </cell>
          <cell r="R801">
            <v>999999</v>
          </cell>
          <cell r="S801" t="str">
            <v>일시(SYSTEM SETTING)</v>
          </cell>
        </row>
        <row r="802">
          <cell r="A802" t="str">
            <v>51009-00</v>
          </cell>
          <cell r="B802" t="str">
            <v>잡이익</v>
          </cell>
          <cell r="C802" t="str">
            <v>잡이익</v>
          </cell>
          <cell r="D802">
            <v>100</v>
          </cell>
          <cell r="E802" t="str">
            <v>판매전표</v>
          </cell>
          <cell r="F802" t="str">
            <v>10556283-002</v>
          </cell>
          <cell r="G802">
            <v>100361</v>
          </cell>
          <cell r="H802" t="str">
            <v>구매과</v>
          </cell>
          <cell r="I802">
            <v>100361</v>
          </cell>
          <cell r="J802" t="str">
            <v>구매과</v>
          </cell>
          <cell r="K802" t="str">
            <v>폐고철</v>
          </cell>
          <cell r="L802" t="str">
            <v>C</v>
          </cell>
          <cell r="M802">
            <v>0</v>
          </cell>
          <cell r="N802">
            <v>259700</v>
          </cell>
          <cell r="O802" t="str">
            <v>2000.05.04</v>
          </cell>
          <cell r="P802" t="str">
            <v>2000.05.04</v>
          </cell>
          <cell r="Q802" t="str">
            <v>김미현</v>
          </cell>
          <cell r="R802">
            <v>999999</v>
          </cell>
          <cell r="S802" t="str">
            <v>일시(SYSTEM SETTING)</v>
          </cell>
        </row>
        <row r="803">
          <cell r="A803" t="str">
            <v>51009-00</v>
          </cell>
          <cell r="B803" t="str">
            <v>잡이익</v>
          </cell>
          <cell r="C803" t="str">
            <v>잡이익</v>
          </cell>
          <cell r="D803">
            <v>100</v>
          </cell>
          <cell r="E803" t="str">
            <v>판매전표</v>
          </cell>
          <cell r="F803" t="str">
            <v>10556287-002</v>
          </cell>
          <cell r="G803">
            <v>100229</v>
          </cell>
          <cell r="H803" t="str">
            <v>F/S 1팀</v>
          </cell>
          <cell r="I803">
            <v>100361</v>
          </cell>
          <cell r="J803" t="str">
            <v>구매과</v>
          </cell>
          <cell r="K803" t="str">
            <v>절연스크랩</v>
          </cell>
          <cell r="L803" t="str">
            <v>C</v>
          </cell>
          <cell r="M803">
            <v>0</v>
          </cell>
          <cell r="N803">
            <v>4594200</v>
          </cell>
          <cell r="O803" t="str">
            <v>2000.05.04</v>
          </cell>
          <cell r="P803" t="str">
            <v>2000.05.04</v>
          </cell>
          <cell r="Q803" t="str">
            <v>김미현</v>
          </cell>
          <cell r="R803">
            <v>999999</v>
          </cell>
          <cell r="S803" t="str">
            <v>일시(SYSTEM SETTING)</v>
          </cell>
        </row>
        <row r="804">
          <cell r="A804" t="str">
            <v>51009-00</v>
          </cell>
          <cell r="B804" t="str">
            <v>잡이익</v>
          </cell>
          <cell r="C804" t="str">
            <v>잡이익</v>
          </cell>
          <cell r="D804">
            <v>100</v>
          </cell>
          <cell r="E804" t="str">
            <v>판매전표</v>
          </cell>
          <cell r="F804" t="str">
            <v>10556291-002</v>
          </cell>
          <cell r="G804">
            <v>100361</v>
          </cell>
          <cell r="H804" t="str">
            <v>구매과</v>
          </cell>
          <cell r="I804">
            <v>100361</v>
          </cell>
          <cell r="J804" t="str">
            <v>구매과</v>
          </cell>
          <cell r="K804" t="str">
            <v>파지</v>
          </cell>
          <cell r="L804" t="str">
            <v>C</v>
          </cell>
          <cell r="M804">
            <v>0</v>
          </cell>
          <cell r="N804">
            <v>15600</v>
          </cell>
          <cell r="O804" t="str">
            <v>2000.05.04</v>
          </cell>
          <cell r="P804" t="str">
            <v>2000.05.04</v>
          </cell>
          <cell r="Q804" t="str">
            <v>김미현</v>
          </cell>
          <cell r="R804">
            <v>999999</v>
          </cell>
          <cell r="S804" t="str">
            <v>일시(SYSTEM SETTING)</v>
          </cell>
        </row>
        <row r="805">
          <cell r="A805" t="str">
            <v>51009-00</v>
          </cell>
          <cell r="B805" t="str">
            <v>잡이익</v>
          </cell>
          <cell r="C805" t="str">
            <v>잡이익</v>
          </cell>
          <cell r="D805">
            <v>100</v>
          </cell>
          <cell r="E805" t="str">
            <v>판매전표</v>
          </cell>
          <cell r="F805" t="str">
            <v>10556282-002</v>
          </cell>
          <cell r="G805">
            <v>100361</v>
          </cell>
          <cell r="H805" t="str">
            <v>구매과</v>
          </cell>
          <cell r="I805">
            <v>100361</v>
          </cell>
          <cell r="J805" t="str">
            <v>구매과</v>
          </cell>
          <cell r="K805" t="str">
            <v>폐500KG포대</v>
          </cell>
          <cell r="L805" t="str">
            <v>C</v>
          </cell>
          <cell r="M805">
            <v>0</v>
          </cell>
          <cell r="N805">
            <v>48000</v>
          </cell>
          <cell r="O805" t="str">
            <v>2000.05.04</v>
          </cell>
          <cell r="P805" t="str">
            <v>2000.05.04</v>
          </cell>
          <cell r="Q805" t="str">
            <v>김미현</v>
          </cell>
          <cell r="R805">
            <v>999999</v>
          </cell>
          <cell r="S805" t="str">
            <v>일시(SYSTEM SETTING)</v>
          </cell>
        </row>
        <row r="806">
          <cell r="A806" t="str">
            <v>51009-00</v>
          </cell>
          <cell r="B806" t="str">
            <v>잡이익</v>
          </cell>
          <cell r="C806" t="str">
            <v>잡이익</v>
          </cell>
          <cell r="D806">
            <v>100</v>
          </cell>
          <cell r="E806" t="str">
            <v>판매전표</v>
          </cell>
          <cell r="F806" t="str">
            <v>60063417-002</v>
          </cell>
          <cell r="G806">
            <v>100729</v>
          </cell>
          <cell r="H806" t="str">
            <v>SCR국내영업팀</v>
          </cell>
          <cell r="I806">
            <v>100729</v>
          </cell>
          <cell r="J806" t="str">
            <v>SCR국내영업팀</v>
          </cell>
          <cell r="K806" t="str">
            <v>관세매출</v>
          </cell>
          <cell r="L806" t="str">
            <v>C</v>
          </cell>
          <cell r="M806">
            <v>0</v>
          </cell>
          <cell r="N806">
            <v>7707109</v>
          </cell>
          <cell r="O806" t="str">
            <v>2000.05.06</v>
          </cell>
          <cell r="P806" t="str">
            <v>2000.05.06</v>
          </cell>
          <cell r="Q806" t="str">
            <v>손형경</v>
          </cell>
          <cell r="R806">
            <v>119341</v>
          </cell>
          <cell r="S806" t="str">
            <v>(주)창전사</v>
          </cell>
        </row>
        <row r="807">
          <cell r="A807" t="str">
            <v>51009-00</v>
          </cell>
          <cell r="B807" t="str">
            <v>잡이익</v>
          </cell>
          <cell r="C807" t="str">
            <v>잡이익</v>
          </cell>
          <cell r="D807">
            <v>100</v>
          </cell>
          <cell r="E807" t="str">
            <v>판매전표</v>
          </cell>
          <cell r="F807" t="str">
            <v>60063415-002</v>
          </cell>
          <cell r="G807">
            <v>100729</v>
          </cell>
          <cell r="H807" t="str">
            <v>SCR국내영업팀</v>
          </cell>
          <cell r="I807">
            <v>100729</v>
          </cell>
          <cell r="J807" t="str">
            <v>SCR국내영업팀</v>
          </cell>
          <cell r="K807" t="str">
            <v>관세매출</v>
          </cell>
          <cell r="L807" t="str">
            <v>C</v>
          </cell>
          <cell r="M807">
            <v>0</v>
          </cell>
          <cell r="N807">
            <v>2310775</v>
          </cell>
          <cell r="O807" t="str">
            <v>2000.05.06</v>
          </cell>
          <cell r="P807" t="str">
            <v>2000.05.06</v>
          </cell>
          <cell r="Q807" t="str">
            <v>손형경</v>
          </cell>
          <cell r="R807">
            <v>104334</v>
          </cell>
          <cell r="S807" t="str">
            <v>한국케이디케이(주)</v>
          </cell>
        </row>
        <row r="808">
          <cell r="A808" t="str">
            <v>51009-00</v>
          </cell>
          <cell r="B808" t="str">
            <v>잡이익</v>
          </cell>
          <cell r="C808" t="str">
            <v>잡이익</v>
          </cell>
          <cell r="D808">
            <v>100</v>
          </cell>
          <cell r="E808" t="str">
            <v>판매전표</v>
          </cell>
          <cell r="F808" t="str">
            <v>60063414-002</v>
          </cell>
          <cell r="G808">
            <v>100729</v>
          </cell>
          <cell r="H808" t="str">
            <v>SCR국내영업팀</v>
          </cell>
          <cell r="I808">
            <v>100729</v>
          </cell>
          <cell r="J808" t="str">
            <v>SCR국내영업팀</v>
          </cell>
          <cell r="K808" t="str">
            <v>관세매출</v>
          </cell>
          <cell r="L808" t="str">
            <v>C</v>
          </cell>
          <cell r="M808">
            <v>0</v>
          </cell>
          <cell r="N808">
            <v>3821733</v>
          </cell>
          <cell r="O808" t="str">
            <v>2000.05.06</v>
          </cell>
          <cell r="P808" t="str">
            <v>2000.05.06</v>
          </cell>
          <cell r="Q808" t="str">
            <v>손형경</v>
          </cell>
          <cell r="R808">
            <v>120274</v>
          </cell>
          <cell r="S808" t="str">
            <v>문성전기(주)</v>
          </cell>
        </row>
        <row r="809">
          <cell r="A809" t="str">
            <v>51009-00</v>
          </cell>
          <cell r="B809" t="str">
            <v>잡이익</v>
          </cell>
          <cell r="C809" t="str">
            <v>잡이익</v>
          </cell>
          <cell r="D809">
            <v>200</v>
          </cell>
          <cell r="E809" t="str">
            <v>수금전표</v>
          </cell>
          <cell r="F809" t="str">
            <v>10555227-002</v>
          </cell>
          <cell r="G809">
            <v>100729</v>
          </cell>
          <cell r="H809" t="str">
            <v>SCR국내영업팀</v>
          </cell>
          <cell r="I809">
            <v>100729</v>
          </cell>
          <cell r="J809" t="str">
            <v>SCR국내영업팀</v>
          </cell>
          <cell r="K809" t="str">
            <v>금화전선 어음이자대? C</v>
          </cell>
          <cell r="M809">
            <v>0</v>
          </cell>
          <cell r="N809" t="str">
            <v>69653  2</v>
          </cell>
          <cell r="O809" t="str">
            <v>000.05.06  2</v>
          </cell>
          <cell r="P809" t="str">
            <v>000.05.06  손</v>
          </cell>
          <cell r="Q809" t="str">
            <v>형경</v>
          </cell>
        </row>
        <row r="810">
          <cell r="A810" t="str">
            <v>51009-00</v>
          </cell>
          <cell r="B810" t="str">
            <v>잡이익</v>
          </cell>
          <cell r="C810" t="str">
            <v>잡이익</v>
          </cell>
          <cell r="D810">
            <v>300</v>
          </cell>
          <cell r="E810" t="str">
            <v>구매전표</v>
          </cell>
          <cell r="F810" t="str">
            <v>10561330-001</v>
          </cell>
          <cell r="G810">
            <v>100456</v>
          </cell>
          <cell r="H810" t="str">
            <v>수출팀</v>
          </cell>
          <cell r="I810">
            <v>100023</v>
          </cell>
          <cell r="J810" t="str">
            <v>업무팀</v>
          </cell>
          <cell r="K810" t="str">
            <v>AL 관세환급</v>
          </cell>
          <cell r="L810" t="str">
            <v>C</v>
          </cell>
          <cell r="M810">
            <v>0</v>
          </cell>
          <cell r="N810">
            <v>31498300</v>
          </cell>
          <cell r="O810" t="str">
            <v>2000.05.08</v>
          </cell>
          <cell r="P810" t="str">
            <v>2000.05.08</v>
          </cell>
          <cell r="Q810" t="str">
            <v>이현구</v>
          </cell>
        </row>
        <row r="811">
          <cell r="A811" t="str">
            <v>51009-00</v>
          </cell>
          <cell r="B811" t="str">
            <v>잡이익</v>
          </cell>
          <cell r="C811" t="str">
            <v>잡이익</v>
          </cell>
          <cell r="D811">
            <v>100</v>
          </cell>
          <cell r="E811" t="str">
            <v>판매전표</v>
          </cell>
          <cell r="F811" t="str">
            <v>10556301-002</v>
          </cell>
          <cell r="G811">
            <v>100361</v>
          </cell>
          <cell r="H811" t="str">
            <v>구매과</v>
          </cell>
          <cell r="I811">
            <v>100361</v>
          </cell>
          <cell r="J811" t="str">
            <v>구매과</v>
          </cell>
          <cell r="K811" t="str">
            <v>파지</v>
          </cell>
          <cell r="L811" t="str">
            <v>C</v>
          </cell>
          <cell r="M811">
            <v>0</v>
          </cell>
          <cell r="N811">
            <v>11200</v>
          </cell>
          <cell r="O811" t="str">
            <v>2000.05.08</v>
          </cell>
          <cell r="P811" t="str">
            <v>2000.05.08</v>
          </cell>
          <cell r="Q811" t="str">
            <v>김미현</v>
          </cell>
          <cell r="R811">
            <v>999999</v>
          </cell>
          <cell r="S811" t="str">
            <v>일시(SYSTEM SETTING)</v>
          </cell>
        </row>
        <row r="812">
          <cell r="A812" t="str">
            <v>51009-00</v>
          </cell>
          <cell r="B812" t="str">
            <v>잡이익</v>
          </cell>
          <cell r="C812" t="str">
            <v>잡이익</v>
          </cell>
          <cell r="D812">
            <v>100</v>
          </cell>
          <cell r="E812" t="str">
            <v>판매전표</v>
          </cell>
          <cell r="F812" t="str">
            <v>10556306-002</v>
          </cell>
          <cell r="G812">
            <v>100361</v>
          </cell>
          <cell r="H812" t="str">
            <v>구매과</v>
          </cell>
          <cell r="I812">
            <v>100361</v>
          </cell>
          <cell r="J812" t="str">
            <v>구매과</v>
          </cell>
          <cell r="K812" t="str">
            <v>폐500KG포대</v>
          </cell>
          <cell r="L812" t="str">
            <v>C</v>
          </cell>
          <cell r="M812">
            <v>0</v>
          </cell>
          <cell r="N812">
            <v>132000</v>
          </cell>
          <cell r="O812" t="str">
            <v>2000.05.08</v>
          </cell>
          <cell r="P812" t="str">
            <v>2000.05.08</v>
          </cell>
          <cell r="Q812" t="str">
            <v>김미현</v>
          </cell>
          <cell r="R812">
            <v>999999</v>
          </cell>
          <cell r="S812" t="str">
            <v>일시(SYSTEM SETTING)</v>
          </cell>
        </row>
        <row r="813">
          <cell r="A813" t="str">
            <v>51009-00</v>
          </cell>
          <cell r="B813" t="str">
            <v>잡이익</v>
          </cell>
          <cell r="C813" t="str">
            <v>잡이익</v>
          </cell>
          <cell r="D813">
            <v>50</v>
          </cell>
          <cell r="E813" t="str">
            <v>자금전표</v>
          </cell>
          <cell r="F813" t="str">
            <v>10553803-002</v>
          </cell>
          <cell r="G813">
            <v>100459</v>
          </cell>
          <cell r="H813" t="str">
            <v>업무팀</v>
          </cell>
          <cell r="I813">
            <v>100459</v>
          </cell>
          <cell r="J813" t="str">
            <v>업무팀</v>
          </cell>
          <cell r="K813" t="str">
            <v>2000년 3,4월 자판기? C</v>
          </cell>
          <cell r="M813">
            <v>0</v>
          </cell>
          <cell r="N813" t="str">
            <v>100000  2</v>
          </cell>
          <cell r="O813" t="str">
            <v>000.05.08  2</v>
          </cell>
          <cell r="P813" t="str">
            <v>000.04.30  편</v>
          </cell>
          <cell r="Q813" t="str">
            <v>무칠</v>
          </cell>
        </row>
        <row r="814">
          <cell r="A814" t="str">
            <v>51009-00</v>
          </cell>
          <cell r="B814" t="str">
            <v>잡이익</v>
          </cell>
          <cell r="C814" t="str">
            <v>잡이익</v>
          </cell>
          <cell r="D814">
            <v>100</v>
          </cell>
          <cell r="E814" t="str">
            <v>판매전표</v>
          </cell>
          <cell r="F814" t="str">
            <v>10556310-002</v>
          </cell>
          <cell r="G814">
            <v>100361</v>
          </cell>
          <cell r="H814" t="str">
            <v>구매과</v>
          </cell>
          <cell r="I814">
            <v>100361</v>
          </cell>
          <cell r="J814" t="str">
            <v>구매과</v>
          </cell>
          <cell r="K814" t="str">
            <v>꽃가루</v>
          </cell>
          <cell r="L814" t="str">
            <v>C</v>
          </cell>
          <cell r="M814">
            <v>0</v>
          </cell>
          <cell r="N814">
            <v>233400</v>
          </cell>
          <cell r="O814" t="str">
            <v>2000.05.09</v>
          </cell>
          <cell r="P814" t="str">
            <v>2000.05.09</v>
          </cell>
          <cell r="Q814" t="str">
            <v>김미현</v>
          </cell>
          <cell r="R814">
            <v>999999</v>
          </cell>
          <cell r="S814" t="str">
            <v>일시(SYSTEM SETTING)</v>
          </cell>
        </row>
        <row r="815">
          <cell r="A815" t="str">
            <v>51009-00</v>
          </cell>
          <cell r="B815" t="str">
            <v>잡이익</v>
          </cell>
          <cell r="C815" t="str">
            <v>잡이익</v>
          </cell>
          <cell r="D815">
            <v>200</v>
          </cell>
          <cell r="E815" t="str">
            <v>수금전표</v>
          </cell>
          <cell r="F815" t="str">
            <v>60063511-003</v>
          </cell>
          <cell r="G815">
            <v>100730</v>
          </cell>
          <cell r="H815" t="str">
            <v>SCR해외영업팀</v>
          </cell>
          <cell r="I815">
            <v>100730</v>
          </cell>
          <cell r="J815" t="str">
            <v>SCR해외영업팀</v>
          </cell>
          <cell r="K815" t="str">
            <v>희성전선0303-2수금지</v>
          </cell>
          <cell r="L815" t="str">
            <v>C</v>
          </cell>
          <cell r="M815">
            <v>0</v>
          </cell>
          <cell r="N815">
            <v>641464</v>
          </cell>
          <cell r="O815" t="str">
            <v>2000.05.10</v>
          </cell>
          <cell r="P815" t="str">
            <v>2000.05.10</v>
          </cell>
          <cell r="Q815" t="str">
            <v>손형경</v>
          </cell>
          <cell r="T815" t="str">
            <v>$578*1109.80</v>
          </cell>
        </row>
        <row r="816">
          <cell r="A816" t="str">
            <v>51009-00</v>
          </cell>
          <cell r="B816" t="str">
            <v>잡이익</v>
          </cell>
          <cell r="C816" t="str">
            <v>잡이익</v>
          </cell>
          <cell r="D816">
            <v>200</v>
          </cell>
          <cell r="E816" t="str">
            <v>수금전표</v>
          </cell>
          <cell r="F816" t="str">
            <v>60063494-003</v>
          </cell>
          <cell r="G816">
            <v>100729</v>
          </cell>
          <cell r="H816" t="str">
            <v>SCR국내영업팀</v>
          </cell>
          <cell r="I816">
            <v>100729</v>
          </cell>
          <cell r="J816" t="str">
            <v>SCR국내영업팀</v>
          </cell>
          <cell r="K816" t="str">
            <v>목동금속 외상대단수? C</v>
          </cell>
          <cell r="M816">
            <v>0</v>
          </cell>
          <cell r="N816" t="str">
            <v>159  2</v>
          </cell>
          <cell r="O816" t="str">
            <v>000.05.12  2</v>
          </cell>
          <cell r="P816" t="str">
            <v>000.05.12  손</v>
          </cell>
          <cell r="Q816" t="str">
            <v>형경</v>
          </cell>
        </row>
        <row r="817">
          <cell r="A817" t="str">
            <v>51009-00</v>
          </cell>
          <cell r="B817" t="str">
            <v>잡이익</v>
          </cell>
          <cell r="C817" t="str">
            <v>잡이익</v>
          </cell>
          <cell r="D817">
            <v>100</v>
          </cell>
          <cell r="E817" t="str">
            <v>판매전표</v>
          </cell>
          <cell r="F817" t="str">
            <v>10557345-001</v>
          </cell>
          <cell r="G817">
            <v>100023</v>
          </cell>
          <cell r="H817" t="str">
            <v>업무팀</v>
          </cell>
          <cell r="I817">
            <v>100023</v>
          </cell>
          <cell r="J817" t="str">
            <v>업무팀</v>
          </cell>
          <cell r="K817" t="str">
            <v>수입대행수수료</v>
          </cell>
          <cell r="L817" t="str">
            <v>C</v>
          </cell>
          <cell r="M817">
            <v>0</v>
          </cell>
          <cell r="N817">
            <v>194271</v>
          </cell>
          <cell r="O817" t="str">
            <v>2000.05.12</v>
          </cell>
          <cell r="P817" t="str">
            <v>2000.05.12</v>
          </cell>
          <cell r="Q817" t="str">
            <v>이현구</v>
          </cell>
        </row>
        <row r="818">
          <cell r="A818" t="str">
            <v>51009-00</v>
          </cell>
          <cell r="B818" t="str">
            <v>잡이익</v>
          </cell>
          <cell r="C818" t="str">
            <v>잡이익</v>
          </cell>
          <cell r="D818">
            <v>100</v>
          </cell>
          <cell r="E818" t="str">
            <v>판매전표</v>
          </cell>
          <cell r="F818" t="str">
            <v>10556316-002</v>
          </cell>
          <cell r="G818">
            <v>100361</v>
          </cell>
          <cell r="H818" t="str">
            <v>구매과</v>
          </cell>
          <cell r="I818">
            <v>100361</v>
          </cell>
          <cell r="J818" t="str">
            <v>구매과</v>
          </cell>
          <cell r="K818" t="str">
            <v>꽃가루</v>
          </cell>
          <cell r="L818" t="str">
            <v>C</v>
          </cell>
          <cell r="M818">
            <v>0</v>
          </cell>
          <cell r="N818">
            <v>186000</v>
          </cell>
          <cell r="O818" t="str">
            <v>2000.05.12</v>
          </cell>
          <cell r="P818" t="str">
            <v>2000.05.12</v>
          </cell>
          <cell r="Q818" t="str">
            <v>김미현</v>
          </cell>
          <cell r="R818">
            <v>999999</v>
          </cell>
          <cell r="S818" t="str">
            <v>일시(SYSTEM SETTING)</v>
          </cell>
        </row>
        <row r="819">
          <cell r="A819" t="str">
            <v>51009-00</v>
          </cell>
          <cell r="B819" t="str">
            <v>잡이익</v>
          </cell>
          <cell r="C819" t="str">
            <v>잡이익</v>
          </cell>
          <cell r="D819">
            <v>100</v>
          </cell>
          <cell r="E819" t="str">
            <v>판매전표</v>
          </cell>
          <cell r="F819" t="str">
            <v>10556331-002</v>
          </cell>
          <cell r="G819">
            <v>100361</v>
          </cell>
          <cell r="H819" t="str">
            <v>구매과</v>
          </cell>
          <cell r="I819">
            <v>100361</v>
          </cell>
          <cell r="J819" t="str">
            <v>구매과</v>
          </cell>
          <cell r="K819" t="str">
            <v>폐고철외</v>
          </cell>
          <cell r="L819" t="str">
            <v>C</v>
          </cell>
          <cell r="M819">
            <v>0</v>
          </cell>
          <cell r="N819">
            <v>326500</v>
          </cell>
          <cell r="O819" t="str">
            <v>2000.05.12</v>
          </cell>
          <cell r="P819" t="str">
            <v>2000.05.12</v>
          </cell>
          <cell r="Q819" t="str">
            <v>김미현</v>
          </cell>
          <cell r="R819">
            <v>999999</v>
          </cell>
          <cell r="S819" t="str">
            <v>일시(SYSTEM SETTING)</v>
          </cell>
        </row>
        <row r="820">
          <cell r="A820" t="str">
            <v>51009-00</v>
          </cell>
          <cell r="B820" t="str">
            <v>잡이익</v>
          </cell>
          <cell r="C820" t="str">
            <v>잡이익</v>
          </cell>
          <cell r="D820">
            <v>100</v>
          </cell>
          <cell r="E820" t="str">
            <v>판매전표</v>
          </cell>
          <cell r="F820" t="str">
            <v>10556327-002</v>
          </cell>
          <cell r="G820">
            <v>100361</v>
          </cell>
          <cell r="H820" t="str">
            <v>구매과</v>
          </cell>
          <cell r="I820">
            <v>100361</v>
          </cell>
          <cell r="J820" t="str">
            <v>구매과</v>
          </cell>
          <cell r="K820" t="str">
            <v>파지</v>
          </cell>
          <cell r="L820" t="str">
            <v>C</v>
          </cell>
          <cell r="M820">
            <v>0</v>
          </cell>
          <cell r="N820">
            <v>10400</v>
          </cell>
          <cell r="O820" t="str">
            <v>2000.05.12</v>
          </cell>
          <cell r="P820" t="str">
            <v>2000.05.12</v>
          </cell>
          <cell r="Q820" t="str">
            <v>김미현</v>
          </cell>
          <cell r="R820">
            <v>999999</v>
          </cell>
          <cell r="S820" t="str">
            <v>일시(SYSTEM SETTING)</v>
          </cell>
        </row>
        <row r="821">
          <cell r="A821" t="str">
            <v>51009-00</v>
          </cell>
          <cell r="B821" t="str">
            <v>잡이익</v>
          </cell>
          <cell r="C821" t="str">
            <v>잡이익</v>
          </cell>
          <cell r="D821">
            <v>50</v>
          </cell>
          <cell r="E821" t="str">
            <v>자금전표</v>
          </cell>
          <cell r="F821" t="str">
            <v>10555040-002</v>
          </cell>
          <cell r="G821">
            <v>100050</v>
          </cell>
          <cell r="H821" t="str">
            <v>압출반</v>
          </cell>
          <cell r="I821">
            <v>100459</v>
          </cell>
          <cell r="J821" t="str">
            <v>업무팀</v>
          </cell>
          <cell r="K821" t="str">
            <v>4월 임대료(정희원)</v>
          </cell>
          <cell r="L821" t="str">
            <v>C</v>
          </cell>
          <cell r="M821">
            <v>0</v>
          </cell>
          <cell r="N821">
            <v>100000</v>
          </cell>
          <cell r="O821" t="str">
            <v>2000.05.12</v>
          </cell>
          <cell r="P821" t="str">
            <v>2000.05.12</v>
          </cell>
          <cell r="Q821" t="str">
            <v>편무칠</v>
          </cell>
        </row>
        <row r="822">
          <cell r="A822" t="str">
            <v>51009-00</v>
          </cell>
          <cell r="B822" t="str">
            <v>잡이익</v>
          </cell>
          <cell r="C822" t="str">
            <v>잡이익</v>
          </cell>
          <cell r="D822">
            <v>50</v>
          </cell>
          <cell r="E822" t="str">
            <v>자금전표</v>
          </cell>
          <cell r="F822" t="str">
            <v>10555040-003</v>
          </cell>
          <cell r="G822">
            <v>100050</v>
          </cell>
          <cell r="H822" t="str">
            <v>압출반</v>
          </cell>
          <cell r="I822">
            <v>100459</v>
          </cell>
          <cell r="J822" t="str">
            <v>업무팀</v>
          </cell>
          <cell r="K822" t="str">
            <v>4월 임대료(고천수)</v>
          </cell>
          <cell r="L822" t="str">
            <v>C</v>
          </cell>
          <cell r="M822">
            <v>0</v>
          </cell>
          <cell r="N822">
            <v>50000</v>
          </cell>
          <cell r="O822" t="str">
            <v>2000.05.12</v>
          </cell>
          <cell r="P822" t="str">
            <v>2000.05.12</v>
          </cell>
          <cell r="Q822" t="str">
            <v>편무칠</v>
          </cell>
        </row>
        <row r="823">
          <cell r="A823" t="str">
            <v>51009-00</v>
          </cell>
          <cell r="B823" t="str">
            <v>잡이익</v>
          </cell>
          <cell r="C823" t="str">
            <v>잡이익</v>
          </cell>
          <cell r="D823">
            <v>50</v>
          </cell>
          <cell r="E823" t="str">
            <v>자금전표</v>
          </cell>
          <cell r="F823" t="str">
            <v>10555040-004</v>
          </cell>
          <cell r="G823">
            <v>100054</v>
          </cell>
          <cell r="H823" t="str">
            <v>피막반</v>
          </cell>
          <cell r="I823">
            <v>100459</v>
          </cell>
          <cell r="J823" t="str">
            <v>업무팀</v>
          </cell>
          <cell r="K823" t="str">
            <v>4월 임대료(김행식)</v>
          </cell>
          <cell r="L823" t="str">
            <v>C</v>
          </cell>
          <cell r="M823">
            <v>0</v>
          </cell>
          <cell r="N823">
            <v>100000</v>
          </cell>
          <cell r="O823" t="str">
            <v>2000.05.12</v>
          </cell>
          <cell r="P823" t="str">
            <v>2000.05.12</v>
          </cell>
          <cell r="Q823" t="str">
            <v>편무칠</v>
          </cell>
        </row>
        <row r="824">
          <cell r="A824" t="str">
            <v>51009-00</v>
          </cell>
          <cell r="B824" t="str">
            <v>잡이익</v>
          </cell>
          <cell r="C824" t="str">
            <v>잡이익</v>
          </cell>
          <cell r="D824">
            <v>50</v>
          </cell>
          <cell r="E824" t="str">
            <v>자금전표</v>
          </cell>
          <cell r="F824" t="str">
            <v>10555040-005</v>
          </cell>
          <cell r="G824">
            <v>100047</v>
          </cell>
          <cell r="H824" t="str">
            <v>금형반</v>
          </cell>
          <cell r="I824">
            <v>100459</v>
          </cell>
          <cell r="J824" t="str">
            <v>업무팀</v>
          </cell>
          <cell r="K824" t="str">
            <v>4월 임대료(박성철)</v>
          </cell>
          <cell r="L824" t="str">
            <v>C</v>
          </cell>
          <cell r="M824">
            <v>0</v>
          </cell>
          <cell r="N824">
            <v>80000</v>
          </cell>
          <cell r="O824" t="str">
            <v>2000.05.12</v>
          </cell>
          <cell r="P824" t="str">
            <v>2000.05.12</v>
          </cell>
          <cell r="Q824" t="str">
            <v>편무칠</v>
          </cell>
        </row>
        <row r="825">
          <cell r="A825" t="str">
            <v>51009-00</v>
          </cell>
          <cell r="B825" t="str">
            <v>잡이익</v>
          </cell>
          <cell r="C825" t="str">
            <v>잡이익</v>
          </cell>
          <cell r="D825">
            <v>100</v>
          </cell>
          <cell r="E825" t="str">
            <v>판매전표</v>
          </cell>
          <cell r="F825" t="str">
            <v>10557783-002</v>
          </cell>
          <cell r="G825">
            <v>100361</v>
          </cell>
          <cell r="H825" t="str">
            <v>구매과</v>
          </cell>
          <cell r="I825">
            <v>100361</v>
          </cell>
          <cell r="J825" t="str">
            <v>구매과</v>
          </cell>
          <cell r="K825" t="str">
            <v>파지</v>
          </cell>
          <cell r="L825" t="str">
            <v>C</v>
          </cell>
          <cell r="M825">
            <v>0</v>
          </cell>
          <cell r="N825">
            <v>15200</v>
          </cell>
          <cell r="O825" t="str">
            <v>2000.05.16</v>
          </cell>
          <cell r="P825" t="str">
            <v>2000.05.16</v>
          </cell>
          <cell r="Q825" t="str">
            <v>김미현</v>
          </cell>
          <cell r="R825">
            <v>999999</v>
          </cell>
          <cell r="S825" t="str">
            <v>일시(SYSTEM SETTING)</v>
          </cell>
        </row>
        <row r="826">
          <cell r="A826" t="str">
            <v>51009-00</v>
          </cell>
          <cell r="B826" t="str">
            <v>잡이익</v>
          </cell>
          <cell r="C826" t="str">
            <v>잡이익</v>
          </cell>
          <cell r="D826">
            <v>100</v>
          </cell>
          <cell r="E826" t="str">
            <v>판매전표</v>
          </cell>
          <cell r="F826" t="str">
            <v>10557780-002</v>
          </cell>
          <cell r="G826">
            <v>100361</v>
          </cell>
          <cell r="H826" t="str">
            <v>구매과</v>
          </cell>
          <cell r="I826">
            <v>100361</v>
          </cell>
          <cell r="J826" t="str">
            <v>구매과</v>
          </cell>
          <cell r="K826" t="str">
            <v>폐500KG포대외</v>
          </cell>
          <cell r="L826" t="str">
            <v>C</v>
          </cell>
          <cell r="M826">
            <v>0</v>
          </cell>
          <cell r="N826">
            <v>240000</v>
          </cell>
          <cell r="O826" t="str">
            <v>2000.05.16</v>
          </cell>
          <cell r="P826" t="str">
            <v>2000.05.16</v>
          </cell>
          <cell r="Q826" t="str">
            <v>김미현</v>
          </cell>
          <cell r="R826">
            <v>999999</v>
          </cell>
          <cell r="S826" t="str">
            <v>일시(SYSTEM SETTING)</v>
          </cell>
        </row>
        <row r="827">
          <cell r="A827" t="str">
            <v>51009-00</v>
          </cell>
          <cell r="B827" t="str">
            <v>잡이익</v>
          </cell>
          <cell r="C827" t="str">
            <v>잡이익</v>
          </cell>
          <cell r="D827">
            <v>200</v>
          </cell>
          <cell r="E827" t="str">
            <v>수금전표</v>
          </cell>
          <cell r="F827" t="str">
            <v>60063635-003</v>
          </cell>
          <cell r="G827">
            <v>100730</v>
          </cell>
          <cell r="H827" t="str">
            <v>SCR해외영업팀</v>
          </cell>
          <cell r="I827">
            <v>100730</v>
          </cell>
          <cell r="J827" t="str">
            <v>SCR해외영업팀</v>
          </cell>
          <cell r="K827" t="str">
            <v>희성전선0303-1수금지</v>
          </cell>
          <cell r="L827" t="str">
            <v>C</v>
          </cell>
          <cell r="M827">
            <v>0</v>
          </cell>
          <cell r="N827">
            <v>963705</v>
          </cell>
          <cell r="O827" t="str">
            <v>2000.05.17</v>
          </cell>
          <cell r="P827" t="str">
            <v>2000.05.17</v>
          </cell>
          <cell r="Q827" t="str">
            <v>손형경</v>
          </cell>
          <cell r="T827" t="str">
            <v>$864*1115.40</v>
          </cell>
        </row>
        <row r="828">
          <cell r="A828" t="str">
            <v>51009-00</v>
          </cell>
          <cell r="B828" t="str">
            <v>잡이익</v>
          </cell>
          <cell r="C828" t="str">
            <v>잡이익</v>
          </cell>
          <cell r="D828">
            <v>100</v>
          </cell>
          <cell r="E828" t="str">
            <v>판매전표</v>
          </cell>
          <cell r="F828" t="str">
            <v>10557776-002</v>
          </cell>
          <cell r="G828">
            <v>100361</v>
          </cell>
          <cell r="H828" t="str">
            <v>구매과</v>
          </cell>
          <cell r="I828">
            <v>100361</v>
          </cell>
          <cell r="J828" t="str">
            <v>구매과</v>
          </cell>
          <cell r="K828" t="str">
            <v>폐고철</v>
          </cell>
          <cell r="L828" t="str">
            <v>C</v>
          </cell>
          <cell r="M828">
            <v>0</v>
          </cell>
          <cell r="N828">
            <v>184100</v>
          </cell>
          <cell r="O828" t="str">
            <v>2000.05.17</v>
          </cell>
          <cell r="P828" t="str">
            <v>2000.05.17</v>
          </cell>
          <cell r="Q828" t="str">
            <v>김미현</v>
          </cell>
          <cell r="R828">
            <v>999999</v>
          </cell>
          <cell r="S828" t="str">
            <v>일시(SYSTEM SETTING)</v>
          </cell>
        </row>
        <row r="829">
          <cell r="A829" t="str">
            <v>51009-00</v>
          </cell>
          <cell r="B829" t="str">
            <v>잡이익</v>
          </cell>
          <cell r="C829" t="str">
            <v>잡이익</v>
          </cell>
          <cell r="D829">
            <v>10</v>
          </cell>
          <cell r="E829" t="str">
            <v>전도금전표</v>
          </cell>
          <cell r="F829" t="str">
            <v>10560235-004</v>
          </cell>
          <cell r="G829">
            <v>100046</v>
          </cell>
          <cell r="H829" t="str">
            <v>금형팀</v>
          </cell>
          <cell r="I829">
            <v>100459</v>
          </cell>
          <cell r="J829" t="str">
            <v>업무팀</v>
          </cell>
          <cell r="K829" t="str">
            <v>5월 유니텔이용료 자? C</v>
          </cell>
          <cell r="M829">
            <v>0</v>
          </cell>
          <cell r="N829" t="str">
            <v>500  2</v>
          </cell>
          <cell r="O829" t="str">
            <v>000.05.17  2</v>
          </cell>
          <cell r="P829" t="str">
            <v>000.05.01  편</v>
          </cell>
          <cell r="Q829" t="str">
            <v>무칠</v>
          </cell>
        </row>
        <row r="830">
          <cell r="A830" t="str">
            <v>51009-00</v>
          </cell>
          <cell r="B830" t="str">
            <v>잡이익</v>
          </cell>
          <cell r="C830" t="str">
            <v>잡이익</v>
          </cell>
          <cell r="D830">
            <v>1</v>
          </cell>
          <cell r="E830" t="str">
            <v>비용전표</v>
          </cell>
          <cell r="F830" t="str">
            <v>10555613-007</v>
          </cell>
          <cell r="G830">
            <v>100702</v>
          </cell>
          <cell r="H830" t="str">
            <v>관리과</v>
          </cell>
          <cell r="I830">
            <v>100702</v>
          </cell>
          <cell r="J830" t="str">
            <v>관리과</v>
          </cell>
          <cell r="K830" t="str">
            <v>4월분 전기요금 단수</v>
          </cell>
          <cell r="L830" t="str">
            <v>C</v>
          </cell>
          <cell r="M830">
            <v>0</v>
          </cell>
          <cell r="N830">
            <v>7</v>
          </cell>
          <cell r="O830" t="str">
            <v>2000.05.18</v>
          </cell>
          <cell r="P830" t="str">
            <v>2000.05.08</v>
          </cell>
          <cell r="Q830" t="str">
            <v>서수현</v>
          </cell>
        </row>
        <row r="831">
          <cell r="A831" t="str">
            <v>51009-00</v>
          </cell>
          <cell r="B831" t="str">
            <v>잡이익</v>
          </cell>
          <cell r="C831" t="str">
            <v>잡이익</v>
          </cell>
          <cell r="D831">
            <v>1</v>
          </cell>
          <cell r="E831" t="str">
            <v>비용전표</v>
          </cell>
          <cell r="F831" t="str">
            <v>10555846-004</v>
          </cell>
          <cell r="G831">
            <v>100223</v>
          </cell>
          <cell r="H831" t="str">
            <v>통신공장</v>
          </cell>
          <cell r="I831">
            <v>100027</v>
          </cell>
          <cell r="J831" t="str">
            <v>일진경리팀</v>
          </cell>
          <cell r="K831" t="str">
            <v>전기요금절사분</v>
          </cell>
          <cell r="L831" t="str">
            <v>C</v>
          </cell>
          <cell r="M831">
            <v>0</v>
          </cell>
          <cell r="N831">
            <v>9</v>
          </cell>
          <cell r="O831" t="str">
            <v>2000.05.18</v>
          </cell>
          <cell r="P831" t="str">
            <v>2000.05.15</v>
          </cell>
          <cell r="Q831" t="str">
            <v>정미은</v>
          </cell>
        </row>
        <row r="832">
          <cell r="A832" t="str">
            <v>51009-00</v>
          </cell>
          <cell r="B832" t="str">
            <v>잡이익</v>
          </cell>
          <cell r="C832" t="str">
            <v>잡이익</v>
          </cell>
          <cell r="D832">
            <v>300</v>
          </cell>
          <cell r="E832" t="str">
            <v>구매전표</v>
          </cell>
          <cell r="F832" t="str">
            <v>10555621-004</v>
          </cell>
          <cell r="G832">
            <v>100076</v>
          </cell>
          <cell r="H832" t="str">
            <v>반월공장</v>
          </cell>
          <cell r="I832">
            <v>100085</v>
          </cell>
          <cell r="J832" t="str">
            <v>설비보전팀</v>
          </cell>
          <cell r="K832" t="str">
            <v>절사분</v>
          </cell>
          <cell r="L832" t="str">
            <v>C</v>
          </cell>
          <cell r="M832">
            <v>0</v>
          </cell>
          <cell r="N832">
            <v>4</v>
          </cell>
          <cell r="O832" t="str">
            <v>2000.05.18</v>
          </cell>
          <cell r="P832" t="str">
            <v>2000.05.18</v>
          </cell>
          <cell r="Q832" t="str">
            <v>황근오</v>
          </cell>
        </row>
        <row r="833">
          <cell r="A833" t="str">
            <v>51009-00</v>
          </cell>
          <cell r="B833" t="str">
            <v>잡이익</v>
          </cell>
          <cell r="C833" t="str">
            <v>잡이익</v>
          </cell>
          <cell r="D833">
            <v>100</v>
          </cell>
          <cell r="E833" t="str">
            <v>판매전표</v>
          </cell>
          <cell r="F833" t="str">
            <v>10558841-002</v>
          </cell>
          <cell r="G833">
            <v>100361</v>
          </cell>
          <cell r="H833" t="str">
            <v>구매과</v>
          </cell>
          <cell r="I833">
            <v>100361</v>
          </cell>
          <cell r="J833" t="str">
            <v>구매과</v>
          </cell>
          <cell r="K833" t="str">
            <v>아연강선 공D/M</v>
          </cell>
          <cell r="L833" t="str">
            <v>C</v>
          </cell>
          <cell r="M833">
            <v>0</v>
          </cell>
          <cell r="N833">
            <v>27000</v>
          </cell>
          <cell r="O833" t="str">
            <v>2000.05.18</v>
          </cell>
          <cell r="P833" t="str">
            <v>2000.05.18</v>
          </cell>
          <cell r="Q833" t="str">
            <v>김미현</v>
          </cell>
          <cell r="R833">
            <v>999999</v>
          </cell>
          <cell r="S833" t="str">
            <v>일시(SYSTEM SETTING)</v>
          </cell>
        </row>
        <row r="834">
          <cell r="A834" t="str">
            <v>51009-00</v>
          </cell>
          <cell r="B834" t="str">
            <v>잡이익</v>
          </cell>
          <cell r="C834" t="str">
            <v>잡이익</v>
          </cell>
          <cell r="D834">
            <v>50</v>
          </cell>
          <cell r="E834" t="str">
            <v>자금전표</v>
          </cell>
          <cell r="F834" t="str">
            <v>10557009-008</v>
          </cell>
          <cell r="G834">
            <v>100468</v>
          </cell>
          <cell r="H834" t="str">
            <v>설비팀</v>
          </cell>
          <cell r="I834">
            <v>100468</v>
          </cell>
          <cell r="J834" t="str">
            <v>설비팀</v>
          </cell>
          <cell r="K834" t="str">
            <v>4월 전력비 원단위 절</v>
          </cell>
          <cell r="L834" t="str">
            <v>C</v>
          </cell>
          <cell r="M834">
            <v>0</v>
          </cell>
          <cell r="N834">
            <v>2</v>
          </cell>
          <cell r="O834" t="str">
            <v>2000.05.18</v>
          </cell>
          <cell r="P834" t="str">
            <v>2000.05.08</v>
          </cell>
          <cell r="Q834" t="str">
            <v>김춘길</v>
          </cell>
        </row>
        <row r="835">
          <cell r="A835" t="str">
            <v>51009-00</v>
          </cell>
          <cell r="B835" t="str">
            <v>잡이익</v>
          </cell>
          <cell r="C835" t="str">
            <v>잡이익</v>
          </cell>
          <cell r="D835">
            <v>100</v>
          </cell>
          <cell r="E835" t="str">
            <v>판매전표</v>
          </cell>
          <cell r="F835" t="str">
            <v>10558017-002</v>
          </cell>
          <cell r="G835">
            <v>100720</v>
          </cell>
          <cell r="H835" t="str">
            <v>판매2팀</v>
          </cell>
          <cell r="I835">
            <v>100450</v>
          </cell>
          <cell r="J835" t="str">
            <v>판매1팀</v>
          </cell>
          <cell r="K835" t="str">
            <v>AL BAR</v>
          </cell>
          <cell r="L835" t="str">
            <v>C</v>
          </cell>
          <cell r="M835">
            <v>0</v>
          </cell>
          <cell r="N835">
            <v>2716200</v>
          </cell>
          <cell r="O835" t="str">
            <v>2000.05.19</v>
          </cell>
          <cell r="P835" t="str">
            <v>2000.05.19</v>
          </cell>
        </row>
        <row r="836">
          <cell r="A836" t="str">
            <v>51009-00</v>
          </cell>
          <cell r="B836" t="str">
            <v>잡이익</v>
          </cell>
          <cell r="C836" t="str">
            <v>잡이익</v>
          </cell>
          <cell r="D836">
            <v>200</v>
          </cell>
          <cell r="E836" t="str">
            <v>수금전표</v>
          </cell>
          <cell r="F836" t="str">
            <v>60063896-003</v>
          </cell>
          <cell r="G836">
            <v>100730</v>
          </cell>
          <cell r="H836" t="str">
            <v>SCR해외영업팀</v>
          </cell>
          <cell r="I836">
            <v>100730</v>
          </cell>
          <cell r="J836" t="str">
            <v>SCR해외영업팀</v>
          </cell>
          <cell r="K836" t="str">
            <v>희성전선0303-3수금지</v>
          </cell>
          <cell r="L836" t="str">
            <v>C</v>
          </cell>
          <cell r="M836">
            <v>0</v>
          </cell>
          <cell r="N836">
            <v>645568</v>
          </cell>
          <cell r="O836" t="str">
            <v>2000.05.19</v>
          </cell>
          <cell r="P836" t="str">
            <v>2000.05.19</v>
          </cell>
          <cell r="Q836" t="str">
            <v>손형경</v>
          </cell>
          <cell r="T836" t="str">
            <v>$578.00*1116.90</v>
          </cell>
        </row>
        <row r="837">
          <cell r="A837" t="str">
            <v>51009-00</v>
          </cell>
          <cell r="B837" t="str">
            <v>잡이익</v>
          </cell>
          <cell r="C837" t="str">
            <v>잡이익</v>
          </cell>
          <cell r="D837">
            <v>200</v>
          </cell>
          <cell r="E837" t="str">
            <v>수금전표</v>
          </cell>
          <cell r="F837" t="str">
            <v>10564022-001</v>
          </cell>
          <cell r="G837">
            <v>100067</v>
          </cell>
          <cell r="H837" t="str">
            <v>해외영업팀</v>
          </cell>
          <cell r="I837">
            <v>100023</v>
          </cell>
          <cell r="J837" t="str">
            <v>업무팀</v>
          </cell>
          <cell r="K837" t="str">
            <v>TELEPHONE CALBE 관세</v>
          </cell>
          <cell r="L837" t="str">
            <v>C</v>
          </cell>
          <cell r="M837">
            <v>0</v>
          </cell>
          <cell r="N837">
            <v>15105820</v>
          </cell>
          <cell r="O837" t="str">
            <v>2000.05.19</v>
          </cell>
          <cell r="P837" t="str">
            <v>2000.05.19</v>
          </cell>
          <cell r="Q837" t="str">
            <v>이현구</v>
          </cell>
        </row>
        <row r="838">
          <cell r="A838" t="str">
            <v>51009-00</v>
          </cell>
          <cell r="B838" t="str">
            <v>잡이익</v>
          </cell>
          <cell r="C838" t="str">
            <v>잡이익</v>
          </cell>
          <cell r="D838">
            <v>100</v>
          </cell>
          <cell r="E838" t="str">
            <v>판매전표</v>
          </cell>
          <cell r="F838" t="str">
            <v>10558838-002</v>
          </cell>
          <cell r="G838">
            <v>100361</v>
          </cell>
          <cell r="H838" t="str">
            <v>구매과</v>
          </cell>
          <cell r="I838">
            <v>100361</v>
          </cell>
          <cell r="J838" t="str">
            <v>구매과</v>
          </cell>
          <cell r="K838" t="str">
            <v>폐500KG포대</v>
          </cell>
          <cell r="L838" t="str">
            <v>C</v>
          </cell>
          <cell r="M838">
            <v>0</v>
          </cell>
          <cell r="N838">
            <v>18000</v>
          </cell>
          <cell r="O838" t="str">
            <v>2000.05.19</v>
          </cell>
          <cell r="P838" t="str">
            <v>2000.05.19</v>
          </cell>
          <cell r="Q838" t="str">
            <v>김미현</v>
          </cell>
          <cell r="R838">
            <v>999999</v>
          </cell>
          <cell r="S838" t="str">
            <v>일시(SYSTEM SETTING)</v>
          </cell>
        </row>
        <row r="839">
          <cell r="A839" t="str">
            <v>51009-00</v>
          </cell>
          <cell r="B839" t="str">
            <v>잡이익</v>
          </cell>
          <cell r="C839" t="str">
            <v>잡이익</v>
          </cell>
          <cell r="D839">
            <v>100</v>
          </cell>
          <cell r="E839" t="str">
            <v>판매전표</v>
          </cell>
          <cell r="F839" t="str">
            <v>10558837-002</v>
          </cell>
          <cell r="G839">
            <v>100361</v>
          </cell>
          <cell r="H839" t="str">
            <v>구매과</v>
          </cell>
          <cell r="I839">
            <v>100361</v>
          </cell>
          <cell r="J839" t="str">
            <v>구매과</v>
          </cell>
          <cell r="K839" t="str">
            <v>파지</v>
          </cell>
          <cell r="L839" t="str">
            <v>C</v>
          </cell>
          <cell r="M839">
            <v>0</v>
          </cell>
          <cell r="N839">
            <v>31200</v>
          </cell>
          <cell r="O839" t="str">
            <v>2000.05.19</v>
          </cell>
          <cell r="P839" t="str">
            <v>2000.05.19</v>
          </cell>
          <cell r="Q839" t="str">
            <v>김미현</v>
          </cell>
          <cell r="R839">
            <v>999999</v>
          </cell>
          <cell r="S839" t="str">
            <v>일시(SYSTEM SETTING)</v>
          </cell>
        </row>
        <row r="840">
          <cell r="A840" t="str">
            <v>51009-00</v>
          </cell>
          <cell r="B840" t="str">
            <v>잡이익</v>
          </cell>
          <cell r="C840" t="str">
            <v>잡이익</v>
          </cell>
          <cell r="D840">
            <v>100</v>
          </cell>
          <cell r="E840" t="str">
            <v>판매전표</v>
          </cell>
          <cell r="F840" t="str">
            <v>10558835-002</v>
          </cell>
          <cell r="G840">
            <v>100361</v>
          </cell>
          <cell r="H840" t="str">
            <v>구매과</v>
          </cell>
          <cell r="I840">
            <v>100361</v>
          </cell>
          <cell r="J840" t="str">
            <v>구매과</v>
          </cell>
          <cell r="K840" t="str">
            <v>파지</v>
          </cell>
          <cell r="L840" t="str">
            <v>C</v>
          </cell>
          <cell r="M840">
            <v>0</v>
          </cell>
          <cell r="N840">
            <v>12400</v>
          </cell>
          <cell r="O840" t="str">
            <v>2000.05.20</v>
          </cell>
          <cell r="P840" t="str">
            <v>2000.05.20</v>
          </cell>
          <cell r="Q840" t="str">
            <v>김미현</v>
          </cell>
          <cell r="R840">
            <v>999999</v>
          </cell>
          <cell r="S840" t="str">
            <v>일시(SYSTEM SETTING)</v>
          </cell>
        </row>
        <row r="841">
          <cell r="A841" t="str">
            <v>51009-00</v>
          </cell>
          <cell r="B841" t="str">
            <v>잡이익</v>
          </cell>
          <cell r="C841" t="str">
            <v>잡이익</v>
          </cell>
          <cell r="D841">
            <v>100</v>
          </cell>
          <cell r="E841" t="str">
            <v>판매전표</v>
          </cell>
          <cell r="F841" t="str">
            <v>10558847-002</v>
          </cell>
          <cell r="G841">
            <v>100361</v>
          </cell>
          <cell r="H841" t="str">
            <v>구매과</v>
          </cell>
          <cell r="I841">
            <v>100361</v>
          </cell>
          <cell r="J841" t="str">
            <v>구매과</v>
          </cell>
          <cell r="K841" t="str">
            <v>폐젤리케이블</v>
          </cell>
          <cell r="L841" t="str">
            <v>C</v>
          </cell>
          <cell r="M841">
            <v>0</v>
          </cell>
          <cell r="N841">
            <v>4651200</v>
          </cell>
          <cell r="O841" t="str">
            <v>2000.05.20</v>
          </cell>
          <cell r="P841" t="str">
            <v>2000.05.20</v>
          </cell>
          <cell r="Q841" t="str">
            <v>김미현</v>
          </cell>
          <cell r="R841">
            <v>999999</v>
          </cell>
          <cell r="S841" t="str">
            <v>일시(SYSTEM SETTING)</v>
          </cell>
        </row>
        <row r="842">
          <cell r="A842" t="str">
            <v>51009-00</v>
          </cell>
          <cell r="B842" t="str">
            <v>잡이익</v>
          </cell>
          <cell r="C842" t="str">
            <v>잡이익</v>
          </cell>
          <cell r="D842">
            <v>200</v>
          </cell>
          <cell r="E842" t="str">
            <v>수금전표</v>
          </cell>
          <cell r="F842" t="str">
            <v>10560421-002</v>
          </cell>
          <cell r="G842">
            <v>100730</v>
          </cell>
          <cell r="H842" t="str">
            <v>SCR해외영업팀</v>
          </cell>
          <cell r="I842">
            <v>100729</v>
          </cell>
          <cell r="J842" t="str">
            <v>SCR국내영업팀</v>
          </cell>
          <cell r="K842" t="str">
            <v>SCR 전기동CLAIM정산? C</v>
          </cell>
          <cell r="M842">
            <v>0</v>
          </cell>
          <cell r="N842" t="str">
            <v>2246000  2</v>
          </cell>
          <cell r="O842" t="str">
            <v>000.05.22  2</v>
          </cell>
          <cell r="P842" t="str">
            <v>000.05.22  손</v>
          </cell>
          <cell r="Q842" t="str">
            <v>형경</v>
          </cell>
          <cell r="T842" t="str">
            <v>$2000*1123.00</v>
          </cell>
        </row>
        <row r="843">
          <cell r="A843" t="str">
            <v>51009-00</v>
          </cell>
          <cell r="B843" t="str">
            <v>잡이익</v>
          </cell>
          <cell r="C843" t="str">
            <v>잡이익</v>
          </cell>
          <cell r="D843">
            <v>100</v>
          </cell>
          <cell r="E843" t="str">
            <v>판매전표</v>
          </cell>
          <cell r="F843" t="str">
            <v>10559351-002</v>
          </cell>
          <cell r="G843">
            <v>100361</v>
          </cell>
          <cell r="H843" t="str">
            <v>구매과</v>
          </cell>
          <cell r="I843">
            <v>100361</v>
          </cell>
          <cell r="J843" t="str">
            <v>구매과</v>
          </cell>
          <cell r="K843" t="str">
            <v>파지</v>
          </cell>
          <cell r="L843" t="str">
            <v>C</v>
          </cell>
          <cell r="M843">
            <v>0</v>
          </cell>
          <cell r="N843">
            <v>12000</v>
          </cell>
          <cell r="O843" t="str">
            <v>2000.05.22</v>
          </cell>
          <cell r="P843" t="str">
            <v>2000.05.22</v>
          </cell>
          <cell r="Q843" t="str">
            <v>김미현</v>
          </cell>
          <cell r="R843">
            <v>999999</v>
          </cell>
          <cell r="S843" t="str">
            <v>일시(SYSTEM SETTING)</v>
          </cell>
        </row>
        <row r="844">
          <cell r="A844" t="str">
            <v>51009-00</v>
          </cell>
          <cell r="B844" t="str">
            <v>잡이익</v>
          </cell>
          <cell r="C844" t="str">
            <v>잡이익</v>
          </cell>
          <cell r="D844">
            <v>100</v>
          </cell>
          <cell r="E844" t="str">
            <v>판매전표</v>
          </cell>
          <cell r="F844" t="str">
            <v>10559352-002</v>
          </cell>
          <cell r="G844">
            <v>100361</v>
          </cell>
          <cell r="H844" t="str">
            <v>구매과</v>
          </cell>
          <cell r="I844">
            <v>100361</v>
          </cell>
          <cell r="J844" t="str">
            <v>구매과</v>
          </cell>
          <cell r="K844" t="str">
            <v>폐500KG포대</v>
          </cell>
          <cell r="L844" t="str">
            <v>C</v>
          </cell>
          <cell r="M844">
            <v>0</v>
          </cell>
          <cell r="N844">
            <v>25500</v>
          </cell>
          <cell r="O844" t="str">
            <v>2000.05.22</v>
          </cell>
          <cell r="P844" t="str">
            <v>2000.05.22</v>
          </cell>
          <cell r="Q844" t="str">
            <v>김미현</v>
          </cell>
          <cell r="R844">
            <v>999999</v>
          </cell>
          <cell r="S844" t="str">
            <v>일시(SYSTEM SETTING)</v>
          </cell>
        </row>
        <row r="845">
          <cell r="A845" t="str">
            <v>51009-00</v>
          </cell>
          <cell r="B845" t="str">
            <v>잡이익</v>
          </cell>
          <cell r="C845" t="str">
            <v>잡이익</v>
          </cell>
          <cell r="D845">
            <v>100</v>
          </cell>
          <cell r="E845" t="str">
            <v>판매전표</v>
          </cell>
          <cell r="F845" t="str">
            <v>60063930-002</v>
          </cell>
          <cell r="G845">
            <v>100729</v>
          </cell>
          <cell r="H845" t="str">
            <v>SCR국내영업팀</v>
          </cell>
          <cell r="I845">
            <v>100729</v>
          </cell>
          <cell r="J845" t="str">
            <v>SCR국내영업팀</v>
          </cell>
          <cell r="K845" t="str">
            <v>관세매출</v>
          </cell>
          <cell r="L845" t="str">
            <v>C</v>
          </cell>
          <cell r="M845">
            <v>0</v>
          </cell>
          <cell r="N845">
            <v>27965547</v>
          </cell>
          <cell r="O845" t="str">
            <v>2000.05.23</v>
          </cell>
          <cell r="P845" t="str">
            <v>2000.05.23</v>
          </cell>
          <cell r="Q845" t="str">
            <v>손형경</v>
          </cell>
          <cell r="R845">
            <v>103502</v>
          </cell>
          <cell r="S845" t="str">
            <v>대성전선(주)</v>
          </cell>
        </row>
        <row r="846">
          <cell r="A846" t="str">
            <v>51009-00</v>
          </cell>
          <cell r="B846" t="str">
            <v>잡이익</v>
          </cell>
          <cell r="C846" t="str">
            <v>잡이익</v>
          </cell>
          <cell r="D846">
            <v>100</v>
          </cell>
          <cell r="E846" t="str">
            <v>판매전표</v>
          </cell>
          <cell r="F846" t="str">
            <v>60063929-002</v>
          </cell>
          <cell r="G846">
            <v>100729</v>
          </cell>
          <cell r="H846" t="str">
            <v>SCR국내영업팀</v>
          </cell>
          <cell r="I846">
            <v>100729</v>
          </cell>
          <cell r="J846" t="str">
            <v>SCR국내영업팀</v>
          </cell>
          <cell r="K846" t="str">
            <v>관세매출</v>
          </cell>
          <cell r="L846" t="str">
            <v>C</v>
          </cell>
          <cell r="M846">
            <v>0</v>
          </cell>
          <cell r="N846">
            <v>15513955</v>
          </cell>
          <cell r="O846" t="str">
            <v>2000.05.23</v>
          </cell>
          <cell r="P846" t="str">
            <v>2000.05.23</v>
          </cell>
          <cell r="Q846" t="str">
            <v>손형경</v>
          </cell>
          <cell r="R846">
            <v>117029</v>
          </cell>
          <cell r="S846" t="str">
            <v>동양전선(주)</v>
          </cell>
        </row>
        <row r="847">
          <cell r="A847" t="str">
            <v>51009-00</v>
          </cell>
          <cell r="B847" t="str">
            <v>잡이익</v>
          </cell>
          <cell r="C847" t="str">
            <v>잡이익</v>
          </cell>
          <cell r="D847">
            <v>100</v>
          </cell>
          <cell r="E847" t="str">
            <v>판매전표</v>
          </cell>
          <cell r="F847" t="str">
            <v>60063928-002</v>
          </cell>
          <cell r="G847">
            <v>100729</v>
          </cell>
          <cell r="H847" t="str">
            <v>SCR국내영업팀</v>
          </cell>
          <cell r="I847">
            <v>100729</v>
          </cell>
          <cell r="J847" t="str">
            <v>SCR국내영업팀</v>
          </cell>
          <cell r="K847" t="str">
            <v>관세매출</v>
          </cell>
          <cell r="L847" t="str">
            <v>C</v>
          </cell>
          <cell r="M847">
            <v>0</v>
          </cell>
          <cell r="N847">
            <v>3909639</v>
          </cell>
          <cell r="O847" t="str">
            <v>2000.05.23</v>
          </cell>
          <cell r="P847" t="str">
            <v>2000.05.23</v>
          </cell>
          <cell r="Q847" t="str">
            <v>손형경</v>
          </cell>
          <cell r="R847">
            <v>120274</v>
          </cell>
          <cell r="S847" t="str">
            <v>문성전기(주)</v>
          </cell>
        </row>
        <row r="848">
          <cell r="A848" t="str">
            <v>51009-00</v>
          </cell>
          <cell r="B848" t="str">
            <v>잡이익</v>
          </cell>
          <cell r="C848" t="str">
            <v>잡이익</v>
          </cell>
          <cell r="D848">
            <v>100</v>
          </cell>
          <cell r="E848" t="str">
            <v>판매전표</v>
          </cell>
          <cell r="F848" t="str">
            <v>60063927-002</v>
          </cell>
          <cell r="G848">
            <v>100729</v>
          </cell>
          <cell r="H848" t="str">
            <v>SCR국내영업팀</v>
          </cell>
          <cell r="I848">
            <v>100729</v>
          </cell>
          <cell r="J848" t="str">
            <v>SCR국내영업팀</v>
          </cell>
          <cell r="K848" t="str">
            <v>관세매출</v>
          </cell>
          <cell r="L848" t="str">
            <v>C</v>
          </cell>
          <cell r="M848">
            <v>0</v>
          </cell>
          <cell r="N848">
            <v>23108866</v>
          </cell>
          <cell r="O848" t="str">
            <v>2000.05.23</v>
          </cell>
          <cell r="P848" t="str">
            <v>2000.05.23</v>
          </cell>
          <cell r="Q848" t="str">
            <v>손형경</v>
          </cell>
          <cell r="R848">
            <v>119711</v>
          </cell>
          <cell r="S848" t="str">
            <v>(주)유승전자 김포</v>
          </cell>
        </row>
        <row r="849">
          <cell r="A849" t="str">
            <v>51009-00</v>
          </cell>
          <cell r="B849" t="str">
            <v>잡이익</v>
          </cell>
          <cell r="C849" t="str">
            <v>잡이익</v>
          </cell>
          <cell r="D849">
            <v>100</v>
          </cell>
          <cell r="E849" t="str">
            <v>판매전표</v>
          </cell>
          <cell r="F849" t="str">
            <v>60063926-002</v>
          </cell>
          <cell r="G849">
            <v>100729</v>
          </cell>
          <cell r="H849" t="str">
            <v>SCR국내영업팀</v>
          </cell>
          <cell r="I849">
            <v>100729</v>
          </cell>
          <cell r="J849" t="str">
            <v>SCR국내영업팀</v>
          </cell>
          <cell r="K849" t="str">
            <v>관세매출</v>
          </cell>
          <cell r="L849" t="str">
            <v>C</v>
          </cell>
          <cell r="M849">
            <v>0</v>
          </cell>
          <cell r="N849">
            <v>3541112</v>
          </cell>
          <cell r="O849" t="str">
            <v>2000.05.23</v>
          </cell>
          <cell r="P849" t="str">
            <v>2000.05.23</v>
          </cell>
          <cell r="Q849" t="str">
            <v>손형경</v>
          </cell>
          <cell r="R849">
            <v>104334</v>
          </cell>
          <cell r="S849" t="str">
            <v>한국케이디케이(주)</v>
          </cell>
        </row>
        <row r="850">
          <cell r="A850" t="str">
            <v>51009-00</v>
          </cell>
          <cell r="B850" t="str">
            <v>잡이익</v>
          </cell>
          <cell r="C850" t="str">
            <v>잡이익</v>
          </cell>
          <cell r="D850">
            <v>100</v>
          </cell>
          <cell r="E850" t="str">
            <v>판매전표</v>
          </cell>
          <cell r="F850" t="str">
            <v>60063925-002</v>
          </cell>
          <cell r="G850">
            <v>100729</v>
          </cell>
          <cell r="H850" t="str">
            <v>SCR국내영업팀</v>
          </cell>
          <cell r="I850">
            <v>100729</v>
          </cell>
          <cell r="J850" t="str">
            <v>SCR국내영업팀</v>
          </cell>
          <cell r="K850" t="str">
            <v>관세매출</v>
          </cell>
          <cell r="L850" t="str">
            <v>C</v>
          </cell>
          <cell r="M850">
            <v>0</v>
          </cell>
          <cell r="N850">
            <v>7848845</v>
          </cell>
          <cell r="O850" t="str">
            <v>2000.05.23</v>
          </cell>
          <cell r="P850" t="str">
            <v>2000.05.23</v>
          </cell>
          <cell r="Q850" t="str">
            <v>손형경</v>
          </cell>
          <cell r="R850">
            <v>119341</v>
          </cell>
          <cell r="S850" t="str">
            <v>(주)창전사</v>
          </cell>
        </row>
        <row r="851">
          <cell r="A851" t="str">
            <v>51009-00</v>
          </cell>
          <cell r="B851" t="str">
            <v>잡이익</v>
          </cell>
          <cell r="C851" t="str">
            <v>잡이익</v>
          </cell>
          <cell r="D851">
            <v>100</v>
          </cell>
          <cell r="E851" t="str">
            <v>판매전표</v>
          </cell>
          <cell r="F851" t="str">
            <v>60063924-002</v>
          </cell>
          <cell r="G851">
            <v>100729</v>
          </cell>
          <cell r="H851" t="str">
            <v>SCR국내영업팀</v>
          </cell>
          <cell r="I851">
            <v>100729</v>
          </cell>
          <cell r="J851" t="str">
            <v>SCR국내영업팀</v>
          </cell>
          <cell r="K851" t="str">
            <v>관세매출</v>
          </cell>
          <cell r="L851" t="str">
            <v>C</v>
          </cell>
          <cell r="M851">
            <v>0</v>
          </cell>
          <cell r="N851">
            <v>1804811</v>
          </cell>
          <cell r="O851" t="str">
            <v>2000.05.23</v>
          </cell>
          <cell r="P851" t="str">
            <v>2000.05.23</v>
          </cell>
          <cell r="Q851" t="str">
            <v>손형경</v>
          </cell>
          <cell r="R851">
            <v>105957</v>
          </cell>
          <cell r="S851" t="str">
            <v>일진전선(주)</v>
          </cell>
        </row>
        <row r="852">
          <cell r="A852" t="str">
            <v>51009-00</v>
          </cell>
          <cell r="B852" t="str">
            <v>잡이익</v>
          </cell>
          <cell r="C852" t="str">
            <v>잡이익</v>
          </cell>
          <cell r="D852">
            <v>100</v>
          </cell>
          <cell r="E852" t="str">
            <v>판매전표</v>
          </cell>
          <cell r="F852" t="str">
            <v>60063923-002</v>
          </cell>
          <cell r="G852">
            <v>100729</v>
          </cell>
          <cell r="H852" t="str">
            <v>SCR국내영업팀</v>
          </cell>
          <cell r="I852">
            <v>100729</v>
          </cell>
          <cell r="J852" t="str">
            <v>SCR국내영업팀</v>
          </cell>
          <cell r="K852" t="str">
            <v>관세매출</v>
          </cell>
          <cell r="L852" t="str">
            <v>C</v>
          </cell>
          <cell r="M852">
            <v>0</v>
          </cell>
          <cell r="N852">
            <v>3865501</v>
          </cell>
          <cell r="O852" t="str">
            <v>2000.05.23</v>
          </cell>
          <cell r="P852" t="str">
            <v>2000.05.23</v>
          </cell>
          <cell r="Q852" t="str">
            <v>손형경</v>
          </cell>
          <cell r="R852">
            <v>105957</v>
          </cell>
          <cell r="S852" t="str">
            <v>일진전선(주)</v>
          </cell>
        </row>
        <row r="853">
          <cell r="A853" t="str">
            <v>51009-00</v>
          </cell>
          <cell r="B853" t="str">
            <v>잡이익</v>
          </cell>
          <cell r="C853" t="str">
            <v>잡이익</v>
          </cell>
          <cell r="D853">
            <v>100</v>
          </cell>
          <cell r="E853" t="str">
            <v>판매전표</v>
          </cell>
          <cell r="F853" t="str">
            <v>60063922-002</v>
          </cell>
          <cell r="G853">
            <v>100729</v>
          </cell>
          <cell r="H853" t="str">
            <v>SCR국내영업팀</v>
          </cell>
          <cell r="I853">
            <v>100729</v>
          </cell>
          <cell r="J853" t="str">
            <v>SCR국내영업팀</v>
          </cell>
          <cell r="K853" t="str">
            <v>관세매출</v>
          </cell>
          <cell r="L853" t="str">
            <v>C</v>
          </cell>
          <cell r="M853">
            <v>0</v>
          </cell>
          <cell r="N853">
            <v>2208812</v>
          </cell>
          <cell r="O853" t="str">
            <v>2000.05.23</v>
          </cell>
          <cell r="P853" t="str">
            <v>2000.05.23</v>
          </cell>
          <cell r="Q853" t="str">
            <v>손형경</v>
          </cell>
          <cell r="R853">
            <v>105957</v>
          </cell>
          <cell r="S853" t="str">
            <v>일진전선(주)</v>
          </cell>
        </row>
        <row r="854">
          <cell r="A854" t="str">
            <v>51009-00</v>
          </cell>
          <cell r="B854" t="str">
            <v>잡이익</v>
          </cell>
          <cell r="C854" t="str">
            <v>잡이익</v>
          </cell>
          <cell r="D854">
            <v>100</v>
          </cell>
          <cell r="E854" t="str">
            <v>판매전표</v>
          </cell>
          <cell r="F854" t="str">
            <v>60063916-002</v>
          </cell>
          <cell r="G854">
            <v>100729</v>
          </cell>
          <cell r="H854" t="str">
            <v>SCR국내영업팀</v>
          </cell>
          <cell r="I854">
            <v>100729</v>
          </cell>
          <cell r="J854" t="str">
            <v>SCR국내영업팀</v>
          </cell>
          <cell r="K854" t="str">
            <v>관세매출</v>
          </cell>
          <cell r="L854" t="str">
            <v>C</v>
          </cell>
          <cell r="M854">
            <v>0</v>
          </cell>
          <cell r="N854">
            <v>9596164</v>
          </cell>
          <cell r="O854" t="str">
            <v>2000.05.23</v>
          </cell>
          <cell r="P854" t="str">
            <v>2000.05.23</v>
          </cell>
          <cell r="Q854" t="str">
            <v>손형경</v>
          </cell>
          <cell r="R854">
            <v>105957</v>
          </cell>
          <cell r="S854" t="str">
            <v>일진전선(주)</v>
          </cell>
        </row>
        <row r="855">
          <cell r="A855" t="str">
            <v>51009-00</v>
          </cell>
          <cell r="B855" t="str">
            <v>잡이익</v>
          </cell>
          <cell r="C855" t="str">
            <v>잡이익</v>
          </cell>
          <cell r="D855">
            <v>100</v>
          </cell>
          <cell r="E855" t="str">
            <v>판매전표</v>
          </cell>
          <cell r="F855" t="str">
            <v>10559949-002</v>
          </cell>
          <cell r="G855">
            <v>100361</v>
          </cell>
          <cell r="H855" t="str">
            <v>구매과</v>
          </cell>
          <cell r="I855">
            <v>100361</v>
          </cell>
          <cell r="J855" t="str">
            <v>구매과</v>
          </cell>
          <cell r="K855" t="str">
            <v>아연강선 공드럼</v>
          </cell>
          <cell r="L855" t="str">
            <v>C</v>
          </cell>
          <cell r="M855">
            <v>0</v>
          </cell>
          <cell r="N855">
            <v>36000</v>
          </cell>
          <cell r="O855" t="str">
            <v>2000.05.23</v>
          </cell>
          <cell r="P855" t="str">
            <v>2000.05.23</v>
          </cell>
          <cell r="Q855" t="str">
            <v>김미현</v>
          </cell>
          <cell r="R855">
            <v>999999</v>
          </cell>
          <cell r="S855" t="str">
            <v>일시(SYSTEM SETTING)</v>
          </cell>
        </row>
        <row r="856">
          <cell r="A856" t="str">
            <v>51009-00</v>
          </cell>
          <cell r="B856" t="str">
            <v>잡이익</v>
          </cell>
          <cell r="C856" t="str">
            <v>잡이익</v>
          </cell>
          <cell r="D856">
            <v>1</v>
          </cell>
          <cell r="E856" t="str">
            <v>비용전표</v>
          </cell>
          <cell r="F856" t="str">
            <v>10557188-004</v>
          </cell>
          <cell r="G856">
            <v>100718</v>
          </cell>
          <cell r="H856" t="str">
            <v>직판팀</v>
          </cell>
          <cell r="I856">
            <v>100450</v>
          </cell>
          <cell r="J856" t="str">
            <v>판매1팀</v>
          </cell>
          <cell r="K856" t="str">
            <v>전화료단수차이</v>
          </cell>
          <cell r="L856" t="str">
            <v>C</v>
          </cell>
          <cell r="M856">
            <v>0</v>
          </cell>
          <cell r="N856">
            <v>8</v>
          </cell>
          <cell r="O856" t="str">
            <v>2000.05.24</v>
          </cell>
          <cell r="P856" t="str">
            <v>2000.05.15</v>
          </cell>
        </row>
        <row r="857">
          <cell r="A857" t="str">
            <v>51009-00</v>
          </cell>
          <cell r="B857" t="str">
            <v>잡이익</v>
          </cell>
          <cell r="C857" t="str">
            <v>잡이익</v>
          </cell>
          <cell r="D857">
            <v>200</v>
          </cell>
          <cell r="E857" t="str">
            <v>수금전표</v>
          </cell>
          <cell r="F857" t="str">
            <v>60063897-003</v>
          </cell>
          <cell r="G857">
            <v>100730</v>
          </cell>
          <cell r="H857" t="str">
            <v>SCR해외영업팀</v>
          </cell>
          <cell r="I857">
            <v>100730</v>
          </cell>
          <cell r="J857" t="str">
            <v>SCR해외영업팀</v>
          </cell>
          <cell r="K857" t="str">
            <v>희성전선0401-1수금지</v>
          </cell>
          <cell r="L857" t="str">
            <v>C</v>
          </cell>
          <cell r="M857">
            <v>0</v>
          </cell>
          <cell r="N857">
            <v>955630</v>
          </cell>
          <cell r="O857" t="str">
            <v>2000.05.24</v>
          </cell>
          <cell r="P857" t="str">
            <v>2000.05.24</v>
          </cell>
          <cell r="Q857" t="str">
            <v>손형경</v>
          </cell>
          <cell r="T857" t="str">
            <v>$843.60*1132.80</v>
          </cell>
        </row>
        <row r="858">
          <cell r="A858" t="str">
            <v>51009-00</v>
          </cell>
          <cell r="B858" t="str">
            <v>잡이익</v>
          </cell>
          <cell r="C858" t="str">
            <v>잡이익</v>
          </cell>
          <cell r="D858">
            <v>200</v>
          </cell>
          <cell r="E858" t="str">
            <v>수금전표</v>
          </cell>
          <cell r="F858" t="str">
            <v>10565772-002</v>
          </cell>
          <cell r="G858">
            <v>100702</v>
          </cell>
          <cell r="H858" t="str">
            <v>관리과</v>
          </cell>
          <cell r="I858">
            <v>100702</v>
          </cell>
          <cell r="J858" t="str">
            <v>관리과</v>
          </cell>
          <cell r="K858" t="str">
            <v>주차 및 자판기 수입</v>
          </cell>
          <cell r="L858" t="str">
            <v>C</v>
          </cell>
          <cell r="M858">
            <v>0</v>
          </cell>
          <cell r="N858">
            <v>465000</v>
          </cell>
          <cell r="O858" t="str">
            <v>2000.05.24</v>
          </cell>
          <cell r="P858" t="str">
            <v>2000.05.24</v>
          </cell>
          <cell r="Q858" t="str">
            <v>서수현</v>
          </cell>
        </row>
        <row r="859">
          <cell r="A859" t="str">
            <v>51009-00</v>
          </cell>
          <cell r="B859" t="str">
            <v>잡이익</v>
          </cell>
          <cell r="C859" t="str">
            <v>잡이익</v>
          </cell>
          <cell r="D859">
            <v>100</v>
          </cell>
          <cell r="E859" t="str">
            <v>판매전표</v>
          </cell>
          <cell r="F859" t="str">
            <v>10560001-002</v>
          </cell>
          <cell r="G859">
            <v>100361</v>
          </cell>
          <cell r="H859" t="str">
            <v>구매과</v>
          </cell>
          <cell r="I859">
            <v>100361</v>
          </cell>
          <cell r="J859" t="str">
            <v>구매과</v>
          </cell>
          <cell r="K859" t="str">
            <v>아연강선공드럼(대)외</v>
          </cell>
          <cell r="L859" t="str">
            <v>C</v>
          </cell>
          <cell r="M859">
            <v>0</v>
          </cell>
          <cell r="N859">
            <v>56000</v>
          </cell>
          <cell r="O859" t="str">
            <v>2000.05.24</v>
          </cell>
          <cell r="P859" t="str">
            <v>2000.05.24</v>
          </cell>
          <cell r="Q859" t="str">
            <v>김미현</v>
          </cell>
          <cell r="R859">
            <v>999999</v>
          </cell>
          <cell r="S859" t="str">
            <v>일시(SYSTEM SETTING)</v>
          </cell>
        </row>
        <row r="860">
          <cell r="A860" t="str">
            <v>51009-00</v>
          </cell>
          <cell r="B860" t="str">
            <v>잡이익</v>
          </cell>
          <cell r="C860" t="str">
            <v>잡이익</v>
          </cell>
          <cell r="D860">
            <v>100</v>
          </cell>
          <cell r="E860" t="str">
            <v>판매전표</v>
          </cell>
          <cell r="F860" t="str">
            <v>10560550-002</v>
          </cell>
          <cell r="G860">
            <v>100361</v>
          </cell>
          <cell r="H860" t="str">
            <v>구매과</v>
          </cell>
          <cell r="I860">
            <v>100361</v>
          </cell>
          <cell r="J860" t="str">
            <v>구매과</v>
          </cell>
          <cell r="K860" t="str">
            <v>폐500KG포대</v>
          </cell>
          <cell r="L860" t="str">
            <v>C</v>
          </cell>
          <cell r="M860">
            <v>0</v>
          </cell>
          <cell r="N860">
            <v>24000</v>
          </cell>
          <cell r="O860" t="str">
            <v>2000.05.24</v>
          </cell>
          <cell r="P860" t="str">
            <v>2000.05.24</v>
          </cell>
          <cell r="Q860" t="str">
            <v>김미현</v>
          </cell>
          <cell r="R860">
            <v>999999</v>
          </cell>
          <cell r="S860" t="str">
            <v>일시(SYSTEM SETTING)</v>
          </cell>
        </row>
        <row r="861">
          <cell r="A861" t="str">
            <v>51009-00</v>
          </cell>
          <cell r="B861" t="str">
            <v>잡이익</v>
          </cell>
          <cell r="C861" t="str">
            <v>잡이익</v>
          </cell>
          <cell r="D861">
            <v>100</v>
          </cell>
          <cell r="E861" t="str">
            <v>판매전표</v>
          </cell>
          <cell r="F861" t="str">
            <v>10560554-002</v>
          </cell>
          <cell r="G861">
            <v>100361</v>
          </cell>
          <cell r="H861" t="str">
            <v>구매과</v>
          </cell>
          <cell r="I861">
            <v>100361</v>
          </cell>
          <cell r="J861" t="str">
            <v>구매과</v>
          </cell>
          <cell r="K861" t="str">
            <v>파지</v>
          </cell>
          <cell r="L861" t="str">
            <v>C</v>
          </cell>
          <cell r="M861">
            <v>0</v>
          </cell>
          <cell r="N861">
            <v>12400</v>
          </cell>
          <cell r="O861" t="str">
            <v>2000.05.24</v>
          </cell>
          <cell r="P861" t="str">
            <v>2000.05.24</v>
          </cell>
          <cell r="Q861" t="str">
            <v>김미현</v>
          </cell>
          <cell r="R861">
            <v>999999</v>
          </cell>
          <cell r="S861" t="str">
            <v>일시(SYSTEM SETTING)</v>
          </cell>
        </row>
        <row r="862">
          <cell r="A862" t="str">
            <v>51009-00</v>
          </cell>
          <cell r="B862" t="str">
            <v>잡이익</v>
          </cell>
          <cell r="C862" t="str">
            <v>잡이익</v>
          </cell>
          <cell r="D862">
            <v>100</v>
          </cell>
          <cell r="E862" t="str">
            <v>판매전표</v>
          </cell>
          <cell r="F862" t="str">
            <v>10560563-002</v>
          </cell>
          <cell r="G862">
            <v>100229</v>
          </cell>
          <cell r="H862" t="str">
            <v>F/S 1팀</v>
          </cell>
          <cell r="I862">
            <v>100361</v>
          </cell>
          <cell r="J862" t="str">
            <v>구매과</v>
          </cell>
          <cell r="K862" t="str">
            <v>절연스크랩</v>
          </cell>
          <cell r="L862" t="str">
            <v>C</v>
          </cell>
          <cell r="M862">
            <v>0</v>
          </cell>
          <cell r="N862">
            <v>5674350</v>
          </cell>
          <cell r="O862" t="str">
            <v>2000.05.24</v>
          </cell>
          <cell r="P862" t="str">
            <v>2000.05.24</v>
          </cell>
          <cell r="Q862" t="str">
            <v>김미현</v>
          </cell>
          <cell r="R862">
            <v>999999</v>
          </cell>
          <cell r="S862" t="str">
            <v>일시(SYSTEM SETTING)</v>
          </cell>
        </row>
        <row r="863">
          <cell r="A863" t="str">
            <v>51009-00</v>
          </cell>
          <cell r="B863" t="str">
            <v>잡이익</v>
          </cell>
          <cell r="C863" t="str">
            <v>잡이익</v>
          </cell>
          <cell r="D863">
            <v>300</v>
          </cell>
          <cell r="E863" t="str">
            <v>구매전표</v>
          </cell>
          <cell r="F863" t="str">
            <v>10556885-004</v>
          </cell>
          <cell r="G863">
            <v>100066</v>
          </cell>
          <cell r="H863" t="str">
            <v>국내영업팀</v>
          </cell>
          <cell r="I863">
            <v>100425</v>
          </cell>
          <cell r="J863" t="str">
            <v>경영기획팀</v>
          </cell>
          <cell r="K863" t="str">
            <v>시험비 단수차익</v>
          </cell>
          <cell r="L863" t="str">
            <v>C</v>
          </cell>
          <cell r="M863">
            <v>0</v>
          </cell>
          <cell r="N863">
            <v>6</v>
          </cell>
          <cell r="O863" t="str">
            <v>2000.05.25</v>
          </cell>
          <cell r="P863" t="str">
            <v>2000.05.15</v>
          </cell>
          <cell r="Q863" t="str">
            <v>오은영</v>
          </cell>
        </row>
        <row r="864">
          <cell r="A864" t="str">
            <v>51009-00</v>
          </cell>
          <cell r="B864" t="str">
            <v>잡이익</v>
          </cell>
          <cell r="C864" t="str">
            <v>잡이익</v>
          </cell>
          <cell r="D864">
            <v>200</v>
          </cell>
          <cell r="E864" t="str">
            <v>수금전표</v>
          </cell>
          <cell r="F864" t="str">
            <v>60063946-005</v>
          </cell>
          <cell r="G864">
            <v>100729</v>
          </cell>
          <cell r="H864" t="str">
            <v>SCR국내영업팀</v>
          </cell>
          <cell r="I864">
            <v>100729</v>
          </cell>
          <cell r="J864" t="str">
            <v>SCR국내영업팀</v>
          </cell>
          <cell r="K864" t="str">
            <v>건영산업 외상대단수? C</v>
          </cell>
          <cell r="M864">
            <v>0</v>
          </cell>
          <cell r="N864" t="str">
            <v>51  2</v>
          </cell>
          <cell r="O864" t="str">
            <v>000.05.25  2</v>
          </cell>
          <cell r="P864" t="str">
            <v>000.05.25  손</v>
          </cell>
          <cell r="Q864" t="str">
            <v>형경</v>
          </cell>
        </row>
        <row r="865">
          <cell r="A865" t="str">
            <v>51009-00</v>
          </cell>
          <cell r="B865" t="str">
            <v>잡이익</v>
          </cell>
          <cell r="C865" t="str">
            <v>잡이익</v>
          </cell>
          <cell r="D865">
            <v>200</v>
          </cell>
          <cell r="E865" t="str">
            <v>수금전표</v>
          </cell>
          <cell r="F865" t="str">
            <v>10563454-001</v>
          </cell>
          <cell r="G865">
            <v>100730</v>
          </cell>
          <cell r="H865" t="str">
            <v>SCR해외영업팀</v>
          </cell>
          <cell r="I865">
            <v>100023</v>
          </cell>
          <cell r="J865" t="str">
            <v>업무팀</v>
          </cell>
          <cell r="K865" t="str">
            <v>SCR 관세환급</v>
          </cell>
          <cell r="L865" t="str">
            <v>C</v>
          </cell>
          <cell r="M865">
            <v>0</v>
          </cell>
          <cell r="N865">
            <v>108742950</v>
          </cell>
          <cell r="O865" t="str">
            <v>2000.05.25</v>
          </cell>
          <cell r="P865" t="str">
            <v>2000.05.25</v>
          </cell>
          <cell r="Q865" t="str">
            <v>이현구</v>
          </cell>
        </row>
        <row r="866">
          <cell r="A866" t="str">
            <v>51009-00</v>
          </cell>
          <cell r="B866" t="str">
            <v>잡이익</v>
          </cell>
          <cell r="C866" t="str">
            <v>잡이익</v>
          </cell>
          <cell r="D866">
            <v>1</v>
          </cell>
          <cell r="E866" t="str">
            <v>비용전표</v>
          </cell>
          <cell r="F866" t="str">
            <v>10564179-003</v>
          </cell>
          <cell r="G866">
            <v>100780</v>
          </cell>
          <cell r="H866" t="str">
            <v>지원팀</v>
          </cell>
          <cell r="I866">
            <v>100780</v>
          </cell>
          <cell r="J866" t="str">
            <v>지원팀</v>
          </cell>
          <cell r="K866" t="str">
            <v>유지보수)자동납부할? C</v>
          </cell>
          <cell r="M866">
            <v>0</v>
          </cell>
          <cell r="N866" t="str">
            <v>250  2</v>
          </cell>
          <cell r="O866" t="str">
            <v>000.05.25  2</v>
          </cell>
          <cell r="P866" t="str">
            <v>000.05.14  구</v>
          </cell>
          <cell r="Q866" t="str">
            <v>연희</v>
          </cell>
        </row>
        <row r="867">
          <cell r="A867" t="str">
            <v>51009-00</v>
          </cell>
          <cell r="B867" t="str">
            <v>잡이익</v>
          </cell>
          <cell r="C867" t="str">
            <v>잡이익</v>
          </cell>
          <cell r="D867">
            <v>1</v>
          </cell>
          <cell r="E867" t="str">
            <v>비용전표</v>
          </cell>
          <cell r="F867" t="str">
            <v>10564151-004</v>
          </cell>
          <cell r="G867">
            <v>100780</v>
          </cell>
          <cell r="H867" t="str">
            <v>지원팀</v>
          </cell>
          <cell r="I867">
            <v>100780</v>
          </cell>
          <cell r="J867" t="str">
            <v>지원팀</v>
          </cell>
          <cell r="K867" t="str">
            <v>유지보수)자동납부할? C</v>
          </cell>
          <cell r="M867">
            <v>0</v>
          </cell>
          <cell r="N867" t="str">
            <v>100  2</v>
          </cell>
          <cell r="O867" t="str">
            <v>000.05.25  2</v>
          </cell>
          <cell r="P867" t="str">
            <v>000.05.14  구</v>
          </cell>
          <cell r="Q867" t="str">
            <v>연희</v>
          </cell>
        </row>
        <row r="868">
          <cell r="A868" t="str">
            <v>51009-00</v>
          </cell>
          <cell r="B868" t="str">
            <v>잡이익</v>
          </cell>
          <cell r="C868" t="str">
            <v>잡이익</v>
          </cell>
          <cell r="D868">
            <v>300</v>
          </cell>
          <cell r="E868" t="str">
            <v>구매전표</v>
          </cell>
          <cell r="F868" t="str">
            <v>10556894-004</v>
          </cell>
          <cell r="G868">
            <v>100066</v>
          </cell>
          <cell r="H868" t="str">
            <v>국내영업팀</v>
          </cell>
          <cell r="I868">
            <v>100425</v>
          </cell>
          <cell r="J868" t="str">
            <v>경영기획팀</v>
          </cell>
          <cell r="K868" t="str">
            <v>시험비 단수차익</v>
          </cell>
          <cell r="L868" t="str">
            <v>C</v>
          </cell>
          <cell r="M868">
            <v>0</v>
          </cell>
          <cell r="N868">
            <v>3</v>
          </cell>
          <cell r="O868" t="str">
            <v>2000.05.26</v>
          </cell>
          <cell r="P868" t="str">
            <v>2000.05.15</v>
          </cell>
          <cell r="Q868" t="str">
            <v>오은영</v>
          </cell>
        </row>
        <row r="869">
          <cell r="A869" t="str">
            <v>51009-00</v>
          </cell>
          <cell r="B869" t="str">
            <v>잡이익</v>
          </cell>
          <cell r="C869" t="str">
            <v>잡이익</v>
          </cell>
          <cell r="D869">
            <v>200</v>
          </cell>
          <cell r="E869" t="str">
            <v>수금전표</v>
          </cell>
          <cell r="F869" t="str">
            <v>10561228-002</v>
          </cell>
          <cell r="G869">
            <v>100729</v>
          </cell>
          <cell r="H869" t="str">
            <v>SCR국내영업팀</v>
          </cell>
          <cell r="I869">
            <v>100729</v>
          </cell>
          <cell r="J869" t="str">
            <v>SCR국내영업팀</v>
          </cell>
          <cell r="K869" t="str">
            <v>건영산업 어음이자대? C</v>
          </cell>
          <cell r="M869">
            <v>0</v>
          </cell>
          <cell r="N869" t="str">
            <v>333000  2</v>
          </cell>
          <cell r="O869" t="str">
            <v>000.05.26  2</v>
          </cell>
          <cell r="P869" t="str">
            <v>000.05.26  손</v>
          </cell>
          <cell r="Q869" t="str">
            <v>형경</v>
          </cell>
        </row>
        <row r="870">
          <cell r="A870" t="str">
            <v>51009-00</v>
          </cell>
          <cell r="B870" t="str">
            <v>잡이익</v>
          </cell>
          <cell r="C870" t="str">
            <v>잡이익</v>
          </cell>
          <cell r="D870">
            <v>200</v>
          </cell>
          <cell r="E870" t="str">
            <v>수금전표</v>
          </cell>
          <cell r="F870" t="str">
            <v>10563448-001</v>
          </cell>
          <cell r="G870">
            <v>100730</v>
          </cell>
          <cell r="H870" t="str">
            <v>SCR해외영업팀</v>
          </cell>
          <cell r="I870">
            <v>100023</v>
          </cell>
          <cell r="J870" t="str">
            <v>업무팀</v>
          </cell>
          <cell r="K870" t="str">
            <v>SCR 관세환급</v>
          </cell>
          <cell r="L870" t="str">
            <v>C</v>
          </cell>
          <cell r="M870">
            <v>0</v>
          </cell>
          <cell r="N870">
            <v>290462480</v>
          </cell>
          <cell r="O870" t="str">
            <v>2000.05.26</v>
          </cell>
          <cell r="P870" t="str">
            <v>2000.05.26</v>
          </cell>
          <cell r="Q870" t="str">
            <v>이현구</v>
          </cell>
        </row>
        <row r="871">
          <cell r="A871" t="str">
            <v>51009-00</v>
          </cell>
          <cell r="B871" t="str">
            <v>잡이익</v>
          </cell>
          <cell r="C871" t="str">
            <v>잡이익</v>
          </cell>
          <cell r="D871">
            <v>100</v>
          </cell>
          <cell r="E871" t="str">
            <v>판매전표</v>
          </cell>
          <cell r="F871" t="str">
            <v>10561715-002</v>
          </cell>
          <cell r="G871">
            <v>100361</v>
          </cell>
          <cell r="H871" t="str">
            <v>구매과</v>
          </cell>
          <cell r="I871">
            <v>100361</v>
          </cell>
          <cell r="J871" t="str">
            <v>구매과</v>
          </cell>
          <cell r="K871" t="str">
            <v>폐 LAP TAPE외</v>
          </cell>
          <cell r="L871" t="str">
            <v>C</v>
          </cell>
          <cell r="M871">
            <v>0</v>
          </cell>
          <cell r="N871">
            <v>1131500</v>
          </cell>
          <cell r="O871" t="str">
            <v>2000.05.27</v>
          </cell>
          <cell r="P871" t="str">
            <v>2000.05.27</v>
          </cell>
          <cell r="Q871" t="str">
            <v>김미현</v>
          </cell>
          <cell r="R871">
            <v>999999</v>
          </cell>
          <cell r="S871" t="str">
            <v>일시(SYSTEM SETTING)</v>
          </cell>
        </row>
        <row r="872">
          <cell r="A872" t="str">
            <v>51009-00</v>
          </cell>
          <cell r="B872" t="str">
            <v>잡이익</v>
          </cell>
          <cell r="C872" t="str">
            <v>잡이익</v>
          </cell>
          <cell r="D872">
            <v>10</v>
          </cell>
          <cell r="E872" t="str">
            <v>전도금전표</v>
          </cell>
          <cell r="F872" t="str">
            <v>10560244-004</v>
          </cell>
          <cell r="G872">
            <v>100046</v>
          </cell>
          <cell r="H872" t="str">
            <v>금형팀</v>
          </cell>
          <cell r="I872">
            <v>100459</v>
          </cell>
          <cell r="J872" t="str">
            <v>업무팀</v>
          </cell>
          <cell r="K872" t="str">
            <v>5월 천리안이용료 자? C</v>
          </cell>
          <cell r="M872">
            <v>0</v>
          </cell>
          <cell r="N872" t="str">
            <v>268  2</v>
          </cell>
          <cell r="O872" t="str">
            <v>000.05.27  2</v>
          </cell>
          <cell r="P872" t="str">
            <v>000.05.15  편</v>
          </cell>
          <cell r="Q872" t="str">
            <v>무칠</v>
          </cell>
        </row>
        <row r="873">
          <cell r="A873" t="str">
            <v>51009-00</v>
          </cell>
          <cell r="B873" t="str">
            <v>잡이익</v>
          </cell>
          <cell r="C873" t="str">
            <v>잡이익</v>
          </cell>
          <cell r="D873">
            <v>10</v>
          </cell>
          <cell r="E873" t="str">
            <v>전도금전표</v>
          </cell>
          <cell r="F873" t="str">
            <v>10560244-005</v>
          </cell>
          <cell r="G873">
            <v>100046</v>
          </cell>
          <cell r="H873" t="str">
            <v>금형팀</v>
          </cell>
          <cell r="I873">
            <v>100459</v>
          </cell>
          <cell r="J873" t="str">
            <v>업무팀</v>
          </cell>
          <cell r="K873" t="str">
            <v>5월 천리안이용료 원? C</v>
          </cell>
          <cell r="M873">
            <v>0</v>
          </cell>
          <cell r="N873" t="str">
            <v>2  2</v>
          </cell>
          <cell r="O873" t="str">
            <v>000.05.27  2</v>
          </cell>
          <cell r="P873" t="str">
            <v>000.05.15  편</v>
          </cell>
          <cell r="Q873" t="str">
            <v>무칠</v>
          </cell>
        </row>
        <row r="874">
          <cell r="A874" t="str">
            <v>51009-00</v>
          </cell>
          <cell r="B874" t="str">
            <v>잡이익</v>
          </cell>
          <cell r="C874" t="str">
            <v>잡이익</v>
          </cell>
          <cell r="D874">
            <v>300</v>
          </cell>
          <cell r="E874" t="str">
            <v>구매전표</v>
          </cell>
          <cell r="F874" t="str">
            <v>10559090-004</v>
          </cell>
          <cell r="G874">
            <v>100230</v>
          </cell>
          <cell r="H874" t="str">
            <v>F/S 2팀</v>
          </cell>
          <cell r="I874">
            <v>100425</v>
          </cell>
          <cell r="J874" t="str">
            <v>경영기획팀</v>
          </cell>
          <cell r="K874" t="str">
            <v>케이블공리일대 단수? C</v>
          </cell>
          <cell r="M874">
            <v>0</v>
          </cell>
          <cell r="N874" t="str">
            <v>8  2</v>
          </cell>
          <cell r="O874" t="str">
            <v>000.05.30  2</v>
          </cell>
          <cell r="P874" t="str">
            <v>000.05.03  오</v>
          </cell>
          <cell r="Q874" t="str">
            <v>은영</v>
          </cell>
        </row>
        <row r="875">
          <cell r="A875" t="str">
            <v>51009-00</v>
          </cell>
          <cell r="B875" t="str">
            <v>잡이익</v>
          </cell>
          <cell r="C875" t="str">
            <v>잡이익</v>
          </cell>
          <cell r="D875">
            <v>300</v>
          </cell>
          <cell r="E875" t="str">
            <v>구매전표</v>
          </cell>
          <cell r="F875" t="str">
            <v>10562468-004</v>
          </cell>
          <cell r="G875">
            <v>100230</v>
          </cell>
          <cell r="H875" t="str">
            <v>F/S 2팀</v>
          </cell>
          <cell r="I875">
            <v>100425</v>
          </cell>
          <cell r="J875" t="str">
            <v>경영기획팀</v>
          </cell>
          <cell r="K875" t="str">
            <v>케이블공리일대 단수? C</v>
          </cell>
          <cell r="M875">
            <v>0</v>
          </cell>
          <cell r="N875" t="str">
            <v>1  2</v>
          </cell>
          <cell r="O875" t="str">
            <v>000.05.30  2</v>
          </cell>
          <cell r="P875" t="str">
            <v>000.05.22  오</v>
          </cell>
          <cell r="Q875" t="str">
            <v>은영</v>
          </cell>
        </row>
        <row r="876">
          <cell r="A876" t="str">
            <v>51009-00</v>
          </cell>
          <cell r="B876" t="str">
            <v>잡이익</v>
          </cell>
          <cell r="C876" t="str">
            <v>잡이익</v>
          </cell>
          <cell r="D876">
            <v>100</v>
          </cell>
          <cell r="E876" t="str">
            <v>판매전표</v>
          </cell>
          <cell r="F876" t="str">
            <v>60065587-002</v>
          </cell>
          <cell r="G876">
            <v>100729</v>
          </cell>
          <cell r="H876" t="str">
            <v>SCR국내영업팀</v>
          </cell>
          <cell r="I876">
            <v>100729</v>
          </cell>
          <cell r="J876" t="str">
            <v>SCR국내영업팀</v>
          </cell>
          <cell r="K876" t="str">
            <v>SCR관세 외0 KG</v>
          </cell>
          <cell r="L876" t="str">
            <v>C</v>
          </cell>
          <cell r="M876">
            <v>0</v>
          </cell>
          <cell r="N876">
            <v>-1245715</v>
          </cell>
          <cell r="O876" t="str">
            <v>2000.05.30</v>
          </cell>
          <cell r="P876" t="str">
            <v>2000.05.30</v>
          </cell>
          <cell r="Q876" t="str">
            <v>손형경</v>
          </cell>
          <cell r="R876">
            <v>123447</v>
          </cell>
          <cell r="S876" t="str">
            <v>세화전선(주)</v>
          </cell>
        </row>
        <row r="877">
          <cell r="A877" t="str">
            <v>51009-00</v>
          </cell>
          <cell r="B877" t="str">
            <v>잡이익</v>
          </cell>
          <cell r="C877" t="str">
            <v>잡이익</v>
          </cell>
          <cell r="D877">
            <v>10</v>
          </cell>
          <cell r="E877" t="str">
            <v>전도금전표</v>
          </cell>
          <cell r="F877" t="str">
            <v>10560785-004</v>
          </cell>
          <cell r="G877">
            <v>100079</v>
          </cell>
          <cell r="H877" t="str">
            <v>총무팀</v>
          </cell>
          <cell r="I877">
            <v>100079</v>
          </cell>
          <cell r="J877" t="str">
            <v>총무팀</v>
          </cell>
          <cell r="K877" t="str">
            <v>잡이익</v>
          </cell>
          <cell r="L877" t="str">
            <v>C</v>
          </cell>
          <cell r="M877">
            <v>0</v>
          </cell>
          <cell r="N877">
            <v>1</v>
          </cell>
          <cell r="O877" t="str">
            <v>2000.05.30</v>
          </cell>
          <cell r="P877" t="str">
            <v>2000.05.25</v>
          </cell>
          <cell r="Q877" t="str">
            <v>김방식</v>
          </cell>
        </row>
        <row r="878">
          <cell r="A878" t="str">
            <v>51009-00</v>
          </cell>
          <cell r="B878" t="str">
            <v>잡이익</v>
          </cell>
          <cell r="C878" t="str">
            <v>잡이익</v>
          </cell>
          <cell r="D878">
            <v>100</v>
          </cell>
          <cell r="E878" t="str">
            <v>판매전표</v>
          </cell>
          <cell r="F878" t="str">
            <v>10562377-002</v>
          </cell>
          <cell r="G878">
            <v>100361</v>
          </cell>
          <cell r="H878" t="str">
            <v>구매과</v>
          </cell>
          <cell r="I878">
            <v>100361</v>
          </cell>
          <cell r="J878" t="str">
            <v>구매과</v>
          </cell>
          <cell r="K878" t="str">
            <v>폐500KG포대</v>
          </cell>
          <cell r="L878" t="str">
            <v>C</v>
          </cell>
          <cell r="M878">
            <v>0</v>
          </cell>
          <cell r="N878">
            <v>25500</v>
          </cell>
          <cell r="O878" t="str">
            <v>2000.05.30</v>
          </cell>
          <cell r="P878" t="str">
            <v>2000.05.30</v>
          </cell>
          <cell r="Q878" t="str">
            <v>김미현</v>
          </cell>
          <cell r="R878">
            <v>999999</v>
          </cell>
          <cell r="S878" t="str">
            <v>일시(SYSTEM SETTING)</v>
          </cell>
        </row>
        <row r="879">
          <cell r="A879" t="str">
            <v>51009-00</v>
          </cell>
          <cell r="B879" t="str">
            <v>잡이익</v>
          </cell>
          <cell r="C879" t="str">
            <v>잡이익</v>
          </cell>
          <cell r="D879">
            <v>100</v>
          </cell>
          <cell r="E879" t="str">
            <v>판매전표</v>
          </cell>
          <cell r="F879" t="str">
            <v>10562375-002</v>
          </cell>
          <cell r="G879">
            <v>100361</v>
          </cell>
          <cell r="H879" t="str">
            <v>구매과</v>
          </cell>
          <cell r="I879">
            <v>100361</v>
          </cell>
          <cell r="J879" t="str">
            <v>구매과</v>
          </cell>
          <cell r="K879" t="str">
            <v>파지</v>
          </cell>
          <cell r="L879" t="str">
            <v>C</v>
          </cell>
          <cell r="M879">
            <v>0</v>
          </cell>
          <cell r="N879">
            <v>29600</v>
          </cell>
          <cell r="O879" t="str">
            <v>2000.05.30</v>
          </cell>
          <cell r="P879" t="str">
            <v>2000.05.30</v>
          </cell>
          <cell r="Q879" t="str">
            <v>김미현</v>
          </cell>
          <cell r="R879">
            <v>999999</v>
          </cell>
          <cell r="S879" t="str">
            <v>일시(SYSTEM SETTING)</v>
          </cell>
        </row>
        <row r="880">
          <cell r="A880" t="str">
            <v>51009-00</v>
          </cell>
          <cell r="B880" t="str">
            <v>잡이익</v>
          </cell>
          <cell r="C880" t="str">
            <v>잡이익</v>
          </cell>
          <cell r="D880">
            <v>1</v>
          </cell>
          <cell r="E880" t="str">
            <v>비용전표</v>
          </cell>
          <cell r="F880" t="str">
            <v>10561855-003</v>
          </cell>
          <cell r="G880">
            <v>100034</v>
          </cell>
          <cell r="H880" t="str">
            <v>전산2과</v>
          </cell>
          <cell r="I880">
            <v>100034</v>
          </cell>
          <cell r="J880" t="str">
            <v>전산2과</v>
          </cell>
          <cell r="K880" t="str">
            <v>원단위절사금액</v>
          </cell>
          <cell r="L880" t="str">
            <v>C</v>
          </cell>
          <cell r="M880">
            <v>0</v>
          </cell>
          <cell r="N880">
            <v>6</v>
          </cell>
          <cell r="O880" t="str">
            <v>2000.05.31</v>
          </cell>
          <cell r="P880" t="str">
            <v>2000.05.13</v>
          </cell>
          <cell r="Q880" t="str">
            <v>김미순</v>
          </cell>
        </row>
        <row r="881">
          <cell r="A881" t="str">
            <v>51009-00</v>
          </cell>
          <cell r="B881" t="str">
            <v>잡이익</v>
          </cell>
          <cell r="C881" t="str">
            <v>잡이익</v>
          </cell>
          <cell r="D881">
            <v>1</v>
          </cell>
          <cell r="E881" t="str">
            <v>비용전표</v>
          </cell>
          <cell r="F881" t="str">
            <v>10558377-004</v>
          </cell>
          <cell r="G881">
            <v>100063</v>
          </cell>
          <cell r="H881" t="str">
            <v>통신선</v>
          </cell>
          <cell r="I881">
            <v>100023</v>
          </cell>
          <cell r="J881" t="str">
            <v>업무팀</v>
          </cell>
          <cell r="K881" t="str">
            <v>5월전용회선료</v>
          </cell>
          <cell r="L881" t="str">
            <v>C</v>
          </cell>
          <cell r="M881">
            <v>0</v>
          </cell>
          <cell r="N881">
            <v>8</v>
          </cell>
          <cell r="O881" t="str">
            <v>2000.05.31</v>
          </cell>
          <cell r="P881" t="str">
            <v>2000.05.20</v>
          </cell>
          <cell r="Q881" t="str">
            <v>손은희</v>
          </cell>
        </row>
        <row r="882">
          <cell r="A882" t="str">
            <v>51009-00</v>
          </cell>
          <cell r="B882" t="str">
            <v>잡이익</v>
          </cell>
          <cell r="C882" t="str">
            <v>잡이익</v>
          </cell>
          <cell r="D882">
            <v>1</v>
          </cell>
          <cell r="E882" t="str">
            <v>비용전표</v>
          </cell>
          <cell r="F882" t="str">
            <v>10559738-006</v>
          </cell>
          <cell r="G882">
            <v>100702</v>
          </cell>
          <cell r="H882" t="str">
            <v>관리과</v>
          </cell>
          <cell r="I882">
            <v>100702</v>
          </cell>
          <cell r="J882" t="str">
            <v>관리과</v>
          </cell>
          <cell r="K882" t="str">
            <v>5월분 가스요금 단수</v>
          </cell>
          <cell r="L882" t="str">
            <v>C</v>
          </cell>
          <cell r="M882">
            <v>0</v>
          </cell>
          <cell r="N882">
            <v>4</v>
          </cell>
          <cell r="O882" t="str">
            <v>2000.05.31</v>
          </cell>
          <cell r="P882" t="str">
            <v>2000.05.13</v>
          </cell>
          <cell r="Q882" t="str">
            <v>서수현</v>
          </cell>
        </row>
        <row r="883">
          <cell r="A883" t="str">
            <v>51009-00</v>
          </cell>
          <cell r="B883" t="str">
            <v>잡이익</v>
          </cell>
          <cell r="C883" t="str">
            <v>잡이익</v>
          </cell>
          <cell r="D883">
            <v>500</v>
          </cell>
          <cell r="E883" t="str">
            <v>미착전표</v>
          </cell>
          <cell r="F883" t="str">
            <v>10557590-004</v>
          </cell>
          <cell r="G883">
            <v>100051</v>
          </cell>
          <cell r="H883" t="str">
            <v>용해반</v>
          </cell>
          <cell r="I883">
            <v>100023</v>
          </cell>
          <cell r="J883" t="str">
            <v>업무팀</v>
          </cell>
          <cell r="K883" t="str">
            <v>AL.INGOT 개설료 차액</v>
          </cell>
          <cell r="L883" t="str">
            <v>C</v>
          </cell>
          <cell r="M883">
            <v>0</v>
          </cell>
          <cell r="N883">
            <v>3167</v>
          </cell>
          <cell r="O883" t="str">
            <v>2000.05.31</v>
          </cell>
          <cell r="P883" t="str">
            <v>2000.05.18</v>
          </cell>
          <cell r="Q883" t="str">
            <v>이현구</v>
          </cell>
        </row>
        <row r="884">
          <cell r="A884" t="str">
            <v>51009-00</v>
          </cell>
          <cell r="B884" t="str">
            <v>잡이익</v>
          </cell>
          <cell r="C884" t="str">
            <v>잡이익</v>
          </cell>
          <cell r="D884">
            <v>1</v>
          </cell>
          <cell r="E884" t="str">
            <v>비용전표</v>
          </cell>
          <cell r="F884" t="str">
            <v>10557557-002</v>
          </cell>
          <cell r="G884">
            <v>100776</v>
          </cell>
          <cell r="H884" t="str">
            <v>CATV팀</v>
          </cell>
          <cell r="I884">
            <v>100023</v>
          </cell>
          <cell r="J884" t="str">
            <v>업무팀</v>
          </cell>
          <cell r="K884" t="str">
            <v>ELECTRICAL EQUIPMENT</v>
          </cell>
          <cell r="L884" t="str">
            <v>C</v>
          </cell>
          <cell r="M884">
            <v>0</v>
          </cell>
          <cell r="N884">
            <v>1587070</v>
          </cell>
          <cell r="O884" t="str">
            <v>2000.05.31</v>
          </cell>
          <cell r="P884" t="str">
            <v>2000.05.18</v>
          </cell>
          <cell r="Q884" t="str">
            <v>이현구</v>
          </cell>
        </row>
        <row r="885">
          <cell r="A885" t="str">
            <v>51009-00</v>
          </cell>
          <cell r="B885" t="str">
            <v>잡이익</v>
          </cell>
          <cell r="C885" t="str">
            <v>잡이익</v>
          </cell>
          <cell r="D885">
            <v>10</v>
          </cell>
          <cell r="E885" t="str">
            <v>전도금전표</v>
          </cell>
          <cell r="F885" t="str">
            <v>10557498-006</v>
          </cell>
          <cell r="G885">
            <v>100727</v>
          </cell>
          <cell r="H885" t="str">
            <v>SCR생산과</v>
          </cell>
          <cell r="I885">
            <v>100023</v>
          </cell>
          <cell r="J885" t="str">
            <v>업무팀</v>
          </cell>
          <cell r="K885" t="str">
            <v>COPPER ONTACT STRIP</v>
          </cell>
          <cell r="L885" t="str">
            <v>C</v>
          </cell>
          <cell r="M885">
            <v>0</v>
          </cell>
          <cell r="N885">
            <v>705915</v>
          </cell>
          <cell r="O885" t="str">
            <v>2000.05.31</v>
          </cell>
          <cell r="P885" t="str">
            <v>2000.05.18</v>
          </cell>
          <cell r="Q885" t="str">
            <v>이현구</v>
          </cell>
        </row>
        <row r="886">
          <cell r="A886" t="str">
            <v>51009-00</v>
          </cell>
          <cell r="B886" t="str">
            <v>잡이익</v>
          </cell>
          <cell r="C886" t="str">
            <v>잡이익</v>
          </cell>
          <cell r="D886">
            <v>10</v>
          </cell>
          <cell r="E886" t="str">
            <v>전도금전표</v>
          </cell>
          <cell r="F886" t="str">
            <v>10557484-004</v>
          </cell>
          <cell r="G886">
            <v>100233</v>
          </cell>
          <cell r="H886" t="str">
            <v>검사1팀</v>
          </cell>
          <cell r="I886">
            <v>100023</v>
          </cell>
          <cell r="J886" t="str">
            <v>업무팀</v>
          </cell>
          <cell r="K886" t="str">
            <v>PENTIUM-MMX COMPUTER</v>
          </cell>
          <cell r="L886" t="str">
            <v>C</v>
          </cell>
          <cell r="M886">
            <v>0</v>
          </cell>
          <cell r="N886">
            <v>280300</v>
          </cell>
          <cell r="O886" t="str">
            <v>2000.05.31</v>
          </cell>
          <cell r="P886" t="str">
            <v>2000.05.18</v>
          </cell>
          <cell r="Q886" t="str">
            <v>이현구</v>
          </cell>
        </row>
        <row r="887">
          <cell r="A887" t="str">
            <v>51009-00</v>
          </cell>
          <cell r="B887" t="str">
            <v>잡이익</v>
          </cell>
          <cell r="C887" t="str">
            <v>잡이익</v>
          </cell>
          <cell r="D887">
            <v>10</v>
          </cell>
          <cell r="E887" t="str">
            <v>전도금전표</v>
          </cell>
          <cell r="F887" t="str">
            <v>10559671-009</v>
          </cell>
          <cell r="G887">
            <v>100358</v>
          </cell>
          <cell r="H887" t="str">
            <v>O/F생산팀</v>
          </cell>
          <cell r="I887">
            <v>100023</v>
          </cell>
          <cell r="J887" t="str">
            <v>업무팀</v>
          </cell>
          <cell r="K887" t="str">
            <v>CABLE 무환입고</v>
          </cell>
          <cell r="L887" t="str">
            <v>C</v>
          </cell>
          <cell r="M887">
            <v>0</v>
          </cell>
          <cell r="N887">
            <v>13659377</v>
          </cell>
          <cell r="O887" t="str">
            <v>2000.05.31</v>
          </cell>
          <cell r="P887" t="str">
            <v>2000.05.23</v>
          </cell>
          <cell r="Q887" t="str">
            <v>이현구</v>
          </cell>
        </row>
        <row r="888">
          <cell r="A888" t="str">
            <v>51009-00</v>
          </cell>
          <cell r="B888" t="str">
            <v>잡이익</v>
          </cell>
          <cell r="C888" t="str">
            <v>잡이익</v>
          </cell>
          <cell r="D888">
            <v>300</v>
          </cell>
          <cell r="E888" t="str">
            <v>구매전표</v>
          </cell>
          <cell r="F888" t="str">
            <v>10562514-004</v>
          </cell>
          <cell r="G888">
            <v>100230</v>
          </cell>
          <cell r="H888" t="str">
            <v>F/S 2팀</v>
          </cell>
          <cell r="I888">
            <v>100425</v>
          </cell>
          <cell r="J888" t="str">
            <v>경영기획팀</v>
          </cell>
          <cell r="K888" t="str">
            <v>케이블공리일대 단수? C</v>
          </cell>
          <cell r="M888">
            <v>0</v>
          </cell>
          <cell r="N888" t="str">
            <v>9  2</v>
          </cell>
          <cell r="O888" t="str">
            <v>000.05.31  2</v>
          </cell>
          <cell r="P888" t="str">
            <v>000.05.22  오</v>
          </cell>
          <cell r="Q888" t="str">
            <v>은영</v>
          </cell>
        </row>
        <row r="889">
          <cell r="A889" t="str">
            <v>51009-00</v>
          </cell>
          <cell r="B889" t="str">
            <v>잡이익</v>
          </cell>
          <cell r="C889" t="str">
            <v>잡이익</v>
          </cell>
          <cell r="D889">
            <v>100</v>
          </cell>
          <cell r="E889" t="str">
            <v>판매전표</v>
          </cell>
          <cell r="F889" t="str">
            <v>10564996-002</v>
          </cell>
          <cell r="G889">
            <v>100450</v>
          </cell>
          <cell r="H889" t="str">
            <v>판매1팀</v>
          </cell>
          <cell r="I889">
            <v>100450</v>
          </cell>
          <cell r="J889" t="str">
            <v>판매1팀</v>
          </cell>
          <cell r="K889" t="str">
            <v>금형대 2종(JJ431.432</v>
          </cell>
          <cell r="L889" t="str">
            <v>C</v>
          </cell>
          <cell r="M889">
            <v>0</v>
          </cell>
          <cell r="N889">
            <v>744000</v>
          </cell>
          <cell r="O889" t="str">
            <v>2000.05.31</v>
          </cell>
          <cell r="P889" t="str">
            <v>2000.05.31</v>
          </cell>
          <cell r="Q889" t="str">
            <v>이효진</v>
          </cell>
        </row>
        <row r="890">
          <cell r="A890" t="str">
            <v>51009-00</v>
          </cell>
          <cell r="B890" t="str">
            <v>잡이익</v>
          </cell>
          <cell r="C890" t="str">
            <v>잡이익</v>
          </cell>
          <cell r="D890">
            <v>1</v>
          </cell>
          <cell r="E890" t="str">
            <v>비용전표</v>
          </cell>
          <cell r="F890" t="str">
            <v>10559760-004</v>
          </cell>
          <cell r="G890">
            <v>100223</v>
          </cell>
          <cell r="H890" t="str">
            <v>통신공장</v>
          </cell>
          <cell r="I890">
            <v>100027</v>
          </cell>
          <cell r="J890" t="str">
            <v>일진경리팀</v>
          </cell>
          <cell r="K890" t="str">
            <v>원단위절사및 자동납? C</v>
          </cell>
          <cell r="M890">
            <v>0</v>
          </cell>
          <cell r="N890" t="str">
            <v>4079  2</v>
          </cell>
          <cell r="O890" t="str">
            <v>000.05.31  2</v>
          </cell>
          <cell r="P890" t="str">
            <v>000.05.24  정</v>
          </cell>
          <cell r="Q890" t="str">
            <v>미은</v>
          </cell>
        </row>
        <row r="891">
          <cell r="A891" t="str">
            <v>51009-00</v>
          </cell>
          <cell r="B891" t="str">
            <v>잡이익</v>
          </cell>
          <cell r="C891" t="str">
            <v>잡이익</v>
          </cell>
          <cell r="D891">
            <v>1</v>
          </cell>
          <cell r="E891" t="str">
            <v>비용전표</v>
          </cell>
          <cell r="F891" t="str">
            <v>10557269-004</v>
          </cell>
          <cell r="G891">
            <v>100079</v>
          </cell>
          <cell r="H891" t="str">
            <v>총무팀</v>
          </cell>
          <cell r="I891">
            <v>100079</v>
          </cell>
          <cell r="J891" t="str">
            <v>총무팀</v>
          </cell>
          <cell r="K891" t="str">
            <v>절사분 및 할인액</v>
          </cell>
          <cell r="L891" t="str">
            <v>C</v>
          </cell>
          <cell r="M891">
            <v>0</v>
          </cell>
          <cell r="N891">
            <v>16415</v>
          </cell>
          <cell r="O891" t="str">
            <v>2000.05.31</v>
          </cell>
          <cell r="P891" t="str">
            <v>2000.05.17</v>
          </cell>
          <cell r="Q891" t="str">
            <v>노승진</v>
          </cell>
        </row>
        <row r="892">
          <cell r="A892" t="str">
            <v>51009-00</v>
          </cell>
          <cell r="B892" t="str">
            <v>잡이익</v>
          </cell>
          <cell r="C892" t="str">
            <v>잡이익</v>
          </cell>
          <cell r="D892">
            <v>300</v>
          </cell>
          <cell r="E892" t="str">
            <v>구매전표</v>
          </cell>
          <cell r="F892" t="str">
            <v>10567844-003</v>
          </cell>
          <cell r="G892">
            <v>100727</v>
          </cell>
          <cell r="H892" t="str">
            <v>SCR생산과</v>
          </cell>
          <cell r="I892">
            <v>100361</v>
          </cell>
          <cell r="J892" t="str">
            <v>구매과</v>
          </cell>
          <cell r="K892" t="str">
            <v>도시가스사용</v>
          </cell>
          <cell r="L892" t="str">
            <v>C</v>
          </cell>
          <cell r="M892">
            <v>0</v>
          </cell>
          <cell r="N892">
            <v>8</v>
          </cell>
          <cell r="O892" t="str">
            <v>2000.05.31</v>
          </cell>
          <cell r="P892" t="str">
            <v>2000.05.31</v>
          </cell>
          <cell r="Q892" t="str">
            <v>김미현</v>
          </cell>
        </row>
        <row r="893">
          <cell r="A893" t="str">
            <v>51009-00</v>
          </cell>
          <cell r="B893" t="str">
            <v>잡이익</v>
          </cell>
          <cell r="C893" t="str">
            <v>잡이익</v>
          </cell>
          <cell r="D893">
            <v>50</v>
          </cell>
          <cell r="E893" t="str">
            <v>자금전표</v>
          </cell>
          <cell r="F893" t="str">
            <v>10560277-008</v>
          </cell>
          <cell r="G893">
            <v>100459</v>
          </cell>
          <cell r="H893" t="str">
            <v>업무팀</v>
          </cell>
          <cell r="I893">
            <v>100459</v>
          </cell>
          <cell r="J893" t="str">
            <v>업무팀</v>
          </cell>
          <cell r="K893" t="str">
            <v>5월 전화료 원단위절? C</v>
          </cell>
          <cell r="M893">
            <v>0</v>
          </cell>
          <cell r="N893" t="str">
            <v>16  2</v>
          </cell>
          <cell r="O893" t="str">
            <v>000.05.31  2</v>
          </cell>
          <cell r="P893" t="str">
            <v>000.05.14  편</v>
          </cell>
          <cell r="Q893" t="str">
            <v>무칠</v>
          </cell>
        </row>
        <row r="894">
          <cell r="A894" t="str">
            <v>51009-00</v>
          </cell>
          <cell r="B894" t="str">
            <v>잡이익</v>
          </cell>
          <cell r="C894" t="str">
            <v>잡이익</v>
          </cell>
          <cell r="D894">
            <v>50</v>
          </cell>
          <cell r="E894" t="str">
            <v>자금전표</v>
          </cell>
          <cell r="F894" t="str">
            <v>10560277-009</v>
          </cell>
          <cell r="G894">
            <v>100459</v>
          </cell>
          <cell r="H894" t="str">
            <v>업무팀</v>
          </cell>
          <cell r="I894">
            <v>100459</v>
          </cell>
          <cell r="J894" t="str">
            <v>업무팀</v>
          </cell>
          <cell r="K894" t="str">
            <v>5월 전화료 자동납부? C</v>
          </cell>
          <cell r="M894">
            <v>0</v>
          </cell>
          <cell r="N894" t="str">
            <v>3520  2</v>
          </cell>
          <cell r="O894" t="str">
            <v>000.05.31  2</v>
          </cell>
          <cell r="P894" t="str">
            <v>000.05.14  편</v>
          </cell>
          <cell r="Q894" t="str">
            <v>무칠</v>
          </cell>
        </row>
        <row r="895">
          <cell r="A895" t="str">
            <v>51009-00</v>
          </cell>
          <cell r="B895" t="str">
            <v>잡이익</v>
          </cell>
          <cell r="C895" t="str">
            <v>잡이익</v>
          </cell>
          <cell r="D895">
            <v>50</v>
          </cell>
          <cell r="E895" t="str">
            <v>자금전표</v>
          </cell>
          <cell r="F895" t="str">
            <v>10560190-005</v>
          </cell>
          <cell r="G895">
            <v>100459</v>
          </cell>
          <cell r="H895" t="str">
            <v>업무팀</v>
          </cell>
          <cell r="I895">
            <v>100459</v>
          </cell>
          <cell r="J895" t="str">
            <v>업무팀</v>
          </cell>
          <cell r="K895" t="str">
            <v>5월 전화료 원단위 절</v>
          </cell>
          <cell r="L895" t="str">
            <v>C</v>
          </cell>
          <cell r="M895">
            <v>0</v>
          </cell>
          <cell r="N895">
            <v>9</v>
          </cell>
          <cell r="O895" t="str">
            <v>2000.05.31</v>
          </cell>
          <cell r="P895" t="str">
            <v>2000.05.14</v>
          </cell>
          <cell r="Q895" t="str">
            <v>편무칠</v>
          </cell>
        </row>
        <row r="896">
          <cell r="A896" t="str">
            <v>51009-00</v>
          </cell>
          <cell r="B896" t="str">
            <v>잡이익</v>
          </cell>
          <cell r="C896" t="str">
            <v>잡이익</v>
          </cell>
          <cell r="D896">
            <v>50</v>
          </cell>
          <cell r="E896" t="str">
            <v>자금전표</v>
          </cell>
          <cell r="F896" t="str">
            <v>10560199-005</v>
          </cell>
          <cell r="G896">
            <v>100459</v>
          </cell>
          <cell r="H896" t="str">
            <v>업무팀</v>
          </cell>
          <cell r="I896">
            <v>100459</v>
          </cell>
          <cell r="J896" t="str">
            <v>업무팀</v>
          </cell>
          <cell r="K896" t="str">
            <v>5월 전화료 원단위절? C</v>
          </cell>
          <cell r="M896">
            <v>0</v>
          </cell>
          <cell r="N896" t="str">
            <v>3  2</v>
          </cell>
          <cell r="O896" t="str">
            <v>000.05.31  2</v>
          </cell>
          <cell r="P896" t="str">
            <v>000.05.14  편</v>
          </cell>
          <cell r="Q896" t="str">
            <v>무칠</v>
          </cell>
        </row>
        <row r="897">
          <cell r="A897" t="str">
            <v>51009-00</v>
          </cell>
          <cell r="B897" t="str">
            <v>잡이익</v>
          </cell>
          <cell r="C897" t="str">
            <v>잡이익</v>
          </cell>
          <cell r="D897">
            <v>50</v>
          </cell>
          <cell r="E897" t="str">
            <v>자금전표</v>
          </cell>
          <cell r="F897" t="str">
            <v>10560321-012</v>
          </cell>
          <cell r="G897">
            <v>100459</v>
          </cell>
          <cell r="H897" t="str">
            <v>업무팀</v>
          </cell>
          <cell r="I897">
            <v>100459</v>
          </cell>
          <cell r="J897" t="str">
            <v>업무팀</v>
          </cell>
          <cell r="K897" t="str">
            <v>5월 전화료 자동납부? C</v>
          </cell>
          <cell r="M897">
            <v>0</v>
          </cell>
          <cell r="N897" t="str">
            <v>7018  2</v>
          </cell>
          <cell r="O897" t="str">
            <v>000.05.31  2</v>
          </cell>
          <cell r="P897" t="str">
            <v>000.05.18  편</v>
          </cell>
          <cell r="Q897" t="str">
            <v>무칠</v>
          </cell>
        </row>
        <row r="898">
          <cell r="A898" t="str">
            <v>51009-00</v>
          </cell>
          <cell r="B898" t="str">
            <v>잡이익</v>
          </cell>
          <cell r="C898" t="str">
            <v>잡이익</v>
          </cell>
          <cell r="D898">
            <v>50</v>
          </cell>
          <cell r="E898" t="str">
            <v>자금전표</v>
          </cell>
          <cell r="F898" t="str">
            <v>10560321-013</v>
          </cell>
          <cell r="G898">
            <v>100459</v>
          </cell>
          <cell r="H898" t="str">
            <v>업무팀</v>
          </cell>
          <cell r="I898">
            <v>100459</v>
          </cell>
          <cell r="J898" t="str">
            <v>업무팀</v>
          </cell>
          <cell r="K898" t="str">
            <v>5월 전화료 원단위절? C</v>
          </cell>
          <cell r="M898">
            <v>0</v>
          </cell>
          <cell r="N898" t="str">
            <v>83  2</v>
          </cell>
          <cell r="O898" t="str">
            <v>000.05.31  2</v>
          </cell>
          <cell r="P898" t="str">
            <v>000.05.18  편</v>
          </cell>
          <cell r="Q898" t="str">
            <v>무칠</v>
          </cell>
        </row>
        <row r="899">
          <cell r="A899" t="str">
            <v>51009-00</v>
          </cell>
          <cell r="B899" t="str">
            <v>잡이익</v>
          </cell>
          <cell r="C899" t="str">
            <v>잡이익</v>
          </cell>
          <cell r="D899">
            <v>50</v>
          </cell>
          <cell r="E899" t="str">
            <v>자금전표</v>
          </cell>
          <cell r="F899" t="str">
            <v>10560249-004</v>
          </cell>
          <cell r="G899">
            <v>100459</v>
          </cell>
          <cell r="H899" t="str">
            <v>업무팀</v>
          </cell>
          <cell r="I899">
            <v>100459</v>
          </cell>
          <cell r="J899" t="str">
            <v>업무팀</v>
          </cell>
          <cell r="K899" t="str">
            <v>5월 전용회선료 자동? C</v>
          </cell>
          <cell r="M899">
            <v>0</v>
          </cell>
          <cell r="N899" t="str">
            <v>8980  2</v>
          </cell>
          <cell r="O899" t="str">
            <v>000.05.31  2</v>
          </cell>
          <cell r="P899" t="str">
            <v>000.05.13  편</v>
          </cell>
          <cell r="Q899" t="str">
            <v>무칠</v>
          </cell>
        </row>
        <row r="900">
          <cell r="A900" t="str">
            <v>51009-00</v>
          </cell>
          <cell r="B900" t="str">
            <v>잡이익</v>
          </cell>
          <cell r="C900" t="str">
            <v>잡이익</v>
          </cell>
          <cell r="D900">
            <v>50</v>
          </cell>
          <cell r="E900" t="str">
            <v>자금전표</v>
          </cell>
          <cell r="F900" t="str">
            <v>10560282-009</v>
          </cell>
          <cell r="G900">
            <v>100459</v>
          </cell>
          <cell r="H900" t="str">
            <v>업무팀</v>
          </cell>
          <cell r="I900">
            <v>100459</v>
          </cell>
          <cell r="J900" t="str">
            <v>업무팀</v>
          </cell>
          <cell r="K900" t="str">
            <v>5월 전화료 원단위절? C</v>
          </cell>
          <cell r="M900">
            <v>0</v>
          </cell>
          <cell r="N900" t="str">
            <v>42  2</v>
          </cell>
          <cell r="O900" t="str">
            <v>000.05.31  2</v>
          </cell>
          <cell r="P900" t="str">
            <v>000.05.14  편</v>
          </cell>
          <cell r="Q900" t="str">
            <v>무칠</v>
          </cell>
        </row>
        <row r="901">
          <cell r="A901" t="str">
            <v>51009-00</v>
          </cell>
          <cell r="B901" t="str">
            <v>잡이익</v>
          </cell>
          <cell r="C901" t="str">
            <v>잡이익</v>
          </cell>
          <cell r="D901">
            <v>50</v>
          </cell>
          <cell r="E901" t="str">
            <v>자금전표</v>
          </cell>
          <cell r="F901" t="str">
            <v>10560282-010</v>
          </cell>
          <cell r="G901">
            <v>100459</v>
          </cell>
          <cell r="H901" t="str">
            <v>업무팀</v>
          </cell>
          <cell r="I901">
            <v>100459</v>
          </cell>
          <cell r="J901" t="str">
            <v>업무팀</v>
          </cell>
          <cell r="K901" t="str">
            <v>5월 전화료 자동납부? C</v>
          </cell>
          <cell r="M901">
            <v>0</v>
          </cell>
          <cell r="N901" t="str">
            <v>6910  2</v>
          </cell>
          <cell r="O901" t="str">
            <v>000.05.31  2</v>
          </cell>
          <cell r="P901" t="str">
            <v>000.05.14  편</v>
          </cell>
          <cell r="Q901" t="str">
            <v>무칠</v>
          </cell>
        </row>
        <row r="902">
          <cell r="A902" t="str">
            <v>51009-00</v>
          </cell>
          <cell r="B902" t="str">
            <v>잡이익</v>
          </cell>
          <cell r="C902" t="str">
            <v>잡이익</v>
          </cell>
          <cell r="D902">
            <v>10</v>
          </cell>
          <cell r="E902" t="str">
            <v>전도금전표</v>
          </cell>
          <cell r="F902" t="str">
            <v>10560255-005</v>
          </cell>
          <cell r="G902">
            <v>100459</v>
          </cell>
          <cell r="H902" t="str">
            <v>업무팀</v>
          </cell>
          <cell r="I902">
            <v>100459</v>
          </cell>
          <cell r="J902" t="str">
            <v>업무팀</v>
          </cell>
          <cell r="K902" t="str">
            <v>5월 전화료 원단위절? C</v>
          </cell>
          <cell r="M902">
            <v>0</v>
          </cell>
          <cell r="N902" t="str">
            <v>33  2</v>
          </cell>
          <cell r="O902" t="str">
            <v>000.05.31  2</v>
          </cell>
          <cell r="P902" t="str">
            <v>000.05.18  편</v>
          </cell>
          <cell r="Q902" t="str">
            <v>무칠</v>
          </cell>
        </row>
        <row r="903">
          <cell r="A903" t="str">
            <v>51009-00</v>
          </cell>
          <cell r="B903" t="str">
            <v>잡이익</v>
          </cell>
          <cell r="C903" t="str">
            <v>잡이익</v>
          </cell>
          <cell r="D903">
            <v>10</v>
          </cell>
          <cell r="E903" t="str">
            <v>전도금전표</v>
          </cell>
          <cell r="F903" t="str">
            <v>10574664-002</v>
          </cell>
          <cell r="G903">
            <v>100787</v>
          </cell>
          <cell r="H903" t="str">
            <v>MAIN H/W</v>
          </cell>
          <cell r="I903">
            <v>100027</v>
          </cell>
          <cell r="J903" t="str">
            <v>일진경리팀</v>
          </cell>
          <cell r="K903" t="str">
            <v>전도금단수차이</v>
          </cell>
          <cell r="L903" t="str">
            <v>C</v>
          </cell>
          <cell r="M903">
            <v>0</v>
          </cell>
          <cell r="N903">
            <v>6</v>
          </cell>
          <cell r="O903" t="str">
            <v>2000.06.01</v>
          </cell>
          <cell r="P903" t="str">
            <v>2000.06.01</v>
          </cell>
          <cell r="Q903" t="str">
            <v>정경희</v>
          </cell>
        </row>
        <row r="904">
          <cell r="A904" t="str">
            <v>51009-00</v>
          </cell>
          <cell r="B904" t="str">
            <v>잡이익</v>
          </cell>
          <cell r="C904" t="str">
            <v>잡이익</v>
          </cell>
          <cell r="D904">
            <v>50</v>
          </cell>
          <cell r="E904" t="str">
            <v>자금전표</v>
          </cell>
          <cell r="F904" t="str">
            <v>10573237-091</v>
          </cell>
          <cell r="G904">
            <v>100561</v>
          </cell>
          <cell r="H904" t="str">
            <v>관리부</v>
          </cell>
          <cell r="I904">
            <v>100027</v>
          </cell>
          <cell r="J904" t="str">
            <v>일진경리팀</v>
          </cell>
          <cell r="K904" t="str">
            <v>보증금대체(시큐리티)</v>
          </cell>
          <cell r="L904" t="str">
            <v>C</v>
          </cell>
          <cell r="M904">
            <v>0</v>
          </cell>
          <cell r="N904">
            <v>3060000</v>
          </cell>
          <cell r="O904" t="str">
            <v>2000.06.01</v>
          </cell>
          <cell r="P904" t="str">
            <v>2000.06.01</v>
          </cell>
          <cell r="Q904" t="str">
            <v>정경희</v>
          </cell>
        </row>
        <row r="905">
          <cell r="A905" t="str">
            <v>51009-00</v>
          </cell>
          <cell r="B905" t="str">
            <v>잡이익</v>
          </cell>
          <cell r="C905" t="str">
            <v>잡이익</v>
          </cell>
          <cell r="D905">
            <v>100</v>
          </cell>
          <cell r="E905" t="str">
            <v>판매전표</v>
          </cell>
          <cell r="F905" t="str">
            <v>10563723-002</v>
          </cell>
          <cell r="G905">
            <v>100361</v>
          </cell>
          <cell r="H905" t="str">
            <v>구매과</v>
          </cell>
          <cell r="I905">
            <v>100361</v>
          </cell>
          <cell r="J905" t="str">
            <v>구매과</v>
          </cell>
          <cell r="K905" t="str">
            <v>꽃가루</v>
          </cell>
          <cell r="L905" t="str">
            <v>C</v>
          </cell>
          <cell r="M905">
            <v>0</v>
          </cell>
          <cell r="N905">
            <v>294000</v>
          </cell>
          <cell r="O905" t="str">
            <v>2000.06.01</v>
          </cell>
          <cell r="P905" t="str">
            <v>2000.06.01</v>
          </cell>
          <cell r="Q905" t="str">
            <v>김미현</v>
          </cell>
          <cell r="R905">
            <v>999999</v>
          </cell>
          <cell r="S905" t="str">
            <v>일시(SYSTEM SETTING)</v>
          </cell>
        </row>
        <row r="906">
          <cell r="A906" t="str">
            <v>51009-00</v>
          </cell>
          <cell r="B906" t="str">
            <v>잡이익</v>
          </cell>
          <cell r="C906" t="str">
            <v>잡이익</v>
          </cell>
          <cell r="D906">
            <v>100</v>
          </cell>
          <cell r="E906" t="str">
            <v>판매전표</v>
          </cell>
          <cell r="F906" t="str">
            <v>10566415-002</v>
          </cell>
          <cell r="G906">
            <v>100361</v>
          </cell>
          <cell r="H906" t="str">
            <v>구매과</v>
          </cell>
          <cell r="I906">
            <v>100361</v>
          </cell>
          <cell r="J906" t="str">
            <v>구매과</v>
          </cell>
          <cell r="K906" t="str">
            <v>폐500kg포대</v>
          </cell>
          <cell r="L906" t="str">
            <v>C</v>
          </cell>
          <cell r="M906">
            <v>0</v>
          </cell>
          <cell r="N906">
            <v>18000</v>
          </cell>
          <cell r="O906" t="str">
            <v>2000.06.01</v>
          </cell>
          <cell r="P906" t="str">
            <v>2000.06.01</v>
          </cell>
          <cell r="Q906" t="str">
            <v>김미현</v>
          </cell>
          <cell r="R906">
            <v>999999</v>
          </cell>
          <cell r="S906" t="str">
            <v>일시(SYSTEM SETTING)</v>
          </cell>
        </row>
        <row r="907">
          <cell r="A907" t="str">
            <v>51009-00</v>
          </cell>
          <cell r="B907" t="str">
            <v>잡이익</v>
          </cell>
          <cell r="C907" t="str">
            <v>잡이익</v>
          </cell>
          <cell r="D907">
            <v>100</v>
          </cell>
          <cell r="E907" t="str">
            <v>판매전표</v>
          </cell>
          <cell r="F907" t="str">
            <v>10566416-002</v>
          </cell>
          <cell r="G907">
            <v>100361</v>
          </cell>
          <cell r="H907" t="str">
            <v>구매과</v>
          </cell>
          <cell r="I907">
            <v>100361</v>
          </cell>
          <cell r="J907" t="str">
            <v>구매과</v>
          </cell>
          <cell r="K907" t="str">
            <v>파지</v>
          </cell>
          <cell r="L907" t="str">
            <v>C</v>
          </cell>
          <cell r="M907">
            <v>0</v>
          </cell>
          <cell r="N907">
            <v>16800</v>
          </cell>
          <cell r="O907" t="str">
            <v>2000.06.01</v>
          </cell>
          <cell r="P907" t="str">
            <v>2000.06.01</v>
          </cell>
          <cell r="Q907" t="str">
            <v>김미현</v>
          </cell>
          <cell r="R907">
            <v>999999</v>
          </cell>
          <cell r="S907" t="str">
            <v>일시(SYSTEM SETTING)</v>
          </cell>
        </row>
        <row r="908">
          <cell r="A908" t="str">
            <v>51009-00</v>
          </cell>
          <cell r="B908" t="str">
            <v>잡이익</v>
          </cell>
          <cell r="C908" t="str">
            <v>잡이익</v>
          </cell>
          <cell r="D908">
            <v>200</v>
          </cell>
          <cell r="E908" t="str">
            <v>수금전표</v>
          </cell>
          <cell r="F908" t="str">
            <v>60065426-004</v>
          </cell>
          <cell r="G908">
            <v>100730</v>
          </cell>
          <cell r="H908" t="str">
            <v>SCR해외영업팀</v>
          </cell>
          <cell r="I908">
            <v>100730</v>
          </cell>
          <cell r="J908" t="str">
            <v>SCR해외영업팀</v>
          </cell>
          <cell r="K908" t="str">
            <v>희성전선0401-2외상대</v>
          </cell>
          <cell r="L908" t="str">
            <v>C</v>
          </cell>
          <cell r="M908">
            <v>0</v>
          </cell>
          <cell r="N908">
            <v>954870</v>
          </cell>
          <cell r="O908" t="str">
            <v>2000.06.02</v>
          </cell>
          <cell r="P908" t="str">
            <v>2000.06.02</v>
          </cell>
          <cell r="Q908" t="str">
            <v>손형경</v>
          </cell>
          <cell r="T908" t="str">
            <v>$843.60*1131.90</v>
          </cell>
        </row>
        <row r="909">
          <cell r="A909" t="str">
            <v>51009-00</v>
          </cell>
          <cell r="B909" t="str">
            <v>잡이익</v>
          </cell>
          <cell r="C909" t="str">
            <v>잡이익</v>
          </cell>
          <cell r="D909">
            <v>200</v>
          </cell>
          <cell r="E909" t="str">
            <v>수금전표</v>
          </cell>
          <cell r="F909" t="str">
            <v>10566581-002</v>
          </cell>
          <cell r="G909">
            <v>100730</v>
          </cell>
          <cell r="H909" t="str">
            <v>SCR해외영업팀</v>
          </cell>
          <cell r="I909">
            <v>100729</v>
          </cell>
          <cell r="J909" t="str">
            <v>SCR국내영업팀</v>
          </cell>
          <cell r="K909" t="str">
            <v>METALLGESELL선물거래</v>
          </cell>
          <cell r="L909" t="str">
            <v>C</v>
          </cell>
          <cell r="M909">
            <v>0</v>
          </cell>
          <cell r="N909">
            <v>33635801</v>
          </cell>
          <cell r="O909" t="str">
            <v>2000.06.05</v>
          </cell>
          <cell r="P909" t="str">
            <v>2000.06.03</v>
          </cell>
          <cell r="Q909" t="str">
            <v>손형경</v>
          </cell>
          <cell r="T909">
            <v>29925.09</v>
          </cell>
        </row>
        <row r="910">
          <cell r="A910" t="str">
            <v>51009-00</v>
          </cell>
          <cell r="B910" t="str">
            <v>잡이익</v>
          </cell>
          <cell r="C910" t="str">
            <v>잡이익</v>
          </cell>
          <cell r="D910">
            <v>200</v>
          </cell>
          <cell r="E910" t="str">
            <v>수금전표</v>
          </cell>
          <cell r="F910" t="str">
            <v>10560395-002</v>
          </cell>
          <cell r="G910">
            <v>100079</v>
          </cell>
          <cell r="H910" t="str">
            <v>총무팀</v>
          </cell>
          <cell r="I910">
            <v>100079</v>
          </cell>
          <cell r="J910" t="str">
            <v>총무팀</v>
          </cell>
          <cell r="K910" t="str">
            <v>5월분 임대료</v>
          </cell>
          <cell r="L910" t="str">
            <v>C</v>
          </cell>
          <cell r="M910">
            <v>0</v>
          </cell>
          <cell r="N910">
            <v>50000</v>
          </cell>
          <cell r="O910" t="str">
            <v>2000.06.05</v>
          </cell>
          <cell r="P910" t="str">
            <v>2000.05.25</v>
          </cell>
          <cell r="Q910" t="str">
            <v>노승진</v>
          </cell>
          <cell r="R910">
            <v>999999</v>
          </cell>
          <cell r="S910" t="str">
            <v>일시(SYSTEM SETTING)</v>
          </cell>
        </row>
        <row r="911">
          <cell r="A911" t="str">
            <v>51009-00</v>
          </cell>
          <cell r="B911" t="str">
            <v>잡이익</v>
          </cell>
          <cell r="C911" t="str">
            <v>잡이익</v>
          </cell>
          <cell r="D911">
            <v>200</v>
          </cell>
          <cell r="E911" t="str">
            <v>수금전표</v>
          </cell>
          <cell r="F911" t="str">
            <v>10560395-003</v>
          </cell>
          <cell r="G911">
            <v>100079</v>
          </cell>
          <cell r="H911" t="str">
            <v>총무팀</v>
          </cell>
          <cell r="I911">
            <v>100079</v>
          </cell>
          <cell r="J911" t="str">
            <v>총무팀</v>
          </cell>
          <cell r="K911" t="str">
            <v>5월분 임대료</v>
          </cell>
          <cell r="L911" t="str">
            <v>C</v>
          </cell>
          <cell r="M911">
            <v>0</v>
          </cell>
          <cell r="N911">
            <v>25600</v>
          </cell>
          <cell r="O911" t="str">
            <v>2000.06.05</v>
          </cell>
          <cell r="P911" t="str">
            <v>2000.05.25</v>
          </cell>
          <cell r="Q911" t="str">
            <v>노승진</v>
          </cell>
          <cell r="R911">
            <v>999999</v>
          </cell>
          <cell r="S911" t="str">
            <v>일시(SYSTEM SETTING)</v>
          </cell>
        </row>
        <row r="912">
          <cell r="A912" t="str">
            <v>51009-00</v>
          </cell>
          <cell r="B912" t="str">
            <v>잡이익</v>
          </cell>
          <cell r="C912" t="str">
            <v>잡이익</v>
          </cell>
          <cell r="D912">
            <v>200</v>
          </cell>
          <cell r="E912" t="str">
            <v>수금전표</v>
          </cell>
          <cell r="F912" t="str">
            <v>10560395-004</v>
          </cell>
          <cell r="G912">
            <v>100079</v>
          </cell>
          <cell r="H912" t="str">
            <v>총무팀</v>
          </cell>
          <cell r="I912">
            <v>100079</v>
          </cell>
          <cell r="J912" t="str">
            <v>총무팀</v>
          </cell>
          <cell r="K912" t="str">
            <v>5월분 임대료</v>
          </cell>
          <cell r="L912" t="str">
            <v>C</v>
          </cell>
          <cell r="M912">
            <v>0</v>
          </cell>
          <cell r="N912">
            <v>6000</v>
          </cell>
          <cell r="O912" t="str">
            <v>2000.06.05</v>
          </cell>
          <cell r="P912" t="str">
            <v>2000.05.25</v>
          </cell>
          <cell r="Q912" t="str">
            <v>노승진</v>
          </cell>
          <cell r="R912">
            <v>999999</v>
          </cell>
          <cell r="S912" t="str">
            <v>일시(SYSTEM SETTING)</v>
          </cell>
        </row>
        <row r="913">
          <cell r="A913" t="str">
            <v>51009-00</v>
          </cell>
          <cell r="B913" t="str">
            <v>잡이익</v>
          </cell>
          <cell r="C913" t="str">
            <v>잡이익</v>
          </cell>
          <cell r="D913">
            <v>200</v>
          </cell>
          <cell r="E913" t="str">
            <v>수금전표</v>
          </cell>
          <cell r="F913" t="str">
            <v>10560395-005</v>
          </cell>
          <cell r="G913">
            <v>100079</v>
          </cell>
          <cell r="H913" t="str">
            <v>총무팀</v>
          </cell>
          <cell r="I913">
            <v>100079</v>
          </cell>
          <cell r="J913" t="str">
            <v>총무팀</v>
          </cell>
          <cell r="K913" t="str">
            <v>5월분 임대료</v>
          </cell>
          <cell r="L913" t="str">
            <v>C</v>
          </cell>
          <cell r="M913">
            <v>0</v>
          </cell>
          <cell r="N913">
            <v>10000</v>
          </cell>
          <cell r="O913" t="str">
            <v>2000.06.05</v>
          </cell>
          <cell r="P913" t="str">
            <v>2000.05.25</v>
          </cell>
          <cell r="Q913" t="str">
            <v>노승진</v>
          </cell>
          <cell r="R913">
            <v>999999</v>
          </cell>
          <cell r="S913" t="str">
            <v>일시(SYSTEM SETTING)</v>
          </cell>
        </row>
        <row r="914">
          <cell r="A914" t="str">
            <v>51009-00</v>
          </cell>
          <cell r="B914" t="str">
            <v>잡이익</v>
          </cell>
          <cell r="C914" t="str">
            <v>잡이익</v>
          </cell>
          <cell r="D914">
            <v>200</v>
          </cell>
          <cell r="E914" t="str">
            <v>수금전표</v>
          </cell>
          <cell r="F914" t="str">
            <v>10560395-006</v>
          </cell>
          <cell r="G914">
            <v>100079</v>
          </cell>
          <cell r="H914" t="str">
            <v>총무팀</v>
          </cell>
          <cell r="I914">
            <v>100079</v>
          </cell>
          <cell r="J914" t="str">
            <v>총무팀</v>
          </cell>
          <cell r="K914" t="str">
            <v>5월분 임대료</v>
          </cell>
          <cell r="L914" t="str">
            <v>C</v>
          </cell>
          <cell r="M914">
            <v>0</v>
          </cell>
          <cell r="N914">
            <v>40000</v>
          </cell>
          <cell r="O914" t="str">
            <v>2000.06.05</v>
          </cell>
          <cell r="P914" t="str">
            <v>2000.05.25</v>
          </cell>
          <cell r="Q914" t="str">
            <v>노승진</v>
          </cell>
          <cell r="R914">
            <v>999999</v>
          </cell>
          <cell r="S914" t="str">
            <v>일시(SYSTEM SETTING)</v>
          </cell>
        </row>
        <row r="915">
          <cell r="A915" t="str">
            <v>51009-00</v>
          </cell>
          <cell r="B915" t="str">
            <v>잡이익</v>
          </cell>
          <cell r="C915" t="str">
            <v>잡이익</v>
          </cell>
          <cell r="D915">
            <v>200</v>
          </cell>
          <cell r="E915" t="str">
            <v>수금전표</v>
          </cell>
          <cell r="F915" t="str">
            <v>10560395-007</v>
          </cell>
          <cell r="G915">
            <v>100079</v>
          </cell>
          <cell r="H915" t="str">
            <v>총무팀</v>
          </cell>
          <cell r="I915">
            <v>100079</v>
          </cell>
          <cell r="J915" t="str">
            <v>총무팀</v>
          </cell>
          <cell r="K915" t="str">
            <v>5월분 임대료</v>
          </cell>
          <cell r="L915" t="str">
            <v>C</v>
          </cell>
          <cell r="M915">
            <v>0</v>
          </cell>
          <cell r="N915">
            <v>10000</v>
          </cell>
          <cell r="O915" t="str">
            <v>2000.06.05</v>
          </cell>
          <cell r="P915" t="str">
            <v>2000.05.25</v>
          </cell>
          <cell r="Q915" t="str">
            <v>노승진</v>
          </cell>
          <cell r="R915">
            <v>999999</v>
          </cell>
          <cell r="S915" t="str">
            <v>일시(SYSTEM SETTING)</v>
          </cell>
        </row>
        <row r="916">
          <cell r="A916" t="str">
            <v>51009-00</v>
          </cell>
          <cell r="B916" t="str">
            <v>잡이익</v>
          </cell>
          <cell r="C916" t="str">
            <v>잡이익</v>
          </cell>
          <cell r="D916">
            <v>200</v>
          </cell>
          <cell r="E916" t="str">
            <v>수금전표</v>
          </cell>
          <cell r="F916" t="str">
            <v>10560395-008</v>
          </cell>
          <cell r="G916">
            <v>100079</v>
          </cell>
          <cell r="H916" t="str">
            <v>총무팀</v>
          </cell>
          <cell r="I916">
            <v>100079</v>
          </cell>
          <cell r="J916" t="str">
            <v>총무팀</v>
          </cell>
          <cell r="K916" t="str">
            <v>5월분 임대료</v>
          </cell>
          <cell r="L916" t="str">
            <v>C</v>
          </cell>
          <cell r="M916">
            <v>0</v>
          </cell>
          <cell r="N916">
            <v>50000</v>
          </cell>
          <cell r="O916" t="str">
            <v>2000.06.05</v>
          </cell>
          <cell r="P916" t="str">
            <v>2000.05.25</v>
          </cell>
          <cell r="Q916" t="str">
            <v>노승진</v>
          </cell>
          <cell r="R916">
            <v>999999</v>
          </cell>
          <cell r="S916" t="str">
            <v>일시(SYSTEM SETTING)</v>
          </cell>
        </row>
        <row r="917">
          <cell r="A917" t="str">
            <v>51009-00</v>
          </cell>
          <cell r="B917" t="str">
            <v>잡이익</v>
          </cell>
          <cell r="C917" t="str">
            <v>잡이익</v>
          </cell>
          <cell r="D917">
            <v>200</v>
          </cell>
          <cell r="E917" t="str">
            <v>수금전표</v>
          </cell>
          <cell r="F917" t="str">
            <v>10560395-009</v>
          </cell>
          <cell r="G917">
            <v>100079</v>
          </cell>
          <cell r="H917" t="str">
            <v>총무팀</v>
          </cell>
          <cell r="I917">
            <v>100079</v>
          </cell>
          <cell r="J917" t="str">
            <v>총무팀</v>
          </cell>
          <cell r="K917" t="str">
            <v>5월분 임대료</v>
          </cell>
          <cell r="L917" t="str">
            <v>C</v>
          </cell>
          <cell r="M917">
            <v>0</v>
          </cell>
          <cell r="N917">
            <v>23000</v>
          </cell>
          <cell r="O917" t="str">
            <v>2000.06.05</v>
          </cell>
          <cell r="P917" t="str">
            <v>2000.05.25</v>
          </cell>
          <cell r="Q917" t="str">
            <v>노승진</v>
          </cell>
          <cell r="R917">
            <v>999999</v>
          </cell>
          <cell r="S917" t="str">
            <v>일시(SYSTEM SETTING)</v>
          </cell>
        </row>
        <row r="918">
          <cell r="A918" t="str">
            <v>51009-00</v>
          </cell>
          <cell r="B918" t="str">
            <v>잡이익</v>
          </cell>
          <cell r="C918" t="str">
            <v>잡이익</v>
          </cell>
          <cell r="D918">
            <v>200</v>
          </cell>
          <cell r="E918" t="str">
            <v>수금전표</v>
          </cell>
          <cell r="F918" t="str">
            <v>10560395-010</v>
          </cell>
          <cell r="G918">
            <v>100079</v>
          </cell>
          <cell r="H918" t="str">
            <v>총무팀</v>
          </cell>
          <cell r="I918">
            <v>100079</v>
          </cell>
          <cell r="J918" t="str">
            <v>총무팀</v>
          </cell>
          <cell r="K918" t="str">
            <v>5월분 임대료</v>
          </cell>
          <cell r="L918" t="str">
            <v>C</v>
          </cell>
          <cell r="M918">
            <v>0</v>
          </cell>
          <cell r="N918">
            <v>25600</v>
          </cell>
          <cell r="O918" t="str">
            <v>2000.06.05</v>
          </cell>
          <cell r="P918" t="str">
            <v>2000.05.25</v>
          </cell>
          <cell r="Q918" t="str">
            <v>노승진</v>
          </cell>
          <cell r="R918">
            <v>999999</v>
          </cell>
          <cell r="S918" t="str">
            <v>일시(SYSTEM SETTING)</v>
          </cell>
        </row>
        <row r="919">
          <cell r="A919" t="str">
            <v>51009-00</v>
          </cell>
          <cell r="B919" t="str">
            <v>잡이익</v>
          </cell>
          <cell r="C919" t="str">
            <v>잡이익</v>
          </cell>
          <cell r="D919">
            <v>200</v>
          </cell>
          <cell r="E919" t="str">
            <v>수금전표</v>
          </cell>
          <cell r="F919" t="str">
            <v>10560395-011</v>
          </cell>
          <cell r="G919">
            <v>100079</v>
          </cell>
          <cell r="H919" t="str">
            <v>총무팀</v>
          </cell>
          <cell r="I919">
            <v>100079</v>
          </cell>
          <cell r="J919" t="str">
            <v>총무팀</v>
          </cell>
          <cell r="K919" t="str">
            <v>5월분 임대료</v>
          </cell>
          <cell r="L919" t="str">
            <v>C</v>
          </cell>
          <cell r="M919">
            <v>0</v>
          </cell>
          <cell r="N919">
            <v>50000</v>
          </cell>
          <cell r="O919" t="str">
            <v>2000.06.05</v>
          </cell>
          <cell r="P919" t="str">
            <v>2000.05.25</v>
          </cell>
          <cell r="Q919" t="str">
            <v>노승진</v>
          </cell>
          <cell r="R919">
            <v>999999</v>
          </cell>
          <cell r="S919" t="str">
            <v>일시(SYSTEM SETTING)</v>
          </cell>
        </row>
        <row r="920">
          <cell r="A920" t="str">
            <v>51009-00</v>
          </cell>
          <cell r="B920" t="str">
            <v>잡이익</v>
          </cell>
          <cell r="C920" t="str">
            <v>잡이익</v>
          </cell>
          <cell r="D920">
            <v>200</v>
          </cell>
          <cell r="E920" t="str">
            <v>수금전표</v>
          </cell>
          <cell r="F920" t="str">
            <v>10560395-012</v>
          </cell>
          <cell r="G920">
            <v>100079</v>
          </cell>
          <cell r="H920" t="str">
            <v>총무팀</v>
          </cell>
          <cell r="I920">
            <v>100079</v>
          </cell>
          <cell r="J920" t="str">
            <v>총무팀</v>
          </cell>
          <cell r="K920" t="str">
            <v>5월분 임대료</v>
          </cell>
          <cell r="L920" t="str">
            <v>C</v>
          </cell>
          <cell r="M920">
            <v>0</v>
          </cell>
          <cell r="N920">
            <v>80000</v>
          </cell>
          <cell r="O920" t="str">
            <v>2000.06.05</v>
          </cell>
          <cell r="P920" t="str">
            <v>2000.05.25</v>
          </cell>
          <cell r="Q920" t="str">
            <v>노승진</v>
          </cell>
          <cell r="R920">
            <v>999999</v>
          </cell>
          <cell r="S920" t="str">
            <v>일시(SYSTEM SETTING)</v>
          </cell>
        </row>
        <row r="921">
          <cell r="A921" t="str">
            <v>51009-00</v>
          </cell>
          <cell r="B921" t="str">
            <v>잡이익</v>
          </cell>
          <cell r="C921" t="str">
            <v>잡이익</v>
          </cell>
          <cell r="D921">
            <v>200</v>
          </cell>
          <cell r="E921" t="str">
            <v>수금전표</v>
          </cell>
          <cell r="F921" t="str">
            <v>10560395-013</v>
          </cell>
          <cell r="G921">
            <v>100079</v>
          </cell>
          <cell r="H921" t="str">
            <v>총무팀</v>
          </cell>
          <cell r="I921">
            <v>100079</v>
          </cell>
          <cell r="J921" t="str">
            <v>총무팀</v>
          </cell>
          <cell r="K921" t="str">
            <v>5월분 임대료</v>
          </cell>
          <cell r="L921" t="str">
            <v>C</v>
          </cell>
          <cell r="M921">
            <v>0</v>
          </cell>
          <cell r="N921">
            <v>50000</v>
          </cell>
          <cell r="O921" t="str">
            <v>2000.06.05</v>
          </cell>
          <cell r="P921" t="str">
            <v>2000.05.25</v>
          </cell>
          <cell r="Q921" t="str">
            <v>노승진</v>
          </cell>
          <cell r="R921">
            <v>999999</v>
          </cell>
          <cell r="S921" t="str">
            <v>일시(SYSTEM SETTING)</v>
          </cell>
        </row>
        <row r="922">
          <cell r="A922" t="str">
            <v>51009-00</v>
          </cell>
          <cell r="B922" t="str">
            <v>잡이익</v>
          </cell>
          <cell r="C922" t="str">
            <v>잡이익</v>
          </cell>
          <cell r="D922">
            <v>200</v>
          </cell>
          <cell r="E922" t="str">
            <v>수금전표</v>
          </cell>
          <cell r="F922" t="str">
            <v>10560395-014</v>
          </cell>
          <cell r="G922">
            <v>100079</v>
          </cell>
          <cell r="H922" t="str">
            <v>총무팀</v>
          </cell>
          <cell r="I922">
            <v>100079</v>
          </cell>
          <cell r="J922" t="str">
            <v>총무팀</v>
          </cell>
          <cell r="K922" t="str">
            <v>5월분 임대료</v>
          </cell>
          <cell r="L922" t="str">
            <v>C</v>
          </cell>
          <cell r="M922">
            <v>0</v>
          </cell>
          <cell r="N922">
            <v>40000</v>
          </cell>
          <cell r="O922" t="str">
            <v>2000.06.05</v>
          </cell>
          <cell r="P922" t="str">
            <v>2000.05.25</v>
          </cell>
          <cell r="Q922" t="str">
            <v>노승진</v>
          </cell>
          <cell r="R922">
            <v>999999</v>
          </cell>
          <cell r="S922" t="str">
            <v>일시(SYSTEM SETTING)</v>
          </cell>
        </row>
        <row r="923">
          <cell r="A923" t="str">
            <v>51009-00</v>
          </cell>
          <cell r="B923" t="str">
            <v>잡이익</v>
          </cell>
          <cell r="C923" t="str">
            <v>잡이익</v>
          </cell>
          <cell r="D923">
            <v>100</v>
          </cell>
          <cell r="E923" t="str">
            <v>판매전표</v>
          </cell>
          <cell r="F923" t="str">
            <v>10566413-002</v>
          </cell>
          <cell r="G923">
            <v>100361</v>
          </cell>
          <cell r="H923" t="str">
            <v>구매과</v>
          </cell>
          <cell r="I923">
            <v>100361</v>
          </cell>
          <cell r="J923" t="str">
            <v>구매과</v>
          </cell>
          <cell r="K923" t="str">
            <v>폐500kg포대</v>
          </cell>
          <cell r="L923" t="str">
            <v>C</v>
          </cell>
          <cell r="M923">
            <v>0</v>
          </cell>
          <cell r="N923">
            <v>36000</v>
          </cell>
          <cell r="O923" t="str">
            <v>2000.06.05</v>
          </cell>
          <cell r="P923" t="str">
            <v>2000.06.05</v>
          </cell>
          <cell r="Q923" t="str">
            <v>김미현</v>
          </cell>
          <cell r="R923">
            <v>999999</v>
          </cell>
          <cell r="S923" t="str">
            <v>일시(SYSTEM SETTING)</v>
          </cell>
        </row>
        <row r="924">
          <cell r="A924" t="str">
            <v>51009-00</v>
          </cell>
          <cell r="B924" t="str">
            <v>잡이익</v>
          </cell>
          <cell r="C924" t="str">
            <v>잡이익</v>
          </cell>
          <cell r="D924">
            <v>100</v>
          </cell>
          <cell r="E924" t="str">
            <v>판매전표</v>
          </cell>
          <cell r="F924" t="str">
            <v>10566411-002</v>
          </cell>
          <cell r="G924">
            <v>100361</v>
          </cell>
          <cell r="H924" t="str">
            <v>구매과</v>
          </cell>
          <cell r="I924">
            <v>100361</v>
          </cell>
          <cell r="J924" t="str">
            <v>구매과</v>
          </cell>
          <cell r="K924" t="str">
            <v>파지</v>
          </cell>
          <cell r="L924" t="str">
            <v>C</v>
          </cell>
          <cell r="M924">
            <v>0</v>
          </cell>
          <cell r="N924">
            <v>16400</v>
          </cell>
          <cell r="O924" t="str">
            <v>2000.06.05</v>
          </cell>
          <cell r="P924" t="str">
            <v>2000.06.05</v>
          </cell>
          <cell r="Q924" t="str">
            <v>김미현</v>
          </cell>
          <cell r="R924">
            <v>999999</v>
          </cell>
          <cell r="S924" t="str">
            <v>일시(SYSTEM SETTING)</v>
          </cell>
        </row>
        <row r="925">
          <cell r="A925" t="str">
            <v>51009-00</v>
          </cell>
          <cell r="B925" t="str">
            <v>잡이익</v>
          </cell>
          <cell r="C925" t="str">
            <v>잡이익</v>
          </cell>
          <cell r="D925">
            <v>100</v>
          </cell>
          <cell r="E925" t="str">
            <v>판매전표</v>
          </cell>
          <cell r="F925" t="str">
            <v>10567030-002</v>
          </cell>
          <cell r="G925">
            <v>100229</v>
          </cell>
          <cell r="H925" t="str">
            <v>F/S 1팀</v>
          </cell>
          <cell r="I925">
            <v>100361</v>
          </cell>
          <cell r="J925" t="str">
            <v>구매과</v>
          </cell>
          <cell r="K925" t="str">
            <v>분쇄동</v>
          </cell>
          <cell r="L925" t="str">
            <v>C</v>
          </cell>
          <cell r="M925">
            <v>0</v>
          </cell>
          <cell r="N925">
            <v>47142760</v>
          </cell>
          <cell r="O925" t="str">
            <v>2000.06.05</v>
          </cell>
          <cell r="P925" t="str">
            <v>2000.06.05</v>
          </cell>
          <cell r="Q925" t="str">
            <v>김미현</v>
          </cell>
          <cell r="R925">
            <v>999999</v>
          </cell>
          <cell r="S925" t="str">
            <v>일시(SYSTEM SETTING)</v>
          </cell>
        </row>
        <row r="926">
          <cell r="A926" t="str">
            <v>51009-00</v>
          </cell>
          <cell r="B926" t="str">
            <v>잡이익</v>
          </cell>
          <cell r="C926" t="str">
            <v>잡이익</v>
          </cell>
          <cell r="D926">
            <v>200</v>
          </cell>
          <cell r="E926" t="str">
            <v>수금전표</v>
          </cell>
          <cell r="F926" t="str">
            <v>10566312-004</v>
          </cell>
          <cell r="G926">
            <v>100702</v>
          </cell>
          <cell r="H926" t="str">
            <v>관리과</v>
          </cell>
          <cell r="I926">
            <v>100702</v>
          </cell>
          <cell r="J926" t="str">
            <v>관리과</v>
          </cell>
          <cell r="K926" t="str">
            <v>5월분 관리비 단수</v>
          </cell>
          <cell r="L926" t="str">
            <v>C</v>
          </cell>
          <cell r="M926">
            <v>0</v>
          </cell>
          <cell r="N926">
            <v>9</v>
          </cell>
          <cell r="O926" t="str">
            <v>2000.06.07</v>
          </cell>
          <cell r="P926" t="str">
            <v>2000.06.07</v>
          </cell>
          <cell r="Q926" t="str">
            <v>김지연</v>
          </cell>
        </row>
        <row r="927">
          <cell r="A927" t="str">
            <v>51009-00</v>
          </cell>
          <cell r="B927" t="str">
            <v>잡이익</v>
          </cell>
          <cell r="C927" t="str">
            <v>잡이익</v>
          </cell>
          <cell r="D927">
            <v>200</v>
          </cell>
          <cell r="E927" t="str">
            <v>수금전표</v>
          </cell>
          <cell r="F927" t="str">
            <v>10576195-005</v>
          </cell>
          <cell r="G927">
            <v>100456</v>
          </cell>
          <cell r="H927" t="str">
            <v>수출팀</v>
          </cell>
          <cell r="I927">
            <v>100456</v>
          </cell>
          <cell r="J927" t="str">
            <v>수출팀</v>
          </cell>
          <cell r="K927" t="str">
            <v>USD 97</v>
          </cell>
          <cell r="L927" t="str">
            <v>C</v>
          </cell>
          <cell r="M927">
            <v>0</v>
          </cell>
          <cell r="N927">
            <v>107980</v>
          </cell>
          <cell r="O927" t="str">
            <v>2000.06.07</v>
          </cell>
          <cell r="P927" t="str">
            <v>2000.06.07</v>
          </cell>
          <cell r="Q927" t="str">
            <v>채광기</v>
          </cell>
        </row>
        <row r="928">
          <cell r="A928" t="str">
            <v>51009-00</v>
          </cell>
          <cell r="B928" t="str">
            <v>잡이익</v>
          </cell>
          <cell r="C928" t="str">
            <v>잡이익</v>
          </cell>
          <cell r="D928">
            <v>100</v>
          </cell>
          <cell r="E928" t="str">
            <v>판매전표</v>
          </cell>
          <cell r="F928" t="str">
            <v>10566422-002</v>
          </cell>
          <cell r="G928">
            <v>100361</v>
          </cell>
          <cell r="H928" t="str">
            <v>구매과</v>
          </cell>
          <cell r="I928">
            <v>100361</v>
          </cell>
          <cell r="J928" t="str">
            <v>구매과</v>
          </cell>
          <cell r="K928" t="str">
            <v>파지</v>
          </cell>
          <cell r="L928" t="str">
            <v>C</v>
          </cell>
          <cell r="M928">
            <v>0</v>
          </cell>
          <cell r="N928">
            <v>12000</v>
          </cell>
          <cell r="O928" t="str">
            <v>2000.06.07</v>
          </cell>
          <cell r="P928" t="str">
            <v>2000.06.07</v>
          </cell>
          <cell r="Q928" t="str">
            <v>김미현</v>
          </cell>
          <cell r="R928">
            <v>999999</v>
          </cell>
          <cell r="S928" t="str">
            <v>일시(SYSTEM SETTING)</v>
          </cell>
        </row>
        <row r="929">
          <cell r="A929" t="str">
            <v>51009-00</v>
          </cell>
          <cell r="B929" t="str">
            <v>잡이익</v>
          </cell>
          <cell r="C929" t="str">
            <v>잡이익</v>
          </cell>
          <cell r="D929">
            <v>100</v>
          </cell>
          <cell r="E929" t="str">
            <v>판매전표</v>
          </cell>
          <cell r="F929" t="str">
            <v>10566434-002</v>
          </cell>
          <cell r="G929">
            <v>100361</v>
          </cell>
          <cell r="H929" t="str">
            <v>구매과</v>
          </cell>
          <cell r="I929">
            <v>100361</v>
          </cell>
          <cell r="J929" t="str">
            <v>구매과</v>
          </cell>
          <cell r="K929" t="str">
            <v>아연강선 공드럼</v>
          </cell>
          <cell r="L929" t="str">
            <v>C</v>
          </cell>
          <cell r="M929">
            <v>0</v>
          </cell>
          <cell r="N929">
            <v>150000</v>
          </cell>
          <cell r="O929" t="str">
            <v>2000.06.07</v>
          </cell>
          <cell r="P929" t="str">
            <v>2000.06.07</v>
          </cell>
          <cell r="Q929" t="str">
            <v>김미현</v>
          </cell>
          <cell r="R929">
            <v>999999</v>
          </cell>
          <cell r="S929" t="str">
            <v>일시(SYSTEM SETTING)</v>
          </cell>
        </row>
        <row r="930">
          <cell r="A930" t="str">
            <v>51009-00</v>
          </cell>
          <cell r="B930" t="str">
            <v>잡이익</v>
          </cell>
          <cell r="C930" t="str">
            <v>잡이익</v>
          </cell>
          <cell r="D930">
            <v>100</v>
          </cell>
          <cell r="E930" t="str">
            <v>판매전표</v>
          </cell>
          <cell r="F930" t="str">
            <v>10566417-002</v>
          </cell>
          <cell r="G930">
            <v>100361</v>
          </cell>
          <cell r="H930" t="str">
            <v>구매과</v>
          </cell>
          <cell r="I930">
            <v>100361</v>
          </cell>
          <cell r="J930" t="str">
            <v>구매과</v>
          </cell>
          <cell r="K930" t="str">
            <v>폐고철외</v>
          </cell>
          <cell r="L930" t="str">
            <v>C</v>
          </cell>
          <cell r="M930">
            <v>0</v>
          </cell>
          <cell r="N930">
            <v>1880300</v>
          </cell>
          <cell r="O930" t="str">
            <v>2000.06.07</v>
          </cell>
          <cell r="P930" t="str">
            <v>2000.06.07</v>
          </cell>
          <cell r="Q930" t="str">
            <v>김미현</v>
          </cell>
          <cell r="R930">
            <v>999999</v>
          </cell>
          <cell r="S930" t="str">
            <v>일시(SYSTEM SETTING)</v>
          </cell>
        </row>
        <row r="931">
          <cell r="A931" t="str">
            <v>51009-00</v>
          </cell>
          <cell r="B931" t="str">
            <v>잡이익</v>
          </cell>
          <cell r="C931" t="str">
            <v>잡이익</v>
          </cell>
          <cell r="D931">
            <v>50</v>
          </cell>
          <cell r="E931" t="str">
            <v>자금전표</v>
          </cell>
          <cell r="F931" t="str">
            <v>10566316-002</v>
          </cell>
          <cell r="G931">
            <v>100050</v>
          </cell>
          <cell r="H931" t="str">
            <v>압출반</v>
          </cell>
          <cell r="I931">
            <v>100459</v>
          </cell>
          <cell r="J931" t="str">
            <v>업무팀</v>
          </cell>
          <cell r="K931" t="str">
            <v>5월 사택임대료(정희? C</v>
          </cell>
          <cell r="M931">
            <v>0</v>
          </cell>
          <cell r="N931" t="str">
            <v>100000  2</v>
          </cell>
          <cell r="O931" t="str">
            <v>000.06.07  2</v>
          </cell>
          <cell r="P931" t="str">
            <v>000.06.07  장</v>
          </cell>
          <cell r="Q931" t="str">
            <v>미영</v>
          </cell>
        </row>
        <row r="932">
          <cell r="A932" t="str">
            <v>51009-00</v>
          </cell>
          <cell r="B932" t="str">
            <v>잡이익</v>
          </cell>
          <cell r="C932" t="str">
            <v>잡이익</v>
          </cell>
          <cell r="D932">
            <v>50</v>
          </cell>
          <cell r="E932" t="str">
            <v>자금전표</v>
          </cell>
          <cell r="F932" t="str">
            <v>10566316-003</v>
          </cell>
          <cell r="G932">
            <v>100050</v>
          </cell>
          <cell r="H932" t="str">
            <v>압출반</v>
          </cell>
          <cell r="I932">
            <v>100459</v>
          </cell>
          <cell r="J932" t="str">
            <v>업무팀</v>
          </cell>
          <cell r="K932" t="str">
            <v>5월 사택임대료(고천? C</v>
          </cell>
          <cell r="M932">
            <v>0</v>
          </cell>
          <cell r="N932" t="str">
            <v>50000  2</v>
          </cell>
          <cell r="O932" t="str">
            <v>000.06.07  2</v>
          </cell>
          <cell r="P932" t="str">
            <v>000.06.07  장</v>
          </cell>
          <cell r="Q932" t="str">
            <v>미영</v>
          </cell>
        </row>
        <row r="933">
          <cell r="A933" t="str">
            <v>51009-00</v>
          </cell>
          <cell r="B933" t="str">
            <v>잡이익</v>
          </cell>
          <cell r="C933" t="str">
            <v>잡이익</v>
          </cell>
          <cell r="D933">
            <v>50</v>
          </cell>
          <cell r="E933" t="str">
            <v>자금전표</v>
          </cell>
          <cell r="F933" t="str">
            <v>10566316-004</v>
          </cell>
          <cell r="G933">
            <v>100054</v>
          </cell>
          <cell r="H933" t="str">
            <v>피막반</v>
          </cell>
          <cell r="I933">
            <v>100459</v>
          </cell>
          <cell r="J933" t="str">
            <v>업무팀</v>
          </cell>
          <cell r="K933" t="str">
            <v>5월 사택임대료(김행? C</v>
          </cell>
          <cell r="M933">
            <v>0</v>
          </cell>
          <cell r="N933" t="str">
            <v>100000  2</v>
          </cell>
          <cell r="O933" t="str">
            <v>000.06.07  2</v>
          </cell>
          <cell r="P933" t="str">
            <v>000.06.07  장</v>
          </cell>
          <cell r="Q933" t="str">
            <v>미영</v>
          </cell>
        </row>
        <row r="934">
          <cell r="A934" t="str">
            <v>51009-00</v>
          </cell>
          <cell r="B934" t="str">
            <v>잡이익</v>
          </cell>
          <cell r="C934" t="str">
            <v>잡이익</v>
          </cell>
          <cell r="D934">
            <v>50</v>
          </cell>
          <cell r="E934" t="str">
            <v>자금전표</v>
          </cell>
          <cell r="F934" t="str">
            <v>10566316-005</v>
          </cell>
          <cell r="G934">
            <v>100047</v>
          </cell>
          <cell r="H934" t="str">
            <v>금형반</v>
          </cell>
          <cell r="I934">
            <v>100459</v>
          </cell>
          <cell r="J934" t="str">
            <v>업무팀</v>
          </cell>
          <cell r="K934" t="str">
            <v>5월 사택임대료(박성? C</v>
          </cell>
          <cell r="M934">
            <v>0</v>
          </cell>
          <cell r="N934" t="str">
            <v>80000  2</v>
          </cell>
          <cell r="O934" t="str">
            <v>000.06.07  2</v>
          </cell>
          <cell r="P934" t="str">
            <v>000.06.07  장</v>
          </cell>
          <cell r="Q934" t="str">
            <v>미영</v>
          </cell>
        </row>
        <row r="935">
          <cell r="A935" t="str">
            <v>51009-00</v>
          </cell>
          <cell r="B935" t="str">
            <v>잡이익</v>
          </cell>
          <cell r="C935" t="str">
            <v>잡이익</v>
          </cell>
          <cell r="D935">
            <v>50</v>
          </cell>
          <cell r="E935" t="str">
            <v>자금전표</v>
          </cell>
          <cell r="F935" t="str">
            <v>10566536-002</v>
          </cell>
          <cell r="G935">
            <v>100027</v>
          </cell>
          <cell r="H935" t="str">
            <v>일진경리팀</v>
          </cell>
          <cell r="I935">
            <v>100027</v>
          </cell>
          <cell r="J935" t="str">
            <v>일진경리팀</v>
          </cell>
          <cell r="K935" t="str">
            <v>선물거래매매이익</v>
          </cell>
          <cell r="L935" t="str">
            <v>C</v>
          </cell>
          <cell r="M935">
            <v>0</v>
          </cell>
          <cell r="N935">
            <v>7940000</v>
          </cell>
          <cell r="O935" t="str">
            <v>2000.06.08</v>
          </cell>
          <cell r="P935" t="str">
            <v>2000.06.08</v>
          </cell>
          <cell r="Q935" t="str">
            <v>최윤경</v>
          </cell>
        </row>
        <row r="936">
          <cell r="A936" t="str">
            <v>51009-00</v>
          </cell>
          <cell r="B936" t="str">
            <v>잡이익</v>
          </cell>
          <cell r="C936" t="str">
            <v>잡이익</v>
          </cell>
          <cell r="D936">
            <v>100</v>
          </cell>
          <cell r="E936" t="str">
            <v>판매전표</v>
          </cell>
          <cell r="F936" t="str">
            <v>10574288-002</v>
          </cell>
          <cell r="G936">
            <v>100229</v>
          </cell>
          <cell r="H936" t="str">
            <v>F/S 1팀</v>
          </cell>
          <cell r="I936">
            <v>100361</v>
          </cell>
          <cell r="J936" t="str">
            <v>구매과</v>
          </cell>
          <cell r="K936" t="str">
            <v>절연스크랩</v>
          </cell>
          <cell r="L936" t="str">
            <v>C</v>
          </cell>
          <cell r="M936">
            <v>0</v>
          </cell>
          <cell r="N936">
            <v>5716150</v>
          </cell>
          <cell r="O936" t="str">
            <v>2000.06.08</v>
          </cell>
          <cell r="P936" t="str">
            <v>2000.06.08</v>
          </cell>
          <cell r="Q936" t="str">
            <v>김미현</v>
          </cell>
          <cell r="R936">
            <v>999999</v>
          </cell>
          <cell r="S936" t="str">
            <v>일시(SYSTEM SETTING)</v>
          </cell>
        </row>
        <row r="937">
          <cell r="A937" t="str">
            <v>51009-00</v>
          </cell>
          <cell r="B937" t="str">
            <v>잡이익</v>
          </cell>
          <cell r="C937" t="str">
            <v>잡이익</v>
          </cell>
          <cell r="D937">
            <v>100</v>
          </cell>
          <cell r="E937" t="str">
            <v>판매전표</v>
          </cell>
          <cell r="F937" t="str">
            <v>10567031-002</v>
          </cell>
          <cell r="G937">
            <v>100229</v>
          </cell>
          <cell r="H937" t="str">
            <v>F/S 1팀</v>
          </cell>
          <cell r="I937">
            <v>100361</v>
          </cell>
          <cell r="J937" t="str">
            <v>구매과</v>
          </cell>
          <cell r="K937" t="str">
            <v>분쇄동</v>
          </cell>
          <cell r="L937" t="str">
            <v>C</v>
          </cell>
          <cell r="M937">
            <v>0</v>
          </cell>
          <cell r="N937">
            <v>109752900</v>
          </cell>
          <cell r="O937" t="str">
            <v>2000.06.09</v>
          </cell>
          <cell r="P937" t="str">
            <v>2000.06.09</v>
          </cell>
          <cell r="Q937" t="str">
            <v>김미현</v>
          </cell>
          <cell r="R937">
            <v>999999</v>
          </cell>
          <cell r="S937" t="str">
            <v>일시(SYSTEM SETTING)</v>
          </cell>
        </row>
        <row r="938">
          <cell r="A938" t="str">
            <v>51009-00</v>
          </cell>
          <cell r="B938" t="str">
            <v>잡이익</v>
          </cell>
          <cell r="C938" t="str">
            <v>잡이익</v>
          </cell>
          <cell r="D938">
            <v>100</v>
          </cell>
          <cell r="E938" t="str">
            <v>판매전표</v>
          </cell>
          <cell r="F938" t="str">
            <v>10567856-002</v>
          </cell>
          <cell r="G938">
            <v>100361</v>
          </cell>
          <cell r="H938" t="str">
            <v>구매과</v>
          </cell>
          <cell r="I938">
            <v>100361</v>
          </cell>
          <cell r="J938" t="str">
            <v>구매과</v>
          </cell>
          <cell r="K938" t="str">
            <v>파지</v>
          </cell>
          <cell r="L938" t="str">
            <v>C</v>
          </cell>
          <cell r="M938">
            <v>0</v>
          </cell>
          <cell r="N938">
            <v>30400</v>
          </cell>
          <cell r="O938" t="str">
            <v>2000.06.12</v>
          </cell>
          <cell r="P938" t="str">
            <v>2000.06.12</v>
          </cell>
          <cell r="Q938" t="str">
            <v>김미현</v>
          </cell>
          <cell r="R938">
            <v>999999</v>
          </cell>
          <cell r="S938" t="str">
            <v>일시(SYSTEM SETTING)</v>
          </cell>
        </row>
        <row r="939">
          <cell r="A939" t="str">
            <v>51009-00</v>
          </cell>
          <cell r="B939" t="str">
            <v>잡이익</v>
          </cell>
          <cell r="C939" t="str">
            <v>잡이익</v>
          </cell>
          <cell r="D939">
            <v>100</v>
          </cell>
          <cell r="E939" t="str">
            <v>판매전표</v>
          </cell>
          <cell r="F939" t="str">
            <v>10567854-002</v>
          </cell>
          <cell r="G939">
            <v>100361</v>
          </cell>
          <cell r="H939" t="str">
            <v>구매과</v>
          </cell>
          <cell r="I939">
            <v>100361</v>
          </cell>
          <cell r="J939" t="str">
            <v>구매과</v>
          </cell>
          <cell r="K939" t="str">
            <v>폐500kg포대</v>
          </cell>
          <cell r="L939" t="str">
            <v>C</v>
          </cell>
          <cell r="M939">
            <v>0</v>
          </cell>
          <cell r="N939">
            <v>19500</v>
          </cell>
          <cell r="O939" t="str">
            <v>2000.06.12</v>
          </cell>
          <cell r="P939" t="str">
            <v>2000.06.12</v>
          </cell>
          <cell r="Q939" t="str">
            <v>김미현</v>
          </cell>
          <cell r="R939">
            <v>999999</v>
          </cell>
          <cell r="S939" t="str">
            <v>일시(SYSTEM SETTING)</v>
          </cell>
        </row>
        <row r="940">
          <cell r="A940" t="str">
            <v>51009-00</v>
          </cell>
          <cell r="B940" t="str">
            <v>잡이익</v>
          </cell>
          <cell r="C940" t="str">
            <v>잡이익</v>
          </cell>
          <cell r="D940">
            <v>100</v>
          </cell>
          <cell r="E940" t="str">
            <v>판매전표</v>
          </cell>
          <cell r="F940" t="str">
            <v>10567570-002</v>
          </cell>
          <cell r="G940">
            <v>100361</v>
          </cell>
          <cell r="H940" t="str">
            <v>구매과</v>
          </cell>
          <cell r="I940">
            <v>100361</v>
          </cell>
          <cell r="J940" t="str">
            <v>구매과</v>
          </cell>
          <cell r="K940" t="str">
            <v>꽃가루</v>
          </cell>
          <cell r="L940" t="str">
            <v>C</v>
          </cell>
          <cell r="M940">
            <v>0</v>
          </cell>
          <cell r="N940">
            <v>300600</v>
          </cell>
          <cell r="O940" t="str">
            <v>2000.06.12</v>
          </cell>
          <cell r="P940" t="str">
            <v>2000.06.12</v>
          </cell>
          <cell r="Q940" t="str">
            <v>김미현</v>
          </cell>
          <cell r="R940">
            <v>999999</v>
          </cell>
          <cell r="S940" t="str">
            <v>일시(SYSTEM SETTING)</v>
          </cell>
        </row>
        <row r="941">
          <cell r="A941" t="str">
            <v>51009-00</v>
          </cell>
          <cell r="B941" t="str">
            <v>잡이익</v>
          </cell>
          <cell r="C941" t="str">
            <v>잡이익</v>
          </cell>
          <cell r="D941">
            <v>100</v>
          </cell>
          <cell r="E941" t="str">
            <v>판매전표</v>
          </cell>
          <cell r="F941" t="str">
            <v>10570577-002</v>
          </cell>
          <cell r="G941">
            <v>100361</v>
          </cell>
          <cell r="H941" t="str">
            <v>구매과</v>
          </cell>
          <cell r="I941">
            <v>100361</v>
          </cell>
          <cell r="J941" t="str">
            <v>구매과</v>
          </cell>
          <cell r="K941" t="str">
            <v>폐고철</v>
          </cell>
          <cell r="L941" t="str">
            <v>C</v>
          </cell>
          <cell r="M941">
            <v>0</v>
          </cell>
          <cell r="N941">
            <v>228200</v>
          </cell>
          <cell r="O941" t="str">
            <v>2000.06.13</v>
          </cell>
          <cell r="P941" t="str">
            <v>2000.06.13</v>
          </cell>
          <cell r="Q941" t="str">
            <v>김미현</v>
          </cell>
          <cell r="R941">
            <v>999999</v>
          </cell>
          <cell r="S941" t="str">
            <v>일시(SYSTEM SETTING)</v>
          </cell>
        </row>
        <row r="942">
          <cell r="A942" t="str">
            <v>51009-00</v>
          </cell>
          <cell r="B942" t="str">
            <v>잡이익</v>
          </cell>
          <cell r="C942" t="str">
            <v>잡이익</v>
          </cell>
          <cell r="D942">
            <v>100</v>
          </cell>
          <cell r="E942" t="str">
            <v>판매전표</v>
          </cell>
          <cell r="F942" t="str">
            <v>10570574-002</v>
          </cell>
          <cell r="G942">
            <v>100361</v>
          </cell>
          <cell r="H942" t="str">
            <v>구매과</v>
          </cell>
          <cell r="I942">
            <v>100361</v>
          </cell>
          <cell r="J942" t="str">
            <v>구매과</v>
          </cell>
          <cell r="K942" t="str">
            <v>폐500KG포대</v>
          </cell>
          <cell r="L942" t="str">
            <v>C</v>
          </cell>
          <cell r="M942">
            <v>0</v>
          </cell>
          <cell r="N942">
            <v>19500</v>
          </cell>
          <cell r="O942" t="str">
            <v>2000.06.14</v>
          </cell>
          <cell r="P942" t="str">
            <v>2000.06.14</v>
          </cell>
          <cell r="Q942" t="str">
            <v>김미현</v>
          </cell>
          <cell r="R942">
            <v>999999</v>
          </cell>
          <cell r="S942" t="str">
            <v>일시(SYSTEM SETTING)</v>
          </cell>
        </row>
        <row r="943">
          <cell r="A943" t="str">
            <v>51009-00</v>
          </cell>
          <cell r="B943" t="str">
            <v>잡이익</v>
          </cell>
          <cell r="C943" t="str">
            <v>잡이익</v>
          </cell>
          <cell r="D943">
            <v>100</v>
          </cell>
          <cell r="E943" t="str">
            <v>판매전표</v>
          </cell>
          <cell r="F943" t="str">
            <v>10570575-002</v>
          </cell>
          <cell r="G943">
            <v>100361</v>
          </cell>
          <cell r="H943" t="str">
            <v>구매과</v>
          </cell>
          <cell r="I943">
            <v>100361</v>
          </cell>
          <cell r="J943" t="str">
            <v>구매과</v>
          </cell>
          <cell r="K943" t="str">
            <v>파지</v>
          </cell>
          <cell r="L943" t="str">
            <v>C</v>
          </cell>
          <cell r="M943">
            <v>0</v>
          </cell>
          <cell r="N943">
            <v>8800</v>
          </cell>
          <cell r="O943" t="str">
            <v>2000.06.14</v>
          </cell>
          <cell r="P943" t="str">
            <v>2000.06.14</v>
          </cell>
          <cell r="Q943" t="str">
            <v>김미현</v>
          </cell>
          <cell r="R943">
            <v>999999</v>
          </cell>
          <cell r="S943" t="str">
            <v>일시(SYSTEM SETTING)</v>
          </cell>
        </row>
        <row r="944">
          <cell r="A944" t="str">
            <v>51009-00</v>
          </cell>
          <cell r="B944" t="str">
            <v>잡이익</v>
          </cell>
          <cell r="C944" t="str">
            <v>잡이익</v>
          </cell>
          <cell r="D944">
            <v>100</v>
          </cell>
          <cell r="E944" t="str">
            <v>판매전표</v>
          </cell>
          <cell r="F944" t="str">
            <v>10574933-004</v>
          </cell>
          <cell r="G944">
            <v>100358</v>
          </cell>
          <cell r="H944" t="str">
            <v>O/F생산팀</v>
          </cell>
          <cell r="I944">
            <v>100425</v>
          </cell>
          <cell r="J944" t="str">
            <v>경영기획팀</v>
          </cell>
          <cell r="K944" t="str">
            <v>MM FIBER</v>
          </cell>
          <cell r="L944" t="str">
            <v>C</v>
          </cell>
          <cell r="M944">
            <v>0</v>
          </cell>
          <cell r="N944">
            <v>3064808</v>
          </cell>
          <cell r="O944" t="str">
            <v>2000.06.15</v>
          </cell>
          <cell r="P944" t="str">
            <v>2000.06.15</v>
          </cell>
          <cell r="Q944" t="str">
            <v>오은영</v>
          </cell>
        </row>
        <row r="945">
          <cell r="A945" t="str">
            <v>51009-00</v>
          </cell>
          <cell r="B945" t="str">
            <v>잡이익</v>
          </cell>
          <cell r="C945" t="str">
            <v>잡이익</v>
          </cell>
          <cell r="D945">
            <v>100</v>
          </cell>
          <cell r="E945" t="str">
            <v>판매전표</v>
          </cell>
          <cell r="F945" t="str">
            <v>10570579-002</v>
          </cell>
          <cell r="G945">
            <v>100361</v>
          </cell>
          <cell r="H945" t="str">
            <v>구매과</v>
          </cell>
          <cell r="I945">
            <v>100361</v>
          </cell>
          <cell r="J945" t="str">
            <v>구매과</v>
          </cell>
          <cell r="K945" t="str">
            <v>폐젤리케이블</v>
          </cell>
          <cell r="L945" t="str">
            <v>C</v>
          </cell>
          <cell r="M945">
            <v>0</v>
          </cell>
          <cell r="N945">
            <v>5134500</v>
          </cell>
          <cell r="O945" t="str">
            <v>2000.06.15</v>
          </cell>
          <cell r="P945" t="str">
            <v>2000.06.15</v>
          </cell>
          <cell r="Q945" t="str">
            <v>김미현</v>
          </cell>
          <cell r="R945">
            <v>999999</v>
          </cell>
          <cell r="S945" t="str">
            <v>일시(SYSTEM SETTING)</v>
          </cell>
        </row>
        <row r="946">
          <cell r="A946" t="str">
            <v>51009-00</v>
          </cell>
          <cell r="B946" t="str">
            <v>잡이익</v>
          </cell>
          <cell r="C946" t="str">
            <v>잡이익</v>
          </cell>
          <cell r="D946">
            <v>200</v>
          </cell>
          <cell r="E946" t="str">
            <v>수금전표</v>
          </cell>
          <cell r="F946" t="str">
            <v>10568822-008</v>
          </cell>
          <cell r="G946">
            <v>100729</v>
          </cell>
          <cell r="H946" t="str">
            <v>SCR국내영업팀</v>
          </cell>
          <cell r="I946">
            <v>100729</v>
          </cell>
          <cell r="J946" t="str">
            <v>SCR국내영업팀</v>
          </cell>
          <cell r="K946" t="str">
            <v>대희전선 어음수금이? C</v>
          </cell>
          <cell r="M946">
            <v>0</v>
          </cell>
          <cell r="N946" t="str">
            <v>5915812  2</v>
          </cell>
          <cell r="O946" t="str">
            <v>000.06.16  2</v>
          </cell>
          <cell r="P946" t="str">
            <v>000.06.15  손</v>
          </cell>
          <cell r="Q946" t="str">
            <v>형경</v>
          </cell>
        </row>
        <row r="947">
          <cell r="A947" t="str">
            <v>51009-00</v>
          </cell>
          <cell r="B947" t="str">
            <v>잡이익</v>
          </cell>
          <cell r="C947" t="str">
            <v>잡이익</v>
          </cell>
          <cell r="D947">
            <v>100</v>
          </cell>
          <cell r="E947" t="str">
            <v>판매전표</v>
          </cell>
          <cell r="F947" t="str">
            <v>10570573-002</v>
          </cell>
          <cell r="G947">
            <v>100230</v>
          </cell>
          <cell r="H947" t="str">
            <v>F/S 2팀</v>
          </cell>
          <cell r="I947">
            <v>100361</v>
          </cell>
          <cell r="J947" t="str">
            <v>구매과</v>
          </cell>
          <cell r="K947" t="str">
            <v>폐전선(D/W)</v>
          </cell>
          <cell r="L947" t="str">
            <v>C</v>
          </cell>
          <cell r="M947">
            <v>0</v>
          </cell>
          <cell r="N947">
            <v>630000</v>
          </cell>
          <cell r="O947" t="str">
            <v>2000.06.16</v>
          </cell>
          <cell r="P947" t="str">
            <v>2000.06.16</v>
          </cell>
          <cell r="Q947" t="str">
            <v>김미현</v>
          </cell>
          <cell r="R947">
            <v>999999</v>
          </cell>
          <cell r="S947" t="str">
            <v>일시(SYSTEM SETTING)</v>
          </cell>
        </row>
        <row r="948">
          <cell r="A948" t="str">
            <v>51009-00</v>
          </cell>
          <cell r="B948" t="str">
            <v>잡이익</v>
          </cell>
          <cell r="C948" t="str">
            <v>잡이익</v>
          </cell>
          <cell r="D948">
            <v>1</v>
          </cell>
          <cell r="E948" t="str">
            <v>비용전표</v>
          </cell>
          <cell r="F948" t="str">
            <v>10567371-007</v>
          </cell>
          <cell r="G948">
            <v>100702</v>
          </cell>
          <cell r="H948" t="str">
            <v>관리과</v>
          </cell>
          <cell r="I948">
            <v>100702</v>
          </cell>
          <cell r="J948" t="str">
            <v>관리과</v>
          </cell>
          <cell r="K948" t="str">
            <v>2000.05월분 전기요금</v>
          </cell>
          <cell r="L948" t="str">
            <v>C</v>
          </cell>
          <cell r="M948">
            <v>0</v>
          </cell>
          <cell r="N948">
            <v>10</v>
          </cell>
          <cell r="O948" t="str">
            <v>2000.06.19</v>
          </cell>
          <cell r="P948" t="str">
            <v>2000.06.08</v>
          </cell>
          <cell r="Q948" t="str">
            <v>서수현</v>
          </cell>
        </row>
        <row r="949">
          <cell r="A949" t="str">
            <v>51009-00</v>
          </cell>
          <cell r="B949" t="str">
            <v>잡이익</v>
          </cell>
          <cell r="C949" t="str">
            <v>잡이익</v>
          </cell>
          <cell r="D949">
            <v>1</v>
          </cell>
          <cell r="E949" t="str">
            <v>비용전표</v>
          </cell>
          <cell r="F949" t="str">
            <v>10567232-004</v>
          </cell>
          <cell r="G949">
            <v>100223</v>
          </cell>
          <cell r="H949" t="str">
            <v>통신공장</v>
          </cell>
          <cell r="I949">
            <v>100027</v>
          </cell>
          <cell r="J949" t="str">
            <v>일진경리팀</v>
          </cell>
          <cell r="K949" t="str">
            <v>전기요금절사분</v>
          </cell>
          <cell r="L949" t="str">
            <v>C</v>
          </cell>
          <cell r="M949">
            <v>0</v>
          </cell>
          <cell r="N949">
            <v>5</v>
          </cell>
          <cell r="O949" t="str">
            <v>2000.06.19</v>
          </cell>
          <cell r="P949" t="str">
            <v>2000.06.12</v>
          </cell>
          <cell r="Q949" t="str">
            <v>정미은</v>
          </cell>
        </row>
        <row r="950">
          <cell r="A950" t="str">
            <v>51009-00</v>
          </cell>
          <cell r="B950" t="str">
            <v>잡이익</v>
          </cell>
          <cell r="C950" t="str">
            <v>잡이익</v>
          </cell>
          <cell r="D950">
            <v>300</v>
          </cell>
          <cell r="E950" t="str">
            <v>구매전표</v>
          </cell>
          <cell r="F950" t="str">
            <v>10567958-004</v>
          </cell>
          <cell r="G950">
            <v>100076</v>
          </cell>
          <cell r="H950" t="str">
            <v>반월공장</v>
          </cell>
          <cell r="I950">
            <v>100085</v>
          </cell>
          <cell r="J950" t="str">
            <v>설비보전팀</v>
          </cell>
          <cell r="K950" t="str">
            <v>절사분</v>
          </cell>
          <cell r="L950" t="str">
            <v>C</v>
          </cell>
          <cell r="M950">
            <v>0</v>
          </cell>
          <cell r="N950">
            <v>1</v>
          </cell>
          <cell r="O950" t="str">
            <v>2000.06.19</v>
          </cell>
          <cell r="P950" t="str">
            <v>2000.06.18</v>
          </cell>
          <cell r="Q950" t="str">
            <v>황근오</v>
          </cell>
        </row>
        <row r="951">
          <cell r="A951" t="str">
            <v>51009-00</v>
          </cell>
          <cell r="B951" t="str">
            <v>잡이익</v>
          </cell>
          <cell r="C951" t="str">
            <v>잡이익</v>
          </cell>
          <cell r="D951">
            <v>100</v>
          </cell>
          <cell r="E951" t="str">
            <v>판매전표</v>
          </cell>
          <cell r="F951" t="str">
            <v>10570571-002</v>
          </cell>
          <cell r="G951">
            <v>100361</v>
          </cell>
          <cell r="H951" t="str">
            <v>구매과</v>
          </cell>
          <cell r="I951">
            <v>100361</v>
          </cell>
          <cell r="J951" t="str">
            <v>구매과</v>
          </cell>
          <cell r="K951" t="str">
            <v>파지</v>
          </cell>
          <cell r="L951" t="str">
            <v>C</v>
          </cell>
          <cell r="M951">
            <v>0</v>
          </cell>
          <cell r="N951">
            <v>30000</v>
          </cell>
          <cell r="O951" t="str">
            <v>2000.06.19</v>
          </cell>
          <cell r="P951" t="str">
            <v>2000.06.19</v>
          </cell>
          <cell r="Q951" t="str">
            <v>김미현</v>
          </cell>
          <cell r="R951">
            <v>999999</v>
          </cell>
          <cell r="S951" t="str">
            <v>일시(SYSTEM SETTING)</v>
          </cell>
        </row>
        <row r="952">
          <cell r="A952" t="str">
            <v>51009-00</v>
          </cell>
          <cell r="B952" t="str">
            <v>잡이익</v>
          </cell>
          <cell r="C952" t="str">
            <v>잡이익</v>
          </cell>
          <cell r="D952">
            <v>100</v>
          </cell>
          <cell r="E952" t="str">
            <v>판매전표</v>
          </cell>
          <cell r="F952" t="str">
            <v>10570580-002</v>
          </cell>
          <cell r="G952">
            <v>100361</v>
          </cell>
          <cell r="H952" t="str">
            <v>구매과</v>
          </cell>
          <cell r="I952">
            <v>100361</v>
          </cell>
          <cell r="J952" t="str">
            <v>구매과</v>
          </cell>
          <cell r="K952" t="str">
            <v>폐고철외</v>
          </cell>
          <cell r="L952" t="str">
            <v>C</v>
          </cell>
          <cell r="M952">
            <v>0</v>
          </cell>
          <cell r="N952">
            <v>279100</v>
          </cell>
          <cell r="O952" t="str">
            <v>2000.06.19</v>
          </cell>
          <cell r="P952" t="str">
            <v>2000.06.19</v>
          </cell>
          <cell r="Q952" t="str">
            <v>김미현</v>
          </cell>
          <cell r="R952">
            <v>999999</v>
          </cell>
          <cell r="S952" t="str">
            <v>일시(SYSTEM SETTING)</v>
          </cell>
        </row>
        <row r="953">
          <cell r="A953" t="str">
            <v>51009-00</v>
          </cell>
          <cell r="B953" t="str">
            <v>잡이익</v>
          </cell>
          <cell r="C953" t="str">
            <v>잡이익</v>
          </cell>
          <cell r="D953">
            <v>50</v>
          </cell>
          <cell r="E953" t="str">
            <v>자금전표</v>
          </cell>
          <cell r="F953" t="str">
            <v>10568025-008</v>
          </cell>
          <cell r="G953">
            <v>100054</v>
          </cell>
          <cell r="H953" t="str">
            <v>피막반</v>
          </cell>
          <cell r="I953">
            <v>100468</v>
          </cell>
          <cell r="J953" t="str">
            <v>설비팀</v>
          </cell>
          <cell r="K953" t="str">
            <v>5월 전력비원단위절사</v>
          </cell>
          <cell r="L953" t="str">
            <v>C</v>
          </cell>
          <cell r="M953">
            <v>0</v>
          </cell>
          <cell r="N953">
            <v>5</v>
          </cell>
          <cell r="O953" t="str">
            <v>2000.06.19</v>
          </cell>
          <cell r="P953" t="str">
            <v>2000.06.08</v>
          </cell>
          <cell r="Q953" t="str">
            <v>김춘길</v>
          </cell>
        </row>
        <row r="954">
          <cell r="A954" t="str">
            <v>51009-00</v>
          </cell>
          <cell r="B954" t="str">
            <v>잡이익</v>
          </cell>
          <cell r="C954" t="str">
            <v>잡이익</v>
          </cell>
          <cell r="D954">
            <v>200</v>
          </cell>
          <cell r="E954" t="str">
            <v>수금전표</v>
          </cell>
          <cell r="F954" t="str">
            <v>60065764-005</v>
          </cell>
          <cell r="G954">
            <v>100730</v>
          </cell>
          <cell r="H954" t="str">
            <v>SCR해외영업팀</v>
          </cell>
          <cell r="I954">
            <v>100730</v>
          </cell>
          <cell r="J954" t="str">
            <v>SCR해외영업팀</v>
          </cell>
          <cell r="K954" t="str">
            <v>희성전선0401-3-1,2수</v>
          </cell>
          <cell r="L954" t="str">
            <v>C</v>
          </cell>
          <cell r="M954">
            <v>0</v>
          </cell>
          <cell r="N954">
            <v>2204214</v>
          </cell>
          <cell r="O954" t="str">
            <v>2000.06.21</v>
          </cell>
          <cell r="P954" t="str">
            <v>2000.06.21</v>
          </cell>
          <cell r="Q954" t="str">
            <v>손형경</v>
          </cell>
          <cell r="T954" t="str">
            <v>$1,968.40*1119.80</v>
          </cell>
        </row>
        <row r="955">
          <cell r="A955" t="str">
            <v>51009-00</v>
          </cell>
          <cell r="B955" t="str">
            <v>잡이익</v>
          </cell>
          <cell r="C955" t="str">
            <v>잡이익</v>
          </cell>
          <cell r="D955">
            <v>10</v>
          </cell>
          <cell r="E955" t="str">
            <v>전도금전표</v>
          </cell>
          <cell r="F955" t="str">
            <v>10569902-004</v>
          </cell>
          <cell r="G955">
            <v>100079</v>
          </cell>
          <cell r="H955" t="str">
            <v>총무팀</v>
          </cell>
          <cell r="I955">
            <v>100079</v>
          </cell>
          <cell r="J955" t="str">
            <v>총무팀</v>
          </cell>
          <cell r="K955" t="str">
            <v>잡이익</v>
          </cell>
          <cell r="L955" t="str">
            <v>C</v>
          </cell>
          <cell r="M955">
            <v>0</v>
          </cell>
          <cell r="N955">
            <v>1</v>
          </cell>
          <cell r="O955" t="str">
            <v>2000.06.21</v>
          </cell>
          <cell r="P955" t="str">
            <v>2000.06.20</v>
          </cell>
          <cell r="Q955" t="str">
            <v>김방식</v>
          </cell>
        </row>
        <row r="956">
          <cell r="A956" t="str">
            <v>51009-00</v>
          </cell>
          <cell r="B956" t="str">
            <v>잡이익</v>
          </cell>
          <cell r="C956" t="str">
            <v>잡이익</v>
          </cell>
          <cell r="D956">
            <v>100</v>
          </cell>
          <cell r="E956" t="str">
            <v>판매전표</v>
          </cell>
          <cell r="F956" t="str">
            <v>10571405-002</v>
          </cell>
          <cell r="G956">
            <v>100361</v>
          </cell>
          <cell r="H956" t="str">
            <v>구매과</v>
          </cell>
          <cell r="I956">
            <v>100361</v>
          </cell>
          <cell r="J956" t="str">
            <v>구매과</v>
          </cell>
          <cell r="K956" t="str">
            <v>파지</v>
          </cell>
          <cell r="L956" t="str">
            <v>C</v>
          </cell>
          <cell r="M956">
            <v>0</v>
          </cell>
          <cell r="N956">
            <v>17200</v>
          </cell>
          <cell r="O956" t="str">
            <v>2000.06.21</v>
          </cell>
          <cell r="P956" t="str">
            <v>2000.06.21</v>
          </cell>
          <cell r="Q956" t="str">
            <v>김미현</v>
          </cell>
          <cell r="R956">
            <v>999999</v>
          </cell>
          <cell r="S956" t="str">
            <v>일시(SYSTEM SETTING)</v>
          </cell>
        </row>
        <row r="957">
          <cell r="A957" t="str">
            <v>51009-00</v>
          </cell>
          <cell r="B957" t="str">
            <v>잡이익</v>
          </cell>
          <cell r="C957" t="str">
            <v>잡이익</v>
          </cell>
          <cell r="D957">
            <v>100</v>
          </cell>
          <cell r="E957" t="str">
            <v>판매전표</v>
          </cell>
          <cell r="F957" t="str">
            <v>10571404-002</v>
          </cell>
          <cell r="G957">
            <v>100361</v>
          </cell>
          <cell r="H957" t="str">
            <v>구매과</v>
          </cell>
          <cell r="I957">
            <v>100361</v>
          </cell>
          <cell r="J957" t="str">
            <v>구매과</v>
          </cell>
          <cell r="K957" t="str">
            <v>폐500kg포대</v>
          </cell>
          <cell r="L957" t="str">
            <v>C</v>
          </cell>
          <cell r="M957">
            <v>0</v>
          </cell>
          <cell r="N957">
            <v>55500</v>
          </cell>
          <cell r="O957" t="str">
            <v>2000.06.21</v>
          </cell>
          <cell r="P957" t="str">
            <v>2000.06.21</v>
          </cell>
          <cell r="Q957" t="str">
            <v>김미현</v>
          </cell>
          <cell r="R957">
            <v>999999</v>
          </cell>
          <cell r="S957" t="str">
            <v>일시(SYSTEM SETTING)</v>
          </cell>
        </row>
        <row r="958">
          <cell r="A958" t="str">
            <v>51009-00</v>
          </cell>
          <cell r="B958" t="str">
            <v>잡이익</v>
          </cell>
          <cell r="C958" t="str">
            <v>잡이익</v>
          </cell>
          <cell r="D958">
            <v>100</v>
          </cell>
          <cell r="E958" t="str">
            <v>판매전표</v>
          </cell>
          <cell r="F958" t="str">
            <v>10571407-002</v>
          </cell>
          <cell r="G958">
            <v>100361</v>
          </cell>
          <cell r="H958" t="str">
            <v>구매과</v>
          </cell>
          <cell r="I958">
            <v>100361</v>
          </cell>
          <cell r="J958" t="str">
            <v>구매과</v>
          </cell>
          <cell r="K958" t="str">
            <v>파지</v>
          </cell>
          <cell r="L958" t="str">
            <v>C</v>
          </cell>
          <cell r="M958">
            <v>0</v>
          </cell>
          <cell r="N958">
            <v>10400</v>
          </cell>
          <cell r="O958" t="str">
            <v>2000.06.23</v>
          </cell>
          <cell r="P958" t="str">
            <v>2000.06.23</v>
          </cell>
          <cell r="Q958" t="str">
            <v>김미현</v>
          </cell>
          <cell r="R958">
            <v>999999</v>
          </cell>
          <cell r="S958" t="str">
            <v>일시(SYSTEM SETTING)</v>
          </cell>
        </row>
        <row r="959">
          <cell r="A959" t="str">
            <v>51009-00</v>
          </cell>
          <cell r="B959" t="str">
            <v>잡이익</v>
          </cell>
          <cell r="C959" t="str">
            <v>잡이익</v>
          </cell>
          <cell r="D959">
            <v>100</v>
          </cell>
          <cell r="E959" t="str">
            <v>판매전표</v>
          </cell>
          <cell r="F959" t="str">
            <v>10571410-002</v>
          </cell>
          <cell r="G959">
            <v>100361</v>
          </cell>
          <cell r="H959" t="str">
            <v>구매과</v>
          </cell>
          <cell r="I959">
            <v>100361</v>
          </cell>
          <cell r="J959" t="str">
            <v>구매과</v>
          </cell>
          <cell r="K959" t="str">
            <v>폐500kg포대</v>
          </cell>
          <cell r="L959" t="str">
            <v>C</v>
          </cell>
          <cell r="M959">
            <v>0</v>
          </cell>
          <cell r="N959">
            <v>12000</v>
          </cell>
          <cell r="O959" t="str">
            <v>2000.06.23</v>
          </cell>
          <cell r="P959" t="str">
            <v>2000.06.23</v>
          </cell>
          <cell r="Q959" t="str">
            <v>김미현</v>
          </cell>
          <cell r="R959">
            <v>999999</v>
          </cell>
          <cell r="S959" t="str">
            <v>일시(SYSTEM SETTING)</v>
          </cell>
        </row>
        <row r="960">
          <cell r="A960" t="str">
            <v>51009-00</v>
          </cell>
          <cell r="B960" t="str">
            <v>잡이익</v>
          </cell>
          <cell r="C960" t="str">
            <v>잡이익</v>
          </cell>
          <cell r="D960">
            <v>100</v>
          </cell>
          <cell r="E960" t="str">
            <v>판매전표</v>
          </cell>
          <cell r="F960" t="str">
            <v>10571410-003</v>
          </cell>
          <cell r="G960">
            <v>100230</v>
          </cell>
          <cell r="H960" t="str">
            <v>F/S 2팀</v>
          </cell>
          <cell r="I960">
            <v>100361</v>
          </cell>
          <cell r="J960" t="str">
            <v>구매과</v>
          </cell>
          <cell r="K960" t="str">
            <v>폐전선(D/W)</v>
          </cell>
          <cell r="L960" t="str">
            <v>C</v>
          </cell>
          <cell r="M960">
            <v>0</v>
          </cell>
          <cell r="N960">
            <v>1470000</v>
          </cell>
          <cell r="O960" t="str">
            <v>2000.06.23</v>
          </cell>
          <cell r="P960" t="str">
            <v>2000.06.23</v>
          </cell>
          <cell r="Q960" t="str">
            <v>김미현</v>
          </cell>
          <cell r="R960">
            <v>999999</v>
          </cell>
          <cell r="S960" t="str">
            <v>일시(SYSTEM SETTING)</v>
          </cell>
        </row>
        <row r="961">
          <cell r="A961" t="str">
            <v>51009-00</v>
          </cell>
          <cell r="B961" t="str">
            <v>잡이익</v>
          </cell>
          <cell r="C961" t="str">
            <v>잡이익</v>
          </cell>
          <cell r="D961">
            <v>100</v>
          </cell>
          <cell r="E961" t="str">
            <v>판매전표</v>
          </cell>
          <cell r="F961" t="str">
            <v>10571871-002</v>
          </cell>
          <cell r="G961">
            <v>100361</v>
          </cell>
          <cell r="H961" t="str">
            <v>구매과</v>
          </cell>
          <cell r="I961">
            <v>100361</v>
          </cell>
          <cell r="J961" t="str">
            <v>구매과</v>
          </cell>
          <cell r="K961" t="str">
            <v>아연강선 공드럼</v>
          </cell>
          <cell r="L961" t="str">
            <v>C</v>
          </cell>
          <cell r="M961">
            <v>0</v>
          </cell>
          <cell r="N961">
            <v>63000</v>
          </cell>
          <cell r="O961" t="str">
            <v>2000.06.23</v>
          </cell>
          <cell r="P961" t="str">
            <v>2000.06.23</v>
          </cell>
          <cell r="Q961" t="str">
            <v>김미현</v>
          </cell>
          <cell r="R961">
            <v>999999</v>
          </cell>
          <cell r="S961" t="str">
            <v>일시(SYSTEM SETTING)</v>
          </cell>
        </row>
        <row r="962">
          <cell r="A962" t="str">
            <v>51009-00</v>
          </cell>
          <cell r="B962" t="str">
            <v>잡이익</v>
          </cell>
          <cell r="C962" t="str">
            <v>잡이익</v>
          </cell>
          <cell r="D962">
            <v>100</v>
          </cell>
          <cell r="E962" t="str">
            <v>판매전표</v>
          </cell>
          <cell r="F962" t="str">
            <v>10573362-002</v>
          </cell>
          <cell r="G962">
            <v>100361</v>
          </cell>
          <cell r="H962" t="str">
            <v>구매과</v>
          </cell>
          <cell r="I962">
            <v>100361</v>
          </cell>
          <cell r="J962" t="str">
            <v>구매과</v>
          </cell>
          <cell r="K962" t="str">
            <v>폐고철외</v>
          </cell>
          <cell r="L962" t="str">
            <v>C</v>
          </cell>
          <cell r="M962">
            <v>0</v>
          </cell>
          <cell r="N962">
            <v>574600</v>
          </cell>
          <cell r="O962" t="str">
            <v>2000.06.24</v>
          </cell>
          <cell r="P962" t="str">
            <v>2000.06.24</v>
          </cell>
          <cell r="Q962" t="str">
            <v>김미현</v>
          </cell>
          <cell r="R962">
            <v>999999</v>
          </cell>
          <cell r="S962" t="str">
            <v>일시(SYSTEM SETTING)</v>
          </cell>
        </row>
        <row r="963">
          <cell r="A963" t="str">
            <v>51009-00</v>
          </cell>
          <cell r="B963" t="str">
            <v>잡이익</v>
          </cell>
          <cell r="C963" t="str">
            <v>잡이익</v>
          </cell>
          <cell r="D963">
            <v>100</v>
          </cell>
          <cell r="E963" t="str">
            <v>판매전표</v>
          </cell>
          <cell r="F963" t="str">
            <v>10573363-002</v>
          </cell>
          <cell r="G963">
            <v>100361</v>
          </cell>
          <cell r="H963" t="str">
            <v>구매과</v>
          </cell>
          <cell r="I963">
            <v>100361</v>
          </cell>
          <cell r="J963" t="str">
            <v>구매과</v>
          </cell>
          <cell r="K963" t="str">
            <v>선반,세이퍼</v>
          </cell>
          <cell r="L963" t="str">
            <v>C</v>
          </cell>
          <cell r="M963">
            <v>0</v>
          </cell>
          <cell r="N963">
            <v>1500000</v>
          </cell>
          <cell r="O963" t="str">
            <v>2000.06.24</v>
          </cell>
          <cell r="P963" t="str">
            <v>2000.06.24</v>
          </cell>
          <cell r="Q963" t="str">
            <v>김미현</v>
          </cell>
          <cell r="R963">
            <v>999999</v>
          </cell>
          <cell r="S963" t="str">
            <v>일시(SYSTEM SETTING)</v>
          </cell>
        </row>
        <row r="964">
          <cell r="A964" t="str">
            <v>51009-00</v>
          </cell>
          <cell r="B964" t="str">
            <v>잡이익</v>
          </cell>
          <cell r="C964" t="str">
            <v>잡이익</v>
          </cell>
          <cell r="D964">
            <v>200</v>
          </cell>
          <cell r="E964" t="str">
            <v>수금전표</v>
          </cell>
          <cell r="F964" t="str">
            <v>10576044-002</v>
          </cell>
          <cell r="G964">
            <v>100702</v>
          </cell>
          <cell r="H964" t="str">
            <v>관리과</v>
          </cell>
          <cell r="I964">
            <v>100702</v>
          </cell>
          <cell r="J964" t="str">
            <v>관리과</v>
          </cell>
          <cell r="K964" t="str">
            <v>주차 및 자판기 수입</v>
          </cell>
          <cell r="L964" t="str">
            <v>C</v>
          </cell>
          <cell r="M964">
            <v>0</v>
          </cell>
          <cell r="N964">
            <v>436000</v>
          </cell>
          <cell r="O964" t="str">
            <v>2000.06.26</v>
          </cell>
          <cell r="P964" t="str">
            <v>2000.06.26</v>
          </cell>
          <cell r="Q964" t="str">
            <v>서수현</v>
          </cell>
        </row>
        <row r="965">
          <cell r="A965" t="str">
            <v>51009-00</v>
          </cell>
          <cell r="B965" t="str">
            <v>잡이익</v>
          </cell>
          <cell r="C965" t="str">
            <v>잡이익</v>
          </cell>
          <cell r="D965">
            <v>100</v>
          </cell>
          <cell r="E965" t="str">
            <v>판매전표</v>
          </cell>
          <cell r="F965" t="str">
            <v>10573367-002</v>
          </cell>
          <cell r="G965">
            <v>100361</v>
          </cell>
          <cell r="H965" t="str">
            <v>구매과</v>
          </cell>
          <cell r="I965">
            <v>100361</v>
          </cell>
          <cell r="J965" t="str">
            <v>구매과</v>
          </cell>
          <cell r="K965" t="str">
            <v>폐500kg포대</v>
          </cell>
          <cell r="L965" t="str">
            <v>C</v>
          </cell>
          <cell r="M965">
            <v>0</v>
          </cell>
          <cell r="N965">
            <v>9000</v>
          </cell>
          <cell r="O965" t="str">
            <v>2000.06.26</v>
          </cell>
          <cell r="P965" t="str">
            <v>2000.06.26</v>
          </cell>
          <cell r="Q965" t="str">
            <v>김미현</v>
          </cell>
          <cell r="R965">
            <v>999999</v>
          </cell>
          <cell r="S965" t="str">
            <v>일시(SYSTEM SETTING)</v>
          </cell>
        </row>
        <row r="966">
          <cell r="A966" t="str">
            <v>51009-00</v>
          </cell>
          <cell r="B966" t="str">
            <v>잡이익</v>
          </cell>
          <cell r="C966" t="str">
            <v>잡이익</v>
          </cell>
          <cell r="D966">
            <v>100</v>
          </cell>
          <cell r="E966" t="str">
            <v>판매전표</v>
          </cell>
          <cell r="F966" t="str">
            <v>10573364-002</v>
          </cell>
          <cell r="G966">
            <v>100361</v>
          </cell>
          <cell r="H966" t="str">
            <v>구매과</v>
          </cell>
          <cell r="I966">
            <v>100361</v>
          </cell>
          <cell r="J966" t="str">
            <v>구매과</v>
          </cell>
          <cell r="K966" t="str">
            <v>파지</v>
          </cell>
          <cell r="L966" t="str">
            <v>C</v>
          </cell>
          <cell r="M966">
            <v>0</v>
          </cell>
          <cell r="N966">
            <v>11200</v>
          </cell>
          <cell r="O966" t="str">
            <v>2000.06.26</v>
          </cell>
          <cell r="P966" t="str">
            <v>2000.06.26</v>
          </cell>
          <cell r="Q966" t="str">
            <v>김미현</v>
          </cell>
          <cell r="R966">
            <v>999999</v>
          </cell>
          <cell r="S966" t="str">
            <v>일시(SYSTEM SETTING)</v>
          </cell>
        </row>
        <row r="967">
          <cell r="A967" t="str">
            <v>51009-00</v>
          </cell>
          <cell r="B967" t="str">
            <v>잡이익</v>
          </cell>
          <cell r="C967" t="str">
            <v>잡이익</v>
          </cell>
          <cell r="D967">
            <v>100</v>
          </cell>
          <cell r="E967" t="str">
            <v>판매전표</v>
          </cell>
          <cell r="F967" t="str">
            <v>10575066-002</v>
          </cell>
          <cell r="G967">
            <v>100229</v>
          </cell>
          <cell r="H967" t="str">
            <v>F/S 1팀</v>
          </cell>
          <cell r="I967">
            <v>100361</v>
          </cell>
          <cell r="J967" t="str">
            <v>구매과</v>
          </cell>
          <cell r="K967" t="str">
            <v>절연스크랩</v>
          </cell>
          <cell r="L967" t="str">
            <v>C</v>
          </cell>
          <cell r="M967">
            <v>0</v>
          </cell>
          <cell r="N967">
            <v>495600</v>
          </cell>
          <cell r="O967" t="str">
            <v>2000.06.26</v>
          </cell>
          <cell r="P967" t="str">
            <v>2000.06.26</v>
          </cell>
          <cell r="Q967" t="str">
            <v>김미현</v>
          </cell>
          <cell r="R967">
            <v>999999</v>
          </cell>
          <cell r="S967" t="str">
            <v>일시(SYSTEM SETTING)</v>
          </cell>
        </row>
        <row r="968">
          <cell r="A968" t="str">
            <v>51009-00</v>
          </cell>
          <cell r="B968" t="str">
            <v>잡이익</v>
          </cell>
          <cell r="C968" t="str">
            <v>잡이익</v>
          </cell>
          <cell r="D968">
            <v>10</v>
          </cell>
          <cell r="E968" t="str">
            <v>전도금전표</v>
          </cell>
          <cell r="F968" t="str">
            <v>10574068-004</v>
          </cell>
          <cell r="G968">
            <v>100046</v>
          </cell>
          <cell r="H968" t="str">
            <v>금형팀</v>
          </cell>
          <cell r="I968">
            <v>100459</v>
          </cell>
          <cell r="J968" t="str">
            <v>업무팀</v>
          </cell>
          <cell r="K968" t="str">
            <v>6월 천리안사용료 자? C</v>
          </cell>
          <cell r="M968">
            <v>0</v>
          </cell>
          <cell r="N968" t="str">
            <v>160  2</v>
          </cell>
          <cell r="O968" t="str">
            <v>000.06.27  2</v>
          </cell>
          <cell r="P968" t="str">
            <v>000.06.15  편</v>
          </cell>
          <cell r="Q968" t="str">
            <v>무칠</v>
          </cell>
        </row>
        <row r="969">
          <cell r="A969" t="str">
            <v>51009-00</v>
          </cell>
          <cell r="B969" t="str">
            <v>잡이익</v>
          </cell>
          <cell r="C969" t="str">
            <v>잡이익</v>
          </cell>
          <cell r="D969">
            <v>200</v>
          </cell>
          <cell r="E969" t="str">
            <v>수금전표</v>
          </cell>
          <cell r="F969" t="str">
            <v>10575095-002</v>
          </cell>
          <cell r="G969">
            <v>100730</v>
          </cell>
          <cell r="H969" t="str">
            <v>SCR해외영업팀</v>
          </cell>
          <cell r="I969">
            <v>100023</v>
          </cell>
          <cell r="J969" t="str">
            <v>업무팀</v>
          </cell>
          <cell r="K969" t="str">
            <v>COPPER WIRE 관세환급</v>
          </cell>
          <cell r="L969" t="str">
            <v>C</v>
          </cell>
          <cell r="M969">
            <v>0</v>
          </cell>
          <cell r="N969">
            <v>309878180</v>
          </cell>
          <cell r="O969" t="str">
            <v>2000.06.28</v>
          </cell>
          <cell r="P969" t="str">
            <v>2000.06.28</v>
          </cell>
          <cell r="Q969" t="str">
            <v>이현구</v>
          </cell>
        </row>
        <row r="970">
          <cell r="A970" t="str">
            <v>51009-00</v>
          </cell>
          <cell r="B970" t="str">
            <v>잡이익</v>
          </cell>
          <cell r="C970" t="str">
            <v>잡이익</v>
          </cell>
          <cell r="D970">
            <v>100</v>
          </cell>
          <cell r="E970" t="str">
            <v>판매전표</v>
          </cell>
          <cell r="F970" t="str">
            <v>10573653-002</v>
          </cell>
          <cell r="G970">
            <v>100232</v>
          </cell>
          <cell r="H970" t="str">
            <v>C/P 2팀</v>
          </cell>
          <cell r="I970">
            <v>100361</v>
          </cell>
          <cell r="J970" t="str">
            <v>구매과</v>
          </cell>
          <cell r="K970" t="str">
            <v>폐산화동죽</v>
          </cell>
          <cell r="L970" t="str">
            <v>C</v>
          </cell>
          <cell r="M970">
            <v>0</v>
          </cell>
          <cell r="N970">
            <v>957550</v>
          </cell>
          <cell r="O970" t="str">
            <v>2000.06.28</v>
          </cell>
          <cell r="P970" t="str">
            <v>2000.06.28</v>
          </cell>
          <cell r="Q970" t="str">
            <v>김미현</v>
          </cell>
          <cell r="R970">
            <v>999999</v>
          </cell>
          <cell r="S970" t="str">
            <v>일시(SYSTEM SETTING)</v>
          </cell>
        </row>
        <row r="971">
          <cell r="A971" t="str">
            <v>51009-00</v>
          </cell>
          <cell r="B971" t="str">
            <v>잡이익</v>
          </cell>
          <cell r="C971" t="str">
            <v>잡이익</v>
          </cell>
          <cell r="D971">
            <v>100</v>
          </cell>
          <cell r="E971" t="str">
            <v>판매전표</v>
          </cell>
          <cell r="F971" t="str">
            <v>10573663-002</v>
          </cell>
          <cell r="G971">
            <v>100229</v>
          </cell>
          <cell r="H971" t="str">
            <v>F/S 1팀</v>
          </cell>
          <cell r="I971">
            <v>100361</v>
          </cell>
          <cell r="J971" t="str">
            <v>구매과</v>
          </cell>
          <cell r="K971" t="str">
            <v>꽃가루</v>
          </cell>
          <cell r="L971" t="str">
            <v>C</v>
          </cell>
          <cell r="M971">
            <v>0</v>
          </cell>
          <cell r="N971">
            <v>318600</v>
          </cell>
          <cell r="O971" t="str">
            <v>2000.06.28</v>
          </cell>
          <cell r="P971" t="str">
            <v>2000.06.28</v>
          </cell>
          <cell r="Q971" t="str">
            <v>김미현</v>
          </cell>
          <cell r="R971">
            <v>999999</v>
          </cell>
          <cell r="S971" t="str">
            <v>일시(SYSTEM SETTING)</v>
          </cell>
        </row>
        <row r="972">
          <cell r="A972" t="str">
            <v>51009-00</v>
          </cell>
          <cell r="B972" t="str">
            <v>잡이익</v>
          </cell>
          <cell r="C972" t="str">
            <v>잡이익</v>
          </cell>
          <cell r="D972">
            <v>100</v>
          </cell>
          <cell r="E972" t="str">
            <v>판매전표</v>
          </cell>
          <cell r="F972" t="str">
            <v>10574299-002</v>
          </cell>
          <cell r="G972">
            <v>100361</v>
          </cell>
          <cell r="H972" t="str">
            <v>구매과</v>
          </cell>
          <cell r="I972">
            <v>100361</v>
          </cell>
          <cell r="J972" t="str">
            <v>구매과</v>
          </cell>
          <cell r="K972" t="str">
            <v>폐PE떡</v>
          </cell>
          <cell r="L972" t="str">
            <v>C</v>
          </cell>
          <cell r="M972">
            <v>0</v>
          </cell>
          <cell r="N972">
            <v>96600</v>
          </cell>
          <cell r="O972" t="str">
            <v>2000.06.29</v>
          </cell>
          <cell r="P972" t="str">
            <v>2000.06.29</v>
          </cell>
          <cell r="Q972" t="str">
            <v>김미현</v>
          </cell>
          <cell r="R972">
            <v>999999</v>
          </cell>
          <cell r="S972" t="str">
            <v>일시(SYSTEM SETTING)</v>
          </cell>
        </row>
        <row r="973">
          <cell r="A973" t="str">
            <v>51009-00</v>
          </cell>
          <cell r="B973" t="str">
            <v>잡이익</v>
          </cell>
          <cell r="C973" t="str">
            <v>잡이익</v>
          </cell>
          <cell r="D973">
            <v>1</v>
          </cell>
          <cell r="E973" t="str">
            <v>비용전표</v>
          </cell>
          <cell r="F973" t="str">
            <v>10572664-003</v>
          </cell>
          <cell r="G973">
            <v>100034</v>
          </cell>
          <cell r="H973" t="str">
            <v>전산2과</v>
          </cell>
          <cell r="I973">
            <v>100034</v>
          </cell>
          <cell r="J973" t="str">
            <v>전산2과</v>
          </cell>
          <cell r="K973" t="str">
            <v>KORNET이용료</v>
          </cell>
          <cell r="L973" t="str">
            <v>C</v>
          </cell>
          <cell r="M973">
            <v>0</v>
          </cell>
          <cell r="N973">
            <v>2</v>
          </cell>
          <cell r="O973" t="str">
            <v>2000.06.30</v>
          </cell>
          <cell r="P973" t="str">
            <v>2000.06.27</v>
          </cell>
          <cell r="Q973" t="str">
            <v>김미순</v>
          </cell>
        </row>
        <row r="974">
          <cell r="A974" t="str">
            <v>51009-00</v>
          </cell>
          <cell r="B974" t="str">
            <v>잡이익</v>
          </cell>
          <cell r="C974" t="str">
            <v>잡이익</v>
          </cell>
          <cell r="D974">
            <v>1</v>
          </cell>
          <cell r="E974" t="str">
            <v>비용전표</v>
          </cell>
          <cell r="F974" t="str">
            <v>10574151-004</v>
          </cell>
          <cell r="G974">
            <v>100076</v>
          </cell>
          <cell r="H974" t="str">
            <v>반월공장</v>
          </cell>
          <cell r="I974">
            <v>100023</v>
          </cell>
          <cell r="J974" t="str">
            <v>업무팀</v>
          </cell>
          <cell r="K974" t="str">
            <v>6월분전용회선료</v>
          </cell>
          <cell r="L974" t="str">
            <v>C</v>
          </cell>
          <cell r="M974">
            <v>0</v>
          </cell>
          <cell r="N974">
            <v>8</v>
          </cell>
          <cell r="O974" t="str">
            <v>2000.06.30</v>
          </cell>
          <cell r="P974" t="str">
            <v>2000.06.29</v>
          </cell>
          <cell r="Q974" t="str">
            <v>손은희</v>
          </cell>
        </row>
        <row r="975">
          <cell r="A975" t="str">
            <v>51009-00</v>
          </cell>
          <cell r="B975" t="str">
            <v>잡이익</v>
          </cell>
          <cell r="C975" t="str">
            <v>잡이익</v>
          </cell>
          <cell r="D975">
            <v>1</v>
          </cell>
          <cell r="E975" t="str">
            <v>비용전표</v>
          </cell>
          <cell r="F975" t="str">
            <v>10570720-006</v>
          </cell>
          <cell r="G975">
            <v>100702</v>
          </cell>
          <cell r="H975" t="str">
            <v>관리과</v>
          </cell>
          <cell r="I975">
            <v>100702</v>
          </cell>
          <cell r="J975" t="str">
            <v>관리과</v>
          </cell>
          <cell r="K975" t="str">
            <v>6월분 가스요금 단수</v>
          </cell>
          <cell r="L975" t="str">
            <v>C</v>
          </cell>
          <cell r="M975">
            <v>0</v>
          </cell>
          <cell r="N975">
            <v>9</v>
          </cell>
          <cell r="O975" t="str">
            <v>2000.06.30</v>
          </cell>
          <cell r="P975" t="str">
            <v>2000.06.15</v>
          </cell>
          <cell r="Q975" t="str">
            <v>서수현</v>
          </cell>
        </row>
        <row r="976">
          <cell r="A976" t="str">
            <v>51009-00</v>
          </cell>
          <cell r="B976" t="str">
            <v>잡이익</v>
          </cell>
          <cell r="C976" t="str">
            <v>잡이익</v>
          </cell>
          <cell r="D976">
            <v>1</v>
          </cell>
          <cell r="E976" t="str">
            <v>비용전표</v>
          </cell>
          <cell r="F976" t="str">
            <v>10574146-004</v>
          </cell>
          <cell r="G976">
            <v>100063</v>
          </cell>
          <cell r="H976" t="str">
            <v>통신선</v>
          </cell>
          <cell r="I976">
            <v>100023</v>
          </cell>
          <cell r="J976" t="str">
            <v>업무팀</v>
          </cell>
          <cell r="K976" t="str">
            <v>6월분전용회선료</v>
          </cell>
          <cell r="L976" t="str">
            <v>C</v>
          </cell>
          <cell r="M976">
            <v>0</v>
          </cell>
          <cell r="N976">
            <v>4</v>
          </cell>
          <cell r="O976" t="str">
            <v>2000.06.30</v>
          </cell>
          <cell r="P976" t="str">
            <v>2000.06.29</v>
          </cell>
          <cell r="Q976" t="str">
            <v>손은희</v>
          </cell>
        </row>
        <row r="977">
          <cell r="A977" t="str">
            <v>51009-00</v>
          </cell>
          <cell r="B977" t="str">
            <v>잡이익</v>
          </cell>
          <cell r="C977" t="str">
            <v>잡이익</v>
          </cell>
          <cell r="D977">
            <v>300</v>
          </cell>
          <cell r="E977" t="str">
            <v>구매전표</v>
          </cell>
          <cell r="F977" t="str">
            <v>10573711-004</v>
          </cell>
          <cell r="G977">
            <v>100230</v>
          </cell>
          <cell r="H977" t="str">
            <v>F/S 2팀</v>
          </cell>
          <cell r="I977">
            <v>100425</v>
          </cell>
          <cell r="J977" t="str">
            <v>경영기획팀</v>
          </cell>
          <cell r="K977" t="str">
            <v>케이블공리일대 단수? C</v>
          </cell>
          <cell r="M977">
            <v>0</v>
          </cell>
          <cell r="N977" t="str">
            <v>1  2</v>
          </cell>
          <cell r="O977" t="str">
            <v>000.06.30  2</v>
          </cell>
          <cell r="P977" t="str">
            <v>000.06.22  오</v>
          </cell>
          <cell r="Q977" t="str">
            <v>은영</v>
          </cell>
        </row>
        <row r="978">
          <cell r="A978" t="str">
            <v>51009-00</v>
          </cell>
          <cell r="B978" t="str">
            <v>잡이익</v>
          </cell>
          <cell r="C978" t="str">
            <v>잡이익</v>
          </cell>
          <cell r="D978">
            <v>300</v>
          </cell>
          <cell r="E978" t="str">
            <v>구매전표</v>
          </cell>
          <cell r="F978" t="str">
            <v>10568682-004</v>
          </cell>
          <cell r="G978">
            <v>100230</v>
          </cell>
          <cell r="H978" t="str">
            <v>F/S 2팀</v>
          </cell>
          <cell r="I978">
            <v>100425</v>
          </cell>
          <cell r="J978" t="str">
            <v>경영기획팀</v>
          </cell>
          <cell r="K978" t="str">
            <v>케이블공리일대 단수? C</v>
          </cell>
          <cell r="M978">
            <v>0</v>
          </cell>
          <cell r="N978" t="str">
            <v>4  2</v>
          </cell>
          <cell r="O978" t="str">
            <v>000.06.30  2</v>
          </cell>
          <cell r="P978" t="str">
            <v>000.06.07  오</v>
          </cell>
          <cell r="Q978" t="str">
            <v>은영</v>
          </cell>
        </row>
        <row r="979">
          <cell r="A979" t="str">
            <v>51009-00</v>
          </cell>
          <cell r="B979" t="str">
            <v>잡이익</v>
          </cell>
          <cell r="C979" t="str">
            <v>잡이익</v>
          </cell>
          <cell r="D979">
            <v>300</v>
          </cell>
          <cell r="E979" t="str">
            <v>구매전표</v>
          </cell>
          <cell r="F979" t="str">
            <v>10571910-004</v>
          </cell>
          <cell r="G979">
            <v>100230</v>
          </cell>
          <cell r="H979" t="str">
            <v>F/S 2팀</v>
          </cell>
          <cell r="I979">
            <v>100425</v>
          </cell>
          <cell r="J979" t="str">
            <v>경영기획팀</v>
          </cell>
          <cell r="K979" t="str">
            <v>케이블공리일대 단수? C</v>
          </cell>
          <cell r="M979">
            <v>0</v>
          </cell>
          <cell r="N979" t="str">
            <v>6  2</v>
          </cell>
          <cell r="O979" t="str">
            <v>000.06.30  2</v>
          </cell>
          <cell r="P979" t="str">
            <v>000.06.20  오</v>
          </cell>
          <cell r="Q979" t="str">
            <v>은영</v>
          </cell>
        </row>
        <row r="980">
          <cell r="A980" t="str">
            <v>51009-00</v>
          </cell>
          <cell r="B980" t="str">
            <v>잡이익</v>
          </cell>
          <cell r="C980" t="str">
            <v>잡이익</v>
          </cell>
          <cell r="D980">
            <v>300</v>
          </cell>
          <cell r="E980" t="str">
            <v>구매전표</v>
          </cell>
          <cell r="F980" t="str">
            <v>10571886-004</v>
          </cell>
          <cell r="G980">
            <v>100230</v>
          </cell>
          <cell r="H980" t="str">
            <v>F/S 2팀</v>
          </cell>
          <cell r="I980">
            <v>100425</v>
          </cell>
          <cell r="J980" t="str">
            <v>경영기획팀</v>
          </cell>
          <cell r="K980" t="str">
            <v>케이블공리일대 단수? C</v>
          </cell>
          <cell r="M980">
            <v>0</v>
          </cell>
          <cell r="N980" t="str">
            <v>8  2</v>
          </cell>
          <cell r="O980" t="str">
            <v>000.06.30  2</v>
          </cell>
          <cell r="P980" t="str">
            <v>000.06.23  오</v>
          </cell>
          <cell r="Q980" t="str">
            <v>은영</v>
          </cell>
        </row>
        <row r="981">
          <cell r="A981" t="str">
            <v>51009-00</v>
          </cell>
          <cell r="B981" t="str">
            <v>잡이익</v>
          </cell>
          <cell r="C981" t="str">
            <v>잡이익</v>
          </cell>
          <cell r="D981">
            <v>300</v>
          </cell>
          <cell r="E981" t="str">
            <v>구매전표</v>
          </cell>
          <cell r="F981" t="str">
            <v>10571909-004</v>
          </cell>
          <cell r="G981">
            <v>100230</v>
          </cell>
          <cell r="H981" t="str">
            <v>F/S 2팀</v>
          </cell>
          <cell r="I981">
            <v>100425</v>
          </cell>
          <cell r="J981" t="str">
            <v>경영기획팀</v>
          </cell>
          <cell r="K981" t="str">
            <v>케이블공리일대 단수? C</v>
          </cell>
          <cell r="M981">
            <v>0</v>
          </cell>
          <cell r="N981" t="str">
            <v>5  2</v>
          </cell>
          <cell r="O981" t="str">
            <v>000.06.30  2</v>
          </cell>
          <cell r="P981" t="str">
            <v>000.06.20  오</v>
          </cell>
          <cell r="Q981" t="str">
            <v>은영</v>
          </cell>
        </row>
        <row r="982">
          <cell r="A982" t="str">
            <v>51009-00</v>
          </cell>
          <cell r="B982" t="str">
            <v>잡이익</v>
          </cell>
          <cell r="C982" t="str">
            <v>잡이익</v>
          </cell>
          <cell r="D982">
            <v>300</v>
          </cell>
          <cell r="E982" t="str">
            <v>구매전표</v>
          </cell>
          <cell r="F982" t="str">
            <v>10571907-004</v>
          </cell>
          <cell r="G982">
            <v>100230</v>
          </cell>
          <cell r="H982" t="str">
            <v>F/S 2팀</v>
          </cell>
          <cell r="I982">
            <v>100425</v>
          </cell>
          <cell r="J982" t="str">
            <v>경영기획팀</v>
          </cell>
          <cell r="K982" t="str">
            <v>케이블공리일 단수차? C</v>
          </cell>
          <cell r="M982">
            <v>0</v>
          </cell>
          <cell r="N982" t="str">
            <v>9  2</v>
          </cell>
          <cell r="O982" t="str">
            <v>000.06.30  2</v>
          </cell>
          <cell r="P982" t="str">
            <v>000.06.16  오</v>
          </cell>
          <cell r="Q982" t="str">
            <v>은영</v>
          </cell>
        </row>
        <row r="983">
          <cell r="A983" t="str">
            <v>51009-00</v>
          </cell>
          <cell r="B983" t="str">
            <v>잡이익</v>
          </cell>
          <cell r="C983" t="str">
            <v>잡이익</v>
          </cell>
          <cell r="D983">
            <v>200</v>
          </cell>
          <cell r="E983" t="str">
            <v>수금전표</v>
          </cell>
          <cell r="F983" t="str">
            <v>10576179-006</v>
          </cell>
          <cell r="G983">
            <v>100456</v>
          </cell>
          <cell r="H983" t="str">
            <v>수출팀</v>
          </cell>
          <cell r="I983">
            <v>100456</v>
          </cell>
          <cell r="J983" t="str">
            <v>수출팀</v>
          </cell>
          <cell r="K983" t="str">
            <v>USD108</v>
          </cell>
          <cell r="L983" t="str">
            <v>C</v>
          </cell>
          <cell r="M983">
            <v>0</v>
          </cell>
          <cell r="N983">
            <v>122817</v>
          </cell>
          <cell r="O983" t="str">
            <v>2000.06.30</v>
          </cell>
          <cell r="P983" t="str">
            <v>2000.06.30</v>
          </cell>
          <cell r="Q983" t="str">
            <v>채광기</v>
          </cell>
        </row>
        <row r="984">
          <cell r="A984" t="str">
            <v>51009-00</v>
          </cell>
          <cell r="B984" t="str">
            <v>잡이익</v>
          </cell>
          <cell r="C984" t="str">
            <v>잡이익</v>
          </cell>
          <cell r="D984">
            <v>200</v>
          </cell>
          <cell r="E984" t="str">
            <v>수금전표</v>
          </cell>
          <cell r="F984" t="str">
            <v>10577447-002</v>
          </cell>
          <cell r="G984">
            <v>100456</v>
          </cell>
          <cell r="H984" t="str">
            <v>수출팀</v>
          </cell>
          <cell r="I984">
            <v>100027</v>
          </cell>
          <cell r="J984" t="str">
            <v>일진경리팀</v>
          </cell>
          <cell r="K984" t="str">
            <v>AL 관세환급</v>
          </cell>
          <cell r="L984" t="str">
            <v>C</v>
          </cell>
          <cell r="M984">
            <v>0</v>
          </cell>
          <cell r="N984">
            <v>32603030</v>
          </cell>
          <cell r="O984" t="str">
            <v>2000.06.30</v>
          </cell>
          <cell r="P984" t="str">
            <v>2000.06.30</v>
          </cell>
          <cell r="Q984" t="str">
            <v>정경희</v>
          </cell>
          <cell r="R984">
            <v>999999</v>
          </cell>
          <cell r="S984" t="str">
            <v>일시(SYSTEM SETTING)</v>
          </cell>
        </row>
        <row r="985">
          <cell r="A985" t="str">
            <v>51009-00</v>
          </cell>
          <cell r="B985" t="str">
            <v>잡이익</v>
          </cell>
          <cell r="C985" t="str">
            <v>잡이익</v>
          </cell>
          <cell r="D985">
            <v>100</v>
          </cell>
          <cell r="E985" t="str">
            <v>판매전표</v>
          </cell>
          <cell r="F985" t="str">
            <v>10577104-001</v>
          </cell>
          <cell r="G985">
            <v>100453</v>
          </cell>
          <cell r="H985" t="str">
            <v>특판1팀</v>
          </cell>
          <cell r="I985">
            <v>100453</v>
          </cell>
          <cell r="J985" t="str">
            <v>특판1팀</v>
          </cell>
          <cell r="K985" t="str">
            <v>알미늄 기납증(관세)</v>
          </cell>
          <cell r="L985" t="str">
            <v>C</v>
          </cell>
          <cell r="M985">
            <v>0</v>
          </cell>
          <cell r="N985">
            <v>3325850</v>
          </cell>
          <cell r="O985" t="str">
            <v>2000.06.30</v>
          </cell>
          <cell r="P985" t="str">
            <v>2000.06.30</v>
          </cell>
          <cell r="Q985" t="str">
            <v>최윤경</v>
          </cell>
        </row>
        <row r="986">
          <cell r="A986" t="str">
            <v>51009-00</v>
          </cell>
          <cell r="B986" t="str">
            <v>잡이익</v>
          </cell>
          <cell r="C986" t="str">
            <v>잡이익</v>
          </cell>
          <cell r="D986">
            <v>1</v>
          </cell>
          <cell r="E986" t="str">
            <v>비용전표</v>
          </cell>
          <cell r="F986" t="str">
            <v>10576700-002</v>
          </cell>
          <cell r="G986">
            <v>100453</v>
          </cell>
          <cell r="H986" t="str">
            <v>특판1팀</v>
          </cell>
          <cell r="I986">
            <v>100453</v>
          </cell>
          <cell r="J986" t="str">
            <v>특판1팀</v>
          </cell>
          <cell r="K986" t="str">
            <v>금형대</v>
          </cell>
          <cell r="L986" t="str">
            <v>C</v>
          </cell>
          <cell r="M986">
            <v>0</v>
          </cell>
          <cell r="N986">
            <v>1700000</v>
          </cell>
          <cell r="O986" t="str">
            <v>2000.06.30</v>
          </cell>
          <cell r="P986" t="str">
            <v>2000.06.30</v>
          </cell>
          <cell r="Q986" t="str">
            <v>최윤경</v>
          </cell>
        </row>
        <row r="987">
          <cell r="A987" t="str">
            <v>51009-00</v>
          </cell>
          <cell r="B987" t="str">
            <v>잡이익</v>
          </cell>
          <cell r="C987" t="str">
            <v>잡이익</v>
          </cell>
          <cell r="D987">
            <v>100</v>
          </cell>
          <cell r="E987" t="str">
            <v>판매전표</v>
          </cell>
          <cell r="F987" t="str">
            <v>10577483-002</v>
          </cell>
          <cell r="G987">
            <v>100450</v>
          </cell>
          <cell r="H987" t="str">
            <v>판매1팀</v>
          </cell>
          <cell r="I987">
            <v>100125</v>
          </cell>
          <cell r="J987" t="str">
            <v>기획팀</v>
          </cell>
          <cell r="K987" t="str">
            <v>금형대</v>
          </cell>
          <cell r="L987" t="str">
            <v>C</v>
          </cell>
          <cell r="M987">
            <v>0</v>
          </cell>
          <cell r="N987">
            <v>300000</v>
          </cell>
          <cell r="O987" t="str">
            <v>2000.06.30</v>
          </cell>
          <cell r="P987" t="str">
            <v>2000.06.30</v>
          </cell>
          <cell r="Q987" t="str">
            <v>한상영</v>
          </cell>
        </row>
        <row r="988">
          <cell r="A988" t="str">
            <v>51009-00</v>
          </cell>
          <cell r="B988" t="str">
            <v>잡이익</v>
          </cell>
          <cell r="C988" t="str">
            <v>잡이익</v>
          </cell>
          <cell r="D988">
            <v>100</v>
          </cell>
          <cell r="E988" t="str">
            <v>판매전표</v>
          </cell>
          <cell r="F988" t="str">
            <v>10577494-002</v>
          </cell>
          <cell r="G988">
            <v>100450</v>
          </cell>
          <cell r="H988" t="str">
            <v>판매1팀</v>
          </cell>
          <cell r="I988">
            <v>100125</v>
          </cell>
          <cell r="J988" t="str">
            <v>기획팀</v>
          </cell>
          <cell r="K988" t="str">
            <v>금형대</v>
          </cell>
          <cell r="L988" t="str">
            <v>C</v>
          </cell>
          <cell r="M988">
            <v>0</v>
          </cell>
          <cell r="N988">
            <v>620000</v>
          </cell>
          <cell r="O988" t="str">
            <v>2000.06.30</v>
          </cell>
          <cell r="P988" t="str">
            <v>2000.06.30</v>
          </cell>
          <cell r="Q988" t="str">
            <v>한상영</v>
          </cell>
        </row>
        <row r="989">
          <cell r="A989" t="str">
            <v>51009-00</v>
          </cell>
          <cell r="B989" t="str">
            <v>잡이익</v>
          </cell>
          <cell r="C989" t="str">
            <v>잡이익</v>
          </cell>
          <cell r="D989">
            <v>100</v>
          </cell>
          <cell r="E989" t="str">
            <v>판매전표</v>
          </cell>
          <cell r="F989" t="str">
            <v>10577487-002</v>
          </cell>
          <cell r="G989">
            <v>100450</v>
          </cell>
          <cell r="H989" t="str">
            <v>판매1팀</v>
          </cell>
          <cell r="I989">
            <v>100125</v>
          </cell>
          <cell r="J989" t="str">
            <v>기획팀</v>
          </cell>
          <cell r="K989" t="str">
            <v>금형대</v>
          </cell>
          <cell r="L989" t="str">
            <v>C</v>
          </cell>
          <cell r="M989">
            <v>0</v>
          </cell>
          <cell r="N989">
            <v>2550000</v>
          </cell>
          <cell r="O989" t="str">
            <v>2000.06.30</v>
          </cell>
          <cell r="P989" t="str">
            <v>2000.06.30</v>
          </cell>
          <cell r="Q989" t="str">
            <v>한상영</v>
          </cell>
        </row>
        <row r="990">
          <cell r="A990" t="str">
            <v>51009-00</v>
          </cell>
          <cell r="B990" t="str">
            <v>잡이익</v>
          </cell>
          <cell r="C990" t="str">
            <v>잡이익</v>
          </cell>
          <cell r="D990">
            <v>50</v>
          </cell>
          <cell r="E990" t="str">
            <v>자금전표</v>
          </cell>
          <cell r="F990" t="str">
            <v>10578745-002</v>
          </cell>
          <cell r="G990">
            <v>100702</v>
          </cell>
          <cell r="H990" t="str">
            <v>관리과</v>
          </cell>
          <cell r="I990">
            <v>100027</v>
          </cell>
          <cell r="J990" t="str">
            <v>일진경리팀</v>
          </cell>
          <cell r="K990" t="str">
            <v>외상대단수차이</v>
          </cell>
          <cell r="L990" t="str">
            <v>C</v>
          </cell>
          <cell r="M990">
            <v>0</v>
          </cell>
          <cell r="N990">
            <v>3</v>
          </cell>
          <cell r="O990" t="str">
            <v>2000.06.30</v>
          </cell>
          <cell r="P990" t="str">
            <v>2000.06.30</v>
          </cell>
          <cell r="Q990" t="str">
            <v>정경희</v>
          </cell>
        </row>
        <row r="991">
          <cell r="A991" t="str">
            <v>51009-00</v>
          </cell>
          <cell r="B991" t="str">
            <v>잡이익</v>
          </cell>
          <cell r="C991" t="str">
            <v>잡이익</v>
          </cell>
          <cell r="D991">
            <v>50</v>
          </cell>
          <cell r="E991" t="str">
            <v>자금전표</v>
          </cell>
          <cell r="F991" t="str">
            <v>10578753-002</v>
          </cell>
          <cell r="G991">
            <v>100456</v>
          </cell>
          <cell r="H991" t="str">
            <v>수출팀</v>
          </cell>
          <cell r="I991">
            <v>100027</v>
          </cell>
          <cell r="J991" t="str">
            <v>일진경리팀</v>
          </cell>
          <cell r="K991" t="str">
            <v>알미늄수출잡이익(파? C</v>
          </cell>
          <cell r="M991">
            <v>0</v>
          </cell>
          <cell r="N991" t="str">
            <v>499905  2</v>
          </cell>
          <cell r="O991" t="str">
            <v>000.06.30  2</v>
          </cell>
          <cell r="P991" t="str">
            <v>000.06.30  정</v>
          </cell>
          <cell r="Q991" t="str">
            <v>경희</v>
          </cell>
        </row>
        <row r="992">
          <cell r="A992" t="str">
            <v>51009-00</v>
          </cell>
          <cell r="B992" t="str">
            <v>잡이익</v>
          </cell>
          <cell r="C992" t="str">
            <v>잡이익</v>
          </cell>
          <cell r="D992">
            <v>1</v>
          </cell>
          <cell r="E992" t="str">
            <v>비용전표</v>
          </cell>
          <cell r="F992" t="str">
            <v>10572650-004</v>
          </cell>
          <cell r="G992">
            <v>100223</v>
          </cell>
          <cell r="H992" t="str">
            <v>통신공장</v>
          </cell>
          <cell r="I992">
            <v>100027</v>
          </cell>
          <cell r="J992" t="str">
            <v>일진경리팀</v>
          </cell>
          <cell r="K992" t="str">
            <v>절사분 및 자동납부할</v>
          </cell>
          <cell r="L992" t="str">
            <v>C</v>
          </cell>
          <cell r="M992">
            <v>0</v>
          </cell>
          <cell r="N992">
            <v>4533</v>
          </cell>
          <cell r="O992" t="str">
            <v>2000.06.30</v>
          </cell>
          <cell r="P992" t="str">
            <v>2000.06.27</v>
          </cell>
          <cell r="Q992" t="str">
            <v>정미은</v>
          </cell>
        </row>
        <row r="993">
          <cell r="A993" t="str">
            <v>51009-00</v>
          </cell>
          <cell r="B993" t="str">
            <v>잡이익</v>
          </cell>
          <cell r="C993" t="str">
            <v>잡이익</v>
          </cell>
          <cell r="D993">
            <v>1</v>
          </cell>
          <cell r="E993" t="str">
            <v>비용전표</v>
          </cell>
          <cell r="F993" t="str">
            <v>10570835-004</v>
          </cell>
          <cell r="G993">
            <v>100079</v>
          </cell>
          <cell r="H993" t="str">
            <v>총무팀</v>
          </cell>
          <cell r="I993">
            <v>100079</v>
          </cell>
          <cell r="J993" t="str">
            <v>총무팀</v>
          </cell>
          <cell r="K993" t="str">
            <v>절사분 및 할인액</v>
          </cell>
          <cell r="L993" t="str">
            <v>C</v>
          </cell>
          <cell r="M993">
            <v>0</v>
          </cell>
          <cell r="N993">
            <v>15462</v>
          </cell>
          <cell r="O993" t="str">
            <v>2000.06.30</v>
          </cell>
          <cell r="P993" t="str">
            <v>2000.06.17</v>
          </cell>
          <cell r="Q993" t="str">
            <v>노승진</v>
          </cell>
        </row>
        <row r="994">
          <cell r="A994" t="str">
            <v>51009-00</v>
          </cell>
          <cell r="B994" t="str">
            <v>잡이익</v>
          </cell>
          <cell r="C994" t="str">
            <v>잡이익</v>
          </cell>
          <cell r="D994">
            <v>100</v>
          </cell>
          <cell r="E994" t="str">
            <v>판매전표</v>
          </cell>
          <cell r="F994" t="str">
            <v>10575539-002</v>
          </cell>
          <cell r="G994">
            <v>100361</v>
          </cell>
          <cell r="H994" t="str">
            <v>구매과</v>
          </cell>
          <cell r="I994">
            <v>100361</v>
          </cell>
          <cell r="J994" t="str">
            <v>구매과</v>
          </cell>
          <cell r="K994" t="str">
            <v>아연강선공드럼</v>
          </cell>
          <cell r="L994" t="str">
            <v>C</v>
          </cell>
          <cell r="M994">
            <v>0</v>
          </cell>
          <cell r="N994">
            <v>57000</v>
          </cell>
          <cell r="O994" t="str">
            <v>2000.06.30</v>
          </cell>
          <cell r="P994" t="str">
            <v>2000.06.30</v>
          </cell>
          <cell r="Q994" t="str">
            <v>김미현</v>
          </cell>
          <cell r="R994">
            <v>999999</v>
          </cell>
          <cell r="S994" t="str">
            <v>일시(SYSTEM SETTING)</v>
          </cell>
        </row>
        <row r="995">
          <cell r="A995" t="str">
            <v>51009-00</v>
          </cell>
          <cell r="B995" t="str">
            <v>잡이익</v>
          </cell>
          <cell r="C995" t="str">
            <v>잡이익</v>
          </cell>
          <cell r="D995">
            <v>100</v>
          </cell>
          <cell r="E995" t="str">
            <v>판매전표</v>
          </cell>
          <cell r="F995" t="str">
            <v>10575069-002</v>
          </cell>
          <cell r="G995">
            <v>100361</v>
          </cell>
          <cell r="H995" t="str">
            <v>구매과</v>
          </cell>
          <cell r="I995">
            <v>100361</v>
          </cell>
          <cell r="J995" t="str">
            <v>구매과</v>
          </cell>
          <cell r="K995" t="str">
            <v>파지</v>
          </cell>
          <cell r="L995" t="str">
            <v>C</v>
          </cell>
          <cell r="M995">
            <v>0</v>
          </cell>
          <cell r="N995">
            <v>35200</v>
          </cell>
          <cell r="O995" t="str">
            <v>2000.06.30</v>
          </cell>
          <cell r="P995" t="str">
            <v>2000.06.30</v>
          </cell>
          <cell r="Q995" t="str">
            <v>김미현</v>
          </cell>
          <cell r="R995">
            <v>999999</v>
          </cell>
          <cell r="S995" t="str">
            <v>일시(SYSTEM SETTING)</v>
          </cell>
        </row>
        <row r="996">
          <cell r="A996" t="str">
            <v>51009-00</v>
          </cell>
          <cell r="B996" t="str">
            <v>잡이익</v>
          </cell>
          <cell r="C996" t="str">
            <v>잡이익</v>
          </cell>
          <cell r="D996">
            <v>100</v>
          </cell>
          <cell r="E996" t="str">
            <v>판매전표</v>
          </cell>
          <cell r="F996" t="str">
            <v>10575072-002</v>
          </cell>
          <cell r="G996">
            <v>100361</v>
          </cell>
          <cell r="H996" t="str">
            <v>구매과</v>
          </cell>
          <cell r="I996">
            <v>100361</v>
          </cell>
          <cell r="J996" t="str">
            <v>구매과</v>
          </cell>
          <cell r="K996" t="str">
            <v>폐500KG포대</v>
          </cell>
          <cell r="L996" t="str">
            <v>C</v>
          </cell>
          <cell r="M996">
            <v>0</v>
          </cell>
          <cell r="N996">
            <v>9000</v>
          </cell>
          <cell r="O996" t="str">
            <v>2000.06.30</v>
          </cell>
          <cell r="P996" t="str">
            <v>2000.06.30</v>
          </cell>
          <cell r="Q996" t="str">
            <v>김미현</v>
          </cell>
          <cell r="R996">
            <v>999999</v>
          </cell>
          <cell r="S996" t="str">
            <v>일시(SYSTEM SETTING)</v>
          </cell>
        </row>
        <row r="997">
          <cell r="A997" t="str">
            <v>51009-00</v>
          </cell>
          <cell r="B997" t="str">
            <v>잡이익</v>
          </cell>
          <cell r="C997" t="str">
            <v>잡이익</v>
          </cell>
          <cell r="D997">
            <v>100</v>
          </cell>
          <cell r="E997" t="str">
            <v>판매전표</v>
          </cell>
          <cell r="F997" t="str">
            <v>10575514-002</v>
          </cell>
          <cell r="G997">
            <v>100230</v>
          </cell>
          <cell r="H997" t="str">
            <v>F/S 2팀</v>
          </cell>
          <cell r="I997">
            <v>100361</v>
          </cell>
          <cell r="J997" t="str">
            <v>구매과</v>
          </cell>
          <cell r="K997" t="str">
            <v>폐젤리케이블</v>
          </cell>
          <cell r="L997" t="str">
            <v>C</v>
          </cell>
          <cell r="M997">
            <v>0</v>
          </cell>
          <cell r="N997">
            <v>4536000</v>
          </cell>
          <cell r="O997" t="str">
            <v>2000.06.30</v>
          </cell>
          <cell r="P997" t="str">
            <v>2000.06.30</v>
          </cell>
          <cell r="Q997" t="str">
            <v>김미현</v>
          </cell>
          <cell r="R997">
            <v>999999</v>
          </cell>
          <cell r="S997" t="str">
            <v>일시(SYSTEM SETTING)</v>
          </cell>
        </row>
        <row r="998">
          <cell r="A998" t="str">
            <v>51009-00</v>
          </cell>
          <cell r="B998" t="str">
            <v>잡이익</v>
          </cell>
          <cell r="C998" t="str">
            <v>잡이익</v>
          </cell>
          <cell r="D998">
            <v>100</v>
          </cell>
          <cell r="E998" t="str">
            <v>판매전표</v>
          </cell>
          <cell r="F998" t="str">
            <v>10575513-002</v>
          </cell>
          <cell r="G998">
            <v>100361</v>
          </cell>
          <cell r="H998" t="str">
            <v>구매과</v>
          </cell>
          <cell r="I998">
            <v>100361</v>
          </cell>
          <cell r="J998" t="str">
            <v>구매과</v>
          </cell>
          <cell r="K998" t="str">
            <v>폐 LAP TAPE</v>
          </cell>
          <cell r="L998" t="str">
            <v>C</v>
          </cell>
          <cell r="M998">
            <v>0</v>
          </cell>
          <cell r="N998">
            <v>760000</v>
          </cell>
          <cell r="O998" t="str">
            <v>2000.06.30</v>
          </cell>
          <cell r="P998" t="str">
            <v>2000.06.30</v>
          </cell>
          <cell r="Q998" t="str">
            <v>김미현</v>
          </cell>
          <cell r="R998">
            <v>999999</v>
          </cell>
          <cell r="S998" t="str">
            <v>일시(SYSTEM SETTING)</v>
          </cell>
        </row>
        <row r="999">
          <cell r="A999" t="str">
            <v>51009-00</v>
          </cell>
          <cell r="B999" t="str">
            <v>잡이익</v>
          </cell>
          <cell r="C999" t="str">
            <v>잡이익</v>
          </cell>
          <cell r="D999">
            <v>100</v>
          </cell>
          <cell r="E999" t="str">
            <v>판매전표</v>
          </cell>
          <cell r="F999" t="str">
            <v>10575513-003</v>
          </cell>
          <cell r="G999">
            <v>100230</v>
          </cell>
          <cell r="H999" t="str">
            <v>F/S 2팀</v>
          </cell>
          <cell r="I999">
            <v>100361</v>
          </cell>
          <cell r="J999" t="str">
            <v>구매과</v>
          </cell>
          <cell r="K999" t="str">
            <v>폐전선(D/W)</v>
          </cell>
          <cell r="L999" t="str">
            <v>C</v>
          </cell>
          <cell r="M999">
            <v>0</v>
          </cell>
          <cell r="N999">
            <v>265500</v>
          </cell>
          <cell r="O999" t="str">
            <v>2000.06.30</v>
          </cell>
          <cell r="P999" t="str">
            <v>2000.06.30</v>
          </cell>
          <cell r="Q999" t="str">
            <v>김미현</v>
          </cell>
          <cell r="R999">
            <v>999999</v>
          </cell>
          <cell r="S999" t="str">
            <v>일시(SYSTEM SETTING)</v>
          </cell>
        </row>
        <row r="1000">
          <cell r="A1000" t="str">
            <v>51009-00</v>
          </cell>
          <cell r="B1000" t="str">
            <v>잡이익</v>
          </cell>
          <cell r="C1000" t="str">
            <v>잡이익</v>
          </cell>
          <cell r="D1000">
            <v>10</v>
          </cell>
          <cell r="E1000" t="str">
            <v>전도금전표</v>
          </cell>
          <cell r="F1000" t="str">
            <v>10574198-004</v>
          </cell>
          <cell r="G1000">
            <v>100459</v>
          </cell>
          <cell r="H1000" t="str">
            <v>업무팀</v>
          </cell>
          <cell r="I1000">
            <v>100459</v>
          </cell>
          <cell r="J1000" t="str">
            <v>업무팀</v>
          </cell>
          <cell r="K1000" t="str">
            <v>6월 전화료 원단위절? C</v>
          </cell>
          <cell r="M1000">
            <v>0</v>
          </cell>
          <cell r="N1000" t="str">
            <v>29  2</v>
          </cell>
          <cell r="O1000" t="str">
            <v>000.06.30  2</v>
          </cell>
          <cell r="P1000" t="str">
            <v>000.06.18  편</v>
          </cell>
          <cell r="Q1000" t="str">
            <v>무칠</v>
          </cell>
        </row>
        <row r="1001">
          <cell r="A1001" t="str">
            <v>51009-00</v>
          </cell>
          <cell r="B1001" t="str">
            <v>잡이익</v>
          </cell>
          <cell r="C1001" t="str">
            <v>잡이익</v>
          </cell>
          <cell r="D1001">
            <v>50</v>
          </cell>
          <cell r="E1001" t="str">
            <v>자금전표</v>
          </cell>
          <cell r="F1001" t="str">
            <v>10574194-005</v>
          </cell>
          <cell r="G1001">
            <v>100459</v>
          </cell>
          <cell r="H1001" t="str">
            <v>업무팀</v>
          </cell>
          <cell r="I1001">
            <v>100459</v>
          </cell>
          <cell r="J1001" t="str">
            <v>업무팀</v>
          </cell>
          <cell r="K1001" t="str">
            <v>6월 전화료 자동납부? C</v>
          </cell>
          <cell r="M1001">
            <v>0</v>
          </cell>
          <cell r="N1001" t="str">
            <v>6542  2</v>
          </cell>
          <cell r="O1001" t="str">
            <v>000.06.30  2</v>
          </cell>
          <cell r="P1001" t="str">
            <v>000.06.18  편</v>
          </cell>
          <cell r="Q1001" t="str">
            <v>무칠</v>
          </cell>
        </row>
        <row r="1002">
          <cell r="A1002" t="str">
            <v>51009-00</v>
          </cell>
          <cell r="B1002" t="str">
            <v>잡이익</v>
          </cell>
          <cell r="C1002" t="str">
            <v>잡이익</v>
          </cell>
          <cell r="D1002">
            <v>50</v>
          </cell>
          <cell r="E1002" t="str">
            <v>자금전표</v>
          </cell>
          <cell r="F1002" t="str">
            <v>10574194-006</v>
          </cell>
          <cell r="G1002">
            <v>100459</v>
          </cell>
          <cell r="H1002" t="str">
            <v>업무팀</v>
          </cell>
          <cell r="I1002">
            <v>100459</v>
          </cell>
          <cell r="J1002" t="str">
            <v>업무팀</v>
          </cell>
          <cell r="K1002" t="str">
            <v>6월 전화료 원단위절? C</v>
          </cell>
          <cell r="M1002">
            <v>0</v>
          </cell>
          <cell r="N1002" t="str">
            <v>88  2</v>
          </cell>
          <cell r="O1002" t="str">
            <v>000.06.30  2</v>
          </cell>
          <cell r="P1002" t="str">
            <v>000.06.18  편</v>
          </cell>
          <cell r="Q1002" t="str">
            <v>무칠</v>
          </cell>
        </row>
        <row r="1003">
          <cell r="A1003" t="str">
            <v>51009-00</v>
          </cell>
          <cell r="B1003" t="str">
            <v>잡이익</v>
          </cell>
          <cell r="C1003" t="str">
            <v>잡이익</v>
          </cell>
          <cell r="D1003">
            <v>50</v>
          </cell>
          <cell r="E1003" t="str">
            <v>자금전표</v>
          </cell>
          <cell r="F1003" t="str">
            <v>10573979-004</v>
          </cell>
          <cell r="G1003">
            <v>100459</v>
          </cell>
          <cell r="H1003" t="str">
            <v>업무팀</v>
          </cell>
          <cell r="I1003">
            <v>100459</v>
          </cell>
          <cell r="J1003" t="str">
            <v>업무팀</v>
          </cell>
          <cell r="K1003" t="str">
            <v>6월 Fax료 자동납부할</v>
          </cell>
          <cell r="L1003" t="str">
            <v>C</v>
          </cell>
          <cell r="M1003">
            <v>0</v>
          </cell>
          <cell r="N1003">
            <v>120</v>
          </cell>
          <cell r="O1003" t="str">
            <v>2000.06.30</v>
          </cell>
          <cell r="P1003" t="str">
            <v>2000.06.14</v>
          </cell>
          <cell r="Q1003" t="str">
            <v>편무칠</v>
          </cell>
        </row>
        <row r="1004">
          <cell r="A1004" t="str">
            <v>51009-00</v>
          </cell>
          <cell r="B1004" t="str">
            <v>잡이익</v>
          </cell>
          <cell r="C1004" t="str">
            <v>잡이익</v>
          </cell>
          <cell r="D1004">
            <v>50</v>
          </cell>
          <cell r="E1004" t="str">
            <v>자금전표</v>
          </cell>
          <cell r="F1004" t="str">
            <v>10573979-005</v>
          </cell>
          <cell r="G1004">
            <v>100459</v>
          </cell>
          <cell r="H1004" t="str">
            <v>업무팀</v>
          </cell>
          <cell r="I1004">
            <v>100459</v>
          </cell>
          <cell r="J1004" t="str">
            <v>업무팀</v>
          </cell>
          <cell r="K1004" t="str">
            <v>6월 Fax료 원단위절사</v>
          </cell>
          <cell r="L1004" t="str">
            <v>C</v>
          </cell>
          <cell r="M1004">
            <v>0</v>
          </cell>
          <cell r="N1004">
            <v>3</v>
          </cell>
          <cell r="O1004" t="str">
            <v>2000.06.30</v>
          </cell>
          <cell r="P1004" t="str">
            <v>2000.06.14</v>
          </cell>
          <cell r="Q1004" t="str">
            <v>편무칠</v>
          </cell>
        </row>
        <row r="1005">
          <cell r="A1005" t="str">
            <v>51009-00</v>
          </cell>
          <cell r="B1005" t="str">
            <v>잡이익</v>
          </cell>
          <cell r="C1005" t="str">
            <v>잡이익</v>
          </cell>
          <cell r="D1005">
            <v>50</v>
          </cell>
          <cell r="E1005" t="str">
            <v>자금전표</v>
          </cell>
          <cell r="F1005" t="str">
            <v>10573960-004</v>
          </cell>
          <cell r="G1005">
            <v>100459</v>
          </cell>
          <cell r="H1005" t="str">
            <v>업무팀</v>
          </cell>
          <cell r="I1005">
            <v>100459</v>
          </cell>
          <cell r="J1005" t="str">
            <v>업무팀</v>
          </cell>
          <cell r="K1005" t="str">
            <v>6월 모뎀료 자동납부? C</v>
          </cell>
          <cell r="M1005">
            <v>0</v>
          </cell>
          <cell r="N1005" t="str">
            <v>160  2</v>
          </cell>
          <cell r="O1005" t="str">
            <v>000.06.30  2</v>
          </cell>
          <cell r="P1005" t="str">
            <v>000.06.14  편</v>
          </cell>
          <cell r="Q1005" t="str">
            <v>무칠</v>
          </cell>
        </row>
        <row r="1006">
          <cell r="A1006" t="str">
            <v>51009-00</v>
          </cell>
          <cell r="B1006" t="str">
            <v>잡이익</v>
          </cell>
          <cell r="C1006" t="str">
            <v>잡이익</v>
          </cell>
          <cell r="D1006">
            <v>50</v>
          </cell>
          <cell r="E1006" t="str">
            <v>자금전표</v>
          </cell>
          <cell r="F1006" t="str">
            <v>10573954-004</v>
          </cell>
          <cell r="G1006">
            <v>100459</v>
          </cell>
          <cell r="H1006" t="str">
            <v>업무팀</v>
          </cell>
          <cell r="I1006">
            <v>100459</v>
          </cell>
          <cell r="J1006" t="str">
            <v>업무팀</v>
          </cell>
          <cell r="K1006" t="str">
            <v>6월 전화료자동납부할</v>
          </cell>
          <cell r="L1006" t="str">
            <v>C</v>
          </cell>
          <cell r="M1006">
            <v>0</v>
          </cell>
          <cell r="N1006">
            <v>230</v>
          </cell>
          <cell r="O1006" t="str">
            <v>2000.06.30</v>
          </cell>
          <cell r="P1006" t="str">
            <v>2000.06.14</v>
          </cell>
          <cell r="Q1006" t="str">
            <v>편무칠</v>
          </cell>
        </row>
        <row r="1007">
          <cell r="A1007" t="str">
            <v>51009-00</v>
          </cell>
          <cell r="B1007" t="str">
            <v>잡이익</v>
          </cell>
          <cell r="C1007" t="str">
            <v>잡이익</v>
          </cell>
          <cell r="D1007">
            <v>50</v>
          </cell>
          <cell r="E1007" t="str">
            <v>자금전표</v>
          </cell>
          <cell r="F1007" t="str">
            <v>10573954-005</v>
          </cell>
          <cell r="G1007">
            <v>100459</v>
          </cell>
          <cell r="H1007" t="str">
            <v>업무팀</v>
          </cell>
          <cell r="I1007">
            <v>100459</v>
          </cell>
          <cell r="J1007" t="str">
            <v>업무팀</v>
          </cell>
          <cell r="K1007" t="str">
            <v>6월 전화료 원단위절? C</v>
          </cell>
          <cell r="M1007">
            <v>0</v>
          </cell>
          <cell r="N1007" t="str">
            <v>2  2</v>
          </cell>
          <cell r="O1007" t="str">
            <v>000.06.30  2</v>
          </cell>
          <cell r="P1007" t="str">
            <v>000.06.14  편</v>
          </cell>
          <cell r="Q1007" t="str">
            <v>무칠</v>
          </cell>
        </row>
        <row r="1008">
          <cell r="A1008" t="str">
            <v>51009-00</v>
          </cell>
          <cell r="B1008" t="str">
            <v>잡이익</v>
          </cell>
          <cell r="C1008" t="str">
            <v>잡이익</v>
          </cell>
          <cell r="D1008">
            <v>50</v>
          </cell>
          <cell r="E1008" t="str">
            <v>자금전표</v>
          </cell>
          <cell r="F1008" t="str">
            <v>10573993-008</v>
          </cell>
          <cell r="G1008">
            <v>100459</v>
          </cell>
          <cell r="H1008" t="str">
            <v>업무팀</v>
          </cell>
          <cell r="I1008">
            <v>100459</v>
          </cell>
          <cell r="J1008" t="str">
            <v>업무팀</v>
          </cell>
          <cell r="K1008" t="str">
            <v>6월 전화료 자동납부? C</v>
          </cell>
          <cell r="M1008">
            <v>0</v>
          </cell>
          <cell r="N1008" t="str">
            <v>3990  2</v>
          </cell>
          <cell r="O1008" t="str">
            <v>000.06.30  2</v>
          </cell>
          <cell r="P1008" t="str">
            <v>000.06.14  편</v>
          </cell>
          <cell r="Q1008" t="str">
            <v>무칠</v>
          </cell>
        </row>
        <row r="1009">
          <cell r="A1009" t="str">
            <v>51009-00</v>
          </cell>
          <cell r="B1009" t="str">
            <v>잡이익</v>
          </cell>
          <cell r="C1009" t="str">
            <v>잡이익</v>
          </cell>
          <cell r="D1009">
            <v>50</v>
          </cell>
          <cell r="E1009" t="str">
            <v>자금전표</v>
          </cell>
          <cell r="F1009" t="str">
            <v>10573993-009</v>
          </cell>
          <cell r="G1009">
            <v>100459</v>
          </cell>
          <cell r="H1009" t="str">
            <v>업무팀</v>
          </cell>
          <cell r="I1009">
            <v>100459</v>
          </cell>
          <cell r="J1009" t="str">
            <v>업무팀</v>
          </cell>
          <cell r="K1009" t="str">
            <v>6월 전화료 원단위 절</v>
          </cell>
          <cell r="L1009" t="str">
            <v>C</v>
          </cell>
          <cell r="M1009">
            <v>0</v>
          </cell>
          <cell r="N1009">
            <v>17</v>
          </cell>
          <cell r="O1009" t="str">
            <v>2000.06.30</v>
          </cell>
          <cell r="P1009" t="str">
            <v>2000.06.14</v>
          </cell>
          <cell r="Q1009" t="str">
            <v>편무칠</v>
          </cell>
        </row>
        <row r="1010">
          <cell r="A1010" t="str">
            <v>51009-00</v>
          </cell>
          <cell r="B1010" t="str">
            <v>잡이익</v>
          </cell>
          <cell r="C1010" t="str">
            <v>잡이익</v>
          </cell>
          <cell r="D1010">
            <v>50</v>
          </cell>
          <cell r="E1010" t="str">
            <v>자금전표</v>
          </cell>
          <cell r="F1010" t="str">
            <v>10574039-006</v>
          </cell>
          <cell r="G1010">
            <v>100459</v>
          </cell>
          <cell r="H1010" t="str">
            <v>업무팀</v>
          </cell>
          <cell r="I1010">
            <v>100459</v>
          </cell>
          <cell r="J1010" t="str">
            <v>업무팀</v>
          </cell>
          <cell r="K1010" t="str">
            <v>6-7월 전용회선료 자? C</v>
          </cell>
          <cell r="M1010">
            <v>0</v>
          </cell>
          <cell r="N1010" t="str">
            <v>39150  2</v>
          </cell>
          <cell r="O1010" t="str">
            <v>000.06.30  2</v>
          </cell>
          <cell r="P1010" t="str">
            <v>000.06.13  편</v>
          </cell>
          <cell r="Q1010" t="str">
            <v>무칠</v>
          </cell>
        </row>
        <row r="1011">
          <cell r="A1011" t="str">
            <v>51009-00</v>
          </cell>
          <cell r="B1011" t="str">
            <v>잡이익</v>
          </cell>
          <cell r="C1011" t="str">
            <v>잡이익</v>
          </cell>
          <cell r="D1011">
            <v>50</v>
          </cell>
          <cell r="E1011" t="str">
            <v>자금전표</v>
          </cell>
          <cell r="F1011" t="str">
            <v>10574039-007</v>
          </cell>
          <cell r="G1011">
            <v>100459</v>
          </cell>
          <cell r="H1011" t="str">
            <v>업무팀</v>
          </cell>
          <cell r="I1011">
            <v>100459</v>
          </cell>
          <cell r="J1011" t="str">
            <v>업무팀</v>
          </cell>
          <cell r="K1011" t="str">
            <v>6-7월 전용회선료 원? C</v>
          </cell>
          <cell r="M1011">
            <v>0</v>
          </cell>
          <cell r="N1011" t="str">
            <v>9  2</v>
          </cell>
          <cell r="O1011" t="str">
            <v>000.06.30  2</v>
          </cell>
          <cell r="P1011" t="str">
            <v>000.06.13  편</v>
          </cell>
          <cell r="Q1011" t="str">
            <v>무칠</v>
          </cell>
        </row>
        <row r="1012">
          <cell r="A1012" t="str">
            <v>51009-00</v>
          </cell>
          <cell r="B1012" t="str">
            <v>잡이익</v>
          </cell>
          <cell r="C1012" t="str">
            <v>잡이익</v>
          </cell>
          <cell r="D1012">
            <v>50</v>
          </cell>
          <cell r="E1012" t="str">
            <v>자금전표</v>
          </cell>
          <cell r="F1012" t="str">
            <v>10574016-009</v>
          </cell>
          <cell r="G1012">
            <v>100459</v>
          </cell>
          <cell r="H1012" t="str">
            <v>업무팀</v>
          </cell>
          <cell r="I1012">
            <v>100459</v>
          </cell>
          <cell r="J1012" t="str">
            <v>업무팀</v>
          </cell>
          <cell r="K1012" t="str">
            <v>6월 전화료 자동납부? C</v>
          </cell>
          <cell r="M1012">
            <v>0</v>
          </cell>
          <cell r="N1012" t="str">
            <v>6890  2</v>
          </cell>
          <cell r="O1012" t="str">
            <v>000.06.30  2</v>
          </cell>
          <cell r="P1012" t="str">
            <v>000.06.14  편</v>
          </cell>
          <cell r="Q1012" t="str">
            <v>무칠</v>
          </cell>
        </row>
        <row r="1013">
          <cell r="A1013" t="str">
            <v>51009-00</v>
          </cell>
          <cell r="B1013" t="str">
            <v>잡이익</v>
          </cell>
          <cell r="C1013" t="str">
            <v>잡이익</v>
          </cell>
          <cell r="D1013">
            <v>50</v>
          </cell>
          <cell r="E1013" t="str">
            <v>자금전표</v>
          </cell>
          <cell r="F1013" t="str">
            <v>10574016-010</v>
          </cell>
          <cell r="G1013">
            <v>100459</v>
          </cell>
          <cell r="H1013" t="str">
            <v>업무팀</v>
          </cell>
          <cell r="I1013">
            <v>100459</v>
          </cell>
          <cell r="J1013" t="str">
            <v>업무팀</v>
          </cell>
          <cell r="K1013" t="str">
            <v>6월 전화료 원단위절? C</v>
          </cell>
          <cell r="M1013">
            <v>0</v>
          </cell>
          <cell r="N1013" t="str">
            <v>35  2</v>
          </cell>
          <cell r="O1013" t="str">
            <v>000.06.30  2</v>
          </cell>
          <cell r="P1013" t="str">
            <v>000.06.14  편</v>
          </cell>
          <cell r="Q1013" t="str">
            <v>무칠</v>
          </cell>
        </row>
        <row r="1014">
          <cell r="A1014" t="str">
            <v>51009-00</v>
          </cell>
          <cell r="B1014" t="str">
            <v>잡이익</v>
          </cell>
          <cell r="C1014" t="str">
            <v>잡이익</v>
          </cell>
          <cell r="D1014">
            <v>200</v>
          </cell>
          <cell r="E1014" t="str">
            <v>수금전표</v>
          </cell>
          <cell r="F1014" t="str">
            <v>10572061-002</v>
          </cell>
          <cell r="G1014">
            <v>100079</v>
          </cell>
          <cell r="H1014" t="str">
            <v>총무팀</v>
          </cell>
          <cell r="I1014">
            <v>100079</v>
          </cell>
          <cell r="J1014" t="str">
            <v>총무팀</v>
          </cell>
          <cell r="K1014" t="str">
            <v>6월분 임대료</v>
          </cell>
          <cell r="L1014" t="str">
            <v>C</v>
          </cell>
          <cell r="M1014">
            <v>0</v>
          </cell>
          <cell r="N1014">
            <v>30000</v>
          </cell>
          <cell r="O1014" t="str">
            <v>2000.07.05</v>
          </cell>
          <cell r="P1014" t="str">
            <v>2000.06.26</v>
          </cell>
          <cell r="Q1014" t="str">
            <v>노승진</v>
          </cell>
          <cell r="R1014">
            <v>999999</v>
          </cell>
          <cell r="S1014" t="str">
            <v>일시(SYSTEM SETTING)</v>
          </cell>
        </row>
        <row r="1015">
          <cell r="A1015" t="str">
            <v>51009-00</v>
          </cell>
          <cell r="B1015" t="str">
            <v>잡이익</v>
          </cell>
          <cell r="C1015" t="str">
            <v>잡이익</v>
          </cell>
          <cell r="D1015">
            <v>200</v>
          </cell>
          <cell r="E1015" t="str">
            <v>수금전표</v>
          </cell>
          <cell r="F1015" t="str">
            <v>10572061-003</v>
          </cell>
          <cell r="G1015">
            <v>100079</v>
          </cell>
          <cell r="H1015" t="str">
            <v>총무팀</v>
          </cell>
          <cell r="I1015">
            <v>100079</v>
          </cell>
          <cell r="J1015" t="str">
            <v>총무팀</v>
          </cell>
          <cell r="K1015" t="str">
            <v>6월분 임대료</v>
          </cell>
          <cell r="L1015" t="str">
            <v>C</v>
          </cell>
          <cell r="M1015">
            <v>0</v>
          </cell>
          <cell r="N1015">
            <v>40000</v>
          </cell>
          <cell r="O1015" t="str">
            <v>2000.07.05</v>
          </cell>
          <cell r="P1015" t="str">
            <v>2000.06.26</v>
          </cell>
          <cell r="Q1015" t="str">
            <v>노승진</v>
          </cell>
          <cell r="R1015">
            <v>999999</v>
          </cell>
          <cell r="S1015" t="str">
            <v>일시(SYSTEM SETTING)</v>
          </cell>
        </row>
        <row r="1016">
          <cell r="A1016" t="str">
            <v>51009-00</v>
          </cell>
          <cell r="B1016" t="str">
            <v>잡이익</v>
          </cell>
          <cell r="C1016" t="str">
            <v>잡이익</v>
          </cell>
          <cell r="D1016">
            <v>200</v>
          </cell>
          <cell r="E1016" t="str">
            <v>수금전표</v>
          </cell>
          <cell r="F1016" t="str">
            <v>10572061-004</v>
          </cell>
          <cell r="G1016">
            <v>100079</v>
          </cell>
          <cell r="H1016" t="str">
            <v>총무팀</v>
          </cell>
          <cell r="I1016">
            <v>100079</v>
          </cell>
          <cell r="J1016" t="str">
            <v>총무팀</v>
          </cell>
          <cell r="K1016" t="str">
            <v>6월분 임대료</v>
          </cell>
          <cell r="L1016" t="str">
            <v>C</v>
          </cell>
          <cell r="M1016">
            <v>0</v>
          </cell>
          <cell r="N1016">
            <v>10000</v>
          </cell>
          <cell r="O1016" t="str">
            <v>2000.07.05</v>
          </cell>
          <cell r="P1016" t="str">
            <v>2000.06.26</v>
          </cell>
          <cell r="Q1016" t="str">
            <v>노승진</v>
          </cell>
          <cell r="R1016">
            <v>999999</v>
          </cell>
          <cell r="S1016" t="str">
            <v>일시(SYSTEM SETTING)</v>
          </cell>
        </row>
        <row r="1017">
          <cell r="A1017" t="str">
            <v>51009-00</v>
          </cell>
          <cell r="B1017" t="str">
            <v>잡이익</v>
          </cell>
          <cell r="C1017" t="str">
            <v>잡이익</v>
          </cell>
          <cell r="D1017">
            <v>200</v>
          </cell>
          <cell r="E1017" t="str">
            <v>수금전표</v>
          </cell>
          <cell r="F1017" t="str">
            <v>10572061-005</v>
          </cell>
          <cell r="G1017">
            <v>100079</v>
          </cell>
          <cell r="H1017" t="str">
            <v>총무팀</v>
          </cell>
          <cell r="I1017">
            <v>100079</v>
          </cell>
          <cell r="J1017" t="str">
            <v>총무팀</v>
          </cell>
          <cell r="K1017" t="str">
            <v>6월분 임대료</v>
          </cell>
          <cell r="L1017" t="str">
            <v>C</v>
          </cell>
          <cell r="M1017">
            <v>0</v>
          </cell>
          <cell r="N1017">
            <v>40000</v>
          </cell>
          <cell r="O1017" t="str">
            <v>2000.07.05</v>
          </cell>
          <cell r="P1017" t="str">
            <v>2000.06.26</v>
          </cell>
          <cell r="Q1017" t="str">
            <v>노승진</v>
          </cell>
          <cell r="R1017">
            <v>999999</v>
          </cell>
          <cell r="S1017" t="str">
            <v>일시(SYSTEM SETTING)</v>
          </cell>
        </row>
        <row r="1018">
          <cell r="A1018" t="str">
            <v>51009-00</v>
          </cell>
          <cell r="B1018" t="str">
            <v>잡이익</v>
          </cell>
          <cell r="C1018" t="str">
            <v>잡이익</v>
          </cell>
          <cell r="D1018">
            <v>200</v>
          </cell>
          <cell r="E1018" t="str">
            <v>수금전표</v>
          </cell>
          <cell r="F1018" t="str">
            <v>10572061-006</v>
          </cell>
          <cell r="G1018">
            <v>100079</v>
          </cell>
          <cell r="H1018" t="str">
            <v>총무팀</v>
          </cell>
          <cell r="I1018">
            <v>100079</v>
          </cell>
          <cell r="J1018" t="str">
            <v>총무팀</v>
          </cell>
          <cell r="K1018" t="str">
            <v>6월분 임대료</v>
          </cell>
          <cell r="L1018" t="str">
            <v>C</v>
          </cell>
          <cell r="M1018">
            <v>0</v>
          </cell>
          <cell r="N1018">
            <v>10000</v>
          </cell>
          <cell r="O1018" t="str">
            <v>2000.07.05</v>
          </cell>
          <cell r="P1018" t="str">
            <v>2000.06.26</v>
          </cell>
          <cell r="Q1018" t="str">
            <v>노승진</v>
          </cell>
          <cell r="R1018">
            <v>999999</v>
          </cell>
          <cell r="S1018" t="str">
            <v>일시(SYSTEM SETTING)</v>
          </cell>
        </row>
        <row r="1019">
          <cell r="A1019" t="str">
            <v>51009-00</v>
          </cell>
          <cell r="B1019" t="str">
            <v>잡이익</v>
          </cell>
          <cell r="C1019" t="str">
            <v>잡이익</v>
          </cell>
          <cell r="D1019">
            <v>200</v>
          </cell>
          <cell r="E1019" t="str">
            <v>수금전표</v>
          </cell>
          <cell r="F1019" t="str">
            <v>10572061-007</v>
          </cell>
          <cell r="G1019">
            <v>100079</v>
          </cell>
          <cell r="H1019" t="str">
            <v>총무팀</v>
          </cell>
          <cell r="I1019">
            <v>100079</v>
          </cell>
          <cell r="J1019" t="str">
            <v>총무팀</v>
          </cell>
          <cell r="K1019" t="str">
            <v>6월분 임대료</v>
          </cell>
          <cell r="L1019" t="str">
            <v>C</v>
          </cell>
          <cell r="M1019">
            <v>0</v>
          </cell>
          <cell r="N1019">
            <v>50000</v>
          </cell>
          <cell r="O1019" t="str">
            <v>2000.07.05</v>
          </cell>
          <cell r="P1019" t="str">
            <v>2000.06.26</v>
          </cell>
          <cell r="Q1019" t="str">
            <v>노승진</v>
          </cell>
          <cell r="R1019">
            <v>999999</v>
          </cell>
          <cell r="S1019" t="str">
            <v>일시(SYSTEM SETTING)</v>
          </cell>
        </row>
        <row r="1020">
          <cell r="A1020" t="str">
            <v>51009-00</v>
          </cell>
          <cell r="B1020" t="str">
            <v>잡이익</v>
          </cell>
          <cell r="C1020" t="str">
            <v>잡이익</v>
          </cell>
          <cell r="D1020">
            <v>200</v>
          </cell>
          <cell r="E1020" t="str">
            <v>수금전표</v>
          </cell>
          <cell r="F1020" t="str">
            <v>10572061-008</v>
          </cell>
          <cell r="G1020">
            <v>100079</v>
          </cell>
          <cell r="H1020" t="str">
            <v>총무팀</v>
          </cell>
          <cell r="I1020">
            <v>100079</v>
          </cell>
          <cell r="J1020" t="str">
            <v>총무팀</v>
          </cell>
          <cell r="K1020" t="str">
            <v>6월분 임대료</v>
          </cell>
          <cell r="L1020" t="str">
            <v>C</v>
          </cell>
          <cell r="M1020">
            <v>0</v>
          </cell>
          <cell r="N1020">
            <v>70000</v>
          </cell>
          <cell r="O1020" t="str">
            <v>2000.07.05</v>
          </cell>
          <cell r="P1020" t="str">
            <v>2000.06.26</v>
          </cell>
          <cell r="Q1020" t="str">
            <v>노승진</v>
          </cell>
          <cell r="R1020">
            <v>999999</v>
          </cell>
          <cell r="S1020" t="str">
            <v>일시(SYSTEM SETTING)</v>
          </cell>
        </row>
        <row r="1021">
          <cell r="A1021" t="str">
            <v>51009-00</v>
          </cell>
          <cell r="B1021" t="str">
            <v>잡이익</v>
          </cell>
          <cell r="C1021" t="str">
            <v>잡이익</v>
          </cell>
          <cell r="D1021">
            <v>200</v>
          </cell>
          <cell r="E1021" t="str">
            <v>수금전표</v>
          </cell>
          <cell r="F1021" t="str">
            <v>10572061-009</v>
          </cell>
          <cell r="G1021">
            <v>100079</v>
          </cell>
          <cell r="H1021" t="str">
            <v>총무팀</v>
          </cell>
          <cell r="I1021">
            <v>100079</v>
          </cell>
          <cell r="J1021" t="str">
            <v>총무팀</v>
          </cell>
          <cell r="K1021" t="str">
            <v>6월분 임대료</v>
          </cell>
          <cell r="L1021" t="str">
            <v>C</v>
          </cell>
          <cell r="M1021">
            <v>0</v>
          </cell>
          <cell r="N1021">
            <v>50000</v>
          </cell>
          <cell r="O1021" t="str">
            <v>2000.07.05</v>
          </cell>
          <cell r="P1021" t="str">
            <v>2000.06.26</v>
          </cell>
          <cell r="Q1021" t="str">
            <v>노승진</v>
          </cell>
          <cell r="R1021">
            <v>999999</v>
          </cell>
          <cell r="S1021" t="str">
            <v>일시(SYSTEM SETTING)</v>
          </cell>
        </row>
        <row r="1022">
          <cell r="A1022" t="str">
            <v>51009-00</v>
          </cell>
          <cell r="B1022" t="str">
            <v>잡이익</v>
          </cell>
          <cell r="C1022" t="str">
            <v>잡이익</v>
          </cell>
          <cell r="D1022">
            <v>200</v>
          </cell>
          <cell r="E1022" t="str">
            <v>수금전표</v>
          </cell>
          <cell r="F1022" t="str">
            <v>10572061-010</v>
          </cell>
          <cell r="G1022">
            <v>100079</v>
          </cell>
          <cell r="H1022" t="str">
            <v>총무팀</v>
          </cell>
          <cell r="I1022">
            <v>100079</v>
          </cell>
          <cell r="J1022" t="str">
            <v>총무팀</v>
          </cell>
          <cell r="K1022" t="str">
            <v>6월분 임대료</v>
          </cell>
          <cell r="L1022" t="str">
            <v>C</v>
          </cell>
          <cell r="M1022">
            <v>0</v>
          </cell>
          <cell r="N1022">
            <v>80000</v>
          </cell>
          <cell r="O1022" t="str">
            <v>2000.07.05</v>
          </cell>
          <cell r="P1022" t="str">
            <v>2000.06.26</v>
          </cell>
          <cell r="Q1022" t="str">
            <v>노승진</v>
          </cell>
          <cell r="R1022">
            <v>999999</v>
          </cell>
          <cell r="S1022" t="str">
            <v>일시(SYSTEM SETTING)</v>
          </cell>
        </row>
        <row r="1023">
          <cell r="A1023" t="str">
            <v>51009-00</v>
          </cell>
          <cell r="B1023" t="str">
            <v>잡이익</v>
          </cell>
          <cell r="C1023" t="str">
            <v>잡이익</v>
          </cell>
          <cell r="D1023">
            <v>200</v>
          </cell>
          <cell r="E1023" t="str">
            <v>수금전표</v>
          </cell>
          <cell r="F1023" t="str">
            <v>10572061-011</v>
          </cell>
          <cell r="G1023">
            <v>100079</v>
          </cell>
          <cell r="H1023" t="str">
            <v>총무팀</v>
          </cell>
          <cell r="I1023">
            <v>100079</v>
          </cell>
          <cell r="J1023" t="str">
            <v>총무팀</v>
          </cell>
          <cell r="K1023" t="str">
            <v>6월분 임대료</v>
          </cell>
          <cell r="L1023" t="str">
            <v>C</v>
          </cell>
          <cell r="M1023">
            <v>0</v>
          </cell>
          <cell r="N1023">
            <v>37000</v>
          </cell>
          <cell r="O1023" t="str">
            <v>2000.07.05</v>
          </cell>
          <cell r="P1023" t="str">
            <v>2000.06.26</v>
          </cell>
          <cell r="Q1023" t="str">
            <v>노승진</v>
          </cell>
          <cell r="R1023">
            <v>999999</v>
          </cell>
          <cell r="S1023" t="str">
            <v>일시(SYSTEM SETTING)</v>
          </cell>
        </row>
        <row r="1024">
          <cell r="A1024" t="str">
            <v>51009-00</v>
          </cell>
          <cell r="B1024" t="str">
            <v>잡이익</v>
          </cell>
          <cell r="C1024" t="str">
            <v>잡이익</v>
          </cell>
          <cell r="D1024">
            <v>300</v>
          </cell>
          <cell r="E1024" t="str">
            <v>구매전표</v>
          </cell>
          <cell r="F1024" t="str">
            <v>10510608-004</v>
          </cell>
          <cell r="G1024">
            <v>100076</v>
          </cell>
          <cell r="H1024" t="str">
            <v>반월공장</v>
          </cell>
          <cell r="I1024">
            <v>100085</v>
          </cell>
          <cell r="J1024" t="str">
            <v>설비보전팀</v>
          </cell>
          <cell r="K1024" t="str">
            <v>절사분</v>
          </cell>
          <cell r="L1024" t="str">
            <v>C</v>
          </cell>
          <cell r="M1024">
            <v>0</v>
          </cell>
          <cell r="N1024">
            <v>7</v>
          </cell>
          <cell r="P1024" t="str">
            <v>2000.01.12</v>
          </cell>
          <cell r="Q1024" t="str">
            <v>황근오</v>
          </cell>
        </row>
        <row r="1025">
          <cell r="A1025" t="str">
            <v>51009-00</v>
          </cell>
          <cell r="B1025" t="str">
            <v>잡이익</v>
          </cell>
          <cell r="C1025" t="str">
            <v>잡이익</v>
          </cell>
          <cell r="D1025">
            <v>200</v>
          </cell>
          <cell r="E1025" t="str">
            <v>수금전표</v>
          </cell>
          <cell r="F1025" t="str">
            <v>10529349-004</v>
          </cell>
          <cell r="G1025">
            <v>100702</v>
          </cell>
          <cell r="H1025" t="str">
            <v>관리과</v>
          </cell>
          <cell r="I1025">
            <v>100702</v>
          </cell>
          <cell r="J1025" t="str">
            <v>관리과</v>
          </cell>
          <cell r="K1025" t="str">
            <v>02월분 임대료 및 관? C</v>
          </cell>
          <cell r="M1025">
            <v>0</v>
          </cell>
          <cell r="N1025">
            <v>1280940</v>
          </cell>
          <cell r="O1025">
            <v>2</v>
          </cell>
          <cell r="P1025" t="str">
            <v>000.02.29  김</v>
          </cell>
          <cell r="Q1025" t="str">
            <v>지연</v>
          </cell>
        </row>
        <row r="1026">
          <cell r="A1026" t="str">
            <v>51009-00</v>
          </cell>
          <cell r="B1026" t="str">
            <v>잡이익</v>
          </cell>
          <cell r="C1026" t="str">
            <v>잡이익</v>
          </cell>
          <cell r="D1026">
            <v>100</v>
          </cell>
          <cell r="E1026" t="str">
            <v>판매전표</v>
          </cell>
          <cell r="F1026" t="str">
            <v>10546316-002</v>
          </cell>
          <cell r="G1026">
            <v>100361</v>
          </cell>
          <cell r="H1026" t="str">
            <v>구매과</v>
          </cell>
          <cell r="I1026">
            <v>100361</v>
          </cell>
          <cell r="J1026" t="str">
            <v>구매과</v>
          </cell>
          <cell r="K1026" t="str">
            <v>폐동복강선</v>
          </cell>
          <cell r="L1026" t="str">
            <v>C</v>
          </cell>
          <cell r="M1026">
            <v>0</v>
          </cell>
          <cell r="N1026">
            <v>246000</v>
          </cell>
          <cell r="P1026" t="str">
            <v>2000.04.17</v>
          </cell>
          <cell r="Q1026" t="str">
            <v>김미현</v>
          </cell>
          <cell r="R1026">
            <v>999999</v>
          </cell>
          <cell r="S1026" t="str">
            <v>일시(SYSTEM SETTING)</v>
          </cell>
        </row>
        <row r="1027">
          <cell r="A1027" t="str">
            <v>51009-00</v>
          </cell>
          <cell r="B1027" t="str">
            <v>잡이익</v>
          </cell>
          <cell r="C1027" t="str">
            <v>잡이익</v>
          </cell>
          <cell r="D1027">
            <v>10</v>
          </cell>
          <cell r="E1027" t="str">
            <v>전도금전표</v>
          </cell>
          <cell r="F1027" t="str">
            <v>10547580-004</v>
          </cell>
          <cell r="G1027">
            <v>100079</v>
          </cell>
          <cell r="H1027" t="str">
            <v>총무팀</v>
          </cell>
          <cell r="I1027">
            <v>100079</v>
          </cell>
          <cell r="J1027" t="str">
            <v>총무팀</v>
          </cell>
          <cell r="K1027" t="str">
            <v>잡이익</v>
          </cell>
          <cell r="L1027" t="str">
            <v>D</v>
          </cell>
          <cell r="M1027">
            <v>-3</v>
          </cell>
          <cell r="N1027">
            <v>0</v>
          </cell>
          <cell r="P1027" t="str">
            <v>2000.04.21</v>
          </cell>
          <cell r="Q1027" t="str">
            <v>김방식</v>
          </cell>
        </row>
        <row r="1028">
          <cell r="A1028" t="str">
            <v>51009-00</v>
          </cell>
          <cell r="B1028" t="str">
            <v>잡이익</v>
          </cell>
          <cell r="C1028" t="str">
            <v>잡이익</v>
          </cell>
          <cell r="D1028">
            <v>10</v>
          </cell>
          <cell r="E1028" t="str">
            <v>전도금전표</v>
          </cell>
          <cell r="F1028" t="str">
            <v>10548666-004</v>
          </cell>
          <cell r="G1028">
            <v>100459</v>
          </cell>
          <cell r="H1028" t="str">
            <v>업무팀</v>
          </cell>
          <cell r="I1028">
            <v>100459</v>
          </cell>
          <cell r="J1028" t="str">
            <v>업무팀</v>
          </cell>
          <cell r="K1028" t="str">
            <v>4월 전화료(데이콤)원</v>
          </cell>
          <cell r="L1028" t="str">
            <v>C</v>
          </cell>
          <cell r="M1028">
            <v>0</v>
          </cell>
          <cell r="N1028">
            <v>37</v>
          </cell>
          <cell r="P1028" t="str">
            <v>2000.04.18</v>
          </cell>
          <cell r="Q1028" t="str">
            <v>편무칠</v>
          </cell>
        </row>
        <row r="1029">
          <cell r="A1029" t="str">
            <v>51009-00</v>
          </cell>
          <cell r="B1029" t="str">
            <v>잡이익</v>
          </cell>
          <cell r="C1029" t="str">
            <v>잡이익</v>
          </cell>
          <cell r="D1029">
            <v>100</v>
          </cell>
          <cell r="E1029" t="str">
            <v>판매전표</v>
          </cell>
          <cell r="F1029" t="str">
            <v>60061894-002</v>
          </cell>
          <cell r="G1029">
            <v>100729</v>
          </cell>
          <cell r="H1029" t="str">
            <v>SCR국내영업팀</v>
          </cell>
          <cell r="I1029">
            <v>100729</v>
          </cell>
          <cell r="J1029" t="str">
            <v>SCR국내영업팀</v>
          </cell>
          <cell r="K1029" t="str">
            <v>관세매출</v>
          </cell>
          <cell r="L1029" t="str">
            <v>C</v>
          </cell>
          <cell r="M1029">
            <v>0</v>
          </cell>
          <cell r="N1029">
            <v>4468047</v>
          </cell>
          <cell r="P1029" t="str">
            <v>2000.04.20</v>
          </cell>
          <cell r="Q1029" t="str">
            <v>손형경</v>
          </cell>
          <cell r="R1029">
            <v>104334</v>
          </cell>
          <cell r="S1029" t="str">
            <v>한국케이디케이(주)</v>
          </cell>
        </row>
        <row r="1030">
          <cell r="A1030" t="str">
            <v>51009-00</v>
          </cell>
          <cell r="B1030" t="str">
            <v>잡이익</v>
          </cell>
          <cell r="C1030" t="str">
            <v>잡이익</v>
          </cell>
          <cell r="D1030">
            <v>100</v>
          </cell>
          <cell r="E1030" t="str">
            <v>판매전표</v>
          </cell>
          <cell r="F1030" t="str">
            <v>60063416-002</v>
          </cell>
          <cell r="G1030">
            <v>100729</v>
          </cell>
          <cell r="H1030" t="str">
            <v>SCR국내영업팀</v>
          </cell>
          <cell r="I1030">
            <v>100729</v>
          </cell>
          <cell r="J1030" t="str">
            <v>SCR국내영업팀</v>
          </cell>
          <cell r="K1030" t="str">
            <v>관세매출</v>
          </cell>
          <cell r="L1030" t="str">
            <v>C</v>
          </cell>
          <cell r="M1030">
            <v>0</v>
          </cell>
          <cell r="N1030">
            <v>7707109</v>
          </cell>
          <cell r="P1030" t="str">
            <v>2000.05.06</v>
          </cell>
          <cell r="Q1030" t="str">
            <v>손형경</v>
          </cell>
          <cell r="R1030">
            <v>119341</v>
          </cell>
          <cell r="S1030" t="str">
            <v>(주)창전사</v>
          </cell>
        </row>
        <row r="1031">
          <cell r="A1031" t="str">
            <v>51009-00</v>
          </cell>
          <cell r="B1031" t="str">
            <v>잡이익</v>
          </cell>
          <cell r="C1031" t="str">
            <v>잡이익</v>
          </cell>
          <cell r="D1031">
            <v>100</v>
          </cell>
          <cell r="E1031" t="str">
            <v>판매전표</v>
          </cell>
          <cell r="F1031" t="str">
            <v>60063915-002</v>
          </cell>
          <cell r="G1031">
            <v>100729</v>
          </cell>
          <cell r="H1031" t="str">
            <v>SCR국내영업팀</v>
          </cell>
          <cell r="I1031">
            <v>100729</v>
          </cell>
          <cell r="J1031" t="str">
            <v>SCR국내영업팀</v>
          </cell>
          <cell r="K1031" t="str">
            <v>관세매출</v>
          </cell>
          <cell r="L1031" t="str">
            <v>C</v>
          </cell>
          <cell r="M1031">
            <v>0</v>
          </cell>
          <cell r="N1031">
            <v>9596164</v>
          </cell>
          <cell r="P1031" t="str">
            <v>2000.05.23</v>
          </cell>
          <cell r="Q1031" t="str">
            <v>손형경</v>
          </cell>
          <cell r="R1031">
            <v>105957</v>
          </cell>
          <cell r="S1031" t="str">
            <v>일진전선(주)</v>
          </cell>
        </row>
        <row r="1032">
          <cell r="A1032" t="str">
            <v>51009-00</v>
          </cell>
          <cell r="B1032" t="str">
            <v>잡이익</v>
          </cell>
          <cell r="C1032" t="str">
            <v>잡이익</v>
          </cell>
          <cell r="D1032">
            <v>50</v>
          </cell>
          <cell r="E1032" t="str">
            <v>자금전표</v>
          </cell>
          <cell r="F1032" t="str">
            <v>10574727-001</v>
          </cell>
          <cell r="G1032">
            <v>100469</v>
          </cell>
          <cell r="H1032" t="str">
            <v>공무반</v>
          </cell>
          <cell r="I1032">
            <v>100459</v>
          </cell>
          <cell r="J1032" t="str">
            <v>업무팀</v>
          </cell>
          <cell r="K1032" t="str">
            <v>년차사용분 징수(반종</v>
          </cell>
          <cell r="L1032" t="str">
            <v>C</v>
          </cell>
          <cell r="M1032">
            <v>0</v>
          </cell>
          <cell r="N1032">
            <v>140352</v>
          </cell>
          <cell r="P1032" t="str">
            <v>2000.06.30</v>
          </cell>
          <cell r="Q1032" t="str">
            <v>장미영</v>
          </cell>
        </row>
        <row r="1033">
          <cell r="A1033" t="str">
            <v>51012-00</v>
          </cell>
          <cell r="B1033" t="str">
            <v>유형자산처분이익</v>
          </cell>
          <cell r="C1033" t="str">
            <v>유형자산처분이익</v>
          </cell>
          <cell r="D1033">
            <v>731</v>
          </cell>
          <cell r="E1033" t="str">
            <v>고정자산매</v>
          </cell>
          <cell r="F1033" t="str">
            <v>10550260-008</v>
          </cell>
          <cell r="G1033">
            <v>100660</v>
          </cell>
          <cell r="H1033" t="str">
            <v>전북PCS팀</v>
          </cell>
          <cell r="I1033">
            <v>100023</v>
          </cell>
          <cell r="J1033" t="str">
            <v>업무팀</v>
          </cell>
          <cell r="K1033" t="str">
            <v>유형자산처분이익</v>
          </cell>
          <cell r="L1033" t="str">
            <v>C</v>
          </cell>
          <cell r="M1033">
            <v>0</v>
          </cell>
          <cell r="N1033">
            <v>3267300</v>
          </cell>
          <cell r="O1033" t="str">
            <v>2000.04.30</v>
          </cell>
          <cell r="P1033" t="str">
            <v>2000.04.10</v>
          </cell>
          <cell r="Q1033" t="str">
            <v>김달호</v>
          </cell>
        </row>
        <row r="1034">
          <cell r="A1034" t="str">
            <v>51012-00</v>
          </cell>
          <cell r="B1034" t="str">
            <v>유형자산처분이익</v>
          </cell>
          <cell r="C1034" t="str">
            <v>유형자산처분이익</v>
          </cell>
          <cell r="D1034">
            <v>731</v>
          </cell>
          <cell r="E1034" t="str">
            <v>고정자산매</v>
          </cell>
          <cell r="F1034" t="str">
            <v>10561733-064</v>
          </cell>
          <cell r="G1034">
            <v>100257</v>
          </cell>
          <cell r="H1034" t="str">
            <v>QC팀</v>
          </cell>
          <cell r="I1034">
            <v>100257</v>
          </cell>
          <cell r="J1034" t="str">
            <v>QC팀</v>
          </cell>
          <cell r="K1034" t="str">
            <v>계측기매각</v>
          </cell>
          <cell r="L1034" t="str">
            <v>C</v>
          </cell>
          <cell r="M1034">
            <v>0</v>
          </cell>
          <cell r="N1034">
            <v>1269000</v>
          </cell>
          <cell r="O1034" t="str">
            <v>2000.06.05</v>
          </cell>
          <cell r="P1034" t="str">
            <v>2000.05.29</v>
          </cell>
          <cell r="Q1034" t="str">
            <v>정만수</v>
          </cell>
        </row>
        <row r="1035">
          <cell r="A1035" t="str">
            <v>51017-00</v>
          </cell>
          <cell r="B1035" t="str">
            <v>투자자산처분이익</v>
          </cell>
          <cell r="C1035" t="str">
            <v>투자자산처분이익</v>
          </cell>
          <cell r="D1035">
            <v>50</v>
          </cell>
          <cell r="E1035" t="str">
            <v>자금전표</v>
          </cell>
          <cell r="F1035" t="str">
            <v>10551240-003</v>
          </cell>
          <cell r="G1035">
            <v>100027</v>
          </cell>
          <cell r="H1035" t="str">
            <v>일진경리팀</v>
          </cell>
          <cell r="I1035">
            <v>100027</v>
          </cell>
          <cell r="J1035" t="str">
            <v>일진경리팀</v>
          </cell>
          <cell r="K1035" t="str">
            <v>주식매각이익</v>
          </cell>
          <cell r="L1035" t="str">
            <v>C</v>
          </cell>
          <cell r="M1035">
            <v>0</v>
          </cell>
          <cell r="N1035">
            <v>54241350</v>
          </cell>
          <cell r="O1035" t="str">
            <v>2000.04.28</v>
          </cell>
          <cell r="P1035" t="str">
            <v>2000.04.28</v>
          </cell>
          <cell r="Q1035" t="str">
            <v>정경희</v>
          </cell>
          <cell r="R1035">
            <v>117958</v>
          </cell>
          <cell r="S1035" t="str">
            <v>G-Link社</v>
          </cell>
        </row>
        <row r="18075">
          <cell r="A18075" t="str">
            <v>81001-01</v>
          </cell>
          <cell r="B18075" t="str">
            <v>지급이자</v>
          </cell>
          <cell r="C18075" t="str">
            <v>시설이자</v>
          </cell>
          <cell r="D18075">
            <v>50</v>
          </cell>
          <cell r="E18075" t="str">
            <v>자금전표</v>
          </cell>
          <cell r="F18075" t="str">
            <v>10509616-001</v>
          </cell>
          <cell r="G18075">
            <v>100027</v>
          </cell>
          <cell r="H18075" t="str">
            <v>일진경리팀</v>
          </cell>
          <cell r="I18075">
            <v>100027</v>
          </cell>
          <cell r="J18075" t="str">
            <v>일진경리팀</v>
          </cell>
          <cell r="K18075" t="str">
            <v>산업시설자금인출(통? D</v>
          </cell>
          <cell r="M18075">
            <v>2780821</v>
          </cell>
          <cell r="N18075" t="str">
            <v>0  2</v>
          </cell>
          <cell r="O18075" t="str">
            <v>000.01.10  2</v>
          </cell>
          <cell r="P18075" t="str">
            <v>000.01.10  최</v>
          </cell>
          <cell r="Q18075" t="str">
            <v>윤경      0</v>
          </cell>
          <cell r="R18075" t="str">
            <v>00405  산</v>
          </cell>
          <cell r="S18075" t="str">
            <v>업은행기업금융2실</v>
          </cell>
          <cell r="T18075" t="str">
            <v>2000.01.01-2000.01</v>
          </cell>
          <cell r="U18075" t="str">
            <v>.10   10.15%</v>
          </cell>
        </row>
        <row r="18076">
          <cell r="A18076" t="str">
            <v>81001-01</v>
          </cell>
          <cell r="B18076" t="str">
            <v>지급이자</v>
          </cell>
          <cell r="C18076" t="str">
            <v>시설이자</v>
          </cell>
          <cell r="D18076">
            <v>50</v>
          </cell>
          <cell r="E18076" t="str">
            <v>자금전표</v>
          </cell>
          <cell r="F18076" t="str">
            <v>10511678-003</v>
          </cell>
          <cell r="G18076">
            <v>100027</v>
          </cell>
          <cell r="H18076" t="str">
            <v>일진경리팀</v>
          </cell>
          <cell r="I18076">
            <v>100027</v>
          </cell>
          <cell r="J18076" t="str">
            <v>일진경리팀</v>
          </cell>
          <cell r="K18076" t="str">
            <v>시설자금 인출</v>
          </cell>
          <cell r="L18076" t="str">
            <v>D</v>
          </cell>
          <cell r="M18076">
            <v>1660257</v>
          </cell>
          <cell r="N18076">
            <v>0</v>
          </cell>
          <cell r="O18076" t="str">
            <v>2000.01.15</v>
          </cell>
          <cell r="P18076" t="str">
            <v>2000.01.15</v>
          </cell>
          <cell r="Q18076" t="str">
            <v>최윤경</v>
          </cell>
          <cell r="R18076">
            <v>14</v>
          </cell>
          <cell r="S18076" t="str">
            <v>국민.동교&lt;장기신촌&gt;</v>
          </cell>
          <cell r="T18076" t="str">
            <v>2000.01.01-2000.0</v>
          </cell>
          <cell r="U18076" t="str">
            <v>1.15   12.12%</v>
          </cell>
        </row>
        <row r="18077">
          <cell r="A18077" t="str">
            <v>81001-01</v>
          </cell>
          <cell r="B18077" t="str">
            <v>지급이자</v>
          </cell>
          <cell r="C18077" t="str">
            <v>시설이자</v>
          </cell>
          <cell r="D18077">
            <v>50</v>
          </cell>
          <cell r="E18077" t="str">
            <v>자금전표</v>
          </cell>
          <cell r="F18077" t="str">
            <v>10511919-002</v>
          </cell>
          <cell r="G18077">
            <v>100027</v>
          </cell>
          <cell r="H18077" t="str">
            <v>일진경리팀</v>
          </cell>
          <cell r="I18077">
            <v>100027</v>
          </cell>
          <cell r="J18077" t="str">
            <v>일진경리팀</v>
          </cell>
          <cell r="K18077" t="str">
            <v>시설자금 환급</v>
          </cell>
          <cell r="L18077" t="str">
            <v>D</v>
          </cell>
          <cell r="M18077">
            <v>-36895</v>
          </cell>
          <cell r="N18077">
            <v>0</v>
          </cell>
          <cell r="O18077" t="str">
            <v>2000.01.15</v>
          </cell>
          <cell r="P18077" t="str">
            <v>2000.01.15</v>
          </cell>
          <cell r="Q18077" t="str">
            <v>최윤경</v>
          </cell>
          <cell r="R18077">
            <v>14</v>
          </cell>
          <cell r="S18077" t="str">
            <v>국민.동교&lt;장기신촌&gt;</v>
          </cell>
          <cell r="T18077">
            <v>0</v>
          </cell>
          <cell r="U18077">
            <v>0</v>
          </cell>
        </row>
        <row r="18078">
          <cell r="A18078" t="str">
            <v>81001-01</v>
          </cell>
          <cell r="B18078" t="str">
            <v>지급이자</v>
          </cell>
          <cell r="C18078" t="str">
            <v>시설이자</v>
          </cell>
          <cell r="D18078">
            <v>1</v>
          </cell>
          <cell r="E18078" t="str">
            <v>비용전표</v>
          </cell>
          <cell r="F18078" t="str">
            <v>10515363-001</v>
          </cell>
          <cell r="G18078">
            <v>100027</v>
          </cell>
          <cell r="H18078" t="str">
            <v>일진경리팀</v>
          </cell>
          <cell r="I18078">
            <v>100027</v>
          </cell>
          <cell r="J18078" t="str">
            <v>일진경리팀</v>
          </cell>
          <cell r="K18078" t="str">
            <v>사원임대주택건설자금</v>
          </cell>
          <cell r="L18078" t="str">
            <v>D</v>
          </cell>
          <cell r="M18078">
            <v>376070</v>
          </cell>
          <cell r="N18078">
            <v>0</v>
          </cell>
          <cell r="O18078" t="str">
            <v>2000.01.25</v>
          </cell>
          <cell r="P18078" t="str">
            <v>2000.01.25</v>
          </cell>
          <cell r="Q18078" t="str">
            <v>최윤경</v>
          </cell>
          <cell r="R18078">
            <v>1751</v>
          </cell>
          <cell r="S18078" t="str">
            <v>주택은행(안산지점)</v>
          </cell>
          <cell r="T18078">
            <v>0</v>
          </cell>
          <cell r="U18078">
            <v>0.03</v>
          </cell>
        </row>
        <row r="18079">
          <cell r="A18079" t="str">
            <v>81001-01</v>
          </cell>
          <cell r="B18079" t="str">
            <v>지급이자</v>
          </cell>
          <cell r="C18079" t="str">
            <v>시설이자</v>
          </cell>
          <cell r="D18079">
            <v>1</v>
          </cell>
          <cell r="E18079" t="str">
            <v>비용전표</v>
          </cell>
          <cell r="F18079" t="str">
            <v>10515363-003</v>
          </cell>
          <cell r="G18079">
            <v>100027</v>
          </cell>
          <cell r="H18079" t="str">
            <v>일진경리팀</v>
          </cell>
          <cell r="I18079">
            <v>100027</v>
          </cell>
          <cell r="J18079" t="str">
            <v>일진경리팀</v>
          </cell>
          <cell r="K18079" t="str">
            <v>사원임대주택건설자금</v>
          </cell>
          <cell r="L18079" t="str">
            <v>D</v>
          </cell>
          <cell r="M18079">
            <v>187580</v>
          </cell>
          <cell r="N18079">
            <v>0</v>
          </cell>
          <cell r="O18079" t="str">
            <v>2000.01.25</v>
          </cell>
          <cell r="P18079" t="str">
            <v>2000.01.25</v>
          </cell>
          <cell r="Q18079" t="str">
            <v>최윤경</v>
          </cell>
          <cell r="R18079">
            <v>1751</v>
          </cell>
          <cell r="S18079" t="str">
            <v>주택은행(안산지점)</v>
          </cell>
          <cell r="T18079">
            <v>0</v>
          </cell>
          <cell r="U18079">
            <v>0.03</v>
          </cell>
        </row>
        <row r="18080">
          <cell r="A18080" t="str">
            <v>81001-01</v>
          </cell>
          <cell r="B18080" t="str">
            <v>지급이자</v>
          </cell>
          <cell r="C18080" t="str">
            <v>시설이자</v>
          </cell>
          <cell r="D18080">
            <v>1</v>
          </cell>
          <cell r="E18080" t="str">
            <v>비용전표</v>
          </cell>
          <cell r="F18080" t="str">
            <v>10515363-005</v>
          </cell>
          <cell r="G18080">
            <v>100027</v>
          </cell>
          <cell r="H18080" t="str">
            <v>일진경리팀</v>
          </cell>
          <cell r="I18080">
            <v>100027</v>
          </cell>
          <cell r="J18080" t="str">
            <v>일진경리팀</v>
          </cell>
          <cell r="K18080" t="str">
            <v>사원임대주택건설</v>
          </cell>
          <cell r="L18080" t="str">
            <v>D</v>
          </cell>
          <cell r="M18080">
            <v>112200</v>
          </cell>
          <cell r="N18080">
            <v>0</v>
          </cell>
          <cell r="O18080" t="str">
            <v>2000.01.25</v>
          </cell>
          <cell r="P18080" t="str">
            <v>2000.01.25</v>
          </cell>
          <cell r="Q18080" t="str">
            <v>최윤경</v>
          </cell>
          <cell r="R18080">
            <v>1753</v>
          </cell>
          <cell r="S18080" t="str">
            <v>주택은행(관양동지점)</v>
          </cell>
          <cell r="T18080">
            <v>0</v>
          </cell>
          <cell r="U18080">
            <v>0.03</v>
          </cell>
        </row>
        <row r="18081">
          <cell r="A18081" t="str">
            <v>81001-01</v>
          </cell>
          <cell r="B18081" t="str">
            <v>지급이자</v>
          </cell>
          <cell r="C18081" t="str">
            <v>시설이자</v>
          </cell>
          <cell r="D18081">
            <v>1</v>
          </cell>
          <cell r="E18081" t="str">
            <v>비용전표</v>
          </cell>
          <cell r="F18081" t="str">
            <v>10515363-007</v>
          </cell>
          <cell r="G18081">
            <v>100027</v>
          </cell>
          <cell r="H18081" t="str">
            <v>일진경리팀</v>
          </cell>
          <cell r="I18081">
            <v>100027</v>
          </cell>
          <cell r="J18081" t="str">
            <v>일진경리팀</v>
          </cell>
          <cell r="K18081" t="str">
            <v>사원임대주택건설자금</v>
          </cell>
          <cell r="L18081" t="str">
            <v>D</v>
          </cell>
          <cell r="M18081">
            <v>264960</v>
          </cell>
          <cell r="N18081">
            <v>0</v>
          </cell>
          <cell r="O18081" t="str">
            <v>2000.01.25</v>
          </cell>
          <cell r="P18081" t="str">
            <v>2000.01.25</v>
          </cell>
          <cell r="Q18081" t="str">
            <v>최윤경</v>
          </cell>
          <cell r="R18081">
            <v>1752</v>
          </cell>
          <cell r="S18081" t="str">
            <v>주택은행(원곡동지점)</v>
          </cell>
          <cell r="T18081">
            <v>0</v>
          </cell>
          <cell r="U18081">
            <v>0.03</v>
          </cell>
        </row>
        <row r="18082">
          <cell r="A18082" t="str">
            <v>81001-01</v>
          </cell>
          <cell r="B18082" t="str">
            <v>지급이자</v>
          </cell>
          <cell r="C18082" t="str">
            <v>시설이자</v>
          </cell>
          <cell r="D18082">
            <v>50</v>
          </cell>
          <cell r="E18082" t="str">
            <v>자금전표</v>
          </cell>
          <cell r="F18082" t="str">
            <v>10521089-001</v>
          </cell>
          <cell r="G18082">
            <v>100027</v>
          </cell>
          <cell r="H18082" t="str">
            <v>일진경리팀</v>
          </cell>
          <cell r="I18082">
            <v>100027</v>
          </cell>
          <cell r="J18082" t="str">
            <v>일진경리팀</v>
          </cell>
          <cell r="K18082" t="str">
            <v>산업시설자금인출(통? D</v>
          </cell>
          <cell r="M18082">
            <v>8620547</v>
          </cell>
          <cell r="N18082" t="str">
            <v>0  2</v>
          </cell>
          <cell r="O18082" t="str">
            <v>000.02.10  2</v>
          </cell>
          <cell r="P18082" t="str">
            <v>000.02.10  최</v>
          </cell>
          <cell r="Q18082" t="str">
            <v>윤경      0</v>
          </cell>
          <cell r="R18082" t="str">
            <v>00405  산</v>
          </cell>
          <cell r="S18082" t="str">
            <v>업은행기업금융2실</v>
          </cell>
          <cell r="T18082">
            <v>0</v>
          </cell>
          <cell r="U18082">
            <v>0</v>
          </cell>
        </row>
        <row r="18083">
          <cell r="A18083" t="str">
            <v>81001-01</v>
          </cell>
          <cell r="B18083" t="str">
            <v>지급이자</v>
          </cell>
          <cell r="C18083" t="str">
            <v>시설이자</v>
          </cell>
          <cell r="D18083">
            <v>50</v>
          </cell>
          <cell r="E18083" t="str">
            <v>자금전표</v>
          </cell>
          <cell r="F18083" t="str">
            <v>10523304-004</v>
          </cell>
          <cell r="G18083">
            <v>100027</v>
          </cell>
          <cell r="H18083" t="str">
            <v>일진경리팀</v>
          </cell>
          <cell r="I18083">
            <v>100027</v>
          </cell>
          <cell r="J18083" t="str">
            <v>일진경리팀</v>
          </cell>
          <cell r="K18083" t="str">
            <v>시설자금 인출</v>
          </cell>
          <cell r="L18083" t="str">
            <v>D</v>
          </cell>
          <cell r="M18083">
            <v>2289846</v>
          </cell>
          <cell r="N18083">
            <v>0</v>
          </cell>
          <cell r="O18083" t="str">
            <v>2000.02.17</v>
          </cell>
          <cell r="P18083" t="str">
            <v>2000.02.17</v>
          </cell>
          <cell r="Q18083" t="str">
            <v>최윤경</v>
          </cell>
          <cell r="R18083">
            <v>14</v>
          </cell>
          <cell r="S18083" t="str">
            <v>국민.동교&lt;장기신촌&gt;</v>
          </cell>
          <cell r="T18083">
            <v>0</v>
          </cell>
          <cell r="U18083">
            <v>0</v>
          </cell>
        </row>
        <row r="18084">
          <cell r="A18084" t="str">
            <v>81001-01</v>
          </cell>
          <cell r="B18084" t="str">
            <v>지급이자</v>
          </cell>
          <cell r="C18084" t="str">
            <v>시설이자</v>
          </cell>
          <cell r="D18084">
            <v>50</v>
          </cell>
          <cell r="E18084" t="str">
            <v>자금전표</v>
          </cell>
          <cell r="F18084" t="str">
            <v>10532198-001</v>
          </cell>
          <cell r="G18084">
            <v>100076</v>
          </cell>
          <cell r="H18084" t="str">
            <v>반월공장</v>
          </cell>
          <cell r="I18084">
            <v>100027</v>
          </cell>
          <cell r="J18084" t="str">
            <v>일진경리팀</v>
          </cell>
          <cell r="K18084" t="str">
            <v>산업시설자금인출(통? D</v>
          </cell>
          <cell r="M18084">
            <v>8064383</v>
          </cell>
          <cell r="N18084" t="str">
            <v>0  2</v>
          </cell>
          <cell r="O18084" t="str">
            <v>000.03.10  2</v>
          </cell>
          <cell r="P18084" t="str">
            <v>000.03.10  최</v>
          </cell>
          <cell r="Q18084" t="str">
            <v>윤경      0</v>
          </cell>
          <cell r="R18084" t="str">
            <v>00405  산</v>
          </cell>
          <cell r="S18084" t="str">
            <v>업은행기업금융2실</v>
          </cell>
          <cell r="T18084" t="str">
            <v>2000.02.11-2000.03</v>
          </cell>
          <cell r="U18084" t="str">
            <v>.10   10.15%</v>
          </cell>
        </row>
        <row r="18085">
          <cell r="A18085" t="str">
            <v>81001-01</v>
          </cell>
          <cell r="B18085" t="str">
            <v>지급이자</v>
          </cell>
          <cell r="C18085" t="str">
            <v>시설이자</v>
          </cell>
          <cell r="D18085">
            <v>50</v>
          </cell>
          <cell r="E18085" t="str">
            <v>자금전표</v>
          </cell>
          <cell r="F18085" t="str">
            <v>10532358-001</v>
          </cell>
          <cell r="G18085">
            <v>100076</v>
          </cell>
          <cell r="H18085" t="str">
            <v>반월공장</v>
          </cell>
          <cell r="I18085">
            <v>100027</v>
          </cell>
          <cell r="J18085" t="str">
            <v>일진경리팀</v>
          </cell>
          <cell r="K18085" t="str">
            <v>산업시설자금인출(통? D</v>
          </cell>
          <cell r="M18085">
            <v>16257356</v>
          </cell>
          <cell r="N18085" t="str">
            <v>0  2</v>
          </cell>
          <cell r="O18085" t="str">
            <v>000.03.10  2</v>
          </cell>
          <cell r="P18085" t="str">
            <v>000.03.10  최</v>
          </cell>
          <cell r="Q18085" t="str">
            <v>윤경      0</v>
          </cell>
          <cell r="R18085" t="str">
            <v>00405  산</v>
          </cell>
          <cell r="S18085" t="str">
            <v>업은행기업금융2실</v>
          </cell>
          <cell r="T18085" t="str">
            <v>1999.12.11-2000.03</v>
          </cell>
          <cell r="U18085" t="str">
            <v>.10   10.43%</v>
          </cell>
        </row>
        <row r="18086">
          <cell r="A18086" t="str">
            <v>81001-01</v>
          </cell>
          <cell r="B18086" t="str">
            <v>지급이자</v>
          </cell>
          <cell r="C18086" t="str">
            <v>시설이자</v>
          </cell>
          <cell r="D18086">
            <v>1</v>
          </cell>
          <cell r="E18086" t="str">
            <v>비용전표</v>
          </cell>
          <cell r="F18086" t="str">
            <v>10533274-001</v>
          </cell>
          <cell r="G18086">
            <v>100027</v>
          </cell>
          <cell r="H18086" t="str">
            <v>일진경리팀</v>
          </cell>
          <cell r="I18086">
            <v>100027</v>
          </cell>
          <cell r="J18086" t="str">
            <v>일진경리팀</v>
          </cell>
          <cell r="K18086" t="str">
            <v>사원임대주택건설자금</v>
          </cell>
          <cell r="L18086" t="str">
            <v>D</v>
          </cell>
          <cell r="M18086">
            <v>151700</v>
          </cell>
          <cell r="N18086">
            <v>0</v>
          </cell>
          <cell r="O18086" t="str">
            <v>2000.03.13</v>
          </cell>
          <cell r="P18086" t="str">
            <v>2000.03.13</v>
          </cell>
          <cell r="Q18086" t="str">
            <v>최윤경</v>
          </cell>
          <cell r="R18086">
            <v>1751</v>
          </cell>
          <cell r="S18086" t="str">
            <v>주택은행(안산지점)</v>
          </cell>
          <cell r="T18086">
            <v>0</v>
          </cell>
          <cell r="U18086">
            <v>0</v>
          </cell>
        </row>
        <row r="18087">
          <cell r="A18087" t="str">
            <v>81001-01</v>
          </cell>
          <cell r="B18087" t="str">
            <v>지급이자</v>
          </cell>
          <cell r="C18087" t="str">
            <v>시설이자</v>
          </cell>
          <cell r="D18087">
            <v>1</v>
          </cell>
          <cell r="E18087" t="str">
            <v>비용전표</v>
          </cell>
          <cell r="F18087" t="str">
            <v>10533274-003</v>
          </cell>
          <cell r="G18087">
            <v>100027</v>
          </cell>
          <cell r="H18087" t="str">
            <v>일진경리팀</v>
          </cell>
          <cell r="I18087">
            <v>100027</v>
          </cell>
          <cell r="J18087" t="str">
            <v>일진경리팀</v>
          </cell>
          <cell r="K18087" t="str">
            <v>사원임대주택건설자금</v>
          </cell>
          <cell r="L18087" t="str">
            <v>D</v>
          </cell>
          <cell r="M18087">
            <v>23500</v>
          </cell>
          <cell r="N18087">
            <v>0</v>
          </cell>
          <cell r="O18087" t="str">
            <v>2000.03.13</v>
          </cell>
          <cell r="P18087" t="str">
            <v>2000.03.13</v>
          </cell>
          <cell r="Q18087" t="str">
            <v>최윤경</v>
          </cell>
          <cell r="R18087">
            <v>1751</v>
          </cell>
          <cell r="S18087" t="str">
            <v>주택은행(안산지점)</v>
          </cell>
          <cell r="T18087">
            <v>0</v>
          </cell>
          <cell r="U18087">
            <v>0</v>
          </cell>
        </row>
        <row r="18088">
          <cell r="A18088" t="str">
            <v>81001-01</v>
          </cell>
          <cell r="B18088" t="str">
            <v>지급이자</v>
          </cell>
          <cell r="C18088" t="str">
            <v>시설이자</v>
          </cell>
          <cell r="D18088">
            <v>1</v>
          </cell>
          <cell r="E18088" t="str">
            <v>비용전표</v>
          </cell>
          <cell r="F18088" t="str">
            <v>10533274-005</v>
          </cell>
          <cell r="G18088">
            <v>100027</v>
          </cell>
          <cell r="H18088" t="str">
            <v>일진경리팀</v>
          </cell>
          <cell r="I18088">
            <v>100027</v>
          </cell>
          <cell r="J18088" t="str">
            <v>일진경리팀</v>
          </cell>
          <cell r="K18088" t="str">
            <v>사원임대주택건설</v>
          </cell>
          <cell r="L18088" t="str">
            <v>D</v>
          </cell>
          <cell r="M18088">
            <v>40230</v>
          </cell>
          <cell r="N18088">
            <v>0</v>
          </cell>
          <cell r="O18088" t="str">
            <v>2000.03.13</v>
          </cell>
          <cell r="P18088" t="str">
            <v>2000.03.13</v>
          </cell>
          <cell r="Q18088" t="str">
            <v>최윤경</v>
          </cell>
          <cell r="R18088">
            <v>1753</v>
          </cell>
          <cell r="S18088" t="str">
            <v>주택은행(관양동지점)</v>
          </cell>
          <cell r="T18088">
            <v>0</v>
          </cell>
          <cell r="U18088">
            <v>0</v>
          </cell>
        </row>
        <row r="18089">
          <cell r="A18089" t="str">
            <v>81001-01</v>
          </cell>
          <cell r="B18089" t="str">
            <v>지급이자</v>
          </cell>
          <cell r="C18089" t="str">
            <v>시설이자</v>
          </cell>
          <cell r="D18089">
            <v>1</v>
          </cell>
          <cell r="E18089" t="str">
            <v>비용전표</v>
          </cell>
          <cell r="F18089" t="str">
            <v>10533274-007</v>
          </cell>
          <cell r="G18089">
            <v>100027</v>
          </cell>
          <cell r="H18089" t="str">
            <v>일진경리팀</v>
          </cell>
          <cell r="I18089">
            <v>100027</v>
          </cell>
          <cell r="J18089" t="str">
            <v>일진경리팀</v>
          </cell>
          <cell r="K18089" t="str">
            <v>사원임대주택건설</v>
          </cell>
          <cell r="L18089" t="str">
            <v>D</v>
          </cell>
          <cell r="M18089">
            <v>240210</v>
          </cell>
          <cell r="N18089">
            <v>0</v>
          </cell>
          <cell r="O18089" t="str">
            <v>2000.03.13</v>
          </cell>
          <cell r="P18089" t="str">
            <v>2000.03.13</v>
          </cell>
          <cell r="Q18089" t="str">
            <v>최윤경</v>
          </cell>
          <cell r="R18089">
            <v>1752</v>
          </cell>
          <cell r="S18089" t="str">
            <v>주택은행(원곡동지점)</v>
          </cell>
          <cell r="T18089">
            <v>0</v>
          </cell>
          <cell r="U18089">
            <v>0</v>
          </cell>
        </row>
        <row r="18090">
          <cell r="A18090" t="str">
            <v>81001-01</v>
          </cell>
          <cell r="B18090" t="str">
            <v>지급이자</v>
          </cell>
          <cell r="C18090" t="str">
            <v>시설이자</v>
          </cell>
          <cell r="D18090">
            <v>50</v>
          </cell>
          <cell r="E18090" t="str">
            <v>자금전표</v>
          </cell>
          <cell r="F18090" t="str">
            <v>10533562-001</v>
          </cell>
          <cell r="G18090">
            <v>100027</v>
          </cell>
          <cell r="H18090" t="str">
            <v>일진경리팀</v>
          </cell>
          <cell r="I18090">
            <v>100027</v>
          </cell>
          <cell r="J18090" t="str">
            <v>일진경리팀</v>
          </cell>
          <cell r="K18090" t="str">
            <v>시설자금 인출</v>
          </cell>
          <cell r="L18090" t="str">
            <v>D</v>
          </cell>
          <cell r="M18090">
            <v>2139887</v>
          </cell>
          <cell r="N18090">
            <v>0</v>
          </cell>
          <cell r="O18090" t="str">
            <v>2000.03.15</v>
          </cell>
          <cell r="P18090" t="str">
            <v>2000.03.15</v>
          </cell>
          <cell r="Q18090" t="str">
            <v>최윤경</v>
          </cell>
          <cell r="R18090">
            <v>14</v>
          </cell>
          <cell r="S18090" t="str">
            <v>국민.동교&lt;장기신촌&gt;</v>
          </cell>
          <cell r="T18090" t="str">
            <v>2000.02.16-2000.0</v>
          </cell>
          <cell r="U18090" t="str">
            <v>3.15   12.12%</v>
          </cell>
        </row>
        <row r="18091">
          <cell r="A18091" t="str">
            <v>81001-01</v>
          </cell>
          <cell r="B18091" t="str">
            <v>지급이자</v>
          </cell>
          <cell r="C18091" t="str">
            <v>시설이자</v>
          </cell>
          <cell r="D18091">
            <v>50</v>
          </cell>
          <cell r="E18091" t="str">
            <v>자금전표</v>
          </cell>
          <cell r="F18091" t="str">
            <v>10543692-001</v>
          </cell>
          <cell r="G18091">
            <v>100076</v>
          </cell>
          <cell r="H18091" t="str">
            <v>반월공장</v>
          </cell>
          <cell r="I18091">
            <v>100027</v>
          </cell>
          <cell r="J18091" t="str">
            <v>일진경리팀</v>
          </cell>
          <cell r="K18091" t="str">
            <v>산업시설자금인출(통? D</v>
          </cell>
          <cell r="M18091">
            <v>8620547</v>
          </cell>
          <cell r="N18091" t="str">
            <v>0  2</v>
          </cell>
          <cell r="O18091" t="str">
            <v>000.04.10  2</v>
          </cell>
          <cell r="P18091" t="str">
            <v>000.04.10  최</v>
          </cell>
          <cell r="Q18091" t="str">
            <v>윤경      0</v>
          </cell>
          <cell r="R18091" t="str">
            <v>00405  산</v>
          </cell>
          <cell r="S18091" t="str">
            <v>업은행기업금융2실</v>
          </cell>
          <cell r="T18091" t="str">
            <v>2000.03.11-2000.04</v>
          </cell>
          <cell r="U18091" t="str">
            <v>.10   10.15%</v>
          </cell>
        </row>
        <row r="18092">
          <cell r="A18092" t="str">
            <v>81001-01</v>
          </cell>
          <cell r="B18092" t="str">
            <v>지급이자</v>
          </cell>
          <cell r="C18092" t="str">
            <v>시설이자</v>
          </cell>
          <cell r="D18092">
            <v>50</v>
          </cell>
          <cell r="E18092" t="str">
            <v>자금전표</v>
          </cell>
          <cell r="F18092" t="str">
            <v>10545360-002</v>
          </cell>
          <cell r="G18092">
            <v>100027</v>
          </cell>
          <cell r="H18092" t="str">
            <v>일진경리팀</v>
          </cell>
          <cell r="I18092">
            <v>100027</v>
          </cell>
          <cell r="J18092" t="str">
            <v>일진경리팀</v>
          </cell>
          <cell r="K18092" t="str">
            <v>시설자금 인출</v>
          </cell>
          <cell r="L18092" t="str">
            <v>D</v>
          </cell>
          <cell r="M18092">
            <v>2287465</v>
          </cell>
          <cell r="N18092">
            <v>0</v>
          </cell>
          <cell r="O18092" t="str">
            <v>2000.04.15</v>
          </cell>
          <cell r="P18092" t="str">
            <v>2000.04.15</v>
          </cell>
          <cell r="Q18092" t="str">
            <v>최윤경</v>
          </cell>
          <cell r="R18092">
            <v>14</v>
          </cell>
          <cell r="S18092" t="str">
            <v>국민.동교&lt;장기신촌&gt;</v>
          </cell>
          <cell r="T18092" t="str">
            <v>2000.03.16-2000.0</v>
          </cell>
          <cell r="U18092" t="str">
            <v>4.15   12.12%</v>
          </cell>
        </row>
        <row r="18093">
          <cell r="A18093" t="str">
            <v>81001-01</v>
          </cell>
          <cell r="B18093" t="str">
            <v>지급이자</v>
          </cell>
          <cell r="C18093" t="str">
            <v>시설이자</v>
          </cell>
          <cell r="D18093">
            <v>1</v>
          </cell>
          <cell r="E18093" t="str">
            <v>비용전표</v>
          </cell>
          <cell r="F18093" t="str">
            <v>10545800-001</v>
          </cell>
          <cell r="G18093">
            <v>100027</v>
          </cell>
          <cell r="H18093" t="str">
            <v>일진경리팀</v>
          </cell>
          <cell r="I18093">
            <v>100027</v>
          </cell>
          <cell r="J18093" t="str">
            <v>일진경리팀</v>
          </cell>
          <cell r="K18093" t="str">
            <v>시설자금 인출</v>
          </cell>
          <cell r="L18093" t="str">
            <v>D</v>
          </cell>
          <cell r="M18093">
            <v>-36895</v>
          </cell>
          <cell r="N18093">
            <v>0</v>
          </cell>
          <cell r="O18093" t="str">
            <v>2000.04.15</v>
          </cell>
          <cell r="P18093" t="str">
            <v>2000.04.15</v>
          </cell>
          <cell r="Q18093" t="str">
            <v>최윤경</v>
          </cell>
          <cell r="R18093">
            <v>14</v>
          </cell>
          <cell r="S18093" t="str">
            <v>국민.동교&lt;장기신촌&gt;</v>
          </cell>
          <cell r="T18093" t="str">
            <v>2000.03.16-2000.0</v>
          </cell>
          <cell r="U18093" t="str">
            <v>4.15   12.12%</v>
          </cell>
        </row>
        <row r="18094">
          <cell r="A18094" t="str">
            <v>81001-01</v>
          </cell>
          <cell r="B18094" t="str">
            <v>지급이자</v>
          </cell>
          <cell r="C18094" t="str">
            <v>시설이자</v>
          </cell>
          <cell r="D18094">
            <v>50</v>
          </cell>
          <cell r="E18094" t="str">
            <v>자금전표</v>
          </cell>
          <cell r="F18094" t="str">
            <v>10547544-002</v>
          </cell>
          <cell r="G18094">
            <v>100027</v>
          </cell>
          <cell r="H18094" t="str">
            <v>일진경리팀</v>
          </cell>
          <cell r="I18094">
            <v>100027</v>
          </cell>
          <cell r="J18094" t="str">
            <v>일진경리팀</v>
          </cell>
          <cell r="K18094" t="str">
            <v>주택건설자금이자</v>
          </cell>
          <cell r="L18094" t="str">
            <v>D</v>
          </cell>
          <cell r="M18094">
            <v>375115</v>
          </cell>
          <cell r="N18094">
            <v>0</v>
          </cell>
          <cell r="O18094" t="str">
            <v>2000.04.21</v>
          </cell>
          <cell r="P18094" t="str">
            <v>2000.04.21</v>
          </cell>
          <cell r="Q18094" t="str">
            <v>정경희</v>
          </cell>
          <cell r="R18094">
            <v>1751</v>
          </cell>
          <cell r="S18094" t="str">
            <v>주택은행(안산지점)</v>
          </cell>
          <cell r="T18094" t="str">
            <v>2000.03.03-2000.0</v>
          </cell>
          <cell r="U18094" t="str">
            <v>4.02   3%</v>
          </cell>
        </row>
        <row r="18095">
          <cell r="A18095" t="str">
            <v>81001-01</v>
          </cell>
          <cell r="B18095" t="str">
            <v>지급이자</v>
          </cell>
          <cell r="C18095" t="str">
            <v>시설이자</v>
          </cell>
          <cell r="D18095">
            <v>50</v>
          </cell>
          <cell r="E18095" t="str">
            <v>자금전표</v>
          </cell>
          <cell r="F18095" t="str">
            <v>10547601-002</v>
          </cell>
          <cell r="G18095">
            <v>100027</v>
          </cell>
          <cell r="H18095" t="str">
            <v>일진경리팀</v>
          </cell>
          <cell r="I18095">
            <v>100027</v>
          </cell>
          <cell r="J18095" t="str">
            <v>일진경리팀</v>
          </cell>
          <cell r="K18095" t="str">
            <v>사원임대주택건설자금</v>
          </cell>
          <cell r="L18095" t="str">
            <v>D</v>
          </cell>
          <cell r="M18095">
            <v>187350</v>
          </cell>
          <cell r="N18095">
            <v>0</v>
          </cell>
          <cell r="O18095" t="str">
            <v>2000.04.22</v>
          </cell>
          <cell r="P18095" t="str">
            <v>2000.04.22</v>
          </cell>
          <cell r="Q18095" t="str">
            <v>최윤경</v>
          </cell>
          <cell r="R18095">
            <v>1751</v>
          </cell>
          <cell r="S18095" t="str">
            <v>주택은행(안산지점)</v>
          </cell>
          <cell r="T18095" t="str">
            <v>2000.03.23-2000.0</v>
          </cell>
          <cell r="U18095" t="str">
            <v>4.22   3%</v>
          </cell>
        </row>
        <row r="18096">
          <cell r="A18096" t="str">
            <v>81001-01</v>
          </cell>
          <cell r="B18096" t="str">
            <v>지급이자</v>
          </cell>
          <cell r="C18096" t="str">
            <v>시설이자</v>
          </cell>
          <cell r="D18096">
            <v>50</v>
          </cell>
          <cell r="E18096" t="str">
            <v>자금전표</v>
          </cell>
          <cell r="F18096" t="str">
            <v>10548953-002</v>
          </cell>
          <cell r="G18096">
            <v>100027</v>
          </cell>
          <cell r="H18096" t="str">
            <v>일진경리팀</v>
          </cell>
          <cell r="I18096">
            <v>100027</v>
          </cell>
          <cell r="J18096" t="str">
            <v>일진경리팀</v>
          </cell>
          <cell r="K18096" t="str">
            <v>사원임대주택건설</v>
          </cell>
          <cell r="L18096" t="str">
            <v>D</v>
          </cell>
          <cell r="M18096">
            <v>112050</v>
          </cell>
          <cell r="N18096">
            <v>0</v>
          </cell>
          <cell r="O18096" t="str">
            <v>2000.04.25</v>
          </cell>
          <cell r="P18096" t="str">
            <v>2000.04.25</v>
          </cell>
          <cell r="Q18096" t="str">
            <v>최윤경</v>
          </cell>
          <cell r="R18096">
            <v>1753</v>
          </cell>
          <cell r="S18096" t="str">
            <v>주택은행(관양동지점)</v>
          </cell>
          <cell r="T18096" t="str">
            <v>2000.03.26-2000.0</v>
          </cell>
          <cell r="U18096" t="str">
            <v>4.25   3%</v>
          </cell>
        </row>
        <row r="18097">
          <cell r="A18097" t="str">
            <v>81001-01</v>
          </cell>
          <cell r="B18097" t="str">
            <v>지급이자</v>
          </cell>
          <cell r="C18097" t="str">
            <v>시설이자</v>
          </cell>
          <cell r="D18097">
            <v>50</v>
          </cell>
          <cell r="E18097" t="str">
            <v>자금전표</v>
          </cell>
          <cell r="F18097" t="str">
            <v>10550041-002</v>
          </cell>
          <cell r="G18097">
            <v>100027</v>
          </cell>
          <cell r="H18097" t="str">
            <v>일진경리팀</v>
          </cell>
          <cell r="I18097">
            <v>100027</v>
          </cell>
          <cell r="J18097" t="str">
            <v>일진경리팀</v>
          </cell>
          <cell r="K18097" t="str">
            <v>사원임대주택건설자금</v>
          </cell>
          <cell r="L18097" t="str">
            <v>D</v>
          </cell>
          <cell r="M18097">
            <v>264150</v>
          </cell>
          <cell r="N18097">
            <v>0</v>
          </cell>
          <cell r="O18097" t="str">
            <v>2000.04.27</v>
          </cell>
          <cell r="P18097" t="str">
            <v>2000.04.27</v>
          </cell>
          <cell r="Q18097" t="str">
            <v>최윤경</v>
          </cell>
          <cell r="R18097">
            <v>1752</v>
          </cell>
          <cell r="S18097" t="str">
            <v>주택은행(원곡동지점)</v>
          </cell>
          <cell r="T18097" t="str">
            <v>2000.03.28-2000.0</v>
          </cell>
          <cell r="U18097" t="str">
            <v>4.27   3%</v>
          </cell>
        </row>
        <row r="18098">
          <cell r="A18098" t="str">
            <v>81001-01</v>
          </cell>
          <cell r="B18098" t="str">
            <v>지급이자</v>
          </cell>
          <cell r="C18098" t="str">
            <v>시설이자</v>
          </cell>
          <cell r="D18098">
            <v>50</v>
          </cell>
          <cell r="E18098" t="str">
            <v>자금전표</v>
          </cell>
          <cell r="F18098" t="str">
            <v>10551469-002</v>
          </cell>
          <cell r="G18098">
            <v>100027</v>
          </cell>
          <cell r="H18098" t="str">
            <v>일진경리팀</v>
          </cell>
          <cell r="I18098">
            <v>100027</v>
          </cell>
          <cell r="J18098" t="str">
            <v>일진경리팀</v>
          </cell>
          <cell r="K18098" t="str">
            <v>주택건설자금이자</v>
          </cell>
          <cell r="L18098" t="str">
            <v>D</v>
          </cell>
          <cell r="M18098">
            <v>372900</v>
          </cell>
          <cell r="N18098">
            <v>0</v>
          </cell>
          <cell r="O18098" t="str">
            <v>2000.05.02</v>
          </cell>
          <cell r="P18098" t="str">
            <v>2000.05.02</v>
          </cell>
          <cell r="Q18098" t="str">
            <v>정경희</v>
          </cell>
          <cell r="R18098">
            <v>1751</v>
          </cell>
          <cell r="S18098" t="str">
            <v>주택은행(안산지점)</v>
          </cell>
          <cell r="T18098" t="str">
            <v>2000.04.03-200005</v>
          </cell>
          <cell r="U18098" t="str">
            <v>.02    0</v>
          </cell>
        </row>
        <row r="18099">
          <cell r="A18099" t="str">
            <v>81001-01</v>
          </cell>
          <cell r="B18099" t="str">
            <v>지급이자</v>
          </cell>
          <cell r="C18099" t="str">
            <v>시설이자</v>
          </cell>
          <cell r="D18099">
            <v>50</v>
          </cell>
          <cell r="E18099" t="str">
            <v>자금전표</v>
          </cell>
          <cell r="F18099" t="str">
            <v>10554742-001</v>
          </cell>
          <cell r="G18099">
            <v>100027</v>
          </cell>
          <cell r="H18099" t="str">
            <v>일진경리팀</v>
          </cell>
          <cell r="I18099">
            <v>100027</v>
          </cell>
          <cell r="J18099" t="str">
            <v>일진경리팀</v>
          </cell>
          <cell r="K18099" t="str">
            <v>산업시설자금인출(통? D</v>
          </cell>
          <cell r="M18099">
            <v>8342465</v>
          </cell>
          <cell r="N18099" t="str">
            <v>0  2</v>
          </cell>
          <cell r="O18099" t="str">
            <v>000.05.10  2</v>
          </cell>
          <cell r="P18099" t="str">
            <v>000.05.10  최</v>
          </cell>
          <cell r="Q18099" t="str">
            <v>윤경      0</v>
          </cell>
          <cell r="R18099" t="str">
            <v>00405  산</v>
          </cell>
          <cell r="S18099" t="str">
            <v>업은행기업금융2실</v>
          </cell>
          <cell r="T18099" t="str">
            <v>2000.04.11-2000.05</v>
          </cell>
          <cell r="U18099" t="str">
            <v>.10   10.15%</v>
          </cell>
        </row>
        <row r="18100">
          <cell r="A18100" t="str">
            <v>81001-01</v>
          </cell>
          <cell r="B18100" t="str">
            <v>지급이자</v>
          </cell>
          <cell r="C18100" t="str">
            <v>시설이자</v>
          </cell>
          <cell r="D18100">
            <v>50</v>
          </cell>
          <cell r="E18100" t="str">
            <v>자금전표</v>
          </cell>
          <cell r="F18100" t="str">
            <v>10555470-001</v>
          </cell>
          <cell r="G18100">
            <v>100027</v>
          </cell>
          <cell r="H18100" t="str">
            <v>일진경리팀</v>
          </cell>
          <cell r="I18100">
            <v>100027</v>
          </cell>
          <cell r="J18100" t="str">
            <v>일진경리팀</v>
          </cell>
          <cell r="K18100" t="str">
            <v>시설자금 인출</v>
          </cell>
          <cell r="L18100" t="str">
            <v>D</v>
          </cell>
          <cell r="M18100">
            <v>1106838</v>
          </cell>
          <cell r="N18100">
            <v>0</v>
          </cell>
          <cell r="O18100" t="str">
            <v>2000.05.15</v>
          </cell>
          <cell r="P18100" t="str">
            <v>2000.05.15</v>
          </cell>
          <cell r="Q18100" t="str">
            <v>최윤경</v>
          </cell>
          <cell r="R18100">
            <v>14</v>
          </cell>
          <cell r="S18100" t="str">
            <v>국민.동교&lt;장기신촌&gt;</v>
          </cell>
          <cell r="T18100" t="str">
            <v>2000.04.16-2000.0</v>
          </cell>
          <cell r="U18100" t="str">
            <v>5.15   12.12%</v>
          </cell>
        </row>
        <row r="18101">
          <cell r="A18101" t="str">
            <v>81001-01</v>
          </cell>
          <cell r="B18101" t="str">
            <v>지급이자</v>
          </cell>
          <cell r="C18101" t="str">
            <v>시설이자</v>
          </cell>
          <cell r="D18101">
            <v>50</v>
          </cell>
          <cell r="E18101" t="str">
            <v>자금전표</v>
          </cell>
          <cell r="F18101" t="str">
            <v>10558518-002</v>
          </cell>
          <cell r="G18101">
            <v>100027</v>
          </cell>
          <cell r="H18101" t="str">
            <v>일진경리팀</v>
          </cell>
          <cell r="I18101">
            <v>100027</v>
          </cell>
          <cell r="J18101" t="str">
            <v>일진경리팀</v>
          </cell>
          <cell r="K18101" t="str">
            <v>사원임대주택건설자금</v>
          </cell>
          <cell r="L18101" t="str">
            <v>D</v>
          </cell>
          <cell r="M18101">
            <v>187350</v>
          </cell>
          <cell r="N18101">
            <v>0</v>
          </cell>
          <cell r="O18101" t="str">
            <v>2000.05.22</v>
          </cell>
          <cell r="P18101" t="str">
            <v>2000.05.22</v>
          </cell>
          <cell r="Q18101" t="str">
            <v>최윤경</v>
          </cell>
          <cell r="R18101">
            <v>1751</v>
          </cell>
          <cell r="S18101" t="str">
            <v>주택은행(안산지점)</v>
          </cell>
          <cell r="T18101" t="str">
            <v>2000.04.23-2000.0</v>
          </cell>
          <cell r="U18101" t="str">
            <v>5.22   3%</v>
          </cell>
        </row>
        <row r="18102">
          <cell r="A18102" t="str">
            <v>81001-01</v>
          </cell>
          <cell r="B18102" t="str">
            <v>지급이자</v>
          </cell>
          <cell r="C18102" t="str">
            <v>시설이자</v>
          </cell>
          <cell r="D18102">
            <v>50</v>
          </cell>
          <cell r="E18102" t="str">
            <v>자금전표</v>
          </cell>
          <cell r="F18102" t="str">
            <v>10560142-002</v>
          </cell>
          <cell r="G18102">
            <v>100027</v>
          </cell>
          <cell r="H18102" t="str">
            <v>일진경리팀</v>
          </cell>
          <cell r="I18102">
            <v>100027</v>
          </cell>
          <cell r="J18102" t="str">
            <v>일진경리팀</v>
          </cell>
          <cell r="K18102" t="str">
            <v>사원임대주택건설</v>
          </cell>
          <cell r="L18102" t="str">
            <v>D</v>
          </cell>
          <cell r="M18102">
            <v>111990</v>
          </cell>
          <cell r="N18102">
            <v>0</v>
          </cell>
          <cell r="O18102" t="str">
            <v>2000.05.25</v>
          </cell>
          <cell r="P18102" t="str">
            <v>2000.05.25</v>
          </cell>
          <cell r="Q18102" t="str">
            <v>최윤경</v>
          </cell>
          <cell r="R18102">
            <v>1753</v>
          </cell>
          <cell r="S18102" t="str">
            <v>주택은행(관양동지점)</v>
          </cell>
          <cell r="T18102" t="str">
            <v>2000.04.26-2000.0</v>
          </cell>
          <cell r="U18102" t="str">
            <v>5.25   3%</v>
          </cell>
        </row>
        <row r="18103">
          <cell r="A18103" t="str">
            <v>81001-01</v>
          </cell>
          <cell r="B18103" t="str">
            <v>지급이자</v>
          </cell>
          <cell r="C18103" t="str">
            <v>시설이자</v>
          </cell>
          <cell r="D18103">
            <v>50</v>
          </cell>
          <cell r="E18103" t="str">
            <v>자금전표</v>
          </cell>
          <cell r="F18103" t="str">
            <v>10561356-002</v>
          </cell>
          <cell r="G18103">
            <v>100027</v>
          </cell>
          <cell r="H18103" t="str">
            <v>일진경리팀</v>
          </cell>
          <cell r="I18103">
            <v>100027</v>
          </cell>
          <cell r="J18103" t="str">
            <v>일진경리팀</v>
          </cell>
          <cell r="K18103" t="str">
            <v>사원임대주택건설자금</v>
          </cell>
          <cell r="L18103" t="str">
            <v>D</v>
          </cell>
          <cell r="M18103">
            <v>263790</v>
          </cell>
          <cell r="N18103">
            <v>0</v>
          </cell>
          <cell r="O18103" t="str">
            <v>2000.05.27</v>
          </cell>
          <cell r="P18103" t="str">
            <v>2000.05.27</v>
          </cell>
          <cell r="Q18103" t="str">
            <v>최윤경</v>
          </cell>
          <cell r="R18103">
            <v>1752</v>
          </cell>
          <cell r="S18103" t="str">
            <v>주택은행(원곡동지점)</v>
          </cell>
          <cell r="T18103" t="str">
            <v>2000.04.28-2000.0</v>
          </cell>
          <cell r="U18103" t="str">
            <v>5.27   3%</v>
          </cell>
        </row>
        <row r="18104">
          <cell r="A18104" t="str">
            <v>81001-01</v>
          </cell>
          <cell r="B18104" t="str">
            <v>지급이자</v>
          </cell>
          <cell r="C18104" t="str">
            <v>시설이자</v>
          </cell>
          <cell r="D18104">
            <v>50</v>
          </cell>
          <cell r="E18104" t="str">
            <v>자금전표</v>
          </cell>
          <cell r="F18104" t="str">
            <v>10564922-002</v>
          </cell>
          <cell r="G18104">
            <v>100027</v>
          </cell>
          <cell r="H18104" t="str">
            <v>일진경리팀</v>
          </cell>
          <cell r="I18104">
            <v>100027</v>
          </cell>
          <cell r="J18104" t="str">
            <v>일진경리팀</v>
          </cell>
          <cell r="K18104" t="str">
            <v>사원임대주택건설</v>
          </cell>
          <cell r="L18104" t="str">
            <v>D</v>
          </cell>
          <cell r="M18104">
            <v>372808</v>
          </cell>
          <cell r="N18104">
            <v>0</v>
          </cell>
          <cell r="O18104" t="str">
            <v>2000.06.03</v>
          </cell>
          <cell r="P18104" t="str">
            <v>2000.06.03</v>
          </cell>
          <cell r="Q18104" t="str">
            <v>최윤경</v>
          </cell>
          <cell r="R18104">
            <v>1753</v>
          </cell>
          <cell r="S18104" t="str">
            <v>주택은행(관양동지점)</v>
          </cell>
          <cell r="T18104" t="str">
            <v>2000.05.03-2000.0</v>
          </cell>
          <cell r="U18104" t="str">
            <v>6.03   3%</v>
          </cell>
        </row>
        <row r="18105">
          <cell r="A18105" t="str">
            <v>81001-01</v>
          </cell>
          <cell r="B18105" t="str">
            <v>지급이자</v>
          </cell>
          <cell r="C18105" t="str">
            <v>시설이자</v>
          </cell>
          <cell r="D18105">
            <v>50</v>
          </cell>
          <cell r="E18105" t="str">
            <v>자금전표</v>
          </cell>
          <cell r="F18105" t="str">
            <v>10567170-001</v>
          </cell>
          <cell r="G18105">
            <v>100027</v>
          </cell>
          <cell r="H18105" t="str">
            <v>일진경리팀</v>
          </cell>
          <cell r="I18105">
            <v>100027</v>
          </cell>
          <cell r="J18105" t="str">
            <v>일진경리팀</v>
          </cell>
          <cell r="K18105" t="str">
            <v>산업시설자금인출(통? D</v>
          </cell>
          <cell r="M18105">
            <v>8620547</v>
          </cell>
          <cell r="N18105" t="str">
            <v>0  2</v>
          </cell>
          <cell r="O18105" t="str">
            <v>000.06.10  2</v>
          </cell>
          <cell r="P18105" t="str">
            <v>000.06.10  최</v>
          </cell>
          <cell r="Q18105" t="str">
            <v>윤경      0</v>
          </cell>
          <cell r="R18105" t="str">
            <v>00405  산</v>
          </cell>
          <cell r="S18105" t="str">
            <v>업은행기업금융2실</v>
          </cell>
          <cell r="T18105" t="str">
            <v>2000.05.11-2000.06</v>
          </cell>
          <cell r="U18105" t="str">
            <v>.10   10.15%</v>
          </cell>
        </row>
        <row r="18106">
          <cell r="A18106" t="str">
            <v>81001-01</v>
          </cell>
          <cell r="B18106" t="str">
            <v>지급이자</v>
          </cell>
          <cell r="C18106" t="str">
            <v>시설이자</v>
          </cell>
          <cell r="D18106">
            <v>50</v>
          </cell>
          <cell r="E18106" t="str">
            <v>자금전표</v>
          </cell>
          <cell r="F18106" t="str">
            <v>10567170-002</v>
          </cell>
          <cell r="G18106">
            <v>100027</v>
          </cell>
          <cell r="H18106" t="str">
            <v>일진경리팀</v>
          </cell>
          <cell r="I18106">
            <v>100027</v>
          </cell>
          <cell r="J18106" t="str">
            <v>일진경리팀</v>
          </cell>
          <cell r="K18106" t="str">
            <v>산업시설자금인출(통? D</v>
          </cell>
          <cell r="M18106">
            <v>21054094</v>
          </cell>
          <cell r="N18106" t="str">
            <v>0  2</v>
          </cell>
          <cell r="O18106" t="str">
            <v>000.06.10  2</v>
          </cell>
          <cell r="P18106" t="str">
            <v>000.06.10  최</v>
          </cell>
          <cell r="Q18106" t="str">
            <v>윤경      0</v>
          </cell>
          <cell r="R18106" t="str">
            <v>00405  산</v>
          </cell>
          <cell r="S18106" t="str">
            <v>업은행기업금융2실</v>
          </cell>
          <cell r="T18106" t="str">
            <v>2000.03.11-2000.06</v>
          </cell>
          <cell r="U18106" t="str">
            <v>.10   10.43%      1115.60</v>
          </cell>
        </row>
        <row r="18107">
          <cell r="A18107" t="str">
            <v>81001-01</v>
          </cell>
          <cell r="B18107" t="str">
            <v>지급이자</v>
          </cell>
          <cell r="C18107" t="str">
            <v>시설이자</v>
          </cell>
          <cell r="D18107">
            <v>50</v>
          </cell>
          <cell r="E18107" t="str">
            <v>자금전표</v>
          </cell>
          <cell r="F18107" t="str">
            <v>10568261-001</v>
          </cell>
          <cell r="G18107">
            <v>100027</v>
          </cell>
          <cell r="H18107" t="str">
            <v>일진경리팀</v>
          </cell>
          <cell r="I18107">
            <v>100027</v>
          </cell>
          <cell r="J18107" t="str">
            <v>일진경리팀</v>
          </cell>
          <cell r="K18107" t="str">
            <v>시설자금 인출</v>
          </cell>
          <cell r="L18107" t="str">
            <v>D</v>
          </cell>
          <cell r="M18107">
            <v>1143732</v>
          </cell>
          <cell r="N18107">
            <v>0</v>
          </cell>
          <cell r="O18107" t="str">
            <v>2000.06.15</v>
          </cell>
          <cell r="P18107" t="str">
            <v>2000.06.15</v>
          </cell>
          <cell r="Q18107" t="str">
            <v>최윤경</v>
          </cell>
          <cell r="R18107">
            <v>14</v>
          </cell>
          <cell r="S18107" t="str">
            <v>국민.동교&lt;장기신촌&gt;</v>
          </cell>
          <cell r="T18107" t="str">
            <v>2000.05.16-2000.0</v>
          </cell>
          <cell r="U18107" t="str">
            <v>6.15   12.12%</v>
          </cell>
        </row>
        <row r="18108">
          <cell r="A18108" t="str">
            <v>81001-01</v>
          </cell>
          <cell r="B18108" t="str">
            <v>지급이자</v>
          </cell>
          <cell r="C18108" t="str">
            <v>시설이자</v>
          </cell>
          <cell r="D18108">
            <v>50</v>
          </cell>
          <cell r="E18108" t="str">
            <v>자금전표</v>
          </cell>
          <cell r="F18108" t="str">
            <v>10570568-002</v>
          </cell>
          <cell r="G18108">
            <v>100027</v>
          </cell>
          <cell r="H18108" t="str">
            <v>일진경리팀</v>
          </cell>
          <cell r="I18108">
            <v>100027</v>
          </cell>
          <cell r="J18108" t="str">
            <v>일진경리팀</v>
          </cell>
          <cell r="K18108" t="str">
            <v>사원임대주택건설자금</v>
          </cell>
          <cell r="L18108" t="str">
            <v>D</v>
          </cell>
          <cell r="M18108">
            <v>187300</v>
          </cell>
          <cell r="N18108">
            <v>0</v>
          </cell>
          <cell r="O18108" t="str">
            <v>2000.06.22</v>
          </cell>
          <cell r="P18108" t="str">
            <v>2000.06.22</v>
          </cell>
          <cell r="Q18108" t="str">
            <v>최윤경</v>
          </cell>
          <cell r="R18108">
            <v>1751</v>
          </cell>
          <cell r="S18108" t="str">
            <v>주택은행(안산지점)</v>
          </cell>
          <cell r="T18108" t="str">
            <v>2000.05.23-2000.0</v>
          </cell>
          <cell r="U18108" t="str">
            <v>6.22   3%</v>
          </cell>
        </row>
        <row r="18109">
          <cell r="A18109" t="str">
            <v>81001-01</v>
          </cell>
          <cell r="B18109" t="str">
            <v>지급이자</v>
          </cell>
          <cell r="C18109" t="str">
            <v>시설이자</v>
          </cell>
          <cell r="D18109">
            <v>1</v>
          </cell>
          <cell r="E18109" t="str">
            <v>비용전표</v>
          </cell>
          <cell r="F18109" t="str">
            <v>10572576-002</v>
          </cell>
          <cell r="G18109">
            <v>100027</v>
          </cell>
          <cell r="H18109" t="str">
            <v>일진경리팀</v>
          </cell>
          <cell r="I18109">
            <v>100027</v>
          </cell>
          <cell r="J18109" t="str">
            <v>일진경리팀</v>
          </cell>
          <cell r="K18109" t="str">
            <v>사원임대주택건설</v>
          </cell>
          <cell r="L18109" t="str">
            <v>D</v>
          </cell>
          <cell r="M18109">
            <v>111930</v>
          </cell>
          <cell r="N18109">
            <v>0</v>
          </cell>
          <cell r="O18109" t="str">
            <v>2000.06.26</v>
          </cell>
          <cell r="P18109" t="str">
            <v>2000.06.26</v>
          </cell>
          <cell r="Q18109" t="str">
            <v>최윤경</v>
          </cell>
          <cell r="R18109">
            <v>1753</v>
          </cell>
          <cell r="S18109" t="str">
            <v>주택은행(관양동지점)</v>
          </cell>
          <cell r="T18109" t="str">
            <v>2000.05.27-2000.0</v>
          </cell>
          <cell r="U18109" t="str">
            <v>5.26   3%</v>
          </cell>
        </row>
        <row r="18110">
          <cell r="A18110" t="str">
            <v>81001-01</v>
          </cell>
          <cell r="B18110" t="str">
            <v>지급이자</v>
          </cell>
          <cell r="C18110" t="str">
            <v>시설이자</v>
          </cell>
          <cell r="D18110">
            <v>1</v>
          </cell>
          <cell r="E18110" t="str">
            <v>비용전표</v>
          </cell>
          <cell r="F18110" t="str">
            <v>10572576-004</v>
          </cell>
          <cell r="G18110">
            <v>100027</v>
          </cell>
          <cell r="H18110" t="str">
            <v>일진경리팀</v>
          </cell>
          <cell r="I18110">
            <v>100027</v>
          </cell>
          <cell r="J18110" t="str">
            <v>일진경리팀</v>
          </cell>
          <cell r="K18110" t="str">
            <v>사원임대주택건설자금</v>
          </cell>
          <cell r="L18110" t="str">
            <v>D</v>
          </cell>
          <cell r="M18110">
            <v>263520</v>
          </cell>
          <cell r="N18110">
            <v>0</v>
          </cell>
          <cell r="O18110" t="str">
            <v>2000.06.26</v>
          </cell>
          <cell r="P18110" t="str">
            <v>2000.06.26</v>
          </cell>
          <cell r="Q18110" t="str">
            <v>최윤경</v>
          </cell>
          <cell r="R18110">
            <v>1752</v>
          </cell>
          <cell r="S18110" t="str">
            <v>주택은행(원곡동지점)</v>
          </cell>
          <cell r="T18110" t="str">
            <v>2000.05.27-2000.0</v>
          </cell>
          <cell r="U18110" t="str">
            <v>5.26   3%</v>
          </cell>
        </row>
        <row r="18111">
          <cell r="A18111" t="str">
            <v>81001-02</v>
          </cell>
          <cell r="B18111" t="str">
            <v>지급이자</v>
          </cell>
          <cell r="C18111" t="str">
            <v>운영이자</v>
          </cell>
          <cell r="D18111">
            <v>910</v>
          </cell>
          <cell r="E18111" t="str">
            <v>결산역분개</v>
          </cell>
          <cell r="F18111" t="str">
            <v>10526151-005</v>
          </cell>
          <cell r="G18111">
            <v>100027</v>
          </cell>
          <cell r="H18111" t="str">
            <v>일진경리팀</v>
          </cell>
          <cell r="I18111">
            <v>100027</v>
          </cell>
          <cell r="J18111" t="str">
            <v>일진경리팀</v>
          </cell>
          <cell r="K18111" t="str">
            <v>99년 대체</v>
          </cell>
          <cell r="L18111" t="str">
            <v>D</v>
          </cell>
          <cell r="M18111">
            <v>1234105212</v>
          </cell>
          <cell r="N18111">
            <v>0</v>
          </cell>
          <cell r="O18111" t="str">
            <v>2000.01.03</v>
          </cell>
          <cell r="P18111" t="str">
            <v>2000.01.03</v>
          </cell>
          <cell r="Q18111" t="str">
            <v>성기승</v>
          </cell>
          <cell r="R18111">
            <v>999999</v>
          </cell>
          <cell r="S18111" t="str">
            <v>일시(SYSTEM SETTING)</v>
          </cell>
          <cell r="T18111" t="str">
            <v>2000.01.01-</v>
          </cell>
          <cell r="U18111">
            <v>0</v>
          </cell>
        </row>
        <row r="18112">
          <cell r="A18112" t="str">
            <v>81001-02</v>
          </cell>
          <cell r="B18112" t="str">
            <v>지급이자</v>
          </cell>
          <cell r="C18112" t="str">
            <v>운영이자</v>
          </cell>
          <cell r="D18112">
            <v>50</v>
          </cell>
          <cell r="E18112" t="str">
            <v>자금전표</v>
          </cell>
          <cell r="F18112" t="str">
            <v>10510179-001</v>
          </cell>
          <cell r="G18112">
            <v>100027</v>
          </cell>
          <cell r="H18112" t="str">
            <v>일진경리팀</v>
          </cell>
          <cell r="I18112">
            <v>100027</v>
          </cell>
          <cell r="J18112" t="str">
            <v>일진경리팀</v>
          </cell>
          <cell r="K18112" t="str">
            <v>운영이자</v>
          </cell>
          <cell r="L18112" t="str">
            <v>D</v>
          </cell>
          <cell r="M18112">
            <v>-14917808</v>
          </cell>
          <cell r="N18112">
            <v>0</v>
          </cell>
          <cell r="O18112" t="str">
            <v>2000.01.06</v>
          </cell>
          <cell r="P18112" t="str">
            <v>2000.01.06</v>
          </cell>
          <cell r="Q18112" t="str">
            <v>최윤경</v>
          </cell>
          <cell r="R18112">
            <v>9210</v>
          </cell>
          <cell r="S18112" t="str">
            <v>주택은행(마포)</v>
          </cell>
          <cell r="T18112">
            <v>0</v>
          </cell>
          <cell r="U18112">
            <v>9.9000000000000005E-2</v>
          </cell>
        </row>
        <row r="18113">
          <cell r="A18113" t="str">
            <v>81001-02</v>
          </cell>
          <cell r="B18113" t="str">
            <v>지급이자</v>
          </cell>
          <cell r="C18113" t="str">
            <v>운영이자</v>
          </cell>
          <cell r="D18113">
            <v>50</v>
          </cell>
          <cell r="E18113" t="str">
            <v>자금전표</v>
          </cell>
          <cell r="F18113" t="str">
            <v>10510158-004</v>
          </cell>
          <cell r="G18113">
            <v>100027</v>
          </cell>
          <cell r="H18113" t="str">
            <v>일진경리팀</v>
          </cell>
          <cell r="I18113">
            <v>100027</v>
          </cell>
          <cell r="J18113" t="str">
            <v>일진경리팀</v>
          </cell>
          <cell r="K18113" t="str">
            <v>운영이자</v>
          </cell>
          <cell r="L18113" t="str">
            <v>D</v>
          </cell>
          <cell r="M18113">
            <v>27722169</v>
          </cell>
          <cell r="N18113">
            <v>0</v>
          </cell>
          <cell r="O18113" t="str">
            <v>2000.01.10</v>
          </cell>
          <cell r="P18113" t="str">
            <v>2000.01.10</v>
          </cell>
          <cell r="Q18113" t="str">
            <v>최윤경</v>
          </cell>
          <cell r="R18113">
            <v>9210</v>
          </cell>
          <cell r="S18113" t="str">
            <v>주택은행(마포)</v>
          </cell>
          <cell r="T18113">
            <v>0</v>
          </cell>
          <cell r="U18113">
            <v>9.9000000000000005E-2</v>
          </cell>
        </row>
        <row r="18114">
          <cell r="A18114" t="str">
            <v>81001-02</v>
          </cell>
          <cell r="B18114" t="str">
            <v>지급이자</v>
          </cell>
          <cell r="C18114" t="str">
            <v>운영이자</v>
          </cell>
          <cell r="D18114">
            <v>50</v>
          </cell>
          <cell r="E18114" t="str">
            <v>자금전표</v>
          </cell>
          <cell r="F18114" t="str">
            <v>10511731-001</v>
          </cell>
          <cell r="G18114">
            <v>100027</v>
          </cell>
          <cell r="H18114" t="str">
            <v>일진경리팀</v>
          </cell>
          <cell r="I18114">
            <v>100027</v>
          </cell>
          <cell r="J18114" t="str">
            <v>일진경리팀</v>
          </cell>
          <cell r="K18114" t="str">
            <v>운영이자</v>
          </cell>
          <cell r="L18114" t="str">
            <v>D</v>
          </cell>
          <cell r="M18114">
            <v>-13324586</v>
          </cell>
          <cell r="N18114">
            <v>0</v>
          </cell>
          <cell r="O18114" t="str">
            <v>2000.01.13</v>
          </cell>
          <cell r="P18114" t="str">
            <v>2000.01.13</v>
          </cell>
          <cell r="Q18114" t="str">
            <v>최윤경</v>
          </cell>
          <cell r="R18114">
            <v>9210</v>
          </cell>
          <cell r="S18114" t="str">
            <v>주택은행(마포)</v>
          </cell>
          <cell r="T18114">
            <v>0</v>
          </cell>
          <cell r="U18114">
            <v>0</v>
          </cell>
        </row>
        <row r="18115">
          <cell r="A18115" t="str">
            <v>81001-02</v>
          </cell>
          <cell r="B18115" t="str">
            <v>지급이자</v>
          </cell>
          <cell r="C18115" t="str">
            <v>운영이자</v>
          </cell>
          <cell r="D18115">
            <v>50</v>
          </cell>
          <cell r="E18115" t="str">
            <v>자금전표</v>
          </cell>
          <cell r="F18115" t="str">
            <v>10511957-001</v>
          </cell>
          <cell r="G18115">
            <v>100027</v>
          </cell>
          <cell r="H18115" t="str">
            <v>일진경리팀</v>
          </cell>
          <cell r="I18115">
            <v>100027</v>
          </cell>
          <cell r="J18115" t="str">
            <v>일진경리팀</v>
          </cell>
          <cell r="K18115" t="str">
            <v>운영이자</v>
          </cell>
          <cell r="L18115" t="str">
            <v>D</v>
          </cell>
          <cell r="M18115">
            <v>33632876</v>
          </cell>
          <cell r="N18115">
            <v>0</v>
          </cell>
          <cell r="O18115" t="str">
            <v>2000.01.17</v>
          </cell>
          <cell r="P18115" t="str">
            <v>2000.01.17</v>
          </cell>
          <cell r="Q18115" t="str">
            <v>최윤경</v>
          </cell>
          <cell r="R18115">
            <v>9210</v>
          </cell>
          <cell r="S18115" t="str">
            <v>주택은행(마포)</v>
          </cell>
          <cell r="T18115" t="str">
            <v>2000.01.17-2000.0</v>
          </cell>
          <cell r="U18115" t="str">
            <v>2.16   9.9%</v>
          </cell>
        </row>
        <row r="18116">
          <cell r="A18116" t="str">
            <v>81001-02</v>
          </cell>
          <cell r="B18116" t="str">
            <v>지급이자</v>
          </cell>
          <cell r="C18116" t="str">
            <v>운영이자</v>
          </cell>
          <cell r="D18116">
            <v>50</v>
          </cell>
          <cell r="E18116" t="str">
            <v>자금전표</v>
          </cell>
          <cell r="F18116" t="str">
            <v>10514709-001</v>
          </cell>
          <cell r="G18116">
            <v>100027</v>
          </cell>
          <cell r="H18116" t="str">
            <v>일진경리팀</v>
          </cell>
          <cell r="I18116">
            <v>100027</v>
          </cell>
          <cell r="J18116" t="str">
            <v>일진경리팀</v>
          </cell>
          <cell r="K18116" t="str">
            <v>운영이자</v>
          </cell>
          <cell r="L18116" t="str">
            <v>D</v>
          </cell>
          <cell r="M18116">
            <v>53897839</v>
          </cell>
          <cell r="N18116">
            <v>0</v>
          </cell>
          <cell r="O18116" t="str">
            <v>2000.01.23</v>
          </cell>
          <cell r="P18116" t="str">
            <v>2000.01.23</v>
          </cell>
          <cell r="Q18116" t="str">
            <v>최윤경</v>
          </cell>
          <cell r="R18116">
            <v>611</v>
          </cell>
          <cell r="S18116" t="str">
            <v>국민은행(도화동)</v>
          </cell>
          <cell r="T18116">
            <v>0</v>
          </cell>
          <cell r="U18116">
            <v>0</v>
          </cell>
        </row>
        <row r="18117">
          <cell r="A18117" t="str">
            <v>81001-02</v>
          </cell>
          <cell r="B18117" t="str">
            <v>지급이자</v>
          </cell>
          <cell r="C18117" t="str">
            <v>운영이자</v>
          </cell>
          <cell r="D18117">
            <v>50</v>
          </cell>
          <cell r="E18117" t="str">
            <v>자금전표</v>
          </cell>
          <cell r="F18117" t="str">
            <v>10514789-001</v>
          </cell>
          <cell r="G18117">
            <v>100027</v>
          </cell>
          <cell r="H18117" t="str">
            <v>일진경리팀</v>
          </cell>
          <cell r="I18117">
            <v>100027</v>
          </cell>
          <cell r="J18117" t="str">
            <v>일진경리팀</v>
          </cell>
          <cell r="K18117" t="str">
            <v>운영이자</v>
          </cell>
          <cell r="L18117" t="str">
            <v>D</v>
          </cell>
          <cell r="M18117">
            <v>177837</v>
          </cell>
          <cell r="N18117">
            <v>0</v>
          </cell>
          <cell r="O18117" t="str">
            <v>2000.01.23</v>
          </cell>
          <cell r="P18117" t="str">
            <v>2000.01.23</v>
          </cell>
          <cell r="Q18117" t="str">
            <v>최윤경</v>
          </cell>
          <cell r="R18117">
            <v>211</v>
          </cell>
          <cell r="S18117" t="str">
            <v>한빛은행(마포지점)</v>
          </cell>
          <cell r="T18117">
            <v>0</v>
          </cell>
          <cell r="U18117">
            <v>0</v>
          </cell>
        </row>
        <row r="18118">
          <cell r="A18118" t="str">
            <v>81001-02</v>
          </cell>
          <cell r="B18118" t="str">
            <v>지급이자</v>
          </cell>
          <cell r="C18118" t="str">
            <v>운영이자</v>
          </cell>
          <cell r="D18118">
            <v>50</v>
          </cell>
          <cell r="E18118" t="str">
            <v>자금전표</v>
          </cell>
          <cell r="F18118" t="str">
            <v>10514364-001</v>
          </cell>
          <cell r="G18118">
            <v>100027</v>
          </cell>
          <cell r="H18118" t="str">
            <v>일진경리팀</v>
          </cell>
          <cell r="I18118">
            <v>100027</v>
          </cell>
          <cell r="J18118" t="str">
            <v>일진경리팀</v>
          </cell>
          <cell r="K18118" t="str">
            <v>운영이자</v>
          </cell>
          <cell r="L18118" t="str">
            <v>D</v>
          </cell>
          <cell r="M18118">
            <v>74824657</v>
          </cell>
          <cell r="N18118">
            <v>0</v>
          </cell>
          <cell r="O18118" t="str">
            <v>2000.01.24</v>
          </cell>
          <cell r="P18118" t="str">
            <v>2000.01.24</v>
          </cell>
          <cell r="Q18118" t="str">
            <v>최윤경</v>
          </cell>
          <cell r="R18118">
            <v>311</v>
          </cell>
          <cell r="S18118" t="str">
            <v>신한은행(마포지점)</v>
          </cell>
          <cell r="T18118" t="str">
            <v>2000.01.24-2000.0</v>
          </cell>
          <cell r="U18118" t="str">
            <v>2.23   8.81%</v>
          </cell>
        </row>
        <row r="18119">
          <cell r="A18119" t="str">
            <v>81001-02</v>
          </cell>
          <cell r="B18119" t="str">
            <v>지급이자</v>
          </cell>
          <cell r="C18119" t="str">
            <v>운영이자</v>
          </cell>
          <cell r="D18119">
            <v>50</v>
          </cell>
          <cell r="E18119" t="str">
            <v>자금전표</v>
          </cell>
          <cell r="F18119" t="str">
            <v>10516408-001</v>
          </cell>
          <cell r="G18119">
            <v>100027</v>
          </cell>
          <cell r="H18119" t="str">
            <v>일진경리팀</v>
          </cell>
          <cell r="I18119">
            <v>100027</v>
          </cell>
          <cell r="J18119" t="str">
            <v>일진경리팀</v>
          </cell>
          <cell r="K18119" t="str">
            <v>운영이자</v>
          </cell>
          <cell r="L18119" t="str">
            <v>D</v>
          </cell>
          <cell r="M18119">
            <v>456948</v>
          </cell>
          <cell r="N18119">
            <v>0</v>
          </cell>
          <cell r="O18119" t="str">
            <v>2000.01.24</v>
          </cell>
          <cell r="P18119" t="str">
            <v>2000.01.24</v>
          </cell>
          <cell r="Q18119" t="str">
            <v>최윤경</v>
          </cell>
          <cell r="R18119">
            <v>311</v>
          </cell>
          <cell r="S18119" t="str">
            <v>신한은행(마포지점)</v>
          </cell>
          <cell r="T18119">
            <v>0</v>
          </cell>
          <cell r="U18119">
            <v>0</v>
          </cell>
        </row>
        <row r="18120">
          <cell r="A18120" t="str">
            <v>81001-02</v>
          </cell>
          <cell r="B18120" t="str">
            <v>지급이자</v>
          </cell>
          <cell r="C18120" t="str">
            <v>운영이자</v>
          </cell>
          <cell r="D18120">
            <v>50</v>
          </cell>
          <cell r="E18120" t="str">
            <v>자금전표</v>
          </cell>
          <cell r="F18120" t="str">
            <v>10516408-003</v>
          </cell>
          <cell r="G18120">
            <v>100027</v>
          </cell>
          <cell r="H18120" t="str">
            <v>일진경리팀</v>
          </cell>
          <cell r="I18120">
            <v>100027</v>
          </cell>
          <cell r="J18120" t="str">
            <v>일진경리팀</v>
          </cell>
          <cell r="K18120" t="str">
            <v>운영이자</v>
          </cell>
          <cell r="L18120" t="str">
            <v>D</v>
          </cell>
          <cell r="M18120">
            <v>117</v>
          </cell>
          <cell r="N18120">
            <v>0</v>
          </cell>
          <cell r="O18120" t="str">
            <v>2000.01.24</v>
          </cell>
          <cell r="P18120" t="str">
            <v>2000.01.24</v>
          </cell>
          <cell r="Q18120" t="str">
            <v>최윤경</v>
          </cell>
          <cell r="R18120">
            <v>111</v>
          </cell>
          <cell r="S18120" t="str">
            <v>서울은행(마포지점)</v>
          </cell>
          <cell r="T18120">
            <v>0</v>
          </cell>
          <cell r="U18120">
            <v>0</v>
          </cell>
        </row>
        <row r="18121">
          <cell r="A18121" t="str">
            <v>81001-02</v>
          </cell>
          <cell r="B18121" t="str">
            <v>지급이자</v>
          </cell>
          <cell r="C18121" t="str">
            <v>운영이자</v>
          </cell>
          <cell r="D18121">
            <v>50</v>
          </cell>
          <cell r="E18121" t="str">
            <v>자금전표</v>
          </cell>
          <cell r="F18121" t="str">
            <v>10516494-001</v>
          </cell>
          <cell r="G18121">
            <v>100027</v>
          </cell>
          <cell r="H18121" t="str">
            <v>일진경리팀</v>
          </cell>
          <cell r="I18121">
            <v>100027</v>
          </cell>
          <cell r="J18121" t="str">
            <v>일진경리팀</v>
          </cell>
          <cell r="K18121" t="str">
            <v>운영이자</v>
          </cell>
          <cell r="L18121" t="str">
            <v>D</v>
          </cell>
          <cell r="M18121">
            <v>16490958</v>
          </cell>
          <cell r="N18121">
            <v>0</v>
          </cell>
          <cell r="O18121" t="str">
            <v>2000.01.28</v>
          </cell>
          <cell r="P18121" t="str">
            <v>2000.01.28</v>
          </cell>
          <cell r="Q18121" t="str">
            <v>최윤경</v>
          </cell>
          <cell r="R18121">
            <v>9210</v>
          </cell>
          <cell r="S18121" t="str">
            <v>주택은행(마포)</v>
          </cell>
          <cell r="T18121" t="str">
            <v>2000.01.28-2000.0</v>
          </cell>
          <cell r="U18121" t="str">
            <v>2.28   9.90%</v>
          </cell>
        </row>
        <row r="18122">
          <cell r="A18122" t="str">
            <v>81001-02</v>
          </cell>
          <cell r="B18122" t="str">
            <v>지급이자</v>
          </cell>
          <cell r="C18122" t="str">
            <v>운영이자</v>
          </cell>
          <cell r="D18122">
            <v>10</v>
          </cell>
          <cell r="E18122" t="str">
            <v>전도금전표</v>
          </cell>
          <cell r="F18122" t="str">
            <v>10515689-001</v>
          </cell>
          <cell r="G18122">
            <v>100358</v>
          </cell>
          <cell r="H18122" t="str">
            <v>O/F생산팀</v>
          </cell>
          <cell r="I18122">
            <v>100023</v>
          </cell>
          <cell r="J18122" t="str">
            <v>업무팀</v>
          </cell>
          <cell r="K18122" t="str">
            <v>M0790-912NU-002421</v>
          </cell>
          <cell r="L18122" t="str">
            <v>D</v>
          </cell>
          <cell r="M18122">
            <v>7172794</v>
          </cell>
          <cell r="N18122">
            <v>0</v>
          </cell>
          <cell r="O18122" t="str">
            <v>2000.01.31</v>
          </cell>
          <cell r="P18122" t="str">
            <v>2000.01.26</v>
          </cell>
          <cell r="Q18122" t="str">
            <v>이현구</v>
          </cell>
          <cell r="R18122">
            <v>611</v>
          </cell>
          <cell r="S18122" t="str">
            <v>국민은행(도화동)</v>
          </cell>
          <cell r="T18122" t="str">
            <v>2000.01.19-2000.0</v>
          </cell>
          <cell r="U18122" t="str">
            <v>1.17   7.23        1124</v>
          </cell>
        </row>
        <row r="18123">
          <cell r="A18123" t="str">
            <v>81001-02</v>
          </cell>
          <cell r="B18123" t="str">
            <v>지급이자</v>
          </cell>
          <cell r="C18123" t="str">
            <v>운영이자</v>
          </cell>
          <cell r="D18123">
            <v>10</v>
          </cell>
          <cell r="E18123" t="str">
            <v>전도금전표</v>
          </cell>
          <cell r="F18123" t="str">
            <v>10511432-003</v>
          </cell>
          <cell r="G18123">
            <v>100358</v>
          </cell>
          <cell r="H18123" t="str">
            <v>O/F생산팀</v>
          </cell>
          <cell r="I18123">
            <v>100023</v>
          </cell>
          <cell r="J18123" t="str">
            <v>업무팀</v>
          </cell>
          <cell r="K18123" t="str">
            <v>M1948-907NU-00025</v>
          </cell>
          <cell r="L18123" t="str">
            <v>D</v>
          </cell>
          <cell r="M18123">
            <v>10611832</v>
          </cell>
          <cell r="N18123">
            <v>0</v>
          </cell>
          <cell r="O18123" t="str">
            <v>2000.01.31</v>
          </cell>
          <cell r="P18123" t="str">
            <v>2000.01.13</v>
          </cell>
          <cell r="Q18123" t="str">
            <v>이현구</v>
          </cell>
          <cell r="R18123">
            <v>211</v>
          </cell>
          <cell r="S18123" t="str">
            <v>한빛은행(마포지점)</v>
          </cell>
          <cell r="T18123" t="str">
            <v>1999.08.06-2000.0</v>
          </cell>
          <cell r="U18123" t="str">
            <v>2.02   7.2725      1144.45</v>
          </cell>
        </row>
        <row r="18124">
          <cell r="A18124" t="str">
            <v>81001-02</v>
          </cell>
          <cell r="B18124" t="str">
            <v>지급이자</v>
          </cell>
          <cell r="C18124" t="str">
            <v>운영이자</v>
          </cell>
          <cell r="D18124">
            <v>10</v>
          </cell>
          <cell r="E18124" t="str">
            <v>전도금전표</v>
          </cell>
          <cell r="F18124" t="str">
            <v>10511425-003</v>
          </cell>
          <cell r="G18124">
            <v>100727</v>
          </cell>
          <cell r="H18124" t="str">
            <v>SCR생산과</v>
          </cell>
          <cell r="I18124">
            <v>100023</v>
          </cell>
          <cell r="J18124" t="str">
            <v>업무팀</v>
          </cell>
          <cell r="K18124" t="str">
            <v>M1233-907-NU-00025</v>
          </cell>
          <cell r="L18124" t="str">
            <v>D</v>
          </cell>
          <cell r="M18124">
            <v>12591930</v>
          </cell>
          <cell r="N18124">
            <v>0</v>
          </cell>
          <cell r="O18124" t="str">
            <v>2000.01.31</v>
          </cell>
          <cell r="P18124" t="str">
            <v>2000.01.13</v>
          </cell>
          <cell r="Q18124" t="str">
            <v>이현구</v>
          </cell>
          <cell r="R18124">
            <v>2006</v>
          </cell>
          <cell r="S18124" t="str">
            <v>하나은행강서기업</v>
          </cell>
          <cell r="T18124" t="str">
            <v>1999.07.19-2000.0</v>
          </cell>
          <cell r="U18124" t="str">
            <v>1.18   6.80        1144.44</v>
          </cell>
        </row>
        <row r="18125">
          <cell r="A18125" t="str">
            <v>81001-02</v>
          </cell>
          <cell r="B18125" t="str">
            <v>지급이자</v>
          </cell>
          <cell r="C18125" t="str">
            <v>운영이자</v>
          </cell>
          <cell r="D18125">
            <v>500</v>
          </cell>
          <cell r="E18125" t="str">
            <v>미착전표</v>
          </cell>
          <cell r="F18125" t="str">
            <v>10516094-001</v>
          </cell>
          <cell r="G18125">
            <v>100358</v>
          </cell>
          <cell r="H18125" t="str">
            <v>O/F생산팀</v>
          </cell>
          <cell r="I18125">
            <v>100023</v>
          </cell>
          <cell r="J18125" t="str">
            <v>업무팀</v>
          </cell>
          <cell r="K18125" t="str">
            <v>M0790-912NU-002446</v>
          </cell>
          <cell r="L18125" t="str">
            <v>D</v>
          </cell>
          <cell r="M18125">
            <v>13792381</v>
          </cell>
          <cell r="N18125">
            <v>0</v>
          </cell>
          <cell r="O18125" t="str">
            <v>2000.01.31</v>
          </cell>
          <cell r="P18125" t="str">
            <v>2000.01.27</v>
          </cell>
          <cell r="Q18125" t="str">
            <v>이현구</v>
          </cell>
          <cell r="R18125">
            <v>611</v>
          </cell>
          <cell r="S18125" t="str">
            <v>국민은행(도화동)</v>
          </cell>
          <cell r="T18125" t="str">
            <v>2000.01.21-2000.0</v>
          </cell>
          <cell r="U18125" t="str">
            <v>7.19   7.23        1126.50</v>
          </cell>
        </row>
        <row r="18126">
          <cell r="A18126" t="str">
            <v>81001-02</v>
          </cell>
          <cell r="B18126" t="str">
            <v>지급이자</v>
          </cell>
          <cell r="C18126" t="str">
            <v>운영이자</v>
          </cell>
          <cell r="D18126">
            <v>500</v>
          </cell>
          <cell r="E18126" t="str">
            <v>미착전표</v>
          </cell>
          <cell r="F18126" t="str">
            <v>10513567-001</v>
          </cell>
          <cell r="G18126">
            <v>100727</v>
          </cell>
          <cell r="H18126" t="str">
            <v>SCR생산과</v>
          </cell>
          <cell r="I18126">
            <v>100023</v>
          </cell>
          <cell r="J18126" t="str">
            <v>업무팀</v>
          </cell>
          <cell r="K18126" t="str">
            <v>M0790-910NU-001928</v>
          </cell>
          <cell r="L18126" t="str">
            <v>D</v>
          </cell>
          <cell r="M18126">
            <v>73220748</v>
          </cell>
          <cell r="N18126">
            <v>0</v>
          </cell>
          <cell r="O18126" t="str">
            <v>2000.01.31</v>
          </cell>
          <cell r="P18126" t="str">
            <v>2000.01.20</v>
          </cell>
          <cell r="Q18126" t="str">
            <v>이현구</v>
          </cell>
          <cell r="R18126">
            <v>611</v>
          </cell>
          <cell r="S18126" t="str">
            <v>국민은행(도화동)</v>
          </cell>
          <cell r="T18126" t="str">
            <v>2000.01.06-2000.0</v>
          </cell>
          <cell r="U18126" t="str">
            <v>7.03   7.19        1144.29</v>
          </cell>
        </row>
        <row r="18127">
          <cell r="A18127" t="str">
            <v>81001-02</v>
          </cell>
          <cell r="B18127" t="str">
            <v>지급이자</v>
          </cell>
          <cell r="C18127" t="str">
            <v>운영이자</v>
          </cell>
          <cell r="D18127">
            <v>500</v>
          </cell>
          <cell r="E18127" t="str">
            <v>미착전표</v>
          </cell>
          <cell r="F18127" t="str">
            <v>10513567-002</v>
          </cell>
          <cell r="G18127">
            <v>100727</v>
          </cell>
          <cell r="H18127" t="str">
            <v>SCR생산과</v>
          </cell>
          <cell r="I18127">
            <v>100023</v>
          </cell>
          <cell r="J18127" t="str">
            <v>업무팀</v>
          </cell>
          <cell r="K18127" t="str">
            <v>M0790-910NU-001928</v>
          </cell>
          <cell r="L18127" t="str">
            <v>D</v>
          </cell>
          <cell r="M18127">
            <v>73457101</v>
          </cell>
          <cell r="N18127">
            <v>0</v>
          </cell>
          <cell r="O18127" t="str">
            <v>2000.01.31</v>
          </cell>
          <cell r="P18127" t="str">
            <v>2000.01.20</v>
          </cell>
          <cell r="Q18127" t="str">
            <v>이현구</v>
          </cell>
          <cell r="R18127">
            <v>611</v>
          </cell>
          <cell r="S18127" t="str">
            <v>국민은행(도화동)</v>
          </cell>
          <cell r="T18127" t="str">
            <v>1999.12.20-2000.0</v>
          </cell>
          <cell r="U18127" t="str">
            <v>6.19   7.13        1144.29</v>
          </cell>
        </row>
        <row r="18128">
          <cell r="A18128" t="str">
            <v>81001-02</v>
          </cell>
          <cell r="B18128" t="str">
            <v>지급이자</v>
          </cell>
          <cell r="C18128" t="str">
            <v>운영이자</v>
          </cell>
          <cell r="D18128">
            <v>500</v>
          </cell>
          <cell r="E18128" t="str">
            <v>미착전표</v>
          </cell>
          <cell r="F18128" t="str">
            <v>10513567-003</v>
          </cell>
          <cell r="G18128">
            <v>100727</v>
          </cell>
          <cell r="H18128" t="str">
            <v>SCR생산과</v>
          </cell>
          <cell r="I18128">
            <v>100023</v>
          </cell>
          <cell r="J18128" t="str">
            <v>업무팀</v>
          </cell>
          <cell r="K18128" t="str">
            <v>M0790-910NU-001928</v>
          </cell>
          <cell r="L18128" t="str">
            <v>D</v>
          </cell>
          <cell r="M18128">
            <v>73708010</v>
          </cell>
          <cell r="N18128">
            <v>0</v>
          </cell>
          <cell r="O18128" t="str">
            <v>2000.01.31</v>
          </cell>
          <cell r="P18128" t="str">
            <v>2000.01.20</v>
          </cell>
          <cell r="Q18128" t="str">
            <v>이현구</v>
          </cell>
          <cell r="R18128">
            <v>611</v>
          </cell>
          <cell r="S18128" t="str">
            <v>국민은행(도화동)</v>
          </cell>
          <cell r="T18128" t="str">
            <v>1999.12.27-2000.0</v>
          </cell>
          <cell r="U18128" t="str">
            <v>6.26   7.16        1144.29</v>
          </cell>
        </row>
        <row r="18129">
          <cell r="A18129" t="str">
            <v>81001-02</v>
          </cell>
          <cell r="B18129" t="str">
            <v>지급이자</v>
          </cell>
          <cell r="C18129" t="str">
            <v>운영이자</v>
          </cell>
          <cell r="D18129">
            <v>500</v>
          </cell>
          <cell r="E18129" t="str">
            <v>미착전표</v>
          </cell>
          <cell r="F18129" t="str">
            <v>10513525-001</v>
          </cell>
          <cell r="G18129">
            <v>100358</v>
          </cell>
          <cell r="H18129" t="str">
            <v>O/F생산팀</v>
          </cell>
          <cell r="I18129">
            <v>100023</v>
          </cell>
          <cell r="J18129" t="str">
            <v>업무팀</v>
          </cell>
          <cell r="K18129" t="str">
            <v>M0790-912NU-002275</v>
          </cell>
          <cell r="L18129" t="str">
            <v>D</v>
          </cell>
          <cell r="M18129">
            <v>3271611</v>
          </cell>
          <cell r="N18129">
            <v>0</v>
          </cell>
          <cell r="O18129" t="str">
            <v>2000.01.31</v>
          </cell>
          <cell r="P18129" t="str">
            <v>2000.01.20</v>
          </cell>
          <cell r="Q18129" t="str">
            <v>이현구</v>
          </cell>
          <cell r="R18129">
            <v>611</v>
          </cell>
          <cell r="S18129" t="str">
            <v>국민은행(도화동)</v>
          </cell>
          <cell r="T18129" t="str">
            <v>2000.01.07-2000.0</v>
          </cell>
          <cell r="U18129" t="str">
            <v>7.05   7.20        1144.44</v>
          </cell>
        </row>
        <row r="18130">
          <cell r="A18130" t="str">
            <v>81001-02</v>
          </cell>
          <cell r="B18130" t="str">
            <v>지급이자</v>
          </cell>
          <cell r="C18130" t="str">
            <v>운영이자</v>
          </cell>
          <cell r="D18130">
            <v>500</v>
          </cell>
          <cell r="E18130" t="str">
            <v>미착전표</v>
          </cell>
          <cell r="F18130" t="str">
            <v>10513527-001</v>
          </cell>
          <cell r="G18130">
            <v>100051</v>
          </cell>
          <cell r="H18130" t="str">
            <v>용해반</v>
          </cell>
          <cell r="I18130">
            <v>100023</v>
          </cell>
          <cell r="J18130" t="str">
            <v>업무팀</v>
          </cell>
          <cell r="K18130" t="str">
            <v>M0790-912NU-002290</v>
          </cell>
          <cell r="L18130" t="str">
            <v>D</v>
          </cell>
          <cell r="M18130">
            <v>33322566</v>
          </cell>
          <cell r="N18130">
            <v>0</v>
          </cell>
          <cell r="O18130" t="str">
            <v>2000.01.31</v>
          </cell>
          <cell r="P18130" t="str">
            <v>2000.01.20</v>
          </cell>
          <cell r="Q18130" t="str">
            <v>이현구</v>
          </cell>
          <cell r="R18130">
            <v>611</v>
          </cell>
          <cell r="S18130" t="str">
            <v>국민은행(도화동)</v>
          </cell>
          <cell r="T18130" t="str">
            <v>2000.01.12-2000.0</v>
          </cell>
          <cell r="U18130" t="str">
            <v>7.10   7.20        1127.10</v>
          </cell>
        </row>
        <row r="18131">
          <cell r="A18131" t="str">
            <v>81001-02</v>
          </cell>
          <cell r="B18131" t="str">
            <v>지급이자</v>
          </cell>
          <cell r="C18131" t="str">
            <v>운영이자</v>
          </cell>
          <cell r="D18131">
            <v>500</v>
          </cell>
          <cell r="E18131" t="str">
            <v>미착전표</v>
          </cell>
          <cell r="F18131" t="str">
            <v>10513530-001</v>
          </cell>
          <cell r="G18131">
            <v>100727</v>
          </cell>
          <cell r="H18131" t="str">
            <v>SCR생산과</v>
          </cell>
          <cell r="I18131">
            <v>100023</v>
          </cell>
          <cell r="J18131" t="str">
            <v>업무팀</v>
          </cell>
          <cell r="K18131" t="str">
            <v>M0790-912NU-002325</v>
          </cell>
          <cell r="L18131" t="str">
            <v>D</v>
          </cell>
          <cell r="M18131">
            <v>21174826</v>
          </cell>
          <cell r="N18131">
            <v>0</v>
          </cell>
          <cell r="O18131" t="str">
            <v>2000.01.31</v>
          </cell>
          <cell r="P18131" t="str">
            <v>2000.01.20</v>
          </cell>
          <cell r="Q18131" t="str">
            <v>이현구</v>
          </cell>
          <cell r="R18131">
            <v>611</v>
          </cell>
          <cell r="S18131" t="str">
            <v>국민은행(도화동)</v>
          </cell>
          <cell r="T18131" t="str">
            <v>1999.12.23-2000.0</v>
          </cell>
          <cell r="U18131" t="str">
            <v>6.19   7.10        1145.40</v>
          </cell>
        </row>
        <row r="18132">
          <cell r="A18132" t="str">
            <v>81001-02</v>
          </cell>
          <cell r="B18132" t="str">
            <v>지급이자</v>
          </cell>
          <cell r="C18132" t="str">
            <v>운영이자</v>
          </cell>
          <cell r="D18132">
            <v>500</v>
          </cell>
          <cell r="E18132" t="str">
            <v>미착전표</v>
          </cell>
          <cell r="F18132" t="str">
            <v>10515664-016</v>
          </cell>
          <cell r="G18132">
            <v>100358</v>
          </cell>
          <cell r="H18132" t="str">
            <v>O/F생산팀</v>
          </cell>
          <cell r="I18132">
            <v>100023</v>
          </cell>
          <cell r="J18132" t="str">
            <v>업무팀</v>
          </cell>
          <cell r="K18132" t="str">
            <v>M0790-912NU-002446</v>
          </cell>
          <cell r="L18132" t="str">
            <v>D</v>
          </cell>
          <cell r="M18132">
            <v>5570240</v>
          </cell>
          <cell r="N18132">
            <v>0</v>
          </cell>
          <cell r="O18132" t="str">
            <v>2000.01.31</v>
          </cell>
          <cell r="P18132" t="str">
            <v>2000.01.26</v>
          </cell>
          <cell r="Q18132" t="str">
            <v>이현구</v>
          </cell>
          <cell r="R18132">
            <v>611</v>
          </cell>
          <cell r="S18132" t="str">
            <v>국민은행(도화동)</v>
          </cell>
          <cell r="T18132" t="str">
            <v>2000.01.20-2000.0</v>
          </cell>
          <cell r="U18132" t="str">
            <v>7.18   7.23        1124</v>
          </cell>
        </row>
        <row r="18133">
          <cell r="A18133" t="str">
            <v>81001-02</v>
          </cell>
          <cell r="B18133" t="str">
            <v>지급이자</v>
          </cell>
          <cell r="C18133" t="str">
            <v>운영이자</v>
          </cell>
          <cell r="D18133">
            <v>500</v>
          </cell>
          <cell r="E18133" t="str">
            <v>미착전표</v>
          </cell>
          <cell r="F18133" t="str">
            <v>10513606-001</v>
          </cell>
          <cell r="G18133">
            <v>100727</v>
          </cell>
          <cell r="H18133" t="str">
            <v>SCR생산과</v>
          </cell>
          <cell r="I18133">
            <v>100023</v>
          </cell>
          <cell r="J18133" t="str">
            <v>업무팀</v>
          </cell>
          <cell r="K18133" t="str">
            <v>M0790-912NU-002364</v>
          </cell>
          <cell r="L18133" t="str">
            <v>D</v>
          </cell>
          <cell r="M18133">
            <v>14847071</v>
          </cell>
          <cell r="N18133">
            <v>0</v>
          </cell>
          <cell r="O18133" t="str">
            <v>2000.01.31</v>
          </cell>
          <cell r="P18133" t="str">
            <v>2000.01.20</v>
          </cell>
          <cell r="Q18133" t="str">
            <v>이현구</v>
          </cell>
          <cell r="R18133">
            <v>611</v>
          </cell>
          <cell r="S18133" t="str">
            <v>국민은행(도화동)</v>
          </cell>
          <cell r="T18133" t="str">
            <v>2000.01.07-2000.0</v>
          </cell>
          <cell r="U18133" t="str">
            <v>7.05   7.20        1144.44</v>
          </cell>
        </row>
        <row r="18134">
          <cell r="A18134" t="str">
            <v>81001-02</v>
          </cell>
          <cell r="B18134" t="str">
            <v>지급이자</v>
          </cell>
          <cell r="C18134" t="str">
            <v>운영이자</v>
          </cell>
          <cell r="D18134">
            <v>500</v>
          </cell>
          <cell r="E18134" t="str">
            <v>미착전표</v>
          </cell>
          <cell r="F18134" t="str">
            <v>10513534-001</v>
          </cell>
          <cell r="G18134">
            <v>100050</v>
          </cell>
          <cell r="H18134" t="str">
            <v>압출반</v>
          </cell>
          <cell r="I18134">
            <v>100023</v>
          </cell>
          <cell r="J18134" t="str">
            <v>업무팀</v>
          </cell>
          <cell r="K18134" t="str">
            <v>M0790-001NU-000032</v>
          </cell>
          <cell r="L18134" t="str">
            <v>D</v>
          </cell>
          <cell r="M18134">
            <v>43882150</v>
          </cell>
          <cell r="N18134">
            <v>0</v>
          </cell>
          <cell r="O18134" t="str">
            <v>2000.01.31</v>
          </cell>
          <cell r="P18134" t="str">
            <v>2000.01.20</v>
          </cell>
          <cell r="Q18134" t="str">
            <v>이현구</v>
          </cell>
          <cell r="R18134">
            <v>611</v>
          </cell>
          <cell r="S18134" t="str">
            <v>국민은행(도화동)</v>
          </cell>
          <cell r="T18134" t="str">
            <v>2000.01.14-2000.0</v>
          </cell>
          <cell r="U18134" t="str">
            <v>7.12   7.20        1127.10</v>
          </cell>
        </row>
        <row r="18135">
          <cell r="A18135" t="str">
            <v>81001-02</v>
          </cell>
          <cell r="B18135" t="str">
            <v>지급이자</v>
          </cell>
          <cell r="C18135" t="str">
            <v>운영이자</v>
          </cell>
          <cell r="D18135">
            <v>500</v>
          </cell>
          <cell r="E18135" t="str">
            <v>미착전표</v>
          </cell>
          <cell r="F18135" t="str">
            <v>10516564-009</v>
          </cell>
          <cell r="G18135">
            <v>100727</v>
          </cell>
          <cell r="H18135" t="str">
            <v>SCR생산과</v>
          </cell>
          <cell r="I18135">
            <v>100023</v>
          </cell>
          <cell r="J18135" t="str">
            <v>업무팀</v>
          </cell>
          <cell r="K18135" t="str">
            <v>M0790-912NU-002371</v>
          </cell>
          <cell r="L18135" t="str">
            <v>D</v>
          </cell>
          <cell r="M18135">
            <v>36582357</v>
          </cell>
          <cell r="N18135">
            <v>0</v>
          </cell>
          <cell r="O18135" t="str">
            <v>2000.01.31</v>
          </cell>
          <cell r="P18135" t="str">
            <v>2000.01.28</v>
          </cell>
          <cell r="Q18135" t="str">
            <v>이현구</v>
          </cell>
          <cell r="R18135">
            <v>611</v>
          </cell>
          <cell r="S18135" t="str">
            <v>국민은행(도화동)</v>
          </cell>
          <cell r="T18135" t="str">
            <v>2000.01.19-2000.0</v>
          </cell>
          <cell r="U18135" t="str">
            <v>7.17   7.23        1124</v>
          </cell>
        </row>
        <row r="18136">
          <cell r="A18136" t="str">
            <v>81001-02</v>
          </cell>
          <cell r="B18136" t="str">
            <v>지급이자</v>
          </cell>
          <cell r="C18136" t="str">
            <v>운영이자</v>
          </cell>
          <cell r="D18136">
            <v>50</v>
          </cell>
          <cell r="E18136" t="str">
            <v>자금전표</v>
          </cell>
          <cell r="F18136" t="str">
            <v>10521094-001</v>
          </cell>
          <cell r="G18136">
            <v>100027</v>
          </cell>
          <cell r="H18136" t="str">
            <v>일진경리팀</v>
          </cell>
          <cell r="I18136">
            <v>100027</v>
          </cell>
          <cell r="J18136" t="str">
            <v>일진경리팀</v>
          </cell>
          <cell r="K18136" t="str">
            <v>운영이자</v>
          </cell>
          <cell r="L18136" t="str">
            <v>D</v>
          </cell>
          <cell r="M18136">
            <v>11798630</v>
          </cell>
          <cell r="N18136">
            <v>0</v>
          </cell>
          <cell r="O18136" t="str">
            <v>2000.02.10</v>
          </cell>
          <cell r="P18136" t="str">
            <v>2000.02.10</v>
          </cell>
          <cell r="Q18136" t="str">
            <v>최윤경</v>
          </cell>
          <cell r="R18136">
            <v>9210</v>
          </cell>
          <cell r="S18136" t="str">
            <v>주택은행(마포)</v>
          </cell>
          <cell r="T18136" t="str">
            <v>2000.02.11-2000.0</v>
          </cell>
          <cell r="U18136" t="str">
            <v>3.10   9.9%</v>
          </cell>
        </row>
        <row r="18137">
          <cell r="A18137" t="str">
            <v>81001-02</v>
          </cell>
          <cell r="B18137" t="str">
            <v>지급이자</v>
          </cell>
          <cell r="C18137" t="str">
            <v>운영이자</v>
          </cell>
          <cell r="D18137">
            <v>50</v>
          </cell>
          <cell r="E18137" t="str">
            <v>자금전표</v>
          </cell>
          <cell r="F18137" t="str">
            <v>10521549-002</v>
          </cell>
          <cell r="G18137">
            <v>100027</v>
          </cell>
          <cell r="H18137" t="str">
            <v>일진경리팀</v>
          </cell>
          <cell r="I18137">
            <v>100027</v>
          </cell>
          <cell r="J18137" t="str">
            <v>일진경리팀</v>
          </cell>
          <cell r="K18137" t="str">
            <v>운영이자</v>
          </cell>
          <cell r="L18137" t="str">
            <v>D</v>
          </cell>
          <cell r="M18137">
            <v>-6848901</v>
          </cell>
          <cell r="N18137">
            <v>0</v>
          </cell>
          <cell r="O18137" t="str">
            <v>2000.02.10</v>
          </cell>
          <cell r="P18137" t="str">
            <v>2000.02.10</v>
          </cell>
          <cell r="Q18137" t="str">
            <v>최윤경</v>
          </cell>
          <cell r="R18137">
            <v>9210</v>
          </cell>
          <cell r="S18137" t="str">
            <v>주택은행(마포)</v>
          </cell>
          <cell r="T18137">
            <v>0</v>
          </cell>
          <cell r="U18137">
            <v>9.9000000000000005E-2</v>
          </cell>
        </row>
        <row r="18138">
          <cell r="A18138" t="str">
            <v>81001-02</v>
          </cell>
          <cell r="B18138" t="str">
            <v>지급이자</v>
          </cell>
          <cell r="C18138" t="str">
            <v>운영이자</v>
          </cell>
          <cell r="D18138">
            <v>50</v>
          </cell>
          <cell r="E18138" t="str">
            <v>자금전표</v>
          </cell>
          <cell r="F18138" t="str">
            <v>10522370-006</v>
          </cell>
          <cell r="G18138">
            <v>100027</v>
          </cell>
          <cell r="H18138" t="str">
            <v>일진경리팀</v>
          </cell>
          <cell r="I18138">
            <v>100027</v>
          </cell>
          <cell r="J18138" t="str">
            <v>일진경리팀</v>
          </cell>
          <cell r="K18138" t="str">
            <v>운영이자</v>
          </cell>
          <cell r="L18138" t="str">
            <v>D</v>
          </cell>
          <cell r="M18138">
            <v>307397260</v>
          </cell>
          <cell r="N18138">
            <v>0</v>
          </cell>
          <cell r="O18138" t="str">
            <v>2000.02.14</v>
          </cell>
          <cell r="P18138" t="str">
            <v>2000.02.14</v>
          </cell>
          <cell r="Q18138" t="str">
            <v>최윤경</v>
          </cell>
          <cell r="R18138">
            <v>8660</v>
          </cell>
          <cell r="S18138" t="str">
            <v>서울증권주식회사</v>
          </cell>
          <cell r="T18138" t="str">
            <v>2000.02.14-2000.0</v>
          </cell>
          <cell r="U18138" t="str">
            <v>6.29   8.25%</v>
          </cell>
        </row>
        <row r="18139">
          <cell r="A18139" t="str">
            <v>81001-02</v>
          </cell>
          <cell r="B18139" t="str">
            <v>지급이자</v>
          </cell>
          <cell r="C18139" t="str">
            <v>운영이자</v>
          </cell>
          <cell r="D18139">
            <v>50</v>
          </cell>
          <cell r="E18139" t="str">
            <v>자금전표</v>
          </cell>
          <cell r="F18139" t="str">
            <v>10522982-006</v>
          </cell>
          <cell r="G18139">
            <v>100027</v>
          </cell>
          <cell r="H18139" t="str">
            <v>일진경리팀</v>
          </cell>
          <cell r="I18139">
            <v>100027</v>
          </cell>
          <cell r="J18139" t="str">
            <v>일진경리팀</v>
          </cell>
          <cell r="K18139" t="str">
            <v>운영이자</v>
          </cell>
          <cell r="L18139" t="str">
            <v>D</v>
          </cell>
          <cell r="M18139">
            <v>-2013361</v>
          </cell>
          <cell r="N18139">
            <v>0</v>
          </cell>
          <cell r="O18139" t="str">
            <v>2000.02.16</v>
          </cell>
          <cell r="P18139" t="str">
            <v>2000.02.16</v>
          </cell>
          <cell r="Q18139" t="str">
            <v>최윤경</v>
          </cell>
          <cell r="R18139">
            <v>9210</v>
          </cell>
          <cell r="S18139" t="str">
            <v>주택은행(마포)</v>
          </cell>
          <cell r="T18139">
            <v>0</v>
          </cell>
          <cell r="U18139">
            <v>0</v>
          </cell>
        </row>
        <row r="18140">
          <cell r="A18140" t="str">
            <v>81001-02</v>
          </cell>
          <cell r="B18140" t="str">
            <v>지급이자</v>
          </cell>
          <cell r="C18140" t="str">
            <v>운영이자</v>
          </cell>
          <cell r="D18140">
            <v>50</v>
          </cell>
          <cell r="E18140" t="str">
            <v>자금전표</v>
          </cell>
          <cell r="F18140" t="str">
            <v>10522982-007</v>
          </cell>
          <cell r="G18140">
            <v>100027</v>
          </cell>
          <cell r="H18140" t="str">
            <v>일진경리팀</v>
          </cell>
          <cell r="I18140">
            <v>100027</v>
          </cell>
          <cell r="J18140" t="str">
            <v>일진경리팀</v>
          </cell>
          <cell r="K18140" t="str">
            <v>운영이자</v>
          </cell>
          <cell r="L18140" t="str">
            <v>D</v>
          </cell>
          <cell r="M18140">
            <v>-9764383</v>
          </cell>
          <cell r="N18140">
            <v>0</v>
          </cell>
          <cell r="O18140" t="str">
            <v>2000.02.16</v>
          </cell>
          <cell r="P18140" t="str">
            <v>2000.02.16</v>
          </cell>
          <cell r="Q18140" t="str">
            <v>최윤경</v>
          </cell>
          <cell r="R18140">
            <v>9210</v>
          </cell>
          <cell r="S18140" t="str">
            <v>주택은행(마포)</v>
          </cell>
          <cell r="T18140">
            <v>0</v>
          </cell>
          <cell r="U18140">
            <v>0</v>
          </cell>
        </row>
        <row r="18141">
          <cell r="A18141" t="str">
            <v>81001-02</v>
          </cell>
          <cell r="B18141" t="str">
            <v>지급이자</v>
          </cell>
          <cell r="C18141" t="str">
            <v>운영이자</v>
          </cell>
          <cell r="D18141">
            <v>50</v>
          </cell>
          <cell r="E18141" t="str">
            <v>자금전표</v>
          </cell>
          <cell r="F18141" t="str">
            <v>10522982-008</v>
          </cell>
          <cell r="G18141">
            <v>100027</v>
          </cell>
          <cell r="H18141" t="str">
            <v>일진경리팀</v>
          </cell>
          <cell r="I18141">
            <v>100027</v>
          </cell>
          <cell r="J18141" t="str">
            <v>일진경리팀</v>
          </cell>
          <cell r="K18141" t="str">
            <v>운영이자</v>
          </cell>
          <cell r="L18141" t="str">
            <v>D</v>
          </cell>
          <cell r="M18141">
            <v>-248178</v>
          </cell>
          <cell r="N18141">
            <v>0</v>
          </cell>
          <cell r="O18141" t="str">
            <v>2000.02.16</v>
          </cell>
          <cell r="P18141" t="str">
            <v>2000.02.16</v>
          </cell>
          <cell r="Q18141" t="str">
            <v>최윤경</v>
          </cell>
          <cell r="R18141">
            <v>9210</v>
          </cell>
          <cell r="S18141" t="str">
            <v>주택은행(마포)</v>
          </cell>
          <cell r="T18141">
            <v>0</v>
          </cell>
          <cell r="U18141">
            <v>0</v>
          </cell>
        </row>
        <row r="18142">
          <cell r="A18142" t="str">
            <v>81001-02</v>
          </cell>
          <cell r="B18142" t="str">
            <v>지급이자</v>
          </cell>
          <cell r="C18142" t="str">
            <v>운영이자</v>
          </cell>
          <cell r="D18142">
            <v>50</v>
          </cell>
          <cell r="E18142" t="str">
            <v>자금전표</v>
          </cell>
          <cell r="F18142" t="str">
            <v>10522982-010</v>
          </cell>
          <cell r="G18142">
            <v>100027</v>
          </cell>
          <cell r="H18142" t="str">
            <v>일진경리팀</v>
          </cell>
          <cell r="I18142">
            <v>100027</v>
          </cell>
          <cell r="J18142" t="str">
            <v>일진경리팀</v>
          </cell>
          <cell r="K18142" t="str">
            <v>운영이자</v>
          </cell>
          <cell r="L18142" t="str">
            <v>D</v>
          </cell>
          <cell r="M18142">
            <v>24265849</v>
          </cell>
          <cell r="N18142">
            <v>0</v>
          </cell>
          <cell r="O18142" t="str">
            <v>2000.02.16</v>
          </cell>
          <cell r="P18142" t="str">
            <v>2000.02.16</v>
          </cell>
          <cell r="Q18142" t="str">
            <v>최윤경</v>
          </cell>
          <cell r="R18142">
            <v>9210</v>
          </cell>
          <cell r="S18142" t="str">
            <v>주택은행(마포)</v>
          </cell>
          <cell r="T18142">
            <v>0</v>
          </cell>
          <cell r="U18142">
            <v>0</v>
          </cell>
        </row>
        <row r="18143">
          <cell r="A18143" t="str">
            <v>81001-02</v>
          </cell>
          <cell r="B18143" t="str">
            <v>지급이자</v>
          </cell>
          <cell r="C18143" t="str">
            <v>운영이자</v>
          </cell>
          <cell r="D18143">
            <v>50</v>
          </cell>
          <cell r="E18143" t="str">
            <v>자금전표</v>
          </cell>
          <cell r="F18143" t="str">
            <v>10524936-001</v>
          </cell>
          <cell r="G18143">
            <v>100027</v>
          </cell>
          <cell r="H18143" t="str">
            <v>일진경리팀</v>
          </cell>
          <cell r="I18143">
            <v>100027</v>
          </cell>
          <cell r="J18143" t="str">
            <v>일진경리팀</v>
          </cell>
          <cell r="K18143" t="str">
            <v>운영이자</v>
          </cell>
          <cell r="L18143" t="str">
            <v>D</v>
          </cell>
          <cell r="M18143">
            <v>67583561</v>
          </cell>
          <cell r="N18143">
            <v>0</v>
          </cell>
          <cell r="O18143" t="str">
            <v>2000.02.23</v>
          </cell>
          <cell r="P18143" t="str">
            <v>2000.02.23</v>
          </cell>
          <cell r="Q18143" t="str">
            <v>최윤경</v>
          </cell>
          <cell r="R18143">
            <v>311</v>
          </cell>
          <cell r="S18143" t="str">
            <v>신한은행(마포지점)</v>
          </cell>
          <cell r="T18143" t="str">
            <v>2000.02.24-2000.0</v>
          </cell>
          <cell r="U18143" t="str">
            <v>3.22   8.81%</v>
          </cell>
        </row>
        <row r="18144">
          <cell r="A18144" t="str">
            <v>81001-02</v>
          </cell>
          <cell r="B18144" t="str">
            <v>지급이자</v>
          </cell>
          <cell r="C18144" t="str">
            <v>운영이자</v>
          </cell>
          <cell r="D18144">
            <v>50</v>
          </cell>
          <cell r="E18144" t="str">
            <v>자금전표</v>
          </cell>
          <cell r="F18144" t="str">
            <v>10526641-003</v>
          </cell>
          <cell r="G18144">
            <v>100027</v>
          </cell>
          <cell r="H18144" t="str">
            <v>일진경리팀</v>
          </cell>
          <cell r="I18144">
            <v>100027</v>
          </cell>
          <cell r="J18144" t="str">
            <v>일진경리팀</v>
          </cell>
          <cell r="K18144" t="str">
            <v>운영이자</v>
          </cell>
          <cell r="L18144" t="str">
            <v>D</v>
          </cell>
          <cell r="M18144">
            <v>120821917</v>
          </cell>
          <cell r="N18144">
            <v>0</v>
          </cell>
          <cell r="O18144" t="str">
            <v>2000.02.25</v>
          </cell>
          <cell r="P18144" t="str">
            <v>2000.02.25</v>
          </cell>
          <cell r="Q18144" t="str">
            <v>최윤경</v>
          </cell>
          <cell r="R18144">
            <v>110601</v>
          </cell>
          <cell r="S18144" t="str">
            <v>대우증권(주)본점</v>
          </cell>
          <cell r="T18144" t="str">
            <v>2000.02.25-2000.0</v>
          </cell>
          <cell r="U18144" t="str">
            <v>4.25   7.35%</v>
          </cell>
        </row>
        <row r="18145">
          <cell r="A18145" t="str">
            <v>81001-02</v>
          </cell>
          <cell r="B18145" t="str">
            <v>지급이자</v>
          </cell>
          <cell r="C18145" t="str">
            <v>운영이자</v>
          </cell>
          <cell r="D18145">
            <v>50</v>
          </cell>
          <cell r="E18145" t="str">
            <v>자금전표</v>
          </cell>
          <cell r="F18145" t="str">
            <v>10527765-001</v>
          </cell>
          <cell r="G18145">
            <v>100027</v>
          </cell>
          <cell r="H18145" t="str">
            <v>일진경리팀</v>
          </cell>
          <cell r="I18145">
            <v>100027</v>
          </cell>
          <cell r="J18145" t="str">
            <v>일진경리팀</v>
          </cell>
          <cell r="K18145" t="str">
            <v>운영이자</v>
          </cell>
          <cell r="L18145" t="str">
            <v>D</v>
          </cell>
          <cell r="M18145">
            <v>685753</v>
          </cell>
          <cell r="N18145">
            <v>0</v>
          </cell>
          <cell r="O18145" t="str">
            <v>2000.02.27</v>
          </cell>
          <cell r="P18145" t="str">
            <v>2000.02.27</v>
          </cell>
          <cell r="Q18145" t="str">
            <v>최윤경</v>
          </cell>
          <cell r="R18145">
            <v>211</v>
          </cell>
          <cell r="S18145" t="str">
            <v>한빛은행(마포지점)</v>
          </cell>
          <cell r="T18145">
            <v>0</v>
          </cell>
          <cell r="U18145">
            <v>0</v>
          </cell>
        </row>
        <row r="18146">
          <cell r="A18146" t="str">
            <v>81001-02</v>
          </cell>
          <cell r="B18146" t="str">
            <v>지급이자</v>
          </cell>
          <cell r="C18146" t="str">
            <v>운영이자</v>
          </cell>
          <cell r="D18146">
            <v>50</v>
          </cell>
          <cell r="E18146" t="str">
            <v>자금전표</v>
          </cell>
          <cell r="F18146" t="str">
            <v>10531844-001</v>
          </cell>
          <cell r="G18146">
            <v>100027</v>
          </cell>
          <cell r="H18146" t="str">
            <v>일진경리팀</v>
          </cell>
          <cell r="I18146">
            <v>100027</v>
          </cell>
          <cell r="J18146" t="str">
            <v>일진경리팀</v>
          </cell>
          <cell r="K18146" t="str">
            <v>차월이자</v>
          </cell>
          <cell r="L18146" t="str">
            <v>D</v>
          </cell>
          <cell r="M18146">
            <v>61598509</v>
          </cell>
          <cell r="N18146">
            <v>0</v>
          </cell>
          <cell r="O18146" t="str">
            <v>2000.02.27</v>
          </cell>
          <cell r="P18146" t="str">
            <v>2000.02.27</v>
          </cell>
          <cell r="Q18146" t="str">
            <v>최윤경</v>
          </cell>
          <cell r="R18146">
            <v>611</v>
          </cell>
          <cell r="S18146" t="str">
            <v>국민은행(도화동)</v>
          </cell>
          <cell r="T18146">
            <v>0</v>
          </cell>
          <cell r="U18146">
            <v>0</v>
          </cell>
        </row>
        <row r="18147">
          <cell r="A18147" t="str">
            <v>81001-02</v>
          </cell>
          <cell r="B18147" t="str">
            <v>지급이자</v>
          </cell>
          <cell r="C18147" t="str">
            <v>운영이자</v>
          </cell>
          <cell r="D18147">
            <v>50</v>
          </cell>
          <cell r="E18147" t="str">
            <v>자금전표</v>
          </cell>
          <cell r="F18147" t="str">
            <v>10527656-003</v>
          </cell>
          <cell r="G18147">
            <v>100027</v>
          </cell>
          <cell r="H18147" t="str">
            <v>일진경리팀</v>
          </cell>
          <cell r="I18147">
            <v>100027</v>
          </cell>
          <cell r="J18147" t="str">
            <v>일진경리팀</v>
          </cell>
          <cell r="K18147" t="str">
            <v>운영이자</v>
          </cell>
          <cell r="L18147" t="str">
            <v>D</v>
          </cell>
          <cell r="M18147">
            <v>48130273</v>
          </cell>
          <cell r="N18147">
            <v>0</v>
          </cell>
          <cell r="O18147" t="str">
            <v>2000.02.28</v>
          </cell>
          <cell r="P18147" t="str">
            <v>2000.02.28</v>
          </cell>
          <cell r="Q18147" t="str">
            <v>최윤경</v>
          </cell>
          <cell r="R18147">
            <v>9210</v>
          </cell>
          <cell r="S18147" t="str">
            <v>주택은행(마포)</v>
          </cell>
          <cell r="T18147">
            <v>0</v>
          </cell>
          <cell r="U18147">
            <v>9.9000000000000005E-2</v>
          </cell>
        </row>
        <row r="18148">
          <cell r="A18148" t="str">
            <v>81001-02</v>
          </cell>
          <cell r="B18148" t="str">
            <v>지급이자</v>
          </cell>
          <cell r="C18148" t="str">
            <v>운영이자</v>
          </cell>
          <cell r="D18148">
            <v>50</v>
          </cell>
          <cell r="E18148" t="str">
            <v>자금전표</v>
          </cell>
          <cell r="F18148" t="str">
            <v>10531838-001</v>
          </cell>
          <cell r="G18148">
            <v>100027</v>
          </cell>
          <cell r="H18148" t="str">
            <v>일진경리팀</v>
          </cell>
          <cell r="I18148">
            <v>100027</v>
          </cell>
          <cell r="J18148" t="str">
            <v>일진경리팀</v>
          </cell>
          <cell r="K18148" t="str">
            <v>차월이자</v>
          </cell>
          <cell r="L18148" t="str">
            <v>D</v>
          </cell>
          <cell r="M18148">
            <v>922815</v>
          </cell>
          <cell r="N18148">
            <v>0</v>
          </cell>
          <cell r="O18148" t="str">
            <v>2000.02.28</v>
          </cell>
          <cell r="P18148" t="str">
            <v>2000.02.28</v>
          </cell>
          <cell r="Q18148" t="str">
            <v>최윤경</v>
          </cell>
          <cell r="R18148">
            <v>111</v>
          </cell>
          <cell r="S18148" t="str">
            <v>서울은행(마포지점)</v>
          </cell>
          <cell r="T18148">
            <v>0</v>
          </cell>
          <cell r="U18148">
            <v>0</v>
          </cell>
        </row>
        <row r="18149">
          <cell r="A18149" t="str">
            <v>81001-02</v>
          </cell>
          <cell r="B18149" t="str">
            <v>지급이자</v>
          </cell>
          <cell r="C18149" t="str">
            <v>운영이자</v>
          </cell>
          <cell r="D18149">
            <v>50</v>
          </cell>
          <cell r="E18149" t="str">
            <v>자금전표</v>
          </cell>
          <cell r="F18149" t="str">
            <v>10531838-003</v>
          </cell>
          <cell r="G18149">
            <v>100027</v>
          </cell>
          <cell r="H18149" t="str">
            <v>일진경리팀</v>
          </cell>
          <cell r="I18149">
            <v>100027</v>
          </cell>
          <cell r="J18149" t="str">
            <v>일진경리팀</v>
          </cell>
          <cell r="K18149" t="str">
            <v>차월이자</v>
          </cell>
          <cell r="L18149" t="str">
            <v>D</v>
          </cell>
          <cell r="M18149">
            <v>10842028</v>
          </cell>
          <cell r="N18149">
            <v>0</v>
          </cell>
          <cell r="O18149" t="str">
            <v>2000.02.28</v>
          </cell>
          <cell r="P18149" t="str">
            <v>2000.02.28</v>
          </cell>
          <cell r="Q18149" t="str">
            <v>최윤경</v>
          </cell>
          <cell r="R18149">
            <v>311</v>
          </cell>
          <cell r="S18149" t="str">
            <v>신한은행(마포지점)</v>
          </cell>
          <cell r="T18149">
            <v>0</v>
          </cell>
          <cell r="U18149">
            <v>0</v>
          </cell>
        </row>
        <row r="18150">
          <cell r="A18150" t="str">
            <v>81001-02</v>
          </cell>
          <cell r="B18150" t="str">
            <v>지급이자</v>
          </cell>
          <cell r="C18150" t="str">
            <v>운영이자</v>
          </cell>
          <cell r="D18150">
            <v>50</v>
          </cell>
          <cell r="E18150" t="str">
            <v>자금전표</v>
          </cell>
          <cell r="F18150" t="str">
            <v>10531838-005</v>
          </cell>
          <cell r="G18150">
            <v>100027</v>
          </cell>
          <cell r="H18150" t="str">
            <v>일진경리팀</v>
          </cell>
          <cell r="I18150">
            <v>100027</v>
          </cell>
          <cell r="J18150" t="str">
            <v>일진경리팀</v>
          </cell>
          <cell r="K18150" t="str">
            <v>차월이자</v>
          </cell>
          <cell r="L18150" t="str">
            <v>D</v>
          </cell>
          <cell r="M18150">
            <v>591096</v>
          </cell>
          <cell r="O18150" t="str">
            <v>2000.02.28</v>
          </cell>
          <cell r="P18150" t="str">
            <v>2000.02.28</v>
          </cell>
          <cell r="Q18150" t="str">
            <v>최윤경</v>
          </cell>
          <cell r="R18150">
            <v>401</v>
          </cell>
          <cell r="S18150" t="str">
            <v>산업은행영업부</v>
          </cell>
          <cell r="T18150">
            <v>0</v>
          </cell>
          <cell r="U18150">
            <v>0</v>
          </cell>
        </row>
        <row r="18151">
          <cell r="A18151" t="str">
            <v>81001-02</v>
          </cell>
          <cell r="B18151" t="str">
            <v>지급이자</v>
          </cell>
          <cell r="C18151" t="str">
            <v>운영이자</v>
          </cell>
          <cell r="D18151">
            <v>500</v>
          </cell>
          <cell r="E18151" t="str">
            <v>미착전표</v>
          </cell>
          <cell r="F18151" t="str">
            <v>10525342-002</v>
          </cell>
          <cell r="G18151">
            <v>100358</v>
          </cell>
          <cell r="H18151" t="str">
            <v>O/F생산팀</v>
          </cell>
          <cell r="I18151">
            <v>100023</v>
          </cell>
          <cell r="J18151" t="str">
            <v>업무팀</v>
          </cell>
          <cell r="K18151" t="str">
            <v>M0790-912NU-002446</v>
          </cell>
          <cell r="L18151" t="str">
            <v>D</v>
          </cell>
          <cell r="M18151">
            <v>6618075</v>
          </cell>
          <cell r="N18151">
            <v>0</v>
          </cell>
          <cell r="O18151" t="str">
            <v>2000.02.29</v>
          </cell>
          <cell r="P18151" t="str">
            <v>2000.02.23</v>
          </cell>
          <cell r="Q18151" t="str">
            <v>이현구</v>
          </cell>
          <cell r="R18151">
            <v>611</v>
          </cell>
          <cell r="S18151" t="str">
            <v>국민은행(도화동)</v>
          </cell>
          <cell r="T18151" t="str">
            <v>2000.02.17-2000.0</v>
          </cell>
          <cell r="U18151" t="str">
            <v>8.15   7.32        1129.64</v>
          </cell>
        </row>
        <row r="18152">
          <cell r="A18152" t="str">
            <v>81001-02</v>
          </cell>
          <cell r="B18152" t="str">
            <v>지급이자</v>
          </cell>
          <cell r="C18152" t="str">
            <v>운영이자</v>
          </cell>
          <cell r="D18152">
            <v>500</v>
          </cell>
          <cell r="E18152" t="str">
            <v>미착전표</v>
          </cell>
          <cell r="F18152" t="str">
            <v>10525342-003</v>
          </cell>
          <cell r="G18152">
            <v>100358</v>
          </cell>
          <cell r="H18152" t="str">
            <v>O/F생산팀</v>
          </cell>
          <cell r="I18152">
            <v>100023</v>
          </cell>
          <cell r="J18152" t="str">
            <v>업무팀</v>
          </cell>
          <cell r="K18152" t="str">
            <v>M0790-912NU-002446</v>
          </cell>
          <cell r="L18152" t="str">
            <v>D</v>
          </cell>
          <cell r="M18152">
            <v>6618075</v>
          </cell>
          <cell r="N18152">
            <v>0</v>
          </cell>
          <cell r="O18152" t="str">
            <v>2000.02.29</v>
          </cell>
          <cell r="P18152" t="str">
            <v>2000.02.23</v>
          </cell>
          <cell r="Q18152" t="str">
            <v>이현구</v>
          </cell>
          <cell r="R18152">
            <v>611</v>
          </cell>
          <cell r="S18152" t="str">
            <v>국민은행(도화동)</v>
          </cell>
          <cell r="T18152" t="str">
            <v>2000.02.17-2000.0</v>
          </cell>
          <cell r="U18152" t="str">
            <v>8.15   7.32        1129.64</v>
          </cell>
        </row>
        <row r="18153">
          <cell r="A18153" t="str">
            <v>81001-02</v>
          </cell>
          <cell r="B18153" t="str">
            <v>지급이자</v>
          </cell>
          <cell r="C18153" t="str">
            <v>운영이자</v>
          </cell>
          <cell r="D18153">
            <v>500</v>
          </cell>
          <cell r="E18153" t="str">
            <v>미착전표</v>
          </cell>
          <cell r="F18153" t="str">
            <v>10525342-004</v>
          </cell>
          <cell r="G18153">
            <v>100358</v>
          </cell>
          <cell r="H18153" t="str">
            <v>O/F생산팀</v>
          </cell>
          <cell r="I18153">
            <v>100023</v>
          </cell>
          <cell r="J18153" t="str">
            <v>업무팀</v>
          </cell>
          <cell r="K18153" t="str">
            <v>M0790-912NU-002446</v>
          </cell>
          <cell r="L18153" t="str">
            <v>D</v>
          </cell>
          <cell r="M18153">
            <v>6768125</v>
          </cell>
          <cell r="N18153">
            <v>0</v>
          </cell>
          <cell r="O18153" t="str">
            <v>2000.02.29</v>
          </cell>
          <cell r="P18153" t="str">
            <v>2000.02.23</v>
          </cell>
          <cell r="Q18153" t="str">
            <v>이현구</v>
          </cell>
          <cell r="R18153">
            <v>611</v>
          </cell>
          <cell r="S18153" t="str">
            <v>국민은행(도화동)</v>
          </cell>
          <cell r="T18153" t="str">
            <v>2000.02.17-2000.0</v>
          </cell>
          <cell r="U18153" t="str">
            <v>8.15   7.32        1129.64</v>
          </cell>
        </row>
        <row r="18154">
          <cell r="A18154" t="str">
            <v>81001-02</v>
          </cell>
          <cell r="B18154" t="str">
            <v>지급이자</v>
          </cell>
          <cell r="C18154" t="str">
            <v>운영이자</v>
          </cell>
          <cell r="D18154">
            <v>500</v>
          </cell>
          <cell r="E18154" t="str">
            <v>미착전표</v>
          </cell>
          <cell r="F18154" t="str">
            <v>10523243-001</v>
          </cell>
          <cell r="G18154">
            <v>100358</v>
          </cell>
          <cell r="H18154" t="str">
            <v>O/F생산팀</v>
          </cell>
          <cell r="I18154">
            <v>100023</v>
          </cell>
          <cell r="J18154" t="str">
            <v>업무팀</v>
          </cell>
          <cell r="K18154" t="str">
            <v>M0790-912NU-002453</v>
          </cell>
          <cell r="L18154" t="str">
            <v>D</v>
          </cell>
          <cell r="M18154">
            <v>3324851</v>
          </cell>
          <cell r="N18154">
            <v>0</v>
          </cell>
          <cell r="O18154" t="str">
            <v>2000.02.29</v>
          </cell>
          <cell r="P18154" t="str">
            <v>2000.02.17</v>
          </cell>
          <cell r="Q18154" t="str">
            <v>이현구</v>
          </cell>
          <cell r="R18154">
            <v>611</v>
          </cell>
          <cell r="S18154" t="str">
            <v>국민은행(도화동)</v>
          </cell>
          <cell r="T18154" t="str">
            <v>2000.02.04-2000.0</v>
          </cell>
          <cell r="U18154" t="str">
            <v>8.02   7.32        1128.84</v>
          </cell>
        </row>
        <row r="18155">
          <cell r="A18155" t="str">
            <v>81001-02</v>
          </cell>
          <cell r="B18155" t="str">
            <v>지급이자</v>
          </cell>
          <cell r="C18155" t="str">
            <v>운영이자</v>
          </cell>
          <cell r="D18155">
            <v>500</v>
          </cell>
          <cell r="E18155" t="str">
            <v>미착전표</v>
          </cell>
          <cell r="F18155" t="str">
            <v>10523258-001</v>
          </cell>
          <cell r="G18155">
            <v>100787</v>
          </cell>
          <cell r="H18155" t="str">
            <v>MAIN H/W</v>
          </cell>
          <cell r="I18155">
            <v>100023</v>
          </cell>
          <cell r="J18155" t="str">
            <v>업무팀</v>
          </cell>
          <cell r="K18155" t="str">
            <v>M0790-001NU-000071</v>
          </cell>
          <cell r="L18155" t="str">
            <v>D</v>
          </cell>
          <cell r="M18155">
            <v>7943358</v>
          </cell>
          <cell r="N18155">
            <v>0</v>
          </cell>
          <cell r="O18155" t="str">
            <v>2000.02.29</v>
          </cell>
          <cell r="P18155" t="str">
            <v>2000.02.17</v>
          </cell>
          <cell r="Q18155" t="str">
            <v>이현구</v>
          </cell>
          <cell r="R18155">
            <v>611</v>
          </cell>
          <cell r="S18155" t="str">
            <v>국민은행(도화동)</v>
          </cell>
          <cell r="T18155" t="str">
            <v>2000.02.02-2000.0</v>
          </cell>
          <cell r="U18155" t="str">
            <v>7.31   7.40        1129.03</v>
          </cell>
        </row>
        <row r="18156">
          <cell r="A18156" t="str">
            <v>81001-02</v>
          </cell>
          <cell r="B18156" t="str">
            <v>지급이자</v>
          </cell>
          <cell r="C18156" t="str">
            <v>운영이자</v>
          </cell>
          <cell r="D18156">
            <v>10</v>
          </cell>
          <cell r="E18156" t="str">
            <v>전도금전표</v>
          </cell>
          <cell r="F18156" t="str">
            <v>10527663-004</v>
          </cell>
          <cell r="G18156">
            <v>100727</v>
          </cell>
          <cell r="H18156" t="str">
            <v>SCR생산과</v>
          </cell>
          <cell r="I18156">
            <v>100023</v>
          </cell>
          <cell r="J18156" t="str">
            <v>업무팀</v>
          </cell>
          <cell r="K18156" t="str">
            <v>M1233-907NU-00032</v>
          </cell>
          <cell r="L18156" t="str">
            <v>D</v>
          </cell>
          <cell r="M18156">
            <v>32721057</v>
          </cell>
          <cell r="N18156">
            <v>0</v>
          </cell>
          <cell r="O18156" t="str">
            <v>2000.02.29</v>
          </cell>
          <cell r="P18156" t="str">
            <v>2000.02.28</v>
          </cell>
          <cell r="Q18156" t="str">
            <v>이현구</v>
          </cell>
          <cell r="R18156">
            <v>2006</v>
          </cell>
          <cell r="S18156" t="str">
            <v>하나은행강서기업</v>
          </cell>
          <cell r="T18156" t="str">
            <v>1999.08.31-2000.0</v>
          </cell>
          <cell r="U18156" t="str">
            <v>2.28   7.12        1136.95</v>
          </cell>
        </row>
        <row r="18157">
          <cell r="A18157" t="str">
            <v>81001-02</v>
          </cell>
          <cell r="B18157" t="str">
            <v>지급이자</v>
          </cell>
          <cell r="C18157" t="str">
            <v>운영이자</v>
          </cell>
          <cell r="D18157">
            <v>10</v>
          </cell>
          <cell r="E18157" t="str">
            <v>전도금전표</v>
          </cell>
          <cell r="F18157" t="str">
            <v>10527643-003</v>
          </cell>
          <cell r="G18157">
            <v>100727</v>
          </cell>
          <cell r="H18157" t="str">
            <v>SCR생산과</v>
          </cell>
          <cell r="I18157">
            <v>100023</v>
          </cell>
          <cell r="J18157" t="str">
            <v>업무팀</v>
          </cell>
          <cell r="K18157" t="str">
            <v>M4536-907NU-00096</v>
          </cell>
          <cell r="L18157" t="str">
            <v>D</v>
          </cell>
          <cell r="M18157">
            <v>13862911</v>
          </cell>
          <cell r="N18157">
            <v>0</v>
          </cell>
          <cell r="O18157" t="str">
            <v>2000.02.29</v>
          </cell>
          <cell r="P18157" t="str">
            <v>2000.02.28</v>
          </cell>
          <cell r="Q18157" t="str">
            <v>이현구</v>
          </cell>
          <cell r="R18157">
            <v>2102</v>
          </cell>
          <cell r="S18157" t="str">
            <v>한미은행(마포지점)</v>
          </cell>
          <cell r="T18157" t="str">
            <v>1999.08.30-2000.0</v>
          </cell>
          <cell r="U18157" t="str">
            <v>2.28   7.095       1136.95</v>
          </cell>
        </row>
        <row r="18158">
          <cell r="A18158" t="str">
            <v>81001-02</v>
          </cell>
          <cell r="B18158" t="str">
            <v>지급이자</v>
          </cell>
          <cell r="C18158" t="str">
            <v>운영이자</v>
          </cell>
          <cell r="D18158">
            <v>10</v>
          </cell>
          <cell r="E18158" t="str">
            <v>전도금전표</v>
          </cell>
          <cell r="F18158" t="str">
            <v>10527626-005</v>
          </cell>
          <cell r="G18158">
            <v>100727</v>
          </cell>
          <cell r="H18158" t="str">
            <v>SCR생산과</v>
          </cell>
          <cell r="I18158">
            <v>100023</v>
          </cell>
          <cell r="J18158" t="str">
            <v>업무팀</v>
          </cell>
          <cell r="K18158" t="str">
            <v>M4536-907NU-00089</v>
          </cell>
          <cell r="L18158" t="str">
            <v>D</v>
          </cell>
          <cell r="M18158">
            <v>7073173</v>
          </cell>
          <cell r="N18158">
            <v>0</v>
          </cell>
          <cell r="O18158" t="str">
            <v>2000.02.29</v>
          </cell>
          <cell r="P18158" t="str">
            <v>2000.02.28</v>
          </cell>
          <cell r="Q18158" t="str">
            <v>이현구</v>
          </cell>
          <cell r="R18158">
            <v>2102</v>
          </cell>
          <cell r="S18158" t="str">
            <v>한미은행(마포지점)</v>
          </cell>
          <cell r="T18158" t="str">
            <v>1999.08.30-2000.0</v>
          </cell>
          <cell r="U18158" t="str">
            <v>2.28   7.095       1139.10</v>
          </cell>
        </row>
        <row r="18159">
          <cell r="A18159" t="str">
            <v>81001-02</v>
          </cell>
          <cell r="B18159" t="str">
            <v>지급이자</v>
          </cell>
          <cell r="C18159" t="str">
            <v>운영이자</v>
          </cell>
          <cell r="D18159">
            <v>310</v>
          </cell>
          <cell r="E18159" t="str">
            <v>구매전표경</v>
          </cell>
          <cell r="F18159" t="str">
            <v>10523167-004</v>
          </cell>
          <cell r="G18159">
            <v>100727</v>
          </cell>
          <cell r="H18159" t="str">
            <v>SCR생산과</v>
          </cell>
          <cell r="I18159">
            <v>100023</v>
          </cell>
          <cell r="J18159" t="str">
            <v>업무팀</v>
          </cell>
          <cell r="K18159" t="str">
            <v>M4536-907NU-00089</v>
          </cell>
          <cell r="L18159" t="str">
            <v>D</v>
          </cell>
          <cell r="M18159">
            <v>21262607</v>
          </cell>
          <cell r="N18159">
            <v>0</v>
          </cell>
          <cell r="O18159" t="str">
            <v>2000.02.29</v>
          </cell>
          <cell r="P18159" t="str">
            <v>2000.02.17</v>
          </cell>
          <cell r="Q18159" t="str">
            <v>이현구</v>
          </cell>
          <cell r="R18159">
            <v>2102</v>
          </cell>
          <cell r="S18159" t="str">
            <v>한미은행(마포지점)</v>
          </cell>
          <cell r="T18159" t="str">
            <v>1999.08.10-2000.0</v>
          </cell>
          <cell r="U18159" t="str">
            <v>2.07   7.08        1131</v>
          </cell>
        </row>
        <row r="18160">
          <cell r="A18160" t="str">
            <v>81001-02</v>
          </cell>
          <cell r="B18160" t="str">
            <v>지급이자</v>
          </cell>
          <cell r="C18160" t="str">
            <v>운영이자</v>
          </cell>
          <cell r="D18160">
            <v>310</v>
          </cell>
          <cell r="E18160" t="str">
            <v>구매전표경</v>
          </cell>
          <cell r="F18160" t="str">
            <v>10523157-005</v>
          </cell>
          <cell r="G18160">
            <v>100050</v>
          </cell>
          <cell r="H18160" t="str">
            <v>압출반</v>
          </cell>
          <cell r="I18160">
            <v>100023</v>
          </cell>
          <cell r="J18160" t="str">
            <v>업무팀</v>
          </cell>
          <cell r="K18160" t="str">
            <v>M0201-907NU-04194</v>
          </cell>
          <cell r="L18160" t="str">
            <v>D</v>
          </cell>
          <cell r="M18160">
            <v>51313190</v>
          </cell>
          <cell r="N18160">
            <v>0</v>
          </cell>
          <cell r="O18160" t="str">
            <v>2000.02.29</v>
          </cell>
          <cell r="P18160" t="str">
            <v>2000.02.17</v>
          </cell>
          <cell r="Q18160" t="str">
            <v>이현구</v>
          </cell>
          <cell r="R18160">
            <v>406</v>
          </cell>
          <cell r="S18160" t="str">
            <v>산업은행(외환영업)</v>
          </cell>
          <cell r="T18160" t="str">
            <v>1999.08.17-2000.0</v>
          </cell>
          <cell r="U18160" t="str">
            <v>2.14   7.175       1116.50</v>
          </cell>
        </row>
        <row r="18161">
          <cell r="A18161" t="str">
            <v>81001-02</v>
          </cell>
          <cell r="B18161" t="str">
            <v>지급이자</v>
          </cell>
          <cell r="C18161" t="str">
            <v>운영이자</v>
          </cell>
          <cell r="D18161">
            <v>310</v>
          </cell>
          <cell r="E18161" t="str">
            <v>구매전표경</v>
          </cell>
          <cell r="F18161" t="str">
            <v>10523157-006</v>
          </cell>
          <cell r="G18161">
            <v>100050</v>
          </cell>
          <cell r="H18161" t="str">
            <v>압출반</v>
          </cell>
          <cell r="I18161">
            <v>100023</v>
          </cell>
          <cell r="J18161" t="str">
            <v>업무팀</v>
          </cell>
          <cell r="K18161" t="str">
            <v>M0201-907NU-04194</v>
          </cell>
          <cell r="L18161" t="str">
            <v>D</v>
          </cell>
          <cell r="M18161">
            <v>25592750</v>
          </cell>
          <cell r="N18161">
            <v>0</v>
          </cell>
          <cell r="O18161" t="str">
            <v>2000.02.29</v>
          </cell>
          <cell r="P18161" t="str">
            <v>2000.02.17</v>
          </cell>
          <cell r="Q18161" t="str">
            <v>이현구</v>
          </cell>
          <cell r="R18161">
            <v>406</v>
          </cell>
          <cell r="S18161" t="str">
            <v>산업은행(외환영업)</v>
          </cell>
          <cell r="T18161" t="str">
            <v>1999.08.13-2000.0</v>
          </cell>
          <cell r="U18161" t="str">
            <v>2.09   7.2063      1129.03</v>
          </cell>
        </row>
        <row r="18162">
          <cell r="A18162" t="str">
            <v>81001-02</v>
          </cell>
          <cell r="B18162" t="str">
            <v>지급이자</v>
          </cell>
          <cell r="C18162" t="str">
            <v>운영이자</v>
          </cell>
          <cell r="D18162">
            <v>310</v>
          </cell>
          <cell r="E18162" t="str">
            <v>구매전표경</v>
          </cell>
          <cell r="F18162" t="str">
            <v>10523154-003</v>
          </cell>
          <cell r="G18162">
            <v>100727</v>
          </cell>
          <cell r="H18162" t="str">
            <v>SCR생산과</v>
          </cell>
          <cell r="I18162">
            <v>100023</v>
          </cell>
          <cell r="J18162" t="str">
            <v>업무팀</v>
          </cell>
          <cell r="K18162" t="str">
            <v>M4536-908NU-00032</v>
          </cell>
          <cell r="L18162" t="str">
            <v>D</v>
          </cell>
          <cell r="M18162">
            <v>13133992</v>
          </cell>
          <cell r="N18162">
            <v>0</v>
          </cell>
          <cell r="O18162" t="str">
            <v>2000.02.29</v>
          </cell>
          <cell r="P18162" t="str">
            <v>2000.02.17</v>
          </cell>
          <cell r="Q18162" t="str">
            <v>이현구</v>
          </cell>
          <cell r="R18162">
            <v>2102</v>
          </cell>
          <cell r="S18162" t="str">
            <v>한미은행(마포지점)</v>
          </cell>
          <cell r="T18162" t="str">
            <v>1999.08.18-2000.0</v>
          </cell>
          <cell r="U18162" t="str">
            <v>2.14   7.08        1125.92</v>
          </cell>
        </row>
        <row r="18163">
          <cell r="A18163" t="str">
            <v>81001-02</v>
          </cell>
          <cell r="B18163" t="str">
            <v>지급이자</v>
          </cell>
          <cell r="C18163" t="str">
            <v>운영이자</v>
          </cell>
          <cell r="D18163">
            <v>10</v>
          </cell>
          <cell r="E18163" t="str">
            <v>전도금전표</v>
          </cell>
          <cell r="F18163" t="str">
            <v>10523138-002</v>
          </cell>
          <cell r="G18163">
            <v>100051</v>
          </cell>
          <cell r="H18163" t="str">
            <v>용해반</v>
          </cell>
          <cell r="I18163">
            <v>100023</v>
          </cell>
          <cell r="J18163" t="str">
            <v>업무팀</v>
          </cell>
          <cell r="K18163" t="str">
            <v>M0201-908NU-02760</v>
          </cell>
          <cell r="L18163" t="str">
            <v>D</v>
          </cell>
          <cell r="M18163">
            <v>31837144</v>
          </cell>
          <cell r="N18163">
            <v>0</v>
          </cell>
          <cell r="O18163" t="str">
            <v>2000.02.29</v>
          </cell>
          <cell r="P18163" t="str">
            <v>2000.02.17</v>
          </cell>
          <cell r="Q18163" t="str">
            <v>이현구</v>
          </cell>
          <cell r="R18163">
            <v>406</v>
          </cell>
          <cell r="S18163" t="str">
            <v>산업은행(외환영업)</v>
          </cell>
          <cell r="T18163" t="str">
            <v>1999.09.10-2000.0</v>
          </cell>
          <cell r="U18163" t="str">
            <v>3.08   7.1425      1125.92</v>
          </cell>
        </row>
        <row r="18164">
          <cell r="A18164" t="str">
            <v>81001-02</v>
          </cell>
          <cell r="B18164" t="str">
            <v>지급이자</v>
          </cell>
          <cell r="C18164" t="str">
            <v>운영이자</v>
          </cell>
          <cell r="D18164">
            <v>10</v>
          </cell>
          <cell r="E18164" t="str">
            <v>전도금전표</v>
          </cell>
          <cell r="F18164" t="str">
            <v>10523134-006</v>
          </cell>
          <cell r="G18164">
            <v>100727</v>
          </cell>
          <cell r="H18164" t="str">
            <v>SCR생산과</v>
          </cell>
          <cell r="I18164">
            <v>100023</v>
          </cell>
          <cell r="J18164" t="str">
            <v>업무팀</v>
          </cell>
          <cell r="K18164" t="str">
            <v>M1233-907NU-00032</v>
          </cell>
          <cell r="L18164" t="str">
            <v>D</v>
          </cell>
          <cell r="M18164">
            <v>65248362</v>
          </cell>
          <cell r="N18164">
            <v>0</v>
          </cell>
          <cell r="O18164" t="str">
            <v>2000.02.29</v>
          </cell>
          <cell r="P18164" t="str">
            <v>2000.02.17</v>
          </cell>
          <cell r="Q18164" t="str">
            <v>이현구</v>
          </cell>
          <cell r="R18164">
            <v>2006</v>
          </cell>
          <cell r="S18164" t="str">
            <v>하나은행강서기업</v>
          </cell>
          <cell r="T18164" t="str">
            <v>1999.08.23-2000.0</v>
          </cell>
          <cell r="U18164" t="str">
            <v>2.22   7.08        1133.10</v>
          </cell>
        </row>
        <row r="18165">
          <cell r="A18165" t="str">
            <v>81001-02</v>
          </cell>
          <cell r="B18165" t="str">
            <v>지급이자</v>
          </cell>
          <cell r="C18165" t="str">
            <v>운영이자</v>
          </cell>
          <cell r="D18165">
            <v>10</v>
          </cell>
          <cell r="E18165" t="str">
            <v>전도금전표</v>
          </cell>
          <cell r="F18165" t="str">
            <v>10523134-007</v>
          </cell>
          <cell r="G18165">
            <v>100727</v>
          </cell>
          <cell r="H18165" t="str">
            <v>SCR생산과</v>
          </cell>
          <cell r="I18165">
            <v>100023</v>
          </cell>
          <cell r="J18165" t="str">
            <v>업무팀</v>
          </cell>
          <cell r="K18165" t="str">
            <v>M1233-907NU-00032</v>
          </cell>
          <cell r="L18165" t="str">
            <v>D</v>
          </cell>
          <cell r="M18165">
            <v>31853001</v>
          </cell>
          <cell r="N18165">
            <v>0</v>
          </cell>
          <cell r="O18165" t="str">
            <v>2000.02.29</v>
          </cell>
          <cell r="P18165" t="str">
            <v>2000.02.17</v>
          </cell>
          <cell r="Q18165" t="str">
            <v>이현구</v>
          </cell>
          <cell r="R18165">
            <v>2006</v>
          </cell>
          <cell r="S18165" t="str">
            <v>하나은행강서기업</v>
          </cell>
          <cell r="T18165" t="str">
            <v>1999.08.20-2000.0</v>
          </cell>
          <cell r="U18165" t="str">
            <v>2.16   7.08        1125.50</v>
          </cell>
        </row>
        <row r="18166">
          <cell r="A18166" t="str">
            <v>81001-02</v>
          </cell>
          <cell r="B18166" t="str">
            <v>지급이자</v>
          </cell>
          <cell r="C18166" t="str">
            <v>운영이자</v>
          </cell>
          <cell r="D18166">
            <v>500</v>
          </cell>
          <cell r="E18166" t="str">
            <v>미착전표</v>
          </cell>
          <cell r="F18166" t="str">
            <v>10525286-001</v>
          </cell>
          <cell r="G18166">
            <v>100358</v>
          </cell>
          <cell r="H18166" t="str">
            <v>O/F생산팀</v>
          </cell>
          <cell r="I18166">
            <v>100023</v>
          </cell>
          <cell r="J18166" t="str">
            <v>업무팀</v>
          </cell>
          <cell r="K18166" t="str">
            <v>M0790-001NU-000064</v>
          </cell>
          <cell r="L18166" t="str">
            <v>D</v>
          </cell>
          <cell r="M18166">
            <v>6085596</v>
          </cell>
          <cell r="N18166">
            <v>0</v>
          </cell>
          <cell r="O18166" t="str">
            <v>2000.02.29</v>
          </cell>
          <cell r="P18166" t="str">
            <v>2000.02.23</v>
          </cell>
          <cell r="Q18166" t="str">
            <v>이현구</v>
          </cell>
          <cell r="R18166">
            <v>611</v>
          </cell>
          <cell r="S18166" t="str">
            <v>국민은행(도화동)</v>
          </cell>
          <cell r="T18166" t="str">
            <v>2000.02.14-2000.0</v>
          </cell>
          <cell r="U18166" t="str">
            <v>8.14   7.4         1129.64</v>
          </cell>
        </row>
        <row r="18167">
          <cell r="A18167" t="str">
            <v>81001-02</v>
          </cell>
          <cell r="B18167" t="str">
            <v>지급이자</v>
          </cell>
          <cell r="C18167" t="str">
            <v>운영이자</v>
          </cell>
          <cell r="D18167">
            <v>50</v>
          </cell>
          <cell r="E18167" t="str">
            <v>자금전표</v>
          </cell>
          <cell r="F18167" t="str">
            <v>10531187-003</v>
          </cell>
          <cell r="G18167">
            <v>100027</v>
          </cell>
          <cell r="H18167" t="str">
            <v>일진경리팀</v>
          </cell>
          <cell r="I18167">
            <v>100027</v>
          </cell>
          <cell r="J18167" t="str">
            <v>일진경리팀</v>
          </cell>
          <cell r="K18167" t="str">
            <v>운영이자</v>
          </cell>
          <cell r="L18167" t="str">
            <v>D</v>
          </cell>
          <cell r="M18167">
            <v>194438356</v>
          </cell>
          <cell r="N18167">
            <v>0</v>
          </cell>
          <cell r="O18167" t="str">
            <v>2000.03.06</v>
          </cell>
          <cell r="P18167" t="str">
            <v>2000.03.06</v>
          </cell>
          <cell r="Q18167" t="str">
            <v>최윤경</v>
          </cell>
          <cell r="R18167">
            <v>8660</v>
          </cell>
          <cell r="S18167" t="str">
            <v>서울증권주식회사</v>
          </cell>
          <cell r="T18167" t="str">
            <v>2000.03.06-2000.0</v>
          </cell>
          <cell r="U18167" t="str">
            <v>6.08   7.55%</v>
          </cell>
        </row>
        <row r="18168">
          <cell r="A18168" t="str">
            <v>81001-02</v>
          </cell>
          <cell r="B18168" t="str">
            <v>지급이자</v>
          </cell>
          <cell r="C18168" t="str">
            <v>운영이자</v>
          </cell>
          <cell r="D18168">
            <v>50</v>
          </cell>
          <cell r="E18168" t="str">
            <v>자금전표</v>
          </cell>
          <cell r="F18168" t="str">
            <v>10534059-001</v>
          </cell>
          <cell r="G18168">
            <v>100027</v>
          </cell>
          <cell r="H18168" t="str">
            <v>일진경리팀</v>
          </cell>
          <cell r="I18168">
            <v>100027</v>
          </cell>
          <cell r="J18168" t="str">
            <v>일진경리팀</v>
          </cell>
          <cell r="K18168" t="str">
            <v>운영이자</v>
          </cell>
          <cell r="L18168" t="str">
            <v>D</v>
          </cell>
          <cell r="M18168">
            <v>26776109</v>
          </cell>
          <cell r="N18168">
            <v>0</v>
          </cell>
          <cell r="O18168" t="str">
            <v>2000.03.16</v>
          </cell>
          <cell r="P18168" t="str">
            <v>2000.03.16</v>
          </cell>
          <cell r="Q18168" t="str">
            <v>최윤경</v>
          </cell>
          <cell r="R18168">
            <v>9210</v>
          </cell>
          <cell r="S18168" t="str">
            <v>주택은행(마포)</v>
          </cell>
          <cell r="T18168" t="str">
            <v>2000.03.17-2000.0</v>
          </cell>
          <cell r="U18168" t="str">
            <v>4.16   9.90%</v>
          </cell>
        </row>
        <row r="18169">
          <cell r="A18169" t="str">
            <v>81001-02</v>
          </cell>
          <cell r="B18169" t="str">
            <v>지급이자</v>
          </cell>
          <cell r="C18169" t="str">
            <v>운영이자</v>
          </cell>
          <cell r="D18169">
            <v>50</v>
          </cell>
          <cell r="E18169" t="str">
            <v>자금전표</v>
          </cell>
          <cell r="F18169" t="str">
            <v>10534439-001</v>
          </cell>
          <cell r="G18169">
            <v>100027</v>
          </cell>
          <cell r="H18169" t="str">
            <v>일진경리팀</v>
          </cell>
          <cell r="I18169">
            <v>100027</v>
          </cell>
          <cell r="J18169" t="str">
            <v>일진경리팀</v>
          </cell>
          <cell r="K18169" t="str">
            <v>이자환급분</v>
          </cell>
          <cell r="L18169" t="str">
            <v>D</v>
          </cell>
          <cell r="M18169">
            <v>-836753</v>
          </cell>
          <cell r="N18169">
            <v>0</v>
          </cell>
          <cell r="O18169" t="str">
            <v>2000.03.16</v>
          </cell>
          <cell r="P18169" t="str">
            <v>2000.03.16</v>
          </cell>
          <cell r="Q18169" t="str">
            <v>최윤경</v>
          </cell>
          <cell r="R18169">
            <v>9210</v>
          </cell>
          <cell r="S18169" t="str">
            <v>주택은행(마포)</v>
          </cell>
          <cell r="T18169">
            <v>0</v>
          </cell>
          <cell r="U18169">
            <v>0</v>
          </cell>
        </row>
        <row r="18170">
          <cell r="A18170" t="str">
            <v>81001-02</v>
          </cell>
          <cell r="B18170" t="str">
            <v>지급이자</v>
          </cell>
          <cell r="C18170" t="str">
            <v>운영이자</v>
          </cell>
          <cell r="D18170">
            <v>50</v>
          </cell>
          <cell r="E18170" t="str">
            <v>자금전표</v>
          </cell>
          <cell r="F18170" t="str">
            <v>10535730-002</v>
          </cell>
          <cell r="G18170">
            <v>100027</v>
          </cell>
          <cell r="H18170" t="str">
            <v>일진경리팀</v>
          </cell>
          <cell r="I18170">
            <v>100027</v>
          </cell>
          <cell r="J18170" t="str">
            <v>일진경리팀</v>
          </cell>
          <cell r="K18170" t="str">
            <v>환출이자</v>
          </cell>
          <cell r="L18170" t="str">
            <v>D</v>
          </cell>
          <cell r="M18170">
            <v>-19593863</v>
          </cell>
          <cell r="N18170">
            <v>0</v>
          </cell>
          <cell r="O18170" t="str">
            <v>2000.03.20</v>
          </cell>
          <cell r="P18170" t="str">
            <v>2000.03.20</v>
          </cell>
          <cell r="Q18170" t="str">
            <v>최윤경</v>
          </cell>
          <cell r="R18170">
            <v>9210</v>
          </cell>
          <cell r="S18170" t="str">
            <v>주택은행(마포)</v>
          </cell>
          <cell r="T18170">
            <v>0</v>
          </cell>
          <cell r="U18170">
            <v>0</v>
          </cell>
        </row>
        <row r="18171">
          <cell r="A18171" t="str">
            <v>81001-02</v>
          </cell>
          <cell r="B18171" t="str">
            <v>지급이자</v>
          </cell>
          <cell r="C18171" t="str">
            <v>운영이자</v>
          </cell>
          <cell r="D18171">
            <v>50</v>
          </cell>
          <cell r="E18171" t="str">
            <v>자금전표</v>
          </cell>
          <cell r="F18171" t="str">
            <v>10535725-002</v>
          </cell>
          <cell r="G18171">
            <v>100027</v>
          </cell>
          <cell r="H18171" t="str">
            <v>일진경리팀</v>
          </cell>
          <cell r="I18171">
            <v>100027</v>
          </cell>
          <cell r="J18171" t="str">
            <v>일진경리팀</v>
          </cell>
          <cell r="K18171" t="str">
            <v>환출이자</v>
          </cell>
          <cell r="L18171" t="str">
            <v>D</v>
          </cell>
          <cell r="M18171">
            <v>-3698260</v>
          </cell>
          <cell r="N18171">
            <v>0</v>
          </cell>
          <cell r="O18171" t="str">
            <v>2000.03.21</v>
          </cell>
          <cell r="P18171" t="str">
            <v>2000.03.21</v>
          </cell>
          <cell r="Q18171" t="str">
            <v>최윤경</v>
          </cell>
          <cell r="R18171">
            <v>9210</v>
          </cell>
          <cell r="S18171" t="str">
            <v>주택은행(마포)</v>
          </cell>
          <cell r="T18171">
            <v>0</v>
          </cell>
          <cell r="U18171">
            <v>0</v>
          </cell>
        </row>
        <row r="18172">
          <cell r="A18172" t="str">
            <v>81001-02</v>
          </cell>
          <cell r="B18172" t="str">
            <v>지급이자</v>
          </cell>
          <cell r="C18172" t="str">
            <v>운영이자</v>
          </cell>
          <cell r="D18172">
            <v>50</v>
          </cell>
          <cell r="E18172" t="str">
            <v>자금전표</v>
          </cell>
          <cell r="F18172" t="str">
            <v>10535725-004</v>
          </cell>
          <cell r="G18172">
            <v>100027</v>
          </cell>
          <cell r="H18172" t="str">
            <v>일진경리팀</v>
          </cell>
          <cell r="I18172">
            <v>100027</v>
          </cell>
          <cell r="J18172" t="str">
            <v>일진경리팀</v>
          </cell>
          <cell r="K18172" t="str">
            <v>환출이자</v>
          </cell>
          <cell r="L18172" t="str">
            <v>D</v>
          </cell>
          <cell r="M18172">
            <v>-3821128</v>
          </cell>
          <cell r="N18172">
            <v>0</v>
          </cell>
          <cell r="O18172" t="str">
            <v>2000.03.21</v>
          </cell>
          <cell r="P18172" t="str">
            <v>2000.03.21</v>
          </cell>
          <cell r="Q18172" t="str">
            <v>최윤경</v>
          </cell>
          <cell r="R18172">
            <v>9210</v>
          </cell>
          <cell r="S18172" t="str">
            <v>주택은행(마포)</v>
          </cell>
          <cell r="T18172">
            <v>0</v>
          </cell>
          <cell r="U18172">
            <v>0</v>
          </cell>
        </row>
        <row r="18173">
          <cell r="A18173" t="str">
            <v>81001-02</v>
          </cell>
          <cell r="B18173" t="str">
            <v>지급이자</v>
          </cell>
          <cell r="C18173" t="str">
            <v>운영이자</v>
          </cell>
          <cell r="D18173">
            <v>50</v>
          </cell>
          <cell r="E18173" t="str">
            <v>자금전표</v>
          </cell>
          <cell r="F18173" t="str">
            <v>10535725-005</v>
          </cell>
          <cell r="G18173">
            <v>100027</v>
          </cell>
          <cell r="H18173" t="str">
            <v>일진경리팀</v>
          </cell>
          <cell r="I18173">
            <v>100027</v>
          </cell>
          <cell r="J18173" t="str">
            <v>일진경리팀</v>
          </cell>
          <cell r="K18173" t="str">
            <v>환출이자</v>
          </cell>
          <cell r="L18173" t="str">
            <v>D</v>
          </cell>
          <cell r="M18173">
            <v>-49906</v>
          </cell>
          <cell r="N18173">
            <v>0</v>
          </cell>
          <cell r="O18173" t="str">
            <v>2000.03.21</v>
          </cell>
          <cell r="P18173" t="str">
            <v>2000.03.21</v>
          </cell>
          <cell r="Q18173" t="str">
            <v>최윤경</v>
          </cell>
          <cell r="R18173">
            <v>9210</v>
          </cell>
          <cell r="S18173" t="str">
            <v>주택은행(마포)</v>
          </cell>
          <cell r="T18173">
            <v>0</v>
          </cell>
          <cell r="U18173">
            <v>0</v>
          </cell>
        </row>
        <row r="18174">
          <cell r="A18174" t="str">
            <v>81001-02</v>
          </cell>
          <cell r="B18174" t="str">
            <v>지급이자</v>
          </cell>
          <cell r="C18174" t="str">
            <v>운영이자</v>
          </cell>
          <cell r="D18174">
            <v>50</v>
          </cell>
          <cell r="E18174" t="str">
            <v>자금전표</v>
          </cell>
          <cell r="F18174" t="str">
            <v>10536964-003</v>
          </cell>
          <cell r="G18174">
            <v>100027</v>
          </cell>
          <cell r="H18174" t="str">
            <v>일진경리팀</v>
          </cell>
          <cell r="I18174">
            <v>100027</v>
          </cell>
          <cell r="J18174" t="str">
            <v>일진경리팀</v>
          </cell>
          <cell r="K18174" t="str">
            <v>운영이자</v>
          </cell>
          <cell r="L18174" t="str">
            <v>D</v>
          </cell>
          <cell r="M18174">
            <v>196506849</v>
          </cell>
          <cell r="N18174">
            <v>0</v>
          </cell>
          <cell r="O18174" t="str">
            <v>2000.03.23</v>
          </cell>
          <cell r="P18174" t="str">
            <v>2000.03.23</v>
          </cell>
          <cell r="Q18174" t="str">
            <v>최윤경</v>
          </cell>
          <cell r="R18174">
            <v>110601</v>
          </cell>
          <cell r="S18174" t="str">
            <v>대우증권(주)본점</v>
          </cell>
          <cell r="T18174" t="str">
            <v>2000.03.23-2000.0</v>
          </cell>
          <cell r="U18174" t="str">
            <v>6.26   7.55%</v>
          </cell>
        </row>
        <row r="18175">
          <cell r="A18175" t="str">
            <v>81001-02</v>
          </cell>
          <cell r="B18175" t="str">
            <v>지급이자</v>
          </cell>
          <cell r="C18175" t="str">
            <v>운영이자</v>
          </cell>
          <cell r="D18175">
            <v>50</v>
          </cell>
          <cell r="E18175" t="str">
            <v>자금전표</v>
          </cell>
          <cell r="F18175" t="str">
            <v>10538219-001</v>
          </cell>
          <cell r="G18175">
            <v>100027</v>
          </cell>
          <cell r="H18175" t="str">
            <v>일진경리팀</v>
          </cell>
          <cell r="I18175">
            <v>100027</v>
          </cell>
          <cell r="J18175" t="str">
            <v>일진경리팀</v>
          </cell>
          <cell r="K18175" t="str">
            <v>운영이자</v>
          </cell>
          <cell r="L18175" t="str">
            <v>D</v>
          </cell>
          <cell r="M18175">
            <v>717619</v>
          </cell>
          <cell r="N18175">
            <v>0</v>
          </cell>
          <cell r="O18175" t="str">
            <v>2000.03.26</v>
          </cell>
          <cell r="P18175" t="str">
            <v>2000.03.26</v>
          </cell>
          <cell r="Q18175" t="str">
            <v>최윤경</v>
          </cell>
          <cell r="R18175">
            <v>211</v>
          </cell>
          <cell r="S18175" t="str">
            <v>한빛은행(마포지점)</v>
          </cell>
          <cell r="T18175">
            <v>0</v>
          </cell>
          <cell r="U18175">
            <v>0</v>
          </cell>
        </row>
        <row r="18176">
          <cell r="A18176" t="str">
            <v>81001-02</v>
          </cell>
          <cell r="B18176" t="str">
            <v>지급이자</v>
          </cell>
          <cell r="C18176" t="str">
            <v>운영이자</v>
          </cell>
          <cell r="D18176">
            <v>50</v>
          </cell>
          <cell r="E18176" t="str">
            <v>자금전표</v>
          </cell>
          <cell r="F18176" t="str">
            <v>10538219-003</v>
          </cell>
          <cell r="G18176">
            <v>100027</v>
          </cell>
          <cell r="H18176" t="str">
            <v>일진경리팀</v>
          </cell>
          <cell r="I18176">
            <v>100027</v>
          </cell>
          <cell r="J18176" t="str">
            <v>일진경리팀</v>
          </cell>
          <cell r="K18176" t="str">
            <v>운영이자</v>
          </cell>
          <cell r="L18176" t="str">
            <v>D</v>
          </cell>
          <cell r="M18176">
            <v>37030</v>
          </cell>
          <cell r="N18176">
            <v>0</v>
          </cell>
          <cell r="O18176" t="str">
            <v>2000.03.26</v>
          </cell>
          <cell r="P18176" t="str">
            <v>2000.03.26</v>
          </cell>
          <cell r="Q18176" t="str">
            <v>최윤경</v>
          </cell>
          <cell r="R18176">
            <v>111</v>
          </cell>
          <cell r="S18176" t="str">
            <v>서울은행(마포지점)</v>
          </cell>
          <cell r="T18176">
            <v>0</v>
          </cell>
          <cell r="U18176">
            <v>0</v>
          </cell>
        </row>
        <row r="18177">
          <cell r="A18177" t="str">
            <v>81001-02</v>
          </cell>
          <cell r="B18177" t="str">
            <v>지급이자</v>
          </cell>
          <cell r="C18177" t="str">
            <v>운영이자</v>
          </cell>
          <cell r="D18177">
            <v>50</v>
          </cell>
          <cell r="E18177" t="str">
            <v>자금전표</v>
          </cell>
          <cell r="F18177" t="str">
            <v>10538219-005</v>
          </cell>
          <cell r="G18177">
            <v>100027</v>
          </cell>
          <cell r="H18177" t="str">
            <v>일진경리팀</v>
          </cell>
          <cell r="I18177">
            <v>100027</v>
          </cell>
          <cell r="J18177" t="str">
            <v>일진경리팀</v>
          </cell>
          <cell r="K18177" t="str">
            <v>운영이자</v>
          </cell>
          <cell r="L18177" t="str">
            <v>D</v>
          </cell>
          <cell r="M18177">
            <v>59907223</v>
          </cell>
          <cell r="N18177">
            <v>0</v>
          </cell>
          <cell r="O18177" t="str">
            <v>2000.03.26</v>
          </cell>
          <cell r="P18177" t="str">
            <v>2000.03.26</v>
          </cell>
          <cell r="Q18177" t="str">
            <v>최윤경</v>
          </cell>
          <cell r="R18177">
            <v>611</v>
          </cell>
          <cell r="S18177" t="str">
            <v>국민은행(도화동)</v>
          </cell>
          <cell r="T18177">
            <v>0</v>
          </cell>
          <cell r="U18177">
            <v>0</v>
          </cell>
        </row>
        <row r="18178">
          <cell r="A18178" t="str">
            <v>81001-02</v>
          </cell>
          <cell r="B18178" t="str">
            <v>지급이자</v>
          </cell>
          <cell r="C18178" t="str">
            <v>운영이자</v>
          </cell>
          <cell r="D18178">
            <v>50</v>
          </cell>
          <cell r="E18178" t="str">
            <v>자금전표</v>
          </cell>
          <cell r="F18178" t="str">
            <v>10538215-001</v>
          </cell>
          <cell r="G18178">
            <v>100027</v>
          </cell>
          <cell r="H18178" t="str">
            <v>일진경리팀</v>
          </cell>
          <cell r="I18178">
            <v>100027</v>
          </cell>
          <cell r="J18178" t="str">
            <v>일진경리팀</v>
          </cell>
          <cell r="K18178" t="str">
            <v>차월이자</v>
          </cell>
          <cell r="L18178" t="str">
            <v>D</v>
          </cell>
          <cell r="M18178">
            <v>19975561</v>
          </cell>
          <cell r="N18178">
            <v>0</v>
          </cell>
          <cell r="O18178" t="str">
            <v>2000.03.27</v>
          </cell>
          <cell r="P18178" t="str">
            <v>2000.03.27</v>
          </cell>
          <cell r="Q18178" t="str">
            <v>최윤경</v>
          </cell>
          <cell r="R18178">
            <v>311</v>
          </cell>
          <cell r="S18178" t="str">
            <v>신한은행(마포지점)</v>
          </cell>
          <cell r="T18178">
            <v>0</v>
          </cell>
          <cell r="U18178">
            <v>0</v>
          </cell>
        </row>
        <row r="18179">
          <cell r="A18179" t="str">
            <v>81001-02</v>
          </cell>
          <cell r="B18179" t="str">
            <v>지급이자</v>
          </cell>
          <cell r="C18179" t="str">
            <v>운영이자</v>
          </cell>
          <cell r="D18179">
            <v>50</v>
          </cell>
          <cell r="E18179" t="str">
            <v>자금전표</v>
          </cell>
          <cell r="F18179" t="str">
            <v>10538215-003</v>
          </cell>
          <cell r="G18179">
            <v>100027</v>
          </cell>
          <cell r="H18179" t="str">
            <v>일진경리팀</v>
          </cell>
          <cell r="I18179">
            <v>100027</v>
          </cell>
          <cell r="J18179" t="str">
            <v>일진경리팀</v>
          </cell>
          <cell r="K18179" t="str">
            <v>운영이자</v>
          </cell>
          <cell r="L18179" t="str">
            <v>D</v>
          </cell>
          <cell r="M18179">
            <v>4664706</v>
          </cell>
          <cell r="N18179">
            <v>0</v>
          </cell>
          <cell r="O18179" t="str">
            <v>2000.03.27</v>
          </cell>
          <cell r="P18179" t="str">
            <v>2000.03.27</v>
          </cell>
          <cell r="Q18179" t="str">
            <v>최윤경</v>
          </cell>
          <cell r="R18179">
            <v>1311</v>
          </cell>
          <cell r="S18179" t="str">
            <v>외환은행(도화동지점)</v>
          </cell>
          <cell r="T18179">
            <v>0</v>
          </cell>
          <cell r="U18179">
            <v>0</v>
          </cell>
        </row>
        <row r="18180">
          <cell r="A18180" t="str">
            <v>81001-02</v>
          </cell>
          <cell r="B18180" t="str">
            <v>지급이자</v>
          </cell>
          <cell r="C18180" t="str">
            <v>운영이자</v>
          </cell>
          <cell r="D18180">
            <v>50</v>
          </cell>
          <cell r="E18180" t="str">
            <v>자금전표</v>
          </cell>
          <cell r="F18180" t="str">
            <v>10542508-001</v>
          </cell>
          <cell r="G18180">
            <v>100027</v>
          </cell>
          <cell r="H18180" t="str">
            <v>일진경리팀</v>
          </cell>
          <cell r="I18180">
            <v>100027</v>
          </cell>
          <cell r="J18180" t="str">
            <v>일진경리팀</v>
          </cell>
          <cell r="K18180" t="str">
            <v>차월이자</v>
          </cell>
          <cell r="L18180" t="str">
            <v>D</v>
          </cell>
          <cell r="M18180">
            <v>6133077</v>
          </cell>
          <cell r="N18180">
            <v>0</v>
          </cell>
          <cell r="O18180" t="str">
            <v>2000.03.27</v>
          </cell>
          <cell r="P18180" t="str">
            <v>2000.03.27</v>
          </cell>
          <cell r="Q18180" t="str">
            <v>최윤경</v>
          </cell>
          <cell r="R18180">
            <v>401</v>
          </cell>
          <cell r="S18180" t="str">
            <v>산업은행영업부</v>
          </cell>
          <cell r="T18180">
            <v>0</v>
          </cell>
          <cell r="U18180">
            <v>0</v>
          </cell>
        </row>
        <row r="18181">
          <cell r="A18181" t="str">
            <v>81001-02</v>
          </cell>
          <cell r="B18181" t="str">
            <v>지급이자</v>
          </cell>
          <cell r="C18181" t="str">
            <v>운영이자</v>
          </cell>
          <cell r="D18181">
            <v>50</v>
          </cell>
          <cell r="E18181" t="str">
            <v>자금전표</v>
          </cell>
          <cell r="F18181" t="str">
            <v>10538312-001</v>
          </cell>
          <cell r="G18181">
            <v>100027</v>
          </cell>
          <cell r="H18181" t="str">
            <v>일진경리팀</v>
          </cell>
          <cell r="I18181">
            <v>100027</v>
          </cell>
          <cell r="J18181" t="str">
            <v>일진경리팀</v>
          </cell>
          <cell r="K18181" t="str">
            <v>운영이자</v>
          </cell>
          <cell r="L18181" t="str">
            <v>D</v>
          </cell>
          <cell r="M18181">
            <v>34734353</v>
          </cell>
          <cell r="N18181">
            <v>0</v>
          </cell>
          <cell r="O18181" t="str">
            <v>2000.03.28</v>
          </cell>
          <cell r="P18181" t="str">
            <v>2000.03.28</v>
          </cell>
          <cell r="Q18181" t="str">
            <v>최윤경</v>
          </cell>
          <cell r="R18181">
            <v>9210</v>
          </cell>
          <cell r="S18181" t="str">
            <v>주택은행(마포)</v>
          </cell>
          <cell r="T18181" t="str">
            <v>2000.02.28-2000.0</v>
          </cell>
          <cell r="U18181" t="str">
            <v>3.27   9.90%</v>
          </cell>
        </row>
        <row r="18182">
          <cell r="A18182" t="str">
            <v>81001-02</v>
          </cell>
          <cell r="B18182" t="str">
            <v>지급이자</v>
          </cell>
          <cell r="C18182" t="str">
            <v>운영이자</v>
          </cell>
          <cell r="D18182">
            <v>50</v>
          </cell>
          <cell r="E18182" t="str">
            <v>자금전표</v>
          </cell>
          <cell r="F18182" t="str">
            <v>10538735-003</v>
          </cell>
          <cell r="G18182">
            <v>100027</v>
          </cell>
          <cell r="H18182" t="str">
            <v>일진경리팀</v>
          </cell>
          <cell r="I18182">
            <v>100027</v>
          </cell>
          <cell r="J18182" t="str">
            <v>일진경리팀</v>
          </cell>
          <cell r="K18182" t="str">
            <v>운영이자</v>
          </cell>
          <cell r="L18182" t="str">
            <v>D</v>
          </cell>
          <cell r="M18182">
            <v>13887123</v>
          </cell>
          <cell r="N18182">
            <v>0</v>
          </cell>
          <cell r="O18182" t="str">
            <v>2000.03.28</v>
          </cell>
          <cell r="P18182" t="str">
            <v>2000.03.28</v>
          </cell>
          <cell r="Q18182" t="str">
            <v>최윤경</v>
          </cell>
          <cell r="R18182">
            <v>9210</v>
          </cell>
          <cell r="S18182" t="str">
            <v>주택은행(마포)</v>
          </cell>
          <cell r="T18182">
            <v>0</v>
          </cell>
          <cell r="U18182">
            <v>9.9000000000000005E-2</v>
          </cell>
        </row>
        <row r="18183">
          <cell r="A18183" t="str">
            <v>81001-02</v>
          </cell>
          <cell r="B18183" t="str">
            <v>지급이자</v>
          </cell>
          <cell r="C18183" t="str">
            <v>운영이자</v>
          </cell>
          <cell r="D18183">
            <v>50</v>
          </cell>
          <cell r="E18183" t="str">
            <v>자금전표</v>
          </cell>
          <cell r="F18183" t="str">
            <v>10538618-003</v>
          </cell>
          <cell r="G18183">
            <v>100027</v>
          </cell>
          <cell r="H18183" t="str">
            <v>일진경리팀</v>
          </cell>
          <cell r="I18183">
            <v>100027</v>
          </cell>
          <cell r="J18183" t="str">
            <v>일진경리팀</v>
          </cell>
          <cell r="K18183" t="str">
            <v>운영이자</v>
          </cell>
          <cell r="L18183" t="str">
            <v>D</v>
          </cell>
          <cell r="M18183">
            <v>187780821</v>
          </cell>
          <cell r="N18183">
            <v>0</v>
          </cell>
          <cell r="O18183" t="str">
            <v>2000.03.29</v>
          </cell>
          <cell r="P18183" t="str">
            <v>2000.03.29</v>
          </cell>
          <cell r="Q18183" t="str">
            <v>최윤경</v>
          </cell>
          <cell r="R18183">
            <v>1302</v>
          </cell>
          <cell r="S18183" t="str">
            <v>외환은행(종합금융부)</v>
          </cell>
          <cell r="T18183" t="str">
            <v>2000.03.29-2000.0</v>
          </cell>
          <cell r="U18183" t="str">
            <v>6.29   7.45%</v>
          </cell>
        </row>
        <row r="18184">
          <cell r="A18184" t="str">
            <v>81001-02</v>
          </cell>
          <cell r="B18184" t="str">
            <v>지급이자</v>
          </cell>
          <cell r="C18184" t="str">
            <v>운영이자</v>
          </cell>
          <cell r="D18184">
            <v>10</v>
          </cell>
          <cell r="E18184" t="str">
            <v>전도금전표</v>
          </cell>
          <cell r="F18184" t="str">
            <v>10534248-001</v>
          </cell>
          <cell r="G18184">
            <v>100358</v>
          </cell>
          <cell r="H18184" t="str">
            <v>O/F생산팀</v>
          </cell>
          <cell r="I18184">
            <v>100023</v>
          </cell>
          <cell r="J18184" t="str">
            <v>업무팀</v>
          </cell>
          <cell r="K18184" t="str">
            <v>M0698-001NU-00071</v>
          </cell>
          <cell r="L18184" t="str">
            <v>D</v>
          </cell>
          <cell r="M18184">
            <v>4870786</v>
          </cell>
          <cell r="N18184">
            <v>0</v>
          </cell>
          <cell r="O18184" t="str">
            <v>2000.03.31</v>
          </cell>
          <cell r="P18184" t="str">
            <v>2000.03.16</v>
          </cell>
          <cell r="Q18184" t="str">
            <v>이현구</v>
          </cell>
          <cell r="R18184">
            <v>1311</v>
          </cell>
          <cell r="S18184" t="str">
            <v>외환은행(도화동지점)</v>
          </cell>
          <cell r="T18184" t="str">
            <v>2000.03.10-2000.0</v>
          </cell>
          <cell r="U18184" t="str">
            <v>9.06   7.38        1120.20</v>
          </cell>
        </row>
        <row r="18185">
          <cell r="A18185" t="str">
            <v>81001-02</v>
          </cell>
          <cell r="B18185" t="str">
            <v>지급이자</v>
          </cell>
          <cell r="C18185" t="str">
            <v>운영이자</v>
          </cell>
          <cell r="D18185">
            <v>10</v>
          </cell>
          <cell r="E18185" t="str">
            <v>전도금전표</v>
          </cell>
          <cell r="F18185" t="str">
            <v>10533506-003</v>
          </cell>
          <cell r="G18185">
            <v>100727</v>
          </cell>
          <cell r="H18185" t="str">
            <v>SCR생산과</v>
          </cell>
          <cell r="I18185">
            <v>100023</v>
          </cell>
          <cell r="J18185" t="str">
            <v>업무팀</v>
          </cell>
          <cell r="K18185" t="str">
            <v>M4536-907NU-00096</v>
          </cell>
          <cell r="L18185" t="str">
            <v>D</v>
          </cell>
          <cell r="M18185">
            <v>6873164</v>
          </cell>
          <cell r="N18185">
            <v>0</v>
          </cell>
          <cell r="O18185" t="str">
            <v>2000.03.31</v>
          </cell>
          <cell r="P18185" t="str">
            <v>2000.03.14</v>
          </cell>
          <cell r="Q18185" t="str">
            <v>이현구</v>
          </cell>
          <cell r="R18185">
            <v>2102</v>
          </cell>
          <cell r="S18185" t="str">
            <v>한미은행(마포지점)</v>
          </cell>
          <cell r="T18185" t="str">
            <v>1999.09.14-2000.0</v>
          </cell>
          <cell r="U18185" t="str">
            <v>3.13   7.1412      1130.41</v>
          </cell>
        </row>
        <row r="18186">
          <cell r="A18186" t="str">
            <v>81001-02</v>
          </cell>
          <cell r="B18186" t="str">
            <v>지급이자</v>
          </cell>
          <cell r="C18186" t="str">
            <v>운영이자</v>
          </cell>
          <cell r="D18186">
            <v>10</v>
          </cell>
          <cell r="E18186" t="str">
            <v>전도금전표</v>
          </cell>
          <cell r="F18186" t="str">
            <v>10533566-001</v>
          </cell>
          <cell r="G18186">
            <v>100358</v>
          </cell>
          <cell r="H18186" t="str">
            <v>O/F생산팀</v>
          </cell>
          <cell r="I18186">
            <v>100023</v>
          </cell>
          <cell r="J18186" t="str">
            <v>업무팀</v>
          </cell>
          <cell r="K18186">
            <v>6110041</v>
          </cell>
          <cell r="L18186" t="str">
            <v>D</v>
          </cell>
          <cell r="M18186">
            <v>7326206</v>
          </cell>
          <cell r="N18186">
            <v>0</v>
          </cell>
          <cell r="O18186" t="str">
            <v>2000.03.31</v>
          </cell>
          <cell r="P18186" t="str">
            <v>2000.03.14</v>
          </cell>
          <cell r="Q18186" t="str">
            <v>이현구</v>
          </cell>
          <cell r="R18186">
            <v>611</v>
          </cell>
          <cell r="S18186" t="str">
            <v>국민은행(도화동)</v>
          </cell>
          <cell r="T18186" t="str">
            <v>2000.02.22-2000.0</v>
          </cell>
          <cell r="U18186" t="str">
            <v>8.21   7.45        1132.34</v>
          </cell>
        </row>
        <row r="18187">
          <cell r="A18187" t="str">
            <v>81001-02</v>
          </cell>
          <cell r="B18187" t="str">
            <v>지급이자</v>
          </cell>
          <cell r="C18187" t="str">
            <v>운영이자</v>
          </cell>
          <cell r="D18187">
            <v>10</v>
          </cell>
          <cell r="E18187" t="str">
            <v>전도금전표</v>
          </cell>
          <cell r="F18187" t="str">
            <v>10533515-002</v>
          </cell>
          <cell r="G18187">
            <v>100727</v>
          </cell>
          <cell r="H18187" t="str">
            <v>SCR생산과</v>
          </cell>
          <cell r="I18187">
            <v>100023</v>
          </cell>
          <cell r="J18187" t="str">
            <v>업무팀</v>
          </cell>
          <cell r="K18187" t="str">
            <v>M0201-908NU-00491</v>
          </cell>
          <cell r="L18187" t="str">
            <v>D</v>
          </cell>
          <cell r="M18187">
            <v>33460913</v>
          </cell>
          <cell r="N18187">
            <v>0</v>
          </cell>
          <cell r="O18187" t="str">
            <v>2000.03.31</v>
          </cell>
          <cell r="P18187" t="str">
            <v>2000.03.14</v>
          </cell>
          <cell r="Q18187" t="str">
            <v>이현구</v>
          </cell>
          <cell r="R18187">
            <v>406</v>
          </cell>
          <cell r="S18187" t="str">
            <v>산업은행(외환영업)</v>
          </cell>
          <cell r="T18187" t="str">
            <v>1999.09.08-2000.0</v>
          </cell>
          <cell r="U18187" t="str">
            <v>3.06   7.15        1134.09</v>
          </cell>
        </row>
        <row r="18188">
          <cell r="A18188" t="str">
            <v>81001-02</v>
          </cell>
          <cell r="B18188" t="str">
            <v>지급이자</v>
          </cell>
          <cell r="C18188" t="str">
            <v>운영이자</v>
          </cell>
          <cell r="D18188">
            <v>10</v>
          </cell>
          <cell r="E18188" t="str">
            <v>전도금전표</v>
          </cell>
          <cell r="F18188" t="str">
            <v>10538829-002</v>
          </cell>
          <cell r="G18188">
            <v>100727</v>
          </cell>
          <cell r="H18188" t="str">
            <v>SCR생산과</v>
          </cell>
          <cell r="I18188">
            <v>100023</v>
          </cell>
          <cell r="J18188" t="str">
            <v>업무팀</v>
          </cell>
          <cell r="K18188" t="str">
            <v>M0201-908NU-00491</v>
          </cell>
          <cell r="L18188" t="str">
            <v>D</v>
          </cell>
          <cell r="M18188">
            <v>99572834</v>
          </cell>
          <cell r="N18188">
            <v>0</v>
          </cell>
          <cell r="O18188" t="str">
            <v>2000.03.31</v>
          </cell>
          <cell r="P18188" t="str">
            <v>2000.03.28</v>
          </cell>
          <cell r="Q18188" t="str">
            <v>이현구</v>
          </cell>
          <cell r="R18188">
            <v>406</v>
          </cell>
          <cell r="S18188" t="str">
            <v>산업은행(외환영업)</v>
          </cell>
          <cell r="T18188" t="str">
            <v>1999.09.27-2000.0</v>
          </cell>
          <cell r="U18188" t="str">
            <v>3.27   7.12875     1116.38</v>
          </cell>
        </row>
        <row r="18189">
          <cell r="A18189" t="str">
            <v>81001-02</v>
          </cell>
          <cell r="B18189" t="str">
            <v>지급이자</v>
          </cell>
          <cell r="C18189" t="str">
            <v>운영이자</v>
          </cell>
          <cell r="D18189">
            <v>10</v>
          </cell>
          <cell r="E18189" t="str">
            <v>전도금전표</v>
          </cell>
          <cell r="F18189" t="str">
            <v>10538827-002</v>
          </cell>
          <cell r="G18189">
            <v>100050</v>
          </cell>
          <cell r="H18189" t="str">
            <v>압출반</v>
          </cell>
          <cell r="I18189">
            <v>100023</v>
          </cell>
          <cell r="J18189" t="str">
            <v>업무팀</v>
          </cell>
          <cell r="K18189" t="str">
            <v>M0201-908NU-05022</v>
          </cell>
          <cell r="L18189" t="str">
            <v>D</v>
          </cell>
          <cell r="M18189">
            <v>77311395</v>
          </cell>
          <cell r="N18189">
            <v>0</v>
          </cell>
          <cell r="O18189" t="str">
            <v>2000.03.31</v>
          </cell>
          <cell r="P18189" t="str">
            <v>2000.03.28</v>
          </cell>
          <cell r="Q18189" t="str">
            <v>이현구</v>
          </cell>
          <cell r="R18189">
            <v>406</v>
          </cell>
          <cell r="S18189" t="str">
            <v>산업은행(외환영업)</v>
          </cell>
          <cell r="T18189" t="str">
            <v>1999.09.24-2000.0</v>
          </cell>
          <cell r="U18189" t="str">
            <v>3.22   7.1425      1120.05</v>
          </cell>
        </row>
        <row r="18190">
          <cell r="A18190" t="str">
            <v>81001-02</v>
          </cell>
          <cell r="B18190" t="str">
            <v>지급이자</v>
          </cell>
          <cell r="C18190" t="str">
            <v>운영이자</v>
          </cell>
          <cell r="D18190">
            <v>500</v>
          </cell>
          <cell r="E18190" t="str">
            <v>미착전표</v>
          </cell>
          <cell r="F18190" t="str">
            <v>10534226-001</v>
          </cell>
          <cell r="G18190">
            <v>100358</v>
          </cell>
          <cell r="H18190" t="str">
            <v>O/F생산팀</v>
          </cell>
          <cell r="I18190">
            <v>100023</v>
          </cell>
          <cell r="J18190" t="str">
            <v>업무팀</v>
          </cell>
          <cell r="K18190" t="str">
            <v>M0790-912NU-002446</v>
          </cell>
          <cell r="L18190" t="str">
            <v>D</v>
          </cell>
          <cell r="M18190">
            <v>6738950</v>
          </cell>
          <cell r="N18190">
            <v>0</v>
          </cell>
          <cell r="O18190" t="str">
            <v>2000.03.31</v>
          </cell>
          <cell r="P18190" t="str">
            <v>2000.03.16</v>
          </cell>
          <cell r="Q18190" t="str">
            <v>이현구</v>
          </cell>
          <cell r="R18190">
            <v>611</v>
          </cell>
          <cell r="S18190" t="str">
            <v>국민은행(도화동)</v>
          </cell>
          <cell r="T18190" t="str">
            <v>2000.02.28-2000.0</v>
          </cell>
          <cell r="U18190" t="str">
            <v>8.28   7.37        1130.41</v>
          </cell>
        </row>
        <row r="18191">
          <cell r="A18191" t="str">
            <v>81001-02</v>
          </cell>
          <cell r="B18191" t="str">
            <v>지급이자</v>
          </cell>
          <cell r="C18191" t="str">
            <v>운영이자</v>
          </cell>
          <cell r="D18191">
            <v>500</v>
          </cell>
          <cell r="E18191" t="str">
            <v>미착전표</v>
          </cell>
          <cell r="F18191" t="str">
            <v>10534226-002</v>
          </cell>
          <cell r="G18191">
            <v>100358</v>
          </cell>
          <cell r="H18191" t="str">
            <v>O/F생산팀</v>
          </cell>
          <cell r="I18191">
            <v>100023</v>
          </cell>
          <cell r="J18191" t="str">
            <v>업무팀</v>
          </cell>
          <cell r="K18191" t="str">
            <v>M0790-912NU-002446</v>
          </cell>
          <cell r="L18191" t="str">
            <v>D</v>
          </cell>
          <cell r="M18191">
            <v>6741913</v>
          </cell>
          <cell r="N18191">
            <v>0</v>
          </cell>
          <cell r="O18191" t="str">
            <v>2000.03.31</v>
          </cell>
          <cell r="P18191" t="str">
            <v>2000.03.16</v>
          </cell>
          <cell r="Q18191" t="str">
            <v>이현구</v>
          </cell>
          <cell r="R18191">
            <v>611</v>
          </cell>
          <cell r="S18191" t="str">
            <v>국민은행(도화동)</v>
          </cell>
          <cell r="T18191" t="str">
            <v>2000.02.28-2000.0</v>
          </cell>
          <cell r="U18191" t="str">
            <v>8.28   7.37        1130.41</v>
          </cell>
        </row>
        <row r="18192">
          <cell r="A18192" t="str">
            <v>81001-02</v>
          </cell>
          <cell r="B18192" t="str">
            <v>지급이자</v>
          </cell>
          <cell r="C18192" t="str">
            <v>운영이자</v>
          </cell>
          <cell r="D18192">
            <v>500</v>
          </cell>
          <cell r="E18192" t="str">
            <v>미착전표</v>
          </cell>
          <cell r="F18192" t="str">
            <v>10534226-003</v>
          </cell>
          <cell r="G18192">
            <v>100358</v>
          </cell>
          <cell r="H18192" t="str">
            <v>O/F생산팀</v>
          </cell>
          <cell r="I18192">
            <v>100023</v>
          </cell>
          <cell r="J18192" t="str">
            <v>업무팀</v>
          </cell>
          <cell r="K18192" t="str">
            <v>M0790-912NU-002446</v>
          </cell>
          <cell r="L18192" t="str">
            <v>D</v>
          </cell>
          <cell r="M18192">
            <v>6679209</v>
          </cell>
          <cell r="N18192">
            <v>0</v>
          </cell>
          <cell r="O18192" t="str">
            <v>2000.03.31</v>
          </cell>
          <cell r="P18192" t="str">
            <v>2000.03.16</v>
          </cell>
          <cell r="Q18192" t="str">
            <v>이현구</v>
          </cell>
          <cell r="R18192">
            <v>611</v>
          </cell>
          <cell r="S18192" t="str">
            <v>국민은행(도화동)</v>
          </cell>
          <cell r="T18192" t="str">
            <v>2000.02.25-2000.0</v>
          </cell>
          <cell r="U18192" t="str">
            <v>8.23   7.37        1132.34</v>
          </cell>
        </row>
        <row r="18193">
          <cell r="A18193" t="str">
            <v>81001-02</v>
          </cell>
          <cell r="B18193" t="str">
            <v>지급이자</v>
          </cell>
          <cell r="C18193" t="str">
            <v>운영이자</v>
          </cell>
          <cell r="D18193">
            <v>50</v>
          </cell>
          <cell r="E18193" t="str">
            <v>자금전표</v>
          </cell>
          <cell r="F18193" t="str">
            <v>10546071-009</v>
          </cell>
          <cell r="G18193">
            <v>100027</v>
          </cell>
          <cell r="H18193" t="str">
            <v>일진경리팀</v>
          </cell>
          <cell r="I18193">
            <v>100027</v>
          </cell>
          <cell r="J18193" t="str">
            <v>일진경리팀</v>
          </cell>
          <cell r="K18193" t="str">
            <v>운영이자</v>
          </cell>
          <cell r="L18193" t="str">
            <v>D</v>
          </cell>
          <cell r="M18193">
            <v>-5207671</v>
          </cell>
          <cell r="N18193">
            <v>0</v>
          </cell>
          <cell r="O18193" t="str">
            <v>2000.04.17</v>
          </cell>
          <cell r="P18193" t="str">
            <v>2000.04.17</v>
          </cell>
          <cell r="Q18193" t="str">
            <v>최윤경</v>
          </cell>
          <cell r="R18193">
            <v>9210</v>
          </cell>
          <cell r="S18193" t="str">
            <v>주택은행(마포)</v>
          </cell>
          <cell r="T18193">
            <v>0</v>
          </cell>
          <cell r="U18193">
            <v>9.9000000000000005E-2</v>
          </cell>
        </row>
        <row r="18194">
          <cell r="A18194" t="str">
            <v>81001-02</v>
          </cell>
          <cell r="B18194" t="str">
            <v>지급이자</v>
          </cell>
          <cell r="C18194" t="str">
            <v>운영이자</v>
          </cell>
          <cell r="D18194">
            <v>50</v>
          </cell>
          <cell r="E18194" t="str">
            <v>자금전표</v>
          </cell>
          <cell r="F18194" t="str">
            <v>10546071-013</v>
          </cell>
          <cell r="G18194">
            <v>100027</v>
          </cell>
          <cell r="H18194" t="str">
            <v>일진경리팀</v>
          </cell>
          <cell r="I18194">
            <v>100027</v>
          </cell>
          <cell r="J18194" t="str">
            <v>일진경리팀</v>
          </cell>
          <cell r="K18194" t="str">
            <v>운영이자</v>
          </cell>
          <cell r="L18194" t="str">
            <v>D</v>
          </cell>
          <cell r="M18194">
            <v>-442652</v>
          </cell>
          <cell r="N18194">
            <v>0</v>
          </cell>
          <cell r="O18194" t="str">
            <v>2000.04.17</v>
          </cell>
          <cell r="P18194" t="str">
            <v>2000.04.17</v>
          </cell>
          <cell r="Q18194" t="str">
            <v>최윤경</v>
          </cell>
          <cell r="R18194">
            <v>9210</v>
          </cell>
          <cell r="S18194" t="str">
            <v>주택은행(마포)</v>
          </cell>
          <cell r="T18194">
            <v>0</v>
          </cell>
          <cell r="U18194">
            <v>9.9000000000000005E-2</v>
          </cell>
        </row>
        <row r="18195">
          <cell r="A18195" t="str">
            <v>81001-02</v>
          </cell>
          <cell r="B18195" t="str">
            <v>지급이자</v>
          </cell>
          <cell r="C18195" t="str">
            <v>운영이자</v>
          </cell>
          <cell r="D18195">
            <v>50</v>
          </cell>
          <cell r="E18195" t="str">
            <v>자금전표</v>
          </cell>
          <cell r="F18195" t="str">
            <v>10548670-001</v>
          </cell>
          <cell r="G18195">
            <v>100027</v>
          </cell>
          <cell r="H18195" t="str">
            <v>일진경리팀</v>
          </cell>
          <cell r="I18195">
            <v>100027</v>
          </cell>
          <cell r="J18195" t="str">
            <v>일진경리팀</v>
          </cell>
          <cell r="K18195" t="str">
            <v>차월이자</v>
          </cell>
          <cell r="L18195" t="str">
            <v>D</v>
          </cell>
          <cell r="M18195">
            <v>50321278</v>
          </cell>
          <cell r="N18195">
            <v>0</v>
          </cell>
          <cell r="O18195" t="str">
            <v>2000.04.23</v>
          </cell>
          <cell r="P18195" t="str">
            <v>2000.04.23</v>
          </cell>
          <cell r="Q18195" t="str">
            <v>최윤경</v>
          </cell>
          <cell r="R18195">
            <v>611</v>
          </cell>
          <cell r="S18195" t="str">
            <v>국민은행(도화동)</v>
          </cell>
          <cell r="T18195">
            <v>0</v>
          </cell>
          <cell r="U18195">
            <v>0</v>
          </cell>
        </row>
        <row r="18196">
          <cell r="A18196" t="str">
            <v>81001-02</v>
          </cell>
          <cell r="B18196" t="str">
            <v>지급이자</v>
          </cell>
          <cell r="C18196" t="str">
            <v>운영이자</v>
          </cell>
          <cell r="D18196">
            <v>50</v>
          </cell>
          <cell r="E18196" t="str">
            <v>자금전표</v>
          </cell>
          <cell r="F18196" t="str">
            <v>10548670-003</v>
          </cell>
          <cell r="G18196">
            <v>100027</v>
          </cell>
          <cell r="H18196" t="str">
            <v>일진경리팀</v>
          </cell>
          <cell r="I18196">
            <v>100027</v>
          </cell>
          <cell r="J18196" t="str">
            <v>일진경리팀</v>
          </cell>
          <cell r="K18196" t="str">
            <v>차월이자</v>
          </cell>
          <cell r="L18196" t="str">
            <v>D</v>
          </cell>
          <cell r="M18196">
            <v>751687</v>
          </cell>
          <cell r="N18196">
            <v>0</v>
          </cell>
          <cell r="O18196" t="str">
            <v>2000.04.23</v>
          </cell>
          <cell r="P18196" t="str">
            <v>2000.04.23</v>
          </cell>
          <cell r="Q18196" t="str">
            <v>최윤경</v>
          </cell>
          <cell r="R18196">
            <v>211</v>
          </cell>
          <cell r="S18196" t="str">
            <v>한빛은행(마포지점)</v>
          </cell>
          <cell r="T18196">
            <v>0</v>
          </cell>
          <cell r="U18196">
            <v>0</v>
          </cell>
        </row>
        <row r="18197">
          <cell r="A18197" t="str">
            <v>81001-02</v>
          </cell>
          <cell r="B18197" t="str">
            <v>지급이자</v>
          </cell>
          <cell r="C18197" t="str">
            <v>운영이자</v>
          </cell>
          <cell r="D18197">
            <v>50</v>
          </cell>
          <cell r="E18197" t="str">
            <v>자금전표</v>
          </cell>
          <cell r="F18197" t="str">
            <v>10548673-001</v>
          </cell>
          <cell r="G18197">
            <v>100027</v>
          </cell>
          <cell r="H18197" t="str">
            <v>일진경리팀</v>
          </cell>
          <cell r="I18197">
            <v>100027</v>
          </cell>
          <cell r="J18197" t="str">
            <v>일진경리팀</v>
          </cell>
          <cell r="K18197" t="str">
            <v>차월이자</v>
          </cell>
          <cell r="L18197" t="str">
            <v>D</v>
          </cell>
          <cell r="M18197">
            <v>15531223</v>
          </cell>
          <cell r="N18197">
            <v>0</v>
          </cell>
          <cell r="O18197" t="str">
            <v>2000.04.24</v>
          </cell>
          <cell r="P18197" t="str">
            <v>2000.04.24</v>
          </cell>
          <cell r="Q18197" t="str">
            <v>최윤경</v>
          </cell>
          <cell r="R18197">
            <v>401</v>
          </cell>
          <cell r="S18197" t="str">
            <v>산업은행영업부</v>
          </cell>
          <cell r="T18197">
            <v>0</v>
          </cell>
          <cell r="U18197">
            <v>0</v>
          </cell>
        </row>
        <row r="18198">
          <cell r="A18198" t="str">
            <v>81001-02</v>
          </cell>
          <cell r="B18198" t="str">
            <v>지급이자</v>
          </cell>
          <cell r="C18198" t="str">
            <v>운영이자</v>
          </cell>
          <cell r="D18198">
            <v>50</v>
          </cell>
          <cell r="E18198" t="str">
            <v>자금전표</v>
          </cell>
          <cell r="F18198" t="str">
            <v>10548673-003</v>
          </cell>
          <cell r="G18198">
            <v>100027</v>
          </cell>
          <cell r="H18198" t="str">
            <v>일진경리팀</v>
          </cell>
          <cell r="I18198">
            <v>100027</v>
          </cell>
          <cell r="J18198" t="str">
            <v>일진경리팀</v>
          </cell>
          <cell r="K18198" t="str">
            <v>차월이자</v>
          </cell>
          <cell r="L18198" t="str">
            <v>D</v>
          </cell>
          <cell r="M18198">
            <v>7942332</v>
          </cell>
          <cell r="N18198">
            <v>0</v>
          </cell>
          <cell r="O18198" t="str">
            <v>2000.04.24</v>
          </cell>
          <cell r="P18198" t="str">
            <v>2000.04.24</v>
          </cell>
          <cell r="Q18198" t="str">
            <v>최윤경</v>
          </cell>
          <cell r="R18198">
            <v>1502</v>
          </cell>
          <cell r="S18198" t="str">
            <v>제일은행(도화동)</v>
          </cell>
          <cell r="T18198">
            <v>0</v>
          </cell>
          <cell r="U18198">
            <v>0</v>
          </cell>
        </row>
        <row r="18199">
          <cell r="A18199" t="str">
            <v>81001-02</v>
          </cell>
          <cell r="B18199" t="str">
            <v>지급이자</v>
          </cell>
          <cell r="C18199" t="str">
            <v>운영이자</v>
          </cell>
          <cell r="D18199">
            <v>50</v>
          </cell>
          <cell r="E18199" t="str">
            <v>자금전표</v>
          </cell>
          <cell r="F18199" t="str">
            <v>10548673-005</v>
          </cell>
          <cell r="G18199">
            <v>100027</v>
          </cell>
          <cell r="H18199" t="str">
            <v>일진경리팀</v>
          </cell>
          <cell r="I18199">
            <v>100027</v>
          </cell>
          <cell r="J18199" t="str">
            <v>일진경리팀</v>
          </cell>
          <cell r="K18199" t="str">
            <v>차월이자</v>
          </cell>
          <cell r="L18199" t="str">
            <v>D</v>
          </cell>
          <cell r="M18199">
            <v>1871089</v>
          </cell>
          <cell r="O18199" t="str">
            <v>2000.04.24</v>
          </cell>
          <cell r="P18199" t="str">
            <v>2000.04.24</v>
          </cell>
          <cell r="Q18199" t="str">
            <v>최윤경</v>
          </cell>
          <cell r="R18199">
            <v>111</v>
          </cell>
          <cell r="S18199" t="str">
            <v>서울은행(마포지점)</v>
          </cell>
          <cell r="T18199">
            <v>0</v>
          </cell>
          <cell r="U18199">
            <v>0</v>
          </cell>
        </row>
        <row r="18200">
          <cell r="A18200" t="str">
            <v>81001-02</v>
          </cell>
          <cell r="B18200" t="str">
            <v>지급이자</v>
          </cell>
          <cell r="C18200" t="str">
            <v>운영이자</v>
          </cell>
          <cell r="D18200">
            <v>50</v>
          </cell>
          <cell r="E18200" t="str">
            <v>자금전표</v>
          </cell>
          <cell r="F18200" t="str">
            <v>10548673-007</v>
          </cell>
          <cell r="G18200">
            <v>100027</v>
          </cell>
          <cell r="H18200" t="str">
            <v>일진경리팀</v>
          </cell>
          <cell r="I18200">
            <v>100027</v>
          </cell>
          <cell r="J18200" t="str">
            <v>일진경리팀</v>
          </cell>
          <cell r="K18200" t="str">
            <v>차월이자</v>
          </cell>
          <cell r="L18200" t="str">
            <v>D</v>
          </cell>
          <cell r="M18200">
            <v>39354603</v>
          </cell>
          <cell r="N18200">
            <v>0</v>
          </cell>
          <cell r="O18200" t="str">
            <v>2000.04.24</v>
          </cell>
          <cell r="P18200" t="str">
            <v>2000.04.24</v>
          </cell>
          <cell r="Q18200" t="str">
            <v>최윤경</v>
          </cell>
          <cell r="R18200">
            <v>1311</v>
          </cell>
          <cell r="S18200" t="str">
            <v>외환은행(도화동지점)</v>
          </cell>
          <cell r="T18200">
            <v>0</v>
          </cell>
          <cell r="U18200">
            <v>0</v>
          </cell>
        </row>
        <row r="18201">
          <cell r="A18201" t="str">
            <v>81001-02</v>
          </cell>
          <cell r="B18201" t="str">
            <v>지급이자</v>
          </cell>
          <cell r="C18201" t="str">
            <v>운영이자</v>
          </cell>
          <cell r="D18201">
            <v>50</v>
          </cell>
          <cell r="E18201" t="str">
            <v>자금전표</v>
          </cell>
          <cell r="F18201" t="str">
            <v>10548673-009</v>
          </cell>
          <cell r="G18201">
            <v>100027</v>
          </cell>
          <cell r="H18201" t="str">
            <v>일진경리팀</v>
          </cell>
          <cell r="I18201">
            <v>100027</v>
          </cell>
          <cell r="J18201" t="str">
            <v>일진경리팀</v>
          </cell>
          <cell r="K18201" t="str">
            <v>차월이자</v>
          </cell>
          <cell r="L18201" t="str">
            <v>D</v>
          </cell>
          <cell r="M18201">
            <v>23729814</v>
          </cell>
          <cell r="N18201">
            <v>0</v>
          </cell>
          <cell r="O18201" t="str">
            <v>2000.04.24</v>
          </cell>
          <cell r="P18201" t="str">
            <v>2000.04.24</v>
          </cell>
          <cell r="Q18201" t="str">
            <v>최윤경</v>
          </cell>
          <cell r="R18201">
            <v>311</v>
          </cell>
          <cell r="S18201" t="str">
            <v>신한은행(마포지점)</v>
          </cell>
          <cell r="T18201">
            <v>0</v>
          </cell>
          <cell r="U18201">
            <v>0</v>
          </cell>
        </row>
        <row r="18202">
          <cell r="A18202" t="str">
            <v>81001-02</v>
          </cell>
          <cell r="B18202" t="str">
            <v>지급이자</v>
          </cell>
          <cell r="C18202" t="str">
            <v>운영이자</v>
          </cell>
          <cell r="D18202">
            <v>50</v>
          </cell>
          <cell r="E18202" t="str">
            <v>자금전표</v>
          </cell>
          <cell r="F18202" t="str">
            <v>10549410-003</v>
          </cell>
          <cell r="G18202">
            <v>100027</v>
          </cell>
          <cell r="H18202" t="str">
            <v>일진경리팀</v>
          </cell>
          <cell r="I18202">
            <v>100027</v>
          </cell>
          <cell r="J18202" t="str">
            <v>일진경리팀</v>
          </cell>
          <cell r="K18202" t="str">
            <v>운영이자</v>
          </cell>
          <cell r="L18202" t="str">
            <v>D</v>
          </cell>
          <cell r="M18202">
            <v>60000000</v>
          </cell>
          <cell r="N18202">
            <v>0</v>
          </cell>
          <cell r="O18202" t="str">
            <v>2000.04.25</v>
          </cell>
          <cell r="P18202" t="str">
            <v>2000.04.25</v>
          </cell>
          <cell r="Q18202" t="str">
            <v>최윤경</v>
          </cell>
          <cell r="R18202">
            <v>110601</v>
          </cell>
          <cell r="S18202" t="str">
            <v>대우증권(주)본점</v>
          </cell>
          <cell r="T18202" t="str">
            <v>2000.04.25-2000.0</v>
          </cell>
          <cell r="U18202" t="str">
            <v>5.25   7.30%</v>
          </cell>
        </row>
        <row r="18203">
          <cell r="A18203" t="str">
            <v>81001-02</v>
          </cell>
          <cell r="B18203" t="str">
            <v>지급이자</v>
          </cell>
          <cell r="C18203" t="str">
            <v>운영이자</v>
          </cell>
          <cell r="D18203">
            <v>50</v>
          </cell>
          <cell r="E18203" t="str">
            <v>자금전표</v>
          </cell>
          <cell r="F18203" t="str">
            <v>10550026-002</v>
          </cell>
          <cell r="G18203">
            <v>100027</v>
          </cell>
          <cell r="H18203" t="str">
            <v>일진경리팀</v>
          </cell>
          <cell r="I18203">
            <v>100027</v>
          </cell>
          <cell r="J18203" t="str">
            <v>일진경리팀</v>
          </cell>
          <cell r="K18203" t="str">
            <v>운영이자</v>
          </cell>
          <cell r="L18203" t="str">
            <v>D</v>
          </cell>
          <cell r="M18203">
            <v>-3250726</v>
          </cell>
          <cell r="N18203">
            <v>0</v>
          </cell>
          <cell r="O18203" t="str">
            <v>2000.04.26</v>
          </cell>
          <cell r="P18203" t="str">
            <v>2000.04.26</v>
          </cell>
          <cell r="Q18203" t="str">
            <v>최윤경</v>
          </cell>
          <cell r="R18203">
            <v>9210</v>
          </cell>
          <cell r="S18203" t="str">
            <v>주택은행(마포)</v>
          </cell>
          <cell r="T18203">
            <v>0</v>
          </cell>
          <cell r="U18203">
            <v>0</v>
          </cell>
        </row>
        <row r="18204">
          <cell r="A18204" t="str">
            <v>81001-02</v>
          </cell>
          <cell r="B18204" t="str">
            <v>지급이자</v>
          </cell>
          <cell r="C18204" t="str">
            <v>운영이자</v>
          </cell>
          <cell r="D18204">
            <v>10</v>
          </cell>
          <cell r="E18204" t="str">
            <v>전도금전표</v>
          </cell>
          <cell r="F18204" t="str">
            <v>10546250-002</v>
          </cell>
          <cell r="G18204">
            <v>100727</v>
          </cell>
          <cell r="H18204" t="str">
            <v>SCR생산과</v>
          </cell>
          <cell r="I18204">
            <v>100023</v>
          </cell>
          <cell r="J18204" t="str">
            <v>업무팀</v>
          </cell>
          <cell r="K18204" t="str">
            <v>M0201-908NU-05030</v>
          </cell>
          <cell r="L18204" t="str">
            <v>D</v>
          </cell>
          <cell r="M18204">
            <v>35642277</v>
          </cell>
          <cell r="N18204">
            <v>0</v>
          </cell>
          <cell r="O18204" t="str">
            <v>2000.04.30</v>
          </cell>
          <cell r="P18204" t="str">
            <v>2000.04.18</v>
          </cell>
          <cell r="Q18204" t="str">
            <v>이현구</v>
          </cell>
          <cell r="R18204">
            <v>406</v>
          </cell>
          <cell r="S18204" t="str">
            <v>산업은행(외환영업)</v>
          </cell>
          <cell r="T18204" t="str">
            <v>1999.10.09-2000.0</v>
          </cell>
          <cell r="U18204" t="str">
            <v>4.10   7.2825      1108.74</v>
          </cell>
        </row>
        <row r="18205">
          <cell r="A18205" t="str">
            <v>81001-02</v>
          </cell>
          <cell r="B18205" t="str">
            <v>지급이자</v>
          </cell>
          <cell r="C18205" t="str">
            <v>운영이자</v>
          </cell>
          <cell r="D18205">
            <v>10</v>
          </cell>
          <cell r="E18205" t="str">
            <v>전도금전표</v>
          </cell>
          <cell r="F18205" t="str">
            <v>10546338-001</v>
          </cell>
          <cell r="G18205">
            <v>100358</v>
          </cell>
          <cell r="H18205" t="str">
            <v>O/F생산팀</v>
          </cell>
          <cell r="I18205">
            <v>100023</v>
          </cell>
          <cell r="J18205" t="str">
            <v>업무팀</v>
          </cell>
          <cell r="K18205" t="str">
            <v>M0790-912NU-002446</v>
          </cell>
          <cell r="L18205" t="str">
            <v>D</v>
          </cell>
          <cell r="M18205">
            <v>7928125</v>
          </cell>
          <cell r="N18205">
            <v>0</v>
          </cell>
          <cell r="O18205" t="str">
            <v>2000.04.30</v>
          </cell>
          <cell r="P18205" t="str">
            <v>2000.04.18</v>
          </cell>
          <cell r="Q18205" t="str">
            <v>이현구</v>
          </cell>
          <cell r="R18205">
            <v>611</v>
          </cell>
          <cell r="S18205" t="str">
            <v>국민은행(도화동)</v>
          </cell>
          <cell r="T18205" t="str">
            <v>2000.03.13-2000.0</v>
          </cell>
          <cell r="U18205" t="str">
            <v>9.20   7.48        1108.99</v>
          </cell>
        </row>
        <row r="18206">
          <cell r="A18206" t="str">
            <v>81001-02</v>
          </cell>
          <cell r="B18206" t="str">
            <v>지급이자</v>
          </cell>
          <cell r="C18206" t="str">
            <v>운영이자</v>
          </cell>
          <cell r="D18206">
            <v>10</v>
          </cell>
          <cell r="E18206" t="str">
            <v>전도금전표</v>
          </cell>
          <cell r="F18206" t="str">
            <v>10546338-002</v>
          </cell>
          <cell r="G18206">
            <v>100358</v>
          </cell>
          <cell r="H18206" t="str">
            <v>O/F생산팀</v>
          </cell>
          <cell r="I18206">
            <v>100023</v>
          </cell>
          <cell r="J18206" t="str">
            <v>업무팀</v>
          </cell>
          <cell r="K18206" t="str">
            <v>M0790-912NU-002446</v>
          </cell>
          <cell r="L18206" t="str">
            <v>D</v>
          </cell>
          <cell r="M18206">
            <v>11990544</v>
          </cell>
          <cell r="N18206">
            <v>0</v>
          </cell>
          <cell r="O18206" t="str">
            <v>2000.04.30</v>
          </cell>
          <cell r="P18206" t="str">
            <v>2000.04.18</v>
          </cell>
          <cell r="Q18206" t="str">
            <v>이현구</v>
          </cell>
          <cell r="R18206">
            <v>611</v>
          </cell>
          <cell r="S18206" t="str">
            <v>국민은행(도화동)</v>
          </cell>
          <cell r="T18206" t="str">
            <v>2000.03.10-2000.0</v>
          </cell>
          <cell r="U18206" t="str">
            <v>9.20   7.48        1108.99</v>
          </cell>
        </row>
        <row r="18207">
          <cell r="A18207" t="str">
            <v>81001-02</v>
          </cell>
          <cell r="B18207" t="str">
            <v>지급이자</v>
          </cell>
          <cell r="C18207" t="str">
            <v>운영이자</v>
          </cell>
          <cell r="D18207">
            <v>500</v>
          </cell>
          <cell r="E18207" t="str">
            <v>미착전표</v>
          </cell>
          <cell r="F18207" t="str">
            <v>10549601-001</v>
          </cell>
          <cell r="G18207">
            <v>100727</v>
          </cell>
          <cell r="H18207" t="str">
            <v>SCR생산과</v>
          </cell>
          <cell r="I18207">
            <v>100023</v>
          </cell>
          <cell r="J18207" t="str">
            <v>업무팀</v>
          </cell>
          <cell r="K18207" t="str">
            <v>M0790-003NU-000502</v>
          </cell>
          <cell r="L18207" t="str">
            <v>D</v>
          </cell>
          <cell r="M18207">
            <v>38417313</v>
          </cell>
          <cell r="N18207">
            <v>0</v>
          </cell>
          <cell r="O18207" t="str">
            <v>2000.04.30</v>
          </cell>
          <cell r="P18207" t="str">
            <v>2000.04.26</v>
          </cell>
          <cell r="Q18207" t="str">
            <v>이현구</v>
          </cell>
          <cell r="R18207">
            <v>611</v>
          </cell>
          <cell r="S18207" t="str">
            <v>국민은행(도화동)</v>
          </cell>
          <cell r="T18207" t="str">
            <v>2000.04.19-2000.1</v>
          </cell>
          <cell r="U18207" t="str">
            <v>0.16   7.45        1109.22</v>
          </cell>
        </row>
        <row r="18208">
          <cell r="A18208" t="str">
            <v>81001-02</v>
          </cell>
          <cell r="B18208" t="str">
            <v>지급이자</v>
          </cell>
          <cell r="C18208" t="str">
            <v>운영이자</v>
          </cell>
          <cell r="D18208">
            <v>500</v>
          </cell>
          <cell r="E18208" t="str">
            <v>미착전표</v>
          </cell>
          <cell r="F18208" t="str">
            <v>10549724-003</v>
          </cell>
          <cell r="G18208">
            <v>100727</v>
          </cell>
          <cell r="H18208" t="str">
            <v>SCR생산과</v>
          </cell>
          <cell r="I18208">
            <v>100023</v>
          </cell>
          <cell r="J18208" t="str">
            <v>업무팀</v>
          </cell>
          <cell r="K18208" t="str">
            <v>M42U7-003NU-01593</v>
          </cell>
          <cell r="L18208" t="str">
            <v>D</v>
          </cell>
          <cell r="M18208">
            <v>38869615</v>
          </cell>
          <cell r="N18208">
            <v>0</v>
          </cell>
          <cell r="O18208" t="str">
            <v>2000.04.30</v>
          </cell>
          <cell r="P18208" t="str">
            <v>2000.04.26</v>
          </cell>
          <cell r="Q18208" t="str">
            <v>이현구</v>
          </cell>
          <cell r="R18208">
            <v>311</v>
          </cell>
          <cell r="S18208" t="str">
            <v>신한은행(마포지점)</v>
          </cell>
          <cell r="T18208" t="str">
            <v>2000.04.13-2000.1</v>
          </cell>
          <cell r="U18208" t="str">
            <v>0.08   7.71125     1108.40</v>
          </cell>
        </row>
        <row r="18209">
          <cell r="A18209" t="str">
            <v>81001-02</v>
          </cell>
          <cell r="B18209" t="str">
            <v>지급이자</v>
          </cell>
          <cell r="C18209" t="str">
            <v>운영이자</v>
          </cell>
          <cell r="D18209">
            <v>500</v>
          </cell>
          <cell r="E18209" t="str">
            <v>미착전표</v>
          </cell>
          <cell r="F18209" t="str">
            <v>10549012-002</v>
          </cell>
          <cell r="G18209">
            <v>100727</v>
          </cell>
          <cell r="H18209" t="str">
            <v>SCR생산과</v>
          </cell>
          <cell r="I18209">
            <v>100023</v>
          </cell>
          <cell r="J18209" t="str">
            <v>업무팀</v>
          </cell>
          <cell r="K18209" t="str">
            <v>M42U7-003NU-04604</v>
          </cell>
          <cell r="L18209" t="str">
            <v>D</v>
          </cell>
          <cell r="M18209">
            <v>56376714</v>
          </cell>
          <cell r="N18209">
            <v>0</v>
          </cell>
          <cell r="O18209" t="str">
            <v>2000.04.30</v>
          </cell>
          <cell r="P18209" t="str">
            <v>2000.04.25</v>
          </cell>
          <cell r="Q18209" t="str">
            <v>이현구</v>
          </cell>
          <cell r="R18209">
            <v>311</v>
          </cell>
          <cell r="S18209" t="str">
            <v>신한은행(마포지점)</v>
          </cell>
          <cell r="T18209" t="str">
            <v>2000.04.11-2000.1</v>
          </cell>
          <cell r="U18209" t="str">
            <v>0.09   7.71        1111.07</v>
          </cell>
        </row>
        <row r="18210">
          <cell r="A18210" t="str">
            <v>81001-02</v>
          </cell>
          <cell r="B18210" t="str">
            <v>지급이자</v>
          </cell>
          <cell r="C18210" t="str">
            <v>운영이자</v>
          </cell>
          <cell r="D18210">
            <v>500</v>
          </cell>
          <cell r="E18210" t="str">
            <v>미착전표</v>
          </cell>
          <cell r="F18210" t="str">
            <v>10549012-005</v>
          </cell>
          <cell r="G18210">
            <v>100727</v>
          </cell>
          <cell r="H18210" t="str">
            <v>SCR생산과</v>
          </cell>
          <cell r="I18210">
            <v>100023</v>
          </cell>
          <cell r="J18210" t="str">
            <v>업무팀</v>
          </cell>
          <cell r="K18210" t="str">
            <v>M42U7-003NU-01604</v>
          </cell>
          <cell r="L18210" t="str">
            <v>D</v>
          </cell>
          <cell r="M18210">
            <v>64066518</v>
          </cell>
          <cell r="N18210">
            <v>0</v>
          </cell>
          <cell r="O18210" t="str">
            <v>2000.04.30</v>
          </cell>
          <cell r="P18210" t="str">
            <v>2000.04.25</v>
          </cell>
          <cell r="Q18210" t="str">
            <v>이현구</v>
          </cell>
          <cell r="R18210">
            <v>311</v>
          </cell>
          <cell r="S18210" t="str">
            <v>신한은행(마포지점)</v>
          </cell>
          <cell r="T18210" t="str">
            <v>2000.03.31-2000.0</v>
          </cell>
          <cell r="U18210" t="str">
            <v>9.27   7.73        1108.04</v>
          </cell>
        </row>
        <row r="18211">
          <cell r="A18211" t="str">
            <v>81001-02</v>
          </cell>
          <cell r="B18211" t="str">
            <v>지급이자</v>
          </cell>
          <cell r="C18211" t="str">
            <v>운영이자</v>
          </cell>
          <cell r="D18211">
            <v>500</v>
          </cell>
          <cell r="E18211" t="str">
            <v>미착전표</v>
          </cell>
          <cell r="F18211" t="str">
            <v>10546394-003</v>
          </cell>
          <cell r="G18211">
            <v>100050</v>
          </cell>
          <cell r="H18211" t="str">
            <v>압출반</v>
          </cell>
          <cell r="I18211">
            <v>100023</v>
          </cell>
          <cell r="J18211" t="str">
            <v>업무팀</v>
          </cell>
          <cell r="K18211" t="str">
            <v>M0790-003NU-000648</v>
          </cell>
          <cell r="L18211" t="str">
            <v>D</v>
          </cell>
          <cell r="M18211">
            <v>44249215</v>
          </cell>
          <cell r="N18211">
            <v>0</v>
          </cell>
          <cell r="O18211" t="str">
            <v>2000.04.30</v>
          </cell>
          <cell r="P18211" t="str">
            <v>2000.04.18</v>
          </cell>
          <cell r="Q18211" t="str">
            <v>이현구</v>
          </cell>
          <cell r="R18211">
            <v>611</v>
          </cell>
          <cell r="S18211" t="str">
            <v>국민은행(도화동)</v>
          </cell>
          <cell r="T18211" t="str">
            <v>2000.04.07-2000.1</v>
          </cell>
          <cell r="U18211" t="str">
            <v>0.04   7.42        1108.62</v>
          </cell>
        </row>
        <row r="18212">
          <cell r="A18212" t="str">
            <v>81001-02</v>
          </cell>
          <cell r="B18212" t="str">
            <v>지급이자</v>
          </cell>
          <cell r="C18212" t="str">
            <v>운영이자</v>
          </cell>
          <cell r="D18212">
            <v>500</v>
          </cell>
          <cell r="E18212" t="str">
            <v>미착전표</v>
          </cell>
          <cell r="F18212" t="str">
            <v>10549066-001</v>
          </cell>
          <cell r="G18212">
            <v>100050</v>
          </cell>
          <cell r="H18212" t="str">
            <v>압출반</v>
          </cell>
          <cell r="I18212">
            <v>100023</v>
          </cell>
          <cell r="J18212" t="str">
            <v>업무팀</v>
          </cell>
          <cell r="K18212" t="str">
            <v>M0790-003NU-000648</v>
          </cell>
          <cell r="L18212" t="str">
            <v>D</v>
          </cell>
          <cell r="M18212">
            <v>28556908</v>
          </cell>
          <cell r="N18212">
            <v>0</v>
          </cell>
          <cell r="O18212" t="str">
            <v>2000.04.30</v>
          </cell>
          <cell r="P18212" t="str">
            <v>2000.04.25</v>
          </cell>
          <cell r="Q18212" t="str">
            <v>이현구</v>
          </cell>
          <cell r="R18212">
            <v>611</v>
          </cell>
          <cell r="S18212" t="str">
            <v>국민은행(도화동)</v>
          </cell>
          <cell r="T18212" t="str">
            <v>2000.04.17-2000.1</v>
          </cell>
          <cell r="U18212" t="str">
            <v>0.16   7.42        1110.54</v>
          </cell>
        </row>
        <row r="18213">
          <cell r="A18213" t="str">
            <v>81001-02</v>
          </cell>
          <cell r="B18213" t="str">
            <v>지급이자</v>
          </cell>
          <cell r="C18213" t="str">
            <v>운영이자</v>
          </cell>
          <cell r="D18213">
            <v>500</v>
          </cell>
          <cell r="E18213" t="str">
            <v>미착전표</v>
          </cell>
          <cell r="F18213" t="str">
            <v>10549612-001</v>
          </cell>
          <cell r="G18213">
            <v>100727</v>
          </cell>
          <cell r="H18213" t="str">
            <v>SCR생산과</v>
          </cell>
          <cell r="I18213">
            <v>100023</v>
          </cell>
          <cell r="J18213" t="str">
            <v>업무팀</v>
          </cell>
          <cell r="K18213" t="str">
            <v>M0790-003NU-000655</v>
          </cell>
          <cell r="L18213" t="str">
            <v>D</v>
          </cell>
          <cell r="M18213">
            <v>2608419</v>
          </cell>
          <cell r="N18213">
            <v>0</v>
          </cell>
          <cell r="O18213" t="str">
            <v>2000.04.30</v>
          </cell>
          <cell r="P18213" t="str">
            <v>2000.04.26</v>
          </cell>
          <cell r="Q18213" t="str">
            <v>이현구</v>
          </cell>
          <cell r="R18213">
            <v>611</v>
          </cell>
          <cell r="S18213" t="str">
            <v>국민은행(도화동)</v>
          </cell>
          <cell r="T18213" t="str">
            <v>2000.04.20-2000.1</v>
          </cell>
          <cell r="U18213" t="str">
            <v>0.17   7.57        1109.22</v>
          </cell>
        </row>
        <row r="18214">
          <cell r="A18214" t="str">
            <v>81001-02</v>
          </cell>
          <cell r="B18214" t="str">
            <v>지급이자</v>
          </cell>
          <cell r="C18214" t="str">
            <v>운영이자</v>
          </cell>
          <cell r="D18214">
            <v>500</v>
          </cell>
          <cell r="E18214" t="str">
            <v>미착전표</v>
          </cell>
          <cell r="F18214" t="str">
            <v>10546425-012</v>
          </cell>
          <cell r="G18214">
            <v>100358</v>
          </cell>
          <cell r="H18214" t="str">
            <v>O/F생산팀</v>
          </cell>
          <cell r="I18214">
            <v>100023</v>
          </cell>
          <cell r="J18214" t="str">
            <v>업무팀</v>
          </cell>
          <cell r="K18214" t="str">
            <v>M0790-003NU-000720</v>
          </cell>
          <cell r="L18214" t="str">
            <v>D</v>
          </cell>
          <cell r="M18214">
            <v>14925558</v>
          </cell>
          <cell r="N18214">
            <v>0</v>
          </cell>
          <cell r="O18214" t="str">
            <v>2000.04.30</v>
          </cell>
          <cell r="P18214" t="str">
            <v>2000.04.18</v>
          </cell>
          <cell r="Q18214" t="str">
            <v>이현구</v>
          </cell>
          <cell r="R18214">
            <v>611</v>
          </cell>
          <cell r="S18214" t="str">
            <v>국민은행(도화동)</v>
          </cell>
          <cell r="T18214" t="str">
            <v>2000.04.11-2000.1</v>
          </cell>
          <cell r="U18214" t="str">
            <v>0.10   7.52        1109.65</v>
          </cell>
        </row>
        <row r="18215">
          <cell r="A18215" t="str">
            <v>81001-02</v>
          </cell>
          <cell r="B18215" t="str">
            <v>지급이자</v>
          </cell>
          <cell r="C18215" t="str">
            <v>운영이자</v>
          </cell>
          <cell r="D18215">
            <v>500</v>
          </cell>
          <cell r="E18215" t="str">
            <v>미착전표</v>
          </cell>
          <cell r="F18215" t="str">
            <v>10546417-013</v>
          </cell>
          <cell r="G18215">
            <v>100358</v>
          </cell>
          <cell r="H18215" t="str">
            <v>O/F생산팀</v>
          </cell>
          <cell r="I18215">
            <v>100023</v>
          </cell>
          <cell r="J18215" t="str">
            <v>업무팀</v>
          </cell>
          <cell r="K18215" t="str">
            <v>M0790-003NU-000705</v>
          </cell>
          <cell r="L18215" t="str">
            <v>D</v>
          </cell>
          <cell r="M18215">
            <v>16623977</v>
          </cell>
          <cell r="N18215">
            <v>0</v>
          </cell>
          <cell r="O18215" t="str">
            <v>2000.04.30</v>
          </cell>
          <cell r="P18215" t="str">
            <v>2000.04.18</v>
          </cell>
          <cell r="Q18215" t="str">
            <v>이현구</v>
          </cell>
          <cell r="R18215">
            <v>611</v>
          </cell>
          <cell r="S18215" t="str">
            <v>국민은행(도화동)</v>
          </cell>
          <cell r="T18215" t="str">
            <v>2000.04.11-2000.1</v>
          </cell>
          <cell r="U18215" t="str">
            <v>0.10   7.52        1109.65</v>
          </cell>
        </row>
        <row r="18216">
          <cell r="A18216" t="str">
            <v>81001-02</v>
          </cell>
          <cell r="B18216" t="str">
            <v>지급이자</v>
          </cell>
          <cell r="C18216" t="str">
            <v>운영이자</v>
          </cell>
          <cell r="D18216">
            <v>10</v>
          </cell>
          <cell r="E18216" t="str">
            <v>전도금전표</v>
          </cell>
          <cell r="F18216" t="str">
            <v>10551045-003</v>
          </cell>
          <cell r="G18216">
            <v>100776</v>
          </cell>
          <cell r="H18216" t="str">
            <v>CATV팀</v>
          </cell>
          <cell r="I18216">
            <v>100023</v>
          </cell>
          <cell r="J18216" t="str">
            <v>업무팀</v>
          </cell>
          <cell r="K18216" t="str">
            <v>M42U7-910NU-07087</v>
          </cell>
          <cell r="L18216" t="str">
            <v>D</v>
          </cell>
          <cell r="M18216">
            <v>3731799</v>
          </cell>
          <cell r="N18216">
            <v>0</v>
          </cell>
          <cell r="O18216" t="str">
            <v>2000.04.30</v>
          </cell>
          <cell r="P18216" t="str">
            <v>2000.04.28</v>
          </cell>
          <cell r="Q18216" t="str">
            <v>이현구</v>
          </cell>
          <cell r="R18216">
            <v>311</v>
          </cell>
          <cell r="S18216" t="str">
            <v>신한은행(마포지점)</v>
          </cell>
          <cell r="T18216" t="str">
            <v>1999.11.05-2000.0</v>
          </cell>
          <cell r="U18216" t="str">
            <v>4.30   7.33375     1109.08</v>
          </cell>
        </row>
        <row r="18217">
          <cell r="A18217" t="str">
            <v>81001-02</v>
          </cell>
          <cell r="B18217" t="str">
            <v>지급이자</v>
          </cell>
          <cell r="C18217" t="str">
            <v>운영이자</v>
          </cell>
          <cell r="D18217">
            <v>500</v>
          </cell>
          <cell r="E18217" t="str">
            <v>미착전표</v>
          </cell>
          <cell r="F18217" t="str">
            <v>10549088-001</v>
          </cell>
          <cell r="G18217">
            <v>100358</v>
          </cell>
          <cell r="H18217" t="str">
            <v>O/F생산팀</v>
          </cell>
          <cell r="I18217">
            <v>100023</v>
          </cell>
          <cell r="J18217" t="str">
            <v>업무팀</v>
          </cell>
          <cell r="K18217" t="str">
            <v>M0790-003NU-000705</v>
          </cell>
          <cell r="L18217" t="str">
            <v>D</v>
          </cell>
          <cell r="M18217">
            <v>18293021</v>
          </cell>
          <cell r="N18217">
            <v>0</v>
          </cell>
          <cell r="O18217" t="str">
            <v>2000.04.30</v>
          </cell>
          <cell r="P18217" t="str">
            <v>2000.04.25</v>
          </cell>
          <cell r="Q18217" t="str">
            <v>이현구</v>
          </cell>
          <cell r="R18217">
            <v>611</v>
          </cell>
          <cell r="S18217" t="str">
            <v>국민은행(도화동)</v>
          </cell>
          <cell r="T18217" t="str">
            <v>2000.04.18-2000.1</v>
          </cell>
          <cell r="U18217" t="str">
            <v>0.16   7.40        1109.08</v>
          </cell>
        </row>
        <row r="18218">
          <cell r="A18218" t="str">
            <v>81001-02</v>
          </cell>
          <cell r="B18218" t="str">
            <v>지급이자</v>
          </cell>
          <cell r="C18218" t="str">
            <v>운영이자</v>
          </cell>
          <cell r="D18218">
            <v>500</v>
          </cell>
          <cell r="E18218" t="str">
            <v>미착전표</v>
          </cell>
          <cell r="F18218" t="str">
            <v>10549098-001</v>
          </cell>
          <cell r="G18218">
            <v>100358</v>
          </cell>
          <cell r="H18218" t="str">
            <v>O/F생산팀</v>
          </cell>
          <cell r="I18218">
            <v>100023</v>
          </cell>
          <cell r="J18218" t="str">
            <v>업무팀</v>
          </cell>
          <cell r="K18218" t="str">
            <v>M0790-003NU-000720</v>
          </cell>
          <cell r="L18218" t="str">
            <v>D</v>
          </cell>
          <cell r="M18218">
            <v>21898762</v>
          </cell>
          <cell r="N18218">
            <v>0</v>
          </cell>
          <cell r="O18218" t="str">
            <v>2000.04.30</v>
          </cell>
          <cell r="P18218" t="str">
            <v>2000.04.25</v>
          </cell>
          <cell r="Q18218" t="str">
            <v>이현구</v>
          </cell>
          <cell r="R18218">
            <v>611</v>
          </cell>
          <cell r="S18218" t="str">
            <v>국민은행(도화동)</v>
          </cell>
          <cell r="T18218" t="str">
            <v>2000.04.18-2000.1</v>
          </cell>
          <cell r="U18218" t="str">
            <v>0.16   7.40        1109.08</v>
          </cell>
        </row>
        <row r="18219">
          <cell r="A18219" t="str">
            <v>81001-02</v>
          </cell>
          <cell r="B18219" t="str">
            <v>지급이자</v>
          </cell>
          <cell r="C18219" t="str">
            <v>운영이자</v>
          </cell>
          <cell r="D18219">
            <v>500</v>
          </cell>
          <cell r="E18219" t="str">
            <v>미착전표</v>
          </cell>
          <cell r="F18219" t="str">
            <v>10557317-002</v>
          </cell>
          <cell r="G18219">
            <v>100358</v>
          </cell>
          <cell r="H18219" t="str">
            <v>O/F생산팀</v>
          </cell>
          <cell r="I18219">
            <v>100023</v>
          </cell>
          <cell r="J18219" t="str">
            <v>업무팀</v>
          </cell>
          <cell r="K18219" t="str">
            <v>M01790-912NU-002275</v>
          </cell>
          <cell r="L18219" t="str">
            <v>D</v>
          </cell>
          <cell r="M18219">
            <v>-3271610</v>
          </cell>
          <cell r="N18219">
            <v>0</v>
          </cell>
          <cell r="O18219" t="str">
            <v>2000.05.12</v>
          </cell>
          <cell r="P18219" t="str">
            <v>2000.05.12</v>
          </cell>
          <cell r="Q18219" t="str">
            <v>이현구</v>
          </cell>
          <cell r="R18219">
            <v>611</v>
          </cell>
          <cell r="S18219" t="str">
            <v>국민은행(도화동)</v>
          </cell>
          <cell r="T18219" t="str">
            <v>2000.01.07-2000.0</v>
          </cell>
          <cell r="U18219" t="str">
            <v>7.05   7.20        1144.44</v>
          </cell>
        </row>
        <row r="18220">
          <cell r="A18220" t="str">
            <v>81001-02</v>
          </cell>
          <cell r="B18220" t="str">
            <v>지급이자</v>
          </cell>
          <cell r="C18220" t="str">
            <v>운영이자</v>
          </cell>
          <cell r="D18220">
            <v>50</v>
          </cell>
          <cell r="E18220" t="str">
            <v>자금전표</v>
          </cell>
          <cell r="F18220" t="str">
            <v>10560801-003</v>
          </cell>
          <cell r="G18220">
            <v>100027</v>
          </cell>
          <cell r="H18220" t="str">
            <v>일진경리팀</v>
          </cell>
          <cell r="I18220">
            <v>100027</v>
          </cell>
          <cell r="J18220" t="str">
            <v>일진경리팀</v>
          </cell>
          <cell r="K18220" t="str">
            <v>운영이자</v>
          </cell>
          <cell r="L18220" t="str">
            <v>D</v>
          </cell>
          <cell r="M18220">
            <v>71506849</v>
          </cell>
          <cell r="N18220">
            <v>0</v>
          </cell>
          <cell r="O18220" t="str">
            <v>2000.05.25</v>
          </cell>
          <cell r="P18220" t="str">
            <v>2000.05.25</v>
          </cell>
          <cell r="Q18220" t="str">
            <v>최윤경</v>
          </cell>
          <cell r="R18220">
            <v>110601</v>
          </cell>
          <cell r="S18220" t="str">
            <v>대우증권(주)본점</v>
          </cell>
          <cell r="T18220" t="str">
            <v>2000.05.25-2000.0</v>
          </cell>
          <cell r="U18220" t="str">
            <v>6.30   7.25%</v>
          </cell>
        </row>
        <row r="18221">
          <cell r="A18221" t="str">
            <v>81001-02</v>
          </cell>
          <cell r="B18221" t="str">
            <v>지급이자</v>
          </cell>
          <cell r="C18221" t="str">
            <v>운영이자</v>
          </cell>
          <cell r="D18221">
            <v>50</v>
          </cell>
          <cell r="E18221" t="str">
            <v>자금전표</v>
          </cell>
          <cell r="F18221" t="str">
            <v>10562046-001</v>
          </cell>
          <cell r="G18221">
            <v>100027</v>
          </cell>
          <cell r="H18221" t="str">
            <v>일진경리팀</v>
          </cell>
          <cell r="I18221">
            <v>100027</v>
          </cell>
          <cell r="J18221" t="str">
            <v>일진경리팀</v>
          </cell>
          <cell r="K18221" t="str">
            <v>차월이자</v>
          </cell>
          <cell r="L18221" t="str">
            <v>D</v>
          </cell>
          <cell r="M18221">
            <v>39646055</v>
          </cell>
          <cell r="N18221">
            <v>0</v>
          </cell>
          <cell r="O18221" t="str">
            <v>2000.05.28</v>
          </cell>
          <cell r="P18221" t="str">
            <v>2000.05.28</v>
          </cell>
          <cell r="Q18221" t="str">
            <v>최윤경</v>
          </cell>
          <cell r="R18221">
            <v>9210</v>
          </cell>
          <cell r="S18221" t="str">
            <v>주택은행(마포)</v>
          </cell>
          <cell r="T18221">
            <v>0</v>
          </cell>
          <cell r="U18221">
            <v>0</v>
          </cell>
        </row>
        <row r="18222">
          <cell r="A18222" t="str">
            <v>81001-02</v>
          </cell>
          <cell r="B18222" t="str">
            <v>지급이자</v>
          </cell>
          <cell r="C18222" t="str">
            <v>운영이자</v>
          </cell>
          <cell r="D18222">
            <v>50</v>
          </cell>
          <cell r="E18222" t="str">
            <v>자금전표</v>
          </cell>
          <cell r="F18222" t="str">
            <v>10562046-003</v>
          </cell>
          <cell r="G18222">
            <v>100027</v>
          </cell>
          <cell r="H18222" t="str">
            <v>일진경리팀</v>
          </cell>
          <cell r="I18222">
            <v>100027</v>
          </cell>
          <cell r="J18222" t="str">
            <v>일진경리팀</v>
          </cell>
          <cell r="K18222" t="str">
            <v>차월이자</v>
          </cell>
          <cell r="L18222" t="str">
            <v>D</v>
          </cell>
          <cell r="M18222">
            <v>130747</v>
          </cell>
          <cell r="N18222">
            <v>0</v>
          </cell>
          <cell r="O18222" t="str">
            <v>2000.05.28</v>
          </cell>
          <cell r="P18222" t="str">
            <v>2000.05.28</v>
          </cell>
          <cell r="Q18222" t="str">
            <v>최윤경</v>
          </cell>
          <cell r="R18222">
            <v>211</v>
          </cell>
          <cell r="S18222" t="str">
            <v>한빛은행(마포지점)</v>
          </cell>
          <cell r="T18222">
            <v>0</v>
          </cell>
          <cell r="U18222">
            <v>0</v>
          </cell>
        </row>
        <row r="18223">
          <cell r="A18223" t="str">
            <v>81001-02</v>
          </cell>
          <cell r="B18223" t="str">
            <v>지급이자</v>
          </cell>
          <cell r="C18223" t="str">
            <v>운영이자</v>
          </cell>
          <cell r="D18223">
            <v>50</v>
          </cell>
          <cell r="E18223" t="str">
            <v>자금전표</v>
          </cell>
          <cell r="F18223" t="str">
            <v>10562046-005</v>
          </cell>
          <cell r="G18223">
            <v>100027</v>
          </cell>
          <cell r="H18223" t="str">
            <v>일진경리팀</v>
          </cell>
          <cell r="I18223">
            <v>100027</v>
          </cell>
          <cell r="J18223" t="str">
            <v>일진경리팀</v>
          </cell>
          <cell r="K18223" t="str">
            <v>차월이자</v>
          </cell>
          <cell r="L18223" t="str">
            <v>D</v>
          </cell>
          <cell r="M18223">
            <v>69709675</v>
          </cell>
          <cell r="N18223">
            <v>0</v>
          </cell>
          <cell r="O18223" t="str">
            <v>2000.05.28</v>
          </cell>
          <cell r="P18223" t="str">
            <v>2000.05.28</v>
          </cell>
          <cell r="Q18223" t="str">
            <v>최윤경</v>
          </cell>
          <cell r="R18223">
            <v>611</v>
          </cell>
          <cell r="S18223" t="str">
            <v>국민은행(도화동)</v>
          </cell>
          <cell r="T18223">
            <v>0</v>
          </cell>
          <cell r="U18223">
            <v>0</v>
          </cell>
        </row>
        <row r="18224">
          <cell r="A18224" t="str">
            <v>81001-02</v>
          </cell>
          <cell r="B18224" t="str">
            <v>지급이자</v>
          </cell>
          <cell r="C18224" t="str">
            <v>운영이자</v>
          </cell>
          <cell r="D18224">
            <v>50</v>
          </cell>
          <cell r="E18224" t="str">
            <v>자금전표</v>
          </cell>
          <cell r="F18224" t="str">
            <v>10562058-001</v>
          </cell>
          <cell r="G18224">
            <v>100027</v>
          </cell>
          <cell r="H18224" t="str">
            <v>일진경리팀</v>
          </cell>
          <cell r="I18224">
            <v>100027</v>
          </cell>
          <cell r="J18224" t="str">
            <v>일진경리팀</v>
          </cell>
          <cell r="K18224" t="str">
            <v>차월이자</v>
          </cell>
          <cell r="L18224" t="str">
            <v>D</v>
          </cell>
          <cell r="M18224">
            <v>3269298</v>
          </cell>
          <cell r="N18224">
            <v>0</v>
          </cell>
          <cell r="O18224" t="str">
            <v>2000.05.29</v>
          </cell>
          <cell r="P18224" t="str">
            <v>2000.05.29</v>
          </cell>
          <cell r="Q18224" t="str">
            <v>최윤경</v>
          </cell>
          <cell r="R18224">
            <v>1311</v>
          </cell>
          <cell r="S18224" t="str">
            <v>외환은행(도화동지점)</v>
          </cell>
          <cell r="T18224">
            <v>0</v>
          </cell>
          <cell r="U18224">
            <v>0</v>
          </cell>
        </row>
        <row r="18225">
          <cell r="A18225" t="str">
            <v>81001-02</v>
          </cell>
          <cell r="B18225" t="str">
            <v>지급이자</v>
          </cell>
          <cell r="C18225" t="str">
            <v>운영이자</v>
          </cell>
          <cell r="D18225">
            <v>50</v>
          </cell>
          <cell r="E18225" t="str">
            <v>자금전표</v>
          </cell>
          <cell r="F18225" t="str">
            <v>10562058-003</v>
          </cell>
          <cell r="G18225">
            <v>100027</v>
          </cell>
          <cell r="H18225" t="str">
            <v>일진경리팀</v>
          </cell>
          <cell r="I18225">
            <v>100027</v>
          </cell>
          <cell r="J18225" t="str">
            <v>일진경리팀</v>
          </cell>
          <cell r="K18225" t="str">
            <v>차월이자</v>
          </cell>
          <cell r="L18225" t="str">
            <v>D</v>
          </cell>
          <cell r="M18225">
            <v>6330333</v>
          </cell>
          <cell r="N18225">
            <v>0</v>
          </cell>
          <cell r="O18225" t="str">
            <v>2000.05.29</v>
          </cell>
          <cell r="P18225" t="str">
            <v>2000.05.29</v>
          </cell>
          <cell r="Q18225" t="str">
            <v>최윤경</v>
          </cell>
          <cell r="R18225">
            <v>311</v>
          </cell>
          <cell r="S18225" t="str">
            <v>신한은행(마포지점)</v>
          </cell>
          <cell r="T18225">
            <v>0</v>
          </cell>
          <cell r="U18225">
            <v>0</v>
          </cell>
        </row>
        <row r="18226">
          <cell r="A18226" t="str">
            <v>81001-02</v>
          </cell>
          <cell r="B18226" t="str">
            <v>지급이자</v>
          </cell>
          <cell r="C18226" t="str">
            <v>운영이자</v>
          </cell>
          <cell r="D18226">
            <v>50</v>
          </cell>
          <cell r="E18226" t="str">
            <v>자금전표</v>
          </cell>
          <cell r="F18226" t="str">
            <v>10562058-005</v>
          </cell>
          <cell r="G18226">
            <v>100027</v>
          </cell>
          <cell r="H18226" t="str">
            <v>일진경리팀</v>
          </cell>
          <cell r="I18226">
            <v>100027</v>
          </cell>
          <cell r="J18226" t="str">
            <v>일진경리팀</v>
          </cell>
          <cell r="K18226" t="str">
            <v>차월이자</v>
          </cell>
          <cell r="L18226" t="str">
            <v>D</v>
          </cell>
          <cell r="M18226">
            <v>2393</v>
          </cell>
          <cell r="N18226">
            <v>0</v>
          </cell>
          <cell r="O18226" t="str">
            <v>2000.05.29</v>
          </cell>
          <cell r="P18226" t="str">
            <v>2000.05.29</v>
          </cell>
          <cell r="Q18226" t="str">
            <v>최윤경</v>
          </cell>
          <cell r="R18226">
            <v>1502</v>
          </cell>
          <cell r="S18226" t="str">
            <v>제일은행(도화동)</v>
          </cell>
          <cell r="T18226">
            <v>0</v>
          </cell>
          <cell r="U18226">
            <v>0</v>
          </cell>
        </row>
        <row r="18227">
          <cell r="A18227" t="str">
            <v>81001-02</v>
          </cell>
          <cell r="B18227" t="str">
            <v>지급이자</v>
          </cell>
          <cell r="C18227" t="str">
            <v>운영이자</v>
          </cell>
          <cell r="D18227">
            <v>50</v>
          </cell>
          <cell r="E18227" t="str">
            <v>자금전표</v>
          </cell>
          <cell r="F18227" t="str">
            <v>10562058-007</v>
          </cell>
          <cell r="G18227">
            <v>100027</v>
          </cell>
          <cell r="H18227" t="str">
            <v>일진경리팀</v>
          </cell>
          <cell r="I18227">
            <v>100027</v>
          </cell>
          <cell r="J18227" t="str">
            <v>일진경리팀</v>
          </cell>
          <cell r="K18227" t="str">
            <v>차월이자</v>
          </cell>
          <cell r="L18227" t="str">
            <v>D</v>
          </cell>
          <cell r="M18227">
            <v>1501</v>
          </cell>
          <cell r="N18227">
            <v>0</v>
          </cell>
          <cell r="O18227" t="str">
            <v>2000.05.29</v>
          </cell>
          <cell r="P18227" t="str">
            <v>2000.05.29</v>
          </cell>
          <cell r="Q18227" t="str">
            <v>최윤경</v>
          </cell>
          <cell r="R18227">
            <v>111</v>
          </cell>
          <cell r="S18227" t="str">
            <v>서울은행(마포지점)</v>
          </cell>
          <cell r="T18227">
            <v>0</v>
          </cell>
          <cell r="U18227">
            <v>0</v>
          </cell>
        </row>
        <row r="18228">
          <cell r="A18228" t="str">
            <v>81001-02</v>
          </cell>
          <cell r="B18228" t="str">
            <v>지급이자</v>
          </cell>
          <cell r="C18228" t="str">
            <v>운영이자</v>
          </cell>
          <cell r="D18228">
            <v>50</v>
          </cell>
          <cell r="E18228" t="str">
            <v>자금전표</v>
          </cell>
          <cell r="F18228" t="str">
            <v>10562058-009</v>
          </cell>
          <cell r="G18228">
            <v>100027</v>
          </cell>
          <cell r="H18228" t="str">
            <v>일진경리팀</v>
          </cell>
          <cell r="I18228">
            <v>100027</v>
          </cell>
          <cell r="J18228" t="str">
            <v>일진경리팀</v>
          </cell>
          <cell r="K18228" t="str">
            <v>차월이자</v>
          </cell>
          <cell r="L18228" t="str">
            <v>D</v>
          </cell>
          <cell r="M18228">
            <v>5753256</v>
          </cell>
          <cell r="N18228">
            <v>0</v>
          </cell>
          <cell r="O18228" t="str">
            <v>2000.05.29</v>
          </cell>
          <cell r="P18228" t="str">
            <v>2000.05.29</v>
          </cell>
          <cell r="Q18228" t="str">
            <v>최윤경</v>
          </cell>
          <cell r="R18228">
            <v>401</v>
          </cell>
          <cell r="S18228" t="str">
            <v>산업은행영업부</v>
          </cell>
          <cell r="T18228">
            <v>0</v>
          </cell>
          <cell r="U18228">
            <v>0</v>
          </cell>
        </row>
        <row r="18229">
          <cell r="A18229" t="str">
            <v>81001-02</v>
          </cell>
          <cell r="B18229" t="str">
            <v>지급이자</v>
          </cell>
          <cell r="C18229" t="str">
            <v>운영이자</v>
          </cell>
          <cell r="D18229">
            <v>500</v>
          </cell>
          <cell r="E18229" t="str">
            <v>미착전표</v>
          </cell>
          <cell r="F18229" t="str">
            <v>10561004-001</v>
          </cell>
          <cell r="G18229">
            <v>100727</v>
          </cell>
          <cell r="H18229" t="str">
            <v>SCR생산과</v>
          </cell>
          <cell r="I18229">
            <v>100023</v>
          </cell>
          <cell r="J18229" t="str">
            <v>업무팀</v>
          </cell>
          <cell r="K18229" t="str">
            <v>M0790-003NU-000662</v>
          </cell>
          <cell r="L18229" t="str">
            <v>D</v>
          </cell>
          <cell r="M18229">
            <v>16052746</v>
          </cell>
          <cell r="N18229">
            <v>0</v>
          </cell>
          <cell r="O18229" t="str">
            <v>2000.05.31</v>
          </cell>
          <cell r="P18229" t="str">
            <v>2000.05.26</v>
          </cell>
          <cell r="Q18229" t="str">
            <v>이현구</v>
          </cell>
          <cell r="R18229">
            <v>611</v>
          </cell>
          <cell r="S18229" t="str">
            <v>국민은행(도화동)</v>
          </cell>
          <cell r="T18229" t="str">
            <v>2000.05.16-2000.1</v>
          </cell>
          <cell r="U18229" t="str">
            <v>1.13   7.95        1115.61</v>
          </cell>
        </row>
        <row r="18230">
          <cell r="A18230" t="str">
            <v>81001-02</v>
          </cell>
          <cell r="B18230" t="str">
            <v>지급이자</v>
          </cell>
          <cell r="C18230" t="str">
            <v>운영이자</v>
          </cell>
          <cell r="D18230">
            <v>500</v>
          </cell>
          <cell r="E18230" t="str">
            <v>미착전표</v>
          </cell>
          <cell r="F18230" t="str">
            <v>10561004-004</v>
          </cell>
          <cell r="G18230">
            <v>100727</v>
          </cell>
          <cell r="H18230" t="str">
            <v>SCR생산과</v>
          </cell>
          <cell r="I18230">
            <v>100023</v>
          </cell>
          <cell r="J18230" t="str">
            <v>업무팀</v>
          </cell>
          <cell r="K18230" t="str">
            <v>M0790-003NU-000662</v>
          </cell>
          <cell r="L18230" t="str">
            <v>D</v>
          </cell>
          <cell r="M18230">
            <v>39367742</v>
          </cell>
          <cell r="N18230">
            <v>0</v>
          </cell>
          <cell r="O18230" t="str">
            <v>2000.05.31</v>
          </cell>
          <cell r="P18230" t="str">
            <v>2000.05.26</v>
          </cell>
          <cell r="Q18230" t="str">
            <v>이현구</v>
          </cell>
          <cell r="R18230">
            <v>611</v>
          </cell>
          <cell r="S18230" t="str">
            <v>국민은행(도화동)</v>
          </cell>
          <cell r="T18230" t="str">
            <v>2000.05.12-2000.1</v>
          </cell>
          <cell r="U18230" t="str">
            <v>1.08   7.85        1114.46</v>
          </cell>
        </row>
        <row r="18231">
          <cell r="A18231" t="str">
            <v>81001-02</v>
          </cell>
          <cell r="B18231" t="str">
            <v>지급이자</v>
          </cell>
          <cell r="C18231" t="str">
            <v>운영이자</v>
          </cell>
          <cell r="D18231">
            <v>500</v>
          </cell>
          <cell r="E18231" t="str">
            <v>미착전표</v>
          </cell>
          <cell r="F18231" t="str">
            <v>10557279-001</v>
          </cell>
          <cell r="G18231">
            <v>100727</v>
          </cell>
          <cell r="H18231" t="str">
            <v>SCR생산과</v>
          </cell>
          <cell r="I18231">
            <v>100023</v>
          </cell>
          <cell r="J18231" t="str">
            <v>업무팀</v>
          </cell>
          <cell r="K18231" t="str">
            <v>M0790-003NU-000655</v>
          </cell>
          <cell r="L18231" t="str">
            <v>D</v>
          </cell>
          <cell r="M18231">
            <v>38946028</v>
          </cell>
          <cell r="N18231">
            <v>0</v>
          </cell>
          <cell r="O18231" t="str">
            <v>2000.05.31</v>
          </cell>
          <cell r="P18231" t="str">
            <v>2000.05.18</v>
          </cell>
          <cell r="Q18231" t="str">
            <v>이현구</v>
          </cell>
          <cell r="R18231">
            <v>611</v>
          </cell>
          <cell r="S18231" t="str">
            <v>국민은행(도화동)</v>
          </cell>
          <cell r="T18231" t="str">
            <v>2000.05.05-2000.1</v>
          </cell>
          <cell r="U18231" t="str">
            <v>1.01   7.80        1109.60</v>
          </cell>
        </row>
        <row r="18232">
          <cell r="A18232" t="str">
            <v>81001-02</v>
          </cell>
          <cell r="B18232" t="str">
            <v>지급이자</v>
          </cell>
          <cell r="C18232" t="str">
            <v>운영이자</v>
          </cell>
          <cell r="D18232">
            <v>500</v>
          </cell>
          <cell r="E18232" t="str">
            <v>미착전표</v>
          </cell>
          <cell r="F18232" t="str">
            <v>10560994-001</v>
          </cell>
          <cell r="G18232">
            <v>100727</v>
          </cell>
          <cell r="H18232" t="str">
            <v>SCR생산과</v>
          </cell>
          <cell r="I18232">
            <v>100023</v>
          </cell>
          <cell r="J18232" t="str">
            <v>업무팀</v>
          </cell>
          <cell r="K18232" t="str">
            <v>M0790-003NU-000630</v>
          </cell>
          <cell r="L18232" t="str">
            <v>D</v>
          </cell>
          <cell r="M18232">
            <v>39813635</v>
          </cell>
          <cell r="N18232">
            <v>0</v>
          </cell>
          <cell r="O18232" t="str">
            <v>2000.05.31</v>
          </cell>
          <cell r="P18232" t="str">
            <v>2000.05.26</v>
          </cell>
          <cell r="Q18232" t="str">
            <v>이현구</v>
          </cell>
          <cell r="R18232">
            <v>611</v>
          </cell>
          <cell r="S18232" t="str">
            <v>국민은행(도화동)</v>
          </cell>
          <cell r="T18232" t="str">
            <v>2000.05.05-2000.1</v>
          </cell>
          <cell r="U18232" t="str">
            <v>1.01   7.80        1109.60</v>
          </cell>
        </row>
        <row r="18233">
          <cell r="A18233" t="str">
            <v>81001-02</v>
          </cell>
          <cell r="B18233" t="str">
            <v>지급이자</v>
          </cell>
          <cell r="C18233" t="str">
            <v>운영이자</v>
          </cell>
          <cell r="D18233">
            <v>500</v>
          </cell>
          <cell r="E18233" t="str">
            <v>미착전표</v>
          </cell>
          <cell r="F18233" t="str">
            <v>10560987-001</v>
          </cell>
          <cell r="G18233">
            <v>100358</v>
          </cell>
          <cell r="H18233" t="str">
            <v>O/F생산팀</v>
          </cell>
          <cell r="I18233">
            <v>100023</v>
          </cell>
          <cell r="J18233" t="str">
            <v>업무팀</v>
          </cell>
          <cell r="K18233" t="str">
            <v>M0790-003NU-000623</v>
          </cell>
          <cell r="L18233" t="str">
            <v>D</v>
          </cell>
          <cell r="M18233">
            <v>6986112</v>
          </cell>
          <cell r="N18233">
            <v>0</v>
          </cell>
          <cell r="O18233" t="str">
            <v>2000.05.31</v>
          </cell>
          <cell r="P18233" t="str">
            <v>2000.05.26</v>
          </cell>
          <cell r="Q18233" t="str">
            <v>이현구</v>
          </cell>
          <cell r="R18233">
            <v>611</v>
          </cell>
          <cell r="S18233" t="str">
            <v>국민은행(도화동)</v>
          </cell>
          <cell r="T18233" t="str">
            <v>2000.04.25-2000.1</v>
          </cell>
          <cell r="U18233" t="str">
            <v>0.23   7.59        1109.03</v>
          </cell>
        </row>
        <row r="18234">
          <cell r="A18234" t="str">
            <v>81001-02</v>
          </cell>
          <cell r="B18234" t="str">
            <v>지급이자</v>
          </cell>
          <cell r="C18234" t="str">
            <v>운영이자</v>
          </cell>
          <cell r="D18234">
            <v>500</v>
          </cell>
          <cell r="E18234" t="str">
            <v>미착전표</v>
          </cell>
          <cell r="F18234" t="str">
            <v>10560987-002</v>
          </cell>
          <cell r="G18234">
            <v>100358</v>
          </cell>
          <cell r="H18234" t="str">
            <v>O/F생산팀</v>
          </cell>
          <cell r="I18234">
            <v>100023</v>
          </cell>
          <cell r="J18234" t="str">
            <v>업무팀</v>
          </cell>
          <cell r="K18234" t="str">
            <v>M0790-003NU-000623</v>
          </cell>
          <cell r="L18234" t="str">
            <v>D</v>
          </cell>
          <cell r="M18234">
            <v>3519452</v>
          </cell>
          <cell r="N18234">
            <v>0</v>
          </cell>
          <cell r="O18234" t="str">
            <v>2000.05.31</v>
          </cell>
          <cell r="P18234" t="str">
            <v>2000.05.26</v>
          </cell>
          <cell r="Q18234" t="str">
            <v>이현구</v>
          </cell>
          <cell r="R18234">
            <v>611</v>
          </cell>
          <cell r="S18234" t="str">
            <v>국민은행(도화동)</v>
          </cell>
          <cell r="T18234" t="str">
            <v>2000.04.25-2000.1</v>
          </cell>
          <cell r="U18234" t="str">
            <v>0.23   7.59        1109.03</v>
          </cell>
        </row>
        <row r="18235">
          <cell r="A18235" t="str">
            <v>81001-02</v>
          </cell>
          <cell r="B18235" t="str">
            <v>지급이자</v>
          </cell>
          <cell r="C18235" t="str">
            <v>운영이자</v>
          </cell>
          <cell r="D18235">
            <v>10</v>
          </cell>
          <cell r="E18235" t="str">
            <v>전도금전표</v>
          </cell>
          <cell r="F18235" t="str">
            <v>10557264-002</v>
          </cell>
          <cell r="G18235">
            <v>100773</v>
          </cell>
          <cell r="H18235" t="str">
            <v>영업1부</v>
          </cell>
          <cell r="I18235">
            <v>100023</v>
          </cell>
          <cell r="J18235" t="str">
            <v>업무팀</v>
          </cell>
          <cell r="K18235" t="str">
            <v>M4536-911NU-00057</v>
          </cell>
          <cell r="L18235" t="str">
            <v>D</v>
          </cell>
          <cell r="M18235">
            <v>73798472</v>
          </cell>
          <cell r="N18235">
            <v>0</v>
          </cell>
          <cell r="O18235" t="str">
            <v>2000.05.31</v>
          </cell>
          <cell r="P18235" t="str">
            <v>2000.05.18</v>
          </cell>
          <cell r="Q18235" t="str">
            <v>이현구</v>
          </cell>
          <cell r="R18235">
            <v>2102</v>
          </cell>
          <cell r="S18235" t="str">
            <v>한미은행(마포지점)</v>
          </cell>
          <cell r="T18235" t="str">
            <v>1999.12.20-2000.0</v>
          </cell>
          <cell r="U18235" t="str">
            <v>6.19   7.439       1110.40</v>
          </cell>
        </row>
        <row r="18236">
          <cell r="A18236" t="str">
            <v>81001-02</v>
          </cell>
          <cell r="B18236" t="str">
            <v>지급이자</v>
          </cell>
          <cell r="C18236" t="str">
            <v>운영이자</v>
          </cell>
          <cell r="D18236">
            <v>10</v>
          </cell>
          <cell r="E18236" t="str">
            <v>전도금전표</v>
          </cell>
          <cell r="F18236" t="str">
            <v>10559502-004</v>
          </cell>
          <cell r="G18236">
            <v>100776</v>
          </cell>
          <cell r="H18236" t="str">
            <v>CATV팀</v>
          </cell>
          <cell r="I18236">
            <v>100023</v>
          </cell>
          <cell r="J18236" t="str">
            <v>업무팀</v>
          </cell>
          <cell r="K18236" t="str">
            <v>M42U7-910NU-07087</v>
          </cell>
          <cell r="L18236" t="str">
            <v>D</v>
          </cell>
          <cell r="M18236">
            <v>6595934</v>
          </cell>
          <cell r="N18236">
            <v>0</v>
          </cell>
          <cell r="O18236" t="str">
            <v>2000.05.31</v>
          </cell>
          <cell r="P18236" t="str">
            <v>2000.05.23</v>
          </cell>
          <cell r="Q18236" t="str">
            <v>이현구</v>
          </cell>
          <cell r="R18236">
            <v>311</v>
          </cell>
          <cell r="S18236" t="str">
            <v>신한은행(마포지점)</v>
          </cell>
          <cell r="T18236" t="str">
            <v>1999.12.15-2000.0</v>
          </cell>
          <cell r="U18236" t="str">
            <v>6.12   7.39125     1118.59</v>
          </cell>
        </row>
        <row r="18237">
          <cell r="A18237" t="str">
            <v>81001-02</v>
          </cell>
          <cell r="B18237" t="str">
            <v>지급이자</v>
          </cell>
          <cell r="C18237" t="str">
            <v>운영이자</v>
          </cell>
          <cell r="D18237">
            <v>50</v>
          </cell>
          <cell r="E18237" t="str">
            <v>자금전표</v>
          </cell>
          <cell r="F18237" t="str">
            <v>10569515-004</v>
          </cell>
          <cell r="G18237">
            <v>100027</v>
          </cell>
          <cell r="H18237" t="str">
            <v>일진경리팀</v>
          </cell>
          <cell r="I18237">
            <v>100027</v>
          </cell>
          <cell r="J18237" t="str">
            <v>일진경리팀</v>
          </cell>
          <cell r="K18237" t="str">
            <v>운영이자</v>
          </cell>
          <cell r="L18237" t="str">
            <v>D</v>
          </cell>
          <cell r="M18237">
            <v>181666666</v>
          </cell>
          <cell r="N18237">
            <v>0</v>
          </cell>
          <cell r="O18237" t="str">
            <v>2000.06.19</v>
          </cell>
          <cell r="P18237" t="str">
            <v>2000.06.19</v>
          </cell>
          <cell r="Q18237" t="str">
            <v>최윤경</v>
          </cell>
          <cell r="R18237">
            <v>2006</v>
          </cell>
          <cell r="S18237" t="str">
            <v>하나은행강서기업</v>
          </cell>
          <cell r="T18237" t="str">
            <v>2000.06.19-2000.0</v>
          </cell>
          <cell r="U18237" t="str">
            <v>7.19   10.90%</v>
          </cell>
        </row>
        <row r="18238">
          <cell r="A18238" t="str">
            <v>81001-02</v>
          </cell>
          <cell r="B18238" t="str">
            <v>지급이자</v>
          </cell>
          <cell r="C18238" t="str">
            <v>운영이자</v>
          </cell>
          <cell r="D18238">
            <v>50</v>
          </cell>
          <cell r="E18238" t="str">
            <v>자금전표</v>
          </cell>
          <cell r="F18238" t="str">
            <v>10573086-001</v>
          </cell>
          <cell r="G18238">
            <v>100027</v>
          </cell>
          <cell r="H18238" t="str">
            <v>일진경리팀</v>
          </cell>
          <cell r="I18238">
            <v>100027</v>
          </cell>
          <cell r="J18238" t="str">
            <v>일진경리팀</v>
          </cell>
          <cell r="K18238" t="str">
            <v>차월이자</v>
          </cell>
          <cell r="L18238" t="str">
            <v>D</v>
          </cell>
          <cell r="M18238">
            <v>38479943</v>
          </cell>
          <cell r="N18238">
            <v>0</v>
          </cell>
          <cell r="O18238" t="str">
            <v>2000.06.25</v>
          </cell>
          <cell r="P18238" t="str">
            <v>2000.06.25</v>
          </cell>
          <cell r="Q18238" t="str">
            <v>최윤경</v>
          </cell>
          <cell r="R18238">
            <v>9210</v>
          </cell>
          <cell r="S18238" t="str">
            <v>주택은행(마포)</v>
          </cell>
          <cell r="T18238">
            <v>0</v>
          </cell>
          <cell r="U18238">
            <v>0</v>
          </cell>
        </row>
        <row r="18239">
          <cell r="A18239" t="str">
            <v>81001-02</v>
          </cell>
          <cell r="B18239" t="str">
            <v>지급이자</v>
          </cell>
          <cell r="C18239" t="str">
            <v>운영이자</v>
          </cell>
          <cell r="D18239">
            <v>50</v>
          </cell>
          <cell r="E18239" t="str">
            <v>자금전표</v>
          </cell>
          <cell r="F18239" t="str">
            <v>10573086-003</v>
          </cell>
          <cell r="G18239">
            <v>100027</v>
          </cell>
          <cell r="H18239" t="str">
            <v>일진경리팀</v>
          </cell>
          <cell r="I18239">
            <v>100027</v>
          </cell>
          <cell r="J18239" t="str">
            <v>일진경리팀</v>
          </cell>
          <cell r="K18239" t="str">
            <v>차월이자</v>
          </cell>
          <cell r="L18239" t="str">
            <v>D</v>
          </cell>
          <cell r="M18239">
            <v>34931</v>
          </cell>
          <cell r="N18239">
            <v>0</v>
          </cell>
          <cell r="O18239" t="str">
            <v>2000.06.25</v>
          </cell>
          <cell r="P18239" t="str">
            <v>2000.06.25</v>
          </cell>
          <cell r="Q18239" t="str">
            <v>최윤경</v>
          </cell>
          <cell r="R18239">
            <v>211</v>
          </cell>
          <cell r="S18239" t="str">
            <v>한빛은행(마포지점)</v>
          </cell>
          <cell r="T18239">
            <v>0</v>
          </cell>
          <cell r="U18239">
            <v>0</v>
          </cell>
        </row>
        <row r="18240">
          <cell r="A18240" t="str">
            <v>81001-02</v>
          </cell>
          <cell r="B18240" t="str">
            <v>지급이자</v>
          </cell>
          <cell r="C18240" t="str">
            <v>운영이자</v>
          </cell>
          <cell r="D18240">
            <v>50</v>
          </cell>
          <cell r="E18240" t="str">
            <v>자금전표</v>
          </cell>
          <cell r="F18240" t="str">
            <v>10573086-005</v>
          </cell>
          <cell r="G18240">
            <v>100027</v>
          </cell>
          <cell r="H18240" t="str">
            <v>일진경리팀</v>
          </cell>
          <cell r="I18240">
            <v>100027</v>
          </cell>
          <cell r="J18240" t="str">
            <v>일진경리팀</v>
          </cell>
          <cell r="K18240" t="str">
            <v>차월이자</v>
          </cell>
          <cell r="L18240" t="str">
            <v>D</v>
          </cell>
          <cell r="M18240">
            <v>48520837</v>
          </cell>
          <cell r="N18240">
            <v>0</v>
          </cell>
          <cell r="O18240" t="str">
            <v>2000.06.25</v>
          </cell>
          <cell r="P18240" t="str">
            <v>2000.06.25</v>
          </cell>
          <cell r="Q18240" t="str">
            <v>최윤경</v>
          </cell>
          <cell r="R18240">
            <v>611</v>
          </cell>
          <cell r="S18240" t="str">
            <v>국민은행(도화동)</v>
          </cell>
          <cell r="T18240">
            <v>0</v>
          </cell>
          <cell r="U18240">
            <v>0</v>
          </cell>
        </row>
        <row r="18241">
          <cell r="A18241" t="str">
            <v>81001-02</v>
          </cell>
          <cell r="B18241" t="str">
            <v>지급이자</v>
          </cell>
          <cell r="C18241" t="str">
            <v>운영이자</v>
          </cell>
          <cell r="D18241">
            <v>50</v>
          </cell>
          <cell r="E18241" t="str">
            <v>자금전표</v>
          </cell>
          <cell r="F18241" t="str">
            <v>10573089-001</v>
          </cell>
          <cell r="G18241">
            <v>100027</v>
          </cell>
          <cell r="H18241" t="str">
            <v>일진경리팀</v>
          </cell>
          <cell r="I18241">
            <v>100027</v>
          </cell>
          <cell r="J18241" t="str">
            <v>일진경리팀</v>
          </cell>
          <cell r="K18241" t="str">
            <v>차월이자</v>
          </cell>
          <cell r="L18241" t="str">
            <v>D</v>
          </cell>
          <cell r="M18241">
            <v>9193643</v>
          </cell>
          <cell r="N18241">
            <v>0</v>
          </cell>
          <cell r="O18241" t="str">
            <v>2000.06.26</v>
          </cell>
          <cell r="P18241" t="str">
            <v>2000.06.26</v>
          </cell>
          <cell r="Q18241" t="str">
            <v>최윤경</v>
          </cell>
          <cell r="R18241">
            <v>311</v>
          </cell>
          <cell r="S18241" t="str">
            <v>신한은행(마포지점)</v>
          </cell>
          <cell r="T18241">
            <v>0</v>
          </cell>
          <cell r="U18241">
            <v>0</v>
          </cell>
        </row>
        <row r="18242">
          <cell r="A18242" t="str">
            <v>81001-02</v>
          </cell>
          <cell r="B18242" t="str">
            <v>지급이자</v>
          </cell>
          <cell r="C18242" t="str">
            <v>운영이자</v>
          </cell>
          <cell r="D18242">
            <v>50</v>
          </cell>
          <cell r="E18242" t="str">
            <v>자금전표</v>
          </cell>
          <cell r="F18242" t="str">
            <v>10573089-003</v>
          </cell>
          <cell r="G18242">
            <v>100027</v>
          </cell>
          <cell r="H18242" t="str">
            <v>일진경리팀</v>
          </cell>
          <cell r="I18242">
            <v>100027</v>
          </cell>
          <cell r="J18242" t="str">
            <v>일진경리팀</v>
          </cell>
          <cell r="K18242" t="str">
            <v>차월이자</v>
          </cell>
          <cell r="L18242" t="str">
            <v>D</v>
          </cell>
          <cell r="M18242">
            <v>154583</v>
          </cell>
          <cell r="N18242">
            <v>0</v>
          </cell>
          <cell r="O18242" t="str">
            <v>2000.06.26</v>
          </cell>
          <cell r="P18242" t="str">
            <v>2000.06.26</v>
          </cell>
          <cell r="Q18242" t="str">
            <v>최윤경</v>
          </cell>
          <cell r="R18242">
            <v>1502</v>
          </cell>
          <cell r="S18242" t="str">
            <v>제일은행(도화동)</v>
          </cell>
          <cell r="T18242">
            <v>0</v>
          </cell>
          <cell r="U18242">
            <v>0</v>
          </cell>
        </row>
        <row r="18243">
          <cell r="A18243" t="str">
            <v>81001-02</v>
          </cell>
          <cell r="B18243" t="str">
            <v>지급이자</v>
          </cell>
          <cell r="C18243" t="str">
            <v>운영이자</v>
          </cell>
          <cell r="D18243">
            <v>50</v>
          </cell>
          <cell r="E18243" t="str">
            <v>자금전표</v>
          </cell>
          <cell r="F18243" t="str">
            <v>10573089-005</v>
          </cell>
          <cell r="G18243">
            <v>100027</v>
          </cell>
          <cell r="H18243" t="str">
            <v>일진경리팀</v>
          </cell>
          <cell r="I18243">
            <v>100027</v>
          </cell>
          <cell r="J18243" t="str">
            <v>일진경리팀</v>
          </cell>
          <cell r="K18243" t="str">
            <v>차월이자</v>
          </cell>
          <cell r="L18243" t="str">
            <v>D</v>
          </cell>
          <cell r="M18243">
            <v>5402403</v>
          </cell>
          <cell r="N18243">
            <v>0</v>
          </cell>
          <cell r="O18243" t="str">
            <v>2000.06.26</v>
          </cell>
          <cell r="P18243" t="str">
            <v>2000.06.26</v>
          </cell>
          <cell r="Q18243" t="str">
            <v>최윤경</v>
          </cell>
          <cell r="R18243">
            <v>1311</v>
          </cell>
          <cell r="S18243" t="str">
            <v>외환은행(도화동지점)</v>
          </cell>
          <cell r="T18243">
            <v>0</v>
          </cell>
          <cell r="U18243">
            <v>0</v>
          </cell>
        </row>
        <row r="18244">
          <cell r="A18244" t="str">
            <v>81001-02</v>
          </cell>
          <cell r="B18244" t="str">
            <v>지급이자</v>
          </cell>
          <cell r="C18244" t="str">
            <v>운영이자</v>
          </cell>
          <cell r="D18244">
            <v>50</v>
          </cell>
          <cell r="E18244" t="str">
            <v>자금전표</v>
          </cell>
          <cell r="F18244" t="str">
            <v>10573941-003</v>
          </cell>
          <cell r="G18244">
            <v>100027</v>
          </cell>
          <cell r="H18244" t="str">
            <v>일진경리팀</v>
          </cell>
          <cell r="I18244">
            <v>100027</v>
          </cell>
          <cell r="J18244" t="str">
            <v>일진경리팀</v>
          </cell>
          <cell r="K18244" t="str">
            <v>운영이자</v>
          </cell>
          <cell r="L18244" t="str">
            <v>D</v>
          </cell>
          <cell r="M18244">
            <v>199123287</v>
          </cell>
          <cell r="N18244">
            <v>0</v>
          </cell>
          <cell r="O18244" t="str">
            <v>2000.06.29</v>
          </cell>
          <cell r="P18244" t="str">
            <v>2000.06.29</v>
          </cell>
          <cell r="Q18244" t="str">
            <v>최윤경</v>
          </cell>
          <cell r="R18244">
            <v>1302</v>
          </cell>
          <cell r="S18244" t="str">
            <v>외환은행(종합금융부)</v>
          </cell>
          <cell r="T18244" t="str">
            <v>2000.06.29-2000.0</v>
          </cell>
          <cell r="U18244" t="str">
            <v>9.29   7.9%</v>
          </cell>
        </row>
        <row r="18245">
          <cell r="A18245" t="str">
            <v>81001-02</v>
          </cell>
          <cell r="B18245" t="str">
            <v>지급이자</v>
          </cell>
          <cell r="C18245" t="str">
            <v>운영이자</v>
          </cell>
          <cell r="D18245">
            <v>500</v>
          </cell>
          <cell r="E18245" t="str">
            <v>미착전표</v>
          </cell>
          <cell r="F18245" t="str">
            <v>10574095-001</v>
          </cell>
          <cell r="G18245">
            <v>100358</v>
          </cell>
          <cell r="H18245" t="str">
            <v>O/F생산팀</v>
          </cell>
          <cell r="I18245">
            <v>100023</v>
          </cell>
          <cell r="J18245" t="str">
            <v>업무팀</v>
          </cell>
          <cell r="K18245" t="str">
            <v>M0790-006NU-001426</v>
          </cell>
          <cell r="L18245" t="str">
            <v>D</v>
          </cell>
          <cell r="M18245">
            <v>29536102</v>
          </cell>
          <cell r="N18245">
            <v>0</v>
          </cell>
          <cell r="O18245" t="str">
            <v>2000.06.30</v>
          </cell>
          <cell r="P18245" t="str">
            <v>2000.06.29</v>
          </cell>
          <cell r="Q18245" t="str">
            <v>이현구</v>
          </cell>
          <cell r="R18245">
            <v>611</v>
          </cell>
          <cell r="S18245" t="str">
            <v>국민은행(도화동)</v>
          </cell>
          <cell r="T18245" t="str">
            <v>2000.06.23-2000.1</v>
          </cell>
          <cell r="U18245" t="str">
            <v>2.20   7.72        1120</v>
          </cell>
        </row>
        <row r="18246">
          <cell r="A18246" t="str">
            <v>81001-02</v>
          </cell>
          <cell r="B18246" t="str">
            <v>지급이자</v>
          </cell>
          <cell r="C18246" t="str">
            <v>운영이자</v>
          </cell>
          <cell r="D18246">
            <v>500</v>
          </cell>
          <cell r="E18246" t="str">
            <v>미착전표</v>
          </cell>
          <cell r="F18246" t="str">
            <v>10573744-001</v>
          </cell>
          <cell r="G18246">
            <v>100727</v>
          </cell>
          <cell r="H18246" t="str">
            <v>SCR생산과</v>
          </cell>
          <cell r="I18246">
            <v>100023</v>
          </cell>
          <cell r="J18246" t="str">
            <v>업무팀</v>
          </cell>
          <cell r="K18246" t="str">
            <v>M0790-005NU-001312</v>
          </cell>
          <cell r="L18246" t="str">
            <v>D</v>
          </cell>
          <cell r="M18246">
            <v>81293047</v>
          </cell>
          <cell r="N18246">
            <v>0</v>
          </cell>
          <cell r="O18246" t="str">
            <v>2000.06.30</v>
          </cell>
          <cell r="P18246" t="str">
            <v>2000.06.28</v>
          </cell>
          <cell r="Q18246" t="str">
            <v>이현구</v>
          </cell>
          <cell r="R18246">
            <v>611</v>
          </cell>
          <cell r="S18246" t="str">
            <v>국민은행(도화동)</v>
          </cell>
          <cell r="T18246" t="str">
            <v>2000.06.15-2000.1</v>
          </cell>
          <cell r="U18246" t="str">
            <v>2.12   7.72        1117.37</v>
          </cell>
        </row>
        <row r="18247">
          <cell r="A18247" t="str">
            <v>81001-02</v>
          </cell>
          <cell r="B18247" t="str">
            <v>지급이자</v>
          </cell>
          <cell r="C18247" t="str">
            <v>운영이자</v>
          </cell>
          <cell r="D18247">
            <v>10</v>
          </cell>
          <cell r="E18247" t="str">
            <v>전도금전표</v>
          </cell>
          <cell r="F18247" t="str">
            <v>10568447-004</v>
          </cell>
          <cell r="G18247">
            <v>100776</v>
          </cell>
          <cell r="H18247" t="str">
            <v>CATV팀</v>
          </cell>
          <cell r="I18247">
            <v>100023</v>
          </cell>
          <cell r="J18247" t="str">
            <v>업무팀</v>
          </cell>
          <cell r="K18247" t="str">
            <v>M42U7-910NU-07087</v>
          </cell>
          <cell r="L18247" t="str">
            <v>D</v>
          </cell>
          <cell r="M18247">
            <v>222726</v>
          </cell>
          <cell r="N18247">
            <v>0</v>
          </cell>
          <cell r="O18247" t="str">
            <v>2000.06.30</v>
          </cell>
          <cell r="P18247" t="str">
            <v>2000.06.01</v>
          </cell>
          <cell r="Q18247" t="str">
            <v>이현구</v>
          </cell>
          <cell r="R18247">
            <v>311</v>
          </cell>
          <cell r="S18247" t="str">
            <v>신한은행(마포지점)</v>
          </cell>
          <cell r="T18247" t="str">
            <v>2000.01.03-2000.0</v>
          </cell>
          <cell r="U18247" t="str">
            <v>7.03   7.43        1132.43</v>
          </cell>
        </row>
        <row r="18248">
          <cell r="A18248" t="str">
            <v>81001-02</v>
          </cell>
          <cell r="B18248" t="str">
            <v>지급이자</v>
          </cell>
          <cell r="C18248" t="str">
            <v>운영이자</v>
          </cell>
          <cell r="D18248">
            <v>10</v>
          </cell>
          <cell r="E18248" t="str">
            <v>전도금전표</v>
          </cell>
          <cell r="F18248" t="str">
            <v>10570041-004</v>
          </cell>
          <cell r="G18248">
            <v>100776</v>
          </cell>
          <cell r="H18248" t="str">
            <v>CATV팀</v>
          </cell>
          <cell r="I18248">
            <v>100023</v>
          </cell>
          <cell r="J18248" t="str">
            <v>업무팀</v>
          </cell>
          <cell r="K18248" t="str">
            <v>M42U7-910NU-07087</v>
          </cell>
          <cell r="L18248" t="str">
            <v>D</v>
          </cell>
          <cell r="M18248">
            <v>653390</v>
          </cell>
          <cell r="N18248">
            <v>0</v>
          </cell>
          <cell r="O18248" t="str">
            <v>2000.06.30</v>
          </cell>
          <cell r="P18248" t="str">
            <v>2000.06.20</v>
          </cell>
          <cell r="Q18248" t="str">
            <v>이현구</v>
          </cell>
          <cell r="R18248">
            <v>311</v>
          </cell>
          <cell r="S18248" t="str">
            <v>신한은행(마포지점)</v>
          </cell>
          <cell r="T18248" t="str">
            <v>2000.02.03-2000.0</v>
          </cell>
          <cell r="U18248" t="str">
            <v>8.01   7.62        1114.58</v>
          </cell>
        </row>
        <row r="18249">
          <cell r="A18249" t="str">
            <v>81001-02</v>
          </cell>
          <cell r="B18249" t="str">
            <v>지급이자</v>
          </cell>
          <cell r="C18249" t="str">
            <v>운영이자</v>
          </cell>
          <cell r="D18249">
            <v>500</v>
          </cell>
          <cell r="E18249" t="str">
            <v>미착전표</v>
          </cell>
          <cell r="F18249" t="str">
            <v>10570248-004</v>
          </cell>
          <cell r="G18249">
            <v>100358</v>
          </cell>
          <cell r="H18249" t="str">
            <v>O/F생산팀</v>
          </cell>
          <cell r="I18249">
            <v>100023</v>
          </cell>
          <cell r="J18249" t="str">
            <v>업무팀</v>
          </cell>
          <cell r="K18249" t="str">
            <v>M0790-005NU-001102</v>
          </cell>
          <cell r="L18249" t="str">
            <v>D</v>
          </cell>
          <cell r="M18249">
            <v>4789004</v>
          </cell>
          <cell r="N18249">
            <v>0</v>
          </cell>
          <cell r="O18249" t="str">
            <v>2000.06.30</v>
          </cell>
          <cell r="P18249" t="str">
            <v>2000.06.21</v>
          </cell>
          <cell r="Q18249" t="str">
            <v>이현구</v>
          </cell>
          <cell r="R18249">
            <v>611</v>
          </cell>
          <cell r="S18249" t="str">
            <v>국민은행(도화동)</v>
          </cell>
          <cell r="T18249" t="str">
            <v>2000.06.09-2000.1</v>
          </cell>
          <cell r="U18249" t="str">
            <v>2.06   8.05        1114.58</v>
          </cell>
        </row>
        <row r="18250">
          <cell r="A18250" t="str">
            <v>81001-02</v>
          </cell>
          <cell r="B18250" t="str">
            <v>지급이자</v>
          </cell>
          <cell r="C18250" t="str">
            <v>운영이자</v>
          </cell>
          <cell r="D18250">
            <v>500</v>
          </cell>
          <cell r="E18250" t="str">
            <v>미착전표</v>
          </cell>
          <cell r="F18250" t="str">
            <v>10568558-012</v>
          </cell>
          <cell r="G18250">
            <v>100358</v>
          </cell>
          <cell r="H18250" t="str">
            <v>O/F생산팀</v>
          </cell>
          <cell r="I18250">
            <v>100023</v>
          </cell>
          <cell r="J18250" t="str">
            <v>업무팀</v>
          </cell>
          <cell r="K18250" t="str">
            <v>M0790-005NU-001102</v>
          </cell>
          <cell r="L18250" t="str">
            <v>D</v>
          </cell>
          <cell r="M18250">
            <v>14676610</v>
          </cell>
          <cell r="N18250">
            <v>0</v>
          </cell>
          <cell r="O18250" t="str">
            <v>2000.06.30</v>
          </cell>
          <cell r="P18250" t="str">
            <v>2000.06.15</v>
          </cell>
          <cell r="Q18250" t="str">
            <v>이현구</v>
          </cell>
          <cell r="R18250">
            <v>611</v>
          </cell>
          <cell r="S18250" t="str">
            <v>국민은행(도화동)</v>
          </cell>
          <cell r="T18250" t="str">
            <v>2000.06.02-2000.1</v>
          </cell>
          <cell r="U18250" t="str">
            <v>1.29   8.1         1131.57</v>
          </cell>
        </row>
        <row r="18251">
          <cell r="A18251" t="str">
            <v>81001-02</v>
          </cell>
          <cell r="B18251" t="str">
            <v>지급이자</v>
          </cell>
          <cell r="C18251" t="str">
            <v>운영이자</v>
          </cell>
          <cell r="D18251">
            <v>500</v>
          </cell>
          <cell r="E18251" t="str">
            <v>미착전표</v>
          </cell>
          <cell r="F18251" t="str">
            <v>10573269-001</v>
          </cell>
          <cell r="G18251">
            <v>100727</v>
          </cell>
          <cell r="H18251" t="str">
            <v>SCR생산과</v>
          </cell>
          <cell r="I18251">
            <v>100023</v>
          </cell>
          <cell r="J18251" t="str">
            <v>업무팀</v>
          </cell>
          <cell r="K18251" t="str">
            <v>M0790-005NU-001270</v>
          </cell>
          <cell r="L18251" t="str">
            <v>D</v>
          </cell>
          <cell r="M18251">
            <v>39685245</v>
          </cell>
          <cell r="N18251">
            <v>0</v>
          </cell>
          <cell r="O18251" t="str">
            <v>2000.06.30</v>
          </cell>
          <cell r="P18251" t="str">
            <v>2000.06.28</v>
          </cell>
          <cell r="Q18251" t="str">
            <v>이현구</v>
          </cell>
          <cell r="R18251">
            <v>611</v>
          </cell>
          <cell r="S18251" t="str">
            <v>국민은행(도화동)</v>
          </cell>
          <cell r="T18251" t="str">
            <v>2000.06.14-2000.1</v>
          </cell>
          <cell r="U18251" t="str">
            <v>2.11   7.74        1114.58</v>
          </cell>
        </row>
        <row r="18252">
          <cell r="A18252" t="str">
            <v>81001-02</v>
          </cell>
          <cell r="B18252" t="str">
            <v>지급이자</v>
          </cell>
          <cell r="C18252" t="str">
            <v>운영이자</v>
          </cell>
          <cell r="D18252">
            <v>500</v>
          </cell>
          <cell r="E18252" t="str">
            <v>미착전표</v>
          </cell>
          <cell r="F18252" t="str">
            <v>10573247-001</v>
          </cell>
          <cell r="G18252">
            <v>100727</v>
          </cell>
          <cell r="H18252" t="str">
            <v>SCR생산과</v>
          </cell>
          <cell r="I18252">
            <v>100023</v>
          </cell>
          <cell r="J18252" t="str">
            <v>업무팀</v>
          </cell>
          <cell r="K18252" t="str">
            <v>M0790-005NU-001305</v>
          </cell>
          <cell r="L18252" t="str">
            <v>D</v>
          </cell>
          <cell r="M18252">
            <v>21002172</v>
          </cell>
          <cell r="N18252">
            <v>0</v>
          </cell>
          <cell r="O18252" t="str">
            <v>2000.06.30</v>
          </cell>
          <cell r="P18252" t="str">
            <v>2000.06.28</v>
          </cell>
          <cell r="Q18252" t="str">
            <v>이현구</v>
          </cell>
          <cell r="R18252">
            <v>611</v>
          </cell>
          <cell r="S18252" t="str">
            <v>국민은행(도화동)</v>
          </cell>
          <cell r="T18252" t="str">
            <v>2000.06.23-2000.1</v>
          </cell>
          <cell r="U18252" t="str">
            <v>2.20   8           1120</v>
          </cell>
        </row>
        <row r="18253">
          <cell r="A18253" t="str">
            <v>81001-02</v>
          </cell>
          <cell r="B18253" t="str">
            <v>지급이자</v>
          </cell>
          <cell r="C18253" t="str">
            <v>운영이자</v>
          </cell>
          <cell r="D18253">
            <v>500</v>
          </cell>
          <cell r="E18253" t="str">
            <v>미착전표</v>
          </cell>
          <cell r="F18253" t="str">
            <v>10570146-001</v>
          </cell>
          <cell r="G18253">
            <v>100358</v>
          </cell>
          <cell r="H18253" t="str">
            <v>O/F생산팀</v>
          </cell>
          <cell r="I18253">
            <v>100023</v>
          </cell>
          <cell r="J18253" t="str">
            <v>업무팀</v>
          </cell>
          <cell r="K18253" t="str">
            <v>M0790-003NU-000623</v>
          </cell>
          <cell r="L18253" t="str">
            <v>D</v>
          </cell>
          <cell r="M18253">
            <v>7561756</v>
          </cell>
          <cell r="N18253">
            <v>0</v>
          </cell>
          <cell r="O18253" t="str">
            <v>2000.06.30</v>
          </cell>
          <cell r="P18253" t="str">
            <v>2000.06.20</v>
          </cell>
          <cell r="Q18253" t="str">
            <v>이현구</v>
          </cell>
          <cell r="R18253">
            <v>611</v>
          </cell>
          <cell r="S18253" t="str">
            <v>국민은행(도화동)</v>
          </cell>
          <cell r="T18253" t="str">
            <v>2000.05.25-2000.1</v>
          </cell>
          <cell r="U18253" t="str">
            <v>1.21   8.07        1132.43</v>
          </cell>
        </row>
        <row r="18254">
          <cell r="A18254" t="str">
            <v>81001-02</v>
          </cell>
          <cell r="B18254" t="str">
            <v>지급이자</v>
          </cell>
          <cell r="C18254" t="str">
            <v>운영이자</v>
          </cell>
          <cell r="D18254">
            <v>500</v>
          </cell>
          <cell r="E18254" t="str">
            <v>미착전표</v>
          </cell>
          <cell r="F18254" t="str">
            <v>10570220-012</v>
          </cell>
          <cell r="G18254">
            <v>100358</v>
          </cell>
          <cell r="H18254" t="str">
            <v>O/F생산팀</v>
          </cell>
          <cell r="I18254">
            <v>100023</v>
          </cell>
          <cell r="J18254" t="str">
            <v>업무팀</v>
          </cell>
          <cell r="K18254" t="str">
            <v>M0790-005NU-001091</v>
          </cell>
          <cell r="L18254" t="str">
            <v>D</v>
          </cell>
          <cell r="M18254">
            <v>21906015</v>
          </cell>
          <cell r="N18254">
            <v>0</v>
          </cell>
          <cell r="O18254" t="str">
            <v>2000.06.30</v>
          </cell>
          <cell r="P18254" t="str">
            <v>2000.06.21</v>
          </cell>
          <cell r="Q18254" t="str">
            <v>이현구</v>
          </cell>
          <cell r="R18254">
            <v>611</v>
          </cell>
          <cell r="S18254" t="str">
            <v>국민은행(도화동)</v>
          </cell>
          <cell r="T18254" t="str">
            <v>2000.06.05-2000.1</v>
          </cell>
          <cell r="U18254" t="str">
            <v>2.04   8.1         1113.60</v>
          </cell>
        </row>
        <row r="18255">
          <cell r="A18255" t="str">
            <v>81001-02</v>
          </cell>
          <cell r="B18255" t="str">
            <v>지급이자</v>
          </cell>
          <cell r="C18255" t="str">
            <v>운영이자</v>
          </cell>
          <cell r="D18255">
            <v>500</v>
          </cell>
          <cell r="E18255" t="str">
            <v>미착전표</v>
          </cell>
          <cell r="F18255" t="str">
            <v>10570220-024</v>
          </cell>
          <cell r="G18255">
            <v>100358</v>
          </cell>
          <cell r="H18255" t="str">
            <v>O/F생산팀</v>
          </cell>
          <cell r="I18255">
            <v>100023</v>
          </cell>
          <cell r="J18255" t="str">
            <v>업무팀</v>
          </cell>
          <cell r="K18255" t="str">
            <v>M0790-005NU-001091</v>
          </cell>
          <cell r="L18255" t="str">
            <v>D</v>
          </cell>
          <cell r="M18255">
            <v>21550515</v>
          </cell>
          <cell r="N18255">
            <v>0</v>
          </cell>
          <cell r="O18255" t="str">
            <v>2000.06.30</v>
          </cell>
          <cell r="P18255" t="str">
            <v>2000.06.21</v>
          </cell>
          <cell r="Q18255" t="str">
            <v>이현구</v>
          </cell>
          <cell r="R18255">
            <v>611</v>
          </cell>
          <cell r="S18255" t="str">
            <v>국민은행(도화동)</v>
          </cell>
          <cell r="T18255" t="str">
            <v>2000.06.09-2000.1</v>
          </cell>
          <cell r="U18255" t="str">
            <v>2.06   8.05        1114.58</v>
          </cell>
        </row>
        <row r="18256">
          <cell r="A18256" t="str">
            <v>81001-02</v>
          </cell>
          <cell r="B18256" t="str">
            <v>지급이자</v>
          </cell>
          <cell r="C18256" t="str">
            <v>운영이자</v>
          </cell>
          <cell r="D18256">
            <v>500</v>
          </cell>
          <cell r="E18256" t="str">
            <v>미착전표</v>
          </cell>
          <cell r="F18256" t="str">
            <v>10573250-003</v>
          </cell>
          <cell r="G18256">
            <v>100358</v>
          </cell>
          <cell r="H18256" t="str">
            <v>O/F생산팀</v>
          </cell>
          <cell r="I18256">
            <v>100023</v>
          </cell>
          <cell r="J18256" t="str">
            <v>업무팀</v>
          </cell>
          <cell r="K18256" t="str">
            <v>M0790-005NU-001180</v>
          </cell>
          <cell r="L18256" t="str">
            <v>D</v>
          </cell>
          <cell r="M18256">
            <v>3245761</v>
          </cell>
          <cell r="N18256">
            <v>0</v>
          </cell>
          <cell r="O18256" t="str">
            <v>2000.06.30</v>
          </cell>
          <cell r="P18256" t="str">
            <v>2000.06.28</v>
          </cell>
          <cell r="Q18256" t="str">
            <v>이현구</v>
          </cell>
          <cell r="R18256">
            <v>611</v>
          </cell>
          <cell r="S18256" t="str">
            <v>국민은행(도화동)</v>
          </cell>
          <cell r="T18256" t="str">
            <v>2000.06.22-2000.1</v>
          </cell>
          <cell r="U18256" t="str">
            <v>2.19   8.05        1120</v>
          </cell>
        </row>
        <row r="18257">
          <cell r="A18257" t="str">
            <v>81001-02</v>
          </cell>
          <cell r="B18257" t="str">
            <v>지급이자</v>
          </cell>
          <cell r="C18257" t="str">
            <v>운영이자</v>
          </cell>
          <cell r="D18257">
            <v>500</v>
          </cell>
          <cell r="E18257" t="str">
            <v>미착전표</v>
          </cell>
          <cell r="F18257" t="str">
            <v>10574106-005</v>
          </cell>
          <cell r="G18257">
            <v>100727</v>
          </cell>
          <cell r="H18257" t="str">
            <v>SCR생산과</v>
          </cell>
          <cell r="I18257">
            <v>100023</v>
          </cell>
          <cell r="J18257" t="str">
            <v>업무팀</v>
          </cell>
          <cell r="K18257" t="str">
            <v>M0790-003NU-000662</v>
          </cell>
          <cell r="L18257" t="str">
            <v>D</v>
          </cell>
          <cell r="M18257">
            <v>41938666</v>
          </cell>
          <cell r="N18257">
            <v>0</v>
          </cell>
          <cell r="O18257" t="str">
            <v>2000.06.30</v>
          </cell>
          <cell r="P18257" t="str">
            <v>2000.06.29</v>
          </cell>
          <cell r="Q18257" t="str">
            <v>이현구</v>
          </cell>
          <cell r="R18257">
            <v>611</v>
          </cell>
          <cell r="S18257" t="str">
            <v>국민은행(도화동)</v>
          </cell>
          <cell r="T18257" t="str">
            <v>2000.05.31-2000.1</v>
          </cell>
          <cell r="U18257" t="str">
            <v>1.27   8.16        1131.57</v>
          </cell>
        </row>
        <row r="18258">
          <cell r="A18258" t="str">
            <v>81001-02</v>
          </cell>
          <cell r="B18258" t="str">
            <v>지급이자</v>
          </cell>
          <cell r="C18258" t="str">
            <v>운영이자</v>
          </cell>
          <cell r="D18258">
            <v>500</v>
          </cell>
          <cell r="E18258" t="str">
            <v>미착전표</v>
          </cell>
          <cell r="F18258" t="str">
            <v>10574106-012</v>
          </cell>
          <cell r="G18258">
            <v>100727</v>
          </cell>
          <cell r="H18258" t="str">
            <v>SCR생산과</v>
          </cell>
          <cell r="I18258">
            <v>100023</v>
          </cell>
          <cell r="J18258" t="str">
            <v>업무팀</v>
          </cell>
          <cell r="K18258" t="str">
            <v>M0790-003NU-000662</v>
          </cell>
          <cell r="L18258" t="str">
            <v>D</v>
          </cell>
          <cell r="M18258">
            <v>24368761</v>
          </cell>
          <cell r="N18258">
            <v>0</v>
          </cell>
          <cell r="O18258" t="str">
            <v>2000.06.30</v>
          </cell>
          <cell r="P18258" t="str">
            <v>2000.06.29</v>
          </cell>
          <cell r="Q18258" t="str">
            <v>이현구</v>
          </cell>
          <cell r="R18258">
            <v>611</v>
          </cell>
          <cell r="S18258" t="str">
            <v>국민은행(도화동)</v>
          </cell>
          <cell r="T18258" t="str">
            <v>2000.05.25-2000.1</v>
          </cell>
          <cell r="U18258" t="str">
            <v>1.21   7.97        1132.43</v>
          </cell>
        </row>
        <row r="18259">
          <cell r="A18259" t="str">
            <v>81002-00</v>
          </cell>
          <cell r="B18259" t="str">
            <v>할인료</v>
          </cell>
          <cell r="C18259" t="str">
            <v>할인료</v>
          </cell>
          <cell r="D18259">
            <v>910</v>
          </cell>
          <cell r="E18259" t="str">
            <v>결산역분개</v>
          </cell>
          <cell r="F18259" t="str">
            <v>10526151-006</v>
          </cell>
          <cell r="G18259">
            <v>100027</v>
          </cell>
          <cell r="H18259" t="str">
            <v>일진경리팀</v>
          </cell>
          <cell r="I18259">
            <v>100027</v>
          </cell>
          <cell r="J18259" t="str">
            <v>일진경리팀</v>
          </cell>
          <cell r="K18259" t="str">
            <v>99년 대체</v>
          </cell>
          <cell r="L18259" t="str">
            <v>D</v>
          </cell>
          <cell r="M18259">
            <v>67760663</v>
          </cell>
          <cell r="N18259">
            <v>0</v>
          </cell>
          <cell r="O18259" t="str">
            <v>2000.01.03</v>
          </cell>
          <cell r="P18259" t="str">
            <v>2000.01.03</v>
          </cell>
          <cell r="Q18259" t="str">
            <v>성기승</v>
          </cell>
          <cell r="R18259">
            <v>999999</v>
          </cell>
          <cell r="S18259" t="str">
            <v>일시(SYSTEM SETTING)</v>
          </cell>
          <cell r="T18259" t="str">
            <v>2000.01.01-</v>
          </cell>
          <cell r="U18259" t="str">
            <v>0           0</v>
          </cell>
        </row>
        <row r="18260">
          <cell r="A18260" t="str">
            <v>81002-00</v>
          </cell>
          <cell r="B18260" t="str">
            <v>할인료</v>
          </cell>
          <cell r="C18260" t="str">
            <v>할인료</v>
          </cell>
          <cell r="D18260">
            <v>50</v>
          </cell>
          <cell r="E18260" t="str">
            <v>자금전표</v>
          </cell>
          <cell r="F18260" t="str">
            <v>10542424-002</v>
          </cell>
          <cell r="G18260">
            <v>100027</v>
          </cell>
          <cell r="H18260" t="str">
            <v>일진경리팀</v>
          </cell>
          <cell r="I18260">
            <v>100027</v>
          </cell>
          <cell r="J18260" t="str">
            <v>일진경리팀</v>
          </cell>
          <cell r="K18260" t="str">
            <v>어음할인료환불</v>
          </cell>
          <cell r="L18260" t="str">
            <v>D</v>
          </cell>
          <cell r="M18260">
            <v>-17521</v>
          </cell>
          <cell r="N18260">
            <v>0</v>
          </cell>
          <cell r="O18260" t="str">
            <v>2000.03.30</v>
          </cell>
          <cell r="P18260" t="str">
            <v>2000.03.30</v>
          </cell>
          <cell r="Q18260" t="str">
            <v>정경희</v>
          </cell>
          <cell r="R18260">
            <v>111</v>
          </cell>
          <cell r="S18260" t="str">
            <v>서울은행(마포지점)</v>
          </cell>
          <cell r="T18260" t="str">
            <v>2000.03.30-2000.0</v>
          </cell>
          <cell r="U18260" t="str">
            <v>3.31   0           0</v>
          </cell>
        </row>
        <row r="18261">
          <cell r="A18261" t="str">
            <v>81002-00</v>
          </cell>
          <cell r="B18261" t="str">
            <v>할인료</v>
          </cell>
          <cell r="C18261" t="str">
            <v>할인료</v>
          </cell>
          <cell r="D18261">
            <v>70</v>
          </cell>
          <cell r="E18261" t="str">
            <v>받을어음결</v>
          </cell>
          <cell r="F18261" t="str">
            <v>10547221-003</v>
          </cell>
          <cell r="G18261">
            <v>100720</v>
          </cell>
          <cell r="H18261" t="str">
            <v>판매2팀</v>
          </cell>
          <cell r="I18261">
            <v>100027</v>
          </cell>
          <cell r="J18261" t="str">
            <v>일진경리팀</v>
          </cell>
          <cell r="K18261" t="str">
            <v>액면금액:16,500,000</v>
          </cell>
          <cell r="L18261" t="str">
            <v>D</v>
          </cell>
          <cell r="M18261">
            <v>260926</v>
          </cell>
          <cell r="N18261">
            <v>0</v>
          </cell>
          <cell r="O18261" t="str">
            <v>2000.04.20</v>
          </cell>
          <cell r="P18261" t="str">
            <v>2000.04.20</v>
          </cell>
          <cell r="Q18261" t="str">
            <v>정경희</v>
          </cell>
          <cell r="R18261">
            <v>111</v>
          </cell>
          <cell r="S18261" t="str">
            <v>서울은행(마포지점)</v>
          </cell>
          <cell r="T18261" t="str">
            <v>2000.04.20-2000.0</v>
          </cell>
          <cell r="U18261" t="str">
            <v>7.02   7.8         074</v>
          </cell>
        </row>
        <row r="18262">
          <cell r="A18262" t="str">
            <v>81002-00</v>
          </cell>
          <cell r="B18262" t="str">
            <v>할인료</v>
          </cell>
          <cell r="C18262" t="str">
            <v>할인료</v>
          </cell>
          <cell r="D18262">
            <v>70</v>
          </cell>
          <cell r="E18262" t="str">
            <v>받을어음결</v>
          </cell>
          <cell r="F18262" t="str">
            <v>10547221-005</v>
          </cell>
          <cell r="G18262">
            <v>100775</v>
          </cell>
          <cell r="H18262" t="str">
            <v>전송팀</v>
          </cell>
          <cell r="I18262">
            <v>100027</v>
          </cell>
          <cell r="J18262" t="str">
            <v>일진경리팀</v>
          </cell>
          <cell r="K18262" t="str">
            <v>액면금액:296,000,000</v>
          </cell>
          <cell r="L18262" t="str">
            <v>D</v>
          </cell>
          <cell r="M18262">
            <v>4744109</v>
          </cell>
          <cell r="N18262">
            <v>0</v>
          </cell>
          <cell r="O18262" t="str">
            <v>2000.04.20</v>
          </cell>
          <cell r="P18262" t="str">
            <v>2000.04.20</v>
          </cell>
          <cell r="Q18262" t="str">
            <v>정경희</v>
          </cell>
          <cell r="R18262">
            <v>111</v>
          </cell>
          <cell r="S18262" t="str">
            <v>서울은행(마포지점)</v>
          </cell>
          <cell r="T18262" t="str">
            <v>2000.04.20-2000.0</v>
          </cell>
          <cell r="U18262" t="str">
            <v>7.04   7.8         075</v>
          </cell>
        </row>
        <row r="18263">
          <cell r="A18263" t="str">
            <v>81002-00</v>
          </cell>
          <cell r="B18263" t="str">
            <v>할인료</v>
          </cell>
          <cell r="C18263" t="str">
            <v>할인료</v>
          </cell>
          <cell r="D18263">
            <v>70</v>
          </cell>
          <cell r="E18263" t="str">
            <v>받을어음결</v>
          </cell>
          <cell r="F18263" t="str">
            <v>10547221-007</v>
          </cell>
          <cell r="G18263">
            <v>100453</v>
          </cell>
          <cell r="H18263" t="str">
            <v>특판1팀</v>
          </cell>
          <cell r="I18263">
            <v>100027</v>
          </cell>
          <cell r="J18263" t="str">
            <v>일진경리팀</v>
          </cell>
          <cell r="K18263" t="str">
            <v>액면금액:56,607,870</v>
          </cell>
          <cell r="L18263" t="str">
            <v>D</v>
          </cell>
          <cell r="M18263">
            <v>907276</v>
          </cell>
          <cell r="N18263">
            <v>0</v>
          </cell>
          <cell r="O18263" t="str">
            <v>2000.04.20</v>
          </cell>
          <cell r="P18263" t="str">
            <v>2000.04.20</v>
          </cell>
          <cell r="Q18263" t="str">
            <v>정경희</v>
          </cell>
          <cell r="R18263">
            <v>111</v>
          </cell>
          <cell r="S18263" t="str">
            <v>서울은행(마포지점)</v>
          </cell>
          <cell r="T18263" t="str">
            <v>2000.04.20-2000.0</v>
          </cell>
          <cell r="U18263" t="str">
            <v>7.04   7.8         075</v>
          </cell>
        </row>
        <row r="18264">
          <cell r="A18264" t="str">
            <v>81002-00</v>
          </cell>
          <cell r="B18264" t="str">
            <v>할인료</v>
          </cell>
          <cell r="C18264" t="str">
            <v>할인료</v>
          </cell>
          <cell r="D18264">
            <v>70</v>
          </cell>
          <cell r="E18264" t="str">
            <v>받을어음결</v>
          </cell>
          <cell r="F18264" t="str">
            <v>10547221-009</v>
          </cell>
          <cell r="G18264">
            <v>100720</v>
          </cell>
          <cell r="H18264" t="str">
            <v>판매2팀</v>
          </cell>
          <cell r="I18264">
            <v>100027</v>
          </cell>
          <cell r="J18264" t="str">
            <v>일진경리팀</v>
          </cell>
          <cell r="K18264" t="str">
            <v>액면금액:10,483,550</v>
          </cell>
          <cell r="L18264" t="str">
            <v>D</v>
          </cell>
          <cell r="M18264">
            <v>170264</v>
          </cell>
          <cell r="N18264">
            <v>0</v>
          </cell>
          <cell r="O18264" t="str">
            <v>2000.04.20</v>
          </cell>
          <cell r="P18264" t="str">
            <v>2000.04.20</v>
          </cell>
          <cell r="Q18264" t="str">
            <v>정경희</v>
          </cell>
          <cell r="R18264">
            <v>111</v>
          </cell>
          <cell r="S18264" t="str">
            <v>서울은행(마포지점)</v>
          </cell>
          <cell r="T18264" t="str">
            <v>2000.04.20-2000.0</v>
          </cell>
          <cell r="U18264" t="str">
            <v>7.05   7.8         076</v>
          </cell>
        </row>
        <row r="18265">
          <cell r="A18265" t="str">
            <v>81002-00</v>
          </cell>
          <cell r="B18265" t="str">
            <v>할인료</v>
          </cell>
          <cell r="C18265" t="str">
            <v>할인료</v>
          </cell>
          <cell r="D18265">
            <v>70</v>
          </cell>
          <cell r="E18265" t="str">
            <v>받을어음결</v>
          </cell>
          <cell r="F18265" t="str">
            <v>10547221-011</v>
          </cell>
          <cell r="G18265">
            <v>100720</v>
          </cell>
          <cell r="H18265" t="str">
            <v>판매2팀</v>
          </cell>
          <cell r="I18265">
            <v>100027</v>
          </cell>
          <cell r="J18265" t="str">
            <v>일진경리팀</v>
          </cell>
          <cell r="K18265" t="str">
            <v>액면금액:12,000,000</v>
          </cell>
          <cell r="L18265" t="str">
            <v>D</v>
          </cell>
          <cell r="M18265">
            <v>200021</v>
          </cell>
          <cell r="N18265">
            <v>0</v>
          </cell>
          <cell r="O18265" t="str">
            <v>2000.04.20</v>
          </cell>
          <cell r="P18265" t="str">
            <v>2000.04.20</v>
          </cell>
          <cell r="Q18265" t="str">
            <v>정경희</v>
          </cell>
          <cell r="R18265">
            <v>111</v>
          </cell>
          <cell r="S18265" t="str">
            <v>서울은행(마포지점)</v>
          </cell>
          <cell r="T18265" t="str">
            <v>2000.04.20-2000.0</v>
          </cell>
          <cell r="U18265" t="str">
            <v>7.07   7.8         078</v>
          </cell>
        </row>
        <row r="18266">
          <cell r="A18266" t="str">
            <v>81002-00</v>
          </cell>
          <cell r="B18266" t="str">
            <v>할인료</v>
          </cell>
          <cell r="C18266" t="str">
            <v>할인료</v>
          </cell>
          <cell r="D18266">
            <v>70</v>
          </cell>
          <cell r="E18266" t="str">
            <v>받을어음결</v>
          </cell>
          <cell r="F18266" t="str">
            <v>10547221-013</v>
          </cell>
          <cell r="G18266">
            <v>100450</v>
          </cell>
          <cell r="H18266" t="str">
            <v>판매1팀</v>
          </cell>
          <cell r="I18266">
            <v>100027</v>
          </cell>
          <cell r="J18266" t="str">
            <v>일진경리팀</v>
          </cell>
          <cell r="K18266" t="str">
            <v>액면금액:21,926,080</v>
          </cell>
          <cell r="L18266" t="str">
            <v>D</v>
          </cell>
          <cell r="M18266">
            <v>379531</v>
          </cell>
          <cell r="N18266">
            <v>0</v>
          </cell>
          <cell r="O18266" t="str">
            <v>2000.04.20</v>
          </cell>
          <cell r="P18266" t="str">
            <v>2000.04.20</v>
          </cell>
          <cell r="Q18266" t="str">
            <v>정경희</v>
          </cell>
          <cell r="R18266">
            <v>111</v>
          </cell>
          <cell r="S18266" t="str">
            <v>서울은행(마포지점)</v>
          </cell>
          <cell r="T18266" t="str">
            <v>2000.04.20-2000.0</v>
          </cell>
          <cell r="U18266" t="str">
            <v>7.10   7.8         081</v>
          </cell>
        </row>
        <row r="18267">
          <cell r="A18267" t="str">
            <v>81002-00</v>
          </cell>
          <cell r="B18267" t="str">
            <v>할인료</v>
          </cell>
          <cell r="C18267" t="str">
            <v>할인료</v>
          </cell>
          <cell r="D18267">
            <v>70</v>
          </cell>
          <cell r="E18267" t="str">
            <v>받을어음결</v>
          </cell>
          <cell r="F18267" t="str">
            <v>10547221-015</v>
          </cell>
          <cell r="G18267">
            <v>100720</v>
          </cell>
          <cell r="H18267" t="str">
            <v>판매2팀</v>
          </cell>
          <cell r="I18267">
            <v>100027</v>
          </cell>
          <cell r="J18267" t="str">
            <v>일진경리팀</v>
          </cell>
          <cell r="K18267" t="str">
            <v>액면금액:16,000,000</v>
          </cell>
          <cell r="L18267" t="str">
            <v>D</v>
          </cell>
          <cell r="M18267">
            <v>276953</v>
          </cell>
          <cell r="N18267">
            <v>0</v>
          </cell>
          <cell r="O18267" t="str">
            <v>2000.04.20</v>
          </cell>
          <cell r="P18267" t="str">
            <v>2000.04.20</v>
          </cell>
          <cell r="Q18267" t="str">
            <v>정경희</v>
          </cell>
          <cell r="R18267">
            <v>111</v>
          </cell>
          <cell r="S18267" t="str">
            <v>서울은행(마포지점)</v>
          </cell>
          <cell r="T18267" t="str">
            <v>2000.04.20-2000.0</v>
          </cell>
          <cell r="U18267" t="str">
            <v>7.10   7.8         081</v>
          </cell>
        </row>
        <row r="18268">
          <cell r="A18268" t="str">
            <v>81002-00</v>
          </cell>
          <cell r="B18268" t="str">
            <v>할인료</v>
          </cell>
          <cell r="C18268" t="str">
            <v>할인료</v>
          </cell>
          <cell r="D18268">
            <v>70</v>
          </cell>
          <cell r="E18268" t="str">
            <v>받을어음결</v>
          </cell>
          <cell r="F18268" t="str">
            <v>10547221-017</v>
          </cell>
          <cell r="G18268">
            <v>100453</v>
          </cell>
          <cell r="H18268" t="str">
            <v>특판1팀</v>
          </cell>
          <cell r="I18268">
            <v>100027</v>
          </cell>
          <cell r="J18268" t="str">
            <v>일진경리팀</v>
          </cell>
          <cell r="K18268" t="str">
            <v>액면금액:31,501,000</v>
          </cell>
          <cell r="L18268" t="str">
            <v>D</v>
          </cell>
          <cell r="M18268">
            <v>552001</v>
          </cell>
          <cell r="N18268">
            <v>0</v>
          </cell>
          <cell r="O18268" t="str">
            <v>2000.04.20</v>
          </cell>
          <cell r="P18268" t="str">
            <v>2000.04.20</v>
          </cell>
          <cell r="Q18268" t="str">
            <v>정경희</v>
          </cell>
          <cell r="R18268">
            <v>111</v>
          </cell>
          <cell r="S18268" t="str">
            <v>서울은행(마포지점)</v>
          </cell>
          <cell r="T18268" t="str">
            <v>2000.04.20-2000.0</v>
          </cell>
          <cell r="U18268" t="str">
            <v>7.11   7.8         082</v>
          </cell>
        </row>
        <row r="18269">
          <cell r="A18269" t="str">
            <v>81002-00</v>
          </cell>
          <cell r="B18269" t="str">
            <v>할인료</v>
          </cell>
          <cell r="C18269" t="str">
            <v>할인료</v>
          </cell>
          <cell r="D18269">
            <v>70</v>
          </cell>
          <cell r="E18269" t="str">
            <v>받을어음결</v>
          </cell>
          <cell r="F18269" t="str">
            <v>10547221-019</v>
          </cell>
          <cell r="G18269">
            <v>100450</v>
          </cell>
          <cell r="H18269" t="str">
            <v>판매1팀</v>
          </cell>
          <cell r="I18269">
            <v>100027</v>
          </cell>
          <cell r="J18269" t="str">
            <v>일진경리팀</v>
          </cell>
          <cell r="K18269" t="str">
            <v>액면금액:14,768,490</v>
          </cell>
          <cell r="L18269" t="str">
            <v>D</v>
          </cell>
          <cell r="M18269">
            <v>258792</v>
          </cell>
          <cell r="N18269">
            <v>0</v>
          </cell>
          <cell r="O18269" t="str">
            <v>2000.04.20</v>
          </cell>
          <cell r="P18269" t="str">
            <v>2000.04.20</v>
          </cell>
          <cell r="Q18269" t="str">
            <v>정경희</v>
          </cell>
          <cell r="R18269">
            <v>111</v>
          </cell>
          <cell r="S18269" t="str">
            <v>서울은행(마포지점)</v>
          </cell>
          <cell r="T18269" t="str">
            <v>2000.04.20-2000.0</v>
          </cell>
          <cell r="U18269" t="str">
            <v>7.11   7.8         082</v>
          </cell>
        </row>
        <row r="18270">
          <cell r="A18270" t="str">
            <v>81002-00</v>
          </cell>
          <cell r="B18270" t="str">
            <v>할인료</v>
          </cell>
          <cell r="C18270" t="str">
            <v>할인료</v>
          </cell>
          <cell r="D18270">
            <v>70</v>
          </cell>
          <cell r="E18270" t="str">
            <v>받을어음결</v>
          </cell>
          <cell r="F18270" t="str">
            <v>10547221-021</v>
          </cell>
          <cell r="G18270">
            <v>100450</v>
          </cell>
          <cell r="H18270" t="str">
            <v>판매1팀</v>
          </cell>
          <cell r="I18270">
            <v>100027</v>
          </cell>
          <cell r="J18270" t="str">
            <v>일진경리팀</v>
          </cell>
          <cell r="K18270" t="str">
            <v>액면금액:7,300,000</v>
          </cell>
          <cell r="L18270" t="str">
            <v>D</v>
          </cell>
          <cell r="M18270">
            <v>127920</v>
          </cell>
          <cell r="N18270">
            <v>0</v>
          </cell>
          <cell r="O18270" t="str">
            <v>2000.04.20</v>
          </cell>
          <cell r="P18270" t="str">
            <v>2000.04.20</v>
          </cell>
          <cell r="Q18270" t="str">
            <v>정경희</v>
          </cell>
          <cell r="R18270">
            <v>111</v>
          </cell>
          <cell r="S18270" t="str">
            <v>서울은행(마포지점)</v>
          </cell>
          <cell r="T18270" t="str">
            <v>2000.04.20-2000.0</v>
          </cell>
          <cell r="U18270" t="str">
            <v>7.11   7.8         082</v>
          </cell>
        </row>
        <row r="18271">
          <cell r="A18271" t="str">
            <v>81002-00</v>
          </cell>
          <cell r="B18271" t="str">
            <v>할인료</v>
          </cell>
          <cell r="C18271" t="str">
            <v>할인료</v>
          </cell>
          <cell r="D18271">
            <v>70</v>
          </cell>
          <cell r="E18271" t="str">
            <v>받을어음결</v>
          </cell>
          <cell r="F18271" t="str">
            <v>10547221-023</v>
          </cell>
          <cell r="G18271">
            <v>100453</v>
          </cell>
          <cell r="H18271" t="str">
            <v>특판1팀</v>
          </cell>
          <cell r="I18271">
            <v>100027</v>
          </cell>
          <cell r="J18271" t="str">
            <v>일진경리팀</v>
          </cell>
          <cell r="K18271" t="str">
            <v>액면금액:25,000,000</v>
          </cell>
          <cell r="L18271" t="str">
            <v>D</v>
          </cell>
          <cell r="M18271">
            <v>438082</v>
          </cell>
          <cell r="N18271">
            <v>0</v>
          </cell>
          <cell r="O18271" t="str">
            <v>2000.04.20</v>
          </cell>
          <cell r="P18271" t="str">
            <v>2000.04.20</v>
          </cell>
          <cell r="Q18271" t="str">
            <v>정경희</v>
          </cell>
          <cell r="R18271">
            <v>111</v>
          </cell>
          <cell r="S18271" t="str">
            <v>서울은행(마포지점)</v>
          </cell>
          <cell r="T18271" t="str">
            <v>2000.04.20-2000.0</v>
          </cell>
          <cell r="U18271" t="str">
            <v>7.11   7.8         082</v>
          </cell>
        </row>
        <row r="18272">
          <cell r="A18272" t="str">
            <v>81002-00</v>
          </cell>
          <cell r="B18272" t="str">
            <v>할인료</v>
          </cell>
          <cell r="C18272" t="str">
            <v>할인료</v>
          </cell>
          <cell r="D18272">
            <v>70</v>
          </cell>
          <cell r="E18272" t="str">
            <v>받을어음결</v>
          </cell>
          <cell r="F18272" t="str">
            <v>10547221-025</v>
          </cell>
          <cell r="G18272">
            <v>100718</v>
          </cell>
          <cell r="H18272" t="str">
            <v>직판팀</v>
          </cell>
          <cell r="I18272">
            <v>100027</v>
          </cell>
          <cell r="J18272" t="str">
            <v>일진경리팀</v>
          </cell>
          <cell r="K18272" t="str">
            <v>액면금액:35,229,696</v>
          </cell>
          <cell r="L18272" t="str">
            <v>D</v>
          </cell>
          <cell r="M18272">
            <v>617340</v>
          </cell>
          <cell r="N18272">
            <v>0</v>
          </cell>
          <cell r="O18272" t="str">
            <v>2000.04.20</v>
          </cell>
          <cell r="P18272" t="str">
            <v>2000.04.20</v>
          </cell>
          <cell r="Q18272" t="str">
            <v>정경희</v>
          </cell>
          <cell r="R18272">
            <v>111</v>
          </cell>
          <cell r="S18272" t="str">
            <v>서울은행(마포지점)</v>
          </cell>
          <cell r="T18272" t="str">
            <v>2000.04.20-2000.0</v>
          </cell>
          <cell r="U18272" t="str">
            <v>7.11   7.8         082</v>
          </cell>
        </row>
        <row r="18273">
          <cell r="A18273" t="str">
            <v>81002-00</v>
          </cell>
          <cell r="B18273" t="str">
            <v>할인료</v>
          </cell>
          <cell r="C18273" t="str">
            <v>할인료</v>
          </cell>
          <cell r="D18273">
            <v>70</v>
          </cell>
          <cell r="E18273" t="str">
            <v>받을어음결</v>
          </cell>
          <cell r="F18273" t="str">
            <v>10547221-027</v>
          </cell>
          <cell r="G18273">
            <v>100450</v>
          </cell>
          <cell r="H18273" t="str">
            <v>판매1팀</v>
          </cell>
          <cell r="I18273">
            <v>100027</v>
          </cell>
          <cell r="J18273" t="str">
            <v>일진경리팀</v>
          </cell>
          <cell r="K18273" t="str">
            <v>액면금액:34,520,000</v>
          </cell>
          <cell r="L18273" t="str">
            <v>D</v>
          </cell>
          <cell r="M18273">
            <v>612280</v>
          </cell>
          <cell r="N18273">
            <v>0</v>
          </cell>
          <cell r="O18273" t="str">
            <v>2000.04.20</v>
          </cell>
          <cell r="P18273" t="str">
            <v>2000.04.20</v>
          </cell>
          <cell r="Q18273" t="str">
            <v>정경희</v>
          </cell>
          <cell r="R18273">
            <v>111</v>
          </cell>
          <cell r="S18273" t="str">
            <v>서울은행(마포지점)</v>
          </cell>
          <cell r="T18273" t="str">
            <v>2000.04.20-2000.0</v>
          </cell>
          <cell r="U18273" t="str">
            <v>7.12   7.8         083</v>
          </cell>
        </row>
        <row r="18274">
          <cell r="A18274" t="str">
            <v>81002-00</v>
          </cell>
          <cell r="B18274" t="str">
            <v>할인료</v>
          </cell>
          <cell r="C18274" t="str">
            <v>할인료</v>
          </cell>
          <cell r="D18274">
            <v>70</v>
          </cell>
          <cell r="E18274" t="str">
            <v>받을어음결</v>
          </cell>
          <cell r="F18274" t="str">
            <v>10547221-029</v>
          </cell>
          <cell r="G18274">
            <v>100450</v>
          </cell>
          <cell r="H18274" t="str">
            <v>판매1팀</v>
          </cell>
          <cell r="I18274">
            <v>100027</v>
          </cell>
          <cell r="J18274" t="str">
            <v>일진경리팀</v>
          </cell>
          <cell r="K18274" t="str">
            <v>액면금액:30,000,000</v>
          </cell>
          <cell r="L18274" t="str">
            <v>D</v>
          </cell>
          <cell r="M18274">
            <v>538520</v>
          </cell>
          <cell r="N18274">
            <v>0</v>
          </cell>
          <cell r="O18274" t="str">
            <v>2000.04.20</v>
          </cell>
          <cell r="P18274" t="str">
            <v>2000.04.20</v>
          </cell>
          <cell r="Q18274" t="str">
            <v>정경희</v>
          </cell>
          <cell r="R18274">
            <v>111</v>
          </cell>
          <cell r="S18274" t="str">
            <v>서울은행(마포지점)</v>
          </cell>
          <cell r="T18274" t="str">
            <v>2000.04.20-2000.0</v>
          </cell>
          <cell r="U18274" t="str">
            <v>7.13   7.8         084</v>
          </cell>
        </row>
        <row r="18275">
          <cell r="A18275" t="str">
            <v>81002-00</v>
          </cell>
          <cell r="B18275" t="str">
            <v>할인료</v>
          </cell>
          <cell r="C18275" t="str">
            <v>할인료</v>
          </cell>
          <cell r="D18275">
            <v>70</v>
          </cell>
          <cell r="E18275" t="str">
            <v>받을어음결</v>
          </cell>
          <cell r="F18275" t="str">
            <v>10547221-031</v>
          </cell>
          <cell r="G18275">
            <v>100720</v>
          </cell>
          <cell r="H18275" t="str">
            <v>판매2팀</v>
          </cell>
          <cell r="I18275">
            <v>100027</v>
          </cell>
          <cell r="J18275" t="str">
            <v>일진경리팀</v>
          </cell>
          <cell r="K18275" t="str">
            <v>액면금액:10,000,000</v>
          </cell>
          <cell r="L18275" t="str">
            <v>D</v>
          </cell>
          <cell r="M18275">
            <v>183780</v>
          </cell>
          <cell r="N18275">
            <v>0</v>
          </cell>
          <cell r="O18275" t="str">
            <v>2000.04.20</v>
          </cell>
          <cell r="P18275" t="str">
            <v>2000.04.20</v>
          </cell>
          <cell r="Q18275" t="str">
            <v>정경희</v>
          </cell>
          <cell r="R18275">
            <v>111</v>
          </cell>
          <cell r="S18275" t="str">
            <v>서울은행(마포지점)</v>
          </cell>
          <cell r="T18275" t="str">
            <v>2000.04.20-2000.0</v>
          </cell>
          <cell r="U18275" t="str">
            <v>7.15   7.8         086</v>
          </cell>
        </row>
        <row r="18276">
          <cell r="A18276" t="str">
            <v>81002-00</v>
          </cell>
          <cell r="B18276" t="str">
            <v>할인료</v>
          </cell>
          <cell r="C18276" t="str">
            <v>할인료</v>
          </cell>
          <cell r="D18276">
            <v>70</v>
          </cell>
          <cell r="E18276" t="str">
            <v>받을어음결</v>
          </cell>
          <cell r="F18276" t="str">
            <v>10547221-033</v>
          </cell>
          <cell r="G18276">
            <v>100720</v>
          </cell>
          <cell r="H18276" t="str">
            <v>판매2팀</v>
          </cell>
          <cell r="I18276">
            <v>100027</v>
          </cell>
          <cell r="J18276" t="str">
            <v>일진경리팀</v>
          </cell>
          <cell r="K18276" t="str">
            <v>액면금액:60,000,000</v>
          </cell>
          <cell r="L18276" t="str">
            <v>D</v>
          </cell>
          <cell r="M18276">
            <v>1102684</v>
          </cell>
          <cell r="N18276">
            <v>0</v>
          </cell>
          <cell r="O18276" t="str">
            <v>2000.04.20</v>
          </cell>
          <cell r="P18276" t="str">
            <v>2000.04.20</v>
          </cell>
          <cell r="Q18276" t="str">
            <v>정경희</v>
          </cell>
          <cell r="R18276">
            <v>111</v>
          </cell>
          <cell r="S18276" t="str">
            <v>서울은행(마포지점)</v>
          </cell>
          <cell r="T18276" t="str">
            <v>2000.04.20-2000.0</v>
          </cell>
          <cell r="U18276" t="str">
            <v>7.15   7.8         086</v>
          </cell>
        </row>
        <row r="18277">
          <cell r="A18277" t="str">
            <v>81002-00</v>
          </cell>
          <cell r="B18277" t="str">
            <v>할인료</v>
          </cell>
          <cell r="C18277" t="str">
            <v>할인료</v>
          </cell>
          <cell r="D18277">
            <v>70</v>
          </cell>
          <cell r="E18277" t="str">
            <v>받을어음결</v>
          </cell>
          <cell r="F18277" t="str">
            <v>10547221-035</v>
          </cell>
          <cell r="G18277">
            <v>100718</v>
          </cell>
          <cell r="H18277" t="str">
            <v>직판팀</v>
          </cell>
          <cell r="I18277">
            <v>100027</v>
          </cell>
          <cell r="J18277" t="str">
            <v>일진경리팀</v>
          </cell>
          <cell r="K18277" t="str">
            <v>액면금액:8,000,000</v>
          </cell>
          <cell r="L18277" t="str">
            <v>D</v>
          </cell>
          <cell r="M18277">
            <v>147024</v>
          </cell>
          <cell r="N18277">
            <v>0</v>
          </cell>
          <cell r="O18277" t="str">
            <v>2000.04.20</v>
          </cell>
          <cell r="P18277" t="str">
            <v>2000.04.20</v>
          </cell>
          <cell r="Q18277" t="str">
            <v>정경희</v>
          </cell>
          <cell r="R18277">
            <v>111</v>
          </cell>
          <cell r="S18277" t="str">
            <v>서울은행(마포지점)</v>
          </cell>
          <cell r="T18277" t="str">
            <v>2000.04.20-2000.0</v>
          </cell>
          <cell r="U18277" t="str">
            <v>7.15   7.8         086</v>
          </cell>
        </row>
        <row r="18278">
          <cell r="A18278" t="str">
            <v>81002-00</v>
          </cell>
          <cell r="B18278" t="str">
            <v>할인료</v>
          </cell>
          <cell r="C18278" t="str">
            <v>할인료</v>
          </cell>
          <cell r="D18278">
            <v>70</v>
          </cell>
          <cell r="E18278" t="str">
            <v>받을어음결</v>
          </cell>
          <cell r="F18278" t="str">
            <v>10547221-037</v>
          </cell>
          <cell r="G18278">
            <v>100720</v>
          </cell>
          <cell r="H18278" t="str">
            <v>판매2팀</v>
          </cell>
          <cell r="I18278">
            <v>100027</v>
          </cell>
          <cell r="J18278" t="str">
            <v>일진경리팀</v>
          </cell>
          <cell r="K18278" t="str">
            <v>액면금액:10,000,000</v>
          </cell>
          <cell r="L18278" t="str">
            <v>D</v>
          </cell>
          <cell r="M18278">
            <v>190191</v>
          </cell>
          <cell r="N18278">
            <v>0</v>
          </cell>
          <cell r="O18278" t="str">
            <v>2000.04.20</v>
          </cell>
          <cell r="P18278" t="str">
            <v>2000.04.20</v>
          </cell>
          <cell r="Q18278" t="str">
            <v>정경희</v>
          </cell>
          <cell r="R18278">
            <v>111</v>
          </cell>
          <cell r="S18278" t="str">
            <v>서울은행(마포지점)</v>
          </cell>
          <cell r="T18278" t="str">
            <v>2000.04.20-2000.0</v>
          </cell>
          <cell r="U18278" t="str">
            <v>7.16   7.8         089</v>
          </cell>
        </row>
        <row r="18279">
          <cell r="A18279" t="str">
            <v>81002-00</v>
          </cell>
          <cell r="B18279" t="str">
            <v>할인료</v>
          </cell>
          <cell r="C18279" t="str">
            <v>할인료</v>
          </cell>
          <cell r="D18279">
            <v>70</v>
          </cell>
          <cell r="E18279" t="str">
            <v>받을어음결</v>
          </cell>
          <cell r="F18279" t="str">
            <v>10547221-039</v>
          </cell>
          <cell r="G18279">
            <v>100450</v>
          </cell>
          <cell r="H18279" t="str">
            <v>판매1팀</v>
          </cell>
          <cell r="I18279">
            <v>100027</v>
          </cell>
          <cell r="J18279" t="str">
            <v>일진경리팀</v>
          </cell>
          <cell r="K18279" t="str">
            <v>액면금액:30,000,000</v>
          </cell>
          <cell r="L18279" t="str">
            <v>D</v>
          </cell>
          <cell r="M18279">
            <v>576986</v>
          </cell>
          <cell r="N18279">
            <v>0</v>
          </cell>
          <cell r="O18279" t="str">
            <v>2000.04.20</v>
          </cell>
          <cell r="P18279" t="str">
            <v>2000.04.20</v>
          </cell>
          <cell r="Q18279" t="str">
            <v>정경희</v>
          </cell>
          <cell r="R18279">
            <v>111</v>
          </cell>
          <cell r="S18279" t="str">
            <v>서울은행(마포지점)</v>
          </cell>
          <cell r="T18279" t="str">
            <v>2000.04.20-2000.0</v>
          </cell>
          <cell r="U18279" t="str">
            <v>7.19   7.8         090</v>
          </cell>
        </row>
        <row r="18280">
          <cell r="A18280" t="str">
            <v>81002-00</v>
          </cell>
          <cell r="B18280" t="str">
            <v>할인료</v>
          </cell>
          <cell r="C18280" t="str">
            <v>할인료</v>
          </cell>
          <cell r="D18280">
            <v>70</v>
          </cell>
          <cell r="E18280" t="str">
            <v>받을어음결</v>
          </cell>
          <cell r="F18280" t="str">
            <v>10547221-041</v>
          </cell>
          <cell r="G18280">
            <v>100453</v>
          </cell>
          <cell r="H18280" t="str">
            <v>특판1팀</v>
          </cell>
          <cell r="I18280">
            <v>100027</v>
          </cell>
          <cell r="J18280" t="str">
            <v>일진경리팀</v>
          </cell>
          <cell r="K18280" t="str">
            <v>액면금액:55,000,000</v>
          </cell>
          <cell r="L18280" t="str">
            <v>D</v>
          </cell>
          <cell r="M18280">
            <v>1069561</v>
          </cell>
          <cell r="N18280">
            <v>0</v>
          </cell>
          <cell r="O18280" t="str">
            <v>2000.04.20</v>
          </cell>
          <cell r="P18280" t="str">
            <v>2000.04.20</v>
          </cell>
          <cell r="Q18280" t="str">
            <v>정경희</v>
          </cell>
          <cell r="R18280">
            <v>111</v>
          </cell>
          <cell r="S18280" t="str">
            <v>서울은행(마포지점)</v>
          </cell>
          <cell r="T18280" t="str">
            <v>2000.04.20-2000.0</v>
          </cell>
          <cell r="U18280" t="str">
            <v>7.20   7.8         091</v>
          </cell>
        </row>
        <row r="18281">
          <cell r="A18281" t="str">
            <v>81002-00</v>
          </cell>
          <cell r="B18281" t="str">
            <v>할인료</v>
          </cell>
          <cell r="C18281" t="str">
            <v>할인료</v>
          </cell>
          <cell r="D18281">
            <v>70</v>
          </cell>
          <cell r="E18281" t="str">
            <v>받을어음결</v>
          </cell>
          <cell r="F18281" t="str">
            <v>10547221-043</v>
          </cell>
          <cell r="G18281">
            <v>100450</v>
          </cell>
          <cell r="H18281" t="str">
            <v>판매1팀</v>
          </cell>
          <cell r="I18281">
            <v>100027</v>
          </cell>
          <cell r="J18281" t="str">
            <v>일진경리팀</v>
          </cell>
          <cell r="K18281" t="str">
            <v>액면금액:9,000,000</v>
          </cell>
          <cell r="L18281" t="str">
            <v>D</v>
          </cell>
          <cell r="M18281">
            <v>175019</v>
          </cell>
          <cell r="N18281">
            <v>0</v>
          </cell>
          <cell r="O18281" t="str">
            <v>2000.04.20</v>
          </cell>
          <cell r="P18281" t="str">
            <v>2000.04.20</v>
          </cell>
          <cell r="Q18281" t="str">
            <v>정경희</v>
          </cell>
          <cell r="R18281">
            <v>111</v>
          </cell>
          <cell r="S18281" t="str">
            <v>서울은행(마포지점)</v>
          </cell>
          <cell r="T18281" t="str">
            <v>2000.04.20-2000.0</v>
          </cell>
          <cell r="U18281" t="str">
            <v>7.20   7.8         091</v>
          </cell>
        </row>
        <row r="18282">
          <cell r="A18282" t="str">
            <v>81002-00</v>
          </cell>
          <cell r="B18282" t="str">
            <v>할인료</v>
          </cell>
          <cell r="C18282" t="str">
            <v>할인료</v>
          </cell>
          <cell r="D18282">
            <v>70</v>
          </cell>
          <cell r="E18282" t="str">
            <v>받을어음결</v>
          </cell>
          <cell r="F18282" t="str">
            <v>10547221-045</v>
          </cell>
          <cell r="G18282">
            <v>100720</v>
          </cell>
          <cell r="H18282" t="str">
            <v>판매2팀</v>
          </cell>
          <cell r="I18282">
            <v>100027</v>
          </cell>
          <cell r="J18282" t="str">
            <v>일진경리팀</v>
          </cell>
          <cell r="K18282" t="str">
            <v>액면금액:20,000,000</v>
          </cell>
          <cell r="L18282" t="str">
            <v>D</v>
          </cell>
          <cell r="M18282">
            <v>388931</v>
          </cell>
          <cell r="N18282">
            <v>0</v>
          </cell>
          <cell r="O18282" t="str">
            <v>2000.04.20</v>
          </cell>
          <cell r="P18282" t="str">
            <v>2000.04.20</v>
          </cell>
          <cell r="Q18282" t="str">
            <v>정경희</v>
          </cell>
          <cell r="R18282">
            <v>111</v>
          </cell>
          <cell r="S18282" t="str">
            <v>서울은행(마포지점)</v>
          </cell>
          <cell r="T18282" t="str">
            <v>2000.04.20-2000.0</v>
          </cell>
          <cell r="U18282" t="str">
            <v>7.20   7.8         091</v>
          </cell>
        </row>
        <row r="18283">
          <cell r="A18283" t="str">
            <v>81002-00</v>
          </cell>
          <cell r="B18283" t="str">
            <v>할인료</v>
          </cell>
          <cell r="C18283" t="str">
            <v>할인료</v>
          </cell>
          <cell r="D18283">
            <v>70</v>
          </cell>
          <cell r="E18283" t="str">
            <v>받을어음결</v>
          </cell>
          <cell r="F18283" t="str">
            <v>10547221-047</v>
          </cell>
          <cell r="G18283">
            <v>100453</v>
          </cell>
          <cell r="H18283" t="str">
            <v>특판1팀</v>
          </cell>
          <cell r="I18283">
            <v>100027</v>
          </cell>
          <cell r="J18283" t="str">
            <v>일진경리팀</v>
          </cell>
          <cell r="K18283" t="str">
            <v>액면금액:81,184,723</v>
          </cell>
          <cell r="L18283" t="str">
            <v>D</v>
          </cell>
          <cell r="M18283">
            <v>1665510</v>
          </cell>
          <cell r="N18283">
            <v>0</v>
          </cell>
          <cell r="O18283" t="str">
            <v>2000.04.20</v>
          </cell>
          <cell r="P18283" t="str">
            <v>2000.04.20</v>
          </cell>
          <cell r="Q18283" t="str">
            <v>정경희</v>
          </cell>
          <cell r="R18283">
            <v>111</v>
          </cell>
          <cell r="S18283" t="str">
            <v>서울은행(마포지점)</v>
          </cell>
          <cell r="T18283" t="str">
            <v>2000.04.20-2000.0</v>
          </cell>
          <cell r="U18283" t="str">
            <v>7.25   7.8         096</v>
          </cell>
        </row>
        <row r="18284">
          <cell r="A18284" t="str">
            <v>81002-00</v>
          </cell>
          <cell r="B18284" t="str">
            <v>할인료</v>
          </cell>
          <cell r="C18284" t="str">
            <v>할인료</v>
          </cell>
          <cell r="D18284">
            <v>70</v>
          </cell>
          <cell r="E18284" t="str">
            <v>받을어음결</v>
          </cell>
          <cell r="F18284" t="str">
            <v>10547221-049</v>
          </cell>
          <cell r="G18284">
            <v>100718</v>
          </cell>
          <cell r="H18284" t="str">
            <v>직판팀</v>
          </cell>
          <cell r="I18284">
            <v>100027</v>
          </cell>
          <cell r="J18284" t="str">
            <v>일진경리팀</v>
          </cell>
          <cell r="K18284" t="str">
            <v>액면금액:10,752,650</v>
          </cell>
          <cell r="L18284" t="str">
            <v>D</v>
          </cell>
          <cell r="M18284">
            <v>220591</v>
          </cell>
          <cell r="N18284">
            <v>0</v>
          </cell>
          <cell r="O18284" t="str">
            <v>2000.04.20</v>
          </cell>
          <cell r="P18284" t="str">
            <v>2000.04.20</v>
          </cell>
          <cell r="Q18284" t="str">
            <v>정경희</v>
          </cell>
          <cell r="R18284">
            <v>111</v>
          </cell>
          <cell r="S18284" t="str">
            <v>서울은행(마포지점)</v>
          </cell>
          <cell r="T18284" t="str">
            <v>2000.04.20-2000.0</v>
          </cell>
          <cell r="U18284" t="str">
            <v>7.25   7.8         096</v>
          </cell>
        </row>
        <row r="18285">
          <cell r="A18285" t="str">
            <v>81002-00</v>
          </cell>
          <cell r="B18285" t="str">
            <v>할인료</v>
          </cell>
          <cell r="C18285" t="str">
            <v>할인료</v>
          </cell>
          <cell r="D18285">
            <v>70</v>
          </cell>
          <cell r="E18285" t="str">
            <v>받을어음결</v>
          </cell>
          <cell r="F18285" t="str">
            <v>10547221-051</v>
          </cell>
          <cell r="G18285">
            <v>100450</v>
          </cell>
          <cell r="H18285" t="str">
            <v>판매1팀</v>
          </cell>
          <cell r="I18285">
            <v>100027</v>
          </cell>
          <cell r="J18285" t="str">
            <v>일진경리팀</v>
          </cell>
          <cell r="K18285" t="str">
            <v>액면금액:182,215,645</v>
          </cell>
          <cell r="L18285" t="str">
            <v>D</v>
          </cell>
          <cell r="M18285">
            <v>3816044</v>
          </cell>
          <cell r="N18285">
            <v>0</v>
          </cell>
          <cell r="O18285" t="str">
            <v>2000.04.20</v>
          </cell>
          <cell r="P18285" t="str">
            <v>2000.04.20</v>
          </cell>
          <cell r="Q18285" t="str">
            <v>정경희</v>
          </cell>
          <cell r="R18285">
            <v>111</v>
          </cell>
          <cell r="S18285" t="str">
            <v>서울은행(마포지점)</v>
          </cell>
          <cell r="T18285" t="str">
            <v>2000.04.20-2000.0</v>
          </cell>
          <cell r="U18285" t="str">
            <v>7.27   7.8         098</v>
          </cell>
        </row>
        <row r="18286">
          <cell r="A18286" t="str">
            <v>81002-00</v>
          </cell>
          <cell r="B18286" t="str">
            <v>할인료</v>
          </cell>
          <cell r="C18286" t="str">
            <v>할인료</v>
          </cell>
          <cell r="D18286">
            <v>70</v>
          </cell>
          <cell r="E18286" t="str">
            <v>받을어음결</v>
          </cell>
          <cell r="F18286" t="str">
            <v>10547221-053</v>
          </cell>
          <cell r="G18286">
            <v>100450</v>
          </cell>
          <cell r="H18286" t="str">
            <v>판매1팀</v>
          </cell>
          <cell r="I18286">
            <v>100027</v>
          </cell>
          <cell r="J18286" t="str">
            <v>일진경리팀</v>
          </cell>
          <cell r="K18286" t="str">
            <v>액면금액:20,000,000</v>
          </cell>
          <cell r="L18286" t="str">
            <v>D</v>
          </cell>
          <cell r="M18286">
            <v>418849</v>
          </cell>
          <cell r="N18286">
            <v>0</v>
          </cell>
          <cell r="O18286" t="str">
            <v>2000.04.20</v>
          </cell>
          <cell r="P18286" t="str">
            <v>2000.04.20</v>
          </cell>
          <cell r="Q18286" t="str">
            <v>정경희</v>
          </cell>
          <cell r="R18286">
            <v>111</v>
          </cell>
          <cell r="S18286" t="str">
            <v>서울은행(마포지점)</v>
          </cell>
          <cell r="T18286" t="str">
            <v>2000.04.20-2000.0</v>
          </cell>
          <cell r="U18286" t="str">
            <v>7.27   7.8         098</v>
          </cell>
        </row>
        <row r="18287">
          <cell r="A18287" t="str">
            <v>81002-00</v>
          </cell>
          <cell r="B18287" t="str">
            <v>할인료</v>
          </cell>
          <cell r="C18287" t="str">
            <v>할인료</v>
          </cell>
          <cell r="D18287">
            <v>70</v>
          </cell>
          <cell r="E18287" t="str">
            <v>받을어음결</v>
          </cell>
          <cell r="F18287" t="str">
            <v>10547221-055</v>
          </cell>
          <cell r="G18287">
            <v>100720</v>
          </cell>
          <cell r="H18287" t="str">
            <v>판매2팀</v>
          </cell>
          <cell r="I18287">
            <v>100027</v>
          </cell>
          <cell r="J18287" t="str">
            <v>일진경리팀</v>
          </cell>
          <cell r="K18287" t="str">
            <v>액면금액:71,400,000</v>
          </cell>
          <cell r="L18287" t="str">
            <v>D</v>
          </cell>
          <cell r="M18287">
            <v>1510550</v>
          </cell>
          <cell r="N18287">
            <v>0</v>
          </cell>
          <cell r="O18287" t="str">
            <v>2000.04.20</v>
          </cell>
          <cell r="P18287" t="str">
            <v>2000.04.20</v>
          </cell>
          <cell r="Q18287" t="str">
            <v>정경희</v>
          </cell>
          <cell r="R18287">
            <v>111</v>
          </cell>
          <cell r="S18287" t="str">
            <v>서울은행(마포지점)</v>
          </cell>
          <cell r="T18287" t="str">
            <v>2000.04.20-2000.0</v>
          </cell>
          <cell r="U18287" t="str">
            <v>7.28   7.8         099</v>
          </cell>
        </row>
        <row r="18288">
          <cell r="A18288" t="str">
            <v>81002-00</v>
          </cell>
          <cell r="B18288" t="str">
            <v>할인료</v>
          </cell>
          <cell r="C18288" t="str">
            <v>할인료</v>
          </cell>
          <cell r="D18288">
            <v>70</v>
          </cell>
          <cell r="E18288" t="str">
            <v>받을어음결</v>
          </cell>
          <cell r="F18288" t="str">
            <v>10547221-057</v>
          </cell>
          <cell r="G18288">
            <v>100450</v>
          </cell>
          <cell r="H18288" t="str">
            <v>판매1팀</v>
          </cell>
          <cell r="I18288">
            <v>100027</v>
          </cell>
          <cell r="J18288" t="str">
            <v>일진경리팀</v>
          </cell>
          <cell r="K18288" t="str">
            <v>액면금액:30,000,000</v>
          </cell>
          <cell r="L18288" t="str">
            <v>D</v>
          </cell>
          <cell r="M18288">
            <v>634684</v>
          </cell>
          <cell r="N18288">
            <v>0</v>
          </cell>
          <cell r="O18288" t="str">
            <v>2000.04.20</v>
          </cell>
          <cell r="P18288" t="str">
            <v>2000.04.20</v>
          </cell>
          <cell r="Q18288" t="str">
            <v>정경희</v>
          </cell>
          <cell r="R18288">
            <v>111</v>
          </cell>
          <cell r="S18288" t="str">
            <v>서울은행(마포지점)</v>
          </cell>
          <cell r="T18288" t="str">
            <v>2000.04.20-2000.0</v>
          </cell>
          <cell r="U18288" t="str">
            <v>7.28   7.8         099</v>
          </cell>
        </row>
        <row r="18289">
          <cell r="A18289" t="str">
            <v>81002-00</v>
          </cell>
          <cell r="B18289" t="str">
            <v>할인료</v>
          </cell>
          <cell r="C18289" t="str">
            <v>할인료</v>
          </cell>
          <cell r="D18289">
            <v>70</v>
          </cell>
          <cell r="E18289" t="str">
            <v>받을어음결</v>
          </cell>
          <cell r="F18289" t="str">
            <v>10547221-059</v>
          </cell>
          <cell r="G18289">
            <v>100720</v>
          </cell>
          <cell r="H18289" t="str">
            <v>판매2팀</v>
          </cell>
          <cell r="I18289">
            <v>100027</v>
          </cell>
          <cell r="J18289" t="str">
            <v>일진경리팀</v>
          </cell>
          <cell r="K18289" t="str">
            <v>액면금액:20,000,000</v>
          </cell>
          <cell r="L18289" t="str">
            <v>D</v>
          </cell>
          <cell r="M18289">
            <v>435945</v>
          </cell>
          <cell r="N18289">
            <v>0</v>
          </cell>
          <cell r="O18289" t="str">
            <v>2000.04.20</v>
          </cell>
          <cell r="P18289" t="str">
            <v>2000.04.20</v>
          </cell>
          <cell r="Q18289" t="str">
            <v>정경희</v>
          </cell>
          <cell r="R18289">
            <v>111</v>
          </cell>
          <cell r="S18289" t="str">
            <v>서울은행(마포지점)</v>
          </cell>
          <cell r="T18289" t="str">
            <v>2000.04.20-2000.0</v>
          </cell>
          <cell r="U18289" t="str">
            <v>7.30   7.8         102</v>
          </cell>
        </row>
        <row r="18290">
          <cell r="A18290" t="str">
            <v>81002-00</v>
          </cell>
          <cell r="B18290" t="str">
            <v>할인료</v>
          </cell>
          <cell r="C18290" t="str">
            <v>할인료</v>
          </cell>
          <cell r="D18290">
            <v>70</v>
          </cell>
          <cell r="E18290" t="str">
            <v>받을어음결</v>
          </cell>
          <cell r="F18290" t="str">
            <v>10547221-061</v>
          </cell>
          <cell r="G18290">
            <v>100450</v>
          </cell>
          <cell r="H18290" t="str">
            <v>판매1팀</v>
          </cell>
          <cell r="I18290">
            <v>100027</v>
          </cell>
          <cell r="J18290" t="str">
            <v>일진경리팀</v>
          </cell>
          <cell r="K18290" t="str">
            <v>액면금액:20,000,000</v>
          </cell>
          <cell r="L18290" t="str">
            <v>D</v>
          </cell>
          <cell r="M18290">
            <v>435945</v>
          </cell>
          <cell r="N18290">
            <v>0</v>
          </cell>
          <cell r="O18290" t="str">
            <v>2000.04.20</v>
          </cell>
          <cell r="P18290" t="str">
            <v>2000.04.20</v>
          </cell>
          <cell r="Q18290" t="str">
            <v>정경희</v>
          </cell>
          <cell r="R18290">
            <v>111</v>
          </cell>
          <cell r="S18290" t="str">
            <v>서울은행(마포지점)</v>
          </cell>
          <cell r="T18290" t="str">
            <v>2000.04.20-2000.0</v>
          </cell>
          <cell r="U18290" t="str">
            <v>7.30   7.8         102</v>
          </cell>
        </row>
        <row r="18291">
          <cell r="A18291" t="str">
            <v>81002-00</v>
          </cell>
          <cell r="B18291" t="str">
            <v>할인료</v>
          </cell>
          <cell r="C18291" t="str">
            <v>할인료</v>
          </cell>
          <cell r="D18291">
            <v>70</v>
          </cell>
          <cell r="E18291" t="str">
            <v>받을어음결</v>
          </cell>
          <cell r="F18291" t="str">
            <v>10547221-063</v>
          </cell>
          <cell r="G18291">
            <v>100720</v>
          </cell>
          <cell r="H18291" t="str">
            <v>판매2팀</v>
          </cell>
          <cell r="I18291">
            <v>100027</v>
          </cell>
          <cell r="J18291" t="str">
            <v>일진경리팀</v>
          </cell>
          <cell r="K18291" t="str">
            <v>액면금액:20,000,000</v>
          </cell>
          <cell r="L18291" t="str">
            <v>D</v>
          </cell>
          <cell r="M18291">
            <v>435945</v>
          </cell>
          <cell r="N18291">
            <v>0</v>
          </cell>
          <cell r="O18291" t="str">
            <v>2000.04.20</v>
          </cell>
          <cell r="P18291" t="str">
            <v>2000.04.20</v>
          </cell>
          <cell r="Q18291" t="str">
            <v>정경희</v>
          </cell>
          <cell r="R18291">
            <v>111</v>
          </cell>
          <cell r="S18291" t="str">
            <v>서울은행(마포지점)</v>
          </cell>
          <cell r="T18291" t="str">
            <v>2000.04.20-2000.0</v>
          </cell>
          <cell r="U18291" t="str">
            <v>7.30   7.8         102</v>
          </cell>
        </row>
        <row r="18292">
          <cell r="A18292" t="str">
            <v>81002-00</v>
          </cell>
          <cell r="B18292" t="str">
            <v>할인료</v>
          </cell>
          <cell r="C18292" t="str">
            <v>할인료</v>
          </cell>
          <cell r="D18292">
            <v>70</v>
          </cell>
          <cell r="E18292" t="str">
            <v>받을어음결</v>
          </cell>
          <cell r="F18292" t="str">
            <v>10547221-065</v>
          </cell>
          <cell r="G18292">
            <v>100720</v>
          </cell>
          <cell r="H18292" t="str">
            <v>판매2팀</v>
          </cell>
          <cell r="I18292">
            <v>100027</v>
          </cell>
          <cell r="J18292" t="str">
            <v>일진경리팀</v>
          </cell>
          <cell r="K18292" t="str">
            <v>액면금액:15,000,000</v>
          </cell>
          <cell r="L18292" t="str">
            <v>D</v>
          </cell>
          <cell r="M18292">
            <v>326958</v>
          </cell>
          <cell r="N18292">
            <v>0</v>
          </cell>
          <cell r="O18292" t="str">
            <v>2000.04.20</v>
          </cell>
          <cell r="P18292" t="str">
            <v>2000.04.20</v>
          </cell>
          <cell r="Q18292" t="str">
            <v>정경희</v>
          </cell>
          <cell r="R18292">
            <v>111</v>
          </cell>
          <cell r="S18292" t="str">
            <v>서울은행(마포지점)</v>
          </cell>
          <cell r="T18292" t="str">
            <v>2000.04.20-2000.0</v>
          </cell>
          <cell r="U18292" t="str">
            <v>7.31   7.8         102</v>
          </cell>
        </row>
        <row r="18293">
          <cell r="A18293" t="str">
            <v>81002-00</v>
          </cell>
          <cell r="B18293" t="str">
            <v>할인료</v>
          </cell>
          <cell r="C18293" t="str">
            <v>할인료</v>
          </cell>
          <cell r="D18293">
            <v>70</v>
          </cell>
          <cell r="E18293" t="str">
            <v>받을어음결</v>
          </cell>
          <cell r="F18293" t="str">
            <v>10547221-067</v>
          </cell>
          <cell r="G18293">
            <v>100720</v>
          </cell>
          <cell r="H18293" t="str">
            <v>판매2팀</v>
          </cell>
          <cell r="I18293">
            <v>100027</v>
          </cell>
          <cell r="J18293" t="str">
            <v>일진경리팀</v>
          </cell>
          <cell r="K18293" t="str">
            <v>액면금액:7,600,000</v>
          </cell>
          <cell r="L18293" t="str">
            <v>D</v>
          </cell>
          <cell r="M18293">
            <v>165659</v>
          </cell>
          <cell r="N18293">
            <v>0</v>
          </cell>
          <cell r="O18293" t="str">
            <v>2000.04.20</v>
          </cell>
          <cell r="P18293" t="str">
            <v>2000.04.20</v>
          </cell>
          <cell r="Q18293" t="str">
            <v>정경희</v>
          </cell>
          <cell r="R18293">
            <v>111</v>
          </cell>
          <cell r="S18293" t="str">
            <v>서울은행(마포지점)</v>
          </cell>
          <cell r="T18293" t="str">
            <v>2000.04.20-2000.0</v>
          </cell>
          <cell r="U18293" t="str">
            <v>7.31   7.8         102</v>
          </cell>
        </row>
        <row r="18294">
          <cell r="A18294" t="str">
            <v>81002-00</v>
          </cell>
          <cell r="B18294" t="str">
            <v>할인료</v>
          </cell>
          <cell r="C18294" t="str">
            <v>할인료</v>
          </cell>
          <cell r="D18294">
            <v>70</v>
          </cell>
          <cell r="E18294" t="str">
            <v>받을어음결</v>
          </cell>
          <cell r="F18294" t="str">
            <v>10547221-069</v>
          </cell>
          <cell r="G18294">
            <v>100720</v>
          </cell>
          <cell r="H18294" t="str">
            <v>판매2팀</v>
          </cell>
          <cell r="I18294">
            <v>100027</v>
          </cell>
          <cell r="J18294" t="str">
            <v>일진경리팀</v>
          </cell>
          <cell r="K18294" t="str">
            <v>액면금액:16,600,000</v>
          </cell>
          <cell r="L18294" t="str">
            <v>D</v>
          </cell>
          <cell r="M18294">
            <v>361834</v>
          </cell>
          <cell r="N18294">
            <v>0</v>
          </cell>
          <cell r="O18294" t="str">
            <v>2000.04.20</v>
          </cell>
          <cell r="P18294" t="str">
            <v>2000.04.20</v>
          </cell>
          <cell r="Q18294" t="str">
            <v>정경희</v>
          </cell>
          <cell r="R18294">
            <v>111</v>
          </cell>
          <cell r="S18294" t="str">
            <v>서울은행(마포지점)</v>
          </cell>
          <cell r="T18294" t="str">
            <v>2000.04.20-2000.0</v>
          </cell>
          <cell r="U18294" t="str">
            <v>7.31   7.8         102</v>
          </cell>
        </row>
        <row r="18295">
          <cell r="A18295" t="str">
            <v>81002-00</v>
          </cell>
          <cell r="B18295" t="str">
            <v>할인료</v>
          </cell>
          <cell r="C18295" t="str">
            <v>할인료</v>
          </cell>
          <cell r="D18295">
            <v>70</v>
          </cell>
          <cell r="E18295" t="str">
            <v>받을어음결</v>
          </cell>
          <cell r="F18295" t="str">
            <v>10547221-071</v>
          </cell>
          <cell r="G18295">
            <v>100450</v>
          </cell>
          <cell r="H18295" t="str">
            <v>판매1팀</v>
          </cell>
          <cell r="I18295">
            <v>100027</v>
          </cell>
          <cell r="J18295" t="str">
            <v>일진경리팀</v>
          </cell>
          <cell r="K18295" t="str">
            <v>액면금액:20,000,000</v>
          </cell>
          <cell r="L18295" t="str">
            <v>D</v>
          </cell>
          <cell r="M18295">
            <v>435945</v>
          </cell>
          <cell r="N18295">
            <v>0</v>
          </cell>
          <cell r="O18295" t="str">
            <v>2000.04.20</v>
          </cell>
          <cell r="P18295" t="str">
            <v>2000.04.20</v>
          </cell>
          <cell r="Q18295" t="str">
            <v>정경희</v>
          </cell>
          <cell r="R18295">
            <v>111</v>
          </cell>
          <cell r="S18295" t="str">
            <v>서울은행(마포지점)</v>
          </cell>
          <cell r="T18295" t="str">
            <v>2000.04.20-2000.0</v>
          </cell>
          <cell r="U18295" t="str">
            <v>7.31   7.8         102</v>
          </cell>
        </row>
        <row r="18296">
          <cell r="A18296" t="str">
            <v>81002-00</v>
          </cell>
          <cell r="B18296" t="str">
            <v>할인료</v>
          </cell>
          <cell r="C18296" t="str">
            <v>할인료</v>
          </cell>
          <cell r="D18296">
            <v>70</v>
          </cell>
          <cell r="E18296" t="str">
            <v>받을어음결</v>
          </cell>
          <cell r="F18296" t="str">
            <v>10547221-073</v>
          </cell>
          <cell r="G18296">
            <v>100718</v>
          </cell>
          <cell r="H18296" t="str">
            <v>직판팀</v>
          </cell>
          <cell r="I18296">
            <v>100027</v>
          </cell>
          <cell r="J18296" t="str">
            <v>일진경리팀</v>
          </cell>
          <cell r="K18296" t="str">
            <v>액면금액:14,115,006</v>
          </cell>
          <cell r="L18296" t="str">
            <v>D</v>
          </cell>
          <cell r="M18296">
            <v>307668</v>
          </cell>
          <cell r="N18296">
            <v>0</v>
          </cell>
          <cell r="O18296" t="str">
            <v>2000.04.20</v>
          </cell>
          <cell r="P18296" t="str">
            <v>2000.04.20</v>
          </cell>
          <cell r="Q18296" t="str">
            <v>정경희</v>
          </cell>
          <cell r="R18296">
            <v>111</v>
          </cell>
          <cell r="S18296" t="str">
            <v>서울은행(마포지점)</v>
          </cell>
          <cell r="T18296" t="str">
            <v>2000.04.20-2000.0</v>
          </cell>
          <cell r="U18296" t="str">
            <v>7.31   7.8         102</v>
          </cell>
        </row>
        <row r="18297">
          <cell r="A18297" t="str">
            <v>81002-00</v>
          </cell>
          <cell r="B18297" t="str">
            <v>할인료</v>
          </cell>
          <cell r="C18297" t="str">
            <v>할인료</v>
          </cell>
          <cell r="D18297">
            <v>70</v>
          </cell>
          <cell r="E18297" t="str">
            <v>받을어음결</v>
          </cell>
          <cell r="F18297" t="str">
            <v>10547221-075</v>
          </cell>
          <cell r="G18297">
            <v>100720</v>
          </cell>
          <cell r="H18297" t="str">
            <v>판매2팀</v>
          </cell>
          <cell r="I18297">
            <v>100027</v>
          </cell>
          <cell r="J18297" t="str">
            <v>일진경리팀</v>
          </cell>
          <cell r="K18297" t="str">
            <v>액면금액:14,000,000</v>
          </cell>
          <cell r="L18297" t="str">
            <v>D</v>
          </cell>
          <cell r="M18297">
            <v>311145</v>
          </cell>
          <cell r="N18297">
            <v>0</v>
          </cell>
          <cell r="O18297" t="str">
            <v>2000.04.20</v>
          </cell>
          <cell r="P18297" t="str">
            <v>2000.04.20</v>
          </cell>
          <cell r="Q18297" t="str">
            <v>정경희</v>
          </cell>
          <cell r="R18297">
            <v>111</v>
          </cell>
          <cell r="S18297" t="str">
            <v>서울은행(마포지점)</v>
          </cell>
          <cell r="T18297" t="str">
            <v>2000.04.20-2000.0</v>
          </cell>
          <cell r="U18297" t="str">
            <v>8.02   7.8         104</v>
          </cell>
        </row>
        <row r="18298">
          <cell r="A18298" t="str">
            <v>81002-00</v>
          </cell>
          <cell r="B18298" t="str">
            <v>할인료</v>
          </cell>
          <cell r="C18298" t="str">
            <v>할인료</v>
          </cell>
          <cell r="D18298">
            <v>70</v>
          </cell>
          <cell r="E18298" t="str">
            <v>받을어음결</v>
          </cell>
          <cell r="F18298" t="str">
            <v>10547221-077</v>
          </cell>
          <cell r="G18298">
            <v>100450</v>
          </cell>
          <cell r="H18298" t="str">
            <v>판매1팀</v>
          </cell>
          <cell r="I18298">
            <v>100027</v>
          </cell>
          <cell r="J18298" t="str">
            <v>일진경리팀</v>
          </cell>
          <cell r="K18298" t="str">
            <v>액면금액:12,000,000</v>
          </cell>
          <cell r="L18298" t="str">
            <v>D</v>
          </cell>
          <cell r="M18298">
            <v>269260</v>
          </cell>
          <cell r="N18298">
            <v>0</v>
          </cell>
          <cell r="O18298" t="str">
            <v>2000.04.20</v>
          </cell>
          <cell r="P18298" t="str">
            <v>2000.04.20</v>
          </cell>
          <cell r="Q18298" t="str">
            <v>정경희</v>
          </cell>
          <cell r="R18298">
            <v>111</v>
          </cell>
          <cell r="S18298" t="str">
            <v>서울은행(마포지점)</v>
          </cell>
          <cell r="T18298" t="str">
            <v>2000.04.20-2000.0</v>
          </cell>
          <cell r="U18298" t="str">
            <v>8.03   7.8         105</v>
          </cell>
        </row>
        <row r="18299">
          <cell r="A18299" t="str">
            <v>81002-00</v>
          </cell>
          <cell r="B18299" t="str">
            <v>할인료</v>
          </cell>
          <cell r="C18299" t="str">
            <v>할인료</v>
          </cell>
          <cell r="D18299">
            <v>70</v>
          </cell>
          <cell r="E18299" t="str">
            <v>받을어음결</v>
          </cell>
          <cell r="F18299" t="str">
            <v>10547221-079</v>
          </cell>
          <cell r="G18299">
            <v>100720</v>
          </cell>
          <cell r="H18299" t="str">
            <v>판매2팀</v>
          </cell>
          <cell r="I18299">
            <v>100027</v>
          </cell>
          <cell r="J18299" t="str">
            <v>일진경리팀</v>
          </cell>
          <cell r="K18299" t="str">
            <v>액면금액:10,000,000</v>
          </cell>
          <cell r="L18299" t="str">
            <v>D</v>
          </cell>
          <cell r="M18299">
            <v>228657</v>
          </cell>
          <cell r="N18299">
            <v>0</v>
          </cell>
          <cell r="O18299" t="str">
            <v>2000.04.20</v>
          </cell>
          <cell r="P18299" t="str">
            <v>2000.04.20</v>
          </cell>
          <cell r="Q18299" t="str">
            <v>정경희</v>
          </cell>
          <cell r="R18299">
            <v>111</v>
          </cell>
          <cell r="S18299" t="str">
            <v>서울은행(마포지점)</v>
          </cell>
          <cell r="T18299" t="str">
            <v>2000.04.20-2000.0</v>
          </cell>
          <cell r="U18299" t="str">
            <v>8.05   7.8         107</v>
          </cell>
        </row>
        <row r="18300">
          <cell r="A18300" t="str">
            <v>81002-00</v>
          </cell>
          <cell r="B18300" t="str">
            <v>할인료</v>
          </cell>
          <cell r="C18300" t="str">
            <v>할인료</v>
          </cell>
          <cell r="D18300">
            <v>70</v>
          </cell>
          <cell r="E18300" t="str">
            <v>받을어음결</v>
          </cell>
          <cell r="F18300" t="str">
            <v>10547221-081</v>
          </cell>
          <cell r="G18300">
            <v>100450</v>
          </cell>
          <cell r="H18300" t="str">
            <v>판매1팀</v>
          </cell>
          <cell r="I18300">
            <v>100027</v>
          </cell>
          <cell r="J18300" t="str">
            <v>일진경리팀</v>
          </cell>
          <cell r="K18300" t="str">
            <v>액면금액:83,000,000</v>
          </cell>
          <cell r="L18300" t="str">
            <v>D</v>
          </cell>
          <cell r="M18300">
            <v>1897857</v>
          </cell>
          <cell r="N18300">
            <v>0</v>
          </cell>
          <cell r="O18300" t="str">
            <v>2000.04.20</v>
          </cell>
          <cell r="P18300" t="str">
            <v>2000.04.20</v>
          </cell>
          <cell r="Q18300" t="str">
            <v>정경희</v>
          </cell>
          <cell r="R18300">
            <v>111</v>
          </cell>
          <cell r="S18300" t="str">
            <v>서울은행(마포지점)</v>
          </cell>
          <cell r="T18300" t="str">
            <v>2000.04.20-2000.0</v>
          </cell>
          <cell r="U18300" t="str">
            <v>8.05   7.8         107</v>
          </cell>
        </row>
        <row r="18301">
          <cell r="A18301" t="str">
            <v>81002-00</v>
          </cell>
          <cell r="B18301" t="str">
            <v>할인료</v>
          </cell>
          <cell r="C18301" t="str">
            <v>할인료</v>
          </cell>
          <cell r="D18301">
            <v>70</v>
          </cell>
          <cell r="E18301" t="str">
            <v>받을어음결</v>
          </cell>
          <cell r="F18301" t="str">
            <v>10547221-083</v>
          </cell>
          <cell r="G18301">
            <v>100718</v>
          </cell>
          <cell r="H18301" t="str">
            <v>직판팀</v>
          </cell>
          <cell r="I18301">
            <v>100027</v>
          </cell>
          <cell r="J18301" t="str">
            <v>일진경리팀</v>
          </cell>
          <cell r="K18301" t="str">
            <v>액면금액:13,278,066</v>
          </cell>
          <cell r="L18301" t="str">
            <v>D</v>
          </cell>
          <cell r="M18301">
            <v>312125</v>
          </cell>
          <cell r="N18301">
            <v>0</v>
          </cell>
          <cell r="O18301" t="str">
            <v>2000.04.20</v>
          </cell>
          <cell r="P18301" t="str">
            <v>2000.04.20</v>
          </cell>
          <cell r="Q18301" t="str">
            <v>정경희</v>
          </cell>
          <cell r="R18301">
            <v>111</v>
          </cell>
          <cell r="S18301" t="str">
            <v>서울은행(마포지점)</v>
          </cell>
          <cell r="T18301" t="str">
            <v>2000.04.20-2000.0</v>
          </cell>
          <cell r="U18301" t="str">
            <v>8.08   7.8         110</v>
          </cell>
        </row>
        <row r="18302">
          <cell r="A18302" t="str">
            <v>81002-00</v>
          </cell>
          <cell r="B18302" t="str">
            <v>할인료</v>
          </cell>
          <cell r="C18302" t="str">
            <v>할인료</v>
          </cell>
          <cell r="D18302">
            <v>70</v>
          </cell>
          <cell r="E18302" t="str">
            <v>받을어음결</v>
          </cell>
          <cell r="F18302" t="str">
            <v>10547221-085</v>
          </cell>
          <cell r="G18302">
            <v>100720</v>
          </cell>
          <cell r="H18302" t="str">
            <v>판매2팀</v>
          </cell>
          <cell r="I18302">
            <v>100027</v>
          </cell>
          <cell r="J18302" t="str">
            <v>일진경리팀</v>
          </cell>
          <cell r="K18302" t="str">
            <v>액면금액:8,000,000</v>
          </cell>
          <cell r="L18302" t="str">
            <v>D</v>
          </cell>
          <cell r="M18302">
            <v>191473</v>
          </cell>
          <cell r="N18302">
            <v>0</v>
          </cell>
          <cell r="O18302" t="str">
            <v>2000.04.20</v>
          </cell>
          <cell r="P18302" t="str">
            <v>2000.04.20</v>
          </cell>
          <cell r="Q18302" t="str">
            <v>정경희</v>
          </cell>
          <cell r="R18302">
            <v>111</v>
          </cell>
          <cell r="S18302" t="str">
            <v>서울은행(마포지점)</v>
          </cell>
          <cell r="T18302" t="str">
            <v>2000.04.20-2000.0</v>
          </cell>
          <cell r="U18302" t="str">
            <v>8.10   7.8         112</v>
          </cell>
        </row>
        <row r="18303">
          <cell r="A18303" t="str">
            <v>81002-00</v>
          </cell>
          <cell r="B18303" t="str">
            <v>할인료</v>
          </cell>
          <cell r="C18303" t="str">
            <v>할인료</v>
          </cell>
          <cell r="D18303">
            <v>70</v>
          </cell>
          <cell r="E18303" t="str">
            <v>받을어음결</v>
          </cell>
          <cell r="F18303" t="str">
            <v>10547221-087</v>
          </cell>
          <cell r="G18303">
            <v>100450</v>
          </cell>
          <cell r="H18303" t="str">
            <v>판매1팀</v>
          </cell>
          <cell r="I18303">
            <v>100027</v>
          </cell>
          <cell r="J18303" t="str">
            <v>일진경리팀</v>
          </cell>
          <cell r="K18303" t="str">
            <v>액면금액:15,000,000</v>
          </cell>
          <cell r="L18303" t="str">
            <v>D</v>
          </cell>
          <cell r="M18303">
            <v>359013</v>
          </cell>
          <cell r="N18303">
            <v>0</v>
          </cell>
          <cell r="O18303" t="str">
            <v>2000.04.20</v>
          </cell>
          <cell r="P18303" t="str">
            <v>2000.04.20</v>
          </cell>
          <cell r="Q18303" t="str">
            <v>정경희</v>
          </cell>
          <cell r="R18303">
            <v>111</v>
          </cell>
          <cell r="S18303" t="str">
            <v>서울은행(마포지점)</v>
          </cell>
          <cell r="T18303" t="str">
            <v>2000.04.20-2000.0</v>
          </cell>
          <cell r="U18303" t="str">
            <v>8.10   7.8         112</v>
          </cell>
        </row>
        <row r="18304">
          <cell r="A18304" t="str">
            <v>81002-00</v>
          </cell>
          <cell r="B18304" t="str">
            <v>할인료</v>
          </cell>
          <cell r="C18304" t="str">
            <v>할인료</v>
          </cell>
          <cell r="D18304">
            <v>70</v>
          </cell>
          <cell r="E18304" t="str">
            <v>받을어음결</v>
          </cell>
          <cell r="F18304" t="str">
            <v>10547221-089</v>
          </cell>
          <cell r="G18304">
            <v>100450</v>
          </cell>
          <cell r="H18304" t="str">
            <v>판매1팀</v>
          </cell>
          <cell r="I18304">
            <v>100027</v>
          </cell>
          <cell r="J18304" t="str">
            <v>일진경리팀</v>
          </cell>
          <cell r="K18304" t="str">
            <v>액면금액:30,000,000</v>
          </cell>
          <cell r="L18304" t="str">
            <v>D</v>
          </cell>
          <cell r="M18304">
            <v>724438</v>
          </cell>
          <cell r="N18304">
            <v>0</v>
          </cell>
          <cell r="O18304" t="str">
            <v>2000.04.20</v>
          </cell>
          <cell r="P18304" t="str">
            <v>2000.04.20</v>
          </cell>
          <cell r="Q18304" t="str">
            <v>정경희</v>
          </cell>
          <cell r="R18304">
            <v>111</v>
          </cell>
          <cell r="S18304" t="str">
            <v>서울은행(마포지점)</v>
          </cell>
          <cell r="T18304" t="str">
            <v>2000.04.20-2000.0</v>
          </cell>
          <cell r="U18304" t="str">
            <v>8.11   7.8         113</v>
          </cell>
        </row>
        <row r="18305">
          <cell r="A18305" t="str">
            <v>81002-00</v>
          </cell>
          <cell r="B18305" t="str">
            <v>할인료</v>
          </cell>
          <cell r="C18305" t="str">
            <v>할인료</v>
          </cell>
          <cell r="D18305">
            <v>70</v>
          </cell>
          <cell r="E18305" t="str">
            <v>받을어음결</v>
          </cell>
          <cell r="F18305" t="str">
            <v>10547221-091</v>
          </cell>
          <cell r="G18305">
            <v>100453</v>
          </cell>
          <cell r="H18305" t="str">
            <v>특판1팀</v>
          </cell>
          <cell r="I18305">
            <v>100027</v>
          </cell>
          <cell r="J18305" t="str">
            <v>일진경리팀</v>
          </cell>
          <cell r="K18305" t="str">
            <v>액면금액:10,258,000</v>
          </cell>
          <cell r="L18305" t="str">
            <v>D</v>
          </cell>
          <cell r="M18305">
            <v>247709</v>
          </cell>
          <cell r="N18305">
            <v>0</v>
          </cell>
          <cell r="O18305" t="str">
            <v>2000.04.20</v>
          </cell>
          <cell r="P18305" t="str">
            <v>2000.04.20</v>
          </cell>
          <cell r="Q18305" t="str">
            <v>정경희</v>
          </cell>
          <cell r="R18305">
            <v>111</v>
          </cell>
          <cell r="S18305" t="str">
            <v>서울은행(마포지점)</v>
          </cell>
          <cell r="T18305" t="str">
            <v>2000.04.20-2000.0</v>
          </cell>
          <cell r="U18305" t="str">
            <v>8.11   7.8         113</v>
          </cell>
        </row>
        <row r="18306">
          <cell r="A18306" t="str">
            <v>81002-00</v>
          </cell>
          <cell r="B18306" t="str">
            <v>할인료</v>
          </cell>
          <cell r="C18306" t="str">
            <v>할인료</v>
          </cell>
          <cell r="D18306">
            <v>70</v>
          </cell>
          <cell r="E18306" t="str">
            <v>받을어음결</v>
          </cell>
          <cell r="F18306" t="str">
            <v>10547221-093</v>
          </cell>
          <cell r="G18306">
            <v>100718</v>
          </cell>
          <cell r="H18306" t="str">
            <v>직판팀</v>
          </cell>
          <cell r="I18306">
            <v>100027</v>
          </cell>
          <cell r="J18306" t="str">
            <v>일진경리팀</v>
          </cell>
          <cell r="K18306" t="str">
            <v>액면금액:10,000,000</v>
          </cell>
          <cell r="L18306" t="str">
            <v>D</v>
          </cell>
          <cell r="M18306">
            <v>252164</v>
          </cell>
          <cell r="N18306">
            <v>0</v>
          </cell>
          <cell r="O18306" t="str">
            <v>2000.04.20</v>
          </cell>
          <cell r="P18306" t="str">
            <v>2000.04.20</v>
          </cell>
          <cell r="Q18306" t="str">
            <v>정경희</v>
          </cell>
          <cell r="R18306">
            <v>111</v>
          </cell>
          <cell r="S18306" t="str">
            <v>서울은행(마포지점)</v>
          </cell>
          <cell r="T18306" t="str">
            <v>2000.04.20-2000.0</v>
          </cell>
          <cell r="U18306" t="str">
            <v>8.15   7.8         118</v>
          </cell>
        </row>
        <row r="18307">
          <cell r="A18307" t="str">
            <v>81002-00</v>
          </cell>
          <cell r="B18307" t="str">
            <v>할인료</v>
          </cell>
          <cell r="C18307" t="str">
            <v>할인료</v>
          </cell>
          <cell r="D18307">
            <v>70</v>
          </cell>
          <cell r="E18307" t="str">
            <v>받을어음결</v>
          </cell>
          <cell r="F18307" t="str">
            <v>10547221-095</v>
          </cell>
          <cell r="G18307">
            <v>100450</v>
          </cell>
          <cell r="H18307" t="str">
            <v>판매1팀</v>
          </cell>
          <cell r="I18307">
            <v>100027</v>
          </cell>
          <cell r="J18307" t="str">
            <v>일진경리팀</v>
          </cell>
          <cell r="K18307" t="str">
            <v>액면금액:10,000,000</v>
          </cell>
          <cell r="L18307" t="str">
            <v>D</v>
          </cell>
          <cell r="M18307">
            <v>252164</v>
          </cell>
          <cell r="N18307">
            <v>0</v>
          </cell>
          <cell r="O18307" t="str">
            <v>2000.04.20</v>
          </cell>
          <cell r="P18307" t="str">
            <v>2000.04.20</v>
          </cell>
          <cell r="Q18307" t="str">
            <v>정경희</v>
          </cell>
          <cell r="R18307">
            <v>111</v>
          </cell>
          <cell r="S18307" t="str">
            <v>서울은행(마포지점)</v>
          </cell>
          <cell r="T18307" t="str">
            <v>2000.04.20-2000.0</v>
          </cell>
          <cell r="U18307" t="str">
            <v>8.15   7.8         118</v>
          </cell>
        </row>
        <row r="18308">
          <cell r="A18308" t="str">
            <v>81002-00</v>
          </cell>
          <cell r="B18308" t="str">
            <v>할인료</v>
          </cell>
          <cell r="C18308" t="str">
            <v>할인료</v>
          </cell>
          <cell r="D18308">
            <v>70</v>
          </cell>
          <cell r="E18308" t="str">
            <v>받을어음결</v>
          </cell>
          <cell r="F18308" t="str">
            <v>10547221-097</v>
          </cell>
          <cell r="G18308">
            <v>100450</v>
          </cell>
          <cell r="H18308" t="str">
            <v>판매1팀</v>
          </cell>
          <cell r="I18308">
            <v>100027</v>
          </cell>
          <cell r="J18308" t="str">
            <v>일진경리팀</v>
          </cell>
          <cell r="K18308" t="str">
            <v>액면금액:28,337,000</v>
          </cell>
          <cell r="L18308" t="str">
            <v>D</v>
          </cell>
          <cell r="M18308">
            <v>714558</v>
          </cell>
          <cell r="N18308">
            <v>0</v>
          </cell>
          <cell r="O18308" t="str">
            <v>2000.04.20</v>
          </cell>
          <cell r="P18308" t="str">
            <v>2000.04.20</v>
          </cell>
          <cell r="Q18308" t="str">
            <v>정경희</v>
          </cell>
          <cell r="R18308">
            <v>111</v>
          </cell>
          <cell r="S18308" t="str">
            <v>서울은행(마포지점)</v>
          </cell>
          <cell r="T18308" t="str">
            <v>2000.04.20-2000.0</v>
          </cell>
          <cell r="U18308" t="str">
            <v>8.16   7.8         118</v>
          </cell>
        </row>
        <row r="18309">
          <cell r="A18309" t="str">
            <v>81002-00</v>
          </cell>
          <cell r="B18309" t="str">
            <v>할인료</v>
          </cell>
          <cell r="C18309" t="str">
            <v>할인료</v>
          </cell>
          <cell r="D18309">
            <v>70</v>
          </cell>
          <cell r="E18309" t="str">
            <v>받을어음결</v>
          </cell>
          <cell r="F18309" t="str">
            <v>10547221-099</v>
          </cell>
          <cell r="G18309">
            <v>100450</v>
          </cell>
          <cell r="H18309" t="str">
            <v>판매1팀</v>
          </cell>
          <cell r="I18309">
            <v>100027</v>
          </cell>
          <cell r="J18309" t="str">
            <v>일진경리팀</v>
          </cell>
          <cell r="K18309" t="str">
            <v>액면금액:30,000,000</v>
          </cell>
          <cell r="L18309" t="str">
            <v>D</v>
          </cell>
          <cell r="M18309">
            <v>762904</v>
          </cell>
          <cell r="N18309">
            <v>0</v>
          </cell>
          <cell r="O18309" t="str">
            <v>2000.04.20</v>
          </cell>
          <cell r="P18309" t="str">
            <v>2000.04.20</v>
          </cell>
          <cell r="Q18309" t="str">
            <v>정경희</v>
          </cell>
          <cell r="R18309">
            <v>111</v>
          </cell>
          <cell r="S18309" t="str">
            <v>서울은행(마포지점)</v>
          </cell>
          <cell r="T18309" t="str">
            <v>2000.04.20-2000.0</v>
          </cell>
          <cell r="U18309" t="str">
            <v>8.17   7.8         119</v>
          </cell>
        </row>
        <row r="18310">
          <cell r="A18310" t="str">
            <v>81002-00</v>
          </cell>
          <cell r="B18310" t="str">
            <v>할인료</v>
          </cell>
          <cell r="C18310" t="str">
            <v>할인료</v>
          </cell>
          <cell r="D18310">
            <v>70</v>
          </cell>
          <cell r="E18310" t="str">
            <v>받을어음결</v>
          </cell>
          <cell r="F18310" t="str">
            <v>10547221-101</v>
          </cell>
          <cell r="G18310">
            <v>100453</v>
          </cell>
          <cell r="H18310" t="str">
            <v>특판1팀</v>
          </cell>
          <cell r="I18310">
            <v>100027</v>
          </cell>
          <cell r="J18310" t="str">
            <v>일진경리팀</v>
          </cell>
          <cell r="K18310" t="str">
            <v>액면금액:17,800,000</v>
          </cell>
          <cell r="L18310" t="str">
            <v>D</v>
          </cell>
          <cell r="M18310">
            <v>467871</v>
          </cell>
          <cell r="N18310">
            <v>0</v>
          </cell>
          <cell r="O18310" t="str">
            <v>2000.04.20</v>
          </cell>
          <cell r="P18310" t="str">
            <v>2000.04.20</v>
          </cell>
          <cell r="Q18310" t="str">
            <v>정경희</v>
          </cell>
          <cell r="R18310">
            <v>111</v>
          </cell>
          <cell r="S18310" t="str">
            <v>서울은행(마포지점)</v>
          </cell>
          <cell r="T18310" t="str">
            <v>2000.04.20-2000.0</v>
          </cell>
          <cell r="U18310" t="str">
            <v>8.21   7.8         123</v>
          </cell>
        </row>
        <row r="18311">
          <cell r="A18311" t="str">
            <v>81002-00</v>
          </cell>
          <cell r="B18311" t="str">
            <v>할인료</v>
          </cell>
          <cell r="C18311" t="str">
            <v>할인료</v>
          </cell>
          <cell r="D18311">
            <v>70</v>
          </cell>
          <cell r="E18311" t="str">
            <v>받을어음결</v>
          </cell>
          <cell r="F18311" t="str">
            <v>10547221-103</v>
          </cell>
          <cell r="G18311">
            <v>100450</v>
          </cell>
          <cell r="H18311" t="str">
            <v>판매1팀</v>
          </cell>
          <cell r="I18311">
            <v>100027</v>
          </cell>
          <cell r="J18311" t="str">
            <v>일진경리팀</v>
          </cell>
          <cell r="K18311" t="str">
            <v>액면금액:35,000,000</v>
          </cell>
          <cell r="L18311" t="str">
            <v>D</v>
          </cell>
          <cell r="M18311">
            <v>934931</v>
          </cell>
          <cell r="N18311">
            <v>0</v>
          </cell>
          <cell r="O18311" t="str">
            <v>2000.04.20</v>
          </cell>
          <cell r="P18311" t="str">
            <v>2000.04.20</v>
          </cell>
          <cell r="Q18311" t="str">
            <v>정경희</v>
          </cell>
          <cell r="R18311">
            <v>111</v>
          </cell>
          <cell r="S18311" t="str">
            <v>서울은행(마포지점)</v>
          </cell>
          <cell r="T18311" t="str">
            <v>2000.04.20-2000.0</v>
          </cell>
          <cell r="U18311" t="str">
            <v>8.23   7.8         125</v>
          </cell>
        </row>
        <row r="18312">
          <cell r="A18312" t="str">
            <v>81002-00</v>
          </cell>
          <cell r="B18312" t="str">
            <v>할인료</v>
          </cell>
          <cell r="C18312" t="str">
            <v>할인료</v>
          </cell>
          <cell r="D18312">
            <v>70</v>
          </cell>
          <cell r="E18312" t="str">
            <v>받을어음결</v>
          </cell>
          <cell r="F18312" t="str">
            <v>10547221-105</v>
          </cell>
          <cell r="G18312">
            <v>100450</v>
          </cell>
          <cell r="H18312" t="str">
            <v>판매1팀</v>
          </cell>
          <cell r="I18312">
            <v>100027</v>
          </cell>
          <cell r="J18312" t="str">
            <v>일진경리팀</v>
          </cell>
          <cell r="K18312" t="str">
            <v>액면금액:40,000,000</v>
          </cell>
          <cell r="L18312" t="str">
            <v>D</v>
          </cell>
          <cell r="M18312">
            <v>1085589</v>
          </cell>
          <cell r="N18312">
            <v>0</v>
          </cell>
          <cell r="O18312" t="str">
            <v>2000.04.20</v>
          </cell>
          <cell r="P18312" t="str">
            <v>2000.04.20</v>
          </cell>
          <cell r="Q18312" t="str">
            <v>정경희</v>
          </cell>
          <cell r="R18312">
            <v>111</v>
          </cell>
          <cell r="S18312" t="str">
            <v>서울은행(마포지점)</v>
          </cell>
          <cell r="T18312" t="str">
            <v>2000.04.20-2000.0</v>
          </cell>
          <cell r="U18312" t="str">
            <v>8.25   7.8         127</v>
          </cell>
        </row>
        <row r="18313">
          <cell r="A18313" t="str">
            <v>81002-00</v>
          </cell>
          <cell r="B18313" t="str">
            <v>할인료</v>
          </cell>
          <cell r="C18313" t="str">
            <v>할인료</v>
          </cell>
          <cell r="D18313">
            <v>70</v>
          </cell>
          <cell r="E18313" t="str">
            <v>받을어음결</v>
          </cell>
          <cell r="F18313" t="str">
            <v>10547221-107</v>
          </cell>
          <cell r="G18313">
            <v>100450</v>
          </cell>
          <cell r="H18313" t="str">
            <v>판매1팀</v>
          </cell>
          <cell r="I18313">
            <v>100027</v>
          </cell>
          <cell r="J18313" t="str">
            <v>일진경리팀</v>
          </cell>
          <cell r="K18313" t="str">
            <v>액면금액:37,331,691</v>
          </cell>
          <cell r="L18313" t="str">
            <v>D</v>
          </cell>
          <cell r="M18313">
            <v>1037105</v>
          </cell>
          <cell r="N18313">
            <v>0</v>
          </cell>
          <cell r="O18313" t="str">
            <v>2000.04.20</v>
          </cell>
          <cell r="P18313" t="str">
            <v>2000.04.20</v>
          </cell>
          <cell r="Q18313" t="str">
            <v>정경희</v>
          </cell>
          <cell r="R18313">
            <v>111</v>
          </cell>
          <cell r="S18313" t="str">
            <v>서울은행(마포지점)</v>
          </cell>
          <cell r="T18313" t="str">
            <v>2000.04.20-2000.0</v>
          </cell>
          <cell r="U18313" t="str">
            <v>8.27   7.8         130</v>
          </cell>
        </row>
        <row r="18314">
          <cell r="A18314" t="str">
            <v>81002-00</v>
          </cell>
          <cell r="B18314" t="str">
            <v>할인료</v>
          </cell>
          <cell r="C18314" t="str">
            <v>할인료</v>
          </cell>
          <cell r="D18314">
            <v>70</v>
          </cell>
          <cell r="E18314" t="str">
            <v>받을어음결</v>
          </cell>
          <cell r="F18314" t="str">
            <v>10547221-109</v>
          </cell>
          <cell r="G18314">
            <v>100450</v>
          </cell>
          <cell r="H18314" t="str">
            <v>판매1팀</v>
          </cell>
          <cell r="I18314">
            <v>100027</v>
          </cell>
          <cell r="J18314" t="str">
            <v>일진경리팀</v>
          </cell>
          <cell r="K18314" t="str">
            <v>액면금액:35,000,000</v>
          </cell>
          <cell r="L18314" t="str">
            <v>D</v>
          </cell>
          <cell r="M18314">
            <v>987287</v>
          </cell>
          <cell r="N18314">
            <v>0</v>
          </cell>
          <cell r="O18314" t="str">
            <v>2000.04.20</v>
          </cell>
          <cell r="P18314" t="str">
            <v>2000.04.20</v>
          </cell>
          <cell r="Q18314" t="str">
            <v>정경희</v>
          </cell>
          <cell r="R18314">
            <v>111</v>
          </cell>
          <cell r="S18314" t="str">
            <v>서울은행(마포지점)</v>
          </cell>
          <cell r="T18314" t="str">
            <v>2000.04.20-2000.0</v>
          </cell>
          <cell r="U18314" t="str">
            <v>8.30   7.8         132</v>
          </cell>
        </row>
        <row r="18315">
          <cell r="A18315" t="str">
            <v>81002-00</v>
          </cell>
          <cell r="B18315" t="str">
            <v>할인료</v>
          </cell>
          <cell r="C18315" t="str">
            <v>할인료</v>
          </cell>
          <cell r="D18315">
            <v>70</v>
          </cell>
          <cell r="E18315" t="str">
            <v>받을어음결</v>
          </cell>
          <cell r="F18315" t="str">
            <v>10547221-111</v>
          </cell>
          <cell r="G18315">
            <v>100450</v>
          </cell>
          <cell r="H18315" t="str">
            <v>판매1팀</v>
          </cell>
          <cell r="I18315">
            <v>100027</v>
          </cell>
          <cell r="J18315" t="str">
            <v>일진경리팀</v>
          </cell>
          <cell r="K18315" t="str">
            <v>액면금액:15,000,000</v>
          </cell>
          <cell r="L18315" t="str">
            <v>D</v>
          </cell>
          <cell r="M18315">
            <v>423123</v>
          </cell>
          <cell r="N18315">
            <v>0</v>
          </cell>
          <cell r="O18315" t="str">
            <v>2000.04.20</v>
          </cell>
          <cell r="P18315" t="str">
            <v>2000.04.20</v>
          </cell>
          <cell r="Q18315" t="str">
            <v>정경희</v>
          </cell>
          <cell r="R18315">
            <v>111</v>
          </cell>
          <cell r="S18315" t="str">
            <v>서울은행(마포지점)</v>
          </cell>
          <cell r="T18315" t="str">
            <v>2000.04.20-2000.0</v>
          </cell>
          <cell r="U18315" t="str">
            <v>8.30   7.8         132</v>
          </cell>
        </row>
        <row r="18316">
          <cell r="A18316" t="str">
            <v>81002-00</v>
          </cell>
          <cell r="B18316" t="str">
            <v>할인료</v>
          </cell>
          <cell r="C18316" t="str">
            <v>할인료</v>
          </cell>
          <cell r="D18316">
            <v>70</v>
          </cell>
          <cell r="E18316" t="str">
            <v>받을어음결</v>
          </cell>
          <cell r="F18316" t="str">
            <v>10547221-113</v>
          </cell>
          <cell r="G18316">
            <v>100450</v>
          </cell>
          <cell r="H18316" t="str">
            <v>판매1팀</v>
          </cell>
          <cell r="I18316">
            <v>100027</v>
          </cell>
          <cell r="J18316" t="str">
            <v>일진경리팀</v>
          </cell>
          <cell r="K18316" t="str">
            <v>액면금액:7,000,000</v>
          </cell>
          <cell r="L18316" t="str">
            <v>D</v>
          </cell>
          <cell r="M18316">
            <v>198953</v>
          </cell>
          <cell r="N18316">
            <v>0</v>
          </cell>
          <cell r="O18316" t="str">
            <v>2000.04.20</v>
          </cell>
          <cell r="P18316" t="str">
            <v>2000.04.20</v>
          </cell>
          <cell r="Q18316" t="str">
            <v>정경희</v>
          </cell>
          <cell r="R18316">
            <v>111</v>
          </cell>
          <cell r="S18316" t="str">
            <v>서울은행(마포지점)</v>
          </cell>
          <cell r="T18316" t="str">
            <v>2000.04.20-2000.0</v>
          </cell>
          <cell r="U18316" t="str">
            <v>8.31   7.8         133</v>
          </cell>
        </row>
        <row r="18317">
          <cell r="A18317" t="str">
            <v>81002-00</v>
          </cell>
          <cell r="B18317" t="str">
            <v>할인료</v>
          </cell>
          <cell r="C18317" t="str">
            <v>할인료</v>
          </cell>
          <cell r="D18317">
            <v>70</v>
          </cell>
          <cell r="E18317" t="str">
            <v>받을어음결</v>
          </cell>
          <cell r="F18317" t="str">
            <v>10547221-115</v>
          </cell>
          <cell r="G18317">
            <v>100720</v>
          </cell>
          <cell r="H18317" t="str">
            <v>판매2팀</v>
          </cell>
          <cell r="I18317">
            <v>100027</v>
          </cell>
          <cell r="J18317" t="str">
            <v>일진경리팀</v>
          </cell>
          <cell r="K18317" t="str">
            <v>액면금액:10,000,000</v>
          </cell>
          <cell r="L18317" t="str">
            <v>D</v>
          </cell>
          <cell r="M18317">
            <v>284219</v>
          </cell>
          <cell r="N18317">
            <v>0</v>
          </cell>
          <cell r="O18317" t="str">
            <v>2000.04.20</v>
          </cell>
          <cell r="P18317" t="str">
            <v>2000.04.20</v>
          </cell>
          <cell r="Q18317" t="str">
            <v>정경희</v>
          </cell>
          <cell r="R18317">
            <v>111</v>
          </cell>
          <cell r="S18317" t="str">
            <v>서울은행(마포지점)</v>
          </cell>
          <cell r="T18317" t="str">
            <v>2000.04.20-2000.0</v>
          </cell>
          <cell r="U18317" t="str">
            <v>8.31   7.8         133</v>
          </cell>
        </row>
        <row r="18318">
          <cell r="A18318" t="str">
            <v>81002-00</v>
          </cell>
          <cell r="B18318" t="str">
            <v>할인료</v>
          </cell>
          <cell r="C18318" t="str">
            <v>할인료</v>
          </cell>
          <cell r="D18318">
            <v>70</v>
          </cell>
          <cell r="E18318" t="str">
            <v>받을어음결</v>
          </cell>
          <cell r="F18318" t="str">
            <v>10547221-117</v>
          </cell>
          <cell r="G18318">
            <v>100720</v>
          </cell>
          <cell r="H18318" t="str">
            <v>판매2팀</v>
          </cell>
          <cell r="I18318">
            <v>100027</v>
          </cell>
          <cell r="J18318" t="str">
            <v>일진경리팀</v>
          </cell>
          <cell r="K18318" t="str">
            <v>액면금액:92,653,600</v>
          </cell>
          <cell r="L18318" t="str">
            <v>D</v>
          </cell>
          <cell r="M18318">
            <v>2633393</v>
          </cell>
          <cell r="N18318">
            <v>0</v>
          </cell>
          <cell r="O18318" t="str">
            <v>2000.04.20</v>
          </cell>
          <cell r="P18318" t="str">
            <v>2000.04.20</v>
          </cell>
          <cell r="Q18318" t="str">
            <v>정경희</v>
          </cell>
          <cell r="R18318">
            <v>111</v>
          </cell>
          <cell r="S18318" t="str">
            <v>서울은행(마포지점)</v>
          </cell>
          <cell r="T18318" t="str">
            <v>2000.04.20-2000.0</v>
          </cell>
          <cell r="U18318" t="str">
            <v>8.31   7.8         133</v>
          </cell>
        </row>
        <row r="18319">
          <cell r="A18319" t="str">
            <v>81002-00</v>
          </cell>
          <cell r="B18319" t="str">
            <v>할인료</v>
          </cell>
          <cell r="C18319" t="str">
            <v>할인료</v>
          </cell>
          <cell r="D18319">
            <v>70</v>
          </cell>
          <cell r="E18319" t="str">
            <v>받을어음결</v>
          </cell>
          <cell r="F18319" t="str">
            <v>10547221-119</v>
          </cell>
          <cell r="G18319">
            <v>100453</v>
          </cell>
          <cell r="H18319" t="str">
            <v>특판1팀</v>
          </cell>
          <cell r="I18319">
            <v>100027</v>
          </cell>
          <cell r="J18319" t="str">
            <v>일진경리팀</v>
          </cell>
          <cell r="K18319" t="str">
            <v>액면금액:20,000,000</v>
          </cell>
          <cell r="L18319" t="str">
            <v>D</v>
          </cell>
          <cell r="M18319">
            <v>568438</v>
          </cell>
          <cell r="N18319">
            <v>0</v>
          </cell>
          <cell r="O18319" t="str">
            <v>2000.04.20</v>
          </cell>
          <cell r="P18319" t="str">
            <v>2000.04.20</v>
          </cell>
          <cell r="Q18319" t="str">
            <v>정경희</v>
          </cell>
          <cell r="R18319">
            <v>111</v>
          </cell>
          <cell r="S18319" t="str">
            <v>서울은행(마포지점)</v>
          </cell>
          <cell r="T18319" t="str">
            <v>2000.04.20-2000.0</v>
          </cell>
          <cell r="U18319" t="str">
            <v>8.31   7.8         133</v>
          </cell>
        </row>
        <row r="18320">
          <cell r="A18320" t="str">
            <v>81002-00</v>
          </cell>
          <cell r="B18320" t="str">
            <v>할인료</v>
          </cell>
          <cell r="C18320" t="str">
            <v>할인료</v>
          </cell>
          <cell r="D18320">
            <v>70</v>
          </cell>
          <cell r="E18320" t="str">
            <v>받을어음결</v>
          </cell>
          <cell r="F18320" t="str">
            <v>10547221-121</v>
          </cell>
          <cell r="G18320">
            <v>100720</v>
          </cell>
          <cell r="H18320" t="str">
            <v>판매2팀</v>
          </cell>
          <cell r="I18320">
            <v>100027</v>
          </cell>
          <cell r="J18320" t="str">
            <v>일진경리팀</v>
          </cell>
          <cell r="K18320" t="str">
            <v>액면금액:15,000,000</v>
          </cell>
          <cell r="L18320" t="str">
            <v>D</v>
          </cell>
          <cell r="M18320">
            <v>512876</v>
          </cell>
          <cell r="N18320">
            <v>0</v>
          </cell>
          <cell r="O18320" t="str">
            <v>2000.04.20</v>
          </cell>
          <cell r="P18320" t="str">
            <v>2000.04.20</v>
          </cell>
          <cell r="Q18320" t="str">
            <v>정경희</v>
          </cell>
          <cell r="R18320">
            <v>111</v>
          </cell>
          <cell r="S18320" t="str">
            <v>서울은행(마포지점)</v>
          </cell>
          <cell r="T18320" t="str">
            <v>2000.04.20-2000.0</v>
          </cell>
          <cell r="U18320" t="str">
            <v>9.27   7.8         160</v>
          </cell>
        </row>
        <row r="18321">
          <cell r="A18321" t="str">
            <v>81002-00</v>
          </cell>
          <cell r="B18321" t="str">
            <v>할인료</v>
          </cell>
          <cell r="C18321" t="str">
            <v>할인료</v>
          </cell>
          <cell r="D18321">
            <v>70</v>
          </cell>
          <cell r="E18321" t="str">
            <v>받을어음결</v>
          </cell>
          <cell r="F18321" t="str">
            <v>10547221-123</v>
          </cell>
          <cell r="G18321">
            <v>100720</v>
          </cell>
          <cell r="H18321" t="str">
            <v>판매2팀</v>
          </cell>
          <cell r="I18321">
            <v>100027</v>
          </cell>
          <cell r="J18321" t="str">
            <v>일진경리팀</v>
          </cell>
          <cell r="K18321" t="str">
            <v>액면금액:13,000,000</v>
          </cell>
          <cell r="L18321" t="str">
            <v>D</v>
          </cell>
          <cell r="M18321">
            <v>452827</v>
          </cell>
          <cell r="N18321">
            <v>0</v>
          </cell>
          <cell r="O18321" t="str">
            <v>2000.04.20</v>
          </cell>
          <cell r="P18321" t="str">
            <v>2000.04.20</v>
          </cell>
          <cell r="Q18321" t="str">
            <v>정경희</v>
          </cell>
          <cell r="R18321">
            <v>111</v>
          </cell>
          <cell r="S18321" t="str">
            <v>서울은행(마포지점)</v>
          </cell>
          <cell r="T18321" t="str">
            <v>2000.04.20-2000.0</v>
          </cell>
          <cell r="U18321" t="str">
            <v>9.30   7.8         163</v>
          </cell>
        </row>
        <row r="18322">
          <cell r="A18322" t="str">
            <v>81002-00</v>
          </cell>
          <cell r="B18322" t="str">
            <v>할인료</v>
          </cell>
          <cell r="C18322" t="str">
            <v>할인료</v>
          </cell>
          <cell r="D18322">
            <v>70</v>
          </cell>
          <cell r="E18322" t="str">
            <v>받을어음결</v>
          </cell>
          <cell r="F18322" t="str">
            <v>10547221-125</v>
          </cell>
          <cell r="G18322">
            <v>100453</v>
          </cell>
          <cell r="H18322" t="str">
            <v>특판1팀</v>
          </cell>
          <cell r="I18322">
            <v>100027</v>
          </cell>
          <cell r="J18322" t="str">
            <v>일진경리팀</v>
          </cell>
          <cell r="K18322" t="str">
            <v>액면금액:16,000,000</v>
          </cell>
          <cell r="L18322" t="str">
            <v>D</v>
          </cell>
          <cell r="M18322">
            <v>259857</v>
          </cell>
          <cell r="N18322">
            <v>0</v>
          </cell>
          <cell r="O18322" t="str">
            <v>2000.04.20</v>
          </cell>
          <cell r="P18322" t="str">
            <v>2000.04.20</v>
          </cell>
          <cell r="Q18322" t="str">
            <v>정경희</v>
          </cell>
          <cell r="R18322">
            <v>111</v>
          </cell>
          <cell r="S18322" t="str">
            <v>서울은행(마포지점)</v>
          </cell>
          <cell r="T18322" t="str">
            <v>2000.04.20-2000.0</v>
          </cell>
          <cell r="U18322" t="str">
            <v>7.04   7.8         76</v>
          </cell>
        </row>
        <row r="18323">
          <cell r="A18323" t="str">
            <v>81002-00</v>
          </cell>
          <cell r="B18323" t="str">
            <v>할인료</v>
          </cell>
          <cell r="C18323" t="str">
            <v>할인료</v>
          </cell>
          <cell r="D18323">
            <v>70</v>
          </cell>
          <cell r="E18323" t="str">
            <v>받을어음결</v>
          </cell>
          <cell r="F18323" t="str">
            <v>10547591-003</v>
          </cell>
          <cell r="G18323">
            <v>100453</v>
          </cell>
          <cell r="H18323" t="str">
            <v>특판1팀</v>
          </cell>
          <cell r="I18323">
            <v>100027</v>
          </cell>
          <cell r="J18323" t="str">
            <v>일진경리팀</v>
          </cell>
          <cell r="K18323" t="str">
            <v>액면금액:35,000,000</v>
          </cell>
          <cell r="L18323" t="str">
            <v>D</v>
          </cell>
          <cell r="M18323">
            <v>755424</v>
          </cell>
          <cell r="N18323">
            <v>0</v>
          </cell>
          <cell r="O18323" t="str">
            <v>2000.04.21</v>
          </cell>
          <cell r="P18323" t="str">
            <v>2000.04.21</v>
          </cell>
          <cell r="Q18323" t="str">
            <v>최윤경</v>
          </cell>
          <cell r="R18323">
            <v>111</v>
          </cell>
          <cell r="S18323" t="str">
            <v>서울은행(마포지점)</v>
          </cell>
          <cell r="T18323" t="str">
            <v>2000.04.21-2000.0</v>
          </cell>
          <cell r="U18323" t="str">
            <v>7.31   7.8         101</v>
          </cell>
        </row>
        <row r="18324">
          <cell r="A18324" t="str">
            <v>81002-00</v>
          </cell>
          <cell r="B18324" t="str">
            <v>할인료</v>
          </cell>
          <cell r="C18324" t="str">
            <v>할인료</v>
          </cell>
          <cell r="D18324">
            <v>70</v>
          </cell>
          <cell r="E18324" t="str">
            <v>받을어음결</v>
          </cell>
          <cell r="F18324" t="str">
            <v>10567048-003</v>
          </cell>
          <cell r="G18324">
            <v>100450</v>
          </cell>
          <cell r="H18324" t="str">
            <v>판매1팀</v>
          </cell>
          <cell r="I18324">
            <v>100027</v>
          </cell>
          <cell r="J18324" t="str">
            <v>일진경리팀</v>
          </cell>
          <cell r="K18324" t="str">
            <v>액면금액:290,500,000</v>
          </cell>
          <cell r="L18324" t="str">
            <v>D</v>
          </cell>
          <cell r="M18324">
            <v>7759931</v>
          </cell>
          <cell r="N18324">
            <v>0</v>
          </cell>
          <cell r="O18324" t="str">
            <v>2000.06.09</v>
          </cell>
          <cell r="P18324" t="str">
            <v>2000.06.09</v>
          </cell>
          <cell r="Q18324" t="str">
            <v>최윤경</v>
          </cell>
          <cell r="R18324">
            <v>111</v>
          </cell>
          <cell r="S18324" t="str">
            <v>서울은행(마포지점)</v>
          </cell>
          <cell r="T18324" t="str">
            <v>2000.06.09-2000.1</v>
          </cell>
          <cell r="U18324" t="str">
            <v>0.12   7.8         125</v>
          </cell>
        </row>
        <row r="18325">
          <cell r="A18325" t="str">
            <v>81002-00</v>
          </cell>
          <cell r="B18325" t="str">
            <v>할인료</v>
          </cell>
          <cell r="C18325" t="str">
            <v>할인료</v>
          </cell>
          <cell r="D18325">
            <v>70</v>
          </cell>
          <cell r="E18325" t="str">
            <v>받을어음결</v>
          </cell>
          <cell r="F18325" t="str">
            <v>10567048-005</v>
          </cell>
          <cell r="G18325">
            <v>100450</v>
          </cell>
          <cell r="H18325" t="str">
            <v>판매1팀</v>
          </cell>
          <cell r="I18325">
            <v>100027</v>
          </cell>
          <cell r="J18325" t="str">
            <v>일진경리팀</v>
          </cell>
          <cell r="K18325" t="str">
            <v>액면금액:25,000,000</v>
          </cell>
          <cell r="L18325" t="str">
            <v>D</v>
          </cell>
          <cell r="M18325">
            <v>673150</v>
          </cell>
          <cell r="N18325">
            <v>0</v>
          </cell>
          <cell r="O18325" t="str">
            <v>2000.06.09</v>
          </cell>
          <cell r="P18325" t="str">
            <v>2000.06.09</v>
          </cell>
          <cell r="Q18325" t="str">
            <v>최윤경</v>
          </cell>
          <cell r="R18325">
            <v>111</v>
          </cell>
          <cell r="S18325" t="str">
            <v>서울은행(마포지점)</v>
          </cell>
          <cell r="T18325" t="str">
            <v>2000.06.09-2000.1</v>
          </cell>
          <cell r="U18325" t="str">
            <v>0.13   7.8         126</v>
          </cell>
        </row>
        <row r="18326">
          <cell r="A18326" t="str">
            <v>81002-00</v>
          </cell>
          <cell r="B18326" t="str">
            <v>할인료</v>
          </cell>
          <cell r="C18326" t="str">
            <v>할인료</v>
          </cell>
          <cell r="D18326">
            <v>70</v>
          </cell>
          <cell r="E18326" t="str">
            <v>받을어음결</v>
          </cell>
          <cell r="F18326" t="str">
            <v>10567048-007</v>
          </cell>
          <cell r="G18326">
            <v>100453</v>
          </cell>
          <cell r="H18326" t="str">
            <v>특판1팀</v>
          </cell>
          <cell r="I18326">
            <v>100027</v>
          </cell>
          <cell r="J18326" t="str">
            <v>일진경리팀</v>
          </cell>
          <cell r="K18326" t="str">
            <v>액면금액:30,000,000</v>
          </cell>
          <cell r="L18326" t="str">
            <v>D</v>
          </cell>
          <cell r="M18326">
            <v>827013</v>
          </cell>
          <cell r="N18326">
            <v>0</v>
          </cell>
          <cell r="O18326" t="str">
            <v>2000.06.09</v>
          </cell>
          <cell r="P18326" t="str">
            <v>2000.06.09</v>
          </cell>
          <cell r="Q18326" t="str">
            <v>최윤경</v>
          </cell>
          <cell r="R18326">
            <v>111</v>
          </cell>
          <cell r="S18326" t="str">
            <v>서울은행(마포지점)</v>
          </cell>
          <cell r="T18326" t="str">
            <v>2000.06.09-2000.1</v>
          </cell>
          <cell r="U18326" t="str">
            <v>0.15   7.8         129</v>
          </cell>
        </row>
        <row r="18327">
          <cell r="A18327" t="str">
            <v>81002-00</v>
          </cell>
          <cell r="B18327" t="str">
            <v>할인료</v>
          </cell>
          <cell r="C18327" t="str">
            <v>할인료</v>
          </cell>
          <cell r="D18327">
            <v>70</v>
          </cell>
          <cell r="E18327" t="str">
            <v>받을어음결</v>
          </cell>
          <cell r="F18327" t="str">
            <v>10567048-009</v>
          </cell>
          <cell r="G18327">
            <v>100720</v>
          </cell>
          <cell r="H18327" t="str">
            <v>판매2팀</v>
          </cell>
          <cell r="I18327">
            <v>100027</v>
          </cell>
          <cell r="J18327" t="str">
            <v>일진경리팀</v>
          </cell>
          <cell r="K18327" t="str">
            <v>액면금액:10,000,000</v>
          </cell>
          <cell r="L18327" t="str">
            <v>D</v>
          </cell>
          <cell r="M18327">
            <v>277808</v>
          </cell>
          <cell r="N18327">
            <v>0</v>
          </cell>
          <cell r="O18327" t="str">
            <v>2000.06.09</v>
          </cell>
          <cell r="P18327" t="str">
            <v>2000.06.09</v>
          </cell>
          <cell r="Q18327" t="str">
            <v>최윤경</v>
          </cell>
          <cell r="R18327">
            <v>111</v>
          </cell>
          <cell r="S18327" t="str">
            <v>서울은행(마포지점)</v>
          </cell>
          <cell r="T18327" t="str">
            <v>2000.06.09-2000.1</v>
          </cell>
          <cell r="U18327" t="str">
            <v>0.17   7.8         130</v>
          </cell>
        </row>
        <row r="18328">
          <cell r="A18328" t="str">
            <v>81002-00</v>
          </cell>
          <cell r="B18328" t="str">
            <v>할인료</v>
          </cell>
          <cell r="C18328" t="str">
            <v>할인료</v>
          </cell>
          <cell r="D18328">
            <v>70</v>
          </cell>
          <cell r="E18328" t="str">
            <v>받을어음결</v>
          </cell>
          <cell r="F18328" t="str">
            <v>10567048-011</v>
          </cell>
          <cell r="G18328">
            <v>100450</v>
          </cell>
          <cell r="H18328" t="str">
            <v>판매1팀</v>
          </cell>
          <cell r="I18328">
            <v>100027</v>
          </cell>
          <cell r="J18328" t="str">
            <v>일진경리팀</v>
          </cell>
          <cell r="K18328" t="str">
            <v>액면금액:30,000,000</v>
          </cell>
          <cell r="L18328" t="str">
            <v>D</v>
          </cell>
          <cell r="M18328">
            <v>852657</v>
          </cell>
          <cell r="N18328">
            <v>0</v>
          </cell>
          <cell r="O18328" t="str">
            <v>2000.06.09</v>
          </cell>
          <cell r="P18328" t="str">
            <v>2000.06.09</v>
          </cell>
          <cell r="Q18328" t="str">
            <v>최윤경</v>
          </cell>
          <cell r="R18328">
            <v>111</v>
          </cell>
          <cell r="S18328" t="str">
            <v>서울은행(마포지점)</v>
          </cell>
          <cell r="T18328" t="str">
            <v>2000.06.09-2000.1</v>
          </cell>
          <cell r="U18328" t="str">
            <v>0.20   7.8         133</v>
          </cell>
        </row>
        <row r="18329">
          <cell r="A18329" t="str">
            <v>81002-00</v>
          </cell>
          <cell r="B18329" t="str">
            <v>할인료</v>
          </cell>
          <cell r="C18329" t="str">
            <v>할인료</v>
          </cell>
          <cell r="D18329">
            <v>70</v>
          </cell>
          <cell r="E18329" t="str">
            <v>받을어음결</v>
          </cell>
          <cell r="F18329" t="str">
            <v>10567048-013</v>
          </cell>
          <cell r="G18329">
            <v>100453</v>
          </cell>
          <cell r="H18329" t="str">
            <v>특판1팀</v>
          </cell>
          <cell r="I18329">
            <v>100027</v>
          </cell>
          <cell r="J18329" t="str">
            <v>일진경리팀</v>
          </cell>
          <cell r="K18329" t="str">
            <v>액면금액:46,000,000</v>
          </cell>
          <cell r="L18329" t="str">
            <v>D</v>
          </cell>
          <cell r="M18329">
            <v>1307408</v>
          </cell>
          <cell r="N18329">
            <v>0</v>
          </cell>
          <cell r="O18329" t="str">
            <v>2000.06.09</v>
          </cell>
          <cell r="P18329" t="str">
            <v>2000.06.09</v>
          </cell>
          <cell r="Q18329" t="str">
            <v>최윤경</v>
          </cell>
          <cell r="R18329">
            <v>111</v>
          </cell>
          <cell r="S18329" t="str">
            <v>서울은행(마포지점)</v>
          </cell>
          <cell r="T18329" t="str">
            <v>2000.06.09-2000.1</v>
          </cell>
          <cell r="U18329" t="str">
            <v>0.20   7.8         133</v>
          </cell>
        </row>
        <row r="18330">
          <cell r="A18330" t="str">
            <v>81002-00</v>
          </cell>
          <cell r="B18330" t="str">
            <v>할인료</v>
          </cell>
          <cell r="C18330" t="str">
            <v>할인료</v>
          </cell>
          <cell r="D18330">
            <v>70</v>
          </cell>
          <cell r="E18330" t="str">
            <v>받을어음결</v>
          </cell>
          <cell r="F18330" t="str">
            <v>10567048-015</v>
          </cell>
          <cell r="G18330">
            <v>100450</v>
          </cell>
          <cell r="H18330" t="str">
            <v>판매1팀</v>
          </cell>
          <cell r="I18330">
            <v>100027</v>
          </cell>
          <cell r="J18330" t="str">
            <v>일진경리팀</v>
          </cell>
          <cell r="K18330" t="str">
            <v>액면금액:30,000,000</v>
          </cell>
          <cell r="L18330" t="str">
            <v>D</v>
          </cell>
          <cell r="M18330">
            <v>884712</v>
          </cell>
          <cell r="N18330">
            <v>0</v>
          </cell>
          <cell r="O18330" t="str">
            <v>2000.06.09</v>
          </cell>
          <cell r="P18330" t="str">
            <v>2000.06.09</v>
          </cell>
          <cell r="Q18330" t="str">
            <v>최윤경</v>
          </cell>
          <cell r="R18330">
            <v>111</v>
          </cell>
          <cell r="S18330" t="str">
            <v>서울은행(마포지점)</v>
          </cell>
          <cell r="T18330" t="str">
            <v>2000.06.09-2000.1</v>
          </cell>
          <cell r="U18330" t="str">
            <v>0.25   7.8         138</v>
          </cell>
        </row>
        <row r="18331">
          <cell r="A18331" t="str">
            <v>81002-00</v>
          </cell>
          <cell r="B18331" t="str">
            <v>할인료</v>
          </cell>
          <cell r="C18331" t="str">
            <v>할인료</v>
          </cell>
          <cell r="D18331">
            <v>70</v>
          </cell>
          <cell r="E18331" t="str">
            <v>받을어음결</v>
          </cell>
          <cell r="F18331" t="str">
            <v>10567048-017</v>
          </cell>
          <cell r="G18331">
            <v>100450</v>
          </cell>
          <cell r="H18331" t="str">
            <v>판매1팀</v>
          </cell>
          <cell r="I18331">
            <v>100027</v>
          </cell>
          <cell r="J18331" t="str">
            <v>일진경리팀</v>
          </cell>
          <cell r="K18331" t="str">
            <v>액면금액:326,301,470</v>
          </cell>
          <cell r="L18331" t="str">
            <v>D</v>
          </cell>
          <cell r="M18331">
            <v>9762224</v>
          </cell>
          <cell r="N18331">
            <v>0</v>
          </cell>
          <cell r="O18331" t="str">
            <v>2000.06.09</v>
          </cell>
          <cell r="P18331" t="str">
            <v>2000.06.09</v>
          </cell>
          <cell r="Q18331" t="str">
            <v>최윤경</v>
          </cell>
          <cell r="R18331">
            <v>111</v>
          </cell>
          <cell r="S18331" t="str">
            <v>서울은행(마포지점)</v>
          </cell>
          <cell r="T18331" t="str">
            <v>2000.06.09-2000.1</v>
          </cell>
          <cell r="U18331" t="str">
            <v>0.27   7.8         140</v>
          </cell>
        </row>
        <row r="18332">
          <cell r="A18332" t="str">
            <v>81002-00</v>
          </cell>
          <cell r="B18332" t="str">
            <v>할인료</v>
          </cell>
          <cell r="C18332" t="str">
            <v>할인료</v>
          </cell>
          <cell r="D18332">
            <v>70</v>
          </cell>
          <cell r="E18332" t="str">
            <v>받을어음결</v>
          </cell>
          <cell r="F18332" t="str">
            <v>10567048-019</v>
          </cell>
          <cell r="G18332">
            <v>100450</v>
          </cell>
          <cell r="H18332" t="str">
            <v>판매1팀</v>
          </cell>
          <cell r="I18332">
            <v>100027</v>
          </cell>
          <cell r="J18332" t="str">
            <v>일진경리팀</v>
          </cell>
          <cell r="K18332" t="str">
            <v>액면금액:15,000,000</v>
          </cell>
          <cell r="L18332" t="str">
            <v>D</v>
          </cell>
          <cell r="M18332">
            <v>458383</v>
          </cell>
          <cell r="N18332">
            <v>0</v>
          </cell>
          <cell r="O18332" t="str">
            <v>2000.06.09</v>
          </cell>
          <cell r="P18332" t="str">
            <v>2000.06.09</v>
          </cell>
          <cell r="Q18332" t="str">
            <v>최윤경</v>
          </cell>
          <cell r="R18332">
            <v>111</v>
          </cell>
          <cell r="S18332" t="str">
            <v>서울은행(마포지점)</v>
          </cell>
          <cell r="T18332" t="str">
            <v>2000.06.09-2000.1</v>
          </cell>
          <cell r="U18332" t="str">
            <v>0.29   7.8         143</v>
          </cell>
        </row>
        <row r="18333">
          <cell r="A18333" t="str">
            <v>81002-00</v>
          </cell>
          <cell r="B18333" t="str">
            <v>할인료</v>
          </cell>
          <cell r="C18333" t="str">
            <v>할인료</v>
          </cell>
          <cell r="D18333">
            <v>70</v>
          </cell>
          <cell r="E18333" t="str">
            <v>받을어음결</v>
          </cell>
          <cell r="F18333" t="str">
            <v>10567048-021</v>
          </cell>
          <cell r="G18333">
            <v>100450</v>
          </cell>
          <cell r="H18333" t="str">
            <v>판매1팀</v>
          </cell>
          <cell r="I18333">
            <v>100027</v>
          </cell>
          <cell r="J18333" t="str">
            <v>일진경리팀</v>
          </cell>
          <cell r="K18333" t="str">
            <v>액면금액:20,000,000</v>
          </cell>
          <cell r="L18333" t="str">
            <v>D</v>
          </cell>
          <cell r="M18333">
            <v>615452</v>
          </cell>
          <cell r="N18333">
            <v>0</v>
          </cell>
          <cell r="O18333" t="str">
            <v>2000.06.09</v>
          </cell>
          <cell r="P18333" t="str">
            <v>2000.06.09</v>
          </cell>
          <cell r="Q18333" t="str">
            <v>최윤경</v>
          </cell>
          <cell r="R18333">
            <v>111</v>
          </cell>
          <cell r="S18333" t="str">
            <v>서울은행(마포지점)</v>
          </cell>
          <cell r="T18333" t="str">
            <v>2000.06.09-2000.1</v>
          </cell>
          <cell r="U18333" t="str">
            <v>0.31   7.8         144</v>
          </cell>
        </row>
        <row r="18334">
          <cell r="A18334" t="str">
            <v>81002-00</v>
          </cell>
          <cell r="B18334" t="str">
            <v>할인료</v>
          </cell>
          <cell r="C18334" t="str">
            <v>할인료</v>
          </cell>
          <cell r="D18334">
            <v>70</v>
          </cell>
          <cell r="E18334" t="str">
            <v>받을어음결</v>
          </cell>
          <cell r="F18334" t="str">
            <v>10567048-023</v>
          </cell>
          <cell r="G18334">
            <v>100453</v>
          </cell>
          <cell r="H18334" t="str">
            <v>특판1팀</v>
          </cell>
          <cell r="I18334">
            <v>100027</v>
          </cell>
          <cell r="J18334" t="str">
            <v>일진경리팀</v>
          </cell>
          <cell r="K18334" t="str">
            <v>액면금액:17,280,000</v>
          </cell>
          <cell r="L18334" t="str">
            <v>D</v>
          </cell>
          <cell r="M18334">
            <v>531750</v>
          </cell>
          <cell r="N18334">
            <v>0</v>
          </cell>
          <cell r="O18334" t="str">
            <v>2000.06.09</v>
          </cell>
          <cell r="P18334" t="str">
            <v>2000.06.09</v>
          </cell>
          <cell r="Q18334" t="str">
            <v>최윤경</v>
          </cell>
          <cell r="R18334">
            <v>111</v>
          </cell>
          <cell r="S18334" t="str">
            <v>서울은행(마포지점)</v>
          </cell>
          <cell r="T18334" t="str">
            <v>2000.06.09-2000.1</v>
          </cell>
          <cell r="U18334" t="str">
            <v>0.31   7.8         144</v>
          </cell>
        </row>
        <row r="18335">
          <cell r="A18335" t="str">
            <v>81002-00</v>
          </cell>
          <cell r="B18335" t="str">
            <v>할인료</v>
          </cell>
          <cell r="C18335" t="str">
            <v>할인료</v>
          </cell>
          <cell r="D18335">
            <v>70</v>
          </cell>
          <cell r="E18335" t="str">
            <v>받을어음결</v>
          </cell>
          <cell r="F18335" t="str">
            <v>10567048-025</v>
          </cell>
          <cell r="G18335">
            <v>100720</v>
          </cell>
          <cell r="H18335" t="str">
            <v>판매2팀</v>
          </cell>
          <cell r="I18335">
            <v>100027</v>
          </cell>
          <cell r="J18335" t="str">
            <v>일진경리팀</v>
          </cell>
          <cell r="K18335" t="str">
            <v>액면금액:57,785,048</v>
          </cell>
          <cell r="L18335" t="str">
            <v>D</v>
          </cell>
          <cell r="M18335">
            <v>1876985</v>
          </cell>
          <cell r="N18335">
            <v>0</v>
          </cell>
          <cell r="O18335" t="str">
            <v>2000.06.09</v>
          </cell>
          <cell r="P18335" t="str">
            <v>2000.06.09</v>
          </cell>
          <cell r="Q18335" t="str">
            <v>최윤경</v>
          </cell>
          <cell r="R18335">
            <v>111</v>
          </cell>
          <cell r="S18335" t="str">
            <v>서울은행(마포지점)</v>
          </cell>
          <cell r="T18335" t="str">
            <v>2000.06.09-2000.1</v>
          </cell>
          <cell r="U18335" t="str">
            <v>1.08   7.8         152</v>
          </cell>
        </row>
        <row r="18336">
          <cell r="A18336" t="str">
            <v>81002-00</v>
          </cell>
          <cell r="B18336" t="str">
            <v>할인료</v>
          </cell>
          <cell r="C18336" t="str">
            <v>할인료</v>
          </cell>
          <cell r="D18336">
            <v>70</v>
          </cell>
          <cell r="E18336" t="str">
            <v>받을어음결</v>
          </cell>
          <cell r="F18336" t="str">
            <v>10567048-027</v>
          </cell>
          <cell r="G18336">
            <v>100720</v>
          </cell>
          <cell r="H18336" t="str">
            <v>판매2팀</v>
          </cell>
          <cell r="I18336">
            <v>100027</v>
          </cell>
          <cell r="J18336" t="str">
            <v>일진경리팀</v>
          </cell>
          <cell r="K18336" t="str">
            <v>액면금액:15,000,000</v>
          </cell>
          <cell r="L18336" t="str">
            <v>D</v>
          </cell>
          <cell r="M18336">
            <v>493643</v>
          </cell>
          <cell r="N18336">
            <v>0</v>
          </cell>
          <cell r="O18336" t="str">
            <v>2000.06.09</v>
          </cell>
          <cell r="P18336" t="str">
            <v>2000.06.09</v>
          </cell>
          <cell r="Q18336" t="str">
            <v>최윤경</v>
          </cell>
          <cell r="R18336">
            <v>111</v>
          </cell>
          <cell r="S18336" t="str">
            <v>서울은행(마포지점)</v>
          </cell>
          <cell r="T18336" t="str">
            <v>2000.06.09-2000.1</v>
          </cell>
          <cell r="U18336" t="str">
            <v>1.10   7.8         154</v>
          </cell>
        </row>
        <row r="18337">
          <cell r="A18337" t="str">
            <v>81002-00</v>
          </cell>
          <cell r="B18337" t="str">
            <v>할인료</v>
          </cell>
          <cell r="C18337" t="str">
            <v>할인료</v>
          </cell>
          <cell r="D18337">
            <v>70</v>
          </cell>
          <cell r="E18337" t="str">
            <v>받을어음결</v>
          </cell>
          <cell r="F18337" t="str">
            <v>10567048-029</v>
          </cell>
          <cell r="G18337">
            <v>100720</v>
          </cell>
          <cell r="H18337" t="str">
            <v>판매2팀</v>
          </cell>
          <cell r="I18337">
            <v>100027</v>
          </cell>
          <cell r="J18337" t="str">
            <v>일진경리팀</v>
          </cell>
          <cell r="K18337" t="str">
            <v>액면금액:22,000,000</v>
          </cell>
          <cell r="L18337" t="str">
            <v>D</v>
          </cell>
          <cell r="M18337">
            <v>747517</v>
          </cell>
          <cell r="N18337">
            <v>0</v>
          </cell>
          <cell r="O18337" t="str">
            <v>2000.06.09</v>
          </cell>
          <cell r="P18337" t="str">
            <v>2000.06.09</v>
          </cell>
          <cell r="Q18337" t="str">
            <v>최윤경</v>
          </cell>
          <cell r="R18337">
            <v>111</v>
          </cell>
          <cell r="S18337" t="str">
            <v>서울은행(마포지점)</v>
          </cell>
          <cell r="T18337" t="str">
            <v>2000.06.09-2000.1</v>
          </cell>
          <cell r="U18337" t="str">
            <v>1.15   7.8         159</v>
          </cell>
        </row>
        <row r="18338">
          <cell r="A18338" t="str">
            <v>81002-00</v>
          </cell>
          <cell r="B18338" t="str">
            <v>할인료</v>
          </cell>
          <cell r="C18338" t="str">
            <v>할인료</v>
          </cell>
          <cell r="D18338">
            <v>70</v>
          </cell>
          <cell r="E18338" t="str">
            <v>받을어음결</v>
          </cell>
          <cell r="F18338" t="str">
            <v>10567048-031</v>
          </cell>
          <cell r="G18338">
            <v>100720</v>
          </cell>
          <cell r="H18338" t="str">
            <v>판매2팀</v>
          </cell>
          <cell r="I18338">
            <v>100027</v>
          </cell>
          <cell r="J18338" t="str">
            <v>일진경리팀</v>
          </cell>
          <cell r="K18338" t="str">
            <v>액면금액:60,000,000</v>
          </cell>
          <cell r="L18338" t="str">
            <v>D</v>
          </cell>
          <cell r="M18338">
            <v>1846356</v>
          </cell>
          <cell r="N18338">
            <v>0</v>
          </cell>
          <cell r="O18338" t="str">
            <v>2000.06.09</v>
          </cell>
          <cell r="P18338" t="str">
            <v>2000.06.09</v>
          </cell>
          <cell r="Q18338" t="str">
            <v>최윤경</v>
          </cell>
          <cell r="R18338">
            <v>111</v>
          </cell>
          <cell r="S18338" t="str">
            <v>서울은행(마포지점)</v>
          </cell>
          <cell r="T18338" t="str">
            <v>2000.05.31-2000.1</v>
          </cell>
          <cell r="U18338" t="str">
            <v>0.31   7.8         144</v>
          </cell>
        </row>
        <row r="18339">
          <cell r="A18339" t="str">
            <v>81002-00</v>
          </cell>
          <cell r="B18339" t="str">
            <v>할인료</v>
          </cell>
          <cell r="C18339" t="str">
            <v>할인료</v>
          </cell>
          <cell r="D18339">
            <v>70</v>
          </cell>
          <cell r="E18339" t="str">
            <v>받을어음결</v>
          </cell>
          <cell r="F18339" t="str">
            <v>10567948-003</v>
          </cell>
          <cell r="G18339">
            <v>100718</v>
          </cell>
          <cell r="H18339" t="str">
            <v>직판팀</v>
          </cell>
          <cell r="I18339">
            <v>100027</v>
          </cell>
          <cell r="J18339" t="str">
            <v>일진경리팀</v>
          </cell>
          <cell r="K18339" t="str">
            <v>액면금액:45,000,000</v>
          </cell>
          <cell r="L18339" t="str">
            <v>D</v>
          </cell>
          <cell r="M18339">
            <v>405715</v>
          </cell>
          <cell r="N18339">
            <v>0</v>
          </cell>
          <cell r="O18339" t="str">
            <v>2000.06.13</v>
          </cell>
          <cell r="P18339" t="str">
            <v>2000.06.13</v>
          </cell>
          <cell r="Q18339" t="str">
            <v>최윤경</v>
          </cell>
          <cell r="R18339">
            <v>211</v>
          </cell>
          <cell r="S18339" t="str">
            <v>한빛은행(마포지점)</v>
          </cell>
          <cell r="T18339" t="str">
            <v>2000.06.13-2000.0</v>
          </cell>
          <cell r="U18339" t="str">
            <v>7.21   8.66        038</v>
          </cell>
        </row>
        <row r="18340">
          <cell r="A18340" t="str">
            <v>81002-00</v>
          </cell>
          <cell r="B18340" t="str">
            <v>할인료</v>
          </cell>
          <cell r="C18340" t="str">
            <v>할인료</v>
          </cell>
          <cell r="D18340">
            <v>70</v>
          </cell>
          <cell r="E18340" t="str">
            <v>받을어음결</v>
          </cell>
          <cell r="F18340" t="str">
            <v>10567948-005</v>
          </cell>
          <cell r="G18340">
            <v>100729</v>
          </cell>
          <cell r="H18340" t="str">
            <v>SCR국내영업팀</v>
          </cell>
          <cell r="I18340">
            <v>100027</v>
          </cell>
          <cell r="J18340" t="str">
            <v>일진경리팀</v>
          </cell>
          <cell r="K18340" t="str">
            <v>액면금액:24,266,739</v>
          </cell>
          <cell r="L18340" t="str">
            <v>D</v>
          </cell>
          <cell r="M18340">
            <v>305149</v>
          </cell>
          <cell r="N18340">
            <v>0</v>
          </cell>
          <cell r="O18340" t="str">
            <v>2000.06.13</v>
          </cell>
          <cell r="P18340" t="str">
            <v>2000.06.13</v>
          </cell>
          <cell r="Q18340" t="str">
            <v>최윤경</v>
          </cell>
          <cell r="R18340">
            <v>211</v>
          </cell>
          <cell r="S18340" t="str">
            <v>한빛은행(마포지점)</v>
          </cell>
          <cell r="T18340" t="str">
            <v>2000.06.13-2000.0</v>
          </cell>
          <cell r="U18340" t="str">
            <v>8.05   8.66        053</v>
          </cell>
        </row>
        <row r="18341">
          <cell r="A18341" t="str">
            <v>81002-00</v>
          </cell>
          <cell r="B18341" t="str">
            <v>할인료</v>
          </cell>
          <cell r="C18341" t="str">
            <v>할인료</v>
          </cell>
          <cell r="D18341">
            <v>70</v>
          </cell>
          <cell r="E18341" t="str">
            <v>받을어음결</v>
          </cell>
          <cell r="F18341" t="str">
            <v>10567948-007</v>
          </cell>
          <cell r="G18341">
            <v>100718</v>
          </cell>
          <cell r="H18341" t="str">
            <v>직판팀</v>
          </cell>
          <cell r="I18341">
            <v>100027</v>
          </cell>
          <cell r="J18341" t="str">
            <v>일진경리팀</v>
          </cell>
          <cell r="K18341" t="str">
            <v>액면금액:31,000,000</v>
          </cell>
          <cell r="L18341" t="str">
            <v>D</v>
          </cell>
          <cell r="M18341">
            <v>404528</v>
          </cell>
          <cell r="N18341">
            <v>0</v>
          </cell>
          <cell r="O18341" t="str">
            <v>2000.06.13</v>
          </cell>
          <cell r="P18341" t="str">
            <v>2000.06.13</v>
          </cell>
          <cell r="Q18341" t="str">
            <v>최윤경</v>
          </cell>
          <cell r="R18341">
            <v>211</v>
          </cell>
          <cell r="S18341" t="str">
            <v>한빛은행(마포지점)</v>
          </cell>
          <cell r="T18341" t="str">
            <v>2000.06.13-2000.0</v>
          </cell>
          <cell r="U18341" t="str">
            <v>8.06   8.66        055</v>
          </cell>
        </row>
        <row r="18342">
          <cell r="A18342" t="str">
            <v>81002-00</v>
          </cell>
          <cell r="B18342" t="str">
            <v>할인료</v>
          </cell>
          <cell r="C18342" t="str">
            <v>할인료</v>
          </cell>
          <cell r="D18342">
            <v>70</v>
          </cell>
          <cell r="E18342" t="str">
            <v>받을어음결</v>
          </cell>
          <cell r="F18342" t="str">
            <v>10567948-009</v>
          </cell>
          <cell r="G18342">
            <v>100450</v>
          </cell>
          <cell r="H18342" t="str">
            <v>판매1팀</v>
          </cell>
          <cell r="I18342">
            <v>100027</v>
          </cell>
          <cell r="J18342" t="str">
            <v>일진경리팀</v>
          </cell>
          <cell r="K18342" t="str">
            <v>액면금액:15,000,000</v>
          </cell>
          <cell r="L18342" t="str">
            <v>D</v>
          </cell>
          <cell r="M18342">
            <v>206416</v>
          </cell>
          <cell r="N18342">
            <v>0</v>
          </cell>
          <cell r="O18342" t="str">
            <v>2000.06.13</v>
          </cell>
          <cell r="P18342" t="str">
            <v>2000.06.13</v>
          </cell>
          <cell r="Q18342" t="str">
            <v>최윤경</v>
          </cell>
          <cell r="R18342">
            <v>211</v>
          </cell>
          <cell r="S18342" t="str">
            <v>한빛은행(마포지점)</v>
          </cell>
          <cell r="T18342" t="str">
            <v>2000.06.13-2000.0</v>
          </cell>
          <cell r="U18342" t="str">
            <v>8.10   8.66        058</v>
          </cell>
        </row>
        <row r="18343">
          <cell r="A18343" t="str">
            <v>81002-00</v>
          </cell>
          <cell r="B18343" t="str">
            <v>할인료</v>
          </cell>
          <cell r="C18343" t="str">
            <v>할인료</v>
          </cell>
          <cell r="D18343">
            <v>70</v>
          </cell>
          <cell r="E18343" t="str">
            <v>받을어음결</v>
          </cell>
          <cell r="F18343" t="str">
            <v>10567948-011</v>
          </cell>
          <cell r="G18343">
            <v>100450</v>
          </cell>
          <cell r="H18343" t="str">
            <v>판매1팀</v>
          </cell>
          <cell r="I18343">
            <v>100027</v>
          </cell>
          <cell r="J18343" t="str">
            <v>일진경리팀</v>
          </cell>
          <cell r="K18343" t="str">
            <v>액면금액:20,380,000</v>
          </cell>
          <cell r="L18343" t="str">
            <v>D</v>
          </cell>
          <cell r="M18343">
            <v>280451</v>
          </cell>
          <cell r="N18343">
            <v>0</v>
          </cell>
          <cell r="O18343" t="str">
            <v>2000.06.13</v>
          </cell>
          <cell r="P18343" t="str">
            <v>2000.06.13</v>
          </cell>
          <cell r="Q18343" t="str">
            <v>최윤경</v>
          </cell>
          <cell r="R18343">
            <v>211</v>
          </cell>
          <cell r="S18343" t="str">
            <v>한빛은행(마포지점)</v>
          </cell>
          <cell r="T18343" t="str">
            <v>2000.06.13-2000.0</v>
          </cell>
          <cell r="U18343" t="str">
            <v>8.10   8.66        058</v>
          </cell>
        </row>
        <row r="18344">
          <cell r="A18344" t="str">
            <v>81002-00</v>
          </cell>
          <cell r="B18344" t="str">
            <v>할인료</v>
          </cell>
          <cell r="C18344" t="str">
            <v>할인료</v>
          </cell>
          <cell r="D18344">
            <v>70</v>
          </cell>
          <cell r="E18344" t="str">
            <v>받을어음결</v>
          </cell>
          <cell r="F18344" t="str">
            <v>10567948-013</v>
          </cell>
          <cell r="G18344">
            <v>100450</v>
          </cell>
          <cell r="H18344" t="str">
            <v>판매1팀</v>
          </cell>
          <cell r="I18344">
            <v>100027</v>
          </cell>
          <cell r="J18344" t="str">
            <v>일진경리팀</v>
          </cell>
          <cell r="K18344" t="str">
            <v>액면금액:33,661,100</v>
          </cell>
          <cell r="L18344" t="str">
            <v>D</v>
          </cell>
          <cell r="M18344">
            <v>463213</v>
          </cell>
          <cell r="N18344">
            <v>0</v>
          </cell>
          <cell r="O18344" t="str">
            <v>2000.06.13</v>
          </cell>
          <cell r="P18344" t="str">
            <v>2000.06.13</v>
          </cell>
          <cell r="Q18344" t="str">
            <v>최윤경</v>
          </cell>
          <cell r="R18344">
            <v>211</v>
          </cell>
          <cell r="S18344" t="str">
            <v>한빛은행(마포지점)</v>
          </cell>
          <cell r="T18344" t="str">
            <v>2000.06.13-2000.0</v>
          </cell>
          <cell r="U18344" t="str">
            <v>8.10   8.66        058</v>
          </cell>
        </row>
        <row r="18345">
          <cell r="A18345" t="str">
            <v>81002-00</v>
          </cell>
          <cell r="B18345" t="str">
            <v>할인료</v>
          </cell>
          <cell r="C18345" t="str">
            <v>할인료</v>
          </cell>
          <cell r="D18345">
            <v>70</v>
          </cell>
          <cell r="E18345" t="str">
            <v>받을어음결</v>
          </cell>
          <cell r="F18345" t="str">
            <v>10567948-015</v>
          </cell>
          <cell r="G18345">
            <v>100720</v>
          </cell>
          <cell r="H18345" t="str">
            <v>판매2팀</v>
          </cell>
          <cell r="I18345">
            <v>100027</v>
          </cell>
          <cell r="J18345" t="str">
            <v>일진경리팀</v>
          </cell>
          <cell r="K18345" t="str">
            <v>액면금액:11,000,000</v>
          </cell>
          <cell r="L18345" t="str">
            <v>D</v>
          </cell>
          <cell r="M18345">
            <v>161811</v>
          </cell>
          <cell r="N18345">
            <v>0</v>
          </cell>
          <cell r="O18345" t="str">
            <v>2000.06.13</v>
          </cell>
          <cell r="P18345" t="str">
            <v>2000.06.13</v>
          </cell>
          <cell r="Q18345" t="str">
            <v>최윤경</v>
          </cell>
          <cell r="R18345">
            <v>211</v>
          </cell>
          <cell r="S18345" t="str">
            <v>한빛은행(마포지점)</v>
          </cell>
          <cell r="T18345" t="str">
            <v>2000.06.13-2000.0</v>
          </cell>
          <cell r="U18345" t="str">
            <v>8.14   8.66        062</v>
          </cell>
        </row>
        <row r="18346">
          <cell r="A18346" t="str">
            <v>81002-00</v>
          </cell>
          <cell r="B18346" t="str">
            <v>할인료</v>
          </cell>
          <cell r="C18346" t="str">
            <v>할인료</v>
          </cell>
          <cell r="D18346">
            <v>70</v>
          </cell>
          <cell r="E18346" t="str">
            <v>받을어음결</v>
          </cell>
          <cell r="F18346" t="str">
            <v>10567948-017</v>
          </cell>
          <cell r="G18346">
            <v>100718</v>
          </cell>
          <cell r="H18346" t="str">
            <v>직판팀</v>
          </cell>
          <cell r="I18346">
            <v>100027</v>
          </cell>
          <cell r="J18346" t="str">
            <v>일진경리팀</v>
          </cell>
          <cell r="K18346" t="str">
            <v>액면금액:47,500,810</v>
          </cell>
          <cell r="L18346" t="str">
            <v>D</v>
          </cell>
          <cell r="M18346">
            <v>721283</v>
          </cell>
          <cell r="N18346">
            <v>0</v>
          </cell>
          <cell r="O18346" t="str">
            <v>2000.06.13</v>
          </cell>
          <cell r="P18346" t="str">
            <v>2000.06.13</v>
          </cell>
          <cell r="Q18346" t="str">
            <v>최윤경</v>
          </cell>
          <cell r="R18346">
            <v>211</v>
          </cell>
          <cell r="S18346" t="str">
            <v>한빛은행(마포지점)</v>
          </cell>
          <cell r="T18346" t="str">
            <v>2000.06.13-2000.0</v>
          </cell>
          <cell r="U18346" t="str">
            <v>8.15   8.66        064</v>
          </cell>
        </row>
        <row r="18347">
          <cell r="A18347" t="str">
            <v>81002-00</v>
          </cell>
          <cell r="B18347" t="str">
            <v>할인료</v>
          </cell>
          <cell r="C18347" t="str">
            <v>할인료</v>
          </cell>
          <cell r="D18347">
            <v>70</v>
          </cell>
          <cell r="E18347" t="str">
            <v>받을어음결</v>
          </cell>
          <cell r="F18347" t="str">
            <v>10567948-019</v>
          </cell>
          <cell r="G18347">
            <v>100453</v>
          </cell>
          <cell r="H18347" t="str">
            <v>특판1팀</v>
          </cell>
          <cell r="I18347">
            <v>100027</v>
          </cell>
          <cell r="J18347" t="str">
            <v>일진경리팀</v>
          </cell>
          <cell r="K18347" t="str">
            <v>액면금액:22,510,950</v>
          </cell>
          <cell r="L18347" t="str">
            <v>D</v>
          </cell>
          <cell r="M18347">
            <v>341821</v>
          </cell>
          <cell r="N18347">
            <v>0</v>
          </cell>
          <cell r="O18347" t="str">
            <v>2000.06.13</v>
          </cell>
          <cell r="P18347" t="str">
            <v>2000.06.13</v>
          </cell>
          <cell r="Q18347" t="str">
            <v>최윤경</v>
          </cell>
          <cell r="R18347">
            <v>211</v>
          </cell>
          <cell r="S18347" t="str">
            <v>한빛은행(마포지점)</v>
          </cell>
          <cell r="T18347" t="str">
            <v>2000.06.13-2000.0</v>
          </cell>
          <cell r="U18347" t="str">
            <v>8.15   8.66        064</v>
          </cell>
        </row>
        <row r="18348">
          <cell r="A18348" t="str">
            <v>81002-00</v>
          </cell>
          <cell r="B18348" t="str">
            <v>할인료</v>
          </cell>
          <cell r="C18348" t="str">
            <v>할인료</v>
          </cell>
          <cell r="D18348">
            <v>70</v>
          </cell>
          <cell r="E18348" t="str">
            <v>받을어음결</v>
          </cell>
          <cell r="F18348" t="str">
            <v>10567948-021</v>
          </cell>
          <cell r="G18348">
            <v>100729</v>
          </cell>
          <cell r="H18348" t="str">
            <v>SCR국내영업팀</v>
          </cell>
          <cell r="I18348">
            <v>100027</v>
          </cell>
          <cell r="J18348" t="str">
            <v>일진경리팀</v>
          </cell>
          <cell r="K18348" t="str">
            <v>액면금액:1,626,483,1</v>
          </cell>
          <cell r="L18348" t="str">
            <v>D</v>
          </cell>
          <cell r="M18348">
            <v>24697589</v>
          </cell>
          <cell r="N18348">
            <v>0</v>
          </cell>
          <cell r="O18348" t="str">
            <v>2000.06.13</v>
          </cell>
          <cell r="P18348" t="str">
            <v>2000.06.13</v>
          </cell>
          <cell r="Q18348" t="str">
            <v>최윤경</v>
          </cell>
          <cell r="R18348">
            <v>211</v>
          </cell>
          <cell r="S18348" t="str">
            <v>한빛은행(마포지점)</v>
          </cell>
          <cell r="T18348" t="str">
            <v>2000.06.13-2000.0</v>
          </cell>
          <cell r="U18348" t="str">
            <v>8.15   8.66        064</v>
          </cell>
        </row>
        <row r="18349">
          <cell r="A18349" t="str">
            <v>81002-00</v>
          </cell>
          <cell r="B18349" t="str">
            <v>할인료</v>
          </cell>
          <cell r="C18349" t="str">
            <v>할인료</v>
          </cell>
          <cell r="D18349">
            <v>70</v>
          </cell>
          <cell r="E18349" t="str">
            <v>받을어음결</v>
          </cell>
          <cell r="F18349" t="str">
            <v>10567948-023</v>
          </cell>
          <cell r="G18349">
            <v>100720</v>
          </cell>
          <cell r="H18349" t="str">
            <v>판매2팀</v>
          </cell>
          <cell r="I18349">
            <v>100027</v>
          </cell>
          <cell r="J18349" t="str">
            <v>일진경리팀</v>
          </cell>
          <cell r="K18349" t="str">
            <v>액면금액:10,000,000</v>
          </cell>
          <cell r="L18349" t="str">
            <v>D</v>
          </cell>
          <cell r="M18349">
            <v>151846</v>
          </cell>
          <cell r="N18349">
            <v>0</v>
          </cell>
          <cell r="O18349" t="str">
            <v>2000.06.13</v>
          </cell>
          <cell r="P18349" t="str">
            <v>2000.06.13</v>
          </cell>
          <cell r="Q18349" t="str">
            <v>최윤경</v>
          </cell>
          <cell r="R18349">
            <v>211</v>
          </cell>
          <cell r="S18349" t="str">
            <v>한빛은행(마포지점)</v>
          </cell>
          <cell r="T18349" t="str">
            <v>2000.06.13-2000.0</v>
          </cell>
          <cell r="U18349" t="str">
            <v>8.16   8.66        064</v>
          </cell>
        </row>
        <row r="18350">
          <cell r="A18350" t="str">
            <v>81002-00</v>
          </cell>
          <cell r="B18350" t="str">
            <v>할인료</v>
          </cell>
          <cell r="C18350" t="str">
            <v>할인료</v>
          </cell>
          <cell r="D18350">
            <v>70</v>
          </cell>
          <cell r="E18350" t="str">
            <v>받을어음결</v>
          </cell>
          <cell r="F18350" t="str">
            <v>10567948-025</v>
          </cell>
          <cell r="G18350">
            <v>100453</v>
          </cell>
          <cell r="H18350" t="str">
            <v>특판1팀</v>
          </cell>
          <cell r="I18350">
            <v>100027</v>
          </cell>
          <cell r="J18350" t="str">
            <v>일진경리팀</v>
          </cell>
          <cell r="K18350" t="str">
            <v>액면금액:35,896,795</v>
          </cell>
          <cell r="L18350" t="str">
            <v>D</v>
          </cell>
          <cell r="M18350">
            <v>562114</v>
          </cell>
          <cell r="N18350">
            <v>0</v>
          </cell>
          <cell r="O18350" t="str">
            <v>2000.06.13</v>
          </cell>
          <cell r="P18350" t="str">
            <v>2000.06.13</v>
          </cell>
          <cell r="Q18350" t="str">
            <v>최윤경</v>
          </cell>
          <cell r="R18350">
            <v>211</v>
          </cell>
          <cell r="S18350" t="str">
            <v>한빛은행(마포지점)</v>
          </cell>
          <cell r="T18350" t="str">
            <v>2000.06.13-2000.0</v>
          </cell>
          <cell r="U18350" t="str">
            <v>8.18   8.66        066</v>
          </cell>
        </row>
        <row r="18351">
          <cell r="A18351" t="str">
            <v>81002-00</v>
          </cell>
          <cell r="B18351" t="str">
            <v>할인료</v>
          </cell>
          <cell r="C18351" t="str">
            <v>할인료</v>
          </cell>
          <cell r="D18351">
            <v>70</v>
          </cell>
          <cell r="E18351" t="str">
            <v>받을어음결</v>
          </cell>
          <cell r="F18351" t="str">
            <v>10567948-027</v>
          </cell>
          <cell r="G18351">
            <v>100720</v>
          </cell>
          <cell r="H18351" t="str">
            <v>판매2팀</v>
          </cell>
          <cell r="I18351">
            <v>100027</v>
          </cell>
          <cell r="J18351" t="str">
            <v>일진경리팀</v>
          </cell>
          <cell r="K18351" t="str">
            <v>액면금액:20,000,000</v>
          </cell>
          <cell r="L18351" t="str">
            <v>D</v>
          </cell>
          <cell r="M18351">
            <v>327419</v>
          </cell>
          <cell r="N18351">
            <v>0</v>
          </cell>
          <cell r="O18351" t="str">
            <v>2000.06.13</v>
          </cell>
          <cell r="P18351" t="str">
            <v>2000.06.13</v>
          </cell>
          <cell r="Q18351" t="str">
            <v>최윤경</v>
          </cell>
          <cell r="R18351">
            <v>211</v>
          </cell>
          <cell r="S18351" t="str">
            <v>한빛은행(마포지점)</v>
          </cell>
          <cell r="T18351" t="str">
            <v>2000.06.13-2000.0</v>
          </cell>
          <cell r="U18351" t="str">
            <v>8.20   8.66        069</v>
          </cell>
        </row>
        <row r="18352">
          <cell r="A18352" t="str">
            <v>81002-00</v>
          </cell>
          <cell r="B18352" t="str">
            <v>할인료</v>
          </cell>
          <cell r="C18352" t="str">
            <v>할인료</v>
          </cell>
          <cell r="D18352">
            <v>70</v>
          </cell>
          <cell r="E18352" t="str">
            <v>받을어음결</v>
          </cell>
          <cell r="F18352" t="str">
            <v>10567948-029</v>
          </cell>
          <cell r="G18352">
            <v>100720</v>
          </cell>
          <cell r="H18352" t="str">
            <v>판매2팀</v>
          </cell>
          <cell r="I18352">
            <v>100027</v>
          </cell>
          <cell r="J18352" t="str">
            <v>일진경리팀</v>
          </cell>
          <cell r="K18352" t="str">
            <v>액면금액:20,000,000</v>
          </cell>
          <cell r="L18352" t="str">
            <v>D</v>
          </cell>
          <cell r="M18352">
            <v>332164</v>
          </cell>
          <cell r="N18352">
            <v>0</v>
          </cell>
          <cell r="O18352" t="str">
            <v>2000.06.13</v>
          </cell>
          <cell r="P18352" t="str">
            <v>2000.06.13</v>
          </cell>
          <cell r="Q18352" t="str">
            <v>최윤경</v>
          </cell>
          <cell r="R18352">
            <v>211</v>
          </cell>
          <cell r="S18352" t="str">
            <v>한빛은행(마포지점)</v>
          </cell>
          <cell r="T18352" t="str">
            <v>2000.06.13-2000.0</v>
          </cell>
          <cell r="U18352" t="str">
            <v>8.22   8.66        070</v>
          </cell>
        </row>
        <row r="18353">
          <cell r="A18353" t="str">
            <v>81002-00</v>
          </cell>
          <cell r="B18353" t="str">
            <v>할인료</v>
          </cell>
          <cell r="C18353" t="str">
            <v>할인료</v>
          </cell>
          <cell r="D18353">
            <v>70</v>
          </cell>
          <cell r="E18353" t="str">
            <v>받을어음결</v>
          </cell>
          <cell r="F18353" t="str">
            <v>10567948-031</v>
          </cell>
          <cell r="G18353">
            <v>100729</v>
          </cell>
          <cell r="H18353" t="str">
            <v>SCR국내영업팀</v>
          </cell>
          <cell r="I18353">
            <v>100027</v>
          </cell>
          <cell r="J18353" t="str">
            <v>일진경리팀</v>
          </cell>
          <cell r="K18353" t="str">
            <v>액면금액:26,877,700</v>
          </cell>
          <cell r="L18353" t="str">
            <v>D</v>
          </cell>
          <cell r="M18353">
            <v>459144</v>
          </cell>
          <cell r="N18353">
            <v>0</v>
          </cell>
          <cell r="O18353" t="str">
            <v>2000.06.13</v>
          </cell>
          <cell r="P18353" t="str">
            <v>2000.06.13</v>
          </cell>
          <cell r="Q18353" t="str">
            <v>최윤경</v>
          </cell>
          <cell r="R18353">
            <v>211</v>
          </cell>
          <cell r="S18353" t="str">
            <v>한빛은행(마포지점)</v>
          </cell>
          <cell r="T18353" t="str">
            <v>2000.06.13-2000.0</v>
          </cell>
          <cell r="U18353" t="str">
            <v>8.24   8.66        072</v>
          </cell>
        </row>
        <row r="18354">
          <cell r="A18354" t="str">
            <v>81002-00</v>
          </cell>
          <cell r="B18354" t="str">
            <v>할인료</v>
          </cell>
          <cell r="C18354" t="str">
            <v>할인료</v>
          </cell>
          <cell r="D18354">
            <v>70</v>
          </cell>
          <cell r="E18354" t="str">
            <v>받을어음결</v>
          </cell>
          <cell r="F18354" t="str">
            <v>10567948-033</v>
          </cell>
          <cell r="G18354">
            <v>100450</v>
          </cell>
          <cell r="H18354" t="str">
            <v>판매1팀</v>
          </cell>
          <cell r="I18354">
            <v>100027</v>
          </cell>
          <cell r="J18354" t="str">
            <v>일진경리팀</v>
          </cell>
          <cell r="K18354" t="str">
            <v>액면금액:20,000,000</v>
          </cell>
          <cell r="L18354" t="str">
            <v>D</v>
          </cell>
          <cell r="M18354">
            <v>346399</v>
          </cell>
          <cell r="N18354">
            <v>0</v>
          </cell>
          <cell r="O18354" t="str">
            <v>2000.06.13</v>
          </cell>
          <cell r="P18354" t="str">
            <v>2000.06.13</v>
          </cell>
          <cell r="Q18354" t="str">
            <v>최윤경</v>
          </cell>
          <cell r="R18354">
            <v>211</v>
          </cell>
          <cell r="S18354" t="str">
            <v>한빛은행(마포지점)</v>
          </cell>
          <cell r="T18354" t="str">
            <v>2000.06.13-2000.0</v>
          </cell>
          <cell r="U18354" t="str">
            <v>8.25   8.66        073</v>
          </cell>
        </row>
        <row r="18355">
          <cell r="A18355" t="str">
            <v>81002-00</v>
          </cell>
          <cell r="B18355" t="str">
            <v>할인료</v>
          </cell>
          <cell r="C18355" t="str">
            <v>할인료</v>
          </cell>
          <cell r="D18355">
            <v>70</v>
          </cell>
          <cell r="E18355" t="str">
            <v>받을어음결</v>
          </cell>
          <cell r="F18355" t="str">
            <v>10567948-035</v>
          </cell>
          <cell r="G18355">
            <v>100453</v>
          </cell>
          <cell r="H18355" t="str">
            <v>특판1팀</v>
          </cell>
          <cell r="I18355">
            <v>100027</v>
          </cell>
          <cell r="J18355" t="str">
            <v>일진경리팀</v>
          </cell>
          <cell r="K18355" t="str">
            <v>액면금액:89,600,775</v>
          </cell>
          <cell r="L18355" t="str">
            <v>D</v>
          </cell>
          <cell r="M18355">
            <v>1551885</v>
          </cell>
          <cell r="N18355">
            <v>0</v>
          </cell>
          <cell r="O18355" t="str">
            <v>2000.06.13</v>
          </cell>
          <cell r="P18355" t="str">
            <v>2000.06.13</v>
          </cell>
          <cell r="Q18355" t="str">
            <v>최윤경</v>
          </cell>
          <cell r="R18355">
            <v>211</v>
          </cell>
          <cell r="S18355" t="str">
            <v>한빛은행(마포지점)</v>
          </cell>
          <cell r="T18355" t="str">
            <v>2000.06.13-2000.0</v>
          </cell>
          <cell r="U18355" t="str">
            <v>8.25   8.66        073</v>
          </cell>
        </row>
        <row r="18356">
          <cell r="A18356" t="str">
            <v>81002-00</v>
          </cell>
          <cell r="B18356" t="str">
            <v>할인료</v>
          </cell>
          <cell r="C18356" t="str">
            <v>할인료</v>
          </cell>
          <cell r="D18356">
            <v>70</v>
          </cell>
          <cell r="E18356" t="str">
            <v>받을어음결</v>
          </cell>
          <cell r="F18356" t="str">
            <v>10567948-037</v>
          </cell>
          <cell r="G18356">
            <v>100453</v>
          </cell>
          <cell r="H18356" t="str">
            <v>특판1팀</v>
          </cell>
          <cell r="I18356">
            <v>100027</v>
          </cell>
          <cell r="J18356" t="str">
            <v>일진경리팀</v>
          </cell>
          <cell r="K18356" t="str">
            <v>액면금액:20,000,000</v>
          </cell>
          <cell r="L18356" t="str">
            <v>D</v>
          </cell>
          <cell r="M18356">
            <v>346399</v>
          </cell>
          <cell r="N18356">
            <v>0</v>
          </cell>
          <cell r="O18356" t="str">
            <v>2000.06.13</v>
          </cell>
          <cell r="P18356" t="str">
            <v>2000.06.13</v>
          </cell>
          <cell r="Q18356" t="str">
            <v>최윤경</v>
          </cell>
          <cell r="R18356">
            <v>211</v>
          </cell>
          <cell r="S18356" t="str">
            <v>한빛은행(마포지점)</v>
          </cell>
          <cell r="T18356" t="str">
            <v>2000.06.13-2000.0</v>
          </cell>
          <cell r="U18356" t="str">
            <v>8.25   8.66        073</v>
          </cell>
        </row>
        <row r="18357">
          <cell r="A18357" t="str">
            <v>81002-00</v>
          </cell>
          <cell r="B18357" t="str">
            <v>할인료</v>
          </cell>
          <cell r="C18357" t="str">
            <v>할인료</v>
          </cell>
          <cell r="D18357">
            <v>70</v>
          </cell>
          <cell r="E18357" t="str">
            <v>받을어음결</v>
          </cell>
          <cell r="F18357" t="str">
            <v>10567948-039</v>
          </cell>
          <cell r="G18357">
            <v>100066</v>
          </cell>
          <cell r="H18357" t="str">
            <v>국내영업팀</v>
          </cell>
          <cell r="I18357">
            <v>100027</v>
          </cell>
          <cell r="J18357" t="str">
            <v>일진경리팀</v>
          </cell>
          <cell r="K18357" t="str">
            <v>액면금액:228,480,285</v>
          </cell>
          <cell r="L18357" t="str">
            <v>D</v>
          </cell>
          <cell r="M18357">
            <v>4011487</v>
          </cell>
          <cell r="N18357">
            <v>0</v>
          </cell>
          <cell r="O18357" t="str">
            <v>2000.06.13</v>
          </cell>
          <cell r="P18357" t="str">
            <v>2000.06.13</v>
          </cell>
          <cell r="Q18357" t="str">
            <v>최윤경</v>
          </cell>
          <cell r="R18357">
            <v>211</v>
          </cell>
          <cell r="S18357" t="str">
            <v>한빛은행(마포지점)</v>
          </cell>
          <cell r="T18357" t="str">
            <v>2000.06.13-2000.0</v>
          </cell>
          <cell r="U18357" t="str">
            <v>8.26   8.66        074</v>
          </cell>
        </row>
        <row r="18358">
          <cell r="A18358" t="str">
            <v>81002-00</v>
          </cell>
          <cell r="B18358" t="str">
            <v>할인료</v>
          </cell>
          <cell r="C18358" t="str">
            <v>할인료</v>
          </cell>
          <cell r="D18358">
            <v>70</v>
          </cell>
          <cell r="E18358" t="str">
            <v>받을어음결</v>
          </cell>
          <cell r="F18358" t="str">
            <v>10567948-041</v>
          </cell>
          <cell r="G18358">
            <v>100450</v>
          </cell>
          <cell r="H18358" t="str">
            <v>판매1팀</v>
          </cell>
          <cell r="I18358">
            <v>100027</v>
          </cell>
          <cell r="J18358" t="str">
            <v>일진경리팀</v>
          </cell>
          <cell r="K18358" t="str">
            <v>액면금액:21,616,591</v>
          </cell>
          <cell r="L18358" t="str">
            <v>D</v>
          </cell>
          <cell r="M18358">
            <v>400043</v>
          </cell>
          <cell r="N18358">
            <v>0</v>
          </cell>
          <cell r="O18358" t="str">
            <v>2000.06.13</v>
          </cell>
          <cell r="P18358" t="str">
            <v>2000.06.13</v>
          </cell>
          <cell r="Q18358" t="str">
            <v>최윤경</v>
          </cell>
          <cell r="R18358">
            <v>211</v>
          </cell>
          <cell r="S18358" t="str">
            <v>한빛은행(마포지점)</v>
          </cell>
          <cell r="T18358" t="str">
            <v>2000.06.13-2000.0</v>
          </cell>
          <cell r="U18358" t="str">
            <v>8.30   8.66        078</v>
          </cell>
        </row>
        <row r="18359">
          <cell r="A18359" t="str">
            <v>81002-00</v>
          </cell>
          <cell r="B18359" t="str">
            <v>할인료</v>
          </cell>
          <cell r="C18359" t="str">
            <v>할인료</v>
          </cell>
          <cell r="D18359">
            <v>70</v>
          </cell>
          <cell r="E18359" t="str">
            <v>받을어음결</v>
          </cell>
          <cell r="F18359" t="str">
            <v>10567948-043</v>
          </cell>
          <cell r="G18359">
            <v>100729</v>
          </cell>
          <cell r="H18359" t="str">
            <v>SCR국내영업팀</v>
          </cell>
          <cell r="I18359">
            <v>100027</v>
          </cell>
          <cell r="J18359" t="str">
            <v>일진경리팀</v>
          </cell>
          <cell r="K18359" t="str">
            <v>액면금액:15,051,017</v>
          </cell>
          <cell r="L18359" t="str">
            <v>D</v>
          </cell>
          <cell r="M18359">
            <v>278538</v>
          </cell>
          <cell r="N18359">
            <v>0</v>
          </cell>
          <cell r="O18359" t="str">
            <v>2000.06.13</v>
          </cell>
          <cell r="P18359" t="str">
            <v>2000.06.13</v>
          </cell>
          <cell r="Q18359" t="str">
            <v>최윤경</v>
          </cell>
          <cell r="R18359">
            <v>211</v>
          </cell>
          <cell r="S18359" t="str">
            <v>한빛은행(마포지점)</v>
          </cell>
          <cell r="T18359" t="str">
            <v>2000.06.13-2000.0</v>
          </cell>
          <cell r="U18359" t="str">
            <v>8.30   8.66        078</v>
          </cell>
        </row>
        <row r="18360">
          <cell r="A18360" t="str">
            <v>81002-00</v>
          </cell>
          <cell r="B18360" t="str">
            <v>할인료</v>
          </cell>
          <cell r="C18360" t="str">
            <v>할인료</v>
          </cell>
          <cell r="D18360">
            <v>70</v>
          </cell>
          <cell r="E18360" t="str">
            <v>받을어음결</v>
          </cell>
          <cell r="F18360" t="str">
            <v>10567948-045</v>
          </cell>
          <cell r="G18360">
            <v>100450</v>
          </cell>
          <cell r="H18360" t="str">
            <v>판매1팀</v>
          </cell>
          <cell r="I18360">
            <v>100027</v>
          </cell>
          <cell r="J18360" t="str">
            <v>일진경리팀</v>
          </cell>
          <cell r="K18360" t="str">
            <v>액면금액:10,000,000</v>
          </cell>
          <cell r="L18360" t="str">
            <v>D</v>
          </cell>
          <cell r="M18360">
            <v>185063</v>
          </cell>
          <cell r="N18360">
            <v>0</v>
          </cell>
          <cell r="O18360" t="str">
            <v>2000.06.13</v>
          </cell>
          <cell r="P18360" t="str">
            <v>2000.06.13</v>
          </cell>
          <cell r="Q18360" t="str">
            <v>최윤경</v>
          </cell>
          <cell r="R18360">
            <v>211</v>
          </cell>
          <cell r="S18360" t="str">
            <v>한빛은행(마포지점)</v>
          </cell>
          <cell r="T18360" t="str">
            <v>2000.06.13-2000.0</v>
          </cell>
          <cell r="U18360" t="str">
            <v>8.30   8.66        078</v>
          </cell>
        </row>
        <row r="18361">
          <cell r="A18361" t="str">
            <v>81002-00</v>
          </cell>
          <cell r="B18361" t="str">
            <v>할인료</v>
          </cell>
          <cell r="C18361" t="str">
            <v>할인료</v>
          </cell>
          <cell r="D18361">
            <v>70</v>
          </cell>
          <cell r="E18361" t="str">
            <v>받을어음결</v>
          </cell>
          <cell r="F18361" t="str">
            <v>10567948-047</v>
          </cell>
          <cell r="G18361">
            <v>100450</v>
          </cell>
          <cell r="H18361" t="str">
            <v>판매1팀</v>
          </cell>
          <cell r="I18361">
            <v>100027</v>
          </cell>
          <cell r="J18361" t="str">
            <v>일진경리팀</v>
          </cell>
          <cell r="K18361" t="str">
            <v>액면금액:10,000,000</v>
          </cell>
          <cell r="L18361" t="str">
            <v>D</v>
          </cell>
          <cell r="M18361">
            <v>185063</v>
          </cell>
          <cell r="N18361">
            <v>0</v>
          </cell>
          <cell r="O18361" t="str">
            <v>2000.06.13</v>
          </cell>
          <cell r="P18361" t="str">
            <v>2000.06.13</v>
          </cell>
          <cell r="Q18361" t="str">
            <v>최윤경</v>
          </cell>
          <cell r="R18361">
            <v>211</v>
          </cell>
          <cell r="S18361" t="str">
            <v>한빛은행(마포지점)</v>
          </cell>
          <cell r="T18361" t="str">
            <v>2000.06.13-2000.0</v>
          </cell>
          <cell r="U18361" t="str">
            <v>8.30   8.66        078</v>
          </cell>
        </row>
        <row r="18362">
          <cell r="A18362" t="str">
            <v>81002-00</v>
          </cell>
          <cell r="B18362" t="str">
            <v>할인료</v>
          </cell>
          <cell r="C18362" t="str">
            <v>할인료</v>
          </cell>
          <cell r="D18362">
            <v>70</v>
          </cell>
          <cell r="E18362" t="str">
            <v>받을어음결</v>
          </cell>
          <cell r="F18362" t="str">
            <v>10567948-049</v>
          </cell>
          <cell r="G18362">
            <v>100720</v>
          </cell>
          <cell r="H18362" t="str">
            <v>판매2팀</v>
          </cell>
          <cell r="I18362">
            <v>100027</v>
          </cell>
          <cell r="J18362" t="str">
            <v>일진경리팀</v>
          </cell>
          <cell r="K18362" t="str">
            <v>액면금액:26,000,000</v>
          </cell>
          <cell r="L18362" t="str">
            <v>D</v>
          </cell>
          <cell r="M18362">
            <v>481163</v>
          </cell>
          <cell r="N18362">
            <v>0</v>
          </cell>
          <cell r="O18362" t="str">
            <v>2000.06.13</v>
          </cell>
          <cell r="P18362" t="str">
            <v>2000.06.13</v>
          </cell>
          <cell r="Q18362" t="str">
            <v>최윤경</v>
          </cell>
          <cell r="R18362">
            <v>211</v>
          </cell>
          <cell r="S18362" t="str">
            <v>한빛은행(마포지점)</v>
          </cell>
          <cell r="T18362" t="str">
            <v>2000.06.13-2000.0</v>
          </cell>
          <cell r="U18362" t="str">
            <v>8.30   8.66        078</v>
          </cell>
        </row>
        <row r="18363">
          <cell r="A18363" t="str">
            <v>81002-00</v>
          </cell>
          <cell r="B18363" t="str">
            <v>할인료</v>
          </cell>
          <cell r="C18363" t="str">
            <v>할인료</v>
          </cell>
          <cell r="D18363">
            <v>70</v>
          </cell>
          <cell r="E18363" t="str">
            <v>받을어음결</v>
          </cell>
          <cell r="F18363" t="str">
            <v>10567948-051</v>
          </cell>
          <cell r="G18363">
            <v>100729</v>
          </cell>
          <cell r="H18363" t="str">
            <v>SCR국내영업팀</v>
          </cell>
          <cell r="I18363">
            <v>100027</v>
          </cell>
          <cell r="J18363" t="str">
            <v>일진경리팀</v>
          </cell>
          <cell r="K18363" t="str">
            <v>액면금액:15,468,200</v>
          </cell>
          <cell r="L18363" t="str">
            <v>D</v>
          </cell>
          <cell r="M18363">
            <v>289929</v>
          </cell>
          <cell r="N18363">
            <v>0</v>
          </cell>
          <cell r="O18363" t="str">
            <v>2000.06.13</v>
          </cell>
          <cell r="P18363" t="str">
            <v>2000.06.13</v>
          </cell>
          <cell r="Q18363" t="str">
            <v>최윤경</v>
          </cell>
          <cell r="R18363">
            <v>211</v>
          </cell>
          <cell r="S18363" t="str">
            <v>한빛은행(마포지점)</v>
          </cell>
          <cell r="T18363" t="str">
            <v>2000.06.13-2000.0</v>
          </cell>
          <cell r="U18363" t="str">
            <v>8.31   8.66        079</v>
          </cell>
        </row>
        <row r="18364">
          <cell r="A18364" t="str">
            <v>81002-00</v>
          </cell>
          <cell r="B18364" t="str">
            <v>할인료</v>
          </cell>
          <cell r="C18364" t="str">
            <v>할인료</v>
          </cell>
          <cell r="D18364">
            <v>70</v>
          </cell>
          <cell r="E18364" t="str">
            <v>받을어음결</v>
          </cell>
          <cell r="F18364" t="str">
            <v>10567948-053</v>
          </cell>
          <cell r="G18364">
            <v>100450</v>
          </cell>
          <cell r="H18364" t="str">
            <v>판매1팀</v>
          </cell>
          <cell r="I18364">
            <v>100027</v>
          </cell>
          <cell r="J18364" t="str">
            <v>일진경리팀</v>
          </cell>
          <cell r="K18364" t="str">
            <v>액면금액:10,800,000</v>
          </cell>
          <cell r="L18364" t="str">
            <v>D</v>
          </cell>
          <cell r="M18364">
            <v>202430</v>
          </cell>
          <cell r="N18364">
            <v>0</v>
          </cell>
          <cell r="O18364" t="str">
            <v>2000.06.13</v>
          </cell>
          <cell r="P18364" t="str">
            <v>2000.06.13</v>
          </cell>
          <cell r="Q18364" t="str">
            <v>최윤경</v>
          </cell>
          <cell r="R18364">
            <v>211</v>
          </cell>
          <cell r="S18364" t="str">
            <v>한빛은행(마포지점)</v>
          </cell>
          <cell r="T18364" t="str">
            <v>2000.06.13-2000.0</v>
          </cell>
          <cell r="U18364" t="str">
            <v>8.31   8.66        079</v>
          </cell>
        </row>
        <row r="18365">
          <cell r="A18365" t="str">
            <v>81002-00</v>
          </cell>
          <cell r="B18365" t="str">
            <v>할인료</v>
          </cell>
          <cell r="C18365" t="str">
            <v>할인료</v>
          </cell>
          <cell r="D18365">
            <v>70</v>
          </cell>
          <cell r="E18365" t="str">
            <v>받을어음결</v>
          </cell>
          <cell r="F18365" t="str">
            <v>10567948-055</v>
          </cell>
          <cell r="G18365">
            <v>100450</v>
          </cell>
          <cell r="H18365" t="str">
            <v>판매1팀</v>
          </cell>
          <cell r="I18365">
            <v>100027</v>
          </cell>
          <cell r="J18365" t="str">
            <v>일진경리팀</v>
          </cell>
          <cell r="K18365" t="str">
            <v>액면금액:30,000,000</v>
          </cell>
          <cell r="L18365" t="str">
            <v>D</v>
          </cell>
          <cell r="M18365">
            <v>562306</v>
          </cell>
          <cell r="N18365">
            <v>0</v>
          </cell>
          <cell r="O18365" t="str">
            <v>2000.06.13</v>
          </cell>
          <cell r="P18365" t="str">
            <v>2000.06.13</v>
          </cell>
          <cell r="Q18365" t="str">
            <v>최윤경</v>
          </cell>
          <cell r="R18365">
            <v>211</v>
          </cell>
          <cell r="S18365" t="str">
            <v>한빛은행(마포지점)</v>
          </cell>
          <cell r="T18365" t="str">
            <v>2000.06.13-2000.0</v>
          </cell>
          <cell r="U18365" t="str">
            <v>8.31   8.66        079</v>
          </cell>
        </row>
        <row r="18366">
          <cell r="A18366" t="str">
            <v>81002-00</v>
          </cell>
          <cell r="B18366" t="str">
            <v>할인료</v>
          </cell>
          <cell r="C18366" t="str">
            <v>할인료</v>
          </cell>
          <cell r="D18366">
            <v>70</v>
          </cell>
          <cell r="E18366" t="str">
            <v>받을어음결</v>
          </cell>
          <cell r="F18366" t="str">
            <v>10567948-057</v>
          </cell>
          <cell r="G18366">
            <v>100453</v>
          </cell>
          <cell r="H18366" t="str">
            <v>특판1팀</v>
          </cell>
          <cell r="I18366">
            <v>100027</v>
          </cell>
          <cell r="J18366" t="str">
            <v>일진경리팀</v>
          </cell>
          <cell r="K18366" t="str">
            <v>액면금액:26,000,000</v>
          </cell>
          <cell r="L18366" t="str">
            <v>D</v>
          </cell>
          <cell r="M18366">
            <v>487332</v>
          </cell>
          <cell r="N18366">
            <v>0</v>
          </cell>
          <cell r="O18366" t="str">
            <v>2000.06.13</v>
          </cell>
          <cell r="P18366" t="str">
            <v>2000.06.13</v>
          </cell>
          <cell r="Q18366" t="str">
            <v>최윤경</v>
          </cell>
          <cell r="R18366">
            <v>211</v>
          </cell>
          <cell r="S18366" t="str">
            <v>한빛은행(마포지점)</v>
          </cell>
          <cell r="T18366" t="str">
            <v>2000.06.13-2000.0</v>
          </cell>
          <cell r="U18366" t="str">
            <v>8.31   8.66        079</v>
          </cell>
        </row>
        <row r="18367">
          <cell r="A18367" t="str">
            <v>81002-00</v>
          </cell>
          <cell r="B18367" t="str">
            <v>할인료</v>
          </cell>
          <cell r="C18367" t="str">
            <v>할인료</v>
          </cell>
          <cell r="D18367">
            <v>70</v>
          </cell>
          <cell r="E18367" t="str">
            <v>받을어음결</v>
          </cell>
          <cell r="F18367" t="str">
            <v>10567948-059</v>
          </cell>
          <cell r="G18367">
            <v>100450</v>
          </cell>
          <cell r="H18367" t="str">
            <v>판매1팀</v>
          </cell>
          <cell r="I18367">
            <v>100027</v>
          </cell>
          <cell r="J18367" t="str">
            <v>일진경리팀</v>
          </cell>
          <cell r="K18367" t="str">
            <v>액면금액:10,450,000</v>
          </cell>
          <cell r="L18367" t="str">
            <v>D</v>
          </cell>
          <cell r="M18367">
            <v>195870</v>
          </cell>
          <cell r="N18367">
            <v>0</v>
          </cell>
          <cell r="O18367" t="str">
            <v>2000.06.13</v>
          </cell>
          <cell r="P18367" t="str">
            <v>2000.06.13</v>
          </cell>
          <cell r="Q18367" t="str">
            <v>최윤경</v>
          </cell>
          <cell r="R18367">
            <v>211</v>
          </cell>
          <cell r="S18367" t="str">
            <v>한빛은행(마포지점)</v>
          </cell>
          <cell r="T18367" t="str">
            <v>2000.06.13-2000.0</v>
          </cell>
          <cell r="U18367" t="str">
            <v>8.31   8.66        079</v>
          </cell>
        </row>
        <row r="18368">
          <cell r="A18368" t="str">
            <v>81002-00</v>
          </cell>
          <cell r="B18368" t="str">
            <v>할인료</v>
          </cell>
          <cell r="C18368" t="str">
            <v>할인료</v>
          </cell>
          <cell r="D18368">
            <v>70</v>
          </cell>
          <cell r="E18368" t="str">
            <v>받을어음결</v>
          </cell>
          <cell r="F18368" t="str">
            <v>10567948-061</v>
          </cell>
          <cell r="G18368">
            <v>100720</v>
          </cell>
          <cell r="H18368" t="str">
            <v>판매2팀</v>
          </cell>
          <cell r="I18368">
            <v>100027</v>
          </cell>
          <cell r="J18368" t="str">
            <v>일진경리팀</v>
          </cell>
          <cell r="K18368" t="str">
            <v>액면금액:10,000,000</v>
          </cell>
          <cell r="L18368" t="str">
            <v>D</v>
          </cell>
          <cell r="M18368">
            <v>187435</v>
          </cell>
          <cell r="N18368">
            <v>0</v>
          </cell>
          <cell r="O18368" t="str">
            <v>2000.06.13</v>
          </cell>
          <cell r="P18368" t="str">
            <v>2000.06.13</v>
          </cell>
          <cell r="Q18368" t="str">
            <v>최윤경</v>
          </cell>
          <cell r="R18368">
            <v>211</v>
          </cell>
          <cell r="S18368" t="str">
            <v>한빛은행(마포지점)</v>
          </cell>
          <cell r="T18368" t="str">
            <v>2000.06.13-2000.0</v>
          </cell>
          <cell r="U18368" t="str">
            <v>8.31   8.66        079</v>
          </cell>
        </row>
        <row r="18369">
          <cell r="A18369" t="str">
            <v>81002-00</v>
          </cell>
          <cell r="B18369" t="str">
            <v>할인료</v>
          </cell>
          <cell r="C18369" t="str">
            <v>할인료</v>
          </cell>
          <cell r="D18369">
            <v>70</v>
          </cell>
          <cell r="E18369" t="str">
            <v>받을어음결</v>
          </cell>
          <cell r="F18369" t="str">
            <v>10567948-063</v>
          </cell>
          <cell r="G18369">
            <v>100720</v>
          </cell>
          <cell r="H18369" t="str">
            <v>판매2팀</v>
          </cell>
          <cell r="I18369">
            <v>100027</v>
          </cell>
          <cell r="J18369" t="str">
            <v>일진경리팀</v>
          </cell>
          <cell r="K18369" t="str">
            <v>액면금액:17,000,000</v>
          </cell>
          <cell r="L18369" t="str">
            <v>D</v>
          </cell>
          <cell r="M18369">
            <v>318640</v>
          </cell>
          <cell r="N18369">
            <v>0</v>
          </cell>
          <cell r="O18369" t="str">
            <v>2000.06.13</v>
          </cell>
          <cell r="P18369" t="str">
            <v>2000.06.13</v>
          </cell>
          <cell r="Q18369" t="str">
            <v>최윤경</v>
          </cell>
          <cell r="R18369">
            <v>211</v>
          </cell>
          <cell r="S18369" t="str">
            <v>한빛은행(마포지점)</v>
          </cell>
          <cell r="T18369" t="str">
            <v>2000.06.13-2000.0</v>
          </cell>
          <cell r="U18369" t="str">
            <v>8.31   8.66        079</v>
          </cell>
        </row>
        <row r="18370">
          <cell r="A18370" t="str">
            <v>81002-00</v>
          </cell>
          <cell r="B18370" t="str">
            <v>할인료</v>
          </cell>
          <cell r="C18370" t="str">
            <v>할인료</v>
          </cell>
          <cell r="D18370">
            <v>70</v>
          </cell>
          <cell r="E18370" t="str">
            <v>받을어음결</v>
          </cell>
          <cell r="F18370" t="str">
            <v>10567948-065</v>
          </cell>
          <cell r="G18370">
            <v>100729</v>
          </cell>
          <cell r="H18370" t="str">
            <v>SCR국내영업팀</v>
          </cell>
          <cell r="I18370">
            <v>100027</v>
          </cell>
          <cell r="J18370" t="str">
            <v>일진경리팀</v>
          </cell>
          <cell r="K18370" t="str">
            <v>액면금액:3,821,733</v>
          </cell>
          <cell r="L18370" t="str">
            <v>D</v>
          </cell>
          <cell r="M18370">
            <v>71632</v>
          </cell>
          <cell r="N18370">
            <v>0</v>
          </cell>
          <cell r="O18370" t="str">
            <v>2000.06.13</v>
          </cell>
          <cell r="P18370" t="str">
            <v>2000.06.13</v>
          </cell>
          <cell r="Q18370" t="str">
            <v>최윤경</v>
          </cell>
          <cell r="R18370">
            <v>211</v>
          </cell>
          <cell r="S18370" t="str">
            <v>한빛은행(마포지점)</v>
          </cell>
          <cell r="T18370" t="str">
            <v>2000.06.13-2000.0</v>
          </cell>
          <cell r="U18370" t="str">
            <v>8.31   8.66        079</v>
          </cell>
        </row>
        <row r="18371">
          <cell r="A18371" t="str">
            <v>81002-00</v>
          </cell>
          <cell r="B18371" t="str">
            <v>할인료</v>
          </cell>
          <cell r="C18371" t="str">
            <v>할인료</v>
          </cell>
          <cell r="D18371">
            <v>70</v>
          </cell>
          <cell r="E18371" t="str">
            <v>받을어음결</v>
          </cell>
          <cell r="F18371" t="str">
            <v>10567948-067</v>
          </cell>
          <cell r="G18371">
            <v>100718</v>
          </cell>
          <cell r="H18371" t="str">
            <v>직판팀</v>
          </cell>
          <cell r="I18371">
            <v>100027</v>
          </cell>
          <cell r="J18371" t="str">
            <v>일진경리팀</v>
          </cell>
          <cell r="K18371" t="str">
            <v>액면금액:61,437,600</v>
          </cell>
          <cell r="L18371" t="str">
            <v>D</v>
          </cell>
          <cell r="M18371">
            <v>1151559</v>
          </cell>
          <cell r="N18371">
            <v>0</v>
          </cell>
          <cell r="O18371" t="str">
            <v>2000.06.13</v>
          </cell>
          <cell r="P18371" t="str">
            <v>2000.06.13</v>
          </cell>
          <cell r="Q18371" t="str">
            <v>최윤경</v>
          </cell>
          <cell r="R18371">
            <v>211</v>
          </cell>
          <cell r="S18371" t="str">
            <v>한빛은행(마포지점)</v>
          </cell>
          <cell r="T18371" t="str">
            <v>2000.06.13-2000.0</v>
          </cell>
          <cell r="U18371" t="str">
            <v>8.31   8.66        079</v>
          </cell>
        </row>
        <row r="18372">
          <cell r="A18372" t="str">
            <v>81002-00</v>
          </cell>
          <cell r="B18372" t="str">
            <v>할인료</v>
          </cell>
          <cell r="C18372" t="str">
            <v>할인료</v>
          </cell>
          <cell r="D18372">
            <v>70</v>
          </cell>
          <cell r="E18372" t="str">
            <v>받을어음결</v>
          </cell>
          <cell r="F18372" t="str">
            <v>10567948-069</v>
          </cell>
          <cell r="G18372">
            <v>100450</v>
          </cell>
          <cell r="H18372" t="str">
            <v>판매1팀</v>
          </cell>
          <cell r="I18372">
            <v>100027</v>
          </cell>
          <cell r="J18372" t="str">
            <v>일진경리팀</v>
          </cell>
          <cell r="K18372" t="str">
            <v>액면금액:15,000,000</v>
          </cell>
          <cell r="L18372" t="str">
            <v>D</v>
          </cell>
          <cell r="M18372">
            <v>281153</v>
          </cell>
          <cell r="N18372">
            <v>0</v>
          </cell>
          <cell r="O18372" t="str">
            <v>2000.06.13</v>
          </cell>
          <cell r="P18372" t="str">
            <v>2000.06.13</v>
          </cell>
          <cell r="Q18372" t="str">
            <v>최윤경</v>
          </cell>
          <cell r="R18372">
            <v>211</v>
          </cell>
          <cell r="S18372" t="str">
            <v>한빛은행(마포지점)</v>
          </cell>
          <cell r="T18372" t="str">
            <v>2000.06.13-2000.0</v>
          </cell>
          <cell r="U18372" t="str">
            <v>8.31   8.66        079</v>
          </cell>
        </row>
        <row r="18373">
          <cell r="A18373" t="str">
            <v>81002-00</v>
          </cell>
          <cell r="B18373" t="str">
            <v>할인료</v>
          </cell>
          <cell r="C18373" t="str">
            <v>할인료</v>
          </cell>
          <cell r="D18373">
            <v>70</v>
          </cell>
          <cell r="E18373" t="str">
            <v>받을어음결</v>
          </cell>
          <cell r="F18373" t="str">
            <v>10567948-071</v>
          </cell>
          <cell r="G18373">
            <v>100450</v>
          </cell>
          <cell r="H18373" t="str">
            <v>판매1팀</v>
          </cell>
          <cell r="I18373">
            <v>100027</v>
          </cell>
          <cell r="J18373" t="str">
            <v>일진경리팀</v>
          </cell>
          <cell r="K18373" t="str">
            <v>액면금액:15,869,997</v>
          </cell>
          <cell r="L18373" t="str">
            <v>D</v>
          </cell>
          <cell r="M18373">
            <v>297460</v>
          </cell>
          <cell r="N18373">
            <v>0</v>
          </cell>
          <cell r="O18373" t="str">
            <v>2000.06.13</v>
          </cell>
          <cell r="P18373" t="str">
            <v>2000.06.13</v>
          </cell>
          <cell r="Q18373" t="str">
            <v>최윤경</v>
          </cell>
          <cell r="R18373">
            <v>211</v>
          </cell>
          <cell r="S18373" t="str">
            <v>한빛은행(마포지점)</v>
          </cell>
          <cell r="T18373" t="str">
            <v>2000.06.13-2000.0</v>
          </cell>
          <cell r="U18373" t="str">
            <v>8.31   8.66        079</v>
          </cell>
        </row>
        <row r="18374">
          <cell r="A18374" t="str">
            <v>81002-00</v>
          </cell>
          <cell r="B18374" t="str">
            <v>할인료</v>
          </cell>
          <cell r="C18374" t="str">
            <v>할인료</v>
          </cell>
          <cell r="D18374">
            <v>70</v>
          </cell>
          <cell r="E18374" t="str">
            <v>받을어음결</v>
          </cell>
          <cell r="F18374" t="str">
            <v>10567948-073</v>
          </cell>
          <cell r="G18374">
            <v>100453</v>
          </cell>
          <cell r="H18374" t="str">
            <v>특판1팀</v>
          </cell>
          <cell r="I18374">
            <v>100027</v>
          </cell>
          <cell r="J18374" t="str">
            <v>일진경리팀</v>
          </cell>
          <cell r="K18374" t="str">
            <v>액면금액:14,050,000</v>
          </cell>
          <cell r="L18374" t="str">
            <v>D</v>
          </cell>
          <cell r="M18374">
            <v>263347</v>
          </cell>
          <cell r="N18374">
            <v>0</v>
          </cell>
          <cell r="O18374" t="str">
            <v>2000.06.13</v>
          </cell>
          <cell r="P18374" t="str">
            <v>2000.06.13</v>
          </cell>
          <cell r="Q18374" t="str">
            <v>최윤경</v>
          </cell>
          <cell r="R18374">
            <v>211</v>
          </cell>
          <cell r="S18374" t="str">
            <v>한빛은행(마포지점)</v>
          </cell>
          <cell r="T18374" t="str">
            <v>2000.06.13-2000.0</v>
          </cell>
          <cell r="U18374" t="str">
            <v>8.31   8.66        079</v>
          </cell>
        </row>
        <row r="18375">
          <cell r="A18375" t="str">
            <v>81002-00</v>
          </cell>
          <cell r="B18375" t="str">
            <v>할인료</v>
          </cell>
          <cell r="C18375" t="str">
            <v>할인료</v>
          </cell>
          <cell r="D18375">
            <v>70</v>
          </cell>
          <cell r="E18375" t="str">
            <v>받을어음결</v>
          </cell>
          <cell r="F18375" t="str">
            <v>10567948-075</v>
          </cell>
          <cell r="G18375">
            <v>100720</v>
          </cell>
          <cell r="H18375" t="str">
            <v>판매2팀</v>
          </cell>
          <cell r="I18375">
            <v>100027</v>
          </cell>
          <cell r="J18375" t="str">
            <v>일진경리팀</v>
          </cell>
          <cell r="K18375" t="str">
            <v>액면금액:12,000,000</v>
          </cell>
          <cell r="L18375" t="str">
            <v>D</v>
          </cell>
          <cell r="M18375">
            <v>224922</v>
          </cell>
          <cell r="N18375">
            <v>0</v>
          </cell>
          <cell r="O18375" t="str">
            <v>2000.06.13</v>
          </cell>
          <cell r="P18375" t="str">
            <v>2000.06.13</v>
          </cell>
          <cell r="Q18375" t="str">
            <v>최윤경</v>
          </cell>
          <cell r="R18375">
            <v>211</v>
          </cell>
          <cell r="S18375" t="str">
            <v>한빛은행(마포지점)</v>
          </cell>
          <cell r="T18375" t="str">
            <v>2000.06.13-2000.0</v>
          </cell>
          <cell r="U18375" t="str">
            <v>8.31   8.66        079</v>
          </cell>
        </row>
        <row r="18376">
          <cell r="A18376" t="str">
            <v>81002-00</v>
          </cell>
          <cell r="B18376" t="str">
            <v>할인료</v>
          </cell>
          <cell r="C18376" t="str">
            <v>할인료</v>
          </cell>
          <cell r="D18376">
            <v>70</v>
          </cell>
          <cell r="E18376" t="str">
            <v>받을어음결</v>
          </cell>
          <cell r="F18376" t="str">
            <v>10567948-077</v>
          </cell>
          <cell r="G18376">
            <v>100450</v>
          </cell>
          <cell r="H18376" t="str">
            <v>판매1팀</v>
          </cell>
          <cell r="I18376">
            <v>100027</v>
          </cell>
          <cell r="J18376" t="str">
            <v>일진경리팀</v>
          </cell>
          <cell r="K18376" t="str">
            <v>액면금액:13,730,000</v>
          </cell>
          <cell r="L18376" t="str">
            <v>D</v>
          </cell>
          <cell r="M18376">
            <v>270379</v>
          </cell>
          <cell r="N18376">
            <v>0</v>
          </cell>
          <cell r="O18376" t="str">
            <v>2000.06.13</v>
          </cell>
          <cell r="P18376" t="str">
            <v>2000.06.13</v>
          </cell>
          <cell r="Q18376" t="str">
            <v>최윤경</v>
          </cell>
          <cell r="R18376">
            <v>211</v>
          </cell>
          <cell r="S18376" t="str">
            <v>한빛은행(마포지점)</v>
          </cell>
          <cell r="T18376" t="str">
            <v>2000.06.13-2000.0</v>
          </cell>
          <cell r="U18376" t="str">
            <v>9.03   8.66        083</v>
          </cell>
        </row>
        <row r="18377">
          <cell r="A18377" t="str">
            <v>81002-00</v>
          </cell>
          <cell r="B18377" t="str">
            <v>할인료</v>
          </cell>
          <cell r="C18377" t="str">
            <v>할인료</v>
          </cell>
          <cell r="D18377">
            <v>70</v>
          </cell>
          <cell r="E18377" t="str">
            <v>받을어음결</v>
          </cell>
          <cell r="F18377" t="str">
            <v>10567948-079</v>
          </cell>
          <cell r="G18377">
            <v>100453</v>
          </cell>
          <cell r="H18377" t="str">
            <v>특판1팀</v>
          </cell>
          <cell r="I18377">
            <v>100027</v>
          </cell>
          <cell r="J18377" t="str">
            <v>일진경리팀</v>
          </cell>
          <cell r="K18377" t="str">
            <v>액면금액:140,417,200</v>
          </cell>
          <cell r="L18377" t="str">
            <v>D</v>
          </cell>
          <cell r="M18377">
            <v>2765180</v>
          </cell>
          <cell r="N18377">
            <v>0</v>
          </cell>
          <cell r="O18377" t="str">
            <v>2000.06.13</v>
          </cell>
          <cell r="P18377" t="str">
            <v>2000.06.13</v>
          </cell>
          <cell r="Q18377" t="str">
            <v>최윤경</v>
          </cell>
          <cell r="R18377">
            <v>211</v>
          </cell>
          <cell r="S18377" t="str">
            <v>한빛은행(마포지점)</v>
          </cell>
          <cell r="T18377" t="str">
            <v>2000.06.13-2000.0</v>
          </cell>
          <cell r="U18377" t="str">
            <v>9.04   8.66        083</v>
          </cell>
        </row>
        <row r="18378">
          <cell r="A18378" t="str">
            <v>81002-00</v>
          </cell>
          <cell r="B18378" t="str">
            <v>할인료</v>
          </cell>
          <cell r="C18378" t="str">
            <v>할인료</v>
          </cell>
          <cell r="D18378">
            <v>70</v>
          </cell>
          <cell r="E18378" t="str">
            <v>받을어음결</v>
          </cell>
          <cell r="F18378" t="str">
            <v>10567948-081</v>
          </cell>
          <cell r="G18378">
            <v>100720</v>
          </cell>
          <cell r="H18378" t="str">
            <v>판매2팀</v>
          </cell>
          <cell r="I18378">
            <v>100027</v>
          </cell>
          <cell r="J18378" t="str">
            <v>일진경리팀</v>
          </cell>
          <cell r="K18378" t="str">
            <v>액면금액:28,000,000</v>
          </cell>
          <cell r="L18378" t="str">
            <v>D</v>
          </cell>
          <cell r="M18378">
            <v>558036</v>
          </cell>
          <cell r="N18378">
            <v>0</v>
          </cell>
          <cell r="O18378" t="str">
            <v>2000.06.13</v>
          </cell>
          <cell r="P18378" t="str">
            <v>2000.06.13</v>
          </cell>
          <cell r="Q18378" t="str">
            <v>최윤경</v>
          </cell>
          <cell r="R18378">
            <v>211</v>
          </cell>
          <cell r="S18378" t="str">
            <v>한빛은행(마포지점)</v>
          </cell>
          <cell r="T18378" t="str">
            <v>2000.06.13-2000.0</v>
          </cell>
          <cell r="U18378" t="str">
            <v>9.05   8.66        084</v>
          </cell>
        </row>
        <row r="18379">
          <cell r="A18379" t="str">
            <v>81002-00</v>
          </cell>
          <cell r="B18379" t="str">
            <v>할인료</v>
          </cell>
          <cell r="C18379" t="str">
            <v>할인료</v>
          </cell>
          <cell r="D18379">
            <v>70</v>
          </cell>
          <cell r="E18379" t="str">
            <v>받을어음결</v>
          </cell>
          <cell r="F18379" t="str">
            <v>10567948-083</v>
          </cell>
          <cell r="G18379">
            <v>100450</v>
          </cell>
          <cell r="H18379" t="str">
            <v>판매1팀</v>
          </cell>
          <cell r="I18379">
            <v>100027</v>
          </cell>
          <cell r="J18379" t="str">
            <v>일진경리팀</v>
          </cell>
          <cell r="K18379" t="str">
            <v>액면금액:82,195,839</v>
          </cell>
          <cell r="L18379" t="str">
            <v>D</v>
          </cell>
          <cell r="M18379">
            <v>1638151</v>
          </cell>
          <cell r="N18379">
            <v>0</v>
          </cell>
          <cell r="O18379" t="str">
            <v>2000.06.13</v>
          </cell>
          <cell r="P18379" t="str">
            <v>2000.06.13</v>
          </cell>
          <cell r="Q18379" t="str">
            <v>최윤경</v>
          </cell>
          <cell r="R18379">
            <v>211</v>
          </cell>
          <cell r="S18379" t="str">
            <v>한빛은행(마포지점)</v>
          </cell>
          <cell r="T18379" t="str">
            <v>2000.06.13-2000.0</v>
          </cell>
          <cell r="U18379" t="str">
            <v>9.05   8.66        084</v>
          </cell>
        </row>
        <row r="18380">
          <cell r="A18380" t="str">
            <v>81002-00</v>
          </cell>
          <cell r="B18380" t="str">
            <v>할인료</v>
          </cell>
          <cell r="C18380" t="str">
            <v>할인료</v>
          </cell>
          <cell r="D18380">
            <v>70</v>
          </cell>
          <cell r="E18380" t="str">
            <v>받을어음결</v>
          </cell>
          <cell r="F18380" t="str">
            <v>10567948-085</v>
          </cell>
          <cell r="G18380">
            <v>100450</v>
          </cell>
          <cell r="H18380" t="str">
            <v>판매1팀</v>
          </cell>
          <cell r="I18380">
            <v>100027</v>
          </cell>
          <cell r="J18380" t="str">
            <v>일진경리팀</v>
          </cell>
          <cell r="K18380" t="str">
            <v>액면금액:9,558,000</v>
          </cell>
          <cell r="L18380" t="str">
            <v>D</v>
          </cell>
          <cell r="M18380">
            <v>197292</v>
          </cell>
          <cell r="N18380">
            <v>0</v>
          </cell>
          <cell r="O18380" t="str">
            <v>2000.06.13</v>
          </cell>
          <cell r="P18380" t="str">
            <v>2000.06.13</v>
          </cell>
          <cell r="Q18380" t="str">
            <v>최윤경</v>
          </cell>
          <cell r="R18380">
            <v>211</v>
          </cell>
          <cell r="S18380" t="str">
            <v>한빛은행(마포지점)</v>
          </cell>
          <cell r="T18380" t="str">
            <v>2000.06.13-2000.0</v>
          </cell>
          <cell r="U18380" t="str">
            <v>9.08   8.66        087</v>
          </cell>
        </row>
        <row r="18381">
          <cell r="A18381" t="str">
            <v>81002-00</v>
          </cell>
          <cell r="B18381" t="str">
            <v>할인료</v>
          </cell>
          <cell r="C18381" t="str">
            <v>할인료</v>
          </cell>
          <cell r="D18381">
            <v>70</v>
          </cell>
          <cell r="E18381" t="str">
            <v>받을어음결</v>
          </cell>
          <cell r="F18381" t="str">
            <v>10567948-087</v>
          </cell>
          <cell r="G18381">
            <v>100729</v>
          </cell>
          <cell r="H18381" t="str">
            <v>SCR국내영업팀</v>
          </cell>
          <cell r="I18381">
            <v>100027</v>
          </cell>
          <cell r="J18381" t="str">
            <v>일진경리팀</v>
          </cell>
          <cell r="K18381" t="str">
            <v>액면금액:31,000,000</v>
          </cell>
          <cell r="L18381" t="str">
            <v>D</v>
          </cell>
          <cell r="M18381">
            <v>639890</v>
          </cell>
          <cell r="N18381">
            <v>0</v>
          </cell>
          <cell r="O18381" t="str">
            <v>2000.06.13</v>
          </cell>
          <cell r="P18381" t="str">
            <v>2000.06.13</v>
          </cell>
          <cell r="Q18381" t="str">
            <v>최윤경</v>
          </cell>
          <cell r="R18381">
            <v>211</v>
          </cell>
          <cell r="S18381" t="str">
            <v>한빛은행(마포지점)</v>
          </cell>
          <cell r="T18381" t="str">
            <v>2000.06.13-2000.0</v>
          </cell>
          <cell r="U18381" t="str">
            <v>9.08   8.66        087</v>
          </cell>
        </row>
        <row r="18382">
          <cell r="A18382" t="str">
            <v>81002-00</v>
          </cell>
          <cell r="B18382" t="str">
            <v>할인료</v>
          </cell>
          <cell r="C18382" t="str">
            <v>할인료</v>
          </cell>
          <cell r="D18382">
            <v>70</v>
          </cell>
          <cell r="E18382" t="str">
            <v>받을어음결</v>
          </cell>
          <cell r="F18382" t="str">
            <v>10567948-089</v>
          </cell>
          <cell r="G18382">
            <v>100453</v>
          </cell>
          <cell r="H18382" t="str">
            <v>특판1팀</v>
          </cell>
          <cell r="I18382">
            <v>100027</v>
          </cell>
          <cell r="J18382" t="str">
            <v>일진경리팀</v>
          </cell>
          <cell r="K18382" t="str">
            <v>액면금액:8,977,100</v>
          </cell>
          <cell r="L18382" t="str">
            <v>D</v>
          </cell>
          <cell r="M18382">
            <v>185302</v>
          </cell>
          <cell r="N18382">
            <v>0</v>
          </cell>
          <cell r="O18382" t="str">
            <v>2000.06.13</v>
          </cell>
          <cell r="P18382" t="str">
            <v>2000.06.13</v>
          </cell>
          <cell r="Q18382" t="str">
            <v>최윤경</v>
          </cell>
          <cell r="R18382">
            <v>211</v>
          </cell>
          <cell r="S18382" t="str">
            <v>한빛은행(마포지점)</v>
          </cell>
          <cell r="T18382" t="str">
            <v>2000.06.13-2000.0</v>
          </cell>
          <cell r="U18382" t="str">
            <v>9.08   8.66        087</v>
          </cell>
        </row>
        <row r="18383">
          <cell r="A18383" t="str">
            <v>81002-00</v>
          </cell>
          <cell r="B18383" t="str">
            <v>할인료</v>
          </cell>
          <cell r="C18383" t="str">
            <v>할인료</v>
          </cell>
          <cell r="D18383">
            <v>70</v>
          </cell>
          <cell r="E18383" t="str">
            <v>받을어음결</v>
          </cell>
          <cell r="F18383" t="str">
            <v>10567948-091</v>
          </cell>
          <cell r="G18383">
            <v>100453</v>
          </cell>
          <cell r="H18383" t="str">
            <v>특판1팀</v>
          </cell>
          <cell r="I18383">
            <v>100027</v>
          </cell>
          <cell r="J18383" t="str">
            <v>일진경리팀</v>
          </cell>
          <cell r="K18383" t="str">
            <v>액면금액:4,861,198</v>
          </cell>
          <cell r="L18383" t="str">
            <v>D</v>
          </cell>
          <cell r="M18383">
            <v>83042</v>
          </cell>
          <cell r="N18383">
            <v>0</v>
          </cell>
          <cell r="O18383" t="str">
            <v>2000.06.13</v>
          </cell>
          <cell r="P18383" t="str">
            <v>2000.06.13</v>
          </cell>
          <cell r="Q18383" t="str">
            <v>최윤경</v>
          </cell>
          <cell r="R18383">
            <v>211</v>
          </cell>
          <cell r="S18383" t="str">
            <v>한빛은행(마포지점)</v>
          </cell>
          <cell r="T18383" t="str">
            <v>2000.06.13-2000.0</v>
          </cell>
          <cell r="U18383" t="str">
            <v>8.24   8.66        072</v>
          </cell>
        </row>
        <row r="18384">
          <cell r="A18384" t="str">
            <v>81002-00</v>
          </cell>
          <cell r="B18384" t="str">
            <v>할인료</v>
          </cell>
          <cell r="C18384" t="str">
            <v>할인료</v>
          </cell>
          <cell r="D18384">
            <v>70</v>
          </cell>
          <cell r="E18384" t="str">
            <v>받을어음결</v>
          </cell>
          <cell r="F18384" t="str">
            <v>10567948-093</v>
          </cell>
          <cell r="G18384">
            <v>100726</v>
          </cell>
          <cell r="H18384" t="str">
            <v>SCR팀</v>
          </cell>
          <cell r="I18384">
            <v>100027</v>
          </cell>
          <cell r="J18384" t="str">
            <v>일진경리팀</v>
          </cell>
          <cell r="K18384" t="str">
            <v>액면금액:8,587,353</v>
          </cell>
          <cell r="L18384" t="str">
            <v>D</v>
          </cell>
          <cell r="M18384">
            <v>160957</v>
          </cell>
          <cell r="N18384">
            <v>0</v>
          </cell>
          <cell r="O18384" t="str">
            <v>2000.06.13</v>
          </cell>
          <cell r="P18384" t="str">
            <v>2000.06.13</v>
          </cell>
          <cell r="Q18384" t="str">
            <v>최윤경</v>
          </cell>
          <cell r="R18384">
            <v>211</v>
          </cell>
          <cell r="S18384" t="str">
            <v>한빛은행(마포지점)</v>
          </cell>
          <cell r="T18384" t="str">
            <v>2000.06.13-2000.0</v>
          </cell>
          <cell r="U18384" t="str">
            <v>8.30   8.66        079</v>
          </cell>
        </row>
        <row r="18385">
          <cell r="A18385" t="str">
            <v>81002-00</v>
          </cell>
          <cell r="B18385" t="str">
            <v>할인료</v>
          </cell>
          <cell r="C18385" t="str">
            <v>할인료</v>
          </cell>
          <cell r="D18385">
            <v>70</v>
          </cell>
          <cell r="E18385" t="str">
            <v>받을어음결</v>
          </cell>
          <cell r="F18385" t="str">
            <v>10574381-003</v>
          </cell>
          <cell r="G18385">
            <v>100450</v>
          </cell>
          <cell r="H18385" t="str">
            <v>판매1팀</v>
          </cell>
          <cell r="I18385">
            <v>100027</v>
          </cell>
          <cell r="J18385" t="str">
            <v>일진경리팀</v>
          </cell>
          <cell r="K18385" t="str">
            <v>액면금액:53,112,950</v>
          </cell>
          <cell r="L18385" t="str">
            <v>D</v>
          </cell>
          <cell r="M18385">
            <v>952395</v>
          </cell>
          <cell r="N18385">
            <v>0</v>
          </cell>
          <cell r="O18385" t="str">
            <v>2000.06.29</v>
          </cell>
          <cell r="P18385" t="str">
            <v>2000.06.29</v>
          </cell>
          <cell r="Q18385" t="str">
            <v>최윤경</v>
          </cell>
          <cell r="R18385">
            <v>111</v>
          </cell>
          <cell r="S18385" t="str">
            <v>서울은행(마포지점)</v>
          </cell>
          <cell r="T18385" t="str">
            <v>2000.06.29-2000.0</v>
          </cell>
          <cell r="U18385" t="str">
            <v>9.10   8.5         077</v>
          </cell>
        </row>
        <row r="18386">
          <cell r="A18386" t="str">
            <v>81002-00</v>
          </cell>
          <cell r="B18386" t="str">
            <v>할인료</v>
          </cell>
          <cell r="C18386" t="str">
            <v>할인료</v>
          </cell>
          <cell r="D18386">
            <v>70</v>
          </cell>
          <cell r="E18386" t="str">
            <v>받을어음결</v>
          </cell>
          <cell r="F18386" t="str">
            <v>10574381-005</v>
          </cell>
          <cell r="G18386">
            <v>100450</v>
          </cell>
          <cell r="H18386" t="str">
            <v>판매1팀</v>
          </cell>
          <cell r="I18386">
            <v>100027</v>
          </cell>
          <cell r="J18386" t="str">
            <v>일진경리팀</v>
          </cell>
          <cell r="K18386" t="str">
            <v>액면금액:20,000,000</v>
          </cell>
          <cell r="L18386" t="str">
            <v>D</v>
          </cell>
          <cell r="M18386">
            <v>358630</v>
          </cell>
          <cell r="N18386">
            <v>0</v>
          </cell>
          <cell r="O18386" t="str">
            <v>2000.06.29</v>
          </cell>
          <cell r="P18386" t="str">
            <v>2000.06.29</v>
          </cell>
          <cell r="Q18386" t="str">
            <v>최윤경</v>
          </cell>
          <cell r="R18386">
            <v>111</v>
          </cell>
          <cell r="S18386" t="str">
            <v>서울은행(마포지점)</v>
          </cell>
          <cell r="T18386" t="str">
            <v>2000.06.29-2000.0</v>
          </cell>
          <cell r="U18386" t="str">
            <v>9.13   8.5         077</v>
          </cell>
        </row>
        <row r="18387">
          <cell r="A18387" t="str">
            <v>81002-00</v>
          </cell>
          <cell r="B18387" t="str">
            <v>할인료</v>
          </cell>
          <cell r="C18387" t="str">
            <v>할인료</v>
          </cell>
          <cell r="D18387">
            <v>70</v>
          </cell>
          <cell r="E18387" t="str">
            <v>받을어음결</v>
          </cell>
          <cell r="F18387" t="str">
            <v>10574381-007</v>
          </cell>
          <cell r="G18387">
            <v>100450</v>
          </cell>
          <cell r="H18387" t="str">
            <v>판매1팀</v>
          </cell>
          <cell r="I18387">
            <v>100027</v>
          </cell>
          <cell r="J18387" t="str">
            <v>일진경리팀</v>
          </cell>
          <cell r="K18387" t="str">
            <v>액면금액:20,000,000</v>
          </cell>
          <cell r="L18387" t="str">
            <v>D</v>
          </cell>
          <cell r="M18387">
            <v>363287</v>
          </cell>
          <cell r="N18387">
            <v>0</v>
          </cell>
          <cell r="O18387" t="str">
            <v>2000.06.29</v>
          </cell>
          <cell r="P18387" t="str">
            <v>2000.06.29</v>
          </cell>
          <cell r="Q18387" t="str">
            <v>최윤경</v>
          </cell>
          <cell r="R18387">
            <v>111</v>
          </cell>
          <cell r="S18387" t="str">
            <v>서울은행(마포지점)</v>
          </cell>
          <cell r="T18387" t="str">
            <v>2000.06.29-2000.0</v>
          </cell>
          <cell r="U18387" t="str">
            <v>9.15   8.5         078</v>
          </cell>
        </row>
        <row r="18388">
          <cell r="A18388" t="str">
            <v>81002-00</v>
          </cell>
          <cell r="B18388" t="str">
            <v>할인료</v>
          </cell>
          <cell r="C18388" t="str">
            <v>할인료</v>
          </cell>
          <cell r="D18388">
            <v>70</v>
          </cell>
          <cell r="E18388" t="str">
            <v>받을어음결</v>
          </cell>
          <cell r="F18388" t="str">
            <v>10574381-009</v>
          </cell>
          <cell r="G18388">
            <v>100720</v>
          </cell>
          <cell r="H18388" t="str">
            <v>판매2팀</v>
          </cell>
          <cell r="I18388">
            <v>100027</v>
          </cell>
          <cell r="J18388" t="str">
            <v>일진경리팀</v>
          </cell>
          <cell r="K18388" t="str">
            <v>액면금액:10,000,000</v>
          </cell>
          <cell r="L18388" t="str">
            <v>D</v>
          </cell>
          <cell r="M18388">
            <v>181643</v>
          </cell>
          <cell r="N18388">
            <v>0</v>
          </cell>
          <cell r="O18388" t="str">
            <v>2000.06.29</v>
          </cell>
          <cell r="P18388" t="str">
            <v>2000.06.29</v>
          </cell>
          <cell r="Q18388" t="str">
            <v>최윤경</v>
          </cell>
          <cell r="R18388">
            <v>111</v>
          </cell>
          <cell r="S18388" t="str">
            <v>서울은행(마포지점)</v>
          </cell>
          <cell r="T18388" t="str">
            <v>2000.06.29-2000.0</v>
          </cell>
          <cell r="U18388" t="str">
            <v>9.15   8.5         078</v>
          </cell>
        </row>
        <row r="18389">
          <cell r="A18389" t="str">
            <v>81002-00</v>
          </cell>
          <cell r="B18389" t="str">
            <v>할인료</v>
          </cell>
          <cell r="C18389" t="str">
            <v>할인료</v>
          </cell>
          <cell r="D18389">
            <v>70</v>
          </cell>
          <cell r="E18389" t="str">
            <v>받을어음결</v>
          </cell>
          <cell r="F18389" t="str">
            <v>10574381-011</v>
          </cell>
          <cell r="G18389">
            <v>100718</v>
          </cell>
          <cell r="H18389" t="str">
            <v>직판팀</v>
          </cell>
          <cell r="I18389">
            <v>100027</v>
          </cell>
          <cell r="J18389" t="str">
            <v>일진경리팀</v>
          </cell>
          <cell r="K18389" t="str">
            <v>액면금액:4,290,000</v>
          </cell>
          <cell r="L18389" t="str">
            <v>D</v>
          </cell>
          <cell r="M18389">
            <v>77925</v>
          </cell>
          <cell r="N18389">
            <v>0</v>
          </cell>
          <cell r="O18389" t="str">
            <v>2000.06.29</v>
          </cell>
          <cell r="P18389" t="str">
            <v>2000.06.29</v>
          </cell>
          <cell r="Q18389" t="str">
            <v>최윤경</v>
          </cell>
          <cell r="R18389">
            <v>111</v>
          </cell>
          <cell r="S18389" t="str">
            <v>서울은행(마포지점)</v>
          </cell>
          <cell r="T18389" t="str">
            <v>2000.06.29-2000.0</v>
          </cell>
          <cell r="U18389" t="str">
            <v>9.15   8.5         078</v>
          </cell>
        </row>
        <row r="18390">
          <cell r="A18390" t="str">
            <v>81002-00</v>
          </cell>
          <cell r="B18390" t="str">
            <v>할인료</v>
          </cell>
          <cell r="C18390" t="str">
            <v>할인료</v>
          </cell>
          <cell r="D18390">
            <v>70</v>
          </cell>
          <cell r="E18390" t="str">
            <v>받을어음결</v>
          </cell>
          <cell r="F18390" t="str">
            <v>10574381-013</v>
          </cell>
          <cell r="G18390">
            <v>100450</v>
          </cell>
          <cell r="H18390" t="str">
            <v>판매1팀</v>
          </cell>
          <cell r="I18390">
            <v>100027</v>
          </cell>
          <cell r="J18390" t="str">
            <v>일진경리팀</v>
          </cell>
          <cell r="K18390" t="str">
            <v>액면금액:25,000,000</v>
          </cell>
          <cell r="L18390" t="str">
            <v>D</v>
          </cell>
          <cell r="M18390">
            <v>459931</v>
          </cell>
          <cell r="N18390">
            <v>0</v>
          </cell>
          <cell r="O18390" t="str">
            <v>2000.06.29</v>
          </cell>
          <cell r="P18390" t="str">
            <v>2000.06.29</v>
          </cell>
          <cell r="Q18390" t="str">
            <v>최윤경</v>
          </cell>
          <cell r="R18390">
            <v>111</v>
          </cell>
          <cell r="S18390" t="str">
            <v>서울은행(마포지점)</v>
          </cell>
          <cell r="T18390" t="str">
            <v>2000.06.29-2000.0</v>
          </cell>
          <cell r="U18390" t="str">
            <v>9.16   8.5         079</v>
          </cell>
        </row>
        <row r="18391">
          <cell r="A18391" t="str">
            <v>81002-00</v>
          </cell>
          <cell r="B18391" t="str">
            <v>할인료</v>
          </cell>
          <cell r="C18391" t="str">
            <v>할인료</v>
          </cell>
          <cell r="D18391">
            <v>70</v>
          </cell>
          <cell r="E18391" t="str">
            <v>받을어음결</v>
          </cell>
          <cell r="F18391" t="str">
            <v>10574381-015</v>
          </cell>
          <cell r="G18391">
            <v>100453</v>
          </cell>
          <cell r="H18391" t="str">
            <v>특판1팀</v>
          </cell>
          <cell r="I18391">
            <v>100027</v>
          </cell>
          <cell r="J18391" t="str">
            <v>일진경리팀</v>
          </cell>
          <cell r="K18391" t="str">
            <v>액면금액:9,480,900</v>
          </cell>
          <cell r="L18391" t="str">
            <v>D</v>
          </cell>
          <cell r="M18391">
            <v>178838</v>
          </cell>
          <cell r="N18391">
            <v>0</v>
          </cell>
          <cell r="O18391" t="str">
            <v>2000.06.29</v>
          </cell>
          <cell r="P18391" t="str">
            <v>2000.06.29</v>
          </cell>
          <cell r="Q18391" t="str">
            <v>최윤경</v>
          </cell>
          <cell r="R18391">
            <v>111</v>
          </cell>
          <cell r="S18391" t="str">
            <v>서울은행(마포지점)</v>
          </cell>
          <cell r="T18391" t="str">
            <v>2000.06.29-2000.0</v>
          </cell>
          <cell r="U18391" t="str">
            <v>9.18   8.5         081</v>
          </cell>
        </row>
        <row r="18392">
          <cell r="A18392" t="str">
            <v>81002-00</v>
          </cell>
          <cell r="B18392" t="str">
            <v>할인료</v>
          </cell>
          <cell r="C18392" t="str">
            <v>할인료</v>
          </cell>
          <cell r="D18392">
            <v>70</v>
          </cell>
          <cell r="E18392" t="str">
            <v>받을어음결</v>
          </cell>
          <cell r="F18392" t="str">
            <v>10574381-017</v>
          </cell>
          <cell r="G18392">
            <v>100729</v>
          </cell>
          <cell r="H18392" t="str">
            <v>SCR국내영업팀</v>
          </cell>
          <cell r="I18392">
            <v>100027</v>
          </cell>
          <cell r="J18392" t="str">
            <v>일진경리팀</v>
          </cell>
          <cell r="K18392" t="str">
            <v>액면금액:23,597,000</v>
          </cell>
          <cell r="L18392" t="str">
            <v>D</v>
          </cell>
          <cell r="M18392">
            <v>456100</v>
          </cell>
          <cell r="N18392">
            <v>0</v>
          </cell>
          <cell r="O18392" t="str">
            <v>2000.06.29</v>
          </cell>
          <cell r="P18392" t="str">
            <v>2000.06.29</v>
          </cell>
          <cell r="Q18392" t="str">
            <v>최윤경</v>
          </cell>
          <cell r="R18392">
            <v>111</v>
          </cell>
          <cell r="S18392" t="str">
            <v>서울은행(마포지점)</v>
          </cell>
          <cell r="T18392" t="str">
            <v>2000.06.29-2000.0</v>
          </cell>
          <cell r="U18392" t="str">
            <v>9.20   8.5         083</v>
          </cell>
        </row>
        <row r="18393">
          <cell r="A18393" t="str">
            <v>81002-00</v>
          </cell>
          <cell r="B18393" t="str">
            <v>할인료</v>
          </cell>
          <cell r="C18393" t="str">
            <v>할인료</v>
          </cell>
          <cell r="D18393">
            <v>70</v>
          </cell>
          <cell r="E18393" t="str">
            <v>받을어음결</v>
          </cell>
          <cell r="F18393" t="str">
            <v>10574381-019</v>
          </cell>
          <cell r="G18393">
            <v>100450</v>
          </cell>
          <cell r="H18393" t="str">
            <v>판매1팀</v>
          </cell>
          <cell r="I18393">
            <v>100027</v>
          </cell>
          <cell r="J18393" t="str">
            <v>일진경리팀</v>
          </cell>
          <cell r="K18393" t="str">
            <v>액면금액:30,000,000</v>
          </cell>
          <cell r="L18393" t="str">
            <v>D</v>
          </cell>
          <cell r="M18393">
            <v>579863</v>
          </cell>
          <cell r="N18393">
            <v>0</v>
          </cell>
          <cell r="O18393" t="str">
            <v>2000.06.29</v>
          </cell>
          <cell r="P18393" t="str">
            <v>2000.06.29</v>
          </cell>
          <cell r="Q18393" t="str">
            <v>최윤경</v>
          </cell>
          <cell r="R18393">
            <v>111</v>
          </cell>
          <cell r="S18393" t="str">
            <v>서울은행(마포지점)</v>
          </cell>
          <cell r="T18393" t="str">
            <v>2000.06.29-2000.0</v>
          </cell>
          <cell r="U18393" t="str">
            <v>9.20   8.5         083</v>
          </cell>
        </row>
        <row r="18394">
          <cell r="A18394" t="str">
            <v>81002-00</v>
          </cell>
          <cell r="B18394" t="str">
            <v>할인료</v>
          </cell>
          <cell r="C18394" t="str">
            <v>할인료</v>
          </cell>
          <cell r="D18394">
            <v>70</v>
          </cell>
          <cell r="E18394" t="str">
            <v>받을어음결</v>
          </cell>
          <cell r="F18394" t="str">
            <v>10574381-021</v>
          </cell>
          <cell r="G18394">
            <v>100450</v>
          </cell>
          <cell r="H18394" t="str">
            <v>판매1팀</v>
          </cell>
          <cell r="I18394">
            <v>100027</v>
          </cell>
          <cell r="J18394" t="str">
            <v>일진경리팀</v>
          </cell>
          <cell r="K18394" t="str">
            <v>액면금액:25,000,000</v>
          </cell>
          <cell r="L18394" t="str">
            <v>D</v>
          </cell>
          <cell r="M18394">
            <v>489041</v>
          </cell>
          <cell r="N18394">
            <v>0</v>
          </cell>
          <cell r="O18394" t="str">
            <v>2000.06.29</v>
          </cell>
          <cell r="P18394" t="str">
            <v>2000.06.29</v>
          </cell>
          <cell r="Q18394" t="str">
            <v>최윤경</v>
          </cell>
          <cell r="R18394">
            <v>111</v>
          </cell>
          <cell r="S18394" t="str">
            <v>서울은행(마포지점)</v>
          </cell>
          <cell r="T18394" t="str">
            <v>2000.06.29-2000.0</v>
          </cell>
          <cell r="U18394" t="str">
            <v>9.21   8.5         084</v>
          </cell>
        </row>
        <row r="18395">
          <cell r="A18395" t="str">
            <v>81002-00</v>
          </cell>
          <cell r="B18395" t="str">
            <v>할인료</v>
          </cell>
          <cell r="C18395" t="str">
            <v>할인료</v>
          </cell>
          <cell r="D18395">
            <v>70</v>
          </cell>
          <cell r="E18395" t="str">
            <v>받을어음결</v>
          </cell>
          <cell r="F18395" t="str">
            <v>10574381-023</v>
          </cell>
          <cell r="G18395">
            <v>100729</v>
          </cell>
          <cell r="H18395" t="str">
            <v>SCR국내영업팀</v>
          </cell>
          <cell r="I18395">
            <v>100027</v>
          </cell>
          <cell r="J18395" t="str">
            <v>일진경리팀</v>
          </cell>
          <cell r="K18395" t="str">
            <v>액면금액:12,932,000</v>
          </cell>
          <cell r="L18395" t="str">
            <v>D</v>
          </cell>
          <cell r="M18395">
            <v>252971</v>
          </cell>
          <cell r="N18395">
            <v>0</v>
          </cell>
          <cell r="O18395" t="str">
            <v>2000.06.29</v>
          </cell>
          <cell r="P18395" t="str">
            <v>2000.06.29</v>
          </cell>
          <cell r="Q18395" t="str">
            <v>최윤경</v>
          </cell>
          <cell r="R18395">
            <v>111</v>
          </cell>
          <cell r="S18395" t="str">
            <v>서울은행(마포지점)</v>
          </cell>
          <cell r="T18395" t="str">
            <v>2000.06.29-2000.0</v>
          </cell>
          <cell r="U18395" t="str">
            <v>9.21   8.5         084</v>
          </cell>
        </row>
        <row r="18396">
          <cell r="A18396" t="str">
            <v>81002-00</v>
          </cell>
          <cell r="B18396" t="str">
            <v>할인료</v>
          </cell>
          <cell r="C18396" t="str">
            <v>할인료</v>
          </cell>
          <cell r="D18396">
            <v>70</v>
          </cell>
          <cell r="E18396" t="str">
            <v>받을어음결</v>
          </cell>
          <cell r="F18396" t="str">
            <v>10574381-025</v>
          </cell>
          <cell r="G18396">
            <v>100718</v>
          </cell>
          <cell r="H18396" t="str">
            <v>직판팀</v>
          </cell>
          <cell r="I18396">
            <v>100027</v>
          </cell>
          <cell r="J18396" t="str">
            <v>일진경리팀</v>
          </cell>
          <cell r="K18396" t="str">
            <v>액면금액:22,000,000</v>
          </cell>
          <cell r="L18396" t="str">
            <v>D</v>
          </cell>
          <cell r="M18396">
            <v>435479</v>
          </cell>
          <cell r="N18396">
            <v>0</v>
          </cell>
          <cell r="O18396" t="str">
            <v>2000.06.29</v>
          </cell>
          <cell r="P18396" t="str">
            <v>2000.06.29</v>
          </cell>
          <cell r="Q18396" t="str">
            <v>최윤경</v>
          </cell>
          <cell r="R18396">
            <v>111</v>
          </cell>
          <cell r="S18396" t="str">
            <v>서울은행(마포지점)</v>
          </cell>
          <cell r="T18396" t="str">
            <v>2000.06.29-2000.0</v>
          </cell>
          <cell r="U18396" t="str">
            <v>9.22   8.5         085</v>
          </cell>
        </row>
        <row r="18397">
          <cell r="A18397" t="str">
            <v>81002-00</v>
          </cell>
          <cell r="B18397" t="str">
            <v>할인료</v>
          </cell>
          <cell r="C18397" t="str">
            <v>할인료</v>
          </cell>
          <cell r="D18397">
            <v>70</v>
          </cell>
          <cell r="E18397" t="str">
            <v>받을어음결</v>
          </cell>
          <cell r="F18397" t="str">
            <v>10574381-027</v>
          </cell>
          <cell r="G18397">
            <v>100720</v>
          </cell>
          <cell r="H18397" t="str">
            <v>판매2팀</v>
          </cell>
          <cell r="I18397">
            <v>100027</v>
          </cell>
          <cell r="J18397" t="str">
            <v>일진경리팀</v>
          </cell>
          <cell r="K18397" t="str">
            <v>액면금액:51,851,600</v>
          </cell>
          <cell r="L18397" t="str">
            <v>D</v>
          </cell>
          <cell r="M18397">
            <v>1038452</v>
          </cell>
          <cell r="N18397">
            <v>0</v>
          </cell>
          <cell r="O18397" t="str">
            <v>2000.06.29</v>
          </cell>
          <cell r="P18397" t="str">
            <v>2000.06.29</v>
          </cell>
          <cell r="Q18397" t="str">
            <v>최윤경</v>
          </cell>
          <cell r="R18397">
            <v>111</v>
          </cell>
          <cell r="S18397" t="str">
            <v>서울은행(마포지점)</v>
          </cell>
          <cell r="T18397" t="str">
            <v>2000.06.29-2000.0</v>
          </cell>
          <cell r="U18397" t="str">
            <v>9.23   8.5         086</v>
          </cell>
        </row>
        <row r="18398">
          <cell r="A18398" t="str">
            <v>81002-00</v>
          </cell>
          <cell r="B18398" t="str">
            <v>할인료</v>
          </cell>
          <cell r="C18398" t="str">
            <v>할인료</v>
          </cell>
          <cell r="D18398">
            <v>70</v>
          </cell>
          <cell r="E18398" t="str">
            <v>받을어음결</v>
          </cell>
          <cell r="F18398" t="str">
            <v>10574381-029</v>
          </cell>
          <cell r="G18398">
            <v>100720</v>
          </cell>
          <cell r="H18398" t="str">
            <v>판매2팀</v>
          </cell>
          <cell r="I18398">
            <v>100027</v>
          </cell>
          <cell r="J18398" t="str">
            <v>일진경리팀</v>
          </cell>
          <cell r="K18398" t="str">
            <v>액면금액:5,252,500</v>
          </cell>
          <cell r="L18398" t="str">
            <v>D</v>
          </cell>
          <cell r="M18398">
            <v>107640</v>
          </cell>
          <cell r="N18398">
            <v>0</v>
          </cell>
          <cell r="O18398" t="str">
            <v>2000.06.29</v>
          </cell>
          <cell r="P18398" t="str">
            <v>2000.06.29</v>
          </cell>
          <cell r="Q18398" t="str">
            <v>최윤경</v>
          </cell>
          <cell r="R18398">
            <v>111</v>
          </cell>
          <cell r="S18398" t="str">
            <v>서울은행(마포지점)</v>
          </cell>
          <cell r="T18398" t="str">
            <v>2000.06.29-2000.0</v>
          </cell>
          <cell r="U18398" t="str">
            <v>9.25   8.5         088</v>
          </cell>
        </row>
        <row r="18399">
          <cell r="A18399" t="str">
            <v>81002-00</v>
          </cell>
          <cell r="B18399" t="str">
            <v>할인료</v>
          </cell>
          <cell r="C18399" t="str">
            <v>할인료</v>
          </cell>
          <cell r="D18399">
            <v>70</v>
          </cell>
          <cell r="E18399" t="str">
            <v>받을어음결</v>
          </cell>
          <cell r="F18399" t="str">
            <v>10574381-031</v>
          </cell>
          <cell r="G18399">
            <v>100453</v>
          </cell>
          <cell r="H18399" t="str">
            <v>특판1팀</v>
          </cell>
          <cell r="I18399">
            <v>100027</v>
          </cell>
          <cell r="J18399" t="str">
            <v>일진경리팀</v>
          </cell>
          <cell r="K18399" t="str">
            <v>액면금액:82,671,700</v>
          </cell>
          <cell r="L18399" t="str">
            <v>D</v>
          </cell>
          <cell r="M18399">
            <v>1694203</v>
          </cell>
          <cell r="N18399">
            <v>0</v>
          </cell>
          <cell r="O18399" t="str">
            <v>2000.06.29</v>
          </cell>
          <cell r="P18399" t="str">
            <v>2000.06.29</v>
          </cell>
          <cell r="Q18399" t="str">
            <v>최윤경</v>
          </cell>
          <cell r="R18399">
            <v>111</v>
          </cell>
          <cell r="S18399" t="str">
            <v>서울은행(마포지점)</v>
          </cell>
          <cell r="T18399" t="str">
            <v>2000.06.29-2000.0</v>
          </cell>
          <cell r="U18399" t="str">
            <v>9.25   8.5         088</v>
          </cell>
        </row>
        <row r="18400">
          <cell r="A18400" t="str">
            <v>81002-00</v>
          </cell>
          <cell r="B18400" t="str">
            <v>할인료</v>
          </cell>
          <cell r="C18400" t="str">
            <v>할인료</v>
          </cell>
          <cell r="D18400">
            <v>70</v>
          </cell>
          <cell r="E18400" t="str">
            <v>받을어음결</v>
          </cell>
          <cell r="F18400" t="str">
            <v>10574381-033</v>
          </cell>
          <cell r="G18400">
            <v>100450</v>
          </cell>
          <cell r="H18400" t="str">
            <v>판매1팀</v>
          </cell>
          <cell r="I18400">
            <v>100027</v>
          </cell>
          <cell r="J18400" t="str">
            <v>일진경리팀</v>
          </cell>
          <cell r="K18400" t="str">
            <v>액면금액:40,000,000</v>
          </cell>
          <cell r="L18400" t="str">
            <v>D</v>
          </cell>
          <cell r="M18400">
            <v>819726</v>
          </cell>
          <cell r="N18400">
            <v>0</v>
          </cell>
          <cell r="O18400" t="str">
            <v>2000.06.29</v>
          </cell>
          <cell r="P18400" t="str">
            <v>2000.06.29</v>
          </cell>
          <cell r="Q18400" t="str">
            <v>최윤경</v>
          </cell>
          <cell r="R18400">
            <v>111</v>
          </cell>
          <cell r="S18400" t="str">
            <v>서울은행(마포지점)</v>
          </cell>
          <cell r="T18400" t="str">
            <v>2000.06.29-2000.0</v>
          </cell>
          <cell r="U18400" t="str">
            <v>9.25   8.5         088</v>
          </cell>
        </row>
        <row r="18401">
          <cell r="A18401" t="str">
            <v>81002-00</v>
          </cell>
          <cell r="B18401" t="str">
            <v>할인료</v>
          </cell>
          <cell r="C18401" t="str">
            <v>할인료</v>
          </cell>
          <cell r="D18401">
            <v>70</v>
          </cell>
          <cell r="E18401" t="str">
            <v>받을어음결</v>
          </cell>
          <cell r="F18401" t="str">
            <v>10574381-035</v>
          </cell>
          <cell r="G18401">
            <v>100453</v>
          </cell>
          <cell r="H18401" t="str">
            <v>특판1팀</v>
          </cell>
          <cell r="I18401">
            <v>100027</v>
          </cell>
          <cell r="J18401" t="str">
            <v>일진경리팀</v>
          </cell>
          <cell r="K18401" t="str">
            <v>액면금액:21,000,000</v>
          </cell>
          <cell r="L18401" t="str">
            <v>D</v>
          </cell>
          <cell r="M18401">
            <v>430356</v>
          </cell>
          <cell r="N18401">
            <v>0</v>
          </cell>
          <cell r="O18401" t="str">
            <v>2000.06.29</v>
          </cell>
          <cell r="P18401" t="str">
            <v>2000.06.29</v>
          </cell>
          <cell r="Q18401" t="str">
            <v>최윤경</v>
          </cell>
          <cell r="R18401">
            <v>111</v>
          </cell>
          <cell r="S18401" t="str">
            <v>서울은행(마포지점)</v>
          </cell>
          <cell r="T18401" t="str">
            <v>2000.06.29-2000.0</v>
          </cell>
          <cell r="U18401" t="str">
            <v>9.25   8.5         088</v>
          </cell>
        </row>
        <row r="18402">
          <cell r="A18402" t="str">
            <v>81002-00</v>
          </cell>
          <cell r="B18402" t="str">
            <v>할인료</v>
          </cell>
          <cell r="C18402" t="str">
            <v>할인료</v>
          </cell>
          <cell r="D18402">
            <v>70</v>
          </cell>
          <cell r="E18402" t="str">
            <v>받을어음결</v>
          </cell>
          <cell r="F18402" t="str">
            <v>10574381-037</v>
          </cell>
          <cell r="G18402">
            <v>100453</v>
          </cell>
          <cell r="H18402" t="str">
            <v>특판1팀</v>
          </cell>
          <cell r="I18402">
            <v>100027</v>
          </cell>
          <cell r="J18402" t="str">
            <v>일진경리팀</v>
          </cell>
          <cell r="K18402" t="str">
            <v>액면금액:50,000,000</v>
          </cell>
          <cell r="L18402" t="str">
            <v>D</v>
          </cell>
          <cell r="M18402">
            <v>1024657</v>
          </cell>
          <cell r="N18402">
            <v>0</v>
          </cell>
          <cell r="O18402" t="str">
            <v>2000.06.29</v>
          </cell>
          <cell r="P18402" t="str">
            <v>2000.06.29</v>
          </cell>
          <cell r="Q18402" t="str">
            <v>최윤경</v>
          </cell>
          <cell r="R18402">
            <v>111</v>
          </cell>
          <cell r="S18402" t="str">
            <v>서울은행(마포지점)</v>
          </cell>
          <cell r="T18402" t="str">
            <v>2000.06.29-2000.0</v>
          </cell>
          <cell r="U18402" t="str">
            <v>9.25   8.5         088</v>
          </cell>
        </row>
        <row r="18403">
          <cell r="A18403" t="str">
            <v>81002-00</v>
          </cell>
          <cell r="B18403" t="str">
            <v>할인료</v>
          </cell>
          <cell r="C18403" t="str">
            <v>할인료</v>
          </cell>
          <cell r="D18403">
            <v>70</v>
          </cell>
          <cell r="E18403" t="str">
            <v>받을어음결</v>
          </cell>
          <cell r="F18403" t="str">
            <v>10574381-039</v>
          </cell>
          <cell r="G18403">
            <v>100720</v>
          </cell>
          <cell r="H18403" t="str">
            <v>판매2팀</v>
          </cell>
          <cell r="I18403">
            <v>100027</v>
          </cell>
          <cell r="J18403" t="str">
            <v>일진경리팀</v>
          </cell>
          <cell r="K18403" t="str">
            <v>액면금액:10,000,000</v>
          </cell>
          <cell r="L18403" t="str">
            <v>D</v>
          </cell>
          <cell r="M18403">
            <v>207260</v>
          </cell>
          <cell r="N18403">
            <v>0</v>
          </cell>
          <cell r="O18403" t="str">
            <v>2000.06.29</v>
          </cell>
          <cell r="P18403" t="str">
            <v>2000.06.29</v>
          </cell>
          <cell r="Q18403" t="str">
            <v>최윤경</v>
          </cell>
          <cell r="R18403">
            <v>111</v>
          </cell>
          <cell r="S18403" t="str">
            <v>서울은행(마포지점)</v>
          </cell>
          <cell r="T18403" t="str">
            <v>2000.06.29-2000.0</v>
          </cell>
          <cell r="U18403" t="str">
            <v>9.26   8.5         089</v>
          </cell>
        </row>
        <row r="18404">
          <cell r="A18404" t="str">
            <v>81002-00</v>
          </cell>
          <cell r="B18404" t="str">
            <v>할인료</v>
          </cell>
          <cell r="C18404" t="str">
            <v>할인료</v>
          </cell>
          <cell r="D18404">
            <v>70</v>
          </cell>
          <cell r="E18404" t="str">
            <v>받을어음결</v>
          </cell>
          <cell r="F18404" t="str">
            <v>10574381-041</v>
          </cell>
          <cell r="G18404">
            <v>100450</v>
          </cell>
          <cell r="H18404" t="str">
            <v>판매1팀</v>
          </cell>
          <cell r="I18404">
            <v>100027</v>
          </cell>
          <cell r="J18404" t="str">
            <v>일진경리팀</v>
          </cell>
          <cell r="K18404" t="str">
            <v>액면금액:372,305,890</v>
          </cell>
          <cell r="L18404" t="str">
            <v>D</v>
          </cell>
          <cell r="M18404">
            <v>7803123</v>
          </cell>
          <cell r="N18404">
            <v>0</v>
          </cell>
          <cell r="O18404" t="str">
            <v>2000.06.29</v>
          </cell>
          <cell r="P18404" t="str">
            <v>2000.06.29</v>
          </cell>
          <cell r="Q18404" t="str">
            <v>최윤경</v>
          </cell>
          <cell r="R18404">
            <v>111</v>
          </cell>
          <cell r="S18404" t="str">
            <v>서울은행(마포지점)</v>
          </cell>
          <cell r="T18404" t="str">
            <v>2000.06.29-2000.0</v>
          </cell>
          <cell r="U18404" t="str">
            <v>9.27   8.5         090</v>
          </cell>
        </row>
        <row r="18405">
          <cell r="A18405" t="str">
            <v>81002-00</v>
          </cell>
          <cell r="B18405" t="str">
            <v>할인료</v>
          </cell>
          <cell r="C18405" t="str">
            <v>할인료</v>
          </cell>
          <cell r="D18405">
            <v>70</v>
          </cell>
          <cell r="E18405" t="str">
            <v>받을어음결</v>
          </cell>
          <cell r="F18405" t="str">
            <v>10574381-043</v>
          </cell>
          <cell r="G18405">
            <v>100720</v>
          </cell>
          <cell r="H18405" t="str">
            <v>판매2팀</v>
          </cell>
          <cell r="I18405">
            <v>100027</v>
          </cell>
          <cell r="J18405" t="str">
            <v>일진경리팀</v>
          </cell>
          <cell r="K18405" t="str">
            <v>액면금액:15,000,000</v>
          </cell>
          <cell r="L18405" t="str">
            <v>D</v>
          </cell>
          <cell r="M18405">
            <v>317876</v>
          </cell>
          <cell r="N18405">
            <v>0</v>
          </cell>
          <cell r="O18405" t="str">
            <v>2000.06.29</v>
          </cell>
          <cell r="P18405" t="str">
            <v>2000.06.29</v>
          </cell>
          <cell r="Q18405" t="str">
            <v>최윤경</v>
          </cell>
          <cell r="R18405">
            <v>111</v>
          </cell>
          <cell r="S18405" t="str">
            <v>서울은행(마포지점)</v>
          </cell>
          <cell r="T18405" t="str">
            <v>2000.06.29-2000.0</v>
          </cell>
          <cell r="U18405" t="str">
            <v>9.28   8.5         091</v>
          </cell>
        </row>
        <row r="18406">
          <cell r="A18406" t="str">
            <v>81002-00</v>
          </cell>
          <cell r="B18406" t="str">
            <v>할인료</v>
          </cell>
          <cell r="C18406" t="str">
            <v>할인료</v>
          </cell>
          <cell r="D18406">
            <v>70</v>
          </cell>
          <cell r="E18406" t="str">
            <v>받을어음결</v>
          </cell>
          <cell r="F18406" t="str">
            <v>10574381-045</v>
          </cell>
          <cell r="G18406">
            <v>100729</v>
          </cell>
          <cell r="H18406" t="str">
            <v>SCR국내영업팀</v>
          </cell>
          <cell r="I18406">
            <v>100027</v>
          </cell>
          <cell r="J18406" t="str">
            <v>일진경리팀</v>
          </cell>
          <cell r="K18406" t="str">
            <v>액면금액:35,421,000</v>
          </cell>
          <cell r="L18406" t="str">
            <v>D</v>
          </cell>
          <cell r="M18406">
            <v>750634</v>
          </cell>
          <cell r="N18406">
            <v>0</v>
          </cell>
          <cell r="O18406" t="str">
            <v>2000.06.29</v>
          </cell>
          <cell r="P18406" t="str">
            <v>2000.06.29</v>
          </cell>
          <cell r="Q18406" t="str">
            <v>최윤경</v>
          </cell>
          <cell r="R18406">
            <v>111</v>
          </cell>
          <cell r="S18406" t="str">
            <v>서울은행(마포지점)</v>
          </cell>
          <cell r="T18406" t="str">
            <v>2000.06.29-2000.0</v>
          </cell>
          <cell r="U18406" t="str">
            <v>9.28   8.5         091</v>
          </cell>
        </row>
        <row r="18407">
          <cell r="A18407" t="str">
            <v>81002-00</v>
          </cell>
          <cell r="B18407" t="str">
            <v>할인료</v>
          </cell>
          <cell r="C18407" t="str">
            <v>할인료</v>
          </cell>
          <cell r="D18407">
            <v>70</v>
          </cell>
          <cell r="E18407" t="str">
            <v>받을어음결</v>
          </cell>
          <cell r="F18407" t="str">
            <v>10574381-047</v>
          </cell>
          <cell r="G18407">
            <v>100450</v>
          </cell>
          <cell r="H18407" t="str">
            <v>판매1팀</v>
          </cell>
          <cell r="I18407">
            <v>100027</v>
          </cell>
          <cell r="J18407" t="str">
            <v>일진경리팀</v>
          </cell>
          <cell r="K18407" t="str">
            <v>액면금액:17,500,000</v>
          </cell>
          <cell r="L18407" t="str">
            <v>D</v>
          </cell>
          <cell r="M18407">
            <v>370856</v>
          </cell>
          <cell r="N18407">
            <v>0</v>
          </cell>
          <cell r="O18407" t="str">
            <v>2000.06.29</v>
          </cell>
          <cell r="P18407" t="str">
            <v>2000.06.29</v>
          </cell>
          <cell r="Q18407" t="str">
            <v>최윤경</v>
          </cell>
          <cell r="R18407">
            <v>111</v>
          </cell>
          <cell r="S18407" t="str">
            <v>서울은행(마포지점)</v>
          </cell>
          <cell r="T18407" t="str">
            <v>2000.06.29-2000.0</v>
          </cell>
          <cell r="U18407" t="str">
            <v>9.28   8.5         091</v>
          </cell>
        </row>
        <row r="18408">
          <cell r="A18408" t="str">
            <v>81002-00</v>
          </cell>
          <cell r="B18408" t="str">
            <v>할인료</v>
          </cell>
          <cell r="C18408" t="str">
            <v>할인료</v>
          </cell>
          <cell r="D18408">
            <v>70</v>
          </cell>
          <cell r="E18408" t="str">
            <v>받을어음결</v>
          </cell>
          <cell r="F18408" t="str">
            <v>10574381-049</v>
          </cell>
          <cell r="G18408">
            <v>100450</v>
          </cell>
          <cell r="H18408" t="str">
            <v>판매1팀</v>
          </cell>
          <cell r="I18408">
            <v>100027</v>
          </cell>
          <cell r="J18408" t="str">
            <v>일진경리팀</v>
          </cell>
          <cell r="K18408" t="str">
            <v>액면금액:25,000,000</v>
          </cell>
          <cell r="L18408" t="str">
            <v>D</v>
          </cell>
          <cell r="M18408">
            <v>529794</v>
          </cell>
          <cell r="N18408">
            <v>0</v>
          </cell>
          <cell r="O18408" t="str">
            <v>2000.06.29</v>
          </cell>
          <cell r="P18408" t="str">
            <v>2000.06.29</v>
          </cell>
          <cell r="Q18408" t="str">
            <v>최윤경</v>
          </cell>
          <cell r="R18408">
            <v>111</v>
          </cell>
          <cell r="S18408" t="str">
            <v>서울은행(마포지점)</v>
          </cell>
          <cell r="T18408" t="str">
            <v>2000.06.29-2000.0</v>
          </cell>
          <cell r="U18408" t="str">
            <v>9.28   8.5         091</v>
          </cell>
        </row>
        <row r="18409">
          <cell r="A18409" t="str">
            <v>81002-00</v>
          </cell>
          <cell r="B18409" t="str">
            <v>할인료</v>
          </cell>
          <cell r="C18409" t="str">
            <v>할인료</v>
          </cell>
          <cell r="D18409">
            <v>70</v>
          </cell>
          <cell r="E18409" t="str">
            <v>받을어음결</v>
          </cell>
          <cell r="F18409" t="str">
            <v>10574381-051</v>
          </cell>
          <cell r="G18409">
            <v>100720</v>
          </cell>
          <cell r="H18409" t="str">
            <v>판매2팀</v>
          </cell>
          <cell r="I18409">
            <v>100027</v>
          </cell>
          <cell r="J18409" t="str">
            <v>일진경리팀</v>
          </cell>
          <cell r="K18409" t="str">
            <v>액면금액:30,000,000</v>
          </cell>
          <cell r="L18409" t="str">
            <v>D</v>
          </cell>
          <cell r="M18409">
            <v>635753</v>
          </cell>
          <cell r="N18409">
            <v>0</v>
          </cell>
          <cell r="O18409" t="str">
            <v>2000.06.29</v>
          </cell>
          <cell r="P18409" t="str">
            <v>2000.06.29</v>
          </cell>
          <cell r="Q18409" t="str">
            <v>최윤경</v>
          </cell>
          <cell r="R18409">
            <v>111</v>
          </cell>
          <cell r="S18409" t="str">
            <v>서울은행(마포지점)</v>
          </cell>
          <cell r="T18409" t="str">
            <v>2000.06.29-2000.0</v>
          </cell>
          <cell r="U18409" t="str">
            <v>9.28   8.5         091</v>
          </cell>
        </row>
        <row r="18410">
          <cell r="A18410" t="str">
            <v>81002-00</v>
          </cell>
          <cell r="B18410" t="str">
            <v>할인료</v>
          </cell>
          <cell r="C18410" t="str">
            <v>할인료</v>
          </cell>
          <cell r="D18410">
            <v>70</v>
          </cell>
          <cell r="E18410" t="str">
            <v>받을어음결</v>
          </cell>
          <cell r="F18410" t="str">
            <v>10574381-053</v>
          </cell>
          <cell r="G18410">
            <v>100720</v>
          </cell>
          <cell r="H18410" t="str">
            <v>판매2팀</v>
          </cell>
          <cell r="I18410">
            <v>100027</v>
          </cell>
          <cell r="J18410" t="str">
            <v>일진경리팀</v>
          </cell>
          <cell r="K18410" t="str">
            <v>액면금액:43,339,885</v>
          </cell>
          <cell r="L18410" t="str">
            <v>D</v>
          </cell>
          <cell r="M18410">
            <v>928542</v>
          </cell>
          <cell r="N18410">
            <v>0</v>
          </cell>
          <cell r="O18410" t="str">
            <v>2000.06.29</v>
          </cell>
          <cell r="P18410" t="str">
            <v>2000.06.29</v>
          </cell>
          <cell r="Q18410" t="str">
            <v>최윤경</v>
          </cell>
          <cell r="R18410">
            <v>111</v>
          </cell>
          <cell r="S18410" t="str">
            <v>서울은행(마포지점)</v>
          </cell>
          <cell r="T18410" t="str">
            <v>2000.06.29-2000.0</v>
          </cell>
          <cell r="U18410" t="str">
            <v>9.29   8.5         092</v>
          </cell>
        </row>
        <row r="18411">
          <cell r="A18411" t="str">
            <v>81002-00</v>
          </cell>
          <cell r="B18411" t="str">
            <v>할인료</v>
          </cell>
          <cell r="C18411" t="str">
            <v>할인료</v>
          </cell>
          <cell r="D18411">
            <v>70</v>
          </cell>
          <cell r="E18411" t="str">
            <v>받을어음결</v>
          </cell>
          <cell r="F18411" t="str">
            <v>10574381-055</v>
          </cell>
          <cell r="G18411">
            <v>100453</v>
          </cell>
          <cell r="H18411" t="str">
            <v>특판1팀</v>
          </cell>
          <cell r="I18411">
            <v>100027</v>
          </cell>
          <cell r="J18411" t="str">
            <v>일진경리팀</v>
          </cell>
          <cell r="K18411" t="str">
            <v>액면금액:13,000,000</v>
          </cell>
          <cell r="L18411" t="str">
            <v>D</v>
          </cell>
          <cell r="M18411">
            <v>281547</v>
          </cell>
          <cell r="N18411">
            <v>0</v>
          </cell>
          <cell r="O18411" t="str">
            <v>2000.06.29</v>
          </cell>
          <cell r="P18411" t="str">
            <v>2000.06.29</v>
          </cell>
          <cell r="Q18411" t="str">
            <v>최윤경</v>
          </cell>
          <cell r="R18411">
            <v>111</v>
          </cell>
          <cell r="S18411" t="str">
            <v>서울은행(마포지점)</v>
          </cell>
          <cell r="T18411" t="str">
            <v>2000.06.29-2000.0</v>
          </cell>
          <cell r="U18411" t="str">
            <v>9.30   8.5         093</v>
          </cell>
        </row>
        <row r="18412">
          <cell r="A18412" t="str">
            <v>81002-00</v>
          </cell>
          <cell r="B18412" t="str">
            <v>할인료</v>
          </cell>
          <cell r="C18412" t="str">
            <v>할인료</v>
          </cell>
          <cell r="D18412">
            <v>70</v>
          </cell>
          <cell r="E18412" t="str">
            <v>받을어음결</v>
          </cell>
          <cell r="F18412" t="str">
            <v>10574381-057</v>
          </cell>
          <cell r="G18412">
            <v>100720</v>
          </cell>
          <cell r="H18412" t="str">
            <v>판매2팀</v>
          </cell>
          <cell r="I18412">
            <v>100027</v>
          </cell>
          <cell r="J18412" t="str">
            <v>일진경리팀</v>
          </cell>
          <cell r="K18412" t="str">
            <v>액면금액:50,000,000</v>
          </cell>
          <cell r="L18412" t="str">
            <v>D</v>
          </cell>
          <cell r="M18412">
            <v>1082876</v>
          </cell>
          <cell r="N18412">
            <v>0</v>
          </cell>
          <cell r="O18412" t="str">
            <v>2000.06.29</v>
          </cell>
          <cell r="P18412" t="str">
            <v>2000.06.29</v>
          </cell>
          <cell r="Q18412" t="str">
            <v>최윤경</v>
          </cell>
          <cell r="R18412">
            <v>111</v>
          </cell>
          <cell r="S18412" t="str">
            <v>서울은행(마포지점)</v>
          </cell>
          <cell r="T18412" t="str">
            <v>2000.06.29-2000.0</v>
          </cell>
          <cell r="U18412" t="str">
            <v>9.30   8.5         093</v>
          </cell>
        </row>
        <row r="18413">
          <cell r="A18413" t="str">
            <v>81002-00</v>
          </cell>
          <cell r="B18413" t="str">
            <v>할인료</v>
          </cell>
          <cell r="C18413" t="str">
            <v>할인료</v>
          </cell>
          <cell r="D18413">
            <v>70</v>
          </cell>
          <cell r="E18413" t="str">
            <v>받을어음결</v>
          </cell>
          <cell r="F18413" t="str">
            <v>10574381-059</v>
          </cell>
          <cell r="G18413">
            <v>100720</v>
          </cell>
          <cell r="H18413" t="str">
            <v>판매2팀</v>
          </cell>
          <cell r="I18413">
            <v>100027</v>
          </cell>
          <cell r="J18413" t="str">
            <v>일진경리팀</v>
          </cell>
          <cell r="K18413" t="str">
            <v>액면금액:10,500,000</v>
          </cell>
          <cell r="L18413" t="str">
            <v>D</v>
          </cell>
          <cell r="M18413">
            <v>227404</v>
          </cell>
          <cell r="N18413">
            <v>0</v>
          </cell>
          <cell r="O18413" t="str">
            <v>2000.06.29</v>
          </cell>
          <cell r="P18413" t="str">
            <v>2000.06.29</v>
          </cell>
          <cell r="Q18413" t="str">
            <v>최윤경</v>
          </cell>
          <cell r="R18413">
            <v>111</v>
          </cell>
          <cell r="S18413" t="str">
            <v>서울은행(마포지점)</v>
          </cell>
          <cell r="T18413" t="str">
            <v>2000.06.29-2000.0</v>
          </cell>
          <cell r="U18413" t="str">
            <v>9.30   8.5         093</v>
          </cell>
        </row>
        <row r="18414">
          <cell r="A18414" t="str">
            <v>81002-00</v>
          </cell>
          <cell r="B18414" t="str">
            <v>할인료</v>
          </cell>
          <cell r="C18414" t="str">
            <v>할인료</v>
          </cell>
          <cell r="D18414">
            <v>70</v>
          </cell>
          <cell r="E18414" t="str">
            <v>받을어음결</v>
          </cell>
          <cell r="F18414" t="str">
            <v>10574381-061</v>
          </cell>
          <cell r="G18414">
            <v>100720</v>
          </cell>
          <cell r="H18414" t="str">
            <v>판매2팀</v>
          </cell>
          <cell r="I18414">
            <v>100027</v>
          </cell>
          <cell r="J18414" t="str">
            <v>일진경리팀</v>
          </cell>
          <cell r="K18414" t="str">
            <v>액면금액:30,000,000</v>
          </cell>
          <cell r="L18414" t="str">
            <v>D</v>
          </cell>
          <cell r="M18414">
            <v>649726</v>
          </cell>
          <cell r="N18414">
            <v>0</v>
          </cell>
          <cell r="O18414" t="str">
            <v>2000.06.29</v>
          </cell>
          <cell r="P18414" t="str">
            <v>2000.06.29</v>
          </cell>
          <cell r="Q18414" t="str">
            <v>최윤경</v>
          </cell>
          <cell r="R18414">
            <v>111</v>
          </cell>
          <cell r="S18414" t="str">
            <v>서울은행(마포지점)</v>
          </cell>
          <cell r="T18414" t="str">
            <v>2000.06.29-2000.0</v>
          </cell>
          <cell r="U18414" t="str">
            <v>9.30   8.5         093</v>
          </cell>
        </row>
        <row r="18415">
          <cell r="A18415" t="str">
            <v>81002-00</v>
          </cell>
          <cell r="B18415" t="str">
            <v>할인료</v>
          </cell>
          <cell r="C18415" t="str">
            <v>할인료</v>
          </cell>
          <cell r="D18415">
            <v>70</v>
          </cell>
          <cell r="E18415" t="str">
            <v>받을어음결</v>
          </cell>
          <cell r="F18415" t="str">
            <v>10574381-063</v>
          </cell>
          <cell r="G18415">
            <v>100718</v>
          </cell>
          <cell r="H18415" t="str">
            <v>직판팀</v>
          </cell>
          <cell r="I18415">
            <v>100027</v>
          </cell>
          <cell r="J18415" t="str">
            <v>일진경리팀</v>
          </cell>
          <cell r="K18415" t="str">
            <v>액면금액:44,383,180</v>
          </cell>
          <cell r="L18415" t="str">
            <v>D</v>
          </cell>
          <cell r="M18415">
            <v>961230</v>
          </cell>
          <cell r="N18415">
            <v>0</v>
          </cell>
          <cell r="O18415" t="str">
            <v>2000.06.29</v>
          </cell>
          <cell r="P18415" t="str">
            <v>2000.06.29</v>
          </cell>
          <cell r="Q18415" t="str">
            <v>최윤경</v>
          </cell>
          <cell r="R18415">
            <v>111</v>
          </cell>
          <cell r="S18415" t="str">
            <v>서울은행(마포지점)</v>
          </cell>
          <cell r="T18415" t="str">
            <v>2000.06.29-2000.0</v>
          </cell>
          <cell r="U18415" t="str">
            <v>9.30   8.5         093</v>
          </cell>
        </row>
        <row r="18416">
          <cell r="A18416" t="str">
            <v>81002-00</v>
          </cell>
          <cell r="B18416" t="str">
            <v>할인료</v>
          </cell>
          <cell r="C18416" t="str">
            <v>할인료</v>
          </cell>
          <cell r="D18416">
            <v>70</v>
          </cell>
          <cell r="E18416" t="str">
            <v>받을어음결</v>
          </cell>
          <cell r="F18416" t="str">
            <v>10574381-065</v>
          </cell>
          <cell r="G18416">
            <v>100720</v>
          </cell>
          <cell r="H18416" t="str">
            <v>판매2팀</v>
          </cell>
          <cell r="I18416">
            <v>100027</v>
          </cell>
          <cell r="J18416" t="str">
            <v>일진경리팀</v>
          </cell>
          <cell r="K18416" t="str">
            <v>액면금액:17,000,000</v>
          </cell>
          <cell r="L18416" t="str">
            <v>D</v>
          </cell>
          <cell r="M18416">
            <v>368178</v>
          </cell>
          <cell r="N18416">
            <v>0</v>
          </cell>
          <cell r="O18416" t="str">
            <v>2000.06.29</v>
          </cell>
          <cell r="P18416" t="str">
            <v>2000.06.29</v>
          </cell>
          <cell r="Q18416" t="str">
            <v>최윤경</v>
          </cell>
          <cell r="R18416">
            <v>111</v>
          </cell>
          <cell r="S18416" t="str">
            <v>서울은행(마포지점)</v>
          </cell>
          <cell r="T18416" t="str">
            <v>2000.06.29-2000.0</v>
          </cell>
          <cell r="U18416" t="str">
            <v>9.30   8.5         093</v>
          </cell>
        </row>
        <row r="18417">
          <cell r="A18417" t="str">
            <v>81002-00</v>
          </cell>
          <cell r="B18417" t="str">
            <v>할인료</v>
          </cell>
          <cell r="C18417" t="str">
            <v>할인료</v>
          </cell>
          <cell r="D18417">
            <v>70</v>
          </cell>
          <cell r="E18417" t="str">
            <v>받을어음결</v>
          </cell>
          <cell r="F18417" t="str">
            <v>10574381-067</v>
          </cell>
          <cell r="G18417">
            <v>100453</v>
          </cell>
          <cell r="H18417" t="str">
            <v>특판1팀</v>
          </cell>
          <cell r="I18417">
            <v>100027</v>
          </cell>
          <cell r="J18417" t="str">
            <v>일진경리팀</v>
          </cell>
          <cell r="K18417" t="str">
            <v>액면금액:7,480,000</v>
          </cell>
          <cell r="L18417" t="str">
            <v>D</v>
          </cell>
          <cell r="M18417">
            <v>161998</v>
          </cell>
          <cell r="N18417">
            <v>0</v>
          </cell>
          <cell r="O18417" t="str">
            <v>2000.06.29</v>
          </cell>
          <cell r="P18417" t="str">
            <v>2000.06.29</v>
          </cell>
          <cell r="Q18417" t="str">
            <v>최윤경</v>
          </cell>
          <cell r="R18417">
            <v>111</v>
          </cell>
          <cell r="S18417" t="str">
            <v>서울은행(마포지점)</v>
          </cell>
          <cell r="T18417" t="str">
            <v>2000.06.29-2000.0</v>
          </cell>
          <cell r="U18417" t="str">
            <v>9.30   8.5         093</v>
          </cell>
        </row>
        <row r="18418">
          <cell r="A18418" t="str">
            <v>81002-00</v>
          </cell>
          <cell r="B18418" t="str">
            <v>할인료</v>
          </cell>
          <cell r="C18418" t="str">
            <v>할인료</v>
          </cell>
          <cell r="D18418">
            <v>70</v>
          </cell>
          <cell r="E18418" t="str">
            <v>받을어음결</v>
          </cell>
          <cell r="F18418" t="str">
            <v>10574381-069</v>
          </cell>
          <cell r="G18418">
            <v>100450</v>
          </cell>
          <cell r="H18418" t="str">
            <v>판매1팀</v>
          </cell>
          <cell r="I18418">
            <v>100027</v>
          </cell>
          <cell r="J18418" t="str">
            <v>일진경리팀</v>
          </cell>
          <cell r="K18418" t="str">
            <v>액면금액:31,795,836</v>
          </cell>
          <cell r="L18418" t="str">
            <v>D</v>
          </cell>
          <cell r="M18418">
            <v>688619</v>
          </cell>
          <cell r="N18418">
            <v>0</v>
          </cell>
          <cell r="O18418" t="str">
            <v>2000.06.29</v>
          </cell>
          <cell r="P18418" t="str">
            <v>2000.06.29</v>
          </cell>
          <cell r="Q18418" t="str">
            <v>최윤경</v>
          </cell>
          <cell r="R18418">
            <v>111</v>
          </cell>
          <cell r="S18418" t="str">
            <v>서울은행(마포지점)</v>
          </cell>
          <cell r="T18418" t="str">
            <v>2000.06.29-2000.0</v>
          </cell>
          <cell r="U18418" t="str">
            <v>9.30   8.5         093</v>
          </cell>
        </row>
        <row r="18419">
          <cell r="A18419" t="str">
            <v>81002-00</v>
          </cell>
          <cell r="B18419" t="str">
            <v>할인료</v>
          </cell>
          <cell r="C18419" t="str">
            <v>할인료</v>
          </cell>
          <cell r="D18419">
            <v>70</v>
          </cell>
          <cell r="E18419" t="str">
            <v>받을어음결</v>
          </cell>
          <cell r="F18419" t="str">
            <v>10574381-071</v>
          </cell>
          <cell r="G18419">
            <v>100720</v>
          </cell>
          <cell r="H18419" t="str">
            <v>판매2팀</v>
          </cell>
          <cell r="I18419">
            <v>100027</v>
          </cell>
          <cell r="J18419" t="str">
            <v>일진경리팀</v>
          </cell>
          <cell r="K18419" t="str">
            <v>액면금액:10,000,000</v>
          </cell>
          <cell r="L18419" t="str">
            <v>D</v>
          </cell>
          <cell r="M18419">
            <v>221232</v>
          </cell>
          <cell r="N18419">
            <v>0</v>
          </cell>
          <cell r="O18419" t="str">
            <v>2000.06.29</v>
          </cell>
          <cell r="P18419" t="str">
            <v>2000.06.29</v>
          </cell>
          <cell r="Q18419" t="str">
            <v>최윤경</v>
          </cell>
          <cell r="R18419">
            <v>111</v>
          </cell>
          <cell r="S18419" t="str">
            <v>서울은행(마포지점)</v>
          </cell>
          <cell r="T18419" t="str">
            <v>2000.06.29-2000.1</v>
          </cell>
          <cell r="U18419" t="str">
            <v>0.02   8.5         095</v>
          </cell>
        </row>
        <row r="18420">
          <cell r="A18420" t="str">
            <v>81002-00</v>
          </cell>
          <cell r="B18420" t="str">
            <v>할인료</v>
          </cell>
          <cell r="C18420" t="str">
            <v>할인료</v>
          </cell>
          <cell r="D18420">
            <v>70</v>
          </cell>
          <cell r="E18420" t="str">
            <v>받을어음결</v>
          </cell>
          <cell r="F18420" t="str">
            <v>10574381-073</v>
          </cell>
          <cell r="G18420">
            <v>100450</v>
          </cell>
          <cell r="H18420" t="str">
            <v>판매1팀</v>
          </cell>
          <cell r="I18420">
            <v>100027</v>
          </cell>
          <cell r="J18420" t="str">
            <v>일진경리팀</v>
          </cell>
          <cell r="K18420" t="str">
            <v>액면금액:12,500,000</v>
          </cell>
          <cell r="L18420" t="str">
            <v>D</v>
          </cell>
          <cell r="M18420">
            <v>276541</v>
          </cell>
          <cell r="N18420">
            <v>0</v>
          </cell>
          <cell r="O18420" t="str">
            <v>2000.06.29</v>
          </cell>
          <cell r="P18420" t="str">
            <v>2000.06.29</v>
          </cell>
          <cell r="Q18420" t="str">
            <v>최윤경</v>
          </cell>
          <cell r="R18420">
            <v>111</v>
          </cell>
          <cell r="S18420" t="str">
            <v>서울은행(마포지점)</v>
          </cell>
          <cell r="T18420" t="str">
            <v>2000.06.29-2000.1</v>
          </cell>
          <cell r="U18420" t="str">
            <v>0.02   8.5         095</v>
          </cell>
        </row>
        <row r="18421">
          <cell r="A18421" t="str">
            <v>81002-00</v>
          </cell>
          <cell r="B18421" t="str">
            <v>할인료</v>
          </cell>
          <cell r="C18421" t="str">
            <v>할인료</v>
          </cell>
          <cell r="D18421">
            <v>70</v>
          </cell>
          <cell r="E18421" t="str">
            <v>받을어음결</v>
          </cell>
          <cell r="F18421" t="str">
            <v>10574381-075</v>
          </cell>
          <cell r="G18421">
            <v>100720</v>
          </cell>
          <cell r="H18421" t="str">
            <v>판매2팀</v>
          </cell>
          <cell r="I18421">
            <v>100027</v>
          </cell>
          <cell r="J18421" t="str">
            <v>일진경리팀</v>
          </cell>
          <cell r="K18421" t="str">
            <v>액면금액:30,000,000</v>
          </cell>
          <cell r="L18421" t="str">
            <v>D</v>
          </cell>
          <cell r="M18421">
            <v>663698</v>
          </cell>
          <cell r="N18421">
            <v>0</v>
          </cell>
          <cell r="O18421" t="str">
            <v>2000.06.29</v>
          </cell>
          <cell r="P18421" t="str">
            <v>2000.06.29</v>
          </cell>
          <cell r="Q18421" t="str">
            <v>최윤경</v>
          </cell>
          <cell r="R18421">
            <v>111</v>
          </cell>
          <cell r="S18421" t="str">
            <v>서울은행(마포지점)</v>
          </cell>
          <cell r="T18421" t="str">
            <v>2000.06.29-2000.1</v>
          </cell>
          <cell r="U18421" t="str">
            <v>0.02   8.5         095</v>
          </cell>
        </row>
        <row r="18422">
          <cell r="A18422" t="str">
            <v>81002-00</v>
          </cell>
          <cell r="B18422" t="str">
            <v>할인료</v>
          </cell>
          <cell r="C18422" t="str">
            <v>할인료</v>
          </cell>
          <cell r="D18422">
            <v>70</v>
          </cell>
          <cell r="E18422" t="str">
            <v>받을어음결</v>
          </cell>
          <cell r="F18422" t="str">
            <v>10574381-077</v>
          </cell>
          <cell r="G18422">
            <v>100720</v>
          </cell>
          <cell r="H18422" t="str">
            <v>판매2팀</v>
          </cell>
          <cell r="I18422">
            <v>100027</v>
          </cell>
          <cell r="J18422" t="str">
            <v>일진경리팀</v>
          </cell>
          <cell r="K18422" t="str">
            <v>액면금액:10,000,000</v>
          </cell>
          <cell r="L18422" t="str">
            <v>D</v>
          </cell>
          <cell r="M18422">
            <v>225890</v>
          </cell>
          <cell r="N18422">
            <v>0</v>
          </cell>
          <cell r="O18422" t="str">
            <v>2000.06.29</v>
          </cell>
          <cell r="P18422" t="str">
            <v>2000.06.29</v>
          </cell>
          <cell r="Q18422" t="str">
            <v>최윤경</v>
          </cell>
          <cell r="R18422">
            <v>111</v>
          </cell>
          <cell r="S18422" t="str">
            <v>서울은행(마포지점)</v>
          </cell>
          <cell r="T18422" t="str">
            <v>2000.06.29-2000.1</v>
          </cell>
          <cell r="U18422" t="str">
            <v>0.03   8.5         097</v>
          </cell>
        </row>
        <row r="18423">
          <cell r="A18423" t="str">
            <v>81002-00</v>
          </cell>
          <cell r="B18423" t="str">
            <v>할인료</v>
          </cell>
          <cell r="C18423" t="str">
            <v>할인료</v>
          </cell>
          <cell r="D18423">
            <v>70</v>
          </cell>
          <cell r="E18423" t="str">
            <v>받을어음결</v>
          </cell>
          <cell r="F18423" t="str">
            <v>10574381-079</v>
          </cell>
          <cell r="G18423">
            <v>100450</v>
          </cell>
          <cell r="H18423" t="str">
            <v>판매1팀</v>
          </cell>
          <cell r="I18423">
            <v>100027</v>
          </cell>
          <cell r="J18423" t="str">
            <v>일진경리팀</v>
          </cell>
          <cell r="K18423" t="str">
            <v>액면금액:6,000,000</v>
          </cell>
          <cell r="L18423" t="str">
            <v>D</v>
          </cell>
          <cell r="M18423">
            <v>135534</v>
          </cell>
          <cell r="N18423">
            <v>0</v>
          </cell>
          <cell r="O18423" t="str">
            <v>2000.06.29</v>
          </cell>
          <cell r="P18423" t="str">
            <v>2000.06.29</v>
          </cell>
          <cell r="Q18423" t="str">
            <v>최윤경</v>
          </cell>
          <cell r="R18423">
            <v>111</v>
          </cell>
          <cell r="S18423" t="str">
            <v>서울은행(마포지점)</v>
          </cell>
          <cell r="T18423" t="str">
            <v>2000.06.29-2000.1</v>
          </cell>
          <cell r="U18423" t="str">
            <v>0.03   8.5         097</v>
          </cell>
        </row>
        <row r="18424">
          <cell r="A18424" t="str">
            <v>81002-00</v>
          </cell>
          <cell r="B18424" t="str">
            <v>할인료</v>
          </cell>
          <cell r="C18424" t="str">
            <v>할인료</v>
          </cell>
          <cell r="D18424">
            <v>70</v>
          </cell>
          <cell r="E18424" t="str">
            <v>받을어음결</v>
          </cell>
          <cell r="F18424" t="str">
            <v>10574381-081</v>
          </cell>
          <cell r="G18424">
            <v>100453</v>
          </cell>
          <cell r="H18424" t="str">
            <v>특판1팀</v>
          </cell>
          <cell r="I18424">
            <v>100027</v>
          </cell>
          <cell r="J18424" t="str">
            <v>일진경리팀</v>
          </cell>
          <cell r="K18424" t="str">
            <v>액면금액:64,633,140</v>
          </cell>
          <cell r="L18424" t="str">
            <v>D</v>
          </cell>
          <cell r="M18424">
            <v>1460000</v>
          </cell>
          <cell r="N18424">
            <v>0</v>
          </cell>
          <cell r="O18424" t="str">
            <v>2000.06.29</v>
          </cell>
          <cell r="P18424" t="str">
            <v>2000.06.29</v>
          </cell>
          <cell r="Q18424" t="str">
            <v>최윤경</v>
          </cell>
          <cell r="R18424">
            <v>111</v>
          </cell>
          <cell r="S18424" t="str">
            <v>서울은행(마포지점)</v>
          </cell>
          <cell r="T18424" t="str">
            <v>2000.06.29-2000.1</v>
          </cell>
          <cell r="U18424" t="str">
            <v>0.04   8.5         097</v>
          </cell>
        </row>
        <row r="18425">
          <cell r="A18425" t="str">
            <v>81002-00</v>
          </cell>
          <cell r="B18425" t="str">
            <v>할인료</v>
          </cell>
          <cell r="C18425" t="str">
            <v>할인료</v>
          </cell>
          <cell r="D18425">
            <v>70</v>
          </cell>
          <cell r="E18425" t="str">
            <v>받을어음결</v>
          </cell>
          <cell r="F18425" t="str">
            <v>10574381-083</v>
          </cell>
          <cell r="G18425">
            <v>100450</v>
          </cell>
          <cell r="H18425" t="str">
            <v>판매1팀</v>
          </cell>
          <cell r="I18425">
            <v>100027</v>
          </cell>
          <cell r="J18425" t="str">
            <v>일진경리팀</v>
          </cell>
          <cell r="K18425" t="str">
            <v>액면금액:10,000,000</v>
          </cell>
          <cell r="L18425" t="str">
            <v>D</v>
          </cell>
          <cell r="M18425">
            <v>225890</v>
          </cell>
          <cell r="N18425">
            <v>0</v>
          </cell>
          <cell r="O18425" t="str">
            <v>2000.06.29</v>
          </cell>
          <cell r="P18425" t="str">
            <v>2000.06.29</v>
          </cell>
          <cell r="Q18425" t="str">
            <v>최윤경</v>
          </cell>
          <cell r="R18425">
            <v>111</v>
          </cell>
          <cell r="S18425" t="str">
            <v>서울은행(마포지점)</v>
          </cell>
          <cell r="T18425" t="str">
            <v>2000.06.29-2000.1</v>
          </cell>
          <cell r="U18425" t="str">
            <v>0.04   8.5         097</v>
          </cell>
        </row>
        <row r="18426">
          <cell r="A18426" t="str">
            <v>81002-00</v>
          </cell>
          <cell r="B18426" t="str">
            <v>할인료</v>
          </cell>
          <cell r="C18426" t="str">
            <v>할인료</v>
          </cell>
          <cell r="D18426">
            <v>70</v>
          </cell>
          <cell r="E18426" t="str">
            <v>받을어음결</v>
          </cell>
          <cell r="F18426" t="str">
            <v>10574381-085</v>
          </cell>
          <cell r="G18426">
            <v>100450</v>
          </cell>
          <cell r="H18426" t="str">
            <v>판매1팀</v>
          </cell>
          <cell r="I18426">
            <v>100027</v>
          </cell>
          <cell r="J18426" t="str">
            <v>일진경리팀</v>
          </cell>
          <cell r="K18426" t="str">
            <v>액면금액:50,000,000</v>
          </cell>
          <cell r="L18426" t="str">
            <v>D</v>
          </cell>
          <cell r="M18426">
            <v>1141095</v>
          </cell>
          <cell r="N18426">
            <v>0</v>
          </cell>
          <cell r="O18426" t="str">
            <v>2000.06.29</v>
          </cell>
          <cell r="P18426" t="str">
            <v>2000.06.29</v>
          </cell>
          <cell r="Q18426" t="str">
            <v>최윤경</v>
          </cell>
          <cell r="R18426">
            <v>111</v>
          </cell>
          <cell r="S18426" t="str">
            <v>서울은행(마포지점)</v>
          </cell>
          <cell r="T18426" t="str">
            <v>2000.06.29-2000.1</v>
          </cell>
          <cell r="U18426" t="str">
            <v>0.05   8.5         098</v>
          </cell>
        </row>
        <row r="18427">
          <cell r="A18427" t="str">
            <v>81002-00</v>
          </cell>
          <cell r="B18427" t="str">
            <v>할인료</v>
          </cell>
          <cell r="C18427" t="str">
            <v>할인료</v>
          </cell>
          <cell r="D18427">
            <v>70</v>
          </cell>
          <cell r="E18427" t="str">
            <v>받을어음결</v>
          </cell>
          <cell r="F18427" t="str">
            <v>10574381-087</v>
          </cell>
          <cell r="G18427">
            <v>100450</v>
          </cell>
          <cell r="H18427" t="str">
            <v>판매1팀</v>
          </cell>
          <cell r="I18427">
            <v>100027</v>
          </cell>
          <cell r="J18427" t="str">
            <v>일진경리팀</v>
          </cell>
          <cell r="K18427" t="str">
            <v>액면금액:3,060,000</v>
          </cell>
          <cell r="L18427" t="str">
            <v>D</v>
          </cell>
          <cell r="M18427">
            <v>69835</v>
          </cell>
          <cell r="N18427">
            <v>0</v>
          </cell>
          <cell r="O18427" t="str">
            <v>2000.06.29</v>
          </cell>
          <cell r="P18427" t="str">
            <v>2000.06.29</v>
          </cell>
          <cell r="Q18427" t="str">
            <v>최윤경</v>
          </cell>
          <cell r="R18427">
            <v>111</v>
          </cell>
          <cell r="S18427" t="str">
            <v>서울은행(마포지점)</v>
          </cell>
          <cell r="T18427" t="str">
            <v>2000.06.29-2000.1</v>
          </cell>
          <cell r="U18427" t="str">
            <v>0.05   8.5         098</v>
          </cell>
        </row>
        <row r="18428">
          <cell r="A18428" t="str">
            <v>81002-00</v>
          </cell>
          <cell r="B18428" t="str">
            <v>할인료</v>
          </cell>
          <cell r="C18428" t="str">
            <v>할인료</v>
          </cell>
          <cell r="D18428">
            <v>70</v>
          </cell>
          <cell r="E18428" t="str">
            <v>받을어음결</v>
          </cell>
          <cell r="F18428" t="str">
            <v>10574381-089</v>
          </cell>
          <cell r="G18428">
            <v>100066</v>
          </cell>
          <cell r="H18428" t="str">
            <v>국내영업팀</v>
          </cell>
          <cell r="I18428">
            <v>100027</v>
          </cell>
          <cell r="J18428" t="str">
            <v>일진경리팀</v>
          </cell>
          <cell r="K18428" t="str">
            <v>액면금액:2,200,715,6</v>
          </cell>
          <cell r="L18428" t="str">
            <v>D</v>
          </cell>
          <cell r="M18428">
            <v>50224550</v>
          </cell>
          <cell r="N18428">
            <v>0</v>
          </cell>
          <cell r="O18428" t="str">
            <v>2000.06.29</v>
          </cell>
          <cell r="P18428" t="str">
            <v>2000.06.29</v>
          </cell>
          <cell r="Q18428" t="str">
            <v>최윤경</v>
          </cell>
          <cell r="R18428">
            <v>111</v>
          </cell>
          <cell r="S18428" t="str">
            <v>서울은행(마포지점)</v>
          </cell>
          <cell r="T18428" t="str">
            <v>2000.06.29-2000.1</v>
          </cell>
          <cell r="U18428" t="str">
            <v>0.05   8.5         098</v>
          </cell>
        </row>
        <row r="18429">
          <cell r="A18429" t="str">
            <v>81002-00</v>
          </cell>
          <cell r="B18429" t="str">
            <v>할인료</v>
          </cell>
          <cell r="C18429" t="str">
            <v>할인료</v>
          </cell>
          <cell r="D18429">
            <v>70</v>
          </cell>
          <cell r="E18429" t="str">
            <v>받을어음결</v>
          </cell>
          <cell r="F18429" t="str">
            <v>10574381-091</v>
          </cell>
          <cell r="G18429">
            <v>100720</v>
          </cell>
          <cell r="H18429" t="str">
            <v>판매2팀</v>
          </cell>
          <cell r="I18429">
            <v>100027</v>
          </cell>
          <cell r="J18429" t="str">
            <v>일진경리팀</v>
          </cell>
          <cell r="K18429" t="str">
            <v>액면금액:21,940,000</v>
          </cell>
          <cell r="L18429" t="str">
            <v>D</v>
          </cell>
          <cell r="M18429">
            <v>500712</v>
          </cell>
          <cell r="N18429">
            <v>0</v>
          </cell>
          <cell r="O18429" t="str">
            <v>2000.06.29</v>
          </cell>
          <cell r="P18429" t="str">
            <v>2000.06.29</v>
          </cell>
          <cell r="Q18429" t="str">
            <v>최윤경</v>
          </cell>
          <cell r="R18429">
            <v>111</v>
          </cell>
          <cell r="S18429" t="str">
            <v>서울은행(마포지점)</v>
          </cell>
          <cell r="T18429" t="str">
            <v>2000.06.29-2000.1</v>
          </cell>
          <cell r="U18429" t="str">
            <v>0.05   8.5         098</v>
          </cell>
        </row>
        <row r="18430">
          <cell r="A18430" t="str">
            <v>81002-00</v>
          </cell>
          <cell r="B18430" t="str">
            <v>할인료</v>
          </cell>
          <cell r="C18430" t="str">
            <v>할인료</v>
          </cell>
          <cell r="D18430">
            <v>70</v>
          </cell>
          <cell r="E18430" t="str">
            <v>받을어음결</v>
          </cell>
          <cell r="F18430" t="str">
            <v>10574381-093</v>
          </cell>
          <cell r="G18430">
            <v>100450</v>
          </cell>
          <cell r="H18430" t="str">
            <v>판매1팀</v>
          </cell>
          <cell r="I18430">
            <v>100027</v>
          </cell>
          <cell r="J18430" t="str">
            <v>일진경리팀</v>
          </cell>
          <cell r="K18430" t="str">
            <v>액면금액:14,832,000</v>
          </cell>
          <cell r="L18430" t="str">
            <v>D</v>
          </cell>
          <cell r="M18430">
            <v>341948</v>
          </cell>
          <cell r="N18430">
            <v>0</v>
          </cell>
          <cell r="O18430" t="str">
            <v>2000.06.29</v>
          </cell>
          <cell r="P18430" t="str">
            <v>2000.06.29</v>
          </cell>
          <cell r="Q18430" t="str">
            <v>최윤경</v>
          </cell>
          <cell r="R18430">
            <v>111</v>
          </cell>
          <cell r="S18430" t="str">
            <v>서울은행(마포지점)</v>
          </cell>
          <cell r="T18430" t="str">
            <v>2000.06.29-2000.1</v>
          </cell>
          <cell r="U18430" t="str">
            <v>0.06   8.5         099</v>
          </cell>
        </row>
        <row r="18431">
          <cell r="A18431" t="str">
            <v>81002-00</v>
          </cell>
          <cell r="B18431" t="str">
            <v>할인료</v>
          </cell>
          <cell r="C18431" t="str">
            <v>할인료</v>
          </cell>
          <cell r="D18431">
            <v>70</v>
          </cell>
          <cell r="E18431" t="str">
            <v>받을어음결</v>
          </cell>
          <cell r="F18431" t="str">
            <v>10574381-095</v>
          </cell>
          <cell r="G18431">
            <v>100450</v>
          </cell>
          <cell r="H18431" t="str">
            <v>판매1팀</v>
          </cell>
          <cell r="I18431">
            <v>100027</v>
          </cell>
          <cell r="J18431" t="str">
            <v>일진경리팀</v>
          </cell>
          <cell r="K18431" t="str">
            <v>액면금액:9,600,000</v>
          </cell>
          <cell r="L18431" t="str">
            <v>D</v>
          </cell>
          <cell r="M18431">
            <v>221326</v>
          </cell>
          <cell r="N18431">
            <v>0</v>
          </cell>
          <cell r="O18431" t="str">
            <v>2000.06.29</v>
          </cell>
          <cell r="P18431" t="str">
            <v>2000.06.29</v>
          </cell>
          <cell r="Q18431" t="str">
            <v>최윤경</v>
          </cell>
          <cell r="R18431">
            <v>111</v>
          </cell>
          <cell r="S18431" t="str">
            <v>서울은행(마포지점)</v>
          </cell>
          <cell r="T18431" t="str">
            <v>2000.06.29-2000.1</v>
          </cell>
          <cell r="U18431" t="str">
            <v>0.06   8.5         099</v>
          </cell>
        </row>
        <row r="18432">
          <cell r="A18432" t="str">
            <v>81002-00</v>
          </cell>
          <cell r="B18432" t="str">
            <v>할인료</v>
          </cell>
          <cell r="C18432" t="str">
            <v>할인료</v>
          </cell>
          <cell r="D18432">
            <v>70</v>
          </cell>
          <cell r="E18432" t="str">
            <v>받을어음결</v>
          </cell>
          <cell r="F18432" t="str">
            <v>10574381-097</v>
          </cell>
          <cell r="G18432">
            <v>100450</v>
          </cell>
          <cell r="H18432" t="str">
            <v>판매1팀</v>
          </cell>
          <cell r="I18432">
            <v>100027</v>
          </cell>
          <cell r="J18432" t="str">
            <v>일진경리팀</v>
          </cell>
          <cell r="K18432" t="str">
            <v>액면금액:16,442,800</v>
          </cell>
          <cell r="L18432" t="str">
            <v>D</v>
          </cell>
          <cell r="M18432">
            <v>394401</v>
          </cell>
          <cell r="N18432">
            <v>0</v>
          </cell>
          <cell r="O18432" t="str">
            <v>2000.06.29</v>
          </cell>
          <cell r="P18432" t="str">
            <v>2000.06.29</v>
          </cell>
          <cell r="Q18432" t="str">
            <v>최윤경</v>
          </cell>
          <cell r="R18432">
            <v>111</v>
          </cell>
          <cell r="S18432" t="str">
            <v>서울은행(마포지점)</v>
          </cell>
          <cell r="T18432" t="str">
            <v>2000.06.29-2000.1</v>
          </cell>
          <cell r="U18432" t="str">
            <v>0.10   8.5         103</v>
          </cell>
        </row>
        <row r="18433">
          <cell r="A18433" t="str">
            <v>81002-00</v>
          </cell>
          <cell r="B18433" t="str">
            <v>할인료</v>
          </cell>
          <cell r="C18433" t="str">
            <v>할인료</v>
          </cell>
          <cell r="D18433">
            <v>70</v>
          </cell>
          <cell r="E18433" t="str">
            <v>받을어음결</v>
          </cell>
          <cell r="F18433" t="str">
            <v>10574381-099</v>
          </cell>
          <cell r="G18433">
            <v>100450</v>
          </cell>
          <cell r="H18433" t="str">
            <v>판매1팀</v>
          </cell>
          <cell r="I18433">
            <v>100027</v>
          </cell>
          <cell r="J18433" t="str">
            <v>일진경리팀</v>
          </cell>
          <cell r="K18433" t="str">
            <v>액면금액:13,000,000</v>
          </cell>
          <cell r="L18433" t="str">
            <v>D</v>
          </cell>
          <cell r="M18433">
            <v>317876</v>
          </cell>
          <cell r="N18433">
            <v>0</v>
          </cell>
          <cell r="O18433" t="str">
            <v>2000.06.29</v>
          </cell>
          <cell r="P18433" t="str">
            <v>2000.06.29</v>
          </cell>
          <cell r="Q18433" t="str">
            <v>최윤경</v>
          </cell>
          <cell r="R18433">
            <v>111</v>
          </cell>
          <cell r="S18433" t="str">
            <v>서울은행(마포지점)</v>
          </cell>
          <cell r="T18433" t="str">
            <v>2000.06.29-2000.1</v>
          </cell>
          <cell r="U18433" t="str">
            <v>0.12   8.5         105</v>
          </cell>
        </row>
        <row r="18434">
          <cell r="A18434" t="str">
            <v>81002-00</v>
          </cell>
          <cell r="B18434" t="str">
            <v>할인료</v>
          </cell>
          <cell r="C18434" t="str">
            <v>할인료</v>
          </cell>
          <cell r="D18434">
            <v>70</v>
          </cell>
          <cell r="E18434" t="str">
            <v>받을어음결</v>
          </cell>
          <cell r="F18434" t="str">
            <v>10574381-101</v>
          </cell>
          <cell r="G18434">
            <v>100720</v>
          </cell>
          <cell r="H18434" t="str">
            <v>판매2팀</v>
          </cell>
          <cell r="I18434">
            <v>100027</v>
          </cell>
          <cell r="J18434" t="str">
            <v>일진경리팀</v>
          </cell>
          <cell r="K18434" t="str">
            <v>액면금액:30,000,000</v>
          </cell>
          <cell r="L18434" t="str">
            <v>D</v>
          </cell>
          <cell r="M18434">
            <v>740547</v>
          </cell>
          <cell r="N18434">
            <v>0</v>
          </cell>
          <cell r="O18434" t="str">
            <v>2000.06.29</v>
          </cell>
          <cell r="P18434" t="str">
            <v>2000.06.29</v>
          </cell>
          <cell r="Q18434" t="str">
            <v>최윤경</v>
          </cell>
          <cell r="R18434">
            <v>111</v>
          </cell>
          <cell r="S18434" t="str">
            <v>서울은행(마포지점)</v>
          </cell>
          <cell r="T18434" t="str">
            <v>2000.06.29-2000.1</v>
          </cell>
          <cell r="U18434" t="str">
            <v>0.13   8.5         106</v>
          </cell>
        </row>
        <row r="18435">
          <cell r="A18435" t="str">
            <v>81002-00</v>
          </cell>
          <cell r="B18435" t="str">
            <v>할인료</v>
          </cell>
          <cell r="C18435" t="str">
            <v>할인료</v>
          </cell>
          <cell r="D18435">
            <v>70</v>
          </cell>
          <cell r="E18435" t="str">
            <v>받을어음결</v>
          </cell>
          <cell r="F18435" t="str">
            <v>10574381-103</v>
          </cell>
          <cell r="G18435">
            <v>100453</v>
          </cell>
          <cell r="H18435" t="str">
            <v>특판1팀</v>
          </cell>
          <cell r="I18435">
            <v>100027</v>
          </cell>
          <cell r="J18435" t="str">
            <v>일진경리팀</v>
          </cell>
          <cell r="K18435" t="str">
            <v>액면금액:26,356,000</v>
          </cell>
          <cell r="L18435" t="str">
            <v>D</v>
          </cell>
          <cell r="M18435">
            <v>650596</v>
          </cell>
          <cell r="N18435">
            <v>0</v>
          </cell>
          <cell r="O18435" t="str">
            <v>2000.06.29</v>
          </cell>
          <cell r="P18435" t="str">
            <v>2000.06.29</v>
          </cell>
          <cell r="Q18435" t="str">
            <v>최윤경</v>
          </cell>
          <cell r="R18435">
            <v>111</v>
          </cell>
          <cell r="S18435" t="str">
            <v>서울은행(마포지점)</v>
          </cell>
          <cell r="T18435" t="str">
            <v>2000.06.29-2000.1</v>
          </cell>
          <cell r="U18435" t="str">
            <v>0.13   8.5         106</v>
          </cell>
        </row>
        <row r="18436">
          <cell r="A18436" t="str">
            <v>81002-00</v>
          </cell>
          <cell r="B18436" t="str">
            <v>할인료</v>
          </cell>
          <cell r="C18436" t="str">
            <v>할인료</v>
          </cell>
          <cell r="D18436">
            <v>70</v>
          </cell>
          <cell r="E18436" t="str">
            <v>받을어음결</v>
          </cell>
          <cell r="F18436" t="str">
            <v>10574381-105</v>
          </cell>
          <cell r="G18436">
            <v>100720</v>
          </cell>
          <cell r="H18436" t="str">
            <v>판매2팀</v>
          </cell>
          <cell r="I18436">
            <v>100027</v>
          </cell>
          <cell r="J18436" t="str">
            <v>일진경리팀</v>
          </cell>
          <cell r="K18436" t="str">
            <v>액면금액:5,000,000</v>
          </cell>
          <cell r="L18436" t="str">
            <v>D</v>
          </cell>
          <cell r="M18436">
            <v>126917</v>
          </cell>
          <cell r="N18436">
            <v>0</v>
          </cell>
          <cell r="O18436" t="str">
            <v>2000.06.29</v>
          </cell>
          <cell r="P18436" t="str">
            <v>2000.06.29</v>
          </cell>
          <cell r="Q18436" t="str">
            <v>최윤경</v>
          </cell>
          <cell r="R18436">
            <v>111</v>
          </cell>
          <cell r="S18436" t="str">
            <v>서울은행(마포지점)</v>
          </cell>
          <cell r="T18436" t="str">
            <v>2000.06.29-2000.1</v>
          </cell>
          <cell r="U18436" t="str">
            <v>0.15   8.5         109</v>
          </cell>
        </row>
        <row r="18437">
          <cell r="A18437" t="str">
            <v>81002-00</v>
          </cell>
          <cell r="B18437" t="str">
            <v>할인료</v>
          </cell>
          <cell r="C18437" t="str">
            <v>할인료</v>
          </cell>
          <cell r="D18437">
            <v>70</v>
          </cell>
          <cell r="E18437" t="str">
            <v>받을어음결</v>
          </cell>
          <cell r="F18437" t="str">
            <v>10574381-107</v>
          </cell>
          <cell r="G18437">
            <v>100720</v>
          </cell>
          <cell r="H18437" t="str">
            <v>판매2팀</v>
          </cell>
          <cell r="I18437">
            <v>100027</v>
          </cell>
          <cell r="J18437" t="str">
            <v>일진경리팀</v>
          </cell>
          <cell r="K18437" t="str">
            <v>액면금액:17,500,000</v>
          </cell>
          <cell r="L18437" t="str">
            <v>D</v>
          </cell>
          <cell r="M18437">
            <v>444212</v>
          </cell>
          <cell r="N18437">
            <v>0</v>
          </cell>
          <cell r="O18437" t="str">
            <v>2000.06.29</v>
          </cell>
          <cell r="P18437" t="str">
            <v>2000.06.29</v>
          </cell>
          <cell r="Q18437" t="str">
            <v>최윤경</v>
          </cell>
          <cell r="R18437">
            <v>111</v>
          </cell>
          <cell r="S18437" t="str">
            <v>서울은행(마포지점)</v>
          </cell>
          <cell r="T18437" t="str">
            <v>2000.06.29-2000.1</v>
          </cell>
          <cell r="U18437" t="str">
            <v>0.15   8.5         109</v>
          </cell>
        </row>
        <row r="18438">
          <cell r="A18438" t="str">
            <v>81002-00</v>
          </cell>
          <cell r="B18438" t="str">
            <v>할인료</v>
          </cell>
          <cell r="C18438" t="str">
            <v>할인료</v>
          </cell>
          <cell r="D18438">
            <v>70</v>
          </cell>
          <cell r="E18438" t="str">
            <v>받을어음결</v>
          </cell>
          <cell r="F18438" t="str">
            <v>10574381-109</v>
          </cell>
          <cell r="G18438">
            <v>100720</v>
          </cell>
          <cell r="H18438" t="str">
            <v>판매2팀</v>
          </cell>
          <cell r="I18438">
            <v>100027</v>
          </cell>
          <cell r="J18438" t="str">
            <v>일진경리팀</v>
          </cell>
          <cell r="K18438" t="str">
            <v>액면금액:13,000,000</v>
          </cell>
          <cell r="L18438" t="str">
            <v>D</v>
          </cell>
          <cell r="M18438">
            <v>336041</v>
          </cell>
          <cell r="N18438">
            <v>0</v>
          </cell>
          <cell r="O18438" t="str">
            <v>2000.06.29</v>
          </cell>
          <cell r="P18438" t="str">
            <v>2000.06.29</v>
          </cell>
          <cell r="Q18438" t="str">
            <v>최윤경</v>
          </cell>
          <cell r="R18438">
            <v>111</v>
          </cell>
          <cell r="S18438" t="str">
            <v>서울은행(마포지점)</v>
          </cell>
          <cell r="T18438" t="str">
            <v>2000.06.29-2000.1</v>
          </cell>
          <cell r="U18438" t="str">
            <v>0.18   8.5         111</v>
          </cell>
        </row>
        <row r="18439">
          <cell r="A18439" t="str">
            <v>81002-00</v>
          </cell>
          <cell r="B18439" t="str">
            <v>할인료</v>
          </cell>
          <cell r="C18439" t="str">
            <v>할인료</v>
          </cell>
          <cell r="D18439">
            <v>70</v>
          </cell>
          <cell r="E18439" t="str">
            <v>받을어음결</v>
          </cell>
          <cell r="F18439" t="str">
            <v>10574381-111</v>
          </cell>
          <cell r="G18439">
            <v>100450</v>
          </cell>
          <cell r="H18439" t="str">
            <v>판매1팀</v>
          </cell>
          <cell r="I18439">
            <v>100027</v>
          </cell>
          <cell r="J18439" t="str">
            <v>일진경리팀</v>
          </cell>
          <cell r="K18439" t="str">
            <v>액면금액:5,560,000</v>
          </cell>
          <cell r="L18439" t="str">
            <v>D</v>
          </cell>
          <cell r="M18439">
            <v>150196</v>
          </cell>
          <cell r="N18439">
            <v>0</v>
          </cell>
          <cell r="O18439" t="str">
            <v>2000.06.29</v>
          </cell>
          <cell r="P18439" t="str">
            <v>2000.06.29</v>
          </cell>
          <cell r="Q18439" t="str">
            <v>최윤경</v>
          </cell>
          <cell r="R18439">
            <v>111</v>
          </cell>
          <cell r="S18439" t="str">
            <v>서울은행(마포지점)</v>
          </cell>
          <cell r="T18439" t="str">
            <v>2000.06.29-2000.1</v>
          </cell>
          <cell r="U18439" t="str">
            <v>0.22   8.5         116</v>
          </cell>
        </row>
        <row r="18440">
          <cell r="A18440" t="str">
            <v>81002-00</v>
          </cell>
          <cell r="B18440" t="str">
            <v>할인료</v>
          </cell>
          <cell r="C18440" t="str">
            <v>할인료</v>
          </cell>
          <cell r="D18440">
            <v>70</v>
          </cell>
          <cell r="E18440" t="str">
            <v>받을어음결</v>
          </cell>
          <cell r="F18440" t="str">
            <v>10574381-113</v>
          </cell>
          <cell r="G18440">
            <v>100720</v>
          </cell>
          <cell r="H18440" t="str">
            <v>판매2팀</v>
          </cell>
          <cell r="I18440">
            <v>100027</v>
          </cell>
          <cell r="J18440" t="str">
            <v>일진경리팀</v>
          </cell>
          <cell r="K18440" t="str">
            <v>액면금액:15,000,000</v>
          </cell>
          <cell r="L18440" t="str">
            <v>D</v>
          </cell>
          <cell r="M18440">
            <v>433150</v>
          </cell>
          <cell r="N18440">
            <v>0</v>
          </cell>
          <cell r="O18440" t="str">
            <v>2000.06.29</v>
          </cell>
          <cell r="P18440" t="str">
            <v>2000.06.29</v>
          </cell>
          <cell r="Q18440" t="str">
            <v>최윤경</v>
          </cell>
          <cell r="R18440">
            <v>111</v>
          </cell>
          <cell r="S18440" t="str">
            <v>서울은행(마포지점)</v>
          </cell>
          <cell r="T18440" t="str">
            <v>2000.06.29-2000.1</v>
          </cell>
          <cell r="U18440" t="str">
            <v>0.31   8.5         124</v>
          </cell>
        </row>
        <row r="18441">
          <cell r="A18441" t="str">
            <v>81002-00</v>
          </cell>
          <cell r="B18441" t="str">
            <v>할인료</v>
          </cell>
          <cell r="C18441" t="str">
            <v>할인료</v>
          </cell>
          <cell r="D18441">
            <v>70</v>
          </cell>
          <cell r="E18441" t="str">
            <v>받을어음결</v>
          </cell>
          <cell r="F18441" t="str">
            <v>10574381-115</v>
          </cell>
          <cell r="G18441">
            <v>100720</v>
          </cell>
          <cell r="H18441" t="str">
            <v>판매2팀</v>
          </cell>
          <cell r="I18441">
            <v>100027</v>
          </cell>
          <cell r="J18441" t="str">
            <v>일진경리팀</v>
          </cell>
          <cell r="K18441" t="str">
            <v>액면금액:69,999,930</v>
          </cell>
          <cell r="L18441" t="str">
            <v>D</v>
          </cell>
          <cell r="M18441">
            <v>2021367</v>
          </cell>
          <cell r="N18441">
            <v>0</v>
          </cell>
          <cell r="O18441" t="str">
            <v>2000.06.29</v>
          </cell>
          <cell r="P18441" t="str">
            <v>2000.06.29</v>
          </cell>
          <cell r="Q18441" t="str">
            <v>최윤경</v>
          </cell>
          <cell r="R18441">
            <v>111</v>
          </cell>
          <cell r="S18441" t="str">
            <v>서울은행(마포지점)</v>
          </cell>
          <cell r="T18441" t="str">
            <v>2000.06.29-2000.1</v>
          </cell>
          <cell r="U18441" t="str">
            <v>0.31   8.5         124</v>
          </cell>
        </row>
        <row r="18442">
          <cell r="A18442" t="str">
            <v>81002-00</v>
          </cell>
          <cell r="B18442" t="str">
            <v>할인료</v>
          </cell>
          <cell r="C18442" t="str">
            <v>할인료</v>
          </cell>
          <cell r="D18442">
            <v>70</v>
          </cell>
          <cell r="E18442" t="str">
            <v>받을어음결</v>
          </cell>
          <cell r="F18442" t="str">
            <v>10574381-117</v>
          </cell>
          <cell r="G18442">
            <v>100720</v>
          </cell>
          <cell r="H18442" t="str">
            <v>판매2팀</v>
          </cell>
          <cell r="I18442">
            <v>100027</v>
          </cell>
          <cell r="J18442" t="str">
            <v>일진경리팀</v>
          </cell>
          <cell r="K18442" t="str">
            <v>액면금액:10,000,000</v>
          </cell>
          <cell r="L18442" t="str">
            <v>D</v>
          </cell>
          <cell r="M18442">
            <v>288767</v>
          </cell>
          <cell r="N18442">
            <v>0</v>
          </cell>
          <cell r="O18442" t="str">
            <v>2000.06.29</v>
          </cell>
          <cell r="P18442" t="str">
            <v>2000.06.29</v>
          </cell>
          <cell r="Q18442" t="str">
            <v>최윤경</v>
          </cell>
          <cell r="R18442">
            <v>111</v>
          </cell>
          <cell r="S18442" t="str">
            <v>서울은행(마포지점)</v>
          </cell>
          <cell r="T18442" t="str">
            <v>2000.06.29-2000.1</v>
          </cell>
          <cell r="U18442" t="str">
            <v>0.31   8.5         124</v>
          </cell>
        </row>
        <row r="18443">
          <cell r="A18443" t="str">
            <v>81002-00</v>
          </cell>
          <cell r="B18443" t="str">
            <v>할인료</v>
          </cell>
          <cell r="C18443" t="str">
            <v>할인료</v>
          </cell>
          <cell r="D18443">
            <v>70</v>
          </cell>
          <cell r="E18443" t="str">
            <v>받을어음결</v>
          </cell>
          <cell r="F18443" t="str">
            <v>10574381-119</v>
          </cell>
          <cell r="G18443">
            <v>100720</v>
          </cell>
          <cell r="H18443" t="str">
            <v>판매2팀</v>
          </cell>
          <cell r="I18443">
            <v>100027</v>
          </cell>
          <cell r="J18443" t="str">
            <v>일진경리팀</v>
          </cell>
          <cell r="K18443" t="str">
            <v>액면금액:10,000,000</v>
          </cell>
          <cell r="L18443" t="str">
            <v>D</v>
          </cell>
          <cell r="M18443">
            <v>288767</v>
          </cell>
          <cell r="N18443">
            <v>0</v>
          </cell>
          <cell r="O18443" t="str">
            <v>2000.06.29</v>
          </cell>
          <cell r="P18443" t="str">
            <v>2000.06.29</v>
          </cell>
          <cell r="Q18443" t="str">
            <v>최윤경</v>
          </cell>
          <cell r="R18443">
            <v>111</v>
          </cell>
          <cell r="S18443" t="str">
            <v>서울은행(마포지점)</v>
          </cell>
          <cell r="T18443" t="str">
            <v>2000.06.29-2000.1</v>
          </cell>
          <cell r="U18443" t="str">
            <v>0.31   8.5         124</v>
          </cell>
        </row>
        <row r="18444">
          <cell r="A18444" t="str">
            <v>81002-00</v>
          </cell>
          <cell r="B18444" t="str">
            <v>할인료</v>
          </cell>
          <cell r="C18444" t="str">
            <v>할인료</v>
          </cell>
          <cell r="D18444">
            <v>70</v>
          </cell>
          <cell r="E18444" t="str">
            <v>받을어음결</v>
          </cell>
          <cell r="F18444" t="str">
            <v>10574381-121</v>
          </cell>
          <cell r="G18444">
            <v>100450</v>
          </cell>
          <cell r="H18444" t="str">
            <v>판매1팀</v>
          </cell>
          <cell r="I18444">
            <v>100027</v>
          </cell>
          <cell r="J18444" t="str">
            <v>일진경리팀</v>
          </cell>
          <cell r="K18444" t="str">
            <v>액면금액:10,000,000</v>
          </cell>
          <cell r="L18444" t="str">
            <v>D</v>
          </cell>
          <cell r="M18444">
            <v>302739</v>
          </cell>
          <cell r="N18444">
            <v>0</v>
          </cell>
          <cell r="O18444" t="str">
            <v>2000.06.29</v>
          </cell>
          <cell r="P18444" t="str">
            <v>2000.06.29</v>
          </cell>
          <cell r="Q18444" t="str">
            <v>최윤경</v>
          </cell>
          <cell r="R18444">
            <v>111</v>
          </cell>
          <cell r="S18444" t="str">
            <v>서울은행(마포지점)</v>
          </cell>
          <cell r="T18444" t="str">
            <v>2000.06.29-2000.1</v>
          </cell>
          <cell r="U18444" t="str">
            <v>1.06   8.5         130</v>
          </cell>
        </row>
        <row r="18445">
          <cell r="A18445" t="str">
            <v>81002-00</v>
          </cell>
          <cell r="B18445" t="str">
            <v>할인료</v>
          </cell>
          <cell r="C18445" t="str">
            <v>할인료</v>
          </cell>
          <cell r="D18445">
            <v>70</v>
          </cell>
          <cell r="E18445" t="str">
            <v>받을어음결</v>
          </cell>
          <cell r="F18445" t="str">
            <v>10574381-123</v>
          </cell>
          <cell r="G18445">
            <v>100450</v>
          </cell>
          <cell r="H18445" t="str">
            <v>판매1팀</v>
          </cell>
          <cell r="I18445">
            <v>100027</v>
          </cell>
          <cell r="J18445" t="str">
            <v>일진경리팀</v>
          </cell>
          <cell r="K18445" t="str">
            <v>액면금액:35,000,000</v>
          </cell>
          <cell r="L18445" t="str">
            <v>D</v>
          </cell>
          <cell r="M18445">
            <v>1092191</v>
          </cell>
          <cell r="N18445">
            <v>0</v>
          </cell>
          <cell r="O18445" t="str">
            <v>2000.06.29</v>
          </cell>
          <cell r="P18445" t="str">
            <v>2000.06.29</v>
          </cell>
          <cell r="Q18445" t="str">
            <v>최윤경</v>
          </cell>
          <cell r="R18445">
            <v>111</v>
          </cell>
          <cell r="S18445" t="str">
            <v>서울은행(마포지점)</v>
          </cell>
          <cell r="T18445" t="str">
            <v>2000.06.29-2000.1</v>
          </cell>
          <cell r="U18445" t="str">
            <v>1.10   8.5         134</v>
          </cell>
        </row>
        <row r="18446">
          <cell r="A18446" t="str">
            <v>81002-00</v>
          </cell>
          <cell r="B18446" t="str">
            <v>할인료</v>
          </cell>
          <cell r="C18446" t="str">
            <v>할인료</v>
          </cell>
          <cell r="D18446">
            <v>70</v>
          </cell>
          <cell r="E18446" t="str">
            <v>받을어음결</v>
          </cell>
          <cell r="F18446" t="str">
            <v>10574381-125</v>
          </cell>
          <cell r="G18446">
            <v>100720</v>
          </cell>
          <cell r="H18446" t="str">
            <v>판매2팀</v>
          </cell>
          <cell r="I18446">
            <v>100027</v>
          </cell>
          <cell r="J18446" t="str">
            <v>일진경리팀</v>
          </cell>
          <cell r="K18446" t="str">
            <v>액면금액:20,000,000</v>
          </cell>
          <cell r="L18446" t="str">
            <v>D</v>
          </cell>
          <cell r="M18446">
            <v>768493</v>
          </cell>
          <cell r="N18446">
            <v>0</v>
          </cell>
          <cell r="O18446" t="str">
            <v>2000.06.29</v>
          </cell>
          <cell r="P18446" t="str">
            <v>2000.06.29</v>
          </cell>
          <cell r="Q18446" t="str">
            <v>최윤경</v>
          </cell>
          <cell r="R18446">
            <v>111</v>
          </cell>
          <cell r="S18446" t="str">
            <v>서울은행(마포지점)</v>
          </cell>
          <cell r="T18446" t="str">
            <v>2000.06.29-2000.1</v>
          </cell>
          <cell r="U18446" t="str">
            <v>2.10   8.5         165</v>
          </cell>
        </row>
        <row r="18447">
          <cell r="A18447" t="str">
            <v>81003-00</v>
          </cell>
          <cell r="B18447" t="str">
            <v>사채이자</v>
          </cell>
          <cell r="C18447" t="str">
            <v>사채이자</v>
          </cell>
          <cell r="D18447">
            <v>50</v>
          </cell>
          <cell r="E18447" t="str">
            <v>자금전표</v>
          </cell>
          <cell r="F18447" t="str">
            <v>10509619-001</v>
          </cell>
          <cell r="G18447">
            <v>100027</v>
          </cell>
          <cell r="H18447" t="str">
            <v>일진경리팀</v>
          </cell>
          <cell r="I18447">
            <v>100027</v>
          </cell>
          <cell r="J18447" t="str">
            <v>일진경리팀</v>
          </cell>
          <cell r="K18447" t="str">
            <v>제 17회 사채할인발행</v>
          </cell>
          <cell r="L18447" t="str">
            <v>D</v>
          </cell>
          <cell r="M18447">
            <v>21388889</v>
          </cell>
          <cell r="N18447">
            <v>0</v>
          </cell>
          <cell r="O18447" t="str">
            <v>2000.01.10</v>
          </cell>
          <cell r="P18447" t="str">
            <v>2000.01.10</v>
          </cell>
          <cell r="Q18447" t="str">
            <v>최윤경</v>
          </cell>
          <cell r="R18447">
            <v>111064</v>
          </cell>
          <cell r="S18447" t="str">
            <v>증권예탁원</v>
          </cell>
          <cell r="T18447" t="str">
            <v>2000.01.01-2000.0</v>
          </cell>
          <cell r="U18447" t="str">
            <v>1.09   11%</v>
          </cell>
        </row>
        <row r="18448">
          <cell r="A18448" t="str">
            <v>81003-00</v>
          </cell>
          <cell r="B18448" t="str">
            <v>사채이자</v>
          </cell>
          <cell r="C18448" t="str">
            <v>사채이자</v>
          </cell>
          <cell r="D18448">
            <v>50</v>
          </cell>
          <cell r="E18448" t="str">
            <v>자금전표</v>
          </cell>
          <cell r="F18448" t="str">
            <v>10520166-002</v>
          </cell>
          <cell r="G18448">
            <v>100027</v>
          </cell>
          <cell r="H18448" t="str">
            <v>일진경리팀</v>
          </cell>
          <cell r="I18448">
            <v>100027</v>
          </cell>
          <cell r="J18448" t="str">
            <v>일진경리팀</v>
          </cell>
          <cell r="K18448" t="str">
            <v>제21 회 사채할인발행</v>
          </cell>
          <cell r="L18448" t="str">
            <v>D</v>
          </cell>
          <cell r="M18448">
            <v>73333334</v>
          </cell>
          <cell r="N18448">
            <v>0</v>
          </cell>
          <cell r="O18448" t="str">
            <v>2000.02.07</v>
          </cell>
          <cell r="P18448" t="str">
            <v>2000.02.07</v>
          </cell>
          <cell r="Q18448" t="str">
            <v>최윤경</v>
          </cell>
          <cell r="R18448">
            <v>8540</v>
          </cell>
          <cell r="S18448" t="str">
            <v>대우증권(주)마포</v>
          </cell>
          <cell r="T18448" t="str">
            <v>2000.01.01-2000.0</v>
          </cell>
          <cell r="U18448" t="str">
            <v>2.04   16%</v>
          </cell>
        </row>
        <row r="18449">
          <cell r="A18449" t="str">
            <v>81003-00</v>
          </cell>
          <cell r="B18449" t="str">
            <v>사채이자</v>
          </cell>
          <cell r="C18449" t="str">
            <v>사채이자</v>
          </cell>
          <cell r="D18449">
            <v>50</v>
          </cell>
          <cell r="E18449" t="str">
            <v>자금전표</v>
          </cell>
          <cell r="F18449" t="str">
            <v>10531287-001</v>
          </cell>
          <cell r="G18449">
            <v>100027</v>
          </cell>
          <cell r="H18449" t="str">
            <v>일진경리팀</v>
          </cell>
          <cell r="I18449">
            <v>100027</v>
          </cell>
          <cell r="J18449" t="str">
            <v>일진경리팀</v>
          </cell>
          <cell r="K18449" t="str">
            <v>제 24회 사채할인발행</v>
          </cell>
          <cell r="L18449" t="str">
            <v>D</v>
          </cell>
          <cell r="M18449">
            <v>146666667</v>
          </cell>
          <cell r="N18449">
            <v>0</v>
          </cell>
          <cell r="O18449" t="str">
            <v>2000.03.07</v>
          </cell>
          <cell r="P18449" t="str">
            <v>2000.03.07</v>
          </cell>
          <cell r="Q18449" t="str">
            <v>최윤경</v>
          </cell>
          <cell r="R18449">
            <v>8540</v>
          </cell>
          <cell r="S18449" t="str">
            <v>대우증권(주)마포</v>
          </cell>
          <cell r="T18449">
            <v>0</v>
          </cell>
          <cell r="U18449">
            <v>0.08</v>
          </cell>
        </row>
        <row r="18450">
          <cell r="A18450" t="str">
            <v>81003-00</v>
          </cell>
          <cell r="B18450" t="str">
            <v>사채이자</v>
          </cell>
          <cell r="C18450" t="str">
            <v>사채이자</v>
          </cell>
          <cell r="D18450">
            <v>50</v>
          </cell>
          <cell r="E18450" t="str">
            <v>자금전표</v>
          </cell>
          <cell r="F18450" t="str">
            <v>10543694-001</v>
          </cell>
          <cell r="G18450">
            <v>100027</v>
          </cell>
          <cell r="H18450" t="str">
            <v>일진경리팀</v>
          </cell>
          <cell r="I18450">
            <v>100027</v>
          </cell>
          <cell r="J18450" t="str">
            <v>일진경리팀</v>
          </cell>
          <cell r="K18450" t="str">
            <v>제 17회 사채할인발행</v>
          </cell>
          <cell r="L18450" t="str">
            <v>D</v>
          </cell>
          <cell r="M18450">
            <v>275000000</v>
          </cell>
          <cell r="N18450">
            <v>0</v>
          </cell>
          <cell r="O18450" t="str">
            <v>2000.04.10</v>
          </cell>
          <cell r="P18450" t="str">
            <v>2000.04.10</v>
          </cell>
          <cell r="Q18450" t="str">
            <v>최윤경</v>
          </cell>
          <cell r="R18450">
            <v>110601</v>
          </cell>
          <cell r="S18450" t="str">
            <v>대우증권(주)본점</v>
          </cell>
          <cell r="T18450" t="str">
            <v>2000.01.10-2000.0</v>
          </cell>
          <cell r="U18450" t="str">
            <v>4.09   16%</v>
          </cell>
        </row>
        <row r="18451">
          <cell r="A18451" t="str">
            <v>81003-00</v>
          </cell>
          <cell r="B18451" t="str">
            <v>사채이자</v>
          </cell>
          <cell r="C18451" t="str">
            <v>사채이자</v>
          </cell>
          <cell r="D18451">
            <v>50</v>
          </cell>
          <cell r="E18451" t="str">
            <v>자금전표</v>
          </cell>
          <cell r="F18451" t="str">
            <v>10553518-001</v>
          </cell>
          <cell r="G18451">
            <v>100027</v>
          </cell>
          <cell r="H18451" t="str">
            <v>일진경리팀</v>
          </cell>
          <cell r="I18451">
            <v>100027</v>
          </cell>
          <cell r="J18451" t="str">
            <v>일진경리팀</v>
          </cell>
          <cell r="K18451" t="str">
            <v>제21 회 사채할인발행</v>
          </cell>
          <cell r="L18451" t="str">
            <v>D</v>
          </cell>
          <cell r="M18451">
            <v>200000000</v>
          </cell>
          <cell r="N18451">
            <v>0</v>
          </cell>
          <cell r="O18451" t="str">
            <v>2000.05.04</v>
          </cell>
          <cell r="P18451" t="str">
            <v>2000.05.04</v>
          </cell>
          <cell r="Q18451" t="str">
            <v>최윤경</v>
          </cell>
          <cell r="R18451">
            <v>110601</v>
          </cell>
          <cell r="S18451" t="str">
            <v>대우증권(주)본점</v>
          </cell>
          <cell r="T18451" t="str">
            <v>2000.04.10-2000.0</v>
          </cell>
          <cell r="U18451" t="str">
            <v>5.04   0</v>
          </cell>
        </row>
        <row r="18452">
          <cell r="A18452" t="str">
            <v>81003-00</v>
          </cell>
          <cell r="B18452" t="str">
            <v>사채이자</v>
          </cell>
          <cell r="C18452" t="str">
            <v>사채이자</v>
          </cell>
          <cell r="D18452">
            <v>50</v>
          </cell>
          <cell r="E18452" t="str">
            <v>자금전표</v>
          </cell>
          <cell r="F18452" t="str">
            <v>10565833-001</v>
          </cell>
          <cell r="G18452">
            <v>100027</v>
          </cell>
          <cell r="H18452" t="str">
            <v>일진경리팀</v>
          </cell>
          <cell r="I18452">
            <v>100027</v>
          </cell>
          <cell r="J18452" t="str">
            <v>일진경리팀</v>
          </cell>
          <cell r="K18452" t="str">
            <v>제 24회 사채할인발행</v>
          </cell>
          <cell r="L18452" t="str">
            <v>D</v>
          </cell>
          <cell r="M18452">
            <v>200000000</v>
          </cell>
          <cell r="N18452">
            <v>0</v>
          </cell>
          <cell r="O18452" t="str">
            <v>2000.06.07</v>
          </cell>
          <cell r="P18452" t="str">
            <v>2000.06.07</v>
          </cell>
          <cell r="Q18452" t="str">
            <v>최윤경</v>
          </cell>
          <cell r="R18452">
            <v>8540</v>
          </cell>
          <cell r="S18452" t="str">
            <v>대우증권(주)마포</v>
          </cell>
          <cell r="T18452">
            <v>0</v>
          </cell>
          <cell r="U18452">
            <v>0</v>
          </cell>
        </row>
        <row r="18453">
          <cell r="A18453" t="str">
            <v>81009-00</v>
          </cell>
          <cell r="B18453" t="str">
            <v>외환차손</v>
          </cell>
          <cell r="C18453" t="str">
            <v>외환차손</v>
          </cell>
          <cell r="D18453">
            <v>200</v>
          </cell>
          <cell r="E18453" t="str">
            <v>수금전표</v>
          </cell>
          <cell r="F18453" t="str">
            <v>10524584-003</v>
          </cell>
          <cell r="G18453">
            <v>100456</v>
          </cell>
          <cell r="H18453" t="str">
            <v>수출팀</v>
          </cell>
          <cell r="I18453">
            <v>100456</v>
          </cell>
          <cell r="J18453" t="str">
            <v>수출팀</v>
          </cell>
          <cell r="K18453" t="str">
            <v>환차손</v>
          </cell>
          <cell r="L18453" t="str">
            <v>D</v>
          </cell>
          <cell r="M18453">
            <v>32802</v>
          </cell>
          <cell r="N18453">
            <v>0</v>
          </cell>
          <cell r="O18453" t="str">
            <v>2000.01.04</v>
          </cell>
          <cell r="P18453" t="str">
            <v>2000.01.04</v>
          </cell>
          <cell r="Q18453" t="str">
            <v>채광기</v>
          </cell>
          <cell r="T18453" t="str">
            <v>USD2,130</v>
          </cell>
          <cell r="U18453" t="str">
            <v>@$1145.40   @$1130</v>
          </cell>
        </row>
        <row r="18454">
          <cell r="A18454" t="str">
            <v>81009-00</v>
          </cell>
          <cell r="B18454" t="str">
            <v>외환차손</v>
          </cell>
          <cell r="C18454" t="str">
            <v>외환차손</v>
          </cell>
          <cell r="D18454">
            <v>200</v>
          </cell>
          <cell r="E18454" t="str">
            <v>수금전표</v>
          </cell>
          <cell r="F18454" t="str">
            <v>60055869-004</v>
          </cell>
          <cell r="G18454">
            <v>100067</v>
          </cell>
          <cell r="H18454" t="str">
            <v>해외영업팀</v>
          </cell>
          <cell r="I18454">
            <v>100067</v>
          </cell>
          <cell r="J18454" t="str">
            <v>해외영업팀</v>
          </cell>
          <cell r="K18454" t="str">
            <v>환차손실(FS)노보/러? D</v>
          </cell>
          <cell r="M18454">
            <v>46988</v>
          </cell>
          <cell r="N18454" t="str">
            <v>0  2</v>
          </cell>
          <cell r="O18454" t="str">
            <v>000.01.05  2</v>
          </cell>
          <cell r="P18454" t="str">
            <v>000.01.05  박</v>
          </cell>
          <cell r="Q18454" t="str">
            <v>선왜</v>
          </cell>
          <cell r="T18454" t="str">
            <v>U$371.15</v>
          </cell>
          <cell r="U18454" t="str">
            <v>@1261.10    @1134.50</v>
          </cell>
        </row>
        <row r="18455">
          <cell r="A18455" t="str">
            <v>81009-00</v>
          </cell>
          <cell r="B18455" t="str">
            <v>외환차손</v>
          </cell>
          <cell r="C18455" t="str">
            <v>외환차손</v>
          </cell>
          <cell r="D18455">
            <v>200</v>
          </cell>
          <cell r="E18455" t="str">
            <v>수금전표</v>
          </cell>
          <cell r="F18455" t="str">
            <v>60055869-005</v>
          </cell>
          <cell r="G18455">
            <v>100067</v>
          </cell>
          <cell r="H18455" t="str">
            <v>해외영업팀</v>
          </cell>
          <cell r="I18455">
            <v>100067</v>
          </cell>
          <cell r="J18455" t="str">
            <v>해외영업팀</v>
          </cell>
          <cell r="K18455" t="str">
            <v>환차손실(OF)노보/러? D</v>
          </cell>
          <cell r="M18455">
            <v>603076</v>
          </cell>
          <cell r="N18455" t="str">
            <v>0  2</v>
          </cell>
          <cell r="O18455" t="str">
            <v>000.01.05  2</v>
          </cell>
          <cell r="P18455" t="str">
            <v>000.01.05  박</v>
          </cell>
          <cell r="Q18455" t="str">
            <v>선왜</v>
          </cell>
          <cell r="T18455" t="str">
            <v>U$7028.85</v>
          </cell>
          <cell r="U18455" t="str">
            <v>@1220.30    @1134.50</v>
          </cell>
        </row>
        <row r="18456">
          <cell r="A18456" t="str">
            <v>81009-00</v>
          </cell>
          <cell r="B18456" t="str">
            <v>외환차손</v>
          </cell>
          <cell r="C18456" t="str">
            <v>외환차손</v>
          </cell>
          <cell r="D18456">
            <v>200</v>
          </cell>
          <cell r="E18456" t="str">
            <v>수금전표</v>
          </cell>
          <cell r="F18456" t="str">
            <v>10520096-004</v>
          </cell>
          <cell r="G18456">
            <v>100456</v>
          </cell>
          <cell r="H18456" t="str">
            <v>수출팀</v>
          </cell>
          <cell r="I18456">
            <v>100456</v>
          </cell>
          <cell r="J18456" t="str">
            <v>수출팀</v>
          </cell>
          <cell r="K18456" t="str">
            <v>환차손</v>
          </cell>
          <cell r="L18456" t="str">
            <v>D</v>
          </cell>
          <cell r="M18456">
            <v>1182650</v>
          </cell>
          <cell r="N18456">
            <v>0</v>
          </cell>
          <cell r="O18456" t="str">
            <v>2000.01.05</v>
          </cell>
          <cell r="P18456" t="str">
            <v>2000.01.05</v>
          </cell>
          <cell r="Q18456" t="str">
            <v>채광기</v>
          </cell>
          <cell r="T18456" t="str">
            <v>USD108,500</v>
          </cell>
          <cell r="U18456" t="str">
            <v>@$1145.40   @$1134.50</v>
          </cell>
        </row>
        <row r="18457">
          <cell r="A18457" t="str">
            <v>81009-00</v>
          </cell>
          <cell r="B18457" t="str">
            <v>외환차손</v>
          </cell>
          <cell r="C18457" t="str">
            <v>외환차손</v>
          </cell>
          <cell r="D18457">
            <v>200</v>
          </cell>
          <cell r="E18457" t="str">
            <v>수금전표</v>
          </cell>
          <cell r="F18457" t="str">
            <v>10520096-005</v>
          </cell>
          <cell r="G18457">
            <v>100456</v>
          </cell>
          <cell r="H18457" t="str">
            <v>수출팀</v>
          </cell>
          <cell r="I18457">
            <v>100456</v>
          </cell>
          <cell r="J18457" t="str">
            <v>수출팀</v>
          </cell>
          <cell r="K18457" t="str">
            <v>환차손</v>
          </cell>
          <cell r="L18457" t="str">
            <v>D</v>
          </cell>
          <cell r="M18457">
            <v>2117120</v>
          </cell>
          <cell r="N18457">
            <v>0</v>
          </cell>
          <cell r="O18457" t="str">
            <v>2000.01.05</v>
          </cell>
          <cell r="P18457" t="str">
            <v>2000.01.05</v>
          </cell>
          <cell r="Q18457" t="str">
            <v>채광기</v>
          </cell>
          <cell r="T18457" t="str">
            <v>USD108,568</v>
          </cell>
          <cell r="U18457" t="str">
            <v>@$1145.40   @$1134.50</v>
          </cell>
        </row>
        <row r="18458">
          <cell r="A18458" t="str">
            <v>81009-00</v>
          </cell>
          <cell r="B18458" t="str">
            <v>외환차손</v>
          </cell>
          <cell r="C18458" t="str">
            <v>외환차손</v>
          </cell>
          <cell r="D18458">
            <v>200</v>
          </cell>
          <cell r="E18458" t="str">
            <v>수금전표</v>
          </cell>
          <cell r="F18458" t="str">
            <v>10520099-003</v>
          </cell>
          <cell r="G18458">
            <v>100456</v>
          </cell>
          <cell r="H18458" t="str">
            <v>수출팀</v>
          </cell>
          <cell r="I18458">
            <v>100456</v>
          </cell>
          <cell r="J18458" t="str">
            <v>수출팀</v>
          </cell>
          <cell r="K18458" t="str">
            <v>환차손</v>
          </cell>
          <cell r="L18458" t="str">
            <v>D</v>
          </cell>
          <cell r="M18458">
            <v>114504</v>
          </cell>
          <cell r="N18458">
            <v>0</v>
          </cell>
          <cell r="O18458" t="str">
            <v>2000.01.05</v>
          </cell>
          <cell r="P18458" t="str">
            <v>2000.01.05</v>
          </cell>
          <cell r="Q18458" t="str">
            <v>채광기</v>
          </cell>
          <cell r="T18458" t="str">
            <v>USD10,505</v>
          </cell>
          <cell r="U18458" t="str">
            <v>@$1145.4    @$1134.50</v>
          </cell>
        </row>
        <row r="18459">
          <cell r="A18459" t="str">
            <v>81009-00</v>
          </cell>
          <cell r="B18459" t="str">
            <v>외환차손</v>
          </cell>
          <cell r="C18459" t="str">
            <v>외환차손</v>
          </cell>
          <cell r="D18459">
            <v>200</v>
          </cell>
          <cell r="E18459" t="str">
            <v>수금전표</v>
          </cell>
          <cell r="F18459" t="str">
            <v>10520099-006</v>
          </cell>
          <cell r="G18459">
            <v>100456</v>
          </cell>
          <cell r="H18459" t="str">
            <v>수출팀</v>
          </cell>
          <cell r="I18459">
            <v>100456</v>
          </cell>
          <cell r="J18459" t="str">
            <v>수출팀</v>
          </cell>
          <cell r="K18459" t="str">
            <v>환차손</v>
          </cell>
          <cell r="L18459" t="str">
            <v>D</v>
          </cell>
          <cell r="M18459">
            <v>53693</v>
          </cell>
          <cell r="N18459">
            <v>0</v>
          </cell>
          <cell r="O18459" t="str">
            <v>2000.01.05</v>
          </cell>
          <cell r="P18459" t="str">
            <v>2000.01.05</v>
          </cell>
          <cell r="Q18459" t="str">
            <v>채광기</v>
          </cell>
          <cell r="T18459" t="str">
            <v>USD4926</v>
          </cell>
          <cell r="U18459" t="str">
            <v>@$1145.4    @$1134.50</v>
          </cell>
        </row>
        <row r="18460">
          <cell r="A18460" t="str">
            <v>81009-00</v>
          </cell>
          <cell r="B18460" t="str">
            <v>외환차손</v>
          </cell>
          <cell r="C18460" t="str">
            <v>외환차손</v>
          </cell>
          <cell r="D18460">
            <v>200</v>
          </cell>
          <cell r="E18460" t="str">
            <v>수금전표</v>
          </cell>
          <cell r="F18460" t="str">
            <v>10520099-009</v>
          </cell>
          <cell r="G18460">
            <v>100456</v>
          </cell>
          <cell r="H18460" t="str">
            <v>수출팀</v>
          </cell>
          <cell r="I18460">
            <v>100456</v>
          </cell>
          <cell r="J18460" t="str">
            <v>수출팀</v>
          </cell>
          <cell r="K18460" t="str">
            <v>환차손</v>
          </cell>
          <cell r="L18460" t="str">
            <v>D</v>
          </cell>
          <cell r="M18460">
            <v>67307</v>
          </cell>
          <cell r="N18460">
            <v>0</v>
          </cell>
          <cell r="O18460" t="str">
            <v>2000.01.05</v>
          </cell>
          <cell r="P18460" t="str">
            <v>2000.01.05</v>
          </cell>
          <cell r="Q18460" t="str">
            <v>채광기</v>
          </cell>
          <cell r="T18460" t="str">
            <v>USD 6175</v>
          </cell>
          <cell r="U18460" t="str">
            <v>@$1145.4    @$1134.50</v>
          </cell>
        </row>
        <row r="18461">
          <cell r="A18461" t="str">
            <v>81009-00</v>
          </cell>
          <cell r="B18461" t="str">
            <v>외환차손</v>
          </cell>
          <cell r="C18461" t="str">
            <v>외환차손</v>
          </cell>
          <cell r="D18461">
            <v>200</v>
          </cell>
          <cell r="E18461" t="str">
            <v>수금전표</v>
          </cell>
          <cell r="F18461" t="str">
            <v>60055898-004</v>
          </cell>
          <cell r="G18461">
            <v>100067</v>
          </cell>
          <cell r="H18461" t="str">
            <v>해외영업팀</v>
          </cell>
          <cell r="I18461">
            <v>100067</v>
          </cell>
          <cell r="J18461" t="str">
            <v>해외영업팀</v>
          </cell>
          <cell r="K18461" t="str">
            <v>환차손실(OF)TRANS/칠</v>
          </cell>
          <cell r="L18461" t="str">
            <v>D</v>
          </cell>
          <cell r="M18461">
            <v>415650</v>
          </cell>
          <cell r="N18461">
            <v>0</v>
          </cell>
          <cell r="O18461" t="str">
            <v>2000.01.08</v>
          </cell>
          <cell r="P18461" t="str">
            <v>2000.01.08</v>
          </cell>
          <cell r="Q18461" t="str">
            <v>박선왜</v>
          </cell>
          <cell r="T18461" t="str">
            <v>U$52,614</v>
          </cell>
          <cell r="U18461" t="str">
            <v>@1145.40    @1137.50</v>
          </cell>
        </row>
        <row r="18462">
          <cell r="A18462" t="str">
            <v>81009-00</v>
          </cell>
          <cell r="B18462" t="str">
            <v>외환차손</v>
          </cell>
          <cell r="C18462" t="str">
            <v>외환차손</v>
          </cell>
          <cell r="D18462">
            <v>200</v>
          </cell>
          <cell r="E18462" t="str">
            <v>수금전표</v>
          </cell>
          <cell r="F18462" t="str">
            <v>60055897-004</v>
          </cell>
          <cell r="G18462">
            <v>100067</v>
          </cell>
          <cell r="H18462" t="str">
            <v>해외영업팀</v>
          </cell>
          <cell r="I18462">
            <v>100067</v>
          </cell>
          <cell r="J18462" t="str">
            <v>해외영업팀</v>
          </cell>
          <cell r="K18462" t="str">
            <v>환차손익(OF)TRANS/칠</v>
          </cell>
          <cell r="L18462" t="str">
            <v>D</v>
          </cell>
          <cell r="M18462">
            <v>92082</v>
          </cell>
          <cell r="N18462">
            <v>0</v>
          </cell>
          <cell r="O18462" t="str">
            <v>2000.01.08</v>
          </cell>
          <cell r="P18462" t="str">
            <v>2000.01.08</v>
          </cell>
          <cell r="Q18462" t="str">
            <v>박선왜</v>
          </cell>
          <cell r="T18462" t="str">
            <v>U$11,656</v>
          </cell>
          <cell r="U18462" t="str">
            <v>@1145.4     @1137.50</v>
          </cell>
        </row>
        <row r="18463">
          <cell r="A18463" t="str">
            <v>81009-00</v>
          </cell>
          <cell r="B18463" t="str">
            <v>외환차손</v>
          </cell>
          <cell r="C18463" t="str">
            <v>외환차손</v>
          </cell>
          <cell r="D18463">
            <v>200</v>
          </cell>
          <cell r="E18463" t="str">
            <v>수금전표</v>
          </cell>
          <cell r="F18463" t="str">
            <v>10512580-004</v>
          </cell>
          <cell r="G18463">
            <v>100729</v>
          </cell>
          <cell r="H18463" t="str">
            <v>SCR국내영업팀</v>
          </cell>
          <cell r="I18463">
            <v>100729</v>
          </cell>
          <cell r="J18463" t="str">
            <v>SCR국내영업팀</v>
          </cell>
          <cell r="K18463" t="str">
            <v>SCR/동양전선NEGO환차</v>
          </cell>
          <cell r="L18463" t="str">
            <v>D</v>
          </cell>
          <cell r="M18463">
            <v>169080</v>
          </cell>
          <cell r="N18463">
            <v>0</v>
          </cell>
          <cell r="O18463" t="str">
            <v>2000.01.10</v>
          </cell>
          <cell r="P18463" t="str">
            <v>2000.01.10</v>
          </cell>
          <cell r="Q18463" t="str">
            <v>손형경</v>
          </cell>
          <cell r="T18463">
            <v>22848.69</v>
          </cell>
          <cell r="U18463" t="str">
            <v>@1137.50    @1130.10</v>
          </cell>
        </row>
        <row r="18464">
          <cell r="A18464" t="str">
            <v>81009-00</v>
          </cell>
          <cell r="B18464" t="str">
            <v>외환차손</v>
          </cell>
          <cell r="C18464" t="str">
            <v>외환차손</v>
          </cell>
          <cell r="D18464">
            <v>200</v>
          </cell>
          <cell r="E18464" t="str">
            <v>수금전표</v>
          </cell>
          <cell r="F18464" t="str">
            <v>10512580-005</v>
          </cell>
          <cell r="G18464">
            <v>100729</v>
          </cell>
          <cell r="H18464" t="str">
            <v>SCR국내영업팀</v>
          </cell>
          <cell r="I18464">
            <v>100729</v>
          </cell>
          <cell r="J18464" t="str">
            <v>SCR국내영업팀</v>
          </cell>
          <cell r="K18464" t="str">
            <v>SCR/한국KDK NEGO환차</v>
          </cell>
          <cell r="L18464" t="str">
            <v>D</v>
          </cell>
          <cell r="M18464">
            <v>473052</v>
          </cell>
          <cell r="N18464">
            <v>0</v>
          </cell>
          <cell r="O18464" t="str">
            <v>2000.01.10</v>
          </cell>
          <cell r="P18464" t="str">
            <v>2000.01.10</v>
          </cell>
          <cell r="Q18464" t="str">
            <v>손형경</v>
          </cell>
          <cell r="T18464">
            <v>30918.45</v>
          </cell>
          <cell r="U18464" t="str">
            <v>@1145.40    @1130.10</v>
          </cell>
        </row>
        <row r="18465">
          <cell r="A18465" t="str">
            <v>81009-00</v>
          </cell>
          <cell r="B18465" t="str">
            <v>외환차손</v>
          </cell>
          <cell r="C18465" t="str">
            <v>외환차손</v>
          </cell>
          <cell r="D18465">
            <v>200</v>
          </cell>
          <cell r="E18465" t="str">
            <v>수금전표</v>
          </cell>
          <cell r="F18465" t="str">
            <v>60057076-003</v>
          </cell>
          <cell r="G18465">
            <v>100067</v>
          </cell>
          <cell r="H18465" t="str">
            <v>해외영업팀</v>
          </cell>
          <cell r="I18465">
            <v>100067</v>
          </cell>
          <cell r="J18465" t="str">
            <v>해외영업팀</v>
          </cell>
          <cell r="K18465" t="str">
            <v>환차손실(FS)명인상사</v>
          </cell>
          <cell r="L18465" t="str">
            <v>D</v>
          </cell>
          <cell r="M18465">
            <v>445900</v>
          </cell>
          <cell r="N18465">
            <v>0</v>
          </cell>
          <cell r="O18465" t="str">
            <v>2000.01.10</v>
          </cell>
          <cell r="P18465" t="str">
            <v>2000.01.10</v>
          </cell>
          <cell r="Q18465" t="str">
            <v>박선왜</v>
          </cell>
          <cell r="T18465" t="str">
            <v>U$7,000</v>
          </cell>
          <cell r="U18465" t="str">
            <v>@1203.70    @1140</v>
          </cell>
        </row>
        <row r="18466">
          <cell r="A18466" t="str">
            <v>81009-00</v>
          </cell>
          <cell r="B18466" t="str">
            <v>외환차손</v>
          </cell>
          <cell r="C18466" t="str">
            <v>외환차손</v>
          </cell>
          <cell r="D18466">
            <v>200</v>
          </cell>
          <cell r="E18466" t="str">
            <v>수금전표</v>
          </cell>
          <cell r="F18466" t="str">
            <v>60055899-004</v>
          </cell>
          <cell r="G18466">
            <v>100067</v>
          </cell>
          <cell r="H18466" t="str">
            <v>해외영업팀</v>
          </cell>
          <cell r="I18466">
            <v>100067</v>
          </cell>
          <cell r="J18466" t="str">
            <v>해외영업팀</v>
          </cell>
          <cell r="K18466" t="str">
            <v>환차손익(STATION)TRA</v>
          </cell>
          <cell r="L18466" t="str">
            <v>D</v>
          </cell>
          <cell r="M18466">
            <v>271320</v>
          </cell>
          <cell r="N18466">
            <v>0</v>
          </cell>
          <cell r="O18466" t="str">
            <v>2000.01.10</v>
          </cell>
          <cell r="P18466" t="str">
            <v>2000.01.10</v>
          </cell>
          <cell r="Q18466" t="str">
            <v>박선왜</v>
          </cell>
          <cell r="T18466" t="str">
            <v>U$32,300</v>
          </cell>
          <cell r="U18466" t="str">
            <v>@1145.4     @1137</v>
          </cell>
        </row>
        <row r="18467">
          <cell r="A18467" t="str">
            <v>81009-00</v>
          </cell>
          <cell r="B18467" t="str">
            <v>외환차손</v>
          </cell>
          <cell r="C18467" t="str">
            <v>외환차손</v>
          </cell>
          <cell r="D18467">
            <v>200</v>
          </cell>
          <cell r="E18467" t="str">
            <v>수금전표</v>
          </cell>
          <cell r="F18467" t="str">
            <v>60056074-004</v>
          </cell>
          <cell r="G18467">
            <v>100729</v>
          </cell>
          <cell r="H18467" t="str">
            <v>SCR국내영업팀</v>
          </cell>
          <cell r="I18467">
            <v>100729</v>
          </cell>
          <cell r="J18467" t="str">
            <v>SCR국내영업팀</v>
          </cell>
          <cell r="K18467" t="str">
            <v>SCR/희성전선60.278MT</v>
          </cell>
          <cell r="L18467" t="str">
            <v>D</v>
          </cell>
          <cell r="M18467">
            <v>2626500</v>
          </cell>
          <cell r="N18467">
            <v>0</v>
          </cell>
          <cell r="O18467" t="str">
            <v>2000.01.11</v>
          </cell>
          <cell r="P18467" t="str">
            <v>2000.01.11</v>
          </cell>
          <cell r="Q18467" t="str">
            <v>손형경</v>
          </cell>
          <cell r="T18467">
            <v>103000</v>
          </cell>
          <cell r="U18467" t="str">
            <v>@1170.50    @1145.00</v>
          </cell>
        </row>
        <row r="18468">
          <cell r="A18468" t="str">
            <v>81009-00</v>
          </cell>
          <cell r="B18468" t="str">
            <v>외환차손</v>
          </cell>
          <cell r="C18468" t="str">
            <v>외환차손</v>
          </cell>
          <cell r="D18468">
            <v>200</v>
          </cell>
          <cell r="E18468" t="str">
            <v>수금전표</v>
          </cell>
          <cell r="F18468" t="str">
            <v>60056074-005</v>
          </cell>
          <cell r="G18468">
            <v>100729</v>
          </cell>
          <cell r="H18468" t="str">
            <v>SCR국내영업팀</v>
          </cell>
          <cell r="I18468">
            <v>100729</v>
          </cell>
          <cell r="J18468" t="str">
            <v>SCR국내영업팀</v>
          </cell>
          <cell r="K18468" t="str">
            <v>SCR/희성전선199.703M</v>
          </cell>
          <cell r="L18468" t="str">
            <v>D</v>
          </cell>
          <cell r="M18468">
            <v>2411100</v>
          </cell>
          <cell r="N18468">
            <v>0</v>
          </cell>
          <cell r="O18468" t="str">
            <v>2000.01.11</v>
          </cell>
          <cell r="P18468" t="str">
            <v>2000.01.11</v>
          </cell>
          <cell r="Q18468" t="str">
            <v>손형경</v>
          </cell>
          <cell r="T18468">
            <v>171000</v>
          </cell>
          <cell r="U18468" t="str">
            <v>@1159.10    @1145.00</v>
          </cell>
        </row>
        <row r="18469">
          <cell r="A18469" t="str">
            <v>81009-00</v>
          </cell>
          <cell r="B18469" t="str">
            <v>외환차손</v>
          </cell>
          <cell r="C18469" t="str">
            <v>외환차손</v>
          </cell>
          <cell r="D18469">
            <v>200</v>
          </cell>
          <cell r="E18469" t="str">
            <v>수금전표</v>
          </cell>
          <cell r="F18469" t="str">
            <v>60055905-005</v>
          </cell>
          <cell r="G18469">
            <v>100067</v>
          </cell>
          <cell r="H18469" t="str">
            <v>해외영업팀</v>
          </cell>
          <cell r="I18469">
            <v>100067</v>
          </cell>
          <cell r="J18469" t="str">
            <v>해외영업팀</v>
          </cell>
          <cell r="K18469" t="str">
            <v>환차손실(DW)TRANS/스</v>
          </cell>
          <cell r="L18469" t="str">
            <v>D</v>
          </cell>
          <cell r="M18469">
            <v>15328</v>
          </cell>
          <cell r="N18469">
            <v>0</v>
          </cell>
          <cell r="O18469" t="str">
            <v>2000.01.11</v>
          </cell>
          <cell r="P18469" t="str">
            <v>2000.01.11</v>
          </cell>
          <cell r="Q18469" t="str">
            <v>박선왜</v>
          </cell>
          <cell r="T18469" t="str">
            <v>U$38,320.13</v>
          </cell>
          <cell r="U18469" t="str">
            <v>@1145.4     @1145</v>
          </cell>
        </row>
        <row r="18470">
          <cell r="A18470" t="str">
            <v>81009-00</v>
          </cell>
          <cell r="B18470" t="str">
            <v>외환차손</v>
          </cell>
          <cell r="C18470" t="str">
            <v>외환차손</v>
          </cell>
          <cell r="D18470">
            <v>200</v>
          </cell>
          <cell r="E18470" t="str">
            <v>수금전표</v>
          </cell>
          <cell r="F18470" t="str">
            <v>10520115-003</v>
          </cell>
          <cell r="G18470">
            <v>100456</v>
          </cell>
          <cell r="H18470" t="str">
            <v>수출팀</v>
          </cell>
          <cell r="I18470">
            <v>100456</v>
          </cell>
          <cell r="J18470" t="str">
            <v>수출팀</v>
          </cell>
          <cell r="K18470" t="str">
            <v>환차손</v>
          </cell>
          <cell r="L18470" t="str">
            <v>D</v>
          </cell>
          <cell r="M18470">
            <v>14535</v>
          </cell>
          <cell r="N18470">
            <v>0</v>
          </cell>
          <cell r="O18470" t="str">
            <v>2000.01.12</v>
          </cell>
          <cell r="P18470" t="str">
            <v>2000.01.12</v>
          </cell>
          <cell r="Q18470" t="str">
            <v>채광기</v>
          </cell>
          <cell r="T18470" t="str">
            <v>USD16,150</v>
          </cell>
          <cell r="U18470" t="str">
            <v>@$1145.4    @$1144.5</v>
          </cell>
        </row>
        <row r="18471">
          <cell r="A18471" t="str">
            <v>81009-00</v>
          </cell>
          <cell r="B18471" t="str">
            <v>외환차손</v>
          </cell>
          <cell r="C18471" t="str">
            <v>외환차손</v>
          </cell>
          <cell r="D18471">
            <v>200</v>
          </cell>
          <cell r="E18471" t="str">
            <v>수금전표</v>
          </cell>
          <cell r="F18471" t="str">
            <v>60056227-004</v>
          </cell>
          <cell r="G18471">
            <v>100729</v>
          </cell>
          <cell r="H18471" t="str">
            <v>SCR국내영업팀</v>
          </cell>
          <cell r="I18471">
            <v>100729</v>
          </cell>
          <cell r="J18471" t="str">
            <v>SCR국내영업팀</v>
          </cell>
          <cell r="K18471" t="str">
            <v>SCR/KOWA NEGO환차손</v>
          </cell>
          <cell r="L18471" t="str">
            <v>D</v>
          </cell>
          <cell r="M18471">
            <v>1582601</v>
          </cell>
          <cell r="N18471">
            <v>0</v>
          </cell>
          <cell r="O18471" t="str">
            <v>2000.01.15</v>
          </cell>
          <cell r="P18471" t="str">
            <v>2000.01.15</v>
          </cell>
          <cell r="Q18471" t="str">
            <v>손형경</v>
          </cell>
          <cell r="T18471">
            <v>193000</v>
          </cell>
          <cell r="U18471" t="str">
            <v>@1135.30    @1127.10</v>
          </cell>
        </row>
        <row r="18472">
          <cell r="A18472" t="str">
            <v>81009-00</v>
          </cell>
          <cell r="B18472" t="str">
            <v>외환차손</v>
          </cell>
          <cell r="C18472" t="str">
            <v>외환차손</v>
          </cell>
          <cell r="D18472">
            <v>200</v>
          </cell>
          <cell r="E18472" t="str">
            <v>수금전표</v>
          </cell>
          <cell r="F18472" t="str">
            <v>10529477-003</v>
          </cell>
          <cell r="G18472">
            <v>100456</v>
          </cell>
          <cell r="H18472" t="str">
            <v>수출팀</v>
          </cell>
          <cell r="I18472">
            <v>100027</v>
          </cell>
          <cell r="J18472" t="str">
            <v>일진경리팀</v>
          </cell>
          <cell r="K18472" t="str">
            <v>환차손</v>
          </cell>
          <cell r="L18472" t="str">
            <v>D</v>
          </cell>
          <cell r="M18472">
            <v>45647</v>
          </cell>
          <cell r="N18472">
            <v>0</v>
          </cell>
          <cell r="O18472" t="str">
            <v>2000.01.17</v>
          </cell>
          <cell r="P18472" t="str">
            <v>2000.01.17</v>
          </cell>
          <cell r="Q18472" t="str">
            <v>성기승</v>
          </cell>
          <cell r="T18472">
            <v>1900</v>
          </cell>
          <cell r="U18472" t="str">
            <v>1145        1121</v>
          </cell>
        </row>
        <row r="18473">
          <cell r="A18473" t="str">
            <v>81009-00</v>
          </cell>
          <cell r="B18473" t="str">
            <v>외환차손</v>
          </cell>
          <cell r="C18473" t="str">
            <v>외환차손</v>
          </cell>
          <cell r="D18473">
            <v>200</v>
          </cell>
          <cell r="E18473" t="str">
            <v>수금전표</v>
          </cell>
          <cell r="F18473" t="str">
            <v>60056087-003</v>
          </cell>
          <cell r="G18473">
            <v>100729</v>
          </cell>
          <cell r="H18473" t="str">
            <v>SCR국내영업팀</v>
          </cell>
          <cell r="I18473">
            <v>100729</v>
          </cell>
          <cell r="J18473" t="str">
            <v>SCR국내영업팀</v>
          </cell>
          <cell r="K18473" t="str">
            <v>SCR/대영배선NEGO환차</v>
          </cell>
          <cell r="L18473" t="str">
            <v>D</v>
          </cell>
          <cell r="M18473">
            <v>678370</v>
          </cell>
          <cell r="N18473">
            <v>0</v>
          </cell>
          <cell r="O18473" t="str">
            <v>2000.01.18</v>
          </cell>
          <cell r="P18473" t="str">
            <v>2000.01.18</v>
          </cell>
          <cell r="Q18473" t="str">
            <v>손형경</v>
          </cell>
          <cell r="T18473">
            <v>98314.41</v>
          </cell>
          <cell r="U18473" t="str">
            <v>@1145.40    @1138.50</v>
          </cell>
        </row>
        <row r="18474">
          <cell r="A18474" t="str">
            <v>81009-00</v>
          </cell>
          <cell r="B18474" t="str">
            <v>외환차손</v>
          </cell>
          <cell r="C18474" t="str">
            <v>외환차손</v>
          </cell>
          <cell r="D18474">
            <v>200</v>
          </cell>
          <cell r="E18474" t="str">
            <v>수금전표</v>
          </cell>
          <cell r="F18474" t="str">
            <v>60057359-006</v>
          </cell>
          <cell r="G18474">
            <v>100456</v>
          </cell>
          <cell r="H18474" t="str">
            <v>수출팀</v>
          </cell>
          <cell r="I18474">
            <v>100456</v>
          </cell>
          <cell r="J18474" t="str">
            <v>수출팀</v>
          </cell>
          <cell r="K18474" t="str">
            <v>환차손</v>
          </cell>
          <cell r="L18474" t="str">
            <v>D</v>
          </cell>
          <cell r="M18474">
            <v>994278</v>
          </cell>
          <cell r="N18474">
            <v>0</v>
          </cell>
          <cell r="O18474" t="str">
            <v>2000.01.18</v>
          </cell>
          <cell r="P18474" t="str">
            <v>2000.01.18</v>
          </cell>
          <cell r="Q18474" t="str">
            <v>채광기</v>
          </cell>
          <cell r="T18474" t="str">
            <v>USD43,418.25</v>
          </cell>
          <cell r="U18474" t="str">
            <v>@$1145      @$1122.10</v>
          </cell>
        </row>
        <row r="18475">
          <cell r="A18475" t="str">
            <v>81009-00</v>
          </cell>
          <cell r="B18475" t="str">
            <v>외환차손</v>
          </cell>
          <cell r="C18475" t="str">
            <v>외환차손</v>
          </cell>
          <cell r="D18475">
            <v>200</v>
          </cell>
          <cell r="E18475" t="str">
            <v>수금전표</v>
          </cell>
          <cell r="F18475" t="str">
            <v>60056300-004</v>
          </cell>
          <cell r="G18475">
            <v>100729</v>
          </cell>
          <cell r="H18475" t="str">
            <v>SCR국내영업팀</v>
          </cell>
          <cell r="I18475">
            <v>100729</v>
          </cell>
          <cell r="J18475" t="str">
            <v>SCR국내영업팀</v>
          </cell>
          <cell r="K18475" t="str">
            <v>SCR/희성전선40.150MT</v>
          </cell>
          <cell r="L18475" t="str">
            <v>D</v>
          </cell>
          <cell r="M18475">
            <v>637482</v>
          </cell>
          <cell r="N18475">
            <v>0</v>
          </cell>
          <cell r="O18475" t="str">
            <v>2000.01.20</v>
          </cell>
          <cell r="P18475" t="str">
            <v>2000.01.20</v>
          </cell>
          <cell r="Q18475" t="str">
            <v>손형경</v>
          </cell>
          <cell r="T18475">
            <v>73273.75</v>
          </cell>
          <cell r="U18475" t="str">
            <v>@1133.10    @1124.40</v>
          </cell>
        </row>
        <row r="18476">
          <cell r="A18476" t="str">
            <v>81009-00</v>
          </cell>
          <cell r="B18476" t="str">
            <v>외환차손</v>
          </cell>
          <cell r="C18476" t="str">
            <v>외환차손</v>
          </cell>
          <cell r="D18476">
            <v>200</v>
          </cell>
          <cell r="E18476" t="str">
            <v>수금전표</v>
          </cell>
          <cell r="F18476" t="str">
            <v>60056300-005</v>
          </cell>
          <cell r="G18476">
            <v>100729</v>
          </cell>
          <cell r="H18476" t="str">
            <v>SCR국내영업팀</v>
          </cell>
          <cell r="I18476">
            <v>100729</v>
          </cell>
          <cell r="J18476" t="str">
            <v>SCR국내영업팀</v>
          </cell>
          <cell r="K18476" t="str">
            <v>SCR/희성전선39.998MT</v>
          </cell>
          <cell r="L18476" t="str">
            <v>D</v>
          </cell>
          <cell r="M18476">
            <v>547473</v>
          </cell>
          <cell r="N18476">
            <v>0</v>
          </cell>
          <cell r="O18476" t="str">
            <v>2000.01.20</v>
          </cell>
          <cell r="P18476" t="str">
            <v>2000.01.20</v>
          </cell>
          <cell r="Q18476" t="str">
            <v>손형경</v>
          </cell>
          <cell r="T18476">
            <v>72996.350000000006</v>
          </cell>
          <cell r="U18476" t="str">
            <v>@1131.90    @1124.40</v>
          </cell>
        </row>
        <row r="18477">
          <cell r="A18477" t="str">
            <v>81009-00</v>
          </cell>
          <cell r="B18477" t="str">
            <v>외환차손</v>
          </cell>
          <cell r="C18477" t="str">
            <v>외환차손</v>
          </cell>
          <cell r="D18477">
            <v>200</v>
          </cell>
          <cell r="E18477" t="str">
            <v>수금전표</v>
          </cell>
          <cell r="F18477" t="str">
            <v>10520570-004</v>
          </cell>
          <cell r="G18477">
            <v>100453</v>
          </cell>
          <cell r="H18477" t="str">
            <v>특판1팀</v>
          </cell>
          <cell r="I18477">
            <v>100453</v>
          </cell>
          <cell r="J18477" t="str">
            <v>특판1팀</v>
          </cell>
          <cell r="K18477" t="str">
            <v>외환차손</v>
          </cell>
          <cell r="L18477" t="str">
            <v>D</v>
          </cell>
          <cell r="M18477">
            <v>3610</v>
          </cell>
          <cell r="N18477">
            <v>0</v>
          </cell>
          <cell r="O18477" t="str">
            <v>2000.01.20</v>
          </cell>
          <cell r="P18477" t="str">
            <v>2000.01.20</v>
          </cell>
          <cell r="Q18477" t="str">
            <v>최윤경</v>
          </cell>
          <cell r="T18477">
            <v>5166.88</v>
          </cell>
          <cell r="U18477" t="str">
            <v>1128.97     1128.90</v>
          </cell>
        </row>
        <row r="18478">
          <cell r="A18478" t="str">
            <v>81009-00</v>
          </cell>
          <cell r="B18478" t="str">
            <v>외환차손</v>
          </cell>
          <cell r="C18478" t="str">
            <v>외환차손</v>
          </cell>
          <cell r="D18478">
            <v>50</v>
          </cell>
          <cell r="E18478" t="str">
            <v>자금전표</v>
          </cell>
          <cell r="F18478" t="str">
            <v>10514302-016</v>
          </cell>
          <cell r="G18478">
            <v>100027</v>
          </cell>
          <cell r="H18478" t="str">
            <v>일진경리팀</v>
          </cell>
          <cell r="I18478">
            <v>100027</v>
          </cell>
          <cell r="J18478" t="str">
            <v>일진경리팀</v>
          </cell>
          <cell r="K18478" t="str">
            <v>정기예금 해약시환차? D</v>
          </cell>
          <cell r="M18478">
            <v>2339425</v>
          </cell>
          <cell r="N18478" t="str">
            <v>0  2</v>
          </cell>
          <cell r="O18478" t="str">
            <v>000.01.22  2</v>
          </cell>
          <cell r="P18478" t="str">
            <v>000.01.22  최</v>
          </cell>
          <cell r="Q18478" t="str">
            <v>윤경</v>
          </cell>
          <cell r="T18478" t="str">
            <v>U$107,600/FRF206,9</v>
          </cell>
          <cell r="U18478" t="str">
            <v>00    0           0</v>
          </cell>
        </row>
        <row r="18479">
          <cell r="A18479" t="str">
            <v>81009-00</v>
          </cell>
          <cell r="B18479" t="str">
            <v>외환차손</v>
          </cell>
          <cell r="C18479" t="str">
            <v>외환차손</v>
          </cell>
          <cell r="D18479">
            <v>200</v>
          </cell>
          <cell r="E18479" t="str">
            <v>수금전표</v>
          </cell>
          <cell r="F18479" t="str">
            <v>60056209-005</v>
          </cell>
          <cell r="G18479">
            <v>100067</v>
          </cell>
          <cell r="H18479" t="str">
            <v>해외영업팀</v>
          </cell>
          <cell r="I18479">
            <v>100067</v>
          </cell>
          <cell r="J18479" t="str">
            <v>해외영업팀</v>
          </cell>
          <cell r="K18479" t="str">
            <v>환차손실(OF)TELEDUCT</v>
          </cell>
          <cell r="L18479" t="str">
            <v>D</v>
          </cell>
          <cell r="M18479">
            <v>5435964</v>
          </cell>
          <cell r="N18479">
            <v>0</v>
          </cell>
          <cell r="O18479" t="str">
            <v>2000.01.22</v>
          </cell>
          <cell r="P18479" t="str">
            <v>2000.01.22</v>
          </cell>
          <cell r="Q18479" t="str">
            <v>박선왜</v>
          </cell>
          <cell r="T18479" t="str">
            <v>U$305391.24</v>
          </cell>
          <cell r="U18479" t="str">
            <v>@1145.4     @1127.60</v>
          </cell>
        </row>
        <row r="18480">
          <cell r="A18480" t="str">
            <v>81009-00</v>
          </cell>
          <cell r="B18480" t="str">
            <v>외환차손</v>
          </cell>
          <cell r="C18480" t="str">
            <v>외환차손</v>
          </cell>
          <cell r="D18480">
            <v>200</v>
          </cell>
          <cell r="E18480" t="str">
            <v>수금전표</v>
          </cell>
          <cell r="F18480" t="str">
            <v>10520058-003</v>
          </cell>
          <cell r="G18480">
            <v>100067</v>
          </cell>
          <cell r="H18480" t="str">
            <v>해외영업팀</v>
          </cell>
          <cell r="I18480">
            <v>100066</v>
          </cell>
          <cell r="J18480" t="str">
            <v>국내영업팀</v>
          </cell>
          <cell r="K18480" t="str">
            <v>환차손실(광섬유)MK</v>
          </cell>
          <cell r="L18480" t="str">
            <v>D</v>
          </cell>
          <cell r="M18480">
            <v>33196</v>
          </cell>
          <cell r="N18480">
            <v>0</v>
          </cell>
          <cell r="O18480" t="str">
            <v>2000.01.24</v>
          </cell>
          <cell r="P18480" t="str">
            <v>2000.01.24</v>
          </cell>
          <cell r="Q18480" t="str">
            <v>박선왜</v>
          </cell>
          <cell r="T18480" t="str">
            <v>U$1,252.68</v>
          </cell>
          <cell r="U18480" t="str">
            <v>@1140       @1113.50</v>
          </cell>
        </row>
        <row r="18481">
          <cell r="A18481" t="str">
            <v>81009-00</v>
          </cell>
          <cell r="B18481" t="str">
            <v>외환차손</v>
          </cell>
          <cell r="C18481" t="str">
            <v>외환차손</v>
          </cell>
          <cell r="D18481">
            <v>200</v>
          </cell>
          <cell r="E18481" t="str">
            <v>수금전표</v>
          </cell>
          <cell r="F18481" t="str">
            <v>60056709-005</v>
          </cell>
          <cell r="G18481">
            <v>100067</v>
          </cell>
          <cell r="H18481" t="str">
            <v>해외영업팀</v>
          </cell>
          <cell r="I18481">
            <v>100067</v>
          </cell>
          <cell r="J18481" t="str">
            <v>해외영업팀</v>
          </cell>
          <cell r="K18481" t="str">
            <v>환차손실(OF)TRANS/PE</v>
          </cell>
          <cell r="L18481" t="str">
            <v>D</v>
          </cell>
          <cell r="M18481">
            <v>419585</v>
          </cell>
          <cell r="N18481">
            <v>0</v>
          </cell>
          <cell r="O18481" t="str">
            <v>2000.01.24</v>
          </cell>
          <cell r="P18481" t="str">
            <v>2000.01.24</v>
          </cell>
          <cell r="Q18481" t="str">
            <v>박선왜</v>
          </cell>
          <cell r="T18481" t="str">
            <v>U$135,350</v>
          </cell>
          <cell r="U18481" t="str">
            <v>@1127.10    @1124</v>
          </cell>
        </row>
        <row r="18482">
          <cell r="A18482" t="str">
            <v>81009-00</v>
          </cell>
          <cell r="B18482" t="str">
            <v>외환차손</v>
          </cell>
          <cell r="C18482" t="str">
            <v>외환차손</v>
          </cell>
          <cell r="D18482">
            <v>200</v>
          </cell>
          <cell r="E18482" t="str">
            <v>수금전표</v>
          </cell>
          <cell r="F18482" t="str">
            <v>60056301-003</v>
          </cell>
          <cell r="G18482">
            <v>100729</v>
          </cell>
          <cell r="H18482" t="str">
            <v>SCR국내영업팀</v>
          </cell>
          <cell r="I18482">
            <v>100729</v>
          </cell>
          <cell r="J18482" t="str">
            <v>SCR국내영업팀</v>
          </cell>
          <cell r="K18482" t="str">
            <v>SCR/대성전선20.072MT</v>
          </cell>
          <cell r="L18482" t="str">
            <v>D</v>
          </cell>
          <cell r="M18482">
            <v>428129</v>
          </cell>
          <cell r="N18482">
            <v>0</v>
          </cell>
          <cell r="O18482" t="str">
            <v>2000.01.25</v>
          </cell>
          <cell r="P18482" t="str">
            <v>2000.01.25</v>
          </cell>
          <cell r="Q18482" t="str">
            <v>손형경</v>
          </cell>
          <cell r="T18482">
            <v>37228.54</v>
          </cell>
          <cell r="U18482" t="str">
            <v>@1138.50    @1127.00</v>
          </cell>
        </row>
        <row r="18483">
          <cell r="A18483" t="str">
            <v>81009-00</v>
          </cell>
          <cell r="B18483" t="str">
            <v>외환차손</v>
          </cell>
          <cell r="C18483" t="str">
            <v>외환차손</v>
          </cell>
          <cell r="D18483">
            <v>200</v>
          </cell>
          <cell r="E18483" t="str">
            <v>수금전표</v>
          </cell>
          <cell r="F18483" t="str">
            <v>60056266-003</v>
          </cell>
          <cell r="G18483">
            <v>100729</v>
          </cell>
          <cell r="H18483" t="str">
            <v>SCR국내영업팀</v>
          </cell>
          <cell r="I18483">
            <v>100729</v>
          </cell>
          <cell r="J18483" t="str">
            <v>SCR국내영업팀</v>
          </cell>
          <cell r="K18483" t="str">
            <v>SCR/혜성전선NEGO 환? D</v>
          </cell>
          <cell r="M18483">
            <v>2464099</v>
          </cell>
          <cell r="N18483" t="str">
            <v>0  2</v>
          </cell>
          <cell r="O18483" t="str">
            <v>000.01.25  2</v>
          </cell>
          <cell r="P18483" t="str">
            <v>000.01.25  손</v>
          </cell>
          <cell r="Q18483" t="str">
            <v>형경</v>
          </cell>
          <cell r="T18483">
            <v>186674.17</v>
          </cell>
          <cell r="U18483" t="str">
            <v>@1145.40    @1132.20</v>
          </cell>
        </row>
        <row r="18484">
          <cell r="A18484" t="str">
            <v>81009-00</v>
          </cell>
          <cell r="B18484" t="str">
            <v>외환차손</v>
          </cell>
          <cell r="C18484" t="str">
            <v>외환차손</v>
          </cell>
          <cell r="D18484">
            <v>200</v>
          </cell>
          <cell r="E18484" t="str">
            <v>수금전표</v>
          </cell>
          <cell r="F18484" t="str">
            <v>60057096-003</v>
          </cell>
          <cell r="G18484">
            <v>100067</v>
          </cell>
          <cell r="H18484" t="str">
            <v>해외영업팀</v>
          </cell>
          <cell r="I18484">
            <v>100067</v>
          </cell>
          <cell r="J18484" t="str">
            <v>해외영업팀</v>
          </cell>
          <cell r="K18484" t="str">
            <v>환차손실(CP)SK/MULTI</v>
          </cell>
          <cell r="L18484" t="str">
            <v>D</v>
          </cell>
          <cell r="M18484">
            <v>3435</v>
          </cell>
          <cell r="N18484">
            <v>0</v>
          </cell>
          <cell r="O18484" t="str">
            <v>2000.01.25</v>
          </cell>
          <cell r="P18484" t="str">
            <v>2000.01.25</v>
          </cell>
          <cell r="Q18484" t="str">
            <v>박선왜</v>
          </cell>
          <cell r="T18484" t="str">
            <v>U$34,350</v>
          </cell>
          <cell r="U18484" t="str">
            <v>@1127.10    @1127</v>
          </cell>
        </row>
        <row r="18485">
          <cell r="A18485" t="str">
            <v>81009-00</v>
          </cell>
          <cell r="B18485" t="str">
            <v>외환차손</v>
          </cell>
          <cell r="C18485" t="str">
            <v>외환차손</v>
          </cell>
          <cell r="D18485">
            <v>200</v>
          </cell>
          <cell r="E18485" t="str">
            <v>수금전표</v>
          </cell>
          <cell r="F18485" t="str">
            <v>60057365-004</v>
          </cell>
          <cell r="G18485">
            <v>100456</v>
          </cell>
          <cell r="H18485" t="str">
            <v>수출팀</v>
          </cell>
          <cell r="I18485">
            <v>100456</v>
          </cell>
          <cell r="J18485" t="str">
            <v>수출팀</v>
          </cell>
          <cell r="K18485" t="str">
            <v>환차손</v>
          </cell>
          <cell r="L18485" t="str">
            <v>D</v>
          </cell>
          <cell r="M18485">
            <v>1624075</v>
          </cell>
          <cell r="N18485">
            <v>0</v>
          </cell>
          <cell r="O18485" t="str">
            <v>2000.01.25</v>
          </cell>
          <cell r="P18485" t="str">
            <v>2000.01.25</v>
          </cell>
          <cell r="Q18485" t="str">
            <v>채광기</v>
          </cell>
          <cell r="T18485" t="str">
            <v>USD 90,223</v>
          </cell>
          <cell r="U18485" t="str">
            <v>@$1145      @$1127</v>
          </cell>
        </row>
        <row r="18486">
          <cell r="A18486" t="str">
            <v>81009-00</v>
          </cell>
          <cell r="B18486" t="str">
            <v>외환차손</v>
          </cell>
          <cell r="C18486" t="str">
            <v>외환차손</v>
          </cell>
          <cell r="D18486">
            <v>200</v>
          </cell>
          <cell r="E18486" t="str">
            <v>수금전표</v>
          </cell>
          <cell r="F18486" t="str">
            <v>60057365-007</v>
          </cell>
          <cell r="G18486">
            <v>100456</v>
          </cell>
          <cell r="H18486" t="str">
            <v>수출팀</v>
          </cell>
          <cell r="I18486">
            <v>100456</v>
          </cell>
          <cell r="J18486" t="str">
            <v>수출팀</v>
          </cell>
          <cell r="K18486" t="str">
            <v>환차손</v>
          </cell>
          <cell r="L18486" t="str">
            <v>D</v>
          </cell>
          <cell r="M18486">
            <v>247615</v>
          </cell>
          <cell r="N18486">
            <v>0</v>
          </cell>
          <cell r="O18486" t="str">
            <v>2000.01.25</v>
          </cell>
          <cell r="P18486" t="str">
            <v>2000.01.25</v>
          </cell>
          <cell r="Q18486" t="str">
            <v>채광기</v>
          </cell>
          <cell r="T18486" t="str">
            <v>USD 14,310</v>
          </cell>
          <cell r="U18486" t="str">
            <v>@$1145      @$1127</v>
          </cell>
        </row>
        <row r="18487">
          <cell r="A18487" t="str">
            <v>81009-00</v>
          </cell>
          <cell r="B18487" t="str">
            <v>외환차손</v>
          </cell>
          <cell r="C18487" t="str">
            <v>외환차손</v>
          </cell>
          <cell r="D18487">
            <v>200</v>
          </cell>
          <cell r="E18487" t="str">
            <v>수금전표</v>
          </cell>
          <cell r="F18487" t="str">
            <v>60057305-004</v>
          </cell>
          <cell r="G18487">
            <v>100456</v>
          </cell>
          <cell r="H18487" t="str">
            <v>수출팀</v>
          </cell>
          <cell r="I18487">
            <v>100456</v>
          </cell>
          <cell r="J18487" t="str">
            <v>수출팀</v>
          </cell>
          <cell r="K18487" t="str">
            <v>환차손</v>
          </cell>
          <cell r="L18487" t="str">
            <v>D</v>
          </cell>
          <cell r="M18487">
            <v>400661</v>
          </cell>
          <cell r="N18487">
            <v>0</v>
          </cell>
          <cell r="O18487" t="str">
            <v>2000.01.25</v>
          </cell>
          <cell r="P18487" t="str">
            <v>2000.01.25</v>
          </cell>
          <cell r="Q18487" t="str">
            <v>채광기</v>
          </cell>
          <cell r="T18487" t="str">
            <v>USD22,250</v>
          </cell>
          <cell r="U18487" t="str">
            <v>@$1145      @$1127</v>
          </cell>
        </row>
        <row r="18488">
          <cell r="A18488" t="str">
            <v>81009-00</v>
          </cell>
          <cell r="B18488" t="str">
            <v>외환차손</v>
          </cell>
          <cell r="C18488" t="str">
            <v>외환차손</v>
          </cell>
          <cell r="D18488">
            <v>200</v>
          </cell>
          <cell r="E18488" t="str">
            <v>수금전표</v>
          </cell>
          <cell r="F18488" t="str">
            <v>60057362-004</v>
          </cell>
          <cell r="G18488">
            <v>100456</v>
          </cell>
          <cell r="H18488" t="str">
            <v>수출팀</v>
          </cell>
          <cell r="I18488">
            <v>100456</v>
          </cell>
          <cell r="J18488" t="str">
            <v>수출팀</v>
          </cell>
          <cell r="K18488" t="str">
            <v>환차손</v>
          </cell>
          <cell r="L18488" t="str">
            <v>D</v>
          </cell>
          <cell r="M18488">
            <v>708791</v>
          </cell>
          <cell r="N18488">
            <v>0</v>
          </cell>
          <cell r="O18488" t="str">
            <v>2000.01.25</v>
          </cell>
          <cell r="P18488" t="str">
            <v>2000.01.25</v>
          </cell>
          <cell r="Q18488" t="str">
            <v>채광기</v>
          </cell>
          <cell r="T18488" t="str">
            <v>USD 39,368</v>
          </cell>
          <cell r="U18488" t="str">
            <v>@$1145      @$1127</v>
          </cell>
        </row>
        <row r="18489">
          <cell r="A18489" t="str">
            <v>81009-00</v>
          </cell>
          <cell r="B18489" t="str">
            <v>외환차손</v>
          </cell>
          <cell r="C18489" t="str">
            <v>외환차손</v>
          </cell>
          <cell r="D18489">
            <v>200</v>
          </cell>
          <cell r="E18489" t="str">
            <v>수금전표</v>
          </cell>
          <cell r="F18489" t="str">
            <v>60057383-007</v>
          </cell>
          <cell r="G18489">
            <v>100456</v>
          </cell>
          <cell r="H18489" t="str">
            <v>수출팀</v>
          </cell>
          <cell r="I18489">
            <v>100456</v>
          </cell>
          <cell r="J18489" t="str">
            <v>수출팀</v>
          </cell>
          <cell r="K18489" t="str">
            <v>환차손</v>
          </cell>
          <cell r="L18489" t="str">
            <v>D</v>
          </cell>
          <cell r="M18489">
            <v>2092594</v>
          </cell>
          <cell r="N18489">
            <v>0</v>
          </cell>
          <cell r="O18489" t="str">
            <v>2000.01.25</v>
          </cell>
          <cell r="P18489" t="str">
            <v>2000.01.25</v>
          </cell>
          <cell r="Q18489" t="str">
            <v>채광기</v>
          </cell>
          <cell r="T18489" t="str">
            <v>USD 116,246</v>
          </cell>
          <cell r="U18489" t="str">
            <v>@$1145      @$1127</v>
          </cell>
        </row>
        <row r="18490">
          <cell r="A18490" t="str">
            <v>81009-00</v>
          </cell>
          <cell r="B18490" t="str">
            <v>외환차손</v>
          </cell>
          <cell r="C18490" t="str">
            <v>외환차손</v>
          </cell>
          <cell r="D18490">
            <v>200</v>
          </cell>
          <cell r="E18490" t="str">
            <v>수금전표</v>
          </cell>
          <cell r="F18490" t="str">
            <v>60056711-005</v>
          </cell>
          <cell r="G18490">
            <v>100067</v>
          </cell>
          <cell r="H18490" t="str">
            <v>해외영업팀</v>
          </cell>
          <cell r="I18490">
            <v>100067</v>
          </cell>
          <cell r="J18490" t="str">
            <v>해외영업팀</v>
          </cell>
          <cell r="K18490" t="str">
            <v>환차손실(CP)UTEC 36M</v>
          </cell>
          <cell r="L18490" t="str">
            <v>D</v>
          </cell>
          <cell r="M18490">
            <v>7200</v>
          </cell>
          <cell r="O18490" t="str">
            <v>2000.01.26</v>
          </cell>
          <cell r="P18490" t="str">
            <v>2000.01.26</v>
          </cell>
          <cell r="Q18490" t="str">
            <v>박선왜</v>
          </cell>
          <cell r="T18490" t="str">
            <v>U$72,000</v>
          </cell>
          <cell r="U18490" t="str">
            <v>@1127.10    @1127</v>
          </cell>
        </row>
        <row r="18491">
          <cell r="A18491" t="str">
            <v>81009-00</v>
          </cell>
          <cell r="B18491" t="str">
            <v>외환차손</v>
          </cell>
          <cell r="C18491" t="str">
            <v>외환차손</v>
          </cell>
          <cell r="D18491">
            <v>200</v>
          </cell>
          <cell r="E18491" t="str">
            <v>수금전표</v>
          </cell>
          <cell r="F18491" t="str">
            <v>60056464-004</v>
          </cell>
          <cell r="G18491">
            <v>100729</v>
          </cell>
          <cell r="H18491" t="str">
            <v>SCR국내영업팀</v>
          </cell>
          <cell r="I18491">
            <v>100729</v>
          </cell>
          <cell r="J18491" t="str">
            <v>SCR국내영업팀</v>
          </cell>
          <cell r="K18491" t="str">
            <v>SCR/희성전선LOCAL환? D</v>
          </cell>
          <cell r="M18491">
            <v>3375900</v>
          </cell>
          <cell r="N18491" t="str">
            <v>0  2</v>
          </cell>
          <cell r="O18491" t="str">
            <v>000.01.27  2</v>
          </cell>
          <cell r="P18491" t="str">
            <v>000.01.27  손</v>
          </cell>
          <cell r="Q18491" t="str">
            <v>형경</v>
          </cell>
          <cell r="T18491">
            <v>181500</v>
          </cell>
          <cell r="U18491" t="str">
            <v>@1145.40    @1126.80</v>
          </cell>
        </row>
        <row r="18492">
          <cell r="A18492" t="str">
            <v>81009-00</v>
          </cell>
          <cell r="B18492" t="str">
            <v>외환차손</v>
          </cell>
          <cell r="C18492" t="str">
            <v>외환차손</v>
          </cell>
          <cell r="D18492">
            <v>200</v>
          </cell>
          <cell r="E18492" t="str">
            <v>수금전표</v>
          </cell>
          <cell r="F18492" t="str">
            <v>60056927-004</v>
          </cell>
          <cell r="G18492">
            <v>100067</v>
          </cell>
          <cell r="H18492" t="str">
            <v>해외영업팀</v>
          </cell>
          <cell r="I18492">
            <v>100067</v>
          </cell>
          <cell r="J18492" t="str">
            <v>해외영업팀</v>
          </cell>
          <cell r="K18492" t="str">
            <v>환차손실(DW)DESBRO 1</v>
          </cell>
          <cell r="L18492" t="str">
            <v>D</v>
          </cell>
          <cell r="M18492">
            <v>285120</v>
          </cell>
          <cell r="N18492">
            <v>0</v>
          </cell>
          <cell r="O18492" t="str">
            <v>2000.01.27</v>
          </cell>
          <cell r="P18492" t="str">
            <v>2000.01.27</v>
          </cell>
          <cell r="Q18492" t="str">
            <v>박선왜</v>
          </cell>
          <cell r="T18492" t="str">
            <v>GBP24,000</v>
          </cell>
          <cell r="U18492" t="str">
            <v>@1851.88    @1840</v>
          </cell>
        </row>
        <row r="18493">
          <cell r="A18493" t="str">
            <v>81009-00</v>
          </cell>
          <cell r="B18493" t="str">
            <v>외환차손</v>
          </cell>
          <cell r="C18493" t="str">
            <v>외환차손</v>
          </cell>
          <cell r="D18493">
            <v>200</v>
          </cell>
          <cell r="E18493" t="str">
            <v>수금전표</v>
          </cell>
          <cell r="F18493" t="str">
            <v>60056460-003</v>
          </cell>
          <cell r="G18493">
            <v>100729</v>
          </cell>
          <cell r="H18493" t="str">
            <v>SCR국내영업팀</v>
          </cell>
          <cell r="I18493">
            <v>100729</v>
          </cell>
          <cell r="J18493" t="str">
            <v>SCR국내영업팀</v>
          </cell>
          <cell r="K18493" t="str">
            <v>SCR/엘지상사LOCAL환? D</v>
          </cell>
          <cell r="M18493">
            <v>1146800</v>
          </cell>
          <cell r="N18493" t="str">
            <v>0  2</v>
          </cell>
          <cell r="O18493" t="str">
            <v>000.01.28  2</v>
          </cell>
          <cell r="P18493" t="str">
            <v>000.01.28  손</v>
          </cell>
          <cell r="Q18493" t="str">
            <v>형경</v>
          </cell>
          <cell r="T18493">
            <v>188000</v>
          </cell>
          <cell r="U18493" t="str">
            <v>@1132.20    @1126.10</v>
          </cell>
        </row>
        <row r="18494">
          <cell r="A18494" t="str">
            <v>81009-00</v>
          </cell>
          <cell r="B18494" t="str">
            <v>외환차손</v>
          </cell>
          <cell r="C18494" t="str">
            <v>외환차손</v>
          </cell>
          <cell r="D18494">
            <v>200</v>
          </cell>
          <cell r="E18494" t="str">
            <v>수금전표</v>
          </cell>
          <cell r="F18494" t="str">
            <v>60056718-005</v>
          </cell>
          <cell r="G18494">
            <v>100067</v>
          </cell>
          <cell r="H18494" t="str">
            <v>해외영업팀</v>
          </cell>
          <cell r="I18494">
            <v>100067</v>
          </cell>
          <cell r="J18494" t="str">
            <v>해외영업팀</v>
          </cell>
          <cell r="K18494" t="str">
            <v>환차손실(OF)TRANS/PE</v>
          </cell>
          <cell r="L18494" t="str">
            <v>D</v>
          </cell>
          <cell r="M18494">
            <v>2061312</v>
          </cell>
          <cell r="N18494">
            <v>0</v>
          </cell>
          <cell r="O18494" t="str">
            <v>2000.01.28</v>
          </cell>
          <cell r="P18494" t="str">
            <v>2000.01.28</v>
          </cell>
          <cell r="Q18494" t="str">
            <v>박선왜</v>
          </cell>
          <cell r="T18494" t="str">
            <v>U$168,960</v>
          </cell>
          <cell r="U18494" t="str">
            <v>@1132.20    @1120</v>
          </cell>
        </row>
        <row r="18495">
          <cell r="A18495" t="str">
            <v>81009-00</v>
          </cell>
          <cell r="B18495" t="str">
            <v>외환차손</v>
          </cell>
          <cell r="C18495" t="str">
            <v>외환차손</v>
          </cell>
          <cell r="D18495">
            <v>200</v>
          </cell>
          <cell r="E18495" t="str">
            <v>수금전표</v>
          </cell>
          <cell r="F18495" t="str">
            <v>60057111-003</v>
          </cell>
          <cell r="G18495">
            <v>100067</v>
          </cell>
          <cell r="H18495" t="str">
            <v>해외영업팀</v>
          </cell>
          <cell r="I18495">
            <v>100067</v>
          </cell>
          <cell r="J18495" t="str">
            <v>해외영업팀</v>
          </cell>
          <cell r="K18495" t="str">
            <v>환차손실(CP)SK/SIMPS</v>
          </cell>
          <cell r="L18495" t="str">
            <v>D</v>
          </cell>
          <cell r="M18495">
            <v>208620</v>
          </cell>
          <cell r="N18495">
            <v>0</v>
          </cell>
          <cell r="O18495" t="str">
            <v>2000.01.28</v>
          </cell>
          <cell r="P18495" t="str">
            <v>2000.01.28</v>
          </cell>
          <cell r="Q18495" t="str">
            <v>박선왜</v>
          </cell>
          <cell r="T18495" t="str">
            <v>U$34,200</v>
          </cell>
          <cell r="U18495" t="str">
            <v>@1132.20    @1126.10</v>
          </cell>
        </row>
        <row r="18496">
          <cell r="A18496" t="str">
            <v>81009-00</v>
          </cell>
          <cell r="B18496" t="str">
            <v>외환차손</v>
          </cell>
          <cell r="C18496" t="str">
            <v>외환차손</v>
          </cell>
          <cell r="D18496">
            <v>200</v>
          </cell>
          <cell r="E18496" t="str">
            <v>수금전표</v>
          </cell>
          <cell r="F18496" t="str">
            <v>60057360-006</v>
          </cell>
          <cell r="G18496">
            <v>100456</v>
          </cell>
          <cell r="H18496" t="str">
            <v>수출팀</v>
          </cell>
          <cell r="I18496">
            <v>100456</v>
          </cell>
          <cell r="J18496" t="str">
            <v>수출팀</v>
          </cell>
          <cell r="K18496" t="str">
            <v>환차손</v>
          </cell>
          <cell r="L18496" t="str">
            <v>D</v>
          </cell>
          <cell r="M18496">
            <v>600131</v>
          </cell>
          <cell r="N18496">
            <v>0</v>
          </cell>
          <cell r="O18496" t="str">
            <v>2000.01.28</v>
          </cell>
          <cell r="P18496" t="str">
            <v>2000.01.28</v>
          </cell>
          <cell r="Q18496" t="str">
            <v>채광기</v>
          </cell>
          <cell r="T18496" t="str">
            <v>USD17,650</v>
          </cell>
          <cell r="U18496" t="str">
            <v>@$1154      @$1120</v>
          </cell>
        </row>
        <row r="18497">
          <cell r="A18497" t="str">
            <v>81009-00</v>
          </cell>
          <cell r="B18497" t="str">
            <v>외환차손</v>
          </cell>
          <cell r="C18497" t="str">
            <v>외환차손</v>
          </cell>
          <cell r="D18497">
            <v>200</v>
          </cell>
          <cell r="E18497" t="str">
            <v>수금전표</v>
          </cell>
          <cell r="F18497" t="str">
            <v>10520119-003</v>
          </cell>
          <cell r="G18497">
            <v>100456</v>
          </cell>
          <cell r="H18497" t="str">
            <v>수출팀</v>
          </cell>
          <cell r="I18497">
            <v>100456</v>
          </cell>
          <cell r="J18497" t="str">
            <v>수출팀</v>
          </cell>
          <cell r="K18497" t="str">
            <v>환차손</v>
          </cell>
          <cell r="L18497" t="str">
            <v>D</v>
          </cell>
          <cell r="M18497">
            <v>508000</v>
          </cell>
          <cell r="N18497">
            <v>0</v>
          </cell>
          <cell r="O18497" t="str">
            <v>2000.01.28</v>
          </cell>
          <cell r="P18497" t="str">
            <v>2000.01.28</v>
          </cell>
          <cell r="Q18497" t="str">
            <v>채광기</v>
          </cell>
          <cell r="T18497" t="str">
            <v>USD20,000</v>
          </cell>
          <cell r="U18497" t="str">
            <v>@$1,145.40  @$1120</v>
          </cell>
        </row>
        <row r="18498">
          <cell r="A18498" t="str">
            <v>81009-00</v>
          </cell>
          <cell r="B18498" t="str">
            <v>외환차손</v>
          </cell>
          <cell r="C18498" t="str">
            <v>외환차손</v>
          </cell>
          <cell r="D18498">
            <v>200</v>
          </cell>
          <cell r="E18498" t="str">
            <v>수금전표</v>
          </cell>
          <cell r="F18498" t="str">
            <v>60056493-003</v>
          </cell>
          <cell r="G18498">
            <v>100729</v>
          </cell>
          <cell r="H18498" t="str">
            <v>SCR국내영업팀</v>
          </cell>
          <cell r="I18498">
            <v>100729</v>
          </cell>
          <cell r="J18498" t="str">
            <v>SCR국내영업팀</v>
          </cell>
          <cell r="K18498" t="str">
            <v>SCR/한화19.984MT 환? D</v>
          </cell>
          <cell r="M18498">
            <v>113310</v>
          </cell>
          <cell r="N18498" t="str">
            <v>0  2</v>
          </cell>
          <cell r="O18498" t="str">
            <v>000.01.29  2</v>
          </cell>
          <cell r="P18498" t="str">
            <v>000.01.29  손</v>
          </cell>
          <cell r="Q18498" t="str">
            <v>형경</v>
          </cell>
          <cell r="T18498">
            <v>37769.760000000002</v>
          </cell>
          <cell r="U18498" t="str">
            <v>@1128.90    @1125.90</v>
          </cell>
        </row>
        <row r="18499">
          <cell r="A18499" t="str">
            <v>81009-00</v>
          </cell>
          <cell r="B18499" t="str">
            <v>외환차손</v>
          </cell>
          <cell r="C18499" t="str">
            <v>외환차손</v>
          </cell>
          <cell r="D18499">
            <v>200</v>
          </cell>
          <cell r="E18499" t="str">
            <v>수금전표</v>
          </cell>
          <cell r="F18499" t="str">
            <v>10518807-006</v>
          </cell>
          <cell r="G18499">
            <v>100453</v>
          </cell>
          <cell r="H18499" t="str">
            <v>특판1팀</v>
          </cell>
          <cell r="I18499">
            <v>100453</v>
          </cell>
          <cell r="J18499" t="str">
            <v>특판1팀</v>
          </cell>
          <cell r="K18499" t="str">
            <v>외환차손</v>
          </cell>
          <cell r="L18499" t="str">
            <v>D</v>
          </cell>
          <cell r="M18499">
            <v>584126</v>
          </cell>
          <cell r="N18499">
            <v>0</v>
          </cell>
          <cell r="O18499" t="str">
            <v>2000.01.29</v>
          </cell>
          <cell r="P18499" t="str">
            <v>2000.01.29</v>
          </cell>
          <cell r="Q18499" t="str">
            <v>최윤경</v>
          </cell>
          <cell r="T18499">
            <v>124281.98</v>
          </cell>
          <cell r="U18499" t="str">
            <v>1,126.80    1,122.10</v>
          </cell>
        </row>
        <row r="18500">
          <cell r="A18500" t="str">
            <v>81009-00</v>
          </cell>
          <cell r="B18500" t="str">
            <v>외환차손</v>
          </cell>
          <cell r="C18500" t="str">
            <v>외환차손</v>
          </cell>
          <cell r="D18500">
            <v>200</v>
          </cell>
          <cell r="E18500" t="str">
            <v>수금전표</v>
          </cell>
          <cell r="F18500" t="str">
            <v>60056762-004</v>
          </cell>
          <cell r="G18500">
            <v>100729</v>
          </cell>
          <cell r="H18500" t="str">
            <v>SCR국내영업팀</v>
          </cell>
          <cell r="I18500">
            <v>100729</v>
          </cell>
          <cell r="J18500" t="str">
            <v>SCR국내영업팀</v>
          </cell>
          <cell r="K18500" t="str">
            <v>SCR/엘지상사60MT 환? D</v>
          </cell>
          <cell r="M18500">
            <v>1151248</v>
          </cell>
          <cell r="N18500" t="str">
            <v>0  2</v>
          </cell>
          <cell r="O18500" t="str">
            <v>000.01.31  2</v>
          </cell>
          <cell r="P18500" t="str">
            <v>000.01.31  손</v>
          </cell>
          <cell r="Q18500" t="str">
            <v>형경</v>
          </cell>
          <cell r="T18500">
            <v>113985</v>
          </cell>
          <cell r="U18500" t="str">
            <v>@1132.20    @1122.10</v>
          </cell>
        </row>
        <row r="18501">
          <cell r="A18501" t="str">
            <v>81009-00</v>
          </cell>
          <cell r="B18501" t="str">
            <v>외환차손</v>
          </cell>
          <cell r="C18501" t="str">
            <v>외환차손</v>
          </cell>
          <cell r="D18501">
            <v>200</v>
          </cell>
          <cell r="E18501" t="str">
            <v>수금전표</v>
          </cell>
          <cell r="F18501" t="str">
            <v>60056762-005</v>
          </cell>
          <cell r="G18501">
            <v>100729</v>
          </cell>
          <cell r="H18501" t="str">
            <v>SCR국내영업팀</v>
          </cell>
          <cell r="I18501">
            <v>100729</v>
          </cell>
          <cell r="J18501" t="str">
            <v>SCR국내영업팀</v>
          </cell>
          <cell r="K18501" t="str">
            <v>SCR/엘지상사60MT 환? D</v>
          </cell>
          <cell r="M18501">
            <v>620401</v>
          </cell>
          <cell r="N18501" t="str">
            <v>0  2</v>
          </cell>
          <cell r="O18501" t="str">
            <v>000.01.31  2</v>
          </cell>
          <cell r="P18501" t="str">
            <v>000.01.31  손</v>
          </cell>
          <cell r="Q18501" t="str">
            <v>형경</v>
          </cell>
          <cell r="T18501">
            <v>112800</v>
          </cell>
          <cell r="U18501" t="str">
            <v>@1127.60    @1122.10</v>
          </cell>
        </row>
        <row r="18502">
          <cell r="A18502" t="str">
            <v>81009-00</v>
          </cell>
          <cell r="B18502" t="str">
            <v>외환차손</v>
          </cell>
          <cell r="C18502" t="str">
            <v>외환차손</v>
          </cell>
          <cell r="D18502">
            <v>200</v>
          </cell>
          <cell r="E18502" t="str">
            <v>수금전표</v>
          </cell>
          <cell r="F18502" t="str">
            <v>60057363-006</v>
          </cell>
          <cell r="G18502">
            <v>100456</v>
          </cell>
          <cell r="H18502" t="str">
            <v>수출팀</v>
          </cell>
          <cell r="I18502">
            <v>100456</v>
          </cell>
          <cell r="J18502" t="str">
            <v>수출팀</v>
          </cell>
          <cell r="K18502" t="str">
            <v>환차손</v>
          </cell>
          <cell r="L18502" t="str">
            <v>D</v>
          </cell>
          <cell r="M18502">
            <v>1343747</v>
          </cell>
          <cell r="N18502">
            <v>0</v>
          </cell>
          <cell r="O18502" t="str">
            <v>2000.01.31</v>
          </cell>
          <cell r="P18502" t="str">
            <v>2000.01.31</v>
          </cell>
          <cell r="Q18502" t="str">
            <v>채광기</v>
          </cell>
          <cell r="T18502" t="str">
            <v>USD 67,186</v>
          </cell>
          <cell r="U18502" t="str">
            <v>@$1145      @$11253</v>
          </cell>
        </row>
        <row r="18503">
          <cell r="A18503" t="str">
            <v>81009-00</v>
          </cell>
          <cell r="B18503" t="str">
            <v>외환차손</v>
          </cell>
          <cell r="C18503" t="str">
            <v>외환차손</v>
          </cell>
          <cell r="D18503">
            <v>200</v>
          </cell>
          <cell r="E18503" t="str">
            <v>수금전표</v>
          </cell>
          <cell r="F18503" t="str">
            <v>60057144-004</v>
          </cell>
          <cell r="G18503">
            <v>100067</v>
          </cell>
          <cell r="H18503" t="str">
            <v>해외영업팀</v>
          </cell>
          <cell r="I18503">
            <v>100067</v>
          </cell>
          <cell r="J18503" t="str">
            <v>해외영업팀</v>
          </cell>
          <cell r="K18503" t="str">
            <v>환차손실(FS)아림 6KM</v>
          </cell>
          <cell r="L18503" t="str">
            <v>D</v>
          </cell>
          <cell r="M18503">
            <v>732852</v>
          </cell>
          <cell r="N18503">
            <v>0</v>
          </cell>
          <cell r="O18503" t="str">
            <v>2000.02.01</v>
          </cell>
          <cell r="P18503" t="str">
            <v>2000.02.01</v>
          </cell>
          <cell r="Q18503" t="str">
            <v>박선왜</v>
          </cell>
          <cell r="T18503" t="str">
            <v>U$3,037.10</v>
          </cell>
          <cell r="U18503" t="str">
            <v>@1367.30    @1126</v>
          </cell>
        </row>
        <row r="18504">
          <cell r="A18504" t="str">
            <v>81009-00</v>
          </cell>
          <cell r="B18504" t="str">
            <v>외환차손</v>
          </cell>
          <cell r="C18504" t="str">
            <v>외환차손</v>
          </cell>
          <cell r="D18504">
            <v>200</v>
          </cell>
          <cell r="E18504" t="str">
            <v>수금전표</v>
          </cell>
          <cell r="F18504" t="str">
            <v>60057048-005</v>
          </cell>
          <cell r="G18504">
            <v>100067</v>
          </cell>
          <cell r="H18504" t="str">
            <v>해외영업팀</v>
          </cell>
          <cell r="I18504">
            <v>100067</v>
          </cell>
          <cell r="J18504" t="str">
            <v>해외영업팀</v>
          </cell>
          <cell r="K18504" t="str">
            <v>환차손실(DW)TRANS/스</v>
          </cell>
          <cell r="L18504" t="str">
            <v>D</v>
          </cell>
          <cell r="M18504">
            <v>2333300</v>
          </cell>
          <cell r="N18504">
            <v>0</v>
          </cell>
          <cell r="O18504" t="str">
            <v>2000.02.01</v>
          </cell>
          <cell r="P18504" t="str">
            <v>2000.02.01</v>
          </cell>
          <cell r="Q18504" t="str">
            <v>박선왜</v>
          </cell>
          <cell r="T18504" t="str">
            <v>U$120,273.22</v>
          </cell>
          <cell r="U18504" t="str">
            <v>@1145.4     @1126</v>
          </cell>
        </row>
        <row r="18505">
          <cell r="A18505" t="str">
            <v>81009-00</v>
          </cell>
          <cell r="B18505" t="str">
            <v>외환차손</v>
          </cell>
          <cell r="C18505" t="str">
            <v>외환차손</v>
          </cell>
          <cell r="D18505">
            <v>200</v>
          </cell>
          <cell r="E18505" t="str">
            <v>수금전표</v>
          </cell>
          <cell r="F18505" t="str">
            <v>60058106-004</v>
          </cell>
          <cell r="G18505">
            <v>100729</v>
          </cell>
          <cell r="H18505" t="str">
            <v>SCR국내영업팀</v>
          </cell>
          <cell r="I18505">
            <v>100729</v>
          </cell>
          <cell r="J18505" t="str">
            <v>SCR국내영업팀</v>
          </cell>
          <cell r="K18505" t="str">
            <v>SCR/TRANPHU NEGO환차</v>
          </cell>
          <cell r="L18505" t="str">
            <v>D</v>
          </cell>
          <cell r="M18505">
            <v>95802</v>
          </cell>
          <cell r="N18505">
            <v>0</v>
          </cell>
          <cell r="O18505" t="str">
            <v>2000.02.01</v>
          </cell>
          <cell r="P18505" t="str">
            <v>2000.02.01</v>
          </cell>
          <cell r="Q18505" t="str">
            <v>손형경</v>
          </cell>
          <cell r="T18505">
            <v>119752</v>
          </cell>
          <cell r="U18505" t="str">
            <v>@1126.80    @1126.00</v>
          </cell>
        </row>
        <row r="18506">
          <cell r="A18506" t="str">
            <v>81009-00</v>
          </cell>
          <cell r="B18506" t="str">
            <v>외환차손</v>
          </cell>
          <cell r="C18506" t="str">
            <v>외환차손</v>
          </cell>
          <cell r="D18506">
            <v>200</v>
          </cell>
          <cell r="E18506" t="str">
            <v>수금전표</v>
          </cell>
          <cell r="F18506" t="str">
            <v>60058105-004</v>
          </cell>
          <cell r="G18506">
            <v>100729</v>
          </cell>
          <cell r="H18506" t="str">
            <v>SCR국내영업팀</v>
          </cell>
          <cell r="I18506">
            <v>100729</v>
          </cell>
          <cell r="J18506" t="str">
            <v>SCR국내영업팀</v>
          </cell>
          <cell r="K18506" t="str">
            <v>SCR/CONSIDAR NEGO환? D</v>
          </cell>
          <cell r="M18506">
            <v>7996</v>
          </cell>
          <cell r="N18506" t="str">
            <v>0  2</v>
          </cell>
          <cell r="O18506" t="str">
            <v>000.02.01  2</v>
          </cell>
          <cell r="P18506" t="str">
            <v>000.02.01  손</v>
          </cell>
          <cell r="Q18506" t="str">
            <v>형경</v>
          </cell>
          <cell r="T18506">
            <v>39974</v>
          </cell>
          <cell r="U18506" t="str">
            <v>@1126.20    @1126.00</v>
          </cell>
        </row>
        <row r="18507">
          <cell r="A18507" t="str">
            <v>81009-00</v>
          </cell>
          <cell r="B18507" t="str">
            <v>외환차손</v>
          </cell>
          <cell r="C18507" t="str">
            <v>외환차손</v>
          </cell>
          <cell r="D18507">
            <v>50</v>
          </cell>
          <cell r="E18507" t="str">
            <v>자금전표</v>
          </cell>
          <cell r="F18507" t="str">
            <v>10518850-003</v>
          </cell>
          <cell r="G18507">
            <v>100067</v>
          </cell>
          <cell r="H18507" t="str">
            <v>해외영업팀</v>
          </cell>
          <cell r="I18507">
            <v>100027</v>
          </cell>
          <cell r="J18507" t="str">
            <v>일진경리팀</v>
          </cell>
          <cell r="K18507" t="str">
            <v>외환차손</v>
          </cell>
          <cell r="L18507" t="str">
            <v>D</v>
          </cell>
          <cell r="M18507">
            <v>66940</v>
          </cell>
          <cell r="N18507">
            <v>0</v>
          </cell>
          <cell r="O18507" t="str">
            <v>2000.02.02</v>
          </cell>
          <cell r="P18507" t="str">
            <v>2000.02.02</v>
          </cell>
          <cell r="Q18507" t="str">
            <v>최윤경</v>
          </cell>
          <cell r="T18507" t="str">
            <v>(U$28,730)</v>
          </cell>
          <cell r="U18507" t="str">
            <v>1122.10     1124.43</v>
          </cell>
        </row>
        <row r="18508">
          <cell r="A18508" t="str">
            <v>81009-00</v>
          </cell>
          <cell r="B18508" t="str">
            <v>외환차손</v>
          </cell>
          <cell r="C18508" t="str">
            <v>외환차손</v>
          </cell>
          <cell r="D18508">
            <v>200</v>
          </cell>
          <cell r="E18508" t="str">
            <v>수금전표</v>
          </cell>
          <cell r="F18508" t="str">
            <v>60058014-003</v>
          </cell>
          <cell r="G18508">
            <v>100729</v>
          </cell>
          <cell r="H18508" t="str">
            <v>SCR국내영업팀</v>
          </cell>
          <cell r="I18508">
            <v>100729</v>
          </cell>
          <cell r="J18508" t="str">
            <v>SCR국내영업팀</v>
          </cell>
          <cell r="K18508" t="str">
            <v>SCR/유승전자NEGO환차</v>
          </cell>
          <cell r="L18508" t="str">
            <v>D</v>
          </cell>
          <cell r="M18508">
            <v>1804500</v>
          </cell>
          <cell r="N18508">
            <v>0</v>
          </cell>
          <cell r="O18508" t="str">
            <v>2000.02.03</v>
          </cell>
          <cell r="P18508" t="str">
            <v>2000.02.03</v>
          </cell>
          <cell r="Q18508" t="str">
            <v>손형경</v>
          </cell>
          <cell r="T18508">
            <v>383936.06</v>
          </cell>
          <cell r="U18508" t="str">
            <v>@1126.80    @1122.10</v>
          </cell>
        </row>
        <row r="18509">
          <cell r="A18509" t="str">
            <v>81009-00</v>
          </cell>
          <cell r="B18509" t="str">
            <v>외환차손</v>
          </cell>
          <cell r="C18509" t="str">
            <v>외환차손</v>
          </cell>
          <cell r="D18509">
            <v>200</v>
          </cell>
          <cell r="E18509" t="str">
            <v>수금전표</v>
          </cell>
          <cell r="F18509" t="str">
            <v>60058101-003</v>
          </cell>
          <cell r="G18509">
            <v>100729</v>
          </cell>
          <cell r="H18509" t="str">
            <v>SCR국내영업팀</v>
          </cell>
          <cell r="I18509">
            <v>100729</v>
          </cell>
          <cell r="J18509" t="str">
            <v>SCR국내영업팀</v>
          </cell>
          <cell r="K18509" t="str">
            <v>SCR/한국닛쇼이와이NE</v>
          </cell>
          <cell r="L18509" t="str">
            <v>D</v>
          </cell>
          <cell r="M18509">
            <v>2645545</v>
          </cell>
          <cell r="N18509">
            <v>0</v>
          </cell>
          <cell r="O18509" t="str">
            <v>2000.02.03</v>
          </cell>
          <cell r="P18509" t="str">
            <v>2000.02.03</v>
          </cell>
          <cell r="Q18509" t="str">
            <v>손형경</v>
          </cell>
          <cell r="T18509">
            <v>183718.39999999999</v>
          </cell>
          <cell r="U18509" t="str">
            <v>@1145.40    @1131.00</v>
          </cell>
        </row>
        <row r="18510">
          <cell r="A18510" t="str">
            <v>81009-00</v>
          </cell>
          <cell r="B18510" t="str">
            <v>외환차손</v>
          </cell>
          <cell r="C18510" t="str">
            <v>외환차손</v>
          </cell>
          <cell r="D18510">
            <v>200</v>
          </cell>
          <cell r="E18510" t="str">
            <v>수금전표</v>
          </cell>
          <cell r="F18510" t="str">
            <v>60058111-006</v>
          </cell>
          <cell r="G18510">
            <v>100729</v>
          </cell>
          <cell r="H18510" t="str">
            <v>SCR국내영업팀</v>
          </cell>
          <cell r="I18510">
            <v>100729</v>
          </cell>
          <cell r="J18510" t="str">
            <v>SCR국내영업팀</v>
          </cell>
          <cell r="K18510" t="str">
            <v>SCR/녹산무역수출알선</v>
          </cell>
          <cell r="L18510" t="str">
            <v>D</v>
          </cell>
          <cell r="M18510">
            <v>10553</v>
          </cell>
          <cell r="N18510">
            <v>0</v>
          </cell>
          <cell r="O18510" t="str">
            <v>2000.02.08</v>
          </cell>
          <cell r="P18510" t="str">
            <v>2000.02.08</v>
          </cell>
          <cell r="Q18510" t="str">
            <v>손형경</v>
          </cell>
          <cell r="T18510">
            <v>1099.22</v>
          </cell>
          <cell r="U18510" t="str">
            <v>@1129.00    @1119.40</v>
          </cell>
        </row>
        <row r="18511">
          <cell r="A18511" t="str">
            <v>81009-00</v>
          </cell>
          <cell r="B18511" t="str">
            <v>외환차손</v>
          </cell>
          <cell r="C18511" t="str">
            <v>외환차손</v>
          </cell>
          <cell r="D18511">
            <v>200</v>
          </cell>
          <cell r="E18511" t="str">
            <v>수금전표</v>
          </cell>
          <cell r="F18511" t="str">
            <v>60058098-008</v>
          </cell>
          <cell r="G18511">
            <v>100729</v>
          </cell>
          <cell r="H18511" t="str">
            <v>SCR국내영업팀</v>
          </cell>
          <cell r="I18511">
            <v>100729</v>
          </cell>
          <cell r="J18511" t="str">
            <v>SCR국내영업팀</v>
          </cell>
          <cell r="K18511" t="str">
            <v>SCR/희성전선NEGO환차</v>
          </cell>
          <cell r="L18511" t="str">
            <v>D</v>
          </cell>
          <cell r="M18511">
            <v>1216087</v>
          </cell>
          <cell r="N18511">
            <v>0</v>
          </cell>
          <cell r="O18511" t="str">
            <v>2000.02.08</v>
          </cell>
          <cell r="P18511" t="str">
            <v>2000.02.08</v>
          </cell>
          <cell r="Q18511" t="str">
            <v>손형경</v>
          </cell>
          <cell r="T18511">
            <v>74151.7</v>
          </cell>
          <cell r="U18511" t="str">
            <v>@1145.40    @1129.00</v>
          </cell>
        </row>
        <row r="18512">
          <cell r="A18512" t="str">
            <v>81009-00</v>
          </cell>
          <cell r="B18512" t="str">
            <v>외환차손</v>
          </cell>
          <cell r="C18512" t="str">
            <v>외환차손</v>
          </cell>
          <cell r="D18512">
            <v>200</v>
          </cell>
          <cell r="E18512" t="str">
            <v>수금전표</v>
          </cell>
          <cell r="F18512" t="str">
            <v>60058098-009</v>
          </cell>
          <cell r="G18512">
            <v>100729</v>
          </cell>
          <cell r="H18512" t="str">
            <v>SCR국내영업팀</v>
          </cell>
          <cell r="I18512">
            <v>100729</v>
          </cell>
          <cell r="J18512" t="str">
            <v>SCR국내영업팀</v>
          </cell>
          <cell r="K18512" t="str">
            <v>SCR/희성전선NEGO환차</v>
          </cell>
          <cell r="L18512" t="str">
            <v>D</v>
          </cell>
          <cell r="M18512">
            <v>1330135</v>
          </cell>
          <cell r="N18512">
            <v>0</v>
          </cell>
          <cell r="O18512" t="str">
            <v>2000.02.08</v>
          </cell>
          <cell r="P18512" t="str">
            <v>2000.02.08</v>
          </cell>
          <cell r="Q18512" t="str">
            <v>손형경</v>
          </cell>
          <cell r="T18512">
            <v>73896.399999999994</v>
          </cell>
          <cell r="U18512" t="str">
            <v>@1147.00    @1129.00</v>
          </cell>
        </row>
        <row r="18513">
          <cell r="A18513" t="str">
            <v>81009-00</v>
          </cell>
          <cell r="B18513" t="str">
            <v>외환차손</v>
          </cell>
          <cell r="C18513" t="str">
            <v>외환차손</v>
          </cell>
          <cell r="D18513">
            <v>200</v>
          </cell>
          <cell r="E18513" t="str">
            <v>수금전표</v>
          </cell>
          <cell r="F18513" t="str">
            <v>60058098-010</v>
          </cell>
          <cell r="G18513">
            <v>100729</v>
          </cell>
          <cell r="H18513" t="str">
            <v>SCR국내영업팀</v>
          </cell>
          <cell r="I18513">
            <v>100729</v>
          </cell>
          <cell r="J18513" t="str">
            <v>SCR국내영업팀</v>
          </cell>
          <cell r="K18513" t="str">
            <v>SCR/희성전선NEGO환차</v>
          </cell>
          <cell r="L18513" t="str">
            <v>D</v>
          </cell>
          <cell r="M18513">
            <v>673825</v>
          </cell>
          <cell r="N18513">
            <v>0</v>
          </cell>
          <cell r="O18513" t="str">
            <v>2000.02.08</v>
          </cell>
          <cell r="P18513" t="str">
            <v>2000.02.08</v>
          </cell>
          <cell r="Q18513" t="str">
            <v>손형경</v>
          </cell>
          <cell r="T18513">
            <v>37434.75</v>
          </cell>
          <cell r="U18513" t="str">
            <v>@1147.00    @1129.00</v>
          </cell>
        </row>
        <row r="18514">
          <cell r="A18514" t="str">
            <v>81009-00</v>
          </cell>
          <cell r="B18514" t="str">
            <v>외환차손</v>
          </cell>
          <cell r="C18514" t="str">
            <v>외환차손</v>
          </cell>
          <cell r="D18514">
            <v>200</v>
          </cell>
          <cell r="E18514" t="str">
            <v>수금전표</v>
          </cell>
          <cell r="F18514" t="str">
            <v>60058096-004</v>
          </cell>
          <cell r="G18514">
            <v>100729</v>
          </cell>
          <cell r="H18514" t="str">
            <v>SCR국내영업팀</v>
          </cell>
          <cell r="I18514">
            <v>100729</v>
          </cell>
          <cell r="J18514" t="str">
            <v>SCR국내영업팀</v>
          </cell>
          <cell r="K18514" t="str">
            <v>SCR/엘지상사NEGO환차</v>
          </cell>
          <cell r="L18514" t="str">
            <v>D</v>
          </cell>
          <cell r="M18514">
            <v>243168</v>
          </cell>
          <cell r="N18514">
            <v>0</v>
          </cell>
          <cell r="O18514" t="str">
            <v>2000.02.08</v>
          </cell>
          <cell r="P18514" t="str">
            <v>2000.02.08</v>
          </cell>
          <cell r="Q18514" t="str">
            <v>손형경</v>
          </cell>
          <cell r="T18514">
            <v>75990</v>
          </cell>
          <cell r="U18514" t="str">
            <v>@1132.20    @1129.00</v>
          </cell>
        </row>
        <row r="18515">
          <cell r="A18515" t="str">
            <v>81009-00</v>
          </cell>
          <cell r="B18515" t="str">
            <v>외환차손</v>
          </cell>
          <cell r="C18515" t="str">
            <v>외환차손</v>
          </cell>
          <cell r="D18515">
            <v>200</v>
          </cell>
          <cell r="E18515" t="str">
            <v>수금전표</v>
          </cell>
          <cell r="F18515" t="str">
            <v>10530166-003</v>
          </cell>
          <cell r="G18515">
            <v>100456</v>
          </cell>
          <cell r="H18515" t="str">
            <v>수출팀</v>
          </cell>
          <cell r="I18515">
            <v>100456</v>
          </cell>
          <cell r="J18515" t="str">
            <v>수출팀</v>
          </cell>
          <cell r="K18515" t="str">
            <v>환차손</v>
          </cell>
          <cell r="L18515" t="str">
            <v>D</v>
          </cell>
          <cell r="M18515">
            <v>252197</v>
          </cell>
          <cell r="N18515">
            <v>0</v>
          </cell>
          <cell r="O18515" t="str">
            <v>2000.02.08</v>
          </cell>
          <cell r="P18515" t="str">
            <v>2000.02.08</v>
          </cell>
          <cell r="Q18515" t="str">
            <v>채광기</v>
          </cell>
          <cell r="T18515" t="str">
            <v>USD16,260</v>
          </cell>
          <cell r="U18515" t="str">
            <v>@$1145      @$1129.50</v>
          </cell>
        </row>
        <row r="18516">
          <cell r="A18516" t="str">
            <v>81009-00</v>
          </cell>
          <cell r="B18516" t="str">
            <v>외환차손</v>
          </cell>
          <cell r="C18516" t="str">
            <v>외환차손</v>
          </cell>
          <cell r="D18516">
            <v>200</v>
          </cell>
          <cell r="E18516" t="str">
            <v>수금전표</v>
          </cell>
          <cell r="F18516" t="str">
            <v>10530170-003</v>
          </cell>
          <cell r="G18516">
            <v>100456</v>
          </cell>
          <cell r="H18516" t="str">
            <v>수출팀</v>
          </cell>
          <cell r="I18516">
            <v>100456</v>
          </cell>
          <cell r="J18516" t="str">
            <v>수출팀</v>
          </cell>
          <cell r="K18516" t="str">
            <v>환차손</v>
          </cell>
          <cell r="L18516" t="str">
            <v>D</v>
          </cell>
          <cell r="M18516">
            <v>719232</v>
          </cell>
          <cell r="N18516">
            <v>0</v>
          </cell>
          <cell r="O18516" t="str">
            <v>2000.02.08</v>
          </cell>
          <cell r="P18516" t="str">
            <v>2000.02.08</v>
          </cell>
          <cell r="Q18516" t="str">
            <v>채광기</v>
          </cell>
          <cell r="T18516" t="str">
            <v>USD46,391</v>
          </cell>
          <cell r="U18516" t="str">
            <v>@$1145      @$1129.50</v>
          </cell>
        </row>
        <row r="18517">
          <cell r="A18517" t="str">
            <v>81009-00</v>
          </cell>
          <cell r="B18517" t="str">
            <v>외환차손</v>
          </cell>
          <cell r="C18517" t="str">
            <v>외환차손</v>
          </cell>
          <cell r="D18517">
            <v>200</v>
          </cell>
          <cell r="E18517" t="str">
            <v>수금전표</v>
          </cell>
          <cell r="F18517" t="str">
            <v>60057892-004</v>
          </cell>
          <cell r="G18517">
            <v>100067</v>
          </cell>
          <cell r="H18517" t="str">
            <v>해외영업팀</v>
          </cell>
          <cell r="I18517">
            <v>100067</v>
          </cell>
          <cell r="J18517" t="str">
            <v>해외영업팀</v>
          </cell>
          <cell r="K18517" t="str">
            <v>환차손실(DW)TANZANIA</v>
          </cell>
          <cell r="L18517" t="str">
            <v>D</v>
          </cell>
          <cell r="M18517">
            <v>247618</v>
          </cell>
          <cell r="N18517">
            <v>0</v>
          </cell>
          <cell r="O18517" t="str">
            <v>2000.02.09</v>
          </cell>
          <cell r="P18517" t="str">
            <v>2000.02.09</v>
          </cell>
          <cell r="Q18517" t="str">
            <v>박선왜</v>
          </cell>
          <cell r="T18517" t="str">
            <v>U$225,000</v>
          </cell>
          <cell r="U18517" t="str">
            <v>@1126.10    @1125</v>
          </cell>
        </row>
        <row r="18518">
          <cell r="A18518" t="str">
            <v>81009-00</v>
          </cell>
          <cell r="B18518" t="str">
            <v>외환차손</v>
          </cell>
          <cell r="C18518" t="str">
            <v>외환차손</v>
          </cell>
          <cell r="D18518">
            <v>200</v>
          </cell>
          <cell r="E18518" t="str">
            <v>수금전표</v>
          </cell>
          <cell r="F18518" t="str">
            <v>60058099-003</v>
          </cell>
          <cell r="G18518">
            <v>100729</v>
          </cell>
          <cell r="H18518" t="str">
            <v>SCR국내영업팀</v>
          </cell>
          <cell r="I18518">
            <v>100729</v>
          </cell>
          <cell r="J18518" t="str">
            <v>SCR국내영업팀</v>
          </cell>
          <cell r="K18518" t="str">
            <v>SCR/엘지상사NEGO환차</v>
          </cell>
          <cell r="L18518" t="str">
            <v>D</v>
          </cell>
          <cell r="M18518">
            <v>1624320</v>
          </cell>
          <cell r="N18518">
            <v>0</v>
          </cell>
          <cell r="O18518" t="str">
            <v>2000.02.14</v>
          </cell>
          <cell r="P18518" t="str">
            <v>2000.02.14</v>
          </cell>
          <cell r="Q18518" t="str">
            <v>손형경</v>
          </cell>
          <cell r="T18518">
            <v>150400</v>
          </cell>
          <cell r="U18518" t="str">
            <v>@1127.60    @1116.80</v>
          </cell>
        </row>
        <row r="18519">
          <cell r="A18519" t="str">
            <v>81009-00</v>
          </cell>
          <cell r="B18519" t="str">
            <v>외환차손</v>
          </cell>
          <cell r="C18519" t="str">
            <v>외환차손</v>
          </cell>
          <cell r="D18519">
            <v>200</v>
          </cell>
          <cell r="E18519" t="str">
            <v>수금전표</v>
          </cell>
          <cell r="F18519" t="str">
            <v>10530191-003</v>
          </cell>
          <cell r="G18519">
            <v>100456</v>
          </cell>
          <cell r="H18519" t="str">
            <v>수출팀</v>
          </cell>
          <cell r="I18519">
            <v>100456</v>
          </cell>
          <cell r="J18519" t="str">
            <v>수출팀</v>
          </cell>
          <cell r="K18519" t="str">
            <v>환차손</v>
          </cell>
          <cell r="L18519" t="str">
            <v>D</v>
          </cell>
          <cell r="M18519">
            <v>2002000</v>
          </cell>
          <cell r="N18519">
            <v>0</v>
          </cell>
          <cell r="O18519" t="str">
            <v>2000.02.14</v>
          </cell>
          <cell r="P18519" t="str">
            <v>2000.02.14</v>
          </cell>
          <cell r="Q18519" t="str">
            <v>채광기</v>
          </cell>
          <cell r="T18519" t="str">
            <v>USD70,000</v>
          </cell>
          <cell r="U18519" t="str">
            <v>@$1145.40   @$1116.80</v>
          </cell>
        </row>
        <row r="18520">
          <cell r="A18520" t="str">
            <v>81009-00</v>
          </cell>
          <cell r="B18520" t="str">
            <v>외환차손</v>
          </cell>
          <cell r="C18520" t="str">
            <v>외환차손</v>
          </cell>
          <cell r="D18520">
            <v>200</v>
          </cell>
          <cell r="E18520" t="str">
            <v>수금전표</v>
          </cell>
          <cell r="F18520" t="str">
            <v>60058093-003</v>
          </cell>
          <cell r="G18520">
            <v>100729</v>
          </cell>
          <cell r="H18520" t="str">
            <v>SCR국내영업팀</v>
          </cell>
          <cell r="I18520">
            <v>100729</v>
          </cell>
          <cell r="J18520" t="str">
            <v>SCR국내영업팀</v>
          </cell>
          <cell r="K18520" t="str">
            <v>SCR/한화NEGO 환차손</v>
          </cell>
          <cell r="L18520" t="str">
            <v>D</v>
          </cell>
          <cell r="M18520">
            <v>3012547</v>
          </cell>
          <cell r="N18520">
            <v>0</v>
          </cell>
          <cell r="O18520" t="str">
            <v>2000.02.15</v>
          </cell>
          <cell r="P18520" t="str">
            <v>2000.02.15</v>
          </cell>
          <cell r="Q18520" t="str">
            <v>손형경</v>
          </cell>
          <cell r="T18520">
            <v>381335.03999999998</v>
          </cell>
          <cell r="U18520" t="str">
            <v>@1129.00    @1121.10</v>
          </cell>
        </row>
        <row r="18521">
          <cell r="A18521" t="str">
            <v>81009-00</v>
          </cell>
          <cell r="B18521" t="str">
            <v>외환차손</v>
          </cell>
          <cell r="C18521" t="str">
            <v>외환차손</v>
          </cell>
          <cell r="D18521">
            <v>200</v>
          </cell>
          <cell r="E18521" t="str">
            <v>수금전표</v>
          </cell>
          <cell r="F18521" t="str">
            <v>10530208-003</v>
          </cell>
          <cell r="G18521">
            <v>100456</v>
          </cell>
          <cell r="H18521" t="str">
            <v>수출팀</v>
          </cell>
          <cell r="I18521">
            <v>100456</v>
          </cell>
          <cell r="J18521" t="str">
            <v>수출팀</v>
          </cell>
          <cell r="K18521" t="str">
            <v>환차손</v>
          </cell>
          <cell r="L18521" t="str">
            <v>D</v>
          </cell>
          <cell r="M18521">
            <v>358744</v>
          </cell>
          <cell r="N18521">
            <v>0</v>
          </cell>
          <cell r="O18521" t="str">
            <v>2000.02.15</v>
          </cell>
          <cell r="P18521" t="str">
            <v>2000.02.15</v>
          </cell>
          <cell r="Q18521" t="str">
            <v>채광기</v>
          </cell>
          <cell r="T18521" t="str">
            <v>USD19,493</v>
          </cell>
          <cell r="U18521" t="str">
            <v>@$1145.40   @$1127</v>
          </cell>
        </row>
        <row r="18522">
          <cell r="A18522" t="str">
            <v>81009-00</v>
          </cell>
          <cell r="B18522" t="str">
            <v>외환차손</v>
          </cell>
          <cell r="C18522" t="str">
            <v>외환차손</v>
          </cell>
          <cell r="D18522">
            <v>200</v>
          </cell>
          <cell r="E18522" t="str">
            <v>수금전표</v>
          </cell>
          <cell r="F18522" t="str">
            <v>10530213-003</v>
          </cell>
          <cell r="G18522">
            <v>100456</v>
          </cell>
          <cell r="H18522" t="str">
            <v>수출팀</v>
          </cell>
          <cell r="I18522">
            <v>100456</v>
          </cell>
          <cell r="J18522" t="str">
            <v>수출팀</v>
          </cell>
          <cell r="K18522" t="str">
            <v>환차손</v>
          </cell>
          <cell r="L18522" t="str">
            <v>D</v>
          </cell>
          <cell r="M18522">
            <v>877451</v>
          </cell>
          <cell r="N18522">
            <v>0</v>
          </cell>
          <cell r="O18522" t="str">
            <v>2000.02.16</v>
          </cell>
          <cell r="P18522" t="str">
            <v>2000.02.16</v>
          </cell>
          <cell r="Q18522" t="str">
            <v>채광기</v>
          </cell>
          <cell r="T18522" t="str">
            <v>USD49,850</v>
          </cell>
          <cell r="U18522" t="str">
            <v>@$1145      @$1127.40</v>
          </cell>
        </row>
        <row r="18523">
          <cell r="A18523" t="str">
            <v>81009-00</v>
          </cell>
          <cell r="B18523" t="str">
            <v>외환차손</v>
          </cell>
          <cell r="C18523" t="str">
            <v>외환차손</v>
          </cell>
          <cell r="D18523">
            <v>200</v>
          </cell>
          <cell r="E18523" t="str">
            <v>수금전표</v>
          </cell>
          <cell r="F18523" t="str">
            <v>60058017-003</v>
          </cell>
          <cell r="G18523">
            <v>100729</v>
          </cell>
          <cell r="H18523" t="str">
            <v>SCR국내영업팀</v>
          </cell>
          <cell r="I18523">
            <v>100729</v>
          </cell>
          <cell r="J18523" t="str">
            <v>SCR국내영업팀</v>
          </cell>
          <cell r="K18523" t="str">
            <v>SCR/보영전기NEGO환차</v>
          </cell>
          <cell r="L18523" t="str">
            <v>D</v>
          </cell>
          <cell r="M18523">
            <v>140571</v>
          </cell>
          <cell r="N18523">
            <v>0</v>
          </cell>
          <cell r="O18523" t="str">
            <v>2000.02.17</v>
          </cell>
          <cell r="P18523" t="str">
            <v>2000.02.17</v>
          </cell>
          <cell r="Q18523" t="str">
            <v>손형경</v>
          </cell>
          <cell r="T18523">
            <v>26522.73</v>
          </cell>
          <cell r="U18523" t="str">
            <v>@1122.10    @1116.80</v>
          </cell>
        </row>
        <row r="18524">
          <cell r="A18524" t="str">
            <v>81009-00</v>
          </cell>
          <cell r="B18524" t="str">
            <v>외환차손</v>
          </cell>
          <cell r="C18524" t="str">
            <v>외환차손</v>
          </cell>
          <cell r="D18524">
            <v>200</v>
          </cell>
          <cell r="E18524" t="str">
            <v>수금전표</v>
          </cell>
          <cell r="F18524" t="str">
            <v>60058018-003</v>
          </cell>
          <cell r="G18524">
            <v>100729</v>
          </cell>
          <cell r="H18524" t="str">
            <v>SCR국내영업팀</v>
          </cell>
          <cell r="I18524">
            <v>100729</v>
          </cell>
          <cell r="J18524" t="str">
            <v>SCR국내영업팀</v>
          </cell>
          <cell r="K18524" t="str">
            <v>SCR/대영배선NEGO환차</v>
          </cell>
          <cell r="L18524" t="str">
            <v>D</v>
          </cell>
          <cell r="M18524">
            <v>360713</v>
          </cell>
          <cell r="N18524">
            <v>0</v>
          </cell>
          <cell r="O18524" t="str">
            <v>2000.02.17</v>
          </cell>
          <cell r="P18524" t="str">
            <v>2000.02.17</v>
          </cell>
          <cell r="Q18524" t="str">
            <v>손형경</v>
          </cell>
          <cell r="T18524">
            <v>68059.05</v>
          </cell>
          <cell r="U18524" t="str">
            <v>@1122.10    @1116.80</v>
          </cell>
        </row>
        <row r="18525">
          <cell r="A18525" t="str">
            <v>81009-00</v>
          </cell>
          <cell r="B18525" t="str">
            <v>외환차손</v>
          </cell>
          <cell r="C18525" t="str">
            <v>외환차손</v>
          </cell>
          <cell r="D18525">
            <v>200</v>
          </cell>
          <cell r="E18525" t="str">
            <v>수금전표</v>
          </cell>
          <cell r="F18525" t="str">
            <v>60058095-003</v>
          </cell>
          <cell r="G18525">
            <v>100729</v>
          </cell>
          <cell r="H18525" t="str">
            <v>SCR국내영업팀</v>
          </cell>
          <cell r="I18525">
            <v>100729</v>
          </cell>
          <cell r="J18525" t="str">
            <v>SCR국내영업팀</v>
          </cell>
          <cell r="K18525" t="str">
            <v>SCR/엘지상사NEGO 환? D</v>
          </cell>
          <cell r="M18525">
            <v>733305</v>
          </cell>
          <cell r="N18525" t="str">
            <v>0  2</v>
          </cell>
          <cell r="O18525" t="str">
            <v>000.02.17  2</v>
          </cell>
          <cell r="P18525" t="str">
            <v>000.02.17  손</v>
          </cell>
          <cell r="Q18525" t="str">
            <v>형경</v>
          </cell>
          <cell r="T18525">
            <v>38595</v>
          </cell>
          <cell r="U18525" t="str">
            <v>@1147.00    @1128.00</v>
          </cell>
        </row>
        <row r="18526">
          <cell r="A18526" t="str">
            <v>81009-00</v>
          </cell>
          <cell r="B18526" t="str">
            <v>외환차손</v>
          </cell>
          <cell r="C18526" t="str">
            <v>외환차손</v>
          </cell>
          <cell r="D18526">
            <v>200</v>
          </cell>
          <cell r="E18526" t="str">
            <v>수금전표</v>
          </cell>
          <cell r="F18526" t="str">
            <v>60058090-003</v>
          </cell>
          <cell r="G18526">
            <v>100729</v>
          </cell>
          <cell r="H18526" t="str">
            <v>SCR국내영업팀</v>
          </cell>
          <cell r="I18526">
            <v>100729</v>
          </cell>
          <cell r="J18526" t="str">
            <v>SCR국내영업팀</v>
          </cell>
          <cell r="K18526" t="str">
            <v>SCR/희성전선NEGO환차</v>
          </cell>
          <cell r="L18526" t="str">
            <v>D</v>
          </cell>
          <cell r="M18526">
            <v>653100</v>
          </cell>
          <cell r="N18526">
            <v>0</v>
          </cell>
          <cell r="O18526" t="str">
            <v>2000.02.17</v>
          </cell>
          <cell r="P18526" t="str">
            <v>2000.02.17</v>
          </cell>
          <cell r="Q18526" t="str">
            <v>손형경</v>
          </cell>
          <cell r="T18526">
            <v>21000</v>
          </cell>
          <cell r="U18526" t="str">
            <v>@1159.10    @1128.00</v>
          </cell>
        </row>
        <row r="18527">
          <cell r="A18527" t="str">
            <v>81009-00</v>
          </cell>
          <cell r="B18527" t="str">
            <v>외환차손</v>
          </cell>
          <cell r="C18527" t="str">
            <v>외환차손</v>
          </cell>
          <cell r="D18527">
            <v>200</v>
          </cell>
          <cell r="E18527" t="str">
            <v>수금전표</v>
          </cell>
          <cell r="F18527" t="str">
            <v>60058102-004</v>
          </cell>
          <cell r="G18527">
            <v>100729</v>
          </cell>
          <cell r="H18527" t="str">
            <v>SCR국내영업팀</v>
          </cell>
          <cell r="I18527">
            <v>100729</v>
          </cell>
          <cell r="J18527" t="str">
            <v>SCR국내영업팀</v>
          </cell>
          <cell r="K18527" t="str">
            <v>SCR/ORION NEGO환차손</v>
          </cell>
          <cell r="L18527" t="str">
            <v>D</v>
          </cell>
          <cell r="M18527">
            <v>245025</v>
          </cell>
          <cell r="N18527">
            <v>0</v>
          </cell>
          <cell r="O18527" t="str">
            <v>2000.02.17</v>
          </cell>
          <cell r="P18527" t="str">
            <v>2000.02.17</v>
          </cell>
          <cell r="Q18527" t="str">
            <v>손형경</v>
          </cell>
          <cell r="T18527">
            <v>79039.960000000006</v>
          </cell>
          <cell r="U18527" t="str">
            <v>@1130.10    @1127.00</v>
          </cell>
        </row>
        <row r="18528">
          <cell r="A18528" t="str">
            <v>81009-00</v>
          </cell>
          <cell r="B18528" t="str">
            <v>외환차손</v>
          </cell>
          <cell r="C18528" t="str">
            <v>외환차손</v>
          </cell>
          <cell r="D18528">
            <v>200</v>
          </cell>
          <cell r="E18528" t="str">
            <v>수금전표</v>
          </cell>
          <cell r="F18528" t="str">
            <v>10530223-004</v>
          </cell>
          <cell r="G18528">
            <v>100456</v>
          </cell>
          <cell r="H18528" t="str">
            <v>수출팀</v>
          </cell>
          <cell r="I18528">
            <v>100456</v>
          </cell>
          <cell r="J18528" t="str">
            <v>수출팀</v>
          </cell>
          <cell r="K18528" t="str">
            <v>환차손</v>
          </cell>
          <cell r="L18528" t="str">
            <v>D</v>
          </cell>
          <cell r="M18528">
            <v>303550</v>
          </cell>
          <cell r="N18528">
            <v>0</v>
          </cell>
          <cell r="O18528" t="str">
            <v>2000.02.17</v>
          </cell>
          <cell r="P18528" t="str">
            <v>2000.02.17</v>
          </cell>
          <cell r="Q18528" t="str">
            <v>채광기</v>
          </cell>
          <cell r="T18528" t="str">
            <v>USD15,625</v>
          </cell>
          <cell r="U18528" t="str">
            <v>@$1145.40   @$1128</v>
          </cell>
        </row>
        <row r="18529">
          <cell r="A18529" t="str">
            <v>81009-00</v>
          </cell>
          <cell r="B18529" t="str">
            <v>외환차손</v>
          </cell>
          <cell r="C18529" t="str">
            <v>외환차손</v>
          </cell>
          <cell r="D18529">
            <v>200</v>
          </cell>
          <cell r="E18529" t="str">
            <v>수금전표</v>
          </cell>
          <cell r="F18529" t="str">
            <v>10530223-005</v>
          </cell>
          <cell r="G18529">
            <v>100456</v>
          </cell>
          <cell r="H18529" t="str">
            <v>수출팀</v>
          </cell>
          <cell r="I18529">
            <v>100456</v>
          </cell>
          <cell r="J18529" t="str">
            <v>수출팀</v>
          </cell>
          <cell r="K18529" t="str">
            <v>환차손</v>
          </cell>
          <cell r="L18529" t="str">
            <v>D</v>
          </cell>
          <cell r="M18529">
            <v>11700</v>
          </cell>
          <cell r="N18529">
            <v>0</v>
          </cell>
          <cell r="O18529" t="str">
            <v>2000.02.17</v>
          </cell>
          <cell r="P18529" t="str">
            <v>2000.02.17</v>
          </cell>
          <cell r="Q18529" t="str">
            <v>채광기</v>
          </cell>
          <cell r="T18529" t="str">
            <v>USD450</v>
          </cell>
          <cell r="U18529" t="str">
            <v>@$1154      @$1128</v>
          </cell>
        </row>
        <row r="18530">
          <cell r="A18530" t="str">
            <v>81009-00</v>
          </cell>
          <cell r="B18530" t="str">
            <v>외환차손</v>
          </cell>
          <cell r="C18530" t="str">
            <v>외환차손</v>
          </cell>
          <cell r="D18530">
            <v>200</v>
          </cell>
          <cell r="E18530" t="str">
            <v>수금전표</v>
          </cell>
          <cell r="F18530" t="str">
            <v>60057915-004</v>
          </cell>
          <cell r="G18530">
            <v>100067</v>
          </cell>
          <cell r="H18530" t="str">
            <v>해외영업팀</v>
          </cell>
          <cell r="I18530">
            <v>100067</v>
          </cell>
          <cell r="J18530" t="str">
            <v>해외영업팀</v>
          </cell>
          <cell r="K18530" t="str">
            <v>환차손실(OF)TELEDUCT</v>
          </cell>
          <cell r="L18530" t="str">
            <v>D</v>
          </cell>
          <cell r="M18530">
            <v>105633</v>
          </cell>
          <cell r="N18530">
            <v>0</v>
          </cell>
          <cell r="O18530" t="str">
            <v>2000.02.17</v>
          </cell>
          <cell r="P18530" t="str">
            <v>2000.02.17</v>
          </cell>
          <cell r="Q18530" t="str">
            <v>박선왜</v>
          </cell>
          <cell r="T18530" t="str">
            <v>U$6,070.90</v>
          </cell>
          <cell r="U18530" t="str">
            <v>@1145.40    @1128</v>
          </cell>
        </row>
        <row r="18531">
          <cell r="A18531" t="str">
            <v>81009-00</v>
          </cell>
          <cell r="B18531" t="str">
            <v>외환차손</v>
          </cell>
          <cell r="C18531" t="str">
            <v>외환차손</v>
          </cell>
          <cell r="D18531">
            <v>200</v>
          </cell>
          <cell r="E18531" t="str">
            <v>수금전표</v>
          </cell>
          <cell r="F18531" t="str">
            <v>60058094-003</v>
          </cell>
          <cell r="G18531">
            <v>100729</v>
          </cell>
          <cell r="H18531" t="str">
            <v>SCR국내영업팀</v>
          </cell>
          <cell r="I18531">
            <v>100729</v>
          </cell>
          <cell r="J18531" t="str">
            <v>SCR국내영업팀</v>
          </cell>
          <cell r="K18531" t="str">
            <v>SCR/한화NEGO 환차손</v>
          </cell>
          <cell r="L18531" t="str">
            <v>D</v>
          </cell>
          <cell r="M18531">
            <v>269843</v>
          </cell>
          <cell r="N18531">
            <v>0</v>
          </cell>
          <cell r="O18531" t="str">
            <v>2000.02.18</v>
          </cell>
          <cell r="P18531" t="str">
            <v>2000.02.18</v>
          </cell>
          <cell r="Q18531" t="str">
            <v>손형경</v>
          </cell>
          <cell r="T18531">
            <v>192744.21</v>
          </cell>
          <cell r="U18531" t="str">
            <v>@1121.10    @1119.70</v>
          </cell>
        </row>
        <row r="18532">
          <cell r="A18532" t="str">
            <v>81009-00</v>
          </cell>
          <cell r="B18532" t="str">
            <v>외환차손</v>
          </cell>
          <cell r="C18532" t="str">
            <v>외환차손</v>
          </cell>
          <cell r="D18532">
            <v>200</v>
          </cell>
          <cell r="E18532" t="str">
            <v>수금전표</v>
          </cell>
          <cell r="F18532" t="str">
            <v>10530231-003</v>
          </cell>
          <cell r="G18532">
            <v>100456</v>
          </cell>
          <cell r="H18532" t="str">
            <v>수출팀</v>
          </cell>
          <cell r="I18532">
            <v>100456</v>
          </cell>
          <cell r="J18532" t="str">
            <v>수출팀</v>
          </cell>
          <cell r="K18532" t="str">
            <v>환차손</v>
          </cell>
          <cell r="L18532" t="str">
            <v>D</v>
          </cell>
          <cell r="M18532">
            <v>264833</v>
          </cell>
          <cell r="N18532">
            <v>0</v>
          </cell>
          <cell r="O18532" t="str">
            <v>2000.02.18</v>
          </cell>
          <cell r="P18532" t="str">
            <v>2000.02.18</v>
          </cell>
          <cell r="Q18532" t="str">
            <v>채광기</v>
          </cell>
          <cell r="T18532" t="str">
            <v>USD16,550</v>
          </cell>
          <cell r="U18532" t="str">
            <v>@$1145      @$1129</v>
          </cell>
        </row>
        <row r="18533">
          <cell r="A18533" t="str">
            <v>81009-00</v>
          </cell>
          <cell r="B18533" t="str">
            <v>외환차손</v>
          </cell>
          <cell r="C18533" t="str">
            <v>외환차손</v>
          </cell>
          <cell r="D18533">
            <v>200</v>
          </cell>
          <cell r="E18533" t="str">
            <v>수금전표</v>
          </cell>
          <cell r="F18533" t="str">
            <v>60058140-003</v>
          </cell>
          <cell r="G18533">
            <v>100067</v>
          </cell>
          <cell r="H18533" t="str">
            <v>해외영업팀</v>
          </cell>
          <cell r="I18533">
            <v>100067</v>
          </cell>
          <cell r="J18533" t="str">
            <v>해외영업팀</v>
          </cell>
          <cell r="K18533" t="str">
            <v>환차손실(CP)태영/SCW</v>
          </cell>
          <cell r="L18533" t="str">
            <v>D</v>
          </cell>
          <cell r="M18533">
            <v>569250</v>
          </cell>
          <cell r="N18533">
            <v>0</v>
          </cell>
          <cell r="O18533" t="str">
            <v>2000.02.18</v>
          </cell>
          <cell r="P18533" t="str">
            <v>2000.02.18</v>
          </cell>
          <cell r="Q18533" t="str">
            <v>박선왜</v>
          </cell>
          <cell r="T18533" t="str">
            <v>U$34,500</v>
          </cell>
          <cell r="U18533" t="str">
            <v>@1121.10    @1104.60</v>
          </cell>
        </row>
        <row r="18534">
          <cell r="A18534" t="str">
            <v>81009-00</v>
          </cell>
          <cell r="B18534" t="str">
            <v>외환차손</v>
          </cell>
          <cell r="C18534" t="str">
            <v>외환차손</v>
          </cell>
          <cell r="D18534">
            <v>200</v>
          </cell>
          <cell r="E18534" t="str">
            <v>수금전표</v>
          </cell>
          <cell r="F18534" t="str">
            <v>10530235-003</v>
          </cell>
          <cell r="G18534">
            <v>100456</v>
          </cell>
          <cell r="H18534" t="str">
            <v>수출팀</v>
          </cell>
          <cell r="I18534">
            <v>100456</v>
          </cell>
          <cell r="J18534" t="str">
            <v>수출팀</v>
          </cell>
          <cell r="K18534" t="str">
            <v>환차손</v>
          </cell>
          <cell r="L18534" t="str">
            <v>D</v>
          </cell>
          <cell r="M18534">
            <v>520689</v>
          </cell>
          <cell r="N18534">
            <v>0</v>
          </cell>
          <cell r="O18534" t="str">
            <v>2000.02.22</v>
          </cell>
          <cell r="P18534" t="str">
            <v>2000.02.22</v>
          </cell>
          <cell r="Q18534" t="str">
            <v>채광기</v>
          </cell>
          <cell r="T18534" t="str">
            <v>USD45,275</v>
          </cell>
          <cell r="U18534" t="str">
            <v>@$1145      @$1133.50</v>
          </cell>
        </row>
        <row r="18535">
          <cell r="A18535" t="str">
            <v>81009-00</v>
          </cell>
          <cell r="B18535" t="str">
            <v>외환차손</v>
          </cell>
          <cell r="C18535" t="str">
            <v>외환차손</v>
          </cell>
          <cell r="D18535">
            <v>100</v>
          </cell>
          <cell r="E18535" t="str">
            <v>판매전표</v>
          </cell>
          <cell r="F18535" t="str">
            <v>60058234-005</v>
          </cell>
          <cell r="G18535">
            <v>100729</v>
          </cell>
          <cell r="H18535" t="str">
            <v>SCR국내영업팀</v>
          </cell>
          <cell r="I18535">
            <v>100729</v>
          </cell>
          <cell r="J18535" t="str">
            <v>SCR국내영업팀</v>
          </cell>
          <cell r="K18535" t="str">
            <v>SCR/녹산매출대비 선? D</v>
          </cell>
          <cell r="M18535">
            <v>221160</v>
          </cell>
          <cell r="N18535" t="str">
            <v>0  2</v>
          </cell>
          <cell r="O18535" t="str">
            <v>000.02.24  2</v>
          </cell>
          <cell r="P18535" t="str">
            <v>000.02.24  손</v>
          </cell>
          <cell r="Q18535" t="str">
            <v>형경</v>
          </cell>
          <cell r="T18535">
            <v>38800</v>
          </cell>
          <cell r="U18535" t="str">
            <v>@1133.70    @1128.00</v>
          </cell>
        </row>
        <row r="18536">
          <cell r="A18536" t="str">
            <v>81009-00</v>
          </cell>
          <cell r="B18536" t="str">
            <v>외환차손</v>
          </cell>
          <cell r="C18536" t="str">
            <v>외환차손</v>
          </cell>
          <cell r="D18536">
            <v>100</v>
          </cell>
          <cell r="E18536" t="str">
            <v>판매전표</v>
          </cell>
          <cell r="F18536" t="str">
            <v>60058235-005</v>
          </cell>
          <cell r="G18536">
            <v>100729</v>
          </cell>
          <cell r="H18536" t="str">
            <v>SCR국내영업팀</v>
          </cell>
          <cell r="I18536">
            <v>100729</v>
          </cell>
          <cell r="J18536" t="str">
            <v>SCR국내영업팀</v>
          </cell>
          <cell r="K18536" t="str">
            <v>SCR/녹산매출대비 선? D</v>
          </cell>
          <cell r="M18536">
            <v>221160</v>
          </cell>
          <cell r="N18536" t="str">
            <v>0  2</v>
          </cell>
          <cell r="O18536" t="str">
            <v>000.02.24  2</v>
          </cell>
          <cell r="P18536" t="str">
            <v>000.02.24  손</v>
          </cell>
          <cell r="Q18536" t="str">
            <v>형경</v>
          </cell>
          <cell r="T18536" t="str">
            <v>@38,800</v>
          </cell>
          <cell r="U18536" t="str">
            <v>@1133.70    @1128.00</v>
          </cell>
        </row>
        <row r="18537">
          <cell r="A18537" t="str">
            <v>81009-00</v>
          </cell>
          <cell r="B18537" t="str">
            <v>외환차손</v>
          </cell>
          <cell r="C18537" t="str">
            <v>외환차손</v>
          </cell>
          <cell r="D18537">
            <v>200</v>
          </cell>
          <cell r="E18537" t="str">
            <v>수금전표</v>
          </cell>
          <cell r="F18537" t="str">
            <v>60058389-005</v>
          </cell>
          <cell r="G18537">
            <v>100067</v>
          </cell>
          <cell r="H18537" t="str">
            <v>해외영업팀</v>
          </cell>
          <cell r="I18537">
            <v>100067</v>
          </cell>
          <cell r="J18537" t="str">
            <v>해외영업팀</v>
          </cell>
          <cell r="K18537" t="str">
            <v>환차손실(DW)TRANS/스</v>
          </cell>
          <cell r="L18537" t="str">
            <v>D</v>
          </cell>
          <cell r="M18537">
            <v>941517</v>
          </cell>
          <cell r="N18537">
            <v>0</v>
          </cell>
          <cell r="O18537" t="str">
            <v>2000.02.24</v>
          </cell>
          <cell r="P18537" t="str">
            <v>2000.02.24</v>
          </cell>
          <cell r="Q18537" t="str">
            <v>박선왜</v>
          </cell>
          <cell r="T18537" t="str">
            <v>U$127232.11</v>
          </cell>
          <cell r="U18537" t="str">
            <v>@1145.40    @1138</v>
          </cell>
        </row>
        <row r="18538">
          <cell r="A18538" t="str">
            <v>81009-00</v>
          </cell>
          <cell r="B18538" t="str">
            <v>외환차손</v>
          </cell>
          <cell r="C18538" t="str">
            <v>외환차손</v>
          </cell>
          <cell r="D18538">
            <v>200</v>
          </cell>
          <cell r="E18538" t="str">
            <v>수금전표</v>
          </cell>
          <cell r="F18538" t="str">
            <v>60058199-003</v>
          </cell>
          <cell r="G18538">
            <v>100067</v>
          </cell>
          <cell r="H18538" t="str">
            <v>해외영업팀</v>
          </cell>
          <cell r="I18538">
            <v>100067</v>
          </cell>
          <cell r="J18538" t="str">
            <v>해외영업팀</v>
          </cell>
          <cell r="K18538" t="str">
            <v>환차손실(CP)태영/LEA</v>
          </cell>
          <cell r="L18538" t="str">
            <v>D</v>
          </cell>
          <cell r="M18538">
            <v>276750</v>
          </cell>
          <cell r="N18538">
            <v>0</v>
          </cell>
          <cell r="O18538" t="str">
            <v>2000.02.24</v>
          </cell>
          <cell r="P18538" t="str">
            <v>2000.02.24</v>
          </cell>
          <cell r="Q18538" t="str">
            <v>박선왜</v>
          </cell>
          <cell r="T18538" t="str">
            <v>U$33,750</v>
          </cell>
          <cell r="U18538" t="str">
            <v>@1130.10    @1121.90</v>
          </cell>
        </row>
        <row r="18539">
          <cell r="A18539" t="str">
            <v>81009-00</v>
          </cell>
          <cell r="B18539" t="str">
            <v>외환차손</v>
          </cell>
          <cell r="C18539" t="str">
            <v>외환차손</v>
          </cell>
          <cell r="D18539">
            <v>200</v>
          </cell>
          <cell r="E18539" t="str">
            <v>수금전표</v>
          </cell>
          <cell r="F18539" t="str">
            <v>10530238-004</v>
          </cell>
          <cell r="G18539">
            <v>100456</v>
          </cell>
          <cell r="H18539" t="str">
            <v>수출팀</v>
          </cell>
          <cell r="I18539">
            <v>100456</v>
          </cell>
          <cell r="J18539" t="str">
            <v>수출팀</v>
          </cell>
          <cell r="K18539" t="str">
            <v>환차손</v>
          </cell>
          <cell r="L18539" t="str">
            <v>D</v>
          </cell>
          <cell r="M18539">
            <v>327600</v>
          </cell>
          <cell r="N18539">
            <v>0</v>
          </cell>
          <cell r="O18539" t="str">
            <v>2000.02.25</v>
          </cell>
          <cell r="P18539" t="str">
            <v>2000.02.25</v>
          </cell>
          <cell r="Q18539" t="str">
            <v>채광기</v>
          </cell>
          <cell r="T18539" t="str">
            <v>USD52,000</v>
          </cell>
          <cell r="U18539" t="str">
            <v>@$1145.40   @$1139.10</v>
          </cell>
        </row>
        <row r="18540">
          <cell r="A18540" t="str">
            <v>81009-00</v>
          </cell>
          <cell r="B18540" t="str">
            <v>외환차손</v>
          </cell>
          <cell r="C18540" t="str">
            <v>외환차손</v>
          </cell>
          <cell r="D18540">
            <v>200</v>
          </cell>
          <cell r="E18540" t="str">
            <v>수금전표</v>
          </cell>
          <cell r="F18540" t="str">
            <v>60058228-006</v>
          </cell>
          <cell r="G18540">
            <v>100729</v>
          </cell>
          <cell r="H18540" t="str">
            <v>SCR국내영업팀</v>
          </cell>
          <cell r="I18540">
            <v>100729</v>
          </cell>
          <cell r="J18540" t="str">
            <v>SCR국내영업팀</v>
          </cell>
          <cell r="K18540" t="str">
            <v>SCR/녹산수출알선료 ? D</v>
          </cell>
          <cell r="M18540">
            <v>9174</v>
          </cell>
          <cell r="N18540" t="str">
            <v>0  2</v>
          </cell>
          <cell r="O18540" t="str">
            <v>000.02.25  2</v>
          </cell>
          <cell r="P18540" t="str">
            <v>000.02.25  손</v>
          </cell>
          <cell r="Q18540" t="str">
            <v>형경</v>
          </cell>
          <cell r="T18540">
            <v>1105.76</v>
          </cell>
          <cell r="U18540" t="str">
            <v>@1141.00    @1132.70</v>
          </cell>
        </row>
        <row r="18541">
          <cell r="A18541" t="str">
            <v>81009-00</v>
          </cell>
          <cell r="B18541" t="str">
            <v>외환차손</v>
          </cell>
          <cell r="C18541" t="str">
            <v>외환차손</v>
          </cell>
          <cell r="D18541">
            <v>200</v>
          </cell>
          <cell r="E18541" t="str">
            <v>수금전표</v>
          </cell>
          <cell r="F18541" t="str">
            <v>10530242-003</v>
          </cell>
          <cell r="G18541">
            <v>100456</v>
          </cell>
          <cell r="H18541" t="str">
            <v>수출팀</v>
          </cell>
          <cell r="I18541">
            <v>100456</v>
          </cell>
          <cell r="J18541" t="str">
            <v>수출팀</v>
          </cell>
          <cell r="K18541" t="str">
            <v>환차손</v>
          </cell>
          <cell r="L18541" t="str">
            <v>D</v>
          </cell>
          <cell r="M18541">
            <v>1354234</v>
          </cell>
          <cell r="N18541">
            <v>0</v>
          </cell>
          <cell r="O18541" t="str">
            <v>2000.02.29</v>
          </cell>
          <cell r="P18541" t="str">
            <v>2000.02.29</v>
          </cell>
          <cell r="Q18541" t="str">
            <v>채광기</v>
          </cell>
          <cell r="T18541" t="str">
            <v>USD96,719</v>
          </cell>
          <cell r="U18541" t="str">
            <v>@$1145      @$1131</v>
          </cell>
        </row>
        <row r="18542">
          <cell r="A18542" t="str">
            <v>81009-00</v>
          </cell>
          <cell r="B18542" t="str">
            <v>외환차손</v>
          </cell>
          <cell r="C18542" t="str">
            <v>외환차손</v>
          </cell>
          <cell r="D18542">
            <v>200</v>
          </cell>
          <cell r="E18542" t="str">
            <v>수금전표</v>
          </cell>
          <cell r="F18542" t="str">
            <v>60058718-006</v>
          </cell>
          <cell r="G18542">
            <v>100456</v>
          </cell>
          <cell r="H18542" t="str">
            <v>수출팀</v>
          </cell>
          <cell r="I18542">
            <v>100456</v>
          </cell>
          <cell r="J18542" t="str">
            <v>수출팀</v>
          </cell>
          <cell r="K18542" t="str">
            <v>환차손</v>
          </cell>
          <cell r="L18542" t="str">
            <v>D</v>
          </cell>
          <cell r="M18542">
            <v>614520</v>
          </cell>
          <cell r="N18542">
            <v>0</v>
          </cell>
          <cell r="O18542" t="str">
            <v>2000.02.29</v>
          </cell>
          <cell r="P18542" t="str">
            <v>2000.02.29</v>
          </cell>
          <cell r="Q18542" t="str">
            <v>채광기</v>
          </cell>
          <cell r="T18542" t="str">
            <v>USD64,669</v>
          </cell>
          <cell r="U18542" t="str">
            <v>@$1140.50   @$1131</v>
          </cell>
        </row>
        <row r="18543">
          <cell r="A18543" t="str">
            <v>81009-00</v>
          </cell>
          <cell r="B18543" t="str">
            <v>외환차손</v>
          </cell>
          <cell r="C18543" t="str">
            <v>외환차손</v>
          </cell>
          <cell r="D18543">
            <v>200</v>
          </cell>
          <cell r="E18543" t="str">
            <v>수금전표</v>
          </cell>
          <cell r="F18543" t="str">
            <v>60058717-006</v>
          </cell>
          <cell r="G18543">
            <v>100456</v>
          </cell>
          <cell r="H18543" t="str">
            <v>수출팀</v>
          </cell>
          <cell r="I18543">
            <v>100456</v>
          </cell>
          <cell r="J18543" t="str">
            <v>수출팀</v>
          </cell>
          <cell r="K18543" t="str">
            <v>환차손</v>
          </cell>
          <cell r="L18543" t="str">
            <v>D</v>
          </cell>
          <cell r="M18543">
            <v>389665</v>
          </cell>
          <cell r="N18543">
            <v>0</v>
          </cell>
          <cell r="O18543" t="str">
            <v>2000.02.29</v>
          </cell>
          <cell r="P18543" t="str">
            <v>2000.02.29</v>
          </cell>
          <cell r="Q18543" t="str">
            <v>채광기</v>
          </cell>
          <cell r="T18543" t="str">
            <v>USD41,000</v>
          </cell>
          <cell r="U18543" t="str">
            <v>@$1140.50   @41131</v>
          </cell>
        </row>
        <row r="18544">
          <cell r="A18544" t="str">
            <v>81009-00</v>
          </cell>
          <cell r="B18544" t="str">
            <v>외환차손</v>
          </cell>
          <cell r="C18544" t="str">
            <v>외환차손</v>
          </cell>
          <cell r="D18544">
            <v>200</v>
          </cell>
          <cell r="E18544" t="str">
            <v>수금전표</v>
          </cell>
          <cell r="F18544" t="str">
            <v>60059212-004</v>
          </cell>
          <cell r="G18544">
            <v>100067</v>
          </cell>
          <cell r="H18544" t="str">
            <v>해외영업팀</v>
          </cell>
          <cell r="I18544">
            <v>100067</v>
          </cell>
          <cell r="J18544" t="str">
            <v>해외영업팀</v>
          </cell>
          <cell r="K18544" t="str">
            <v>환차손실(FS)KIT/필리</v>
          </cell>
          <cell r="L18544" t="str">
            <v>D</v>
          </cell>
          <cell r="M18544">
            <v>211383</v>
          </cell>
          <cell r="N18544">
            <v>0</v>
          </cell>
          <cell r="O18544" t="str">
            <v>2000.02.29</v>
          </cell>
          <cell r="P18544" t="str">
            <v>2000.02.29</v>
          </cell>
          <cell r="Q18544" t="str">
            <v>박선왜</v>
          </cell>
          <cell r="T18544" t="str">
            <v>U$72,891</v>
          </cell>
          <cell r="U18544" t="str">
            <v>@1134.40    @1131.50</v>
          </cell>
        </row>
        <row r="18545">
          <cell r="A18545" t="str">
            <v>81009-00</v>
          </cell>
          <cell r="B18545" t="str">
            <v>외환차손</v>
          </cell>
          <cell r="C18545" t="str">
            <v>외환차손</v>
          </cell>
          <cell r="D18545">
            <v>200</v>
          </cell>
          <cell r="E18545" t="str">
            <v>수금전표</v>
          </cell>
          <cell r="F18545" t="str">
            <v>60058606-006</v>
          </cell>
          <cell r="G18545">
            <v>100067</v>
          </cell>
          <cell r="H18545" t="str">
            <v>해외영업팀</v>
          </cell>
          <cell r="I18545">
            <v>100067</v>
          </cell>
          <cell r="J18545" t="str">
            <v>해외영업팀</v>
          </cell>
          <cell r="K18545" t="str">
            <v>환차손실(DW)COMERCIA</v>
          </cell>
          <cell r="L18545" t="str">
            <v>D</v>
          </cell>
          <cell r="M18545">
            <v>172800</v>
          </cell>
          <cell r="N18545">
            <v>0</v>
          </cell>
          <cell r="O18545" t="str">
            <v>2000.02.29</v>
          </cell>
          <cell r="P18545" t="str">
            <v>2000.02.29</v>
          </cell>
          <cell r="Q18545" t="str">
            <v>박선왜</v>
          </cell>
          <cell r="T18545" t="str">
            <v>U$12,000</v>
          </cell>
          <cell r="U18545" t="str">
            <v>@1145.40    @1131</v>
          </cell>
        </row>
        <row r="18546">
          <cell r="A18546" t="str">
            <v>81009-00</v>
          </cell>
          <cell r="B18546" t="str">
            <v>외환차손</v>
          </cell>
          <cell r="C18546" t="str">
            <v>외환차손</v>
          </cell>
          <cell r="D18546">
            <v>200</v>
          </cell>
          <cell r="E18546" t="str">
            <v>수금전표</v>
          </cell>
          <cell r="F18546" t="str">
            <v>60058606-007</v>
          </cell>
          <cell r="G18546">
            <v>100067</v>
          </cell>
          <cell r="H18546" t="str">
            <v>해외영업팀</v>
          </cell>
          <cell r="I18546">
            <v>100067</v>
          </cell>
          <cell r="J18546" t="str">
            <v>해외영업팀</v>
          </cell>
          <cell r="K18546" t="str">
            <v>환차손실(DW)COMERCIA</v>
          </cell>
          <cell r="L18546" t="str">
            <v>D</v>
          </cell>
          <cell r="M18546">
            <v>691200</v>
          </cell>
          <cell r="N18546">
            <v>0</v>
          </cell>
          <cell r="O18546" t="str">
            <v>2000.02.29</v>
          </cell>
          <cell r="P18546" t="str">
            <v>2000.02.29</v>
          </cell>
          <cell r="Q18546" t="str">
            <v>박선왜</v>
          </cell>
          <cell r="T18546" t="str">
            <v>U$48,000</v>
          </cell>
          <cell r="U18546" t="str">
            <v>@1145.40    @1131</v>
          </cell>
        </row>
        <row r="18547">
          <cell r="A18547" t="str">
            <v>81009-00</v>
          </cell>
          <cell r="B18547" t="str">
            <v>외환차손</v>
          </cell>
          <cell r="C18547" t="str">
            <v>외환차손</v>
          </cell>
          <cell r="D18547">
            <v>200</v>
          </cell>
          <cell r="E18547" t="str">
            <v>수금전표</v>
          </cell>
          <cell r="F18547" t="str">
            <v>60059565-006</v>
          </cell>
          <cell r="G18547">
            <v>100067</v>
          </cell>
          <cell r="H18547" t="str">
            <v>해외영업팀</v>
          </cell>
          <cell r="I18547">
            <v>100067</v>
          </cell>
          <cell r="J18547" t="str">
            <v>해외영업팀</v>
          </cell>
          <cell r="K18547" t="str">
            <v>환차손실(DW)TRANS/스</v>
          </cell>
          <cell r="L18547" t="str">
            <v>D</v>
          </cell>
          <cell r="M18547">
            <v>3507058</v>
          </cell>
          <cell r="N18547">
            <v>0</v>
          </cell>
          <cell r="O18547" t="str">
            <v>2000.03.03</v>
          </cell>
          <cell r="P18547" t="str">
            <v>2000.03.03</v>
          </cell>
          <cell r="Q18547" t="str">
            <v>박선왜</v>
          </cell>
          <cell r="T18547" t="str">
            <v>U$146738.84</v>
          </cell>
          <cell r="U18547" t="str">
            <v>@1145.40    @1121.50</v>
          </cell>
        </row>
        <row r="18548">
          <cell r="A18548" t="str">
            <v>81009-00</v>
          </cell>
          <cell r="B18548" t="str">
            <v>외환차손</v>
          </cell>
          <cell r="C18548" t="str">
            <v>외환차손</v>
          </cell>
          <cell r="D18548">
            <v>200</v>
          </cell>
          <cell r="E18548" t="str">
            <v>수금전표</v>
          </cell>
          <cell r="F18548" t="str">
            <v>10542200-003</v>
          </cell>
          <cell r="G18548">
            <v>100456</v>
          </cell>
          <cell r="H18548" t="str">
            <v>수출팀</v>
          </cell>
          <cell r="I18548">
            <v>100456</v>
          </cell>
          <cell r="J18548" t="str">
            <v>수출팀</v>
          </cell>
          <cell r="K18548" t="str">
            <v>환차손</v>
          </cell>
          <cell r="L18548" t="str">
            <v>D</v>
          </cell>
          <cell r="M18548">
            <v>227000</v>
          </cell>
          <cell r="N18548">
            <v>0</v>
          </cell>
          <cell r="O18548" t="str">
            <v>2000.03.03</v>
          </cell>
          <cell r="P18548" t="str">
            <v>2000.03.03</v>
          </cell>
          <cell r="Q18548" t="str">
            <v>채광기</v>
          </cell>
          <cell r="T18548" t="str">
            <v>USD 10,000</v>
          </cell>
          <cell r="U18548" t="str">
            <v>@$1145.40   @$1122.70</v>
          </cell>
        </row>
        <row r="18549">
          <cell r="A18549" t="str">
            <v>81009-00</v>
          </cell>
          <cell r="B18549" t="str">
            <v>외환차손</v>
          </cell>
          <cell r="C18549" t="str">
            <v>외환차손</v>
          </cell>
          <cell r="D18549">
            <v>100</v>
          </cell>
          <cell r="E18549" t="str">
            <v>판매전표</v>
          </cell>
          <cell r="F18549" t="str">
            <v>60059591-004</v>
          </cell>
          <cell r="G18549">
            <v>100067</v>
          </cell>
          <cell r="H18549" t="str">
            <v>해외영업팀</v>
          </cell>
          <cell r="I18549">
            <v>100066</v>
          </cell>
          <cell r="J18549" t="str">
            <v>국내영업팀</v>
          </cell>
          <cell r="K18549" t="str">
            <v>환차손실(OF)RICKLEE</v>
          </cell>
          <cell r="L18549" t="str">
            <v>D</v>
          </cell>
          <cell r="M18549">
            <v>865069</v>
          </cell>
          <cell r="N18549">
            <v>0</v>
          </cell>
          <cell r="O18549" t="str">
            <v>2000.03.04</v>
          </cell>
          <cell r="P18549" t="str">
            <v>2000.03.04</v>
          </cell>
          <cell r="Q18549" t="str">
            <v>박선왜</v>
          </cell>
          <cell r="T18549" t="str">
            <v>U$160,198</v>
          </cell>
          <cell r="U18549" t="str">
            <v>@1115.50    @1120.90</v>
          </cell>
        </row>
        <row r="18550">
          <cell r="A18550" t="str">
            <v>81009-00</v>
          </cell>
          <cell r="B18550" t="str">
            <v>외환차손</v>
          </cell>
          <cell r="C18550" t="str">
            <v>외환차손</v>
          </cell>
          <cell r="D18550">
            <v>50</v>
          </cell>
          <cell r="E18550" t="str">
            <v>자금전표</v>
          </cell>
          <cell r="F18550" t="str">
            <v>10531217-021</v>
          </cell>
          <cell r="G18550">
            <v>100027</v>
          </cell>
          <cell r="H18550" t="str">
            <v>일진경리팀</v>
          </cell>
          <cell r="I18550">
            <v>100027</v>
          </cell>
          <cell r="J18550" t="str">
            <v>일진경리팀</v>
          </cell>
          <cell r="K18550" t="str">
            <v>외환차손</v>
          </cell>
          <cell r="L18550" t="str">
            <v>D</v>
          </cell>
          <cell r="M18550">
            <v>3418972</v>
          </cell>
          <cell r="N18550">
            <v>0</v>
          </cell>
          <cell r="O18550" t="str">
            <v>2000.03.06</v>
          </cell>
          <cell r="P18550" t="str">
            <v>2000.03.06</v>
          </cell>
          <cell r="Q18550" t="str">
            <v>최윤경</v>
          </cell>
          <cell r="T18550" t="str">
            <v>(U$132,600/FRF206</v>
          </cell>
          <cell r="U18550" t="str">
            <v>,900)  0           0</v>
          </cell>
        </row>
        <row r="18551">
          <cell r="A18551" t="str">
            <v>81009-00</v>
          </cell>
          <cell r="B18551" t="str">
            <v>외환차손</v>
          </cell>
          <cell r="C18551" t="str">
            <v>외환차손</v>
          </cell>
          <cell r="D18551">
            <v>200</v>
          </cell>
          <cell r="E18551" t="str">
            <v>수금전표</v>
          </cell>
          <cell r="F18551" t="str">
            <v>60059632-005</v>
          </cell>
          <cell r="G18551">
            <v>100730</v>
          </cell>
          <cell r="H18551" t="str">
            <v>SCR해외영업팀</v>
          </cell>
          <cell r="I18551">
            <v>100730</v>
          </cell>
          <cell r="J18551" t="str">
            <v>SCR해외영업팀</v>
          </cell>
          <cell r="K18551" t="str">
            <v>SCR/녹산무역NEGO환차</v>
          </cell>
          <cell r="L18551" t="str">
            <v>D</v>
          </cell>
          <cell r="M18551">
            <v>697171</v>
          </cell>
          <cell r="N18551">
            <v>0</v>
          </cell>
          <cell r="O18551" t="str">
            <v>2000.03.06</v>
          </cell>
          <cell r="P18551" t="str">
            <v>2000.03.06</v>
          </cell>
          <cell r="Q18551" t="str">
            <v>손형경</v>
          </cell>
          <cell r="T18551">
            <v>158448.09</v>
          </cell>
          <cell r="U18551" t="str">
            <v>@1125.30    @1120.90</v>
          </cell>
        </row>
        <row r="18552">
          <cell r="A18552" t="str">
            <v>81009-00</v>
          </cell>
          <cell r="B18552" t="str">
            <v>외환차손</v>
          </cell>
          <cell r="C18552" t="str">
            <v>외환차손</v>
          </cell>
          <cell r="D18552">
            <v>200</v>
          </cell>
          <cell r="E18552" t="str">
            <v>수금전표</v>
          </cell>
          <cell r="F18552" t="str">
            <v>60059632-006</v>
          </cell>
          <cell r="G18552">
            <v>100730</v>
          </cell>
          <cell r="H18552" t="str">
            <v>SCR해외영업팀</v>
          </cell>
          <cell r="I18552">
            <v>100730</v>
          </cell>
          <cell r="J18552" t="str">
            <v>SCR해외영업팀</v>
          </cell>
          <cell r="K18552" t="str">
            <v>SCR/녹산수출알선료환</v>
          </cell>
          <cell r="L18552" t="str">
            <v>D</v>
          </cell>
          <cell r="M18552">
            <v>15284</v>
          </cell>
          <cell r="N18552">
            <v>0</v>
          </cell>
          <cell r="O18552" t="str">
            <v>2000.03.06</v>
          </cell>
          <cell r="P18552" t="str">
            <v>2000.03.06</v>
          </cell>
          <cell r="Q18552" t="str">
            <v>손형경</v>
          </cell>
          <cell r="T18552">
            <v>1115.51</v>
          </cell>
          <cell r="U18552" t="str">
            <v>@1125.30    @1111.60</v>
          </cell>
        </row>
        <row r="18553">
          <cell r="A18553" t="str">
            <v>81009-00</v>
          </cell>
          <cell r="B18553" t="str">
            <v>외환차손</v>
          </cell>
          <cell r="C18553" t="str">
            <v>외환차손</v>
          </cell>
          <cell r="D18553">
            <v>200</v>
          </cell>
          <cell r="E18553" t="str">
            <v>수금전표</v>
          </cell>
          <cell r="F18553" t="str">
            <v>60059630-007</v>
          </cell>
          <cell r="G18553">
            <v>100730</v>
          </cell>
          <cell r="H18553" t="str">
            <v>SCR해외영업팀</v>
          </cell>
          <cell r="I18553">
            <v>100730</v>
          </cell>
          <cell r="J18553" t="str">
            <v>SCR해외영업팀</v>
          </cell>
          <cell r="K18553" t="str">
            <v>SCR/희성전선NEGO환차</v>
          </cell>
          <cell r="L18553" t="str">
            <v>D</v>
          </cell>
          <cell r="M18553">
            <v>93030</v>
          </cell>
          <cell r="N18553">
            <v>0</v>
          </cell>
          <cell r="O18553" t="str">
            <v>2000.03.06</v>
          </cell>
          <cell r="P18553" t="str">
            <v>2000.03.06</v>
          </cell>
          <cell r="Q18553" t="str">
            <v>손형경</v>
          </cell>
          <cell r="T18553">
            <v>77525.759999999995</v>
          </cell>
          <cell r="U18553" t="str">
            <v>@1122.10    @1120.90</v>
          </cell>
        </row>
        <row r="18554">
          <cell r="A18554" t="str">
            <v>81009-00</v>
          </cell>
          <cell r="B18554" t="str">
            <v>외환차손</v>
          </cell>
          <cell r="C18554" t="str">
            <v>외환차손</v>
          </cell>
          <cell r="D18554">
            <v>200</v>
          </cell>
          <cell r="E18554" t="str">
            <v>수금전표</v>
          </cell>
          <cell r="F18554" t="str">
            <v>60059630-008</v>
          </cell>
          <cell r="G18554">
            <v>100730</v>
          </cell>
          <cell r="H18554" t="str">
            <v>SCR해외영업팀</v>
          </cell>
          <cell r="I18554">
            <v>100730</v>
          </cell>
          <cell r="J18554" t="str">
            <v>SCR해외영업팀</v>
          </cell>
          <cell r="K18554" t="str">
            <v>SCR/희성전선NEGO환차</v>
          </cell>
          <cell r="L18554" t="str">
            <v>D</v>
          </cell>
          <cell r="M18554">
            <v>918540</v>
          </cell>
          <cell r="N18554">
            <v>0</v>
          </cell>
          <cell r="O18554" t="str">
            <v>2000.03.06</v>
          </cell>
          <cell r="P18554" t="str">
            <v>2000.03.06</v>
          </cell>
          <cell r="Q18554" t="str">
            <v>손형경</v>
          </cell>
          <cell r="T18554">
            <v>113400</v>
          </cell>
          <cell r="U18554" t="str">
            <v>@1129.00    @1120.90</v>
          </cell>
        </row>
        <row r="18555">
          <cell r="A18555" t="str">
            <v>81009-00</v>
          </cell>
          <cell r="B18555" t="str">
            <v>외환차손</v>
          </cell>
          <cell r="C18555" t="str">
            <v>외환차손</v>
          </cell>
          <cell r="D18555">
            <v>200</v>
          </cell>
          <cell r="E18555" t="str">
            <v>수금전표</v>
          </cell>
          <cell r="F18555" t="str">
            <v>60059630-009</v>
          </cell>
          <cell r="G18555">
            <v>100730</v>
          </cell>
          <cell r="H18555" t="str">
            <v>SCR해외영업팀</v>
          </cell>
          <cell r="I18555">
            <v>100730</v>
          </cell>
          <cell r="J18555" t="str">
            <v>SCR해외영업팀</v>
          </cell>
          <cell r="K18555" t="str">
            <v>SCR/희성전선NEGO환차</v>
          </cell>
          <cell r="L18555" t="str">
            <v>D</v>
          </cell>
          <cell r="M18555">
            <v>313420</v>
          </cell>
          <cell r="N18555">
            <v>0</v>
          </cell>
          <cell r="O18555" t="str">
            <v>2000.03.06</v>
          </cell>
          <cell r="P18555" t="str">
            <v>2000.03.06</v>
          </cell>
          <cell r="Q18555" t="str">
            <v>손형경</v>
          </cell>
          <cell r="T18555">
            <v>38693.83</v>
          </cell>
          <cell r="U18555" t="str">
            <v>@1129.00    @1120.90</v>
          </cell>
        </row>
        <row r="18556">
          <cell r="A18556" t="str">
            <v>81009-00</v>
          </cell>
          <cell r="B18556" t="str">
            <v>외환차손</v>
          </cell>
          <cell r="C18556" t="str">
            <v>외환차손</v>
          </cell>
          <cell r="D18556">
            <v>200</v>
          </cell>
          <cell r="E18556" t="str">
            <v>수금전표</v>
          </cell>
          <cell r="F18556" t="str">
            <v>60059630-010</v>
          </cell>
          <cell r="G18556">
            <v>100730</v>
          </cell>
          <cell r="H18556" t="str">
            <v>SCR해외영업팀</v>
          </cell>
          <cell r="I18556">
            <v>100730</v>
          </cell>
          <cell r="J18556" t="str">
            <v>SCR해외영업팀</v>
          </cell>
          <cell r="K18556" t="str">
            <v>SCR/희성전선NEGO환차</v>
          </cell>
          <cell r="L18556" t="str">
            <v>D</v>
          </cell>
          <cell r="M18556">
            <v>536820</v>
          </cell>
          <cell r="N18556">
            <v>0</v>
          </cell>
          <cell r="O18556" t="str">
            <v>2000.03.06</v>
          </cell>
          <cell r="P18556" t="str">
            <v>2000.03.06</v>
          </cell>
          <cell r="Q18556" t="str">
            <v>손형경</v>
          </cell>
          <cell r="T18556">
            <v>77800</v>
          </cell>
          <cell r="U18556" t="str">
            <v>@1127.80    @1120.90</v>
          </cell>
        </row>
        <row r="18557">
          <cell r="A18557" t="str">
            <v>81009-00</v>
          </cell>
          <cell r="B18557" t="str">
            <v>외환차손</v>
          </cell>
          <cell r="C18557" t="str">
            <v>외환차손</v>
          </cell>
          <cell r="D18557">
            <v>200</v>
          </cell>
          <cell r="E18557" t="str">
            <v>수금전표</v>
          </cell>
          <cell r="F18557" t="str">
            <v>60059630-011</v>
          </cell>
          <cell r="G18557">
            <v>100730</v>
          </cell>
          <cell r="H18557" t="str">
            <v>SCR해외영업팀</v>
          </cell>
          <cell r="I18557">
            <v>100730</v>
          </cell>
          <cell r="J18557" t="str">
            <v>SCR해외영업팀</v>
          </cell>
          <cell r="K18557" t="str">
            <v>SCR/희성전선NEGO환차</v>
          </cell>
          <cell r="L18557" t="str">
            <v>D</v>
          </cell>
          <cell r="M18557">
            <v>1908901</v>
          </cell>
          <cell r="N18557">
            <v>0</v>
          </cell>
          <cell r="O18557" t="str">
            <v>2000.03.06</v>
          </cell>
          <cell r="P18557" t="str">
            <v>2000.03.06</v>
          </cell>
          <cell r="Q18557" t="str">
            <v>손형경</v>
          </cell>
          <cell r="T18557">
            <v>189000</v>
          </cell>
          <cell r="U18557" t="str">
            <v>@1131.00    @1120.90</v>
          </cell>
        </row>
        <row r="18558">
          <cell r="A18558" t="str">
            <v>81009-00</v>
          </cell>
          <cell r="B18558" t="str">
            <v>외환차손</v>
          </cell>
          <cell r="C18558" t="str">
            <v>외환차손</v>
          </cell>
          <cell r="D18558">
            <v>200</v>
          </cell>
          <cell r="E18558" t="str">
            <v>수금전표</v>
          </cell>
          <cell r="F18558" t="str">
            <v>10535414-003</v>
          </cell>
          <cell r="G18558">
            <v>100453</v>
          </cell>
          <cell r="H18558" t="str">
            <v>특판1팀</v>
          </cell>
          <cell r="I18558">
            <v>100453</v>
          </cell>
          <cell r="J18558" t="str">
            <v>특판1팀</v>
          </cell>
          <cell r="K18558" t="str">
            <v>외환차손</v>
          </cell>
          <cell r="L18558" t="str">
            <v>D</v>
          </cell>
          <cell r="M18558">
            <v>158484</v>
          </cell>
          <cell r="N18558">
            <v>0</v>
          </cell>
          <cell r="O18558" t="str">
            <v>2000.03.06</v>
          </cell>
          <cell r="P18558" t="str">
            <v>2000.03.06</v>
          </cell>
          <cell r="Q18558" t="str">
            <v>최윤경</v>
          </cell>
          <cell r="T18558">
            <v>47081.25</v>
          </cell>
          <cell r="U18558" t="str">
            <v>1,122.70    1,120.90</v>
          </cell>
        </row>
        <row r="18559">
          <cell r="A18559" t="str">
            <v>81009-00</v>
          </cell>
          <cell r="B18559" t="str">
            <v>외환차손</v>
          </cell>
          <cell r="C18559" t="str">
            <v>외환차손</v>
          </cell>
          <cell r="D18559">
            <v>200</v>
          </cell>
          <cell r="E18559" t="str">
            <v>수금전표</v>
          </cell>
          <cell r="F18559" t="str">
            <v>60059545-004</v>
          </cell>
          <cell r="G18559">
            <v>100067</v>
          </cell>
          <cell r="H18559" t="str">
            <v>해외영업팀</v>
          </cell>
          <cell r="I18559">
            <v>100067</v>
          </cell>
          <cell r="J18559" t="str">
            <v>해외영업팀</v>
          </cell>
          <cell r="K18559" t="str">
            <v>환차손실(FS)TELEFONI</v>
          </cell>
          <cell r="L18559" t="str">
            <v>D</v>
          </cell>
          <cell r="M18559">
            <v>6505363</v>
          </cell>
          <cell r="N18559">
            <v>0</v>
          </cell>
          <cell r="O18559" t="str">
            <v>2000.03.07</v>
          </cell>
          <cell r="P18559" t="str">
            <v>2000.03.07</v>
          </cell>
          <cell r="Q18559" t="str">
            <v>박선왜</v>
          </cell>
          <cell r="T18559" t="str">
            <v>U$234,850.68</v>
          </cell>
          <cell r="U18559" t="str">
            <v>@1145.40    @1117.70</v>
          </cell>
        </row>
        <row r="18560">
          <cell r="A18560" t="str">
            <v>81009-00</v>
          </cell>
          <cell r="B18560" t="str">
            <v>외환차손</v>
          </cell>
          <cell r="C18560" t="str">
            <v>외환차손</v>
          </cell>
          <cell r="D18560">
            <v>200</v>
          </cell>
          <cell r="E18560" t="str">
            <v>수금전표</v>
          </cell>
          <cell r="F18560" t="str">
            <v>10542203-003</v>
          </cell>
          <cell r="G18560">
            <v>100456</v>
          </cell>
          <cell r="H18560" t="str">
            <v>수출팀</v>
          </cell>
          <cell r="I18560">
            <v>100456</v>
          </cell>
          <cell r="J18560" t="str">
            <v>수출팀</v>
          </cell>
          <cell r="K18560" t="str">
            <v>환차손</v>
          </cell>
          <cell r="L18560" t="str">
            <v>D</v>
          </cell>
          <cell r="M18560">
            <v>570982</v>
          </cell>
          <cell r="N18560">
            <v>0</v>
          </cell>
          <cell r="O18560" t="str">
            <v>2000.03.07</v>
          </cell>
          <cell r="P18560" t="str">
            <v>2000.03.07</v>
          </cell>
          <cell r="Q18560" t="str">
            <v>채광기</v>
          </cell>
          <cell r="T18560" t="str">
            <v>USD 25,950</v>
          </cell>
          <cell r="U18560" t="str">
            <v>@$1140.50   @$1118.50</v>
          </cell>
        </row>
        <row r="18561">
          <cell r="A18561" t="str">
            <v>81009-00</v>
          </cell>
          <cell r="B18561" t="str">
            <v>외환차손</v>
          </cell>
          <cell r="C18561" t="str">
            <v>외환차손</v>
          </cell>
          <cell r="D18561">
            <v>200</v>
          </cell>
          <cell r="E18561" t="str">
            <v>수금전표</v>
          </cell>
          <cell r="F18561" t="str">
            <v>10542204-003</v>
          </cell>
          <cell r="G18561">
            <v>100456</v>
          </cell>
          <cell r="H18561" t="str">
            <v>수출팀</v>
          </cell>
          <cell r="I18561">
            <v>100456</v>
          </cell>
          <cell r="J18561" t="str">
            <v>수출팀</v>
          </cell>
          <cell r="K18561" t="str">
            <v>환차손</v>
          </cell>
          <cell r="L18561" t="str">
            <v>D</v>
          </cell>
          <cell r="M18561">
            <v>109237</v>
          </cell>
          <cell r="N18561">
            <v>0</v>
          </cell>
          <cell r="O18561" t="str">
            <v>2000.03.07</v>
          </cell>
          <cell r="P18561" t="str">
            <v>2000.03.07</v>
          </cell>
          <cell r="Q18561" t="str">
            <v>채광기</v>
          </cell>
          <cell r="T18561" t="str">
            <v>USD 4,806</v>
          </cell>
          <cell r="U18561" t="str">
            <v>@$1140.50   @$1118.50</v>
          </cell>
        </row>
        <row r="18562">
          <cell r="A18562" t="str">
            <v>81009-00</v>
          </cell>
          <cell r="B18562" t="str">
            <v>외환차손</v>
          </cell>
          <cell r="C18562" t="str">
            <v>외환차손</v>
          </cell>
          <cell r="D18562">
            <v>200</v>
          </cell>
          <cell r="E18562" t="str">
            <v>수금전표</v>
          </cell>
          <cell r="F18562" t="str">
            <v>10542205-003</v>
          </cell>
          <cell r="G18562">
            <v>100456</v>
          </cell>
          <cell r="H18562" t="str">
            <v>수출팀</v>
          </cell>
          <cell r="I18562">
            <v>100456</v>
          </cell>
          <cell r="J18562" t="str">
            <v>수출팀</v>
          </cell>
          <cell r="K18562" t="str">
            <v>환차손</v>
          </cell>
          <cell r="L18562" t="str">
            <v>D</v>
          </cell>
          <cell r="M18562">
            <v>932778</v>
          </cell>
          <cell r="N18562">
            <v>0</v>
          </cell>
          <cell r="O18562" t="str">
            <v>2000.03.07</v>
          </cell>
          <cell r="P18562" t="str">
            <v>2000.03.07</v>
          </cell>
          <cell r="Q18562" t="str">
            <v>채광기</v>
          </cell>
          <cell r="T18562" t="str">
            <v>USD 41,449</v>
          </cell>
          <cell r="U18562" t="str">
            <v>@$1141      @$1118.50</v>
          </cell>
        </row>
        <row r="18563">
          <cell r="A18563" t="str">
            <v>81009-00</v>
          </cell>
          <cell r="B18563" t="str">
            <v>외환차손</v>
          </cell>
          <cell r="C18563" t="str">
            <v>외환차손</v>
          </cell>
          <cell r="D18563">
            <v>200</v>
          </cell>
          <cell r="E18563" t="str">
            <v>수금전표</v>
          </cell>
          <cell r="F18563" t="str">
            <v>10542192-003</v>
          </cell>
          <cell r="G18563">
            <v>100456</v>
          </cell>
          <cell r="H18563" t="str">
            <v>수출팀</v>
          </cell>
          <cell r="I18563">
            <v>100456</v>
          </cell>
          <cell r="J18563" t="str">
            <v>수출팀</v>
          </cell>
          <cell r="K18563" t="str">
            <v>환차손</v>
          </cell>
          <cell r="L18563" t="str">
            <v>D</v>
          </cell>
          <cell r="M18563">
            <v>2945</v>
          </cell>
          <cell r="N18563">
            <v>0</v>
          </cell>
          <cell r="O18563" t="str">
            <v>2000.03.07</v>
          </cell>
          <cell r="P18563" t="str">
            <v>2000.03.07</v>
          </cell>
          <cell r="Q18563" t="str">
            <v>채광기</v>
          </cell>
          <cell r="T18563" t="str">
            <v>USD1133</v>
          </cell>
          <cell r="U18563" t="str">
            <v>@$1120.30   @$1117.70</v>
          </cell>
        </row>
        <row r="18564">
          <cell r="A18564" t="str">
            <v>81009-00</v>
          </cell>
          <cell r="B18564" t="str">
            <v>외환차손</v>
          </cell>
          <cell r="C18564" t="str">
            <v>외환차손</v>
          </cell>
          <cell r="D18564">
            <v>200</v>
          </cell>
          <cell r="E18564" t="str">
            <v>수금전표</v>
          </cell>
          <cell r="F18564" t="str">
            <v>60059592-004</v>
          </cell>
          <cell r="G18564">
            <v>100067</v>
          </cell>
          <cell r="H18564" t="str">
            <v>해외영업팀</v>
          </cell>
          <cell r="I18564">
            <v>100067</v>
          </cell>
          <cell r="J18564" t="str">
            <v>해외영업팀</v>
          </cell>
          <cell r="K18564" t="str">
            <v>환차손실(OF)TRANS/PE</v>
          </cell>
          <cell r="L18564" t="str">
            <v>D</v>
          </cell>
          <cell r="M18564">
            <v>2478948</v>
          </cell>
          <cell r="N18564">
            <v>0</v>
          </cell>
          <cell r="O18564" t="str">
            <v>2000.03.09</v>
          </cell>
          <cell r="P18564" t="str">
            <v>2000.03.09</v>
          </cell>
          <cell r="Q18564" t="str">
            <v>박선왜</v>
          </cell>
          <cell r="T18564" t="str">
            <v>U$148,440</v>
          </cell>
          <cell r="U18564" t="str">
            <v>@1139.10    @1122.40</v>
          </cell>
        </row>
        <row r="18565">
          <cell r="A18565" t="str">
            <v>81009-00</v>
          </cell>
          <cell r="B18565" t="str">
            <v>외환차손</v>
          </cell>
          <cell r="C18565" t="str">
            <v>외환차손</v>
          </cell>
          <cell r="D18565">
            <v>200</v>
          </cell>
          <cell r="E18565" t="str">
            <v>수금전표</v>
          </cell>
          <cell r="F18565" t="str">
            <v>60059611-003</v>
          </cell>
          <cell r="G18565">
            <v>100729</v>
          </cell>
          <cell r="H18565" t="str">
            <v>SCR국내영업팀</v>
          </cell>
          <cell r="I18565">
            <v>100729</v>
          </cell>
          <cell r="J18565" t="str">
            <v>SCR국내영업팀</v>
          </cell>
          <cell r="K18565" t="str">
            <v>SCR/한국KDK NEGO환차</v>
          </cell>
          <cell r="L18565" t="str">
            <v>D</v>
          </cell>
          <cell r="M18565">
            <v>396864</v>
          </cell>
          <cell r="N18565">
            <v>0</v>
          </cell>
          <cell r="O18565" t="str">
            <v>2000.03.09</v>
          </cell>
          <cell r="P18565" t="str">
            <v>2000.03.09</v>
          </cell>
          <cell r="Q18565" t="str">
            <v>손형경</v>
          </cell>
          <cell r="T18565">
            <v>36409.54</v>
          </cell>
          <cell r="U18565" t="str">
            <v>@1131.80    @1120.90</v>
          </cell>
        </row>
        <row r="18566">
          <cell r="A18566" t="str">
            <v>81009-00</v>
          </cell>
          <cell r="B18566" t="str">
            <v>외환차손</v>
          </cell>
          <cell r="C18566" t="str">
            <v>외환차손</v>
          </cell>
          <cell r="D18566">
            <v>50</v>
          </cell>
          <cell r="E18566" t="str">
            <v>자금전표</v>
          </cell>
          <cell r="F18566" t="str">
            <v>10532222-003</v>
          </cell>
          <cell r="G18566">
            <v>100067</v>
          </cell>
          <cell r="H18566" t="str">
            <v>해외영업팀</v>
          </cell>
          <cell r="I18566">
            <v>100027</v>
          </cell>
          <cell r="J18566" t="str">
            <v>일진경리팀</v>
          </cell>
          <cell r="K18566" t="str">
            <v>외환차손</v>
          </cell>
          <cell r="L18566" t="str">
            <v>D</v>
          </cell>
          <cell r="M18566">
            <v>103516</v>
          </cell>
          <cell r="N18566">
            <v>0</v>
          </cell>
          <cell r="O18566" t="str">
            <v>2000.03.10</v>
          </cell>
          <cell r="P18566" t="str">
            <v>2000.03.10</v>
          </cell>
          <cell r="Q18566" t="str">
            <v>최윤경</v>
          </cell>
          <cell r="T18566" t="str">
            <v>(U$252,481)</v>
          </cell>
          <cell r="U18566" t="str">
            <v>1119.70     1120.11</v>
          </cell>
        </row>
        <row r="18567">
          <cell r="A18567" t="str">
            <v>81009-00</v>
          </cell>
          <cell r="B18567" t="str">
            <v>외환차손</v>
          </cell>
          <cell r="C18567" t="str">
            <v>외환차손</v>
          </cell>
          <cell r="D18567">
            <v>200</v>
          </cell>
          <cell r="E18567" t="str">
            <v>수금전표</v>
          </cell>
          <cell r="F18567" t="str">
            <v>60059593-003</v>
          </cell>
          <cell r="G18567">
            <v>100067</v>
          </cell>
          <cell r="H18567" t="str">
            <v>해외영업팀</v>
          </cell>
          <cell r="I18567">
            <v>100067</v>
          </cell>
          <cell r="J18567" t="str">
            <v>해외영업팀</v>
          </cell>
          <cell r="K18567" t="str">
            <v>환차손실(CP)SK/PREMI</v>
          </cell>
          <cell r="L18567" t="str">
            <v>D</v>
          </cell>
          <cell r="M18567">
            <v>717600</v>
          </cell>
          <cell r="N18567">
            <v>0</v>
          </cell>
          <cell r="O18567" t="str">
            <v>2000.03.10</v>
          </cell>
          <cell r="P18567" t="str">
            <v>2000.03.10</v>
          </cell>
          <cell r="Q18567" t="str">
            <v>박선왜</v>
          </cell>
          <cell r="T18567" t="str">
            <v>U$62,400</v>
          </cell>
          <cell r="U18567" t="str">
            <v>@1131.80    @1120.30</v>
          </cell>
        </row>
        <row r="18568">
          <cell r="A18568" t="str">
            <v>81009-00</v>
          </cell>
          <cell r="B18568" t="str">
            <v>외환차손</v>
          </cell>
          <cell r="C18568" t="str">
            <v>외환차손</v>
          </cell>
          <cell r="D18568">
            <v>200</v>
          </cell>
          <cell r="E18568" t="str">
            <v>수금전표</v>
          </cell>
          <cell r="F18568" t="str">
            <v>60059608-003</v>
          </cell>
          <cell r="G18568">
            <v>100730</v>
          </cell>
          <cell r="H18568" t="str">
            <v>SCR해외영업팀</v>
          </cell>
          <cell r="I18568">
            <v>100730</v>
          </cell>
          <cell r="J18568" t="str">
            <v>SCR해외영업팀</v>
          </cell>
          <cell r="K18568" t="str">
            <v>SCR/한화NEGO환차손</v>
          </cell>
          <cell r="L18568" t="str">
            <v>D</v>
          </cell>
          <cell r="M18568">
            <v>1178298</v>
          </cell>
          <cell r="N18568">
            <v>0</v>
          </cell>
          <cell r="O18568" t="str">
            <v>2000.03.10</v>
          </cell>
          <cell r="P18568" t="str">
            <v>2000.03.10</v>
          </cell>
          <cell r="Q18568" t="str">
            <v>손형경</v>
          </cell>
          <cell r="T18568">
            <v>116663.12</v>
          </cell>
          <cell r="U18568" t="str">
            <v>@1130.20    @1120.10</v>
          </cell>
        </row>
        <row r="18569">
          <cell r="A18569" t="str">
            <v>81009-00</v>
          </cell>
          <cell r="B18569" t="str">
            <v>외환차손</v>
          </cell>
          <cell r="C18569" t="str">
            <v>외환차손</v>
          </cell>
          <cell r="D18569">
            <v>200</v>
          </cell>
          <cell r="E18569" t="str">
            <v>수금전표</v>
          </cell>
          <cell r="F18569" t="str">
            <v>60059609-005</v>
          </cell>
          <cell r="G18569">
            <v>100730</v>
          </cell>
          <cell r="H18569" t="str">
            <v>SCR해외영업팀</v>
          </cell>
          <cell r="I18569">
            <v>100730</v>
          </cell>
          <cell r="J18569" t="str">
            <v>SCR해외영업팀</v>
          </cell>
          <cell r="K18569" t="str">
            <v>SCR/엘지상사LOCAL환? D</v>
          </cell>
          <cell r="M18569">
            <v>3821657</v>
          </cell>
          <cell r="N18569" t="str">
            <v>0  2</v>
          </cell>
          <cell r="O18569" t="str">
            <v>000.03.10  2</v>
          </cell>
          <cell r="P18569" t="str">
            <v>000.03.10  손</v>
          </cell>
          <cell r="Q18569" t="str">
            <v>형경</v>
          </cell>
          <cell r="T18569">
            <v>271039.56</v>
          </cell>
          <cell r="U18569" t="str">
            <v>@1134.40    @1120.30</v>
          </cell>
        </row>
        <row r="18570">
          <cell r="A18570" t="str">
            <v>81009-00</v>
          </cell>
          <cell r="B18570" t="str">
            <v>외환차손</v>
          </cell>
          <cell r="C18570" t="str">
            <v>외환차손</v>
          </cell>
          <cell r="D18570">
            <v>200</v>
          </cell>
          <cell r="E18570" t="str">
            <v>수금전표</v>
          </cell>
          <cell r="F18570" t="str">
            <v>60059609-006</v>
          </cell>
          <cell r="G18570">
            <v>100730</v>
          </cell>
          <cell r="H18570" t="str">
            <v>SCR해외영업팀</v>
          </cell>
          <cell r="I18570">
            <v>100730</v>
          </cell>
          <cell r="J18570" t="str">
            <v>SCR해외영업팀</v>
          </cell>
          <cell r="K18570" t="str">
            <v>SCR/엘지상사LOCAL환? D</v>
          </cell>
          <cell r="M18570">
            <v>7238000</v>
          </cell>
          <cell r="N18570" t="str">
            <v>0  2</v>
          </cell>
          <cell r="O18570" t="str">
            <v>000.03.10  2</v>
          </cell>
          <cell r="P18570" t="str">
            <v>000.03.10  손</v>
          </cell>
          <cell r="Q18570" t="str">
            <v>형경</v>
          </cell>
          <cell r="T18570">
            <v>385000</v>
          </cell>
          <cell r="U18570" t="str">
            <v>@1139.10    @1120.30</v>
          </cell>
        </row>
        <row r="18571">
          <cell r="A18571" t="str">
            <v>81009-00</v>
          </cell>
          <cell r="B18571" t="str">
            <v>외환차손</v>
          </cell>
          <cell r="C18571" t="str">
            <v>외환차손</v>
          </cell>
          <cell r="D18571">
            <v>200</v>
          </cell>
          <cell r="E18571" t="str">
            <v>수금전표</v>
          </cell>
          <cell r="F18571" t="str">
            <v>60059609-007</v>
          </cell>
          <cell r="G18571">
            <v>100730</v>
          </cell>
          <cell r="H18571" t="str">
            <v>SCR해외영업팀</v>
          </cell>
          <cell r="I18571">
            <v>100730</v>
          </cell>
          <cell r="J18571" t="str">
            <v>SCR해외영업팀</v>
          </cell>
          <cell r="K18571" t="str">
            <v>SCR/엘지상사LOCAL환? D</v>
          </cell>
          <cell r="M18571">
            <v>11954251</v>
          </cell>
          <cell r="N18571" t="str">
            <v>0  2</v>
          </cell>
          <cell r="O18571" t="str">
            <v>000.03.10  2</v>
          </cell>
          <cell r="P18571" t="str">
            <v>000.03.10  손</v>
          </cell>
          <cell r="Q18571" t="str">
            <v>형경</v>
          </cell>
          <cell r="T18571">
            <v>577500</v>
          </cell>
          <cell r="U18571" t="str">
            <v>@1141.00    @1120.30</v>
          </cell>
        </row>
        <row r="18572">
          <cell r="A18572" t="str">
            <v>81009-00</v>
          </cell>
          <cell r="B18572" t="str">
            <v>외환차손</v>
          </cell>
          <cell r="C18572" t="str">
            <v>외환차손</v>
          </cell>
          <cell r="D18572">
            <v>200</v>
          </cell>
          <cell r="E18572" t="str">
            <v>수금전표</v>
          </cell>
          <cell r="F18572" t="str">
            <v>60059662-006</v>
          </cell>
          <cell r="G18572">
            <v>100730</v>
          </cell>
          <cell r="H18572" t="str">
            <v>SCR해외영업팀</v>
          </cell>
          <cell r="I18572">
            <v>100729</v>
          </cell>
          <cell r="J18572" t="str">
            <v>SCR국내영업팀</v>
          </cell>
          <cell r="K18572" t="str">
            <v>SCR/엘지상사NEGO환차</v>
          </cell>
          <cell r="L18572" t="str">
            <v>D</v>
          </cell>
          <cell r="M18572">
            <v>2726911</v>
          </cell>
          <cell r="N18572">
            <v>0</v>
          </cell>
          <cell r="O18572" t="str">
            <v>2000.03.13</v>
          </cell>
          <cell r="P18572" t="str">
            <v>2000.03.13</v>
          </cell>
          <cell r="Q18572" t="str">
            <v>손형경</v>
          </cell>
          <cell r="T18572">
            <v>193398</v>
          </cell>
          <cell r="U18572" t="str">
            <v>@1133.70    @1119.60</v>
          </cell>
        </row>
        <row r="18573">
          <cell r="A18573" t="str">
            <v>81009-00</v>
          </cell>
          <cell r="B18573" t="str">
            <v>외환차손</v>
          </cell>
          <cell r="C18573" t="str">
            <v>외환차손</v>
          </cell>
          <cell r="D18573">
            <v>200</v>
          </cell>
          <cell r="E18573" t="str">
            <v>수금전표</v>
          </cell>
          <cell r="F18573" t="str">
            <v>60059662-007</v>
          </cell>
          <cell r="G18573">
            <v>100730</v>
          </cell>
          <cell r="H18573" t="str">
            <v>SCR해외영업팀</v>
          </cell>
          <cell r="I18573">
            <v>100729</v>
          </cell>
          <cell r="J18573" t="str">
            <v>SCR국내영업팀</v>
          </cell>
          <cell r="K18573" t="str">
            <v>SCR/엘지상사NEGO환차</v>
          </cell>
          <cell r="L18573" t="str">
            <v>D</v>
          </cell>
          <cell r="M18573">
            <v>2726911</v>
          </cell>
          <cell r="N18573">
            <v>0</v>
          </cell>
          <cell r="O18573" t="str">
            <v>2000.03.13</v>
          </cell>
          <cell r="P18573" t="str">
            <v>2000.03.13</v>
          </cell>
          <cell r="Q18573" t="str">
            <v>손형경</v>
          </cell>
          <cell r="T18573">
            <v>193398</v>
          </cell>
          <cell r="U18573" t="str">
            <v>@1133.70    @1119.60</v>
          </cell>
        </row>
        <row r="18574">
          <cell r="A18574" t="str">
            <v>81009-00</v>
          </cell>
          <cell r="B18574" t="str">
            <v>외환차손</v>
          </cell>
          <cell r="C18574" t="str">
            <v>외환차손</v>
          </cell>
          <cell r="D18574">
            <v>200</v>
          </cell>
          <cell r="E18574" t="str">
            <v>수금전표</v>
          </cell>
          <cell r="F18574" t="str">
            <v>60059662-008</v>
          </cell>
          <cell r="G18574">
            <v>100730</v>
          </cell>
          <cell r="H18574" t="str">
            <v>SCR해외영업팀</v>
          </cell>
          <cell r="I18574">
            <v>100729</v>
          </cell>
          <cell r="J18574" t="str">
            <v>SCR국내영업팀</v>
          </cell>
          <cell r="K18574" t="str">
            <v>SCR/엘지상사NEGO환차</v>
          </cell>
          <cell r="L18574" t="str">
            <v>D</v>
          </cell>
          <cell r="M18574">
            <v>2291921</v>
          </cell>
          <cell r="N18574">
            <v>0</v>
          </cell>
          <cell r="O18574" t="str">
            <v>2000.03.13</v>
          </cell>
          <cell r="P18574" t="str">
            <v>2000.03.13</v>
          </cell>
          <cell r="Q18574" t="str">
            <v>손형경</v>
          </cell>
          <cell r="T18574">
            <v>154859.57999999999</v>
          </cell>
          <cell r="U18574" t="str">
            <v>@1134.40    @1119.60</v>
          </cell>
        </row>
        <row r="18575">
          <cell r="A18575" t="str">
            <v>81009-00</v>
          </cell>
          <cell r="B18575" t="str">
            <v>외환차손</v>
          </cell>
          <cell r="C18575" t="str">
            <v>외환차손</v>
          </cell>
          <cell r="D18575">
            <v>200</v>
          </cell>
          <cell r="E18575" t="str">
            <v>수금전표</v>
          </cell>
          <cell r="F18575" t="str">
            <v>60059662-009</v>
          </cell>
          <cell r="G18575">
            <v>100730</v>
          </cell>
          <cell r="H18575" t="str">
            <v>SCR해외영업팀</v>
          </cell>
          <cell r="I18575">
            <v>100729</v>
          </cell>
          <cell r="J18575" t="str">
            <v>SCR국내영업팀</v>
          </cell>
          <cell r="K18575" t="str">
            <v>SCR/엘지상사NEGO환차</v>
          </cell>
          <cell r="L18575" t="str">
            <v>D</v>
          </cell>
          <cell r="M18575">
            <v>570372</v>
          </cell>
          <cell r="N18575">
            <v>0</v>
          </cell>
          <cell r="O18575" t="str">
            <v>2000.03.13</v>
          </cell>
          <cell r="P18575" t="str">
            <v>2000.03.13</v>
          </cell>
          <cell r="Q18575" t="str">
            <v>손형경</v>
          </cell>
          <cell r="T18575">
            <v>38538.42</v>
          </cell>
          <cell r="U18575" t="str">
            <v>@1134.40    @1119.60</v>
          </cell>
        </row>
        <row r="18576">
          <cell r="A18576" t="str">
            <v>81009-00</v>
          </cell>
          <cell r="B18576" t="str">
            <v>외환차손</v>
          </cell>
          <cell r="C18576" t="str">
            <v>외환차손</v>
          </cell>
          <cell r="D18576">
            <v>200</v>
          </cell>
          <cell r="E18576" t="str">
            <v>수금전표</v>
          </cell>
          <cell r="F18576" t="str">
            <v>60059691-003</v>
          </cell>
          <cell r="G18576">
            <v>100729</v>
          </cell>
          <cell r="H18576" t="str">
            <v>SCR국내영업팀</v>
          </cell>
          <cell r="I18576">
            <v>100729</v>
          </cell>
          <cell r="J18576" t="str">
            <v>SCR국내영업팀</v>
          </cell>
          <cell r="K18576" t="str">
            <v>SCR/창전사NEGO환차손</v>
          </cell>
          <cell r="L18576" t="str">
            <v>D</v>
          </cell>
          <cell r="M18576">
            <v>1799570</v>
          </cell>
          <cell r="N18576">
            <v>0</v>
          </cell>
          <cell r="O18576" t="str">
            <v>2000.03.14</v>
          </cell>
          <cell r="P18576" t="str">
            <v>2000.03.14</v>
          </cell>
          <cell r="Q18576" t="str">
            <v>손형경</v>
          </cell>
          <cell r="T18576">
            <v>156484.37</v>
          </cell>
          <cell r="U18576" t="str">
            <v>@1131.80    @1120.30</v>
          </cell>
        </row>
        <row r="18577">
          <cell r="A18577" t="str">
            <v>81009-00</v>
          </cell>
          <cell r="B18577" t="str">
            <v>외환차손</v>
          </cell>
          <cell r="C18577" t="str">
            <v>외환차손</v>
          </cell>
          <cell r="D18577">
            <v>200</v>
          </cell>
          <cell r="E18577" t="str">
            <v>수금전표</v>
          </cell>
          <cell r="F18577" t="str">
            <v>60059695-004</v>
          </cell>
          <cell r="G18577">
            <v>100730</v>
          </cell>
          <cell r="H18577" t="str">
            <v>SCR해외영업팀</v>
          </cell>
          <cell r="I18577">
            <v>100730</v>
          </cell>
          <cell r="J18577" t="str">
            <v>SCR해외영업팀</v>
          </cell>
          <cell r="K18577" t="str">
            <v>SCR/녹산무역NEGO환차</v>
          </cell>
          <cell r="L18577" t="str">
            <v>D</v>
          </cell>
          <cell r="M18577">
            <v>2004307</v>
          </cell>
          <cell r="N18577">
            <v>0</v>
          </cell>
          <cell r="O18577" t="str">
            <v>2000.03.14</v>
          </cell>
          <cell r="P18577" t="str">
            <v>2000.03.14</v>
          </cell>
          <cell r="Q18577" t="str">
            <v>손형경</v>
          </cell>
          <cell r="T18577">
            <v>155372.66</v>
          </cell>
          <cell r="U18577" t="str">
            <v>@1133.70    @1120.80</v>
          </cell>
        </row>
        <row r="18578">
          <cell r="A18578" t="str">
            <v>81009-00</v>
          </cell>
          <cell r="B18578" t="str">
            <v>외환차손</v>
          </cell>
          <cell r="C18578" t="str">
            <v>외환차손</v>
          </cell>
          <cell r="D18578">
            <v>200</v>
          </cell>
          <cell r="E18578" t="str">
            <v>수금전표</v>
          </cell>
          <cell r="F18578" t="str">
            <v>60059695-005</v>
          </cell>
          <cell r="G18578">
            <v>100730</v>
          </cell>
          <cell r="H18578" t="str">
            <v>SCR해외영업팀</v>
          </cell>
          <cell r="I18578">
            <v>100730</v>
          </cell>
          <cell r="J18578" t="str">
            <v>SCR해외영업팀</v>
          </cell>
          <cell r="K18578" t="str">
            <v>SCR/녹산무역NEGO환차</v>
          </cell>
          <cell r="L18578" t="str">
            <v>D</v>
          </cell>
          <cell r="M18578">
            <v>2005133</v>
          </cell>
          <cell r="N18578">
            <v>0</v>
          </cell>
          <cell r="O18578" t="str">
            <v>2000.03.14</v>
          </cell>
          <cell r="P18578" t="str">
            <v>2000.03.14</v>
          </cell>
          <cell r="Q18578" t="str">
            <v>손형경</v>
          </cell>
          <cell r="T18578">
            <v>155436.68</v>
          </cell>
          <cell r="U18578" t="str">
            <v>@1133.70    @1120.80</v>
          </cell>
        </row>
        <row r="18579">
          <cell r="A18579" t="str">
            <v>81009-00</v>
          </cell>
          <cell r="B18579" t="str">
            <v>외환차손</v>
          </cell>
          <cell r="C18579" t="str">
            <v>외환차손</v>
          </cell>
          <cell r="D18579">
            <v>200</v>
          </cell>
          <cell r="E18579" t="str">
            <v>수금전표</v>
          </cell>
          <cell r="F18579" t="str">
            <v>60059695-011</v>
          </cell>
          <cell r="G18579">
            <v>100730</v>
          </cell>
          <cell r="H18579" t="str">
            <v>SCR해외영업팀</v>
          </cell>
          <cell r="I18579">
            <v>100730</v>
          </cell>
          <cell r="J18579" t="str">
            <v>SCR해외영업팀</v>
          </cell>
          <cell r="K18579" t="str">
            <v>SCR/녹산무역거래알선</v>
          </cell>
          <cell r="L18579" t="str">
            <v>D</v>
          </cell>
          <cell r="M18579">
            <v>26883</v>
          </cell>
          <cell r="N18579">
            <v>0</v>
          </cell>
          <cell r="O18579" t="str">
            <v>2000.03.14</v>
          </cell>
          <cell r="P18579" t="str">
            <v>2000.03.14</v>
          </cell>
          <cell r="Q18579" t="str">
            <v>손형경</v>
          </cell>
          <cell r="T18579">
            <v>2202.33</v>
          </cell>
          <cell r="U18579" t="str">
            <v>@1120.80    @1108.60</v>
          </cell>
        </row>
        <row r="18580">
          <cell r="A18580" t="str">
            <v>81009-00</v>
          </cell>
          <cell r="B18580" t="str">
            <v>외환차손</v>
          </cell>
          <cell r="C18580" t="str">
            <v>외환차손</v>
          </cell>
          <cell r="D18580">
            <v>200</v>
          </cell>
          <cell r="E18580" t="str">
            <v>수금전표</v>
          </cell>
          <cell r="F18580" t="str">
            <v>10542206-003</v>
          </cell>
          <cell r="G18580">
            <v>100456</v>
          </cell>
          <cell r="H18580" t="str">
            <v>수출팀</v>
          </cell>
          <cell r="I18580">
            <v>100456</v>
          </cell>
          <cell r="J18580" t="str">
            <v>수출팀</v>
          </cell>
          <cell r="K18580" t="str">
            <v>환차손</v>
          </cell>
          <cell r="L18580" t="str">
            <v>D</v>
          </cell>
          <cell r="M18580">
            <v>3582467</v>
          </cell>
          <cell r="N18580">
            <v>0</v>
          </cell>
          <cell r="O18580" t="str">
            <v>2000.03.14</v>
          </cell>
          <cell r="P18580" t="str">
            <v>2000.03.14</v>
          </cell>
          <cell r="Q18580" t="str">
            <v>채광기</v>
          </cell>
          <cell r="T18580" t="str">
            <v>USD 157,815</v>
          </cell>
          <cell r="U18580" t="str">
            <v>@$1141      @$1118.30</v>
          </cell>
        </row>
        <row r="18581">
          <cell r="A18581" t="str">
            <v>81009-00</v>
          </cell>
          <cell r="B18581" t="str">
            <v>외환차손</v>
          </cell>
          <cell r="C18581" t="str">
            <v>외환차손</v>
          </cell>
          <cell r="D18581">
            <v>200</v>
          </cell>
          <cell r="E18581" t="str">
            <v>수금전표</v>
          </cell>
          <cell r="F18581" t="str">
            <v>10542207-004</v>
          </cell>
          <cell r="G18581">
            <v>100456</v>
          </cell>
          <cell r="H18581" t="str">
            <v>수출팀</v>
          </cell>
          <cell r="I18581">
            <v>100456</v>
          </cell>
          <cell r="J18581" t="str">
            <v>수출팀</v>
          </cell>
          <cell r="K18581" t="str">
            <v>환차손</v>
          </cell>
          <cell r="L18581" t="str">
            <v>D</v>
          </cell>
          <cell r="M18581">
            <v>841455</v>
          </cell>
          <cell r="N18581">
            <v>0</v>
          </cell>
          <cell r="O18581" t="str">
            <v>2000.03.14</v>
          </cell>
          <cell r="P18581" t="str">
            <v>2000.03.14</v>
          </cell>
          <cell r="Q18581" t="str">
            <v>채광기</v>
          </cell>
          <cell r="T18581" t="str">
            <v>USD31,050</v>
          </cell>
          <cell r="U18581" t="str">
            <v>@$1145.40   @$1118.30</v>
          </cell>
        </row>
        <row r="18582">
          <cell r="A18582" t="str">
            <v>81009-00</v>
          </cell>
          <cell r="B18582" t="str">
            <v>외환차손</v>
          </cell>
          <cell r="C18582" t="str">
            <v>외환차손</v>
          </cell>
          <cell r="D18582">
            <v>200</v>
          </cell>
          <cell r="E18582" t="str">
            <v>수금전표</v>
          </cell>
          <cell r="F18582" t="str">
            <v>10542207-005</v>
          </cell>
          <cell r="G18582">
            <v>100456</v>
          </cell>
          <cell r="H18582" t="str">
            <v>수출팀</v>
          </cell>
          <cell r="I18582">
            <v>100456</v>
          </cell>
          <cell r="J18582" t="str">
            <v>수출팀</v>
          </cell>
          <cell r="K18582" t="str">
            <v>환차손</v>
          </cell>
          <cell r="L18582" t="str">
            <v>D</v>
          </cell>
          <cell r="M18582">
            <v>340972</v>
          </cell>
          <cell r="N18582">
            <v>0</v>
          </cell>
          <cell r="O18582" t="str">
            <v>2000.03.14</v>
          </cell>
          <cell r="P18582" t="str">
            <v>2000.03.14</v>
          </cell>
          <cell r="Q18582" t="str">
            <v>채광기</v>
          </cell>
          <cell r="T18582" t="str">
            <v>USD12,582</v>
          </cell>
          <cell r="U18582" t="str">
            <v>@$1145.40   @$1118.30</v>
          </cell>
        </row>
        <row r="18583">
          <cell r="A18583" t="str">
            <v>81009-00</v>
          </cell>
          <cell r="B18583" t="str">
            <v>외환차손</v>
          </cell>
          <cell r="C18583" t="str">
            <v>외환차손</v>
          </cell>
          <cell r="D18583">
            <v>200</v>
          </cell>
          <cell r="E18583" t="str">
            <v>수금전표</v>
          </cell>
          <cell r="F18583" t="str">
            <v>60059707-003</v>
          </cell>
          <cell r="G18583">
            <v>100729</v>
          </cell>
          <cell r="H18583" t="str">
            <v>SCR국내영업팀</v>
          </cell>
          <cell r="I18583">
            <v>100729</v>
          </cell>
          <cell r="J18583" t="str">
            <v>SCR국내영업팀</v>
          </cell>
          <cell r="K18583" t="str">
            <v>SCR/세화전선NEGO환차</v>
          </cell>
          <cell r="L18583" t="str">
            <v>D</v>
          </cell>
          <cell r="M18583">
            <v>1684196</v>
          </cell>
          <cell r="N18583">
            <v>0</v>
          </cell>
          <cell r="O18583" t="str">
            <v>2000.03.15</v>
          </cell>
          <cell r="P18583" t="str">
            <v>2000.03.15</v>
          </cell>
          <cell r="Q18583" t="str">
            <v>손형경</v>
          </cell>
          <cell r="T18583">
            <v>143948.41</v>
          </cell>
          <cell r="U18583" t="str">
            <v>@1131.80    @1120.10</v>
          </cell>
        </row>
        <row r="18584">
          <cell r="A18584" t="str">
            <v>81009-00</v>
          </cell>
          <cell r="B18584" t="str">
            <v>외환차손</v>
          </cell>
          <cell r="C18584" t="str">
            <v>외환차손</v>
          </cell>
          <cell r="D18584">
            <v>200</v>
          </cell>
          <cell r="E18584" t="str">
            <v>수금전표</v>
          </cell>
          <cell r="F18584" t="str">
            <v>60059798-003</v>
          </cell>
          <cell r="G18584">
            <v>100067</v>
          </cell>
          <cell r="H18584" t="str">
            <v>해외영업팀</v>
          </cell>
          <cell r="I18584">
            <v>100067</v>
          </cell>
          <cell r="J18584" t="str">
            <v>해외영업팀</v>
          </cell>
          <cell r="K18584" t="str">
            <v>환차손실(CP)SK/ATLAS</v>
          </cell>
          <cell r="L18584" t="str">
            <v>D</v>
          </cell>
          <cell r="M18584">
            <v>143520</v>
          </cell>
          <cell r="N18584">
            <v>0</v>
          </cell>
          <cell r="O18584" t="str">
            <v>2000.03.16</v>
          </cell>
          <cell r="P18584" t="str">
            <v>2000.03.16</v>
          </cell>
          <cell r="Q18584" t="str">
            <v>박선왜</v>
          </cell>
          <cell r="T18584" t="str">
            <v>U$62,400</v>
          </cell>
          <cell r="U18584" t="str">
            <v>@1120.30    @1118</v>
          </cell>
        </row>
        <row r="18585">
          <cell r="A18585" t="str">
            <v>81009-00</v>
          </cell>
          <cell r="B18585" t="str">
            <v>외환차손</v>
          </cell>
          <cell r="C18585" t="str">
            <v>외환차손</v>
          </cell>
          <cell r="D18585">
            <v>200</v>
          </cell>
          <cell r="E18585" t="str">
            <v>수금전표</v>
          </cell>
          <cell r="F18585" t="str">
            <v>60059723-004</v>
          </cell>
          <cell r="G18585">
            <v>100067</v>
          </cell>
          <cell r="H18585" t="str">
            <v>해외영업팀</v>
          </cell>
          <cell r="I18585">
            <v>100067</v>
          </cell>
          <cell r="J18585" t="str">
            <v>해외영업팀</v>
          </cell>
          <cell r="K18585" t="str">
            <v>환차손실(OF)TRANS/PE</v>
          </cell>
          <cell r="L18585" t="str">
            <v>D</v>
          </cell>
          <cell r="M18585">
            <v>626416</v>
          </cell>
          <cell r="N18585">
            <v>0</v>
          </cell>
          <cell r="O18585" t="str">
            <v>2000.03.16</v>
          </cell>
          <cell r="P18585" t="str">
            <v>2000.03.16</v>
          </cell>
          <cell r="Q18585" t="str">
            <v>박선왜</v>
          </cell>
          <cell r="T18585" t="str">
            <v>U$29,688</v>
          </cell>
          <cell r="U18585" t="str">
            <v>@1139.10    @1118</v>
          </cell>
        </row>
        <row r="18586">
          <cell r="A18586" t="str">
            <v>81009-00</v>
          </cell>
          <cell r="B18586" t="str">
            <v>외환차손</v>
          </cell>
          <cell r="C18586" t="str">
            <v>외환차손</v>
          </cell>
          <cell r="D18586">
            <v>200</v>
          </cell>
          <cell r="E18586" t="str">
            <v>수금전표</v>
          </cell>
          <cell r="F18586" t="str">
            <v>10542208-003</v>
          </cell>
          <cell r="G18586">
            <v>100456</v>
          </cell>
          <cell r="H18586" t="str">
            <v>수출팀</v>
          </cell>
          <cell r="I18586">
            <v>100456</v>
          </cell>
          <cell r="J18586" t="str">
            <v>수출팀</v>
          </cell>
          <cell r="K18586" t="str">
            <v>환차손</v>
          </cell>
          <cell r="L18586" t="str">
            <v>D</v>
          </cell>
          <cell r="M18586">
            <v>118566</v>
          </cell>
          <cell r="N18586">
            <v>0</v>
          </cell>
          <cell r="O18586" t="str">
            <v>2000.03.16</v>
          </cell>
          <cell r="P18586" t="str">
            <v>2000.03.16</v>
          </cell>
          <cell r="Q18586" t="str">
            <v>채광기</v>
          </cell>
          <cell r="T18586" t="str">
            <v>USD56,460</v>
          </cell>
          <cell r="U18586" t="str">
            <v>@$1120.10   @$1118</v>
          </cell>
        </row>
        <row r="18587">
          <cell r="A18587" t="str">
            <v>81009-00</v>
          </cell>
          <cell r="B18587" t="str">
            <v>외환차손</v>
          </cell>
          <cell r="C18587" t="str">
            <v>외환차손</v>
          </cell>
          <cell r="D18587">
            <v>200</v>
          </cell>
          <cell r="E18587" t="str">
            <v>수금전표</v>
          </cell>
          <cell r="F18587" t="str">
            <v>10542210-004</v>
          </cell>
          <cell r="G18587">
            <v>100456</v>
          </cell>
          <cell r="H18587" t="str">
            <v>수출팀</v>
          </cell>
          <cell r="I18587">
            <v>100456</v>
          </cell>
          <cell r="J18587" t="str">
            <v>수출팀</v>
          </cell>
          <cell r="K18587" t="str">
            <v>환차손</v>
          </cell>
          <cell r="L18587" t="str">
            <v>D</v>
          </cell>
          <cell r="M18587">
            <v>366739</v>
          </cell>
          <cell r="N18587">
            <v>0</v>
          </cell>
          <cell r="O18587" t="str">
            <v>2000.03.16</v>
          </cell>
          <cell r="P18587" t="str">
            <v>2000.03.16</v>
          </cell>
          <cell r="Q18587" t="str">
            <v>채광기</v>
          </cell>
          <cell r="T18587" t="str">
            <v>USD 91,916.35</v>
          </cell>
          <cell r="U18587" t="str">
            <v>@$1122.10   @$1118</v>
          </cell>
        </row>
        <row r="18588">
          <cell r="A18588" t="str">
            <v>81009-00</v>
          </cell>
          <cell r="B18588" t="str">
            <v>외환차손</v>
          </cell>
          <cell r="C18588" t="str">
            <v>외환차손</v>
          </cell>
          <cell r="D18588">
            <v>200</v>
          </cell>
          <cell r="E18588" t="str">
            <v>수금전표</v>
          </cell>
          <cell r="F18588" t="str">
            <v>10542210-005</v>
          </cell>
          <cell r="G18588">
            <v>100456</v>
          </cell>
          <cell r="H18588" t="str">
            <v>수출팀</v>
          </cell>
          <cell r="I18588">
            <v>100456</v>
          </cell>
          <cell r="J18588" t="str">
            <v>수출팀</v>
          </cell>
          <cell r="K18588" t="str">
            <v>환차손</v>
          </cell>
          <cell r="L18588" t="str">
            <v>D</v>
          </cell>
          <cell r="M18588">
            <v>158876</v>
          </cell>
          <cell r="N18588">
            <v>0</v>
          </cell>
          <cell r="O18588" t="str">
            <v>2000.03.16</v>
          </cell>
          <cell r="P18588" t="str">
            <v>2000.03.16</v>
          </cell>
          <cell r="Q18588" t="str">
            <v>채광기</v>
          </cell>
          <cell r="T18588" t="str">
            <v>USD 38262.60</v>
          </cell>
          <cell r="U18588" t="str">
            <v>@$1122.10   @$1118</v>
          </cell>
        </row>
        <row r="18589">
          <cell r="A18589" t="str">
            <v>81009-00</v>
          </cell>
          <cell r="B18589" t="str">
            <v>외환차손</v>
          </cell>
          <cell r="C18589" t="str">
            <v>외환차손</v>
          </cell>
          <cell r="D18589">
            <v>200</v>
          </cell>
          <cell r="E18589" t="str">
            <v>수금전표</v>
          </cell>
          <cell r="F18589" t="str">
            <v>60059799-003</v>
          </cell>
          <cell r="G18589">
            <v>100067</v>
          </cell>
          <cell r="H18589" t="str">
            <v>해외영업팀</v>
          </cell>
          <cell r="I18589">
            <v>100067</v>
          </cell>
          <cell r="J18589" t="str">
            <v>해외영업팀</v>
          </cell>
          <cell r="K18589" t="str">
            <v>환차손실(OF)MK/대만</v>
          </cell>
          <cell r="L18589" t="str">
            <v>D</v>
          </cell>
          <cell r="M18589">
            <v>60630</v>
          </cell>
          <cell r="N18589">
            <v>0</v>
          </cell>
          <cell r="O18589" t="str">
            <v>2000.03.17</v>
          </cell>
          <cell r="P18589" t="str">
            <v>2000.03.17</v>
          </cell>
          <cell r="Q18589" t="str">
            <v>박선왜</v>
          </cell>
          <cell r="T18589" t="str">
            <v>U$2,929</v>
          </cell>
          <cell r="U18589" t="str">
            <v>@1127.40    @1106.70</v>
          </cell>
        </row>
        <row r="18590">
          <cell r="A18590" t="str">
            <v>81009-00</v>
          </cell>
          <cell r="B18590" t="str">
            <v>외환차손</v>
          </cell>
          <cell r="C18590" t="str">
            <v>외환차손</v>
          </cell>
          <cell r="D18590">
            <v>200</v>
          </cell>
          <cell r="E18590" t="str">
            <v>수금전표</v>
          </cell>
          <cell r="F18590" t="str">
            <v>60059797-003</v>
          </cell>
          <cell r="G18590">
            <v>100067</v>
          </cell>
          <cell r="H18590" t="str">
            <v>해외영업팀</v>
          </cell>
          <cell r="I18590">
            <v>100067</v>
          </cell>
          <cell r="J18590" t="str">
            <v>해외영업팀</v>
          </cell>
          <cell r="K18590" t="str">
            <v>환차손실(CP)태영/SCW</v>
          </cell>
          <cell r="L18590" t="str">
            <v>D</v>
          </cell>
          <cell r="M18590">
            <v>465750</v>
          </cell>
          <cell r="N18590">
            <v>0</v>
          </cell>
          <cell r="O18590" t="str">
            <v>2000.03.17</v>
          </cell>
          <cell r="P18590" t="str">
            <v>2000.03.17</v>
          </cell>
          <cell r="Q18590" t="str">
            <v>박선왜</v>
          </cell>
          <cell r="T18590" t="str">
            <v>U$34,500</v>
          </cell>
          <cell r="U18590" t="str">
            <v>@1119.60    @1106.10</v>
          </cell>
        </row>
        <row r="18591">
          <cell r="A18591" t="str">
            <v>81009-00</v>
          </cell>
          <cell r="B18591" t="str">
            <v>외환차손</v>
          </cell>
          <cell r="C18591" t="str">
            <v>외환차손</v>
          </cell>
          <cell r="D18591">
            <v>200</v>
          </cell>
          <cell r="E18591" t="str">
            <v>수금전표</v>
          </cell>
          <cell r="F18591" t="str">
            <v>60059790-003</v>
          </cell>
          <cell r="G18591">
            <v>100729</v>
          </cell>
          <cell r="H18591" t="str">
            <v>SCR국내영업팀</v>
          </cell>
          <cell r="I18591">
            <v>100729</v>
          </cell>
          <cell r="J18591" t="str">
            <v>SCR국내영업팀</v>
          </cell>
          <cell r="K18591" t="str">
            <v>SCR/화인테크노NEGO환</v>
          </cell>
          <cell r="L18591" t="str">
            <v>D</v>
          </cell>
          <cell r="M18591">
            <v>270512</v>
          </cell>
          <cell r="N18591">
            <v>0</v>
          </cell>
          <cell r="O18591" t="str">
            <v>2000.03.17</v>
          </cell>
          <cell r="P18591" t="str">
            <v>2000.03.17</v>
          </cell>
          <cell r="Q18591" t="str">
            <v>손형경</v>
          </cell>
          <cell r="T18591">
            <v>23320</v>
          </cell>
          <cell r="U18591" t="str">
            <v>@1132.40    @1120.80</v>
          </cell>
        </row>
        <row r="18592">
          <cell r="A18592" t="str">
            <v>81009-00</v>
          </cell>
          <cell r="B18592" t="str">
            <v>외환차손</v>
          </cell>
          <cell r="C18592" t="str">
            <v>외환차손</v>
          </cell>
          <cell r="D18592">
            <v>200</v>
          </cell>
          <cell r="E18592" t="str">
            <v>수금전표</v>
          </cell>
          <cell r="F18592" t="str">
            <v>60059793-003</v>
          </cell>
          <cell r="G18592">
            <v>100729</v>
          </cell>
          <cell r="H18592" t="str">
            <v>SCR국내영업팀</v>
          </cell>
          <cell r="I18592">
            <v>100729</v>
          </cell>
          <cell r="J18592" t="str">
            <v>SCR국내영업팀</v>
          </cell>
          <cell r="K18592" t="str">
            <v>SCR/화인테크노NEGO환</v>
          </cell>
          <cell r="L18592" t="str">
            <v>D</v>
          </cell>
          <cell r="M18592">
            <v>74518</v>
          </cell>
          <cell r="N18592">
            <v>0</v>
          </cell>
          <cell r="O18592" t="str">
            <v>2000.03.17</v>
          </cell>
          <cell r="P18592" t="str">
            <v>2000.03.17</v>
          </cell>
          <cell r="Q18592" t="str">
            <v>손형경</v>
          </cell>
          <cell r="T18592">
            <v>39220</v>
          </cell>
          <cell r="U18592" t="str">
            <v>@1122.70    @1120.80</v>
          </cell>
        </row>
        <row r="18593">
          <cell r="A18593" t="str">
            <v>81009-00</v>
          </cell>
          <cell r="B18593" t="str">
            <v>외환차손</v>
          </cell>
          <cell r="C18593" t="str">
            <v>외환차손</v>
          </cell>
          <cell r="D18593">
            <v>200</v>
          </cell>
          <cell r="E18593" t="str">
            <v>수금전표</v>
          </cell>
          <cell r="F18593" t="str">
            <v>60059791-003</v>
          </cell>
          <cell r="G18593">
            <v>100729</v>
          </cell>
          <cell r="H18593" t="str">
            <v>SCR국내영업팀</v>
          </cell>
          <cell r="I18593">
            <v>100729</v>
          </cell>
          <cell r="J18593" t="str">
            <v>SCR국내영업팀</v>
          </cell>
          <cell r="K18593" t="str">
            <v>SCR/동양전선NEGO환차</v>
          </cell>
          <cell r="L18593" t="str">
            <v>D</v>
          </cell>
          <cell r="M18593">
            <v>2555346</v>
          </cell>
          <cell r="N18593">
            <v>0</v>
          </cell>
          <cell r="O18593" t="str">
            <v>2000.03.17</v>
          </cell>
          <cell r="P18593" t="str">
            <v>2000.03.17</v>
          </cell>
          <cell r="Q18593" t="str">
            <v>손형경</v>
          </cell>
          <cell r="T18593">
            <v>232304.12</v>
          </cell>
          <cell r="U18593" t="str">
            <v>@1131.80    @1120.80</v>
          </cell>
        </row>
        <row r="18594">
          <cell r="A18594" t="str">
            <v>81009-00</v>
          </cell>
          <cell r="B18594" t="str">
            <v>외환차손</v>
          </cell>
          <cell r="C18594" t="str">
            <v>외환차손</v>
          </cell>
          <cell r="D18594">
            <v>200</v>
          </cell>
          <cell r="E18594" t="str">
            <v>수금전표</v>
          </cell>
          <cell r="F18594" t="str">
            <v>60059792-003</v>
          </cell>
          <cell r="G18594">
            <v>100729</v>
          </cell>
          <cell r="H18594" t="str">
            <v>SCR국내영업팀</v>
          </cell>
          <cell r="I18594">
            <v>100729</v>
          </cell>
          <cell r="J18594" t="str">
            <v>SCR국내영업팀</v>
          </cell>
          <cell r="K18594" t="str">
            <v>SCR/대영배선NEGO환차</v>
          </cell>
          <cell r="L18594" t="str">
            <v>D</v>
          </cell>
          <cell r="M18594">
            <v>727503</v>
          </cell>
          <cell r="N18594">
            <v>0</v>
          </cell>
          <cell r="O18594" t="str">
            <v>2000.03.17</v>
          </cell>
          <cell r="P18594" t="str">
            <v>2000.03.17</v>
          </cell>
          <cell r="Q18594" t="str">
            <v>손형경</v>
          </cell>
          <cell r="T18594">
            <v>66136.58</v>
          </cell>
          <cell r="U18594" t="str">
            <v>@1131.80    @1120.80</v>
          </cell>
        </row>
        <row r="18595">
          <cell r="A18595" t="str">
            <v>81009-00</v>
          </cell>
          <cell r="B18595" t="str">
            <v>외환차손</v>
          </cell>
          <cell r="C18595" t="str">
            <v>외환차손</v>
          </cell>
          <cell r="D18595">
            <v>200</v>
          </cell>
          <cell r="E18595" t="str">
            <v>수금전표</v>
          </cell>
          <cell r="F18595" t="str">
            <v>10542212-003</v>
          </cell>
          <cell r="G18595">
            <v>100456</v>
          </cell>
          <cell r="H18595" t="str">
            <v>수출팀</v>
          </cell>
          <cell r="I18595">
            <v>100456</v>
          </cell>
          <cell r="J18595" t="str">
            <v>수출팀</v>
          </cell>
          <cell r="K18595" t="str">
            <v>환차손</v>
          </cell>
          <cell r="L18595" t="str">
            <v>D</v>
          </cell>
          <cell r="M18595">
            <v>141202</v>
          </cell>
          <cell r="N18595">
            <v>0</v>
          </cell>
          <cell r="O18595" t="str">
            <v>2000.03.17</v>
          </cell>
          <cell r="P18595" t="str">
            <v>2000.03.17</v>
          </cell>
          <cell r="Q18595" t="str">
            <v>채광기</v>
          </cell>
          <cell r="T18595" t="str">
            <v>USD 5,025</v>
          </cell>
          <cell r="U18595" t="str">
            <v>@$1145.40   @$1117.30</v>
          </cell>
        </row>
        <row r="18596">
          <cell r="A18596" t="str">
            <v>81009-00</v>
          </cell>
          <cell r="B18596" t="str">
            <v>외환차손</v>
          </cell>
          <cell r="C18596" t="str">
            <v>외환차손</v>
          </cell>
          <cell r="D18596">
            <v>200</v>
          </cell>
          <cell r="E18596" t="str">
            <v>수금전표</v>
          </cell>
          <cell r="F18596" t="str">
            <v>10542220-003</v>
          </cell>
          <cell r="G18596">
            <v>100456</v>
          </cell>
          <cell r="H18596" t="str">
            <v>수출팀</v>
          </cell>
          <cell r="I18596">
            <v>100456</v>
          </cell>
          <cell r="J18596" t="str">
            <v>수출팀</v>
          </cell>
          <cell r="K18596" t="str">
            <v>환차손</v>
          </cell>
          <cell r="L18596" t="str">
            <v>D</v>
          </cell>
          <cell r="M18596">
            <v>2403060</v>
          </cell>
          <cell r="N18596">
            <v>0</v>
          </cell>
          <cell r="O18596" t="str">
            <v>2000.03.17</v>
          </cell>
          <cell r="P18596" t="str">
            <v>2000.03.17</v>
          </cell>
          <cell r="Q18596" t="str">
            <v>채광기</v>
          </cell>
          <cell r="T18596" t="str">
            <v>USD 85,516</v>
          </cell>
          <cell r="U18596" t="str">
            <v>@$1145.40   @$1117.30</v>
          </cell>
        </row>
        <row r="18597">
          <cell r="A18597" t="str">
            <v>81009-00</v>
          </cell>
          <cell r="B18597" t="str">
            <v>외환차손</v>
          </cell>
          <cell r="C18597" t="str">
            <v>외환차손</v>
          </cell>
          <cell r="D18597">
            <v>200</v>
          </cell>
          <cell r="E18597" t="str">
            <v>수금전표</v>
          </cell>
          <cell r="F18597" t="str">
            <v>10542219-003</v>
          </cell>
          <cell r="G18597">
            <v>100456</v>
          </cell>
          <cell r="H18597" t="str">
            <v>수출팀</v>
          </cell>
          <cell r="I18597">
            <v>100456</v>
          </cell>
          <cell r="J18597" t="str">
            <v>수출팀</v>
          </cell>
          <cell r="K18597" t="str">
            <v>환차손</v>
          </cell>
          <cell r="L18597" t="str">
            <v>D</v>
          </cell>
          <cell r="M18597">
            <v>472975</v>
          </cell>
          <cell r="N18597">
            <v>0</v>
          </cell>
          <cell r="O18597" t="str">
            <v>2000.03.17</v>
          </cell>
          <cell r="P18597" t="str">
            <v>2000.03.17</v>
          </cell>
          <cell r="Q18597" t="str">
            <v>채광기</v>
          </cell>
          <cell r="T18597" t="str">
            <v>USD19,953</v>
          </cell>
          <cell r="U18597" t="str">
            <v>@$1141      @$1117.30</v>
          </cell>
        </row>
        <row r="18598">
          <cell r="A18598" t="str">
            <v>81009-00</v>
          </cell>
          <cell r="B18598" t="str">
            <v>외환차손</v>
          </cell>
          <cell r="C18598" t="str">
            <v>외환차손</v>
          </cell>
          <cell r="D18598">
            <v>200</v>
          </cell>
          <cell r="E18598" t="str">
            <v>수금전표</v>
          </cell>
          <cell r="F18598" t="str">
            <v>10542223-003</v>
          </cell>
          <cell r="G18598">
            <v>100456</v>
          </cell>
          <cell r="H18598" t="str">
            <v>수출팀</v>
          </cell>
          <cell r="I18598">
            <v>100456</v>
          </cell>
          <cell r="J18598" t="str">
            <v>수출팀</v>
          </cell>
          <cell r="K18598" t="str">
            <v>환차손</v>
          </cell>
          <cell r="L18598" t="str">
            <v>D</v>
          </cell>
          <cell r="M18598">
            <v>644888</v>
          </cell>
          <cell r="N18598">
            <v>0</v>
          </cell>
          <cell r="O18598" t="str">
            <v>2000.03.17</v>
          </cell>
          <cell r="P18598" t="str">
            <v>2000.03.17</v>
          </cell>
          <cell r="Q18598" t="str">
            <v>채광기</v>
          </cell>
          <cell r="T18598" t="str">
            <v>USD 27,207</v>
          </cell>
          <cell r="U18598" t="str">
            <v>@$1141      @$1117.30</v>
          </cell>
        </row>
        <row r="18599">
          <cell r="A18599" t="str">
            <v>81009-00</v>
          </cell>
          <cell r="B18599" t="str">
            <v>외환차손</v>
          </cell>
          <cell r="C18599" t="str">
            <v>외환차손</v>
          </cell>
          <cell r="D18599">
            <v>200</v>
          </cell>
          <cell r="E18599" t="str">
            <v>수금전표</v>
          </cell>
          <cell r="F18599" t="str">
            <v>10542222-003</v>
          </cell>
          <cell r="G18599">
            <v>100456</v>
          </cell>
          <cell r="H18599" t="str">
            <v>수출팀</v>
          </cell>
          <cell r="I18599">
            <v>100456</v>
          </cell>
          <cell r="J18599" t="str">
            <v>수출팀</v>
          </cell>
          <cell r="K18599" t="str">
            <v>환차손</v>
          </cell>
          <cell r="L18599" t="str">
            <v>D</v>
          </cell>
          <cell r="M18599">
            <v>215053</v>
          </cell>
          <cell r="N18599">
            <v>0</v>
          </cell>
          <cell r="O18599" t="str">
            <v>2000.03.17</v>
          </cell>
          <cell r="P18599" t="str">
            <v>2000.03.17</v>
          </cell>
          <cell r="Q18599" t="str">
            <v>채광기</v>
          </cell>
          <cell r="T18599" t="str">
            <v>USD 9,074</v>
          </cell>
          <cell r="U18599" t="str">
            <v>@$1141      @$1117.30</v>
          </cell>
        </row>
        <row r="18600">
          <cell r="A18600" t="str">
            <v>81009-00</v>
          </cell>
          <cell r="B18600" t="str">
            <v>외환차손</v>
          </cell>
          <cell r="C18600" t="str">
            <v>외환차손</v>
          </cell>
          <cell r="D18600">
            <v>200</v>
          </cell>
          <cell r="E18600" t="str">
            <v>수금전표</v>
          </cell>
          <cell r="F18600" t="str">
            <v>10542228-003</v>
          </cell>
          <cell r="G18600">
            <v>100456</v>
          </cell>
          <cell r="H18600" t="str">
            <v>수출팀</v>
          </cell>
          <cell r="I18600">
            <v>100456</v>
          </cell>
          <cell r="J18600" t="str">
            <v>수출팀</v>
          </cell>
          <cell r="K18600" t="str">
            <v>환차손</v>
          </cell>
          <cell r="L18600" t="str">
            <v>D</v>
          </cell>
          <cell r="M18600">
            <v>165388</v>
          </cell>
          <cell r="N18600">
            <v>0</v>
          </cell>
          <cell r="O18600" t="str">
            <v>2000.03.17</v>
          </cell>
          <cell r="P18600" t="str">
            <v>2000.03.17</v>
          </cell>
          <cell r="Q18600" t="str">
            <v>채광기</v>
          </cell>
          <cell r="T18600" t="str">
            <v>USD 6,975</v>
          </cell>
          <cell r="U18600" t="str">
            <v>@$1141      @$1117.30</v>
          </cell>
        </row>
        <row r="18601">
          <cell r="A18601" t="str">
            <v>81009-00</v>
          </cell>
          <cell r="B18601" t="str">
            <v>외환차손</v>
          </cell>
          <cell r="C18601" t="str">
            <v>외환차손</v>
          </cell>
          <cell r="D18601">
            <v>100</v>
          </cell>
          <cell r="E18601" t="str">
            <v>판매전표</v>
          </cell>
          <cell r="F18601" t="str">
            <v>60060691-004</v>
          </cell>
          <cell r="G18601">
            <v>100456</v>
          </cell>
          <cell r="H18601" t="str">
            <v>수출팀</v>
          </cell>
          <cell r="I18601">
            <v>100456</v>
          </cell>
          <cell r="J18601" t="str">
            <v>수출팀</v>
          </cell>
          <cell r="K18601" t="str">
            <v>환차손</v>
          </cell>
          <cell r="L18601" t="str">
            <v>D</v>
          </cell>
          <cell r="M18601">
            <v>83953</v>
          </cell>
          <cell r="N18601">
            <v>0</v>
          </cell>
          <cell r="O18601" t="str">
            <v>2000.03.17</v>
          </cell>
          <cell r="P18601" t="str">
            <v>2000.03.14</v>
          </cell>
          <cell r="Q18601" t="str">
            <v>채광기</v>
          </cell>
          <cell r="T18601" t="str">
            <v>USD27,964</v>
          </cell>
          <cell r="U18601" t="str">
            <v>@$1120.30   @$1117.30</v>
          </cell>
        </row>
        <row r="18602">
          <cell r="A18602" t="str">
            <v>81009-00</v>
          </cell>
          <cell r="B18602" t="str">
            <v>외환차손</v>
          </cell>
          <cell r="C18602" t="str">
            <v>외환차손</v>
          </cell>
          <cell r="D18602">
            <v>200</v>
          </cell>
          <cell r="E18602" t="str">
            <v>수금전표</v>
          </cell>
          <cell r="F18602" t="str">
            <v>60059784-003</v>
          </cell>
          <cell r="G18602">
            <v>100730</v>
          </cell>
          <cell r="H18602" t="str">
            <v>SCR해외영업팀</v>
          </cell>
          <cell r="I18602">
            <v>100730</v>
          </cell>
          <cell r="J18602" t="str">
            <v>SCR해외영업팀</v>
          </cell>
          <cell r="K18602" t="str">
            <v>SCR/한화 NEGO환차손</v>
          </cell>
          <cell r="L18602" t="str">
            <v>D</v>
          </cell>
          <cell r="M18602">
            <v>4651165</v>
          </cell>
          <cell r="N18602">
            <v>0</v>
          </cell>
          <cell r="O18602" t="str">
            <v>2000.03.18</v>
          </cell>
          <cell r="P18602" t="str">
            <v>2000.03.18</v>
          </cell>
          <cell r="Q18602" t="str">
            <v>손형경</v>
          </cell>
          <cell r="T18602">
            <v>378143.46</v>
          </cell>
          <cell r="U18602" t="str">
            <v>@1132.40    @1120.10</v>
          </cell>
        </row>
        <row r="18603">
          <cell r="A18603" t="str">
            <v>81009-00</v>
          </cell>
          <cell r="B18603" t="str">
            <v>외환차손</v>
          </cell>
          <cell r="C18603" t="str">
            <v>외환차손</v>
          </cell>
          <cell r="D18603">
            <v>200</v>
          </cell>
          <cell r="E18603" t="str">
            <v>수금전표</v>
          </cell>
          <cell r="F18603" t="str">
            <v>60059840-003</v>
          </cell>
          <cell r="G18603">
            <v>100067</v>
          </cell>
          <cell r="H18603" t="str">
            <v>해외영업팀</v>
          </cell>
          <cell r="I18603">
            <v>100067</v>
          </cell>
          <cell r="J18603" t="str">
            <v>해외영업팀</v>
          </cell>
          <cell r="K18603" t="str">
            <v>환차손실(CP)태영/LON</v>
          </cell>
          <cell r="L18603" t="str">
            <v>D</v>
          </cell>
          <cell r="M18603">
            <v>2318400</v>
          </cell>
          <cell r="N18603">
            <v>0</v>
          </cell>
          <cell r="O18603" t="str">
            <v>2000.03.20</v>
          </cell>
          <cell r="P18603" t="str">
            <v>2000.03.20</v>
          </cell>
          <cell r="Q18603" t="str">
            <v>박선왜</v>
          </cell>
          <cell r="T18603" t="str">
            <v>U$82,800</v>
          </cell>
          <cell r="U18603" t="str">
            <v>@1134.40    @1106.40</v>
          </cell>
        </row>
        <row r="18604">
          <cell r="A18604" t="str">
            <v>81009-00</v>
          </cell>
          <cell r="B18604" t="str">
            <v>외환차손</v>
          </cell>
          <cell r="C18604" t="str">
            <v>외환차손</v>
          </cell>
          <cell r="D18604">
            <v>200</v>
          </cell>
          <cell r="E18604" t="str">
            <v>수금전표</v>
          </cell>
          <cell r="F18604" t="str">
            <v>60059838-003</v>
          </cell>
          <cell r="G18604">
            <v>100067</v>
          </cell>
          <cell r="H18604" t="str">
            <v>해외영업팀</v>
          </cell>
          <cell r="I18604">
            <v>100067</v>
          </cell>
          <cell r="J18604" t="str">
            <v>해외영업팀</v>
          </cell>
          <cell r="K18604" t="str">
            <v>환차손실(FS)삼성/스? D</v>
          </cell>
          <cell r="M18604">
            <v>9386505</v>
          </cell>
          <cell r="N18604" t="str">
            <v>0  2</v>
          </cell>
          <cell r="O18604" t="str">
            <v>000.03.20  2</v>
          </cell>
          <cell r="P18604" t="str">
            <v>000.03.20  박</v>
          </cell>
          <cell r="Q18604" t="str">
            <v>선왜</v>
          </cell>
          <cell r="T18604" t="str">
            <v>U$711,098.84</v>
          </cell>
          <cell r="U18604" t="str">
            <v>@1131       @1117.80</v>
          </cell>
        </row>
        <row r="18605">
          <cell r="A18605" t="str">
            <v>81009-00</v>
          </cell>
          <cell r="B18605" t="str">
            <v>외환차손</v>
          </cell>
          <cell r="C18605" t="str">
            <v>외환차손</v>
          </cell>
          <cell r="D18605">
            <v>200</v>
          </cell>
          <cell r="E18605" t="str">
            <v>수금전표</v>
          </cell>
          <cell r="F18605" t="str">
            <v>60059848-003</v>
          </cell>
          <cell r="G18605">
            <v>100729</v>
          </cell>
          <cell r="H18605" t="str">
            <v>SCR국내영업팀</v>
          </cell>
          <cell r="I18605">
            <v>100729</v>
          </cell>
          <cell r="J18605" t="str">
            <v>SCR국내영업팀</v>
          </cell>
          <cell r="K18605" t="str">
            <v>SCR/한국KDK NEGO환차</v>
          </cell>
          <cell r="L18605" t="str">
            <v>D</v>
          </cell>
          <cell r="M18605">
            <v>65049</v>
          </cell>
          <cell r="N18605">
            <v>0</v>
          </cell>
          <cell r="O18605" t="str">
            <v>2000.03.20</v>
          </cell>
          <cell r="P18605" t="str">
            <v>2000.03.20</v>
          </cell>
          <cell r="Q18605" t="str">
            <v>손형경</v>
          </cell>
          <cell r="T18605">
            <v>30976</v>
          </cell>
          <cell r="U18605" t="str">
            <v>@1120.10    @1118.00</v>
          </cell>
        </row>
        <row r="18606">
          <cell r="A18606" t="str">
            <v>81009-00</v>
          </cell>
          <cell r="B18606" t="str">
            <v>외환차손</v>
          </cell>
          <cell r="C18606" t="str">
            <v>외환차손</v>
          </cell>
          <cell r="D18606">
            <v>200</v>
          </cell>
          <cell r="E18606" t="str">
            <v>수금전표</v>
          </cell>
          <cell r="F18606" t="str">
            <v>60059843-003</v>
          </cell>
          <cell r="G18606">
            <v>100729</v>
          </cell>
          <cell r="H18606" t="str">
            <v>SCR국내영업팀</v>
          </cell>
          <cell r="I18606">
            <v>100729</v>
          </cell>
          <cell r="J18606" t="str">
            <v>SCR국내영업팀</v>
          </cell>
          <cell r="K18606" t="str">
            <v>SCR/혜성전선NEGO환차</v>
          </cell>
          <cell r="L18606" t="str">
            <v>D</v>
          </cell>
          <cell r="M18606">
            <v>2244200</v>
          </cell>
          <cell r="N18606">
            <v>0</v>
          </cell>
          <cell r="O18606" t="str">
            <v>2000.03.20</v>
          </cell>
          <cell r="P18606" t="str">
            <v>2000.03.20</v>
          </cell>
          <cell r="Q18606" t="str">
            <v>손형경</v>
          </cell>
          <cell r="T18606">
            <v>162623.16</v>
          </cell>
          <cell r="U18606" t="str">
            <v>@1131.80    @1118.00</v>
          </cell>
        </row>
        <row r="18607">
          <cell r="A18607" t="str">
            <v>81009-00</v>
          </cell>
          <cell r="B18607" t="str">
            <v>외환차손</v>
          </cell>
          <cell r="C18607" t="str">
            <v>외환차손</v>
          </cell>
          <cell r="D18607">
            <v>200</v>
          </cell>
          <cell r="E18607" t="str">
            <v>수금전표</v>
          </cell>
          <cell r="F18607" t="str">
            <v>60059844-003</v>
          </cell>
          <cell r="G18607">
            <v>100729</v>
          </cell>
          <cell r="H18607" t="str">
            <v>SCR국내영업팀</v>
          </cell>
          <cell r="I18607">
            <v>100729</v>
          </cell>
          <cell r="J18607" t="str">
            <v>SCR국내영업팀</v>
          </cell>
          <cell r="K18607" t="str">
            <v>SCR/혜성전선NEGO환차</v>
          </cell>
          <cell r="L18607" t="str">
            <v>D</v>
          </cell>
          <cell r="M18607">
            <v>5829115</v>
          </cell>
          <cell r="N18607">
            <v>0</v>
          </cell>
          <cell r="O18607" t="str">
            <v>2000.03.20</v>
          </cell>
          <cell r="P18607" t="str">
            <v>2000.03.20</v>
          </cell>
          <cell r="Q18607" t="str">
            <v>손형경</v>
          </cell>
          <cell r="T18607">
            <v>422399.6</v>
          </cell>
          <cell r="U18607" t="str">
            <v>@1131.80    @1118.00</v>
          </cell>
        </row>
        <row r="18608">
          <cell r="A18608" t="str">
            <v>81009-00</v>
          </cell>
          <cell r="B18608" t="str">
            <v>외환차손</v>
          </cell>
          <cell r="C18608" t="str">
            <v>외환차손</v>
          </cell>
          <cell r="D18608">
            <v>50</v>
          </cell>
          <cell r="E18608" t="str">
            <v>자금전표</v>
          </cell>
          <cell r="F18608" t="str">
            <v>10535761-006</v>
          </cell>
          <cell r="G18608">
            <v>100027</v>
          </cell>
          <cell r="H18608" t="str">
            <v>일진경리팀</v>
          </cell>
          <cell r="I18608">
            <v>100027</v>
          </cell>
          <cell r="J18608" t="str">
            <v>일진경리팀</v>
          </cell>
          <cell r="K18608" t="str">
            <v>외환차손</v>
          </cell>
          <cell r="L18608" t="str">
            <v>D</v>
          </cell>
          <cell r="M18608">
            <v>107010</v>
          </cell>
          <cell r="N18608">
            <v>0</v>
          </cell>
          <cell r="O18608" t="str">
            <v>2000.03.21</v>
          </cell>
          <cell r="P18608" t="str">
            <v>2000.03.21</v>
          </cell>
          <cell r="Q18608" t="str">
            <v>최윤경</v>
          </cell>
          <cell r="T18608" t="str">
            <v>(U$36,900)</v>
          </cell>
          <cell r="U18608" t="str">
            <v>1120.90     1118</v>
          </cell>
        </row>
        <row r="18609">
          <cell r="A18609" t="str">
            <v>81009-00</v>
          </cell>
          <cell r="B18609" t="str">
            <v>외환차손</v>
          </cell>
          <cell r="C18609" t="str">
            <v>외환차손</v>
          </cell>
          <cell r="D18609">
            <v>200</v>
          </cell>
          <cell r="E18609" t="str">
            <v>수금전표</v>
          </cell>
          <cell r="F18609" t="str">
            <v>60059870-003</v>
          </cell>
          <cell r="G18609">
            <v>100730</v>
          </cell>
          <cell r="H18609" t="str">
            <v>SCR해외영업팀</v>
          </cell>
          <cell r="I18609">
            <v>100730</v>
          </cell>
          <cell r="J18609" t="str">
            <v>SCR해외영업팀</v>
          </cell>
          <cell r="K18609" t="str">
            <v>SCR/대성전선NEGO환차</v>
          </cell>
          <cell r="L18609" t="str">
            <v>D</v>
          </cell>
          <cell r="M18609">
            <v>354250</v>
          </cell>
          <cell r="N18609">
            <v>0</v>
          </cell>
          <cell r="O18609" t="str">
            <v>2000.03.21</v>
          </cell>
          <cell r="P18609" t="str">
            <v>2000.03.21</v>
          </cell>
          <cell r="Q18609" t="str">
            <v>손형경</v>
          </cell>
          <cell r="T18609">
            <v>75372.27</v>
          </cell>
          <cell r="U18609" t="str">
            <v>@1122.70    @1118.00</v>
          </cell>
        </row>
        <row r="18610">
          <cell r="A18610" t="str">
            <v>81009-00</v>
          </cell>
          <cell r="B18610" t="str">
            <v>외환차손</v>
          </cell>
          <cell r="C18610" t="str">
            <v>외환차손</v>
          </cell>
          <cell r="D18610">
            <v>200</v>
          </cell>
          <cell r="E18610" t="str">
            <v>수금전표</v>
          </cell>
          <cell r="F18610" t="str">
            <v>60059845-003</v>
          </cell>
          <cell r="G18610">
            <v>100729</v>
          </cell>
          <cell r="H18610" t="str">
            <v>SCR국내영업팀</v>
          </cell>
          <cell r="I18610">
            <v>100729</v>
          </cell>
          <cell r="J18610" t="str">
            <v>SCR국내영업팀</v>
          </cell>
          <cell r="K18610" t="str">
            <v>SCR/대아리드선NEGO환</v>
          </cell>
          <cell r="L18610" t="str">
            <v>D</v>
          </cell>
          <cell r="M18610">
            <v>77977</v>
          </cell>
          <cell r="N18610">
            <v>0</v>
          </cell>
          <cell r="O18610" t="str">
            <v>2000.03.21</v>
          </cell>
          <cell r="P18610" t="str">
            <v>2000.03.21</v>
          </cell>
          <cell r="Q18610" t="str">
            <v>손형경</v>
          </cell>
          <cell r="T18610">
            <v>194940.89</v>
          </cell>
          <cell r="U18610" t="str">
            <v>@1118.00    @1117.60</v>
          </cell>
        </row>
        <row r="18611">
          <cell r="A18611" t="str">
            <v>81009-00</v>
          </cell>
          <cell r="B18611" t="str">
            <v>외환차손</v>
          </cell>
          <cell r="C18611" t="str">
            <v>외환차손</v>
          </cell>
          <cell r="D18611">
            <v>200</v>
          </cell>
          <cell r="E18611" t="str">
            <v>수금전표</v>
          </cell>
          <cell r="F18611" t="str">
            <v>60059901-004</v>
          </cell>
          <cell r="G18611">
            <v>100067</v>
          </cell>
          <cell r="H18611" t="str">
            <v>해외영업팀</v>
          </cell>
          <cell r="I18611">
            <v>100067</v>
          </cell>
          <cell r="J18611" t="str">
            <v>해외영업팀</v>
          </cell>
          <cell r="K18611" t="str">
            <v>환차손실(DW)TRANS/스</v>
          </cell>
          <cell r="L18611" t="str">
            <v>D</v>
          </cell>
          <cell r="M18611">
            <v>2519196</v>
          </cell>
          <cell r="N18611">
            <v>0</v>
          </cell>
          <cell r="O18611" t="str">
            <v>2000.03.22</v>
          </cell>
          <cell r="P18611" t="str">
            <v>2000.03.22</v>
          </cell>
          <cell r="Q18611" t="str">
            <v>박선왜</v>
          </cell>
          <cell r="T18611" t="str">
            <v>U$84,821.42</v>
          </cell>
          <cell r="U18611" t="str">
            <v>@1145.40    @1115.70</v>
          </cell>
        </row>
        <row r="18612">
          <cell r="A18612" t="str">
            <v>81009-00</v>
          </cell>
          <cell r="B18612" t="str">
            <v>외환차손</v>
          </cell>
          <cell r="C18612" t="str">
            <v>외환차손</v>
          </cell>
          <cell r="D18612">
            <v>100</v>
          </cell>
          <cell r="E18612" t="str">
            <v>판매전표</v>
          </cell>
          <cell r="F18612" t="str">
            <v>60060692-005</v>
          </cell>
          <cell r="G18612">
            <v>100456</v>
          </cell>
          <cell r="H18612" t="str">
            <v>수출팀</v>
          </cell>
          <cell r="I18612">
            <v>100456</v>
          </cell>
          <cell r="J18612" t="str">
            <v>수출팀</v>
          </cell>
          <cell r="K18612" t="str">
            <v>환차손</v>
          </cell>
          <cell r="L18612" t="str">
            <v>D</v>
          </cell>
          <cell r="M18612">
            <v>175449</v>
          </cell>
          <cell r="N18612">
            <v>0</v>
          </cell>
          <cell r="O18612" t="str">
            <v>2000.03.22</v>
          </cell>
          <cell r="P18612" t="str">
            <v>2000.03.17</v>
          </cell>
          <cell r="Q18612" t="str">
            <v>채광기</v>
          </cell>
          <cell r="T18612" t="str">
            <v>USD16,535</v>
          </cell>
          <cell r="U18612" t="str">
            <v>@$1120.30   @$1109.70</v>
          </cell>
        </row>
        <row r="18613">
          <cell r="A18613" t="str">
            <v>81009-00</v>
          </cell>
          <cell r="B18613" t="str">
            <v>외환차손</v>
          </cell>
          <cell r="C18613" t="str">
            <v>외환차손</v>
          </cell>
          <cell r="D18613">
            <v>100</v>
          </cell>
          <cell r="E18613" t="str">
            <v>판매전표</v>
          </cell>
          <cell r="F18613" t="str">
            <v>60060693-006</v>
          </cell>
          <cell r="G18613">
            <v>100456</v>
          </cell>
          <cell r="H18613" t="str">
            <v>수출팀</v>
          </cell>
          <cell r="I18613">
            <v>100456</v>
          </cell>
          <cell r="J18613" t="str">
            <v>수출팀</v>
          </cell>
          <cell r="K18613" t="str">
            <v>환차손</v>
          </cell>
          <cell r="L18613" t="str">
            <v>D</v>
          </cell>
          <cell r="M18613">
            <v>472234</v>
          </cell>
          <cell r="N18613">
            <v>0</v>
          </cell>
          <cell r="O18613" t="str">
            <v>2000.03.22</v>
          </cell>
          <cell r="P18613" t="str">
            <v>2000.03.17</v>
          </cell>
          <cell r="Q18613" t="str">
            <v>채광기</v>
          </cell>
          <cell r="T18613" t="str">
            <v>USD44,546</v>
          </cell>
          <cell r="U18613" t="str">
            <v>@$1120.30   @$1109.7</v>
          </cell>
        </row>
        <row r="18614">
          <cell r="A18614" t="str">
            <v>81009-00</v>
          </cell>
          <cell r="B18614" t="str">
            <v>외환차손</v>
          </cell>
          <cell r="C18614" t="str">
            <v>외환차손</v>
          </cell>
          <cell r="D18614">
            <v>100</v>
          </cell>
          <cell r="E18614" t="str">
            <v>판매전표</v>
          </cell>
          <cell r="F18614" t="str">
            <v>60060694-006</v>
          </cell>
          <cell r="G18614">
            <v>100456</v>
          </cell>
          <cell r="H18614" t="str">
            <v>수출팀</v>
          </cell>
          <cell r="I18614">
            <v>100456</v>
          </cell>
          <cell r="J18614" t="str">
            <v>수출팀</v>
          </cell>
          <cell r="K18614" t="str">
            <v>환차손</v>
          </cell>
          <cell r="L18614" t="str">
            <v>D</v>
          </cell>
          <cell r="M18614">
            <v>583830</v>
          </cell>
          <cell r="N18614">
            <v>0</v>
          </cell>
          <cell r="O18614" t="str">
            <v>2000.03.22</v>
          </cell>
          <cell r="P18614" t="str">
            <v>2000.03.17</v>
          </cell>
          <cell r="Q18614" t="str">
            <v>채광기</v>
          </cell>
          <cell r="T18614" t="str">
            <v>USD55,070</v>
          </cell>
          <cell r="U18614" t="str">
            <v>@$1120.30   @$1109.70</v>
          </cell>
        </row>
        <row r="18615">
          <cell r="A18615" t="str">
            <v>81009-00</v>
          </cell>
          <cell r="B18615" t="str">
            <v>외환차손</v>
          </cell>
          <cell r="C18615" t="str">
            <v>외환차손</v>
          </cell>
          <cell r="D18615">
            <v>200</v>
          </cell>
          <cell r="E18615" t="str">
            <v>수금전표</v>
          </cell>
          <cell r="F18615" t="str">
            <v>60059932-006</v>
          </cell>
          <cell r="G18615">
            <v>100730</v>
          </cell>
          <cell r="H18615" t="str">
            <v>SCR해외영업팀</v>
          </cell>
          <cell r="I18615">
            <v>100730</v>
          </cell>
          <cell r="J18615" t="str">
            <v>SCR해외영업팀</v>
          </cell>
          <cell r="K18615" t="str">
            <v>SCR/엘지상사 환차손/</v>
          </cell>
          <cell r="L18615" t="str">
            <v>D</v>
          </cell>
          <cell r="M18615">
            <v>1270505</v>
          </cell>
          <cell r="N18615">
            <v>0</v>
          </cell>
          <cell r="O18615" t="str">
            <v>2000.03.23</v>
          </cell>
          <cell r="P18615" t="str">
            <v>2000.03.23</v>
          </cell>
          <cell r="Q18615" t="str">
            <v>손형경</v>
          </cell>
          <cell r="T18615">
            <v>118738.8</v>
          </cell>
          <cell r="U18615" t="str">
            <v>@1125.30    @1114.60</v>
          </cell>
        </row>
        <row r="18616">
          <cell r="A18616" t="str">
            <v>81009-00</v>
          </cell>
          <cell r="B18616" t="str">
            <v>외환차손</v>
          </cell>
          <cell r="C18616" t="str">
            <v>외환차손</v>
          </cell>
          <cell r="D18616">
            <v>200</v>
          </cell>
          <cell r="E18616" t="str">
            <v>수금전표</v>
          </cell>
          <cell r="F18616" t="str">
            <v>60059932-007</v>
          </cell>
          <cell r="G18616">
            <v>100730</v>
          </cell>
          <cell r="H18616" t="str">
            <v>SCR해외영업팀</v>
          </cell>
          <cell r="I18616">
            <v>100730</v>
          </cell>
          <cell r="J18616" t="str">
            <v>SCR해외영업팀</v>
          </cell>
          <cell r="K18616" t="str">
            <v>SCR/엘지상사 환차손/</v>
          </cell>
          <cell r="L18616" t="str">
            <v>D</v>
          </cell>
          <cell r="M18616">
            <v>731044</v>
          </cell>
          <cell r="N18616">
            <v>0</v>
          </cell>
          <cell r="O18616" t="str">
            <v>2000.03.23</v>
          </cell>
          <cell r="P18616" t="str">
            <v>2000.03.23</v>
          </cell>
          <cell r="Q18616" t="str">
            <v>손형경</v>
          </cell>
          <cell r="T18616">
            <v>116038.8</v>
          </cell>
          <cell r="U18616" t="str">
            <v>@1120.90    @1114.60</v>
          </cell>
        </row>
        <row r="18617">
          <cell r="A18617" t="str">
            <v>81009-00</v>
          </cell>
          <cell r="B18617" t="str">
            <v>외환차손</v>
          </cell>
          <cell r="C18617" t="str">
            <v>외환차손</v>
          </cell>
          <cell r="D18617">
            <v>200</v>
          </cell>
          <cell r="E18617" t="str">
            <v>수금전표</v>
          </cell>
          <cell r="F18617" t="str">
            <v>60059932-008</v>
          </cell>
          <cell r="G18617">
            <v>100730</v>
          </cell>
          <cell r="H18617" t="str">
            <v>SCR해외영업팀</v>
          </cell>
          <cell r="I18617">
            <v>100730</v>
          </cell>
          <cell r="J18617" t="str">
            <v>SCR해외영업팀</v>
          </cell>
          <cell r="K18617" t="str">
            <v>SCR/엘지상사 환차손/</v>
          </cell>
          <cell r="L18617" t="str">
            <v>D</v>
          </cell>
          <cell r="M18617">
            <v>567000</v>
          </cell>
          <cell r="N18617">
            <v>0</v>
          </cell>
          <cell r="O18617" t="str">
            <v>2000.03.23</v>
          </cell>
          <cell r="P18617" t="str">
            <v>2000.03.23</v>
          </cell>
          <cell r="Q18617" t="str">
            <v>손형경</v>
          </cell>
          <cell r="T18617">
            <v>113400</v>
          </cell>
          <cell r="U18617" t="str">
            <v>@1119.60    @1114.60</v>
          </cell>
        </row>
        <row r="18618">
          <cell r="A18618" t="str">
            <v>81009-00</v>
          </cell>
          <cell r="B18618" t="str">
            <v>외환차손</v>
          </cell>
          <cell r="C18618" t="str">
            <v>외환차손</v>
          </cell>
          <cell r="D18618">
            <v>200</v>
          </cell>
          <cell r="E18618" t="str">
            <v>수금전표</v>
          </cell>
          <cell r="F18618" t="str">
            <v>60059932-009</v>
          </cell>
          <cell r="G18618">
            <v>100730</v>
          </cell>
          <cell r="H18618" t="str">
            <v>SCR해외영업팀</v>
          </cell>
          <cell r="I18618">
            <v>100730</v>
          </cell>
          <cell r="J18618" t="str">
            <v>SCR해외영업팀</v>
          </cell>
          <cell r="K18618" t="str">
            <v>SCR/엘지상사 환차손/</v>
          </cell>
          <cell r="L18618" t="str">
            <v>D</v>
          </cell>
          <cell r="M18618">
            <v>378002</v>
          </cell>
          <cell r="N18618">
            <v>0</v>
          </cell>
          <cell r="O18618" t="str">
            <v>2000.03.23</v>
          </cell>
          <cell r="P18618" t="str">
            <v>2000.03.23</v>
          </cell>
          <cell r="Q18618" t="str">
            <v>손형경</v>
          </cell>
          <cell r="T18618">
            <v>75600</v>
          </cell>
          <cell r="U18618" t="str">
            <v>@1119.60    @1114.60</v>
          </cell>
        </row>
        <row r="18619">
          <cell r="A18619" t="str">
            <v>81009-00</v>
          </cell>
          <cell r="B18619" t="str">
            <v>외환차손</v>
          </cell>
          <cell r="C18619" t="str">
            <v>외환차손</v>
          </cell>
          <cell r="D18619">
            <v>500</v>
          </cell>
          <cell r="E18619" t="str">
            <v>미착전표</v>
          </cell>
          <cell r="F18619" t="str">
            <v>10538722-003</v>
          </cell>
          <cell r="G18619">
            <v>100358</v>
          </cell>
          <cell r="H18619" t="str">
            <v>O/F생산팀</v>
          </cell>
          <cell r="I18619">
            <v>100023</v>
          </cell>
          <cell r="J18619" t="str">
            <v>업무팀</v>
          </cell>
          <cell r="K18619" t="str">
            <v>환차손실</v>
          </cell>
          <cell r="L18619" t="str">
            <v>D</v>
          </cell>
          <cell r="M18619">
            <v>2784854</v>
          </cell>
          <cell r="N18619">
            <v>0</v>
          </cell>
          <cell r="O18619" t="str">
            <v>2000.03.23</v>
          </cell>
          <cell r="P18619" t="str">
            <v>2000.03.23</v>
          </cell>
          <cell r="Q18619" t="str">
            <v>이현구</v>
          </cell>
          <cell r="T18619">
            <v>79408.23</v>
          </cell>
          <cell r="U18619" t="str">
            <v>1148.20     1113.20</v>
          </cell>
        </row>
        <row r="18620">
          <cell r="A18620" t="str">
            <v>81009-00</v>
          </cell>
          <cell r="B18620" t="str">
            <v>외환차손</v>
          </cell>
          <cell r="C18620" t="str">
            <v>외환차손</v>
          </cell>
          <cell r="D18620">
            <v>200</v>
          </cell>
          <cell r="E18620" t="str">
            <v>수금전표</v>
          </cell>
          <cell r="F18620" t="str">
            <v>10542191-002</v>
          </cell>
          <cell r="G18620">
            <v>100456</v>
          </cell>
          <cell r="H18620" t="str">
            <v>수출팀</v>
          </cell>
          <cell r="I18620">
            <v>100456</v>
          </cell>
          <cell r="J18620" t="str">
            <v>수출팀</v>
          </cell>
          <cell r="K18620" t="str">
            <v>환차손</v>
          </cell>
          <cell r="L18620" t="str">
            <v>D</v>
          </cell>
          <cell r="M18620">
            <v>1350</v>
          </cell>
          <cell r="N18620">
            <v>0</v>
          </cell>
          <cell r="O18620" t="str">
            <v>2000.03.23</v>
          </cell>
          <cell r="P18620" t="str">
            <v>2000.03.23</v>
          </cell>
          <cell r="Q18620" t="str">
            <v>채광기</v>
          </cell>
          <cell r="T18620" t="str">
            <v>USD 4,766</v>
          </cell>
          <cell r="U18620" t="str">
            <v>@$1120.30   @$1120.02</v>
          </cell>
        </row>
        <row r="18621">
          <cell r="A18621" t="str">
            <v>81009-00</v>
          </cell>
          <cell r="B18621" t="str">
            <v>외환차손</v>
          </cell>
          <cell r="C18621" t="str">
            <v>외환차손</v>
          </cell>
          <cell r="D18621">
            <v>200</v>
          </cell>
          <cell r="E18621" t="str">
            <v>수금전표</v>
          </cell>
          <cell r="F18621" t="str">
            <v>60061354-003</v>
          </cell>
          <cell r="G18621">
            <v>100067</v>
          </cell>
          <cell r="H18621" t="str">
            <v>해외영업팀</v>
          </cell>
          <cell r="I18621">
            <v>100067</v>
          </cell>
          <cell r="J18621" t="str">
            <v>해외영업팀</v>
          </cell>
          <cell r="K18621" t="str">
            <v>환차손실(CP)SK/ATLAS</v>
          </cell>
          <cell r="L18621" t="str">
            <v>D</v>
          </cell>
          <cell r="M18621">
            <v>343200</v>
          </cell>
          <cell r="N18621">
            <v>0</v>
          </cell>
          <cell r="O18621" t="str">
            <v>2000.03.23</v>
          </cell>
          <cell r="P18621" t="str">
            <v>2000.03.23</v>
          </cell>
          <cell r="Q18621" t="str">
            <v>박선왜</v>
          </cell>
          <cell r="T18621" t="str">
            <v>U$62,400</v>
          </cell>
          <cell r="U18621" t="str">
            <v>@1120.10    @1114.60</v>
          </cell>
        </row>
        <row r="18622">
          <cell r="A18622" t="str">
            <v>81009-00</v>
          </cell>
          <cell r="B18622" t="str">
            <v>외환차손</v>
          </cell>
          <cell r="C18622" t="str">
            <v>외환차손</v>
          </cell>
          <cell r="D18622">
            <v>200</v>
          </cell>
          <cell r="E18622" t="str">
            <v>수금전표</v>
          </cell>
          <cell r="F18622" t="str">
            <v>10537825-003</v>
          </cell>
          <cell r="G18622">
            <v>100730</v>
          </cell>
          <cell r="H18622" t="str">
            <v>SCR해외영업팀</v>
          </cell>
          <cell r="I18622">
            <v>100729</v>
          </cell>
          <cell r="J18622" t="str">
            <v>SCR국내영업팀</v>
          </cell>
          <cell r="K18622" t="str">
            <v>SCR/녹산무역 선수금</v>
          </cell>
          <cell r="L18622" t="str">
            <v>D</v>
          </cell>
          <cell r="M18622">
            <v>20</v>
          </cell>
          <cell r="N18622">
            <v>0</v>
          </cell>
          <cell r="O18622" t="str">
            <v>2000.03.24</v>
          </cell>
          <cell r="P18622" t="str">
            <v>2000.03.24</v>
          </cell>
          <cell r="Q18622" t="str">
            <v>손형경</v>
          </cell>
          <cell r="T18622">
            <v>200.22</v>
          </cell>
          <cell r="U18622" t="str">
            <v>@1120.90    @1120.80</v>
          </cell>
        </row>
        <row r="18623">
          <cell r="A18623" t="str">
            <v>81009-00</v>
          </cell>
          <cell r="B18623" t="str">
            <v>외환차손</v>
          </cell>
          <cell r="C18623" t="str">
            <v>외환차손</v>
          </cell>
          <cell r="D18623">
            <v>200</v>
          </cell>
          <cell r="E18623" t="str">
            <v>수금전표</v>
          </cell>
          <cell r="F18623" t="str">
            <v>60059994-005</v>
          </cell>
          <cell r="G18623">
            <v>100730</v>
          </cell>
          <cell r="H18623" t="str">
            <v>SCR해외영업팀</v>
          </cell>
          <cell r="I18623">
            <v>100730</v>
          </cell>
          <cell r="J18623" t="str">
            <v>SCR해외영업팀</v>
          </cell>
          <cell r="K18623" t="str">
            <v>SCR/녹산무역거래알선</v>
          </cell>
          <cell r="L18623" t="str">
            <v>D</v>
          </cell>
          <cell r="M18623">
            <v>21891</v>
          </cell>
          <cell r="N18623">
            <v>0</v>
          </cell>
          <cell r="O18623" t="str">
            <v>2000.03.24</v>
          </cell>
          <cell r="P18623" t="str">
            <v>2000.03.24</v>
          </cell>
          <cell r="Q18623" t="str">
            <v>손형경</v>
          </cell>
          <cell r="T18623">
            <v>1100</v>
          </cell>
          <cell r="U18623" t="str">
            <v>@1120.90    @1101.00</v>
          </cell>
        </row>
        <row r="18624">
          <cell r="A18624" t="str">
            <v>81009-00</v>
          </cell>
          <cell r="B18624" t="str">
            <v>외환차손</v>
          </cell>
          <cell r="C18624" t="str">
            <v>외환차손</v>
          </cell>
          <cell r="D18624">
            <v>200</v>
          </cell>
          <cell r="E18624" t="str">
            <v>수금전표</v>
          </cell>
          <cell r="F18624" t="str">
            <v>60059994-006</v>
          </cell>
          <cell r="G18624">
            <v>100730</v>
          </cell>
          <cell r="H18624" t="str">
            <v>SCR해외영업팀</v>
          </cell>
          <cell r="I18624">
            <v>100730</v>
          </cell>
          <cell r="J18624" t="str">
            <v>SCR해외영업팀</v>
          </cell>
          <cell r="K18624" t="str">
            <v>SCR/녹산무역입금환차</v>
          </cell>
          <cell r="L18624" t="str">
            <v>D</v>
          </cell>
          <cell r="M18624">
            <v>1369708</v>
          </cell>
          <cell r="N18624">
            <v>0</v>
          </cell>
          <cell r="O18624" t="str">
            <v>2000.03.24</v>
          </cell>
          <cell r="P18624" t="str">
            <v>2000.03.24</v>
          </cell>
          <cell r="Q18624" t="str">
            <v>손형경</v>
          </cell>
          <cell r="T18624">
            <v>153899.78</v>
          </cell>
          <cell r="U18624" t="str">
            <v>@1120.90    @1112.00</v>
          </cell>
        </row>
        <row r="18625">
          <cell r="A18625" t="str">
            <v>81009-00</v>
          </cell>
          <cell r="B18625" t="str">
            <v>외환차손</v>
          </cell>
          <cell r="C18625" t="str">
            <v>외환차손</v>
          </cell>
          <cell r="D18625">
            <v>200</v>
          </cell>
          <cell r="E18625" t="str">
            <v>수금전표</v>
          </cell>
          <cell r="F18625" t="str">
            <v>60059979-006</v>
          </cell>
          <cell r="G18625">
            <v>100730</v>
          </cell>
          <cell r="H18625" t="str">
            <v>SCR해외영업팀</v>
          </cell>
          <cell r="I18625">
            <v>100730</v>
          </cell>
          <cell r="J18625" t="str">
            <v>SCR해외영업팀</v>
          </cell>
          <cell r="K18625" t="str">
            <v>SCR/녹산무역입금환차</v>
          </cell>
          <cell r="L18625" t="str">
            <v>D</v>
          </cell>
          <cell r="M18625">
            <v>1371312</v>
          </cell>
          <cell r="N18625">
            <v>0</v>
          </cell>
          <cell r="O18625" t="str">
            <v>2000.03.24</v>
          </cell>
          <cell r="P18625" t="str">
            <v>2000.03.24</v>
          </cell>
          <cell r="Q18625" t="str">
            <v>손형경</v>
          </cell>
          <cell r="T18625">
            <v>154080</v>
          </cell>
          <cell r="U18625" t="str">
            <v>@1120.90    @1112.00</v>
          </cell>
        </row>
        <row r="18626">
          <cell r="A18626" t="str">
            <v>81009-00</v>
          </cell>
          <cell r="B18626" t="str">
            <v>외환차손</v>
          </cell>
          <cell r="C18626" t="str">
            <v>외환차손</v>
          </cell>
          <cell r="D18626">
            <v>200</v>
          </cell>
          <cell r="E18626" t="str">
            <v>수금전표</v>
          </cell>
          <cell r="F18626" t="str">
            <v>60059979-007</v>
          </cell>
          <cell r="G18626">
            <v>100730</v>
          </cell>
          <cell r="H18626" t="str">
            <v>SCR해외영업팀</v>
          </cell>
          <cell r="I18626">
            <v>100730</v>
          </cell>
          <cell r="J18626" t="str">
            <v>SCR해외영업팀</v>
          </cell>
          <cell r="K18626" t="str">
            <v>SCR/녹산무역거래알선</v>
          </cell>
          <cell r="L18626" t="str">
            <v>D</v>
          </cell>
          <cell r="M18626">
            <v>21890</v>
          </cell>
          <cell r="N18626">
            <v>0</v>
          </cell>
          <cell r="O18626" t="str">
            <v>2000.03.24</v>
          </cell>
          <cell r="P18626" t="str">
            <v>2000.03.24</v>
          </cell>
          <cell r="Q18626" t="str">
            <v>손형경</v>
          </cell>
          <cell r="T18626">
            <v>1100</v>
          </cell>
          <cell r="U18626" t="str">
            <v>@1120.90    @1101.00</v>
          </cell>
        </row>
        <row r="18627">
          <cell r="A18627" t="str">
            <v>81009-00</v>
          </cell>
          <cell r="B18627" t="str">
            <v>외환차손</v>
          </cell>
          <cell r="C18627" t="str">
            <v>외환차손</v>
          </cell>
          <cell r="D18627">
            <v>200</v>
          </cell>
          <cell r="E18627" t="str">
            <v>수금전표</v>
          </cell>
          <cell r="F18627" t="str">
            <v>10542225-003</v>
          </cell>
          <cell r="G18627">
            <v>100456</v>
          </cell>
          <cell r="H18627" t="str">
            <v>수출팀</v>
          </cell>
          <cell r="I18627">
            <v>100456</v>
          </cell>
          <cell r="J18627" t="str">
            <v>수출팀</v>
          </cell>
          <cell r="K18627" t="str">
            <v>환차손</v>
          </cell>
          <cell r="L18627" t="str">
            <v>D</v>
          </cell>
          <cell r="M18627">
            <v>219713</v>
          </cell>
          <cell r="N18627">
            <v>0</v>
          </cell>
          <cell r="O18627" t="str">
            <v>2000.03.24</v>
          </cell>
          <cell r="P18627" t="str">
            <v>2000.03.24</v>
          </cell>
          <cell r="Q18627" t="str">
            <v>채광기</v>
          </cell>
          <cell r="T18627" t="str">
            <v>USD 8,460</v>
          </cell>
          <cell r="U18627" t="str">
            <v>@$1141      @$1108.50</v>
          </cell>
        </row>
        <row r="18628">
          <cell r="A18628" t="str">
            <v>81009-00</v>
          </cell>
          <cell r="B18628" t="str">
            <v>외환차손</v>
          </cell>
          <cell r="C18628" t="str">
            <v>외환차손</v>
          </cell>
          <cell r="D18628">
            <v>100</v>
          </cell>
          <cell r="E18628" t="str">
            <v>판매전표</v>
          </cell>
          <cell r="F18628" t="str">
            <v>60060696-004</v>
          </cell>
          <cell r="G18628">
            <v>100456</v>
          </cell>
          <cell r="H18628" t="str">
            <v>수출팀</v>
          </cell>
          <cell r="I18628">
            <v>100456</v>
          </cell>
          <cell r="J18628" t="str">
            <v>수출팀</v>
          </cell>
          <cell r="K18628" t="str">
            <v>환차손</v>
          </cell>
          <cell r="L18628" t="str">
            <v>D</v>
          </cell>
          <cell r="M18628">
            <v>99911</v>
          </cell>
          <cell r="N18628">
            <v>0</v>
          </cell>
          <cell r="O18628" t="str">
            <v>2000.03.24</v>
          </cell>
          <cell r="P18628" t="str">
            <v>2000.03.24</v>
          </cell>
          <cell r="Q18628" t="str">
            <v>채광기</v>
          </cell>
          <cell r="T18628" t="str">
            <v>USD8,460</v>
          </cell>
          <cell r="U18628" t="str">
            <v>@$1120.30   @$1108.50</v>
          </cell>
        </row>
        <row r="18629">
          <cell r="A18629" t="str">
            <v>81009-00</v>
          </cell>
          <cell r="B18629" t="str">
            <v>외환차손</v>
          </cell>
          <cell r="C18629" t="str">
            <v>외환차손</v>
          </cell>
          <cell r="D18629">
            <v>200</v>
          </cell>
          <cell r="E18629" t="str">
            <v>수금전표</v>
          </cell>
          <cell r="F18629" t="str">
            <v>10537940-003</v>
          </cell>
          <cell r="G18629">
            <v>100453</v>
          </cell>
          <cell r="H18629" t="str">
            <v>특판1팀</v>
          </cell>
          <cell r="I18629">
            <v>100453</v>
          </cell>
          <cell r="J18629" t="str">
            <v>특판1팀</v>
          </cell>
          <cell r="K18629" t="str">
            <v>외환차손</v>
          </cell>
          <cell r="L18629" t="str">
            <v>D</v>
          </cell>
          <cell r="M18629">
            <v>255075</v>
          </cell>
          <cell r="N18629">
            <v>0</v>
          </cell>
          <cell r="O18629" t="str">
            <v>2000.03.25</v>
          </cell>
          <cell r="P18629" t="str">
            <v>2000.03.25</v>
          </cell>
          <cell r="Q18629" t="str">
            <v>최윤경</v>
          </cell>
          <cell r="T18629">
            <v>32550</v>
          </cell>
          <cell r="U18629" t="str">
            <v>1,146.60    1,108.70</v>
          </cell>
        </row>
        <row r="18630">
          <cell r="A18630" t="str">
            <v>81009-00</v>
          </cell>
          <cell r="B18630" t="str">
            <v>외환차손</v>
          </cell>
          <cell r="C18630" t="str">
            <v>외환차손</v>
          </cell>
          <cell r="D18630">
            <v>200</v>
          </cell>
          <cell r="E18630" t="str">
            <v>수금전표</v>
          </cell>
          <cell r="F18630" t="str">
            <v>60060097-004</v>
          </cell>
          <cell r="G18630">
            <v>100067</v>
          </cell>
          <cell r="H18630" t="str">
            <v>해외영업팀</v>
          </cell>
          <cell r="I18630">
            <v>100067</v>
          </cell>
          <cell r="J18630" t="str">
            <v>해외영업팀</v>
          </cell>
          <cell r="K18630" t="str">
            <v>환차손실(OF)TRNAS/CH</v>
          </cell>
          <cell r="L18630" t="str">
            <v>D</v>
          </cell>
          <cell r="M18630">
            <v>78000</v>
          </cell>
          <cell r="N18630">
            <v>0</v>
          </cell>
          <cell r="O18630" t="str">
            <v>2000.03.28</v>
          </cell>
          <cell r="P18630" t="str">
            <v>2000.03.28</v>
          </cell>
          <cell r="Q18630" t="str">
            <v>박선왜</v>
          </cell>
          <cell r="T18630" t="str">
            <v>U$10,000</v>
          </cell>
          <cell r="U18630" t="str">
            <v>@1118       @1110.20</v>
          </cell>
        </row>
        <row r="18631">
          <cell r="A18631" t="str">
            <v>81009-00</v>
          </cell>
          <cell r="B18631" t="str">
            <v>외환차손</v>
          </cell>
          <cell r="C18631" t="str">
            <v>외환차손</v>
          </cell>
          <cell r="D18631">
            <v>200</v>
          </cell>
          <cell r="E18631" t="str">
            <v>수금전표</v>
          </cell>
          <cell r="F18631" t="str">
            <v>60060171-004</v>
          </cell>
          <cell r="G18631">
            <v>100730</v>
          </cell>
          <cell r="H18631" t="str">
            <v>SCR해외영업팀</v>
          </cell>
          <cell r="I18631">
            <v>100730</v>
          </cell>
          <cell r="J18631" t="str">
            <v>SCR해외영업팀</v>
          </cell>
          <cell r="K18631" t="str">
            <v>SCR/희성전선 환차손/</v>
          </cell>
          <cell r="L18631" t="str">
            <v>D</v>
          </cell>
          <cell r="M18631">
            <v>4147200</v>
          </cell>
          <cell r="N18631">
            <v>0</v>
          </cell>
          <cell r="O18631" t="str">
            <v>2000.03.28</v>
          </cell>
          <cell r="P18631" t="str">
            <v>2000.03.28</v>
          </cell>
          <cell r="Q18631" t="str">
            <v>손형경</v>
          </cell>
          <cell r="T18631">
            <v>192000</v>
          </cell>
          <cell r="U18631" t="str">
            <v>@1131.80    @1110.20</v>
          </cell>
        </row>
        <row r="18632">
          <cell r="A18632" t="str">
            <v>81009-00</v>
          </cell>
          <cell r="B18632" t="str">
            <v>외환차손</v>
          </cell>
          <cell r="C18632" t="str">
            <v>외환차손</v>
          </cell>
          <cell r="D18632">
            <v>200</v>
          </cell>
          <cell r="E18632" t="str">
            <v>수금전표</v>
          </cell>
          <cell r="F18632" t="str">
            <v>60060171-005</v>
          </cell>
          <cell r="G18632">
            <v>100730</v>
          </cell>
          <cell r="H18632" t="str">
            <v>SCR해외영업팀</v>
          </cell>
          <cell r="I18632">
            <v>100730</v>
          </cell>
          <cell r="J18632" t="str">
            <v>SCR해외영업팀</v>
          </cell>
          <cell r="K18632" t="str">
            <v>SCR/희성전선 환차손/</v>
          </cell>
          <cell r="L18632" t="str">
            <v>D</v>
          </cell>
          <cell r="M18632">
            <v>1140480</v>
          </cell>
          <cell r="N18632">
            <v>0</v>
          </cell>
          <cell r="O18632" t="str">
            <v>2000.03.28</v>
          </cell>
          <cell r="P18632" t="str">
            <v>2000.03.28</v>
          </cell>
          <cell r="Q18632" t="str">
            <v>손형경</v>
          </cell>
          <cell r="T18632">
            <v>115200</v>
          </cell>
          <cell r="U18632" t="str">
            <v>@1120.10    @1110.20</v>
          </cell>
        </row>
        <row r="18633">
          <cell r="A18633" t="str">
            <v>81009-00</v>
          </cell>
          <cell r="B18633" t="str">
            <v>외환차손</v>
          </cell>
          <cell r="C18633" t="str">
            <v>외환차손</v>
          </cell>
          <cell r="D18633">
            <v>200</v>
          </cell>
          <cell r="E18633" t="str">
            <v>수금전표</v>
          </cell>
          <cell r="F18633" t="str">
            <v>60060254-004</v>
          </cell>
          <cell r="G18633">
            <v>100067</v>
          </cell>
          <cell r="H18633" t="str">
            <v>해외영업팀</v>
          </cell>
          <cell r="I18633">
            <v>100067</v>
          </cell>
          <cell r="J18633" t="str">
            <v>해외영업팀</v>
          </cell>
          <cell r="K18633" t="str">
            <v>환차손실(FS)TRANS/CH</v>
          </cell>
          <cell r="L18633" t="str">
            <v>D</v>
          </cell>
          <cell r="M18633">
            <v>119510</v>
          </cell>
          <cell r="N18633">
            <v>0</v>
          </cell>
          <cell r="O18633" t="str">
            <v>2000.03.29</v>
          </cell>
          <cell r="P18633" t="str">
            <v>2000.03.29</v>
          </cell>
          <cell r="Q18633" t="str">
            <v>박선왜</v>
          </cell>
          <cell r="T18633" t="str">
            <v>U$17,575</v>
          </cell>
          <cell r="U18633" t="str">
            <v>@1118       @1111.20</v>
          </cell>
        </row>
        <row r="18634">
          <cell r="A18634" t="str">
            <v>81009-00</v>
          </cell>
          <cell r="B18634" t="str">
            <v>외환차손</v>
          </cell>
          <cell r="C18634" t="str">
            <v>외환차손</v>
          </cell>
          <cell r="D18634">
            <v>200</v>
          </cell>
          <cell r="E18634" t="str">
            <v>수금전표</v>
          </cell>
          <cell r="F18634" t="str">
            <v>10542235-003</v>
          </cell>
          <cell r="G18634">
            <v>100456</v>
          </cell>
          <cell r="H18634" t="str">
            <v>수출팀</v>
          </cell>
          <cell r="I18634">
            <v>100456</v>
          </cell>
          <cell r="J18634" t="str">
            <v>수출팀</v>
          </cell>
          <cell r="K18634" t="str">
            <v>환차손</v>
          </cell>
          <cell r="L18634" t="str">
            <v>D</v>
          </cell>
          <cell r="M18634">
            <v>1395246</v>
          </cell>
          <cell r="N18634">
            <v>0</v>
          </cell>
          <cell r="O18634" t="str">
            <v>2000.03.29</v>
          </cell>
          <cell r="P18634" t="str">
            <v>2000.03.29</v>
          </cell>
          <cell r="Q18634" t="str">
            <v>채광기</v>
          </cell>
          <cell r="T18634" t="str">
            <v>USD41,400</v>
          </cell>
          <cell r="U18634" t="str">
            <v>@$1141      @$1107.30</v>
          </cell>
        </row>
        <row r="18635">
          <cell r="A18635" t="str">
            <v>81009-00</v>
          </cell>
          <cell r="B18635" t="str">
            <v>외환차손</v>
          </cell>
          <cell r="C18635" t="str">
            <v>외환차손</v>
          </cell>
          <cell r="D18635">
            <v>100</v>
          </cell>
          <cell r="E18635" t="str">
            <v>판매전표</v>
          </cell>
          <cell r="F18635" t="str">
            <v>60060701-007</v>
          </cell>
          <cell r="G18635">
            <v>100456</v>
          </cell>
          <cell r="H18635" t="str">
            <v>수출팀</v>
          </cell>
          <cell r="I18635">
            <v>100456</v>
          </cell>
          <cell r="J18635" t="str">
            <v>수출팀</v>
          </cell>
          <cell r="K18635" t="str">
            <v>환차손</v>
          </cell>
          <cell r="L18635" t="str">
            <v>D</v>
          </cell>
          <cell r="M18635">
            <v>893357</v>
          </cell>
          <cell r="N18635">
            <v>0</v>
          </cell>
          <cell r="O18635" t="str">
            <v>2000.03.29</v>
          </cell>
          <cell r="P18635" t="str">
            <v>2000.03.29</v>
          </cell>
          <cell r="Q18635" t="str">
            <v>채광기</v>
          </cell>
          <cell r="T18635" t="str">
            <v>USD 69,791</v>
          </cell>
          <cell r="U18635" t="str">
            <v>@$1120.10   @$1107.30</v>
          </cell>
        </row>
        <row r="18636">
          <cell r="A18636" t="str">
            <v>81009-00</v>
          </cell>
          <cell r="B18636" t="str">
            <v>외환차손</v>
          </cell>
          <cell r="C18636" t="str">
            <v>외환차손</v>
          </cell>
          <cell r="D18636">
            <v>200</v>
          </cell>
          <cell r="E18636" t="str">
            <v>수금전표</v>
          </cell>
          <cell r="F18636" t="str">
            <v>60060473-004</v>
          </cell>
          <cell r="G18636">
            <v>100067</v>
          </cell>
          <cell r="H18636" t="str">
            <v>해외영업팀</v>
          </cell>
          <cell r="I18636">
            <v>100067</v>
          </cell>
          <cell r="J18636" t="str">
            <v>해외영업팀</v>
          </cell>
          <cell r="K18636" t="str">
            <v>환차손실(DW)TRANS/스</v>
          </cell>
          <cell r="L18636" t="str">
            <v>D</v>
          </cell>
          <cell r="M18636">
            <v>3585634</v>
          </cell>
          <cell r="N18636">
            <v>0</v>
          </cell>
          <cell r="O18636" t="str">
            <v>2000.03.30</v>
          </cell>
          <cell r="P18636" t="str">
            <v>2000.03.30</v>
          </cell>
          <cell r="Q18636" t="str">
            <v>박선왜</v>
          </cell>
          <cell r="T18636" t="str">
            <v>U$97,701.20</v>
          </cell>
          <cell r="U18636" t="str">
            <v>@1145.40    @1108.70</v>
          </cell>
        </row>
        <row r="18637">
          <cell r="A18637" t="str">
            <v>81009-00</v>
          </cell>
          <cell r="B18637" t="str">
            <v>외환차손</v>
          </cell>
          <cell r="C18637" t="str">
            <v>외환차손</v>
          </cell>
          <cell r="D18637">
            <v>200</v>
          </cell>
          <cell r="E18637" t="str">
            <v>수금전표</v>
          </cell>
          <cell r="F18637" t="str">
            <v>60060668-007</v>
          </cell>
          <cell r="G18637">
            <v>100730</v>
          </cell>
          <cell r="H18637" t="str">
            <v>SCR해외영업팀</v>
          </cell>
          <cell r="I18637">
            <v>100730</v>
          </cell>
          <cell r="J18637" t="str">
            <v>SCR해외영업팀</v>
          </cell>
          <cell r="K18637" t="str">
            <v>엘지상사0301-4-1환차</v>
          </cell>
          <cell r="L18637" t="str">
            <v>D</v>
          </cell>
          <cell r="M18637">
            <v>1417500</v>
          </cell>
          <cell r="N18637">
            <v>0</v>
          </cell>
          <cell r="O18637" t="str">
            <v>2000.03.31</v>
          </cell>
          <cell r="P18637" t="str">
            <v>2000.03.31</v>
          </cell>
          <cell r="Q18637" t="str">
            <v>손형경</v>
          </cell>
          <cell r="T18637">
            <v>113400</v>
          </cell>
          <cell r="U18637" t="str">
            <v>@1120.80    @1108.30</v>
          </cell>
        </row>
        <row r="18638">
          <cell r="A18638" t="str">
            <v>81009-00</v>
          </cell>
          <cell r="B18638" t="str">
            <v>외환차손</v>
          </cell>
          <cell r="C18638" t="str">
            <v>외환차손</v>
          </cell>
          <cell r="D18638">
            <v>200</v>
          </cell>
          <cell r="E18638" t="str">
            <v>수금전표</v>
          </cell>
          <cell r="F18638" t="str">
            <v>60060668-008</v>
          </cell>
          <cell r="G18638">
            <v>100730</v>
          </cell>
          <cell r="H18638" t="str">
            <v>SCR해외영업팀</v>
          </cell>
          <cell r="I18638">
            <v>100730</v>
          </cell>
          <cell r="J18638" t="str">
            <v>SCR해외영업팀</v>
          </cell>
          <cell r="K18638" t="str">
            <v>엘지상사0301-5-1환차</v>
          </cell>
          <cell r="L18638" t="str">
            <v>D</v>
          </cell>
          <cell r="M18638">
            <v>945000</v>
          </cell>
          <cell r="N18638">
            <v>0</v>
          </cell>
          <cell r="O18638" t="str">
            <v>2000.03.31</v>
          </cell>
          <cell r="P18638" t="str">
            <v>2000.03.31</v>
          </cell>
          <cell r="Q18638" t="str">
            <v>손형경</v>
          </cell>
          <cell r="T18638">
            <v>75600</v>
          </cell>
          <cell r="U18638" t="str">
            <v>@1120.80    @1108.30</v>
          </cell>
        </row>
        <row r="18639">
          <cell r="A18639" t="str">
            <v>81009-00</v>
          </cell>
          <cell r="B18639" t="str">
            <v>외환차손</v>
          </cell>
          <cell r="C18639" t="str">
            <v>외환차손</v>
          </cell>
          <cell r="D18639">
            <v>200</v>
          </cell>
          <cell r="E18639" t="str">
            <v>수금전표</v>
          </cell>
          <cell r="F18639" t="str">
            <v>60060668-009</v>
          </cell>
          <cell r="G18639">
            <v>100730</v>
          </cell>
          <cell r="H18639" t="str">
            <v>SCR해외영업팀</v>
          </cell>
          <cell r="I18639">
            <v>100730</v>
          </cell>
          <cell r="J18639" t="str">
            <v>SCR해외영업팀</v>
          </cell>
          <cell r="K18639" t="str">
            <v>엘지상사0301-5-3환차</v>
          </cell>
          <cell r="L18639" t="str">
            <v>D</v>
          </cell>
          <cell r="M18639">
            <v>945000</v>
          </cell>
          <cell r="N18639">
            <v>0</v>
          </cell>
          <cell r="O18639" t="str">
            <v>2000.03.31</v>
          </cell>
          <cell r="P18639" t="str">
            <v>2000.03.31</v>
          </cell>
          <cell r="Q18639" t="str">
            <v>손형경</v>
          </cell>
          <cell r="T18639">
            <v>75600</v>
          </cell>
          <cell r="U18639" t="str">
            <v>@1120.80    @1108.30</v>
          </cell>
        </row>
        <row r="18640">
          <cell r="A18640" t="str">
            <v>81009-00</v>
          </cell>
          <cell r="B18640" t="str">
            <v>외환차손</v>
          </cell>
          <cell r="C18640" t="str">
            <v>외환차손</v>
          </cell>
          <cell r="D18640">
            <v>200</v>
          </cell>
          <cell r="E18640" t="str">
            <v>수금전표</v>
          </cell>
          <cell r="F18640" t="str">
            <v>60060668-010</v>
          </cell>
          <cell r="G18640">
            <v>100730</v>
          </cell>
          <cell r="H18640" t="str">
            <v>SCR해외영업팀</v>
          </cell>
          <cell r="I18640">
            <v>100730</v>
          </cell>
          <cell r="J18640" t="str">
            <v>SCR해외영업팀</v>
          </cell>
          <cell r="K18640" t="str">
            <v>엘지상사0301-6  환차</v>
          </cell>
          <cell r="L18640" t="str">
            <v>D</v>
          </cell>
          <cell r="M18640">
            <v>1795500</v>
          </cell>
          <cell r="N18640">
            <v>0</v>
          </cell>
          <cell r="O18640" t="str">
            <v>2000.03.31</v>
          </cell>
          <cell r="P18640" t="str">
            <v>2000.03.31</v>
          </cell>
          <cell r="Q18640" t="str">
            <v>손형경</v>
          </cell>
          <cell r="T18640">
            <v>189000</v>
          </cell>
          <cell r="U18640" t="str">
            <v>@1117.80    @1108.30</v>
          </cell>
        </row>
        <row r="18641">
          <cell r="A18641" t="str">
            <v>81009-00</v>
          </cell>
          <cell r="B18641" t="str">
            <v>외환차손</v>
          </cell>
          <cell r="C18641" t="str">
            <v>외환차손</v>
          </cell>
          <cell r="D18641">
            <v>200</v>
          </cell>
          <cell r="E18641" t="str">
            <v>수금전표</v>
          </cell>
          <cell r="F18641" t="str">
            <v>60060668-011</v>
          </cell>
          <cell r="G18641">
            <v>100730</v>
          </cell>
          <cell r="H18641" t="str">
            <v>SCR해외영업팀</v>
          </cell>
          <cell r="I18641">
            <v>100730</v>
          </cell>
          <cell r="J18641" t="str">
            <v>SCR해외영업팀</v>
          </cell>
          <cell r="K18641" t="str">
            <v>엘지상사0301-5-2환차</v>
          </cell>
          <cell r="L18641" t="str">
            <v>D</v>
          </cell>
          <cell r="M18641">
            <v>139860</v>
          </cell>
          <cell r="N18641">
            <v>0</v>
          </cell>
          <cell r="O18641" t="str">
            <v>2000.03.31</v>
          </cell>
          <cell r="P18641" t="str">
            <v>2000.03.31</v>
          </cell>
          <cell r="Q18641" t="str">
            <v>손형경</v>
          </cell>
          <cell r="T18641">
            <v>37800</v>
          </cell>
          <cell r="U18641" t="str">
            <v>@1112.00    @1108.30</v>
          </cell>
        </row>
        <row r="18642">
          <cell r="A18642" t="str">
            <v>81009-00</v>
          </cell>
          <cell r="B18642" t="str">
            <v>외환차손</v>
          </cell>
          <cell r="C18642" t="str">
            <v>외환차손</v>
          </cell>
          <cell r="D18642">
            <v>200</v>
          </cell>
          <cell r="E18642" t="str">
            <v>수금전표</v>
          </cell>
          <cell r="F18642" t="str">
            <v>60060665-003</v>
          </cell>
          <cell r="G18642">
            <v>100730</v>
          </cell>
          <cell r="H18642" t="str">
            <v>SCR해외영업팀</v>
          </cell>
          <cell r="I18642">
            <v>100730</v>
          </cell>
          <cell r="J18642" t="str">
            <v>SCR해외영업팀</v>
          </cell>
          <cell r="K18642" t="str">
            <v>희성전선0301-2환차손</v>
          </cell>
          <cell r="L18642" t="str">
            <v>D</v>
          </cell>
          <cell r="M18642">
            <v>2230200</v>
          </cell>
          <cell r="N18642">
            <v>0</v>
          </cell>
          <cell r="O18642" t="str">
            <v>2000.03.31</v>
          </cell>
          <cell r="P18642" t="str">
            <v>2000.03.31</v>
          </cell>
          <cell r="Q18642" t="str">
            <v>손형경</v>
          </cell>
          <cell r="T18642">
            <v>189000</v>
          </cell>
          <cell r="U18642" t="str">
            <v>@1120.10    @1108.30</v>
          </cell>
        </row>
        <row r="18643">
          <cell r="A18643" t="str">
            <v>81009-00</v>
          </cell>
          <cell r="B18643" t="str">
            <v>외환차손</v>
          </cell>
          <cell r="C18643" t="str">
            <v>외환차손</v>
          </cell>
          <cell r="D18643">
            <v>200</v>
          </cell>
          <cell r="E18643" t="str">
            <v>수금전표</v>
          </cell>
          <cell r="F18643" t="str">
            <v>60060674-003</v>
          </cell>
          <cell r="G18643">
            <v>100729</v>
          </cell>
          <cell r="H18643" t="str">
            <v>SCR국내영업팀</v>
          </cell>
          <cell r="I18643">
            <v>100729</v>
          </cell>
          <cell r="J18643" t="str">
            <v>SCR국내영업팀</v>
          </cell>
          <cell r="K18643" t="str">
            <v>대성전선LOCAL환차손</v>
          </cell>
          <cell r="L18643" t="str">
            <v>D</v>
          </cell>
          <cell r="M18643">
            <v>872784</v>
          </cell>
          <cell r="O18643" t="str">
            <v>2000.03.31</v>
          </cell>
          <cell r="P18643" t="str">
            <v>2000.03.31</v>
          </cell>
          <cell r="Q18643" t="str">
            <v>손형경</v>
          </cell>
          <cell r="T18643">
            <v>281542.95</v>
          </cell>
          <cell r="U18643" t="str">
            <v>@1111.40    @1108.30</v>
          </cell>
        </row>
        <row r="18644">
          <cell r="A18644" t="str">
            <v>81009-00</v>
          </cell>
          <cell r="B18644" t="str">
            <v>외환차손</v>
          </cell>
          <cell r="C18644" t="str">
            <v>외환차손</v>
          </cell>
          <cell r="D18644">
            <v>200</v>
          </cell>
          <cell r="E18644" t="str">
            <v>수금전표</v>
          </cell>
          <cell r="F18644" t="str">
            <v>60060670-004</v>
          </cell>
          <cell r="G18644">
            <v>100730</v>
          </cell>
          <cell r="H18644" t="str">
            <v>SCR해외영업팀</v>
          </cell>
          <cell r="I18644">
            <v>100730</v>
          </cell>
          <cell r="J18644" t="str">
            <v>SCR해외영업팀</v>
          </cell>
          <cell r="K18644" t="str">
            <v>희성전선LOCAL환차손</v>
          </cell>
          <cell r="L18644" t="str">
            <v>D</v>
          </cell>
          <cell r="M18644">
            <v>378488</v>
          </cell>
          <cell r="N18644">
            <v>0</v>
          </cell>
          <cell r="O18644" t="str">
            <v>2000.03.31</v>
          </cell>
          <cell r="P18644" t="str">
            <v>2000.03.31</v>
          </cell>
          <cell r="Q18644" t="str">
            <v>손형경</v>
          </cell>
          <cell r="T18644">
            <v>7450.55</v>
          </cell>
          <cell r="U18644" t="str">
            <v>@1159.10    @1108.30</v>
          </cell>
        </row>
        <row r="18645">
          <cell r="A18645" t="str">
            <v>81009-00</v>
          </cell>
          <cell r="B18645" t="str">
            <v>외환차손</v>
          </cell>
          <cell r="C18645" t="str">
            <v>외환차손</v>
          </cell>
          <cell r="D18645">
            <v>200</v>
          </cell>
          <cell r="E18645" t="str">
            <v>수금전표</v>
          </cell>
          <cell r="F18645" t="str">
            <v>60060670-005</v>
          </cell>
          <cell r="G18645">
            <v>100730</v>
          </cell>
          <cell r="H18645" t="str">
            <v>SCR해외영업팀</v>
          </cell>
          <cell r="I18645">
            <v>100730</v>
          </cell>
          <cell r="J18645" t="str">
            <v>SCR해외영업팀</v>
          </cell>
          <cell r="K18645" t="str">
            <v>희성전선LOCAL환차손</v>
          </cell>
          <cell r="L18645" t="str">
            <v>D</v>
          </cell>
          <cell r="M18645">
            <v>510844</v>
          </cell>
          <cell r="N18645">
            <v>0</v>
          </cell>
          <cell r="O18645" t="str">
            <v>2000.03.31</v>
          </cell>
          <cell r="P18645" t="str">
            <v>2000.03.31</v>
          </cell>
          <cell r="Q18645" t="str">
            <v>손형경</v>
          </cell>
          <cell r="T18645">
            <v>8212.91</v>
          </cell>
          <cell r="U18645" t="str">
            <v>@1170.50    @1108.30</v>
          </cell>
        </row>
        <row r="18646">
          <cell r="A18646" t="str">
            <v>81009-00</v>
          </cell>
          <cell r="B18646" t="str">
            <v>외환차손</v>
          </cell>
          <cell r="C18646" t="str">
            <v>외환차손</v>
          </cell>
          <cell r="D18646">
            <v>100</v>
          </cell>
          <cell r="E18646" t="str">
            <v>판매전표</v>
          </cell>
          <cell r="F18646" t="str">
            <v>60060711-004</v>
          </cell>
          <cell r="G18646">
            <v>100456</v>
          </cell>
          <cell r="H18646" t="str">
            <v>수출팀</v>
          </cell>
          <cell r="I18646">
            <v>100456</v>
          </cell>
          <cell r="J18646" t="str">
            <v>수출팀</v>
          </cell>
          <cell r="K18646" t="str">
            <v>환차손</v>
          </cell>
          <cell r="L18646" t="str">
            <v>D</v>
          </cell>
          <cell r="M18646">
            <v>43554</v>
          </cell>
          <cell r="N18646">
            <v>0</v>
          </cell>
          <cell r="O18646" t="str">
            <v>2000.03.31</v>
          </cell>
          <cell r="P18646" t="str">
            <v>2000.03.21</v>
          </cell>
          <cell r="Q18646" t="str">
            <v>채광기</v>
          </cell>
          <cell r="T18646" t="str">
            <v>USD 31,110</v>
          </cell>
          <cell r="U18646" t="str">
            <v>@$1107.10   @$1105.70</v>
          </cell>
        </row>
        <row r="18647">
          <cell r="A18647" t="str">
            <v>81009-00</v>
          </cell>
          <cell r="B18647" t="str">
            <v>외환차손</v>
          </cell>
          <cell r="C18647" t="str">
            <v>외환차손</v>
          </cell>
          <cell r="D18647">
            <v>100</v>
          </cell>
          <cell r="E18647" t="str">
            <v>판매전표</v>
          </cell>
          <cell r="F18647" t="str">
            <v>60060705-005</v>
          </cell>
          <cell r="G18647">
            <v>100456</v>
          </cell>
          <cell r="H18647" t="str">
            <v>수출팀</v>
          </cell>
          <cell r="I18647">
            <v>100456</v>
          </cell>
          <cell r="J18647" t="str">
            <v>수출팀</v>
          </cell>
          <cell r="K18647" t="str">
            <v>환차손</v>
          </cell>
          <cell r="L18647" t="str">
            <v>D</v>
          </cell>
          <cell r="M18647">
            <v>360096</v>
          </cell>
          <cell r="N18647">
            <v>0</v>
          </cell>
          <cell r="O18647" t="str">
            <v>2000.03.31</v>
          </cell>
          <cell r="P18647" t="str">
            <v>2000.03.31</v>
          </cell>
          <cell r="Q18647" t="str">
            <v>채광기</v>
          </cell>
          <cell r="T18647" t="str">
            <v>USD 25,000</v>
          </cell>
          <cell r="U18647" t="str">
            <v>@$1120.10   @$1105.70</v>
          </cell>
        </row>
        <row r="18648">
          <cell r="A18648" t="str">
            <v>81009-00</v>
          </cell>
          <cell r="B18648" t="str">
            <v>외환차손</v>
          </cell>
          <cell r="C18648" t="str">
            <v>외환차손</v>
          </cell>
          <cell r="D18648">
            <v>200</v>
          </cell>
          <cell r="E18648" t="str">
            <v>수금전표</v>
          </cell>
          <cell r="F18648" t="str">
            <v>60061479-004</v>
          </cell>
          <cell r="G18648">
            <v>100729</v>
          </cell>
          <cell r="H18648" t="str">
            <v>SCR국내영업팀</v>
          </cell>
          <cell r="I18648">
            <v>100729</v>
          </cell>
          <cell r="J18648" t="str">
            <v>SCR국내영업팀</v>
          </cell>
          <cell r="K18648" t="str">
            <v>화인테크노NEGO환차손</v>
          </cell>
          <cell r="L18648" t="str">
            <v>D</v>
          </cell>
          <cell r="M18648">
            <v>442564</v>
          </cell>
          <cell r="N18648">
            <v>0</v>
          </cell>
          <cell r="O18648" t="str">
            <v>2000.04.03</v>
          </cell>
          <cell r="P18648" t="str">
            <v>2000.04.03</v>
          </cell>
          <cell r="Q18648" t="str">
            <v>손형경</v>
          </cell>
          <cell r="T18648">
            <v>38152</v>
          </cell>
          <cell r="U18648" t="str">
            <v>@1118.00    @1106.40</v>
          </cell>
        </row>
        <row r="18649">
          <cell r="A18649" t="str">
            <v>81009-00</v>
          </cell>
          <cell r="B18649" t="str">
            <v>외환차손</v>
          </cell>
          <cell r="C18649" t="str">
            <v>외환차손</v>
          </cell>
          <cell r="D18649">
            <v>200</v>
          </cell>
          <cell r="E18649" t="str">
            <v>수금전표</v>
          </cell>
          <cell r="F18649" t="str">
            <v>60061487-003</v>
          </cell>
          <cell r="G18649">
            <v>100730</v>
          </cell>
          <cell r="H18649" t="str">
            <v>SCR해외영업팀</v>
          </cell>
          <cell r="I18649">
            <v>100730</v>
          </cell>
          <cell r="J18649" t="str">
            <v>SCR해외영업팀</v>
          </cell>
          <cell r="K18649" t="str">
            <v>대우NEGO환차손</v>
          </cell>
          <cell r="L18649" t="str">
            <v>D</v>
          </cell>
          <cell r="M18649">
            <v>2064515</v>
          </cell>
          <cell r="N18649">
            <v>0</v>
          </cell>
          <cell r="O18649" t="str">
            <v>2000.04.03</v>
          </cell>
          <cell r="P18649" t="str">
            <v>2000.04.03</v>
          </cell>
          <cell r="Q18649" t="str">
            <v>손형경</v>
          </cell>
          <cell r="T18649">
            <v>181097.74</v>
          </cell>
          <cell r="U18649" t="str">
            <v>@1117.80    @1108.40</v>
          </cell>
        </row>
        <row r="18650">
          <cell r="A18650" t="str">
            <v>81009-00</v>
          </cell>
          <cell r="B18650" t="str">
            <v>외환차손</v>
          </cell>
          <cell r="C18650" t="str">
            <v>외환차손</v>
          </cell>
          <cell r="D18650">
            <v>200</v>
          </cell>
          <cell r="E18650" t="str">
            <v>수금전표</v>
          </cell>
          <cell r="F18650" t="str">
            <v>60061486-003</v>
          </cell>
          <cell r="G18650">
            <v>100730</v>
          </cell>
          <cell r="H18650" t="str">
            <v>SCR해외영업팀</v>
          </cell>
          <cell r="I18650">
            <v>100730</v>
          </cell>
          <cell r="J18650" t="str">
            <v>SCR해외영업팀</v>
          </cell>
          <cell r="K18650" t="str">
            <v>대우NEGO환차손</v>
          </cell>
          <cell r="L18650" t="str">
            <v>D</v>
          </cell>
          <cell r="M18650">
            <v>1013053</v>
          </cell>
          <cell r="N18650">
            <v>0</v>
          </cell>
          <cell r="O18650" t="str">
            <v>2000.04.03</v>
          </cell>
          <cell r="P18650" t="str">
            <v>2000.04.03</v>
          </cell>
          <cell r="Q18650" t="str">
            <v>손형경</v>
          </cell>
          <cell r="T18650">
            <v>180902.26</v>
          </cell>
          <cell r="U18650" t="str">
            <v>@1112.00    @1106.40</v>
          </cell>
        </row>
        <row r="18651">
          <cell r="A18651" t="str">
            <v>81009-00</v>
          </cell>
          <cell r="B18651" t="str">
            <v>외환차손</v>
          </cell>
          <cell r="C18651" t="str">
            <v>외환차손</v>
          </cell>
          <cell r="D18651">
            <v>200</v>
          </cell>
          <cell r="E18651" t="str">
            <v>수금전표</v>
          </cell>
          <cell r="F18651" t="str">
            <v>60061485-003</v>
          </cell>
          <cell r="G18651">
            <v>100730</v>
          </cell>
          <cell r="H18651" t="str">
            <v>SCR해외영업팀</v>
          </cell>
          <cell r="I18651">
            <v>100730</v>
          </cell>
          <cell r="J18651" t="str">
            <v>SCR해외영업팀</v>
          </cell>
          <cell r="K18651" t="str">
            <v>대우NEGO환차손</v>
          </cell>
          <cell r="L18651" t="str">
            <v>D</v>
          </cell>
          <cell r="M18651">
            <v>1036000</v>
          </cell>
          <cell r="N18651">
            <v>0</v>
          </cell>
          <cell r="O18651" t="str">
            <v>2000.04.03</v>
          </cell>
          <cell r="P18651" t="str">
            <v>2000.04.03</v>
          </cell>
          <cell r="Q18651" t="str">
            <v>손형경</v>
          </cell>
          <cell r="T18651">
            <v>185000</v>
          </cell>
          <cell r="U18651" t="str">
            <v>@1112.00    @1106.40</v>
          </cell>
        </row>
        <row r="18652">
          <cell r="A18652" t="str">
            <v>81009-00</v>
          </cell>
          <cell r="B18652" t="str">
            <v>외환차손</v>
          </cell>
          <cell r="C18652" t="str">
            <v>외환차손</v>
          </cell>
          <cell r="D18652">
            <v>200</v>
          </cell>
          <cell r="E18652" t="str">
            <v>수금전표</v>
          </cell>
          <cell r="F18652" t="str">
            <v>60061367-004</v>
          </cell>
          <cell r="G18652">
            <v>100067</v>
          </cell>
          <cell r="H18652" t="str">
            <v>해외영업팀</v>
          </cell>
          <cell r="I18652">
            <v>100067</v>
          </cell>
          <cell r="J18652" t="str">
            <v>해외영업팀</v>
          </cell>
          <cell r="K18652" t="str">
            <v>환차손실(OF)TVIK/러? D</v>
          </cell>
          <cell r="M18652">
            <v>326000</v>
          </cell>
          <cell r="N18652" t="str">
            <v>0  2</v>
          </cell>
          <cell r="O18652" t="str">
            <v>000.04.04  2</v>
          </cell>
          <cell r="P18652" t="str">
            <v>000.04.04  박</v>
          </cell>
          <cell r="Q18652" t="str">
            <v>선왜</v>
          </cell>
          <cell r="T18652" t="str">
            <v>U$10,000</v>
          </cell>
          <cell r="U18652" t="str">
            <v>@1145.40    @1112.80</v>
          </cell>
        </row>
        <row r="18653">
          <cell r="A18653" t="str">
            <v>81009-00</v>
          </cell>
          <cell r="B18653" t="str">
            <v>외환차손</v>
          </cell>
          <cell r="C18653" t="str">
            <v>외환차손</v>
          </cell>
          <cell r="D18653">
            <v>200</v>
          </cell>
          <cell r="E18653" t="str">
            <v>수금전표</v>
          </cell>
          <cell r="F18653" t="str">
            <v>60061489-003</v>
          </cell>
          <cell r="G18653">
            <v>100730</v>
          </cell>
          <cell r="H18653" t="str">
            <v>SCR해외영업팀</v>
          </cell>
          <cell r="I18653">
            <v>100730</v>
          </cell>
          <cell r="J18653" t="str">
            <v>SCR해외영업팀</v>
          </cell>
          <cell r="K18653" t="str">
            <v>희성전선NEGO환차손</v>
          </cell>
          <cell r="L18653" t="str">
            <v>D</v>
          </cell>
          <cell r="M18653">
            <v>1978704</v>
          </cell>
          <cell r="N18653">
            <v>0</v>
          </cell>
          <cell r="O18653" t="str">
            <v>2000.04.04</v>
          </cell>
          <cell r="P18653" t="str">
            <v>2000.04.04</v>
          </cell>
          <cell r="Q18653" t="str">
            <v>손형경</v>
          </cell>
          <cell r="T18653">
            <v>217440</v>
          </cell>
          <cell r="U18653" t="str">
            <v>@1120.30    @1111.20</v>
          </cell>
        </row>
        <row r="18654">
          <cell r="A18654" t="str">
            <v>81009-00</v>
          </cell>
          <cell r="B18654" t="str">
            <v>외환차손</v>
          </cell>
          <cell r="C18654" t="str">
            <v>외환차손</v>
          </cell>
          <cell r="D18654">
            <v>200</v>
          </cell>
          <cell r="E18654" t="str">
            <v>수금전표</v>
          </cell>
          <cell r="F18654" t="str">
            <v>60061488-003</v>
          </cell>
          <cell r="G18654">
            <v>100730</v>
          </cell>
          <cell r="H18654" t="str">
            <v>SCR해외영업팀</v>
          </cell>
          <cell r="I18654">
            <v>100730</v>
          </cell>
          <cell r="J18654" t="str">
            <v>SCR해외영업팀</v>
          </cell>
          <cell r="K18654" t="str">
            <v>희성전선NEGO환차손</v>
          </cell>
          <cell r="L18654" t="str">
            <v>D</v>
          </cell>
          <cell r="M18654">
            <v>2524287</v>
          </cell>
          <cell r="N18654">
            <v>0</v>
          </cell>
          <cell r="O18654" t="str">
            <v>2000.04.04</v>
          </cell>
          <cell r="P18654" t="str">
            <v>2000.04.04</v>
          </cell>
          <cell r="Q18654" t="str">
            <v>손형경</v>
          </cell>
          <cell r="T18654">
            <v>219503.18</v>
          </cell>
          <cell r="U18654" t="str">
            <v>@1122.70    @1111.20</v>
          </cell>
        </row>
        <row r="18655">
          <cell r="A18655" t="str">
            <v>81009-00</v>
          </cell>
          <cell r="B18655" t="str">
            <v>외환차손</v>
          </cell>
          <cell r="C18655" t="str">
            <v>외환차손</v>
          </cell>
          <cell r="D18655">
            <v>200</v>
          </cell>
          <cell r="E18655" t="str">
            <v>수금전표</v>
          </cell>
          <cell r="F18655" t="str">
            <v>10552938-003</v>
          </cell>
          <cell r="G18655">
            <v>100456</v>
          </cell>
          <cell r="H18655" t="str">
            <v>수출팀</v>
          </cell>
          <cell r="I18655">
            <v>100456</v>
          </cell>
          <cell r="J18655" t="str">
            <v>수출팀</v>
          </cell>
          <cell r="K18655" t="str">
            <v>환차손</v>
          </cell>
          <cell r="L18655" t="str">
            <v>D</v>
          </cell>
          <cell r="M18655">
            <v>472640</v>
          </cell>
          <cell r="N18655">
            <v>0</v>
          </cell>
          <cell r="O18655" t="str">
            <v>2000.04.04</v>
          </cell>
          <cell r="P18655" t="str">
            <v>2000.04.04</v>
          </cell>
          <cell r="Q18655" t="str">
            <v>채광기</v>
          </cell>
          <cell r="T18655" t="str">
            <v>USD 67,512</v>
          </cell>
          <cell r="U18655" t="str">
            <v>@$1120.10   @$1113.30</v>
          </cell>
        </row>
        <row r="18656">
          <cell r="A18656" t="str">
            <v>81009-00</v>
          </cell>
          <cell r="B18656" t="str">
            <v>외환차손</v>
          </cell>
          <cell r="C18656" t="str">
            <v>외환차손</v>
          </cell>
          <cell r="D18656">
            <v>200</v>
          </cell>
          <cell r="E18656" t="str">
            <v>수금전표</v>
          </cell>
          <cell r="F18656" t="str">
            <v>10552939-003</v>
          </cell>
          <cell r="G18656">
            <v>100456</v>
          </cell>
          <cell r="H18656" t="str">
            <v>수출팀</v>
          </cell>
          <cell r="I18656">
            <v>100456</v>
          </cell>
          <cell r="J18656" t="str">
            <v>수출팀</v>
          </cell>
          <cell r="K18656" t="str">
            <v>환차손</v>
          </cell>
          <cell r="L18656" t="str">
            <v>D</v>
          </cell>
          <cell r="M18656">
            <v>495179</v>
          </cell>
          <cell r="N18656">
            <v>0</v>
          </cell>
          <cell r="O18656" t="str">
            <v>2000.04.04</v>
          </cell>
          <cell r="P18656" t="str">
            <v>2000.04.04</v>
          </cell>
          <cell r="Q18656" t="str">
            <v>채광기</v>
          </cell>
          <cell r="T18656" t="str">
            <v>USD72,812</v>
          </cell>
          <cell r="U18656" t="str">
            <v>@$1120.10   @$1113.30</v>
          </cell>
        </row>
        <row r="18657">
          <cell r="A18657" t="str">
            <v>81009-00</v>
          </cell>
          <cell r="B18657" t="str">
            <v>외환차손</v>
          </cell>
          <cell r="C18657" t="str">
            <v>외환차손</v>
          </cell>
          <cell r="D18657">
            <v>200</v>
          </cell>
          <cell r="E18657" t="str">
            <v>수금전표</v>
          </cell>
          <cell r="F18657" t="str">
            <v>60061528-005</v>
          </cell>
          <cell r="G18657">
            <v>100067</v>
          </cell>
          <cell r="H18657" t="str">
            <v>해외영업팀</v>
          </cell>
          <cell r="I18657">
            <v>100067</v>
          </cell>
          <cell r="J18657" t="str">
            <v>해외영업팀</v>
          </cell>
          <cell r="K18657" t="str">
            <v>환차손실(OF)RICKLEE</v>
          </cell>
          <cell r="L18657" t="str">
            <v>D</v>
          </cell>
          <cell r="M18657">
            <v>28800</v>
          </cell>
          <cell r="N18657">
            <v>0</v>
          </cell>
          <cell r="O18657" t="str">
            <v>2000.04.06</v>
          </cell>
          <cell r="P18657" t="str">
            <v>2000.04.06</v>
          </cell>
          <cell r="Q18657" t="str">
            <v>박선왜</v>
          </cell>
          <cell r="T18657" t="str">
            <v>U$24,000</v>
          </cell>
          <cell r="U18657" t="str">
            <v>@1113.20    @1112</v>
          </cell>
        </row>
        <row r="18658">
          <cell r="A18658" t="str">
            <v>81009-00</v>
          </cell>
          <cell r="B18658" t="str">
            <v>외환차손</v>
          </cell>
          <cell r="C18658" t="str">
            <v>외환차손</v>
          </cell>
          <cell r="D18658">
            <v>100</v>
          </cell>
          <cell r="E18658" t="str">
            <v>판매전표</v>
          </cell>
          <cell r="F18658" t="str">
            <v>60061454-005</v>
          </cell>
          <cell r="G18658">
            <v>100730</v>
          </cell>
          <cell r="H18658" t="str">
            <v>SCR해외영업팀</v>
          </cell>
          <cell r="I18658">
            <v>100729</v>
          </cell>
          <cell r="J18658" t="str">
            <v>SCR국내영업팀</v>
          </cell>
          <cell r="K18658" t="str">
            <v>녹산무역선수금환차손</v>
          </cell>
          <cell r="L18658" t="str">
            <v>D</v>
          </cell>
          <cell r="M18658">
            <v>178944</v>
          </cell>
          <cell r="N18658">
            <v>0</v>
          </cell>
          <cell r="O18658" t="str">
            <v>2000.04.07</v>
          </cell>
          <cell r="P18658" t="str">
            <v>2000.04.07</v>
          </cell>
          <cell r="Q18658" t="str">
            <v>손형경</v>
          </cell>
          <cell r="T18658">
            <v>37280</v>
          </cell>
          <cell r="U18658" t="str">
            <v>@1108.30    @1113.10</v>
          </cell>
        </row>
        <row r="18659">
          <cell r="A18659" t="str">
            <v>81009-00</v>
          </cell>
          <cell r="B18659" t="str">
            <v>외환차손</v>
          </cell>
          <cell r="C18659" t="str">
            <v>외환차손</v>
          </cell>
          <cell r="D18659">
            <v>100</v>
          </cell>
          <cell r="E18659" t="str">
            <v>판매전표</v>
          </cell>
          <cell r="F18659" t="str">
            <v>60061455-005</v>
          </cell>
          <cell r="G18659">
            <v>100730</v>
          </cell>
          <cell r="H18659" t="str">
            <v>SCR해외영업팀</v>
          </cell>
          <cell r="I18659">
            <v>100729</v>
          </cell>
          <cell r="J18659" t="str">
            <v>SCR국내영업팀</v>
          </cell>
          <cell r="K18659" t="str">
            <v>녹산무역선수금환차손</v>
          </cell>
          <cell r="L18659" t="str">
            <v>D</v>
          </cell>
          <cell r="M18659">
            <v>178944</v>
          </cell>
          <cell r="N18659">
            <v>0</v>
          </cell>
          <cell r="O18659" t="str">
            <v>2000.04.07</v>
          </cell>
          <cell r="P18659" t="str">
            <v>2000.04.07</v>
          </cell>
          <cell r="Q18659" t="str">
            <v>손형경</v>
          </cell>
          <cell r="T18659">
            <v>37280</v>
          </cell>
          <cell r="U18659" t="str">
            <v>@1108.30    @1113.10</v>
          </cell>
        </row>
        <row r="18660">
          <cell r="A18660" t="str">
            <v>81009-00</v>
          </cell>
          <cell r="B18660" t="str">
            <v>외환차손</v>
          </cell>
          <cell r="C18660" t="str">
            <v>외환차손</v>
          </cell>
          <cell r="D18660">
            <v>200</v>
          </cell>
          <cell r="E18660" t="str">
            <v>수금전표</v>
          </cell>
          <cell r="F18660" t="str">
            <v>60061483-003</v>
          </cell>
          <cell r="G18660">
            <v>100730</v>
          </cell>
          <cell r="H18660" t="str">
            <v>SCR해외영업팀</v>
          </cell>
          <cell r="I18660">
            <v>100730</v>
          </cell>
          <cell r="J18660" t="str">
            <v>SCR해외영업팀</v>
          </cell>
          <cell r="K18660" t="str">
            <v>희성전선NEGO환차손</v>
          </cell>
          <cell r="L18660" t="str">
            <v>D</v>
          </cell>
          <cell r="M18660">
            <v>1726656</v>
          </cell>
          <cell r="N18660">
            <v>0</v>
          </cell>
          <cell r="O18660" t="str">
            <v>2000.04.07</v>
          </cell>
          <cell r="P18660" t="str">
            <v>2000.04.07</v>
          </cell>
          <cell r="Q18660" t="str">
            <v>손형경</v>
          </cell>
          <cell r="T18660">
            <v>187680</v>
          </cell>
          <cell r="U18660" t="str">
            <v>@1117.80    @1108.60</v>
          </cell>
        </row>
        <row r="18661">
          <cell r="A18661" t="str">
            <v>81009-00</v>
          </cell>
          <cell r="B18661" t="str">
            <v>외환차손</v>
          </cell>
          <cell r="C18661" t="str">
            <v>외환차손</v>
          </cell>
          <cell r="D18661">
            <v>200</v>
          </cell>
          <cell r="E18661" t="str">
            <v>수금전표</v>
          </cell>
          <cell r="F18661" t="str">
            <v>60061531-005</v>
          </cell>
          <cell r="G18661">
            <v>100067</v>
          </cell>
          <cell r="H18661" t="str">
            <v>해외영업팀</v>
          </cell>
          <cell r="I18661">
            <v>100067</v>
          </cell>
          <cell r="J18661" t="str">
            <v>해외영업팀</v>
          </cell>
          <cell r="K18661" t="str">
            <v>환차손실(FS)TELEFONI</v>
          </cell>
          <cell r="L18661" t="str">
            <v>D</v>
          </cell>
          <cell r="M18661">
            <v>10915434</v>
          </cell>
          <cell r="N18661">
            <v>0</v>
          </cell>
          <cell r="O18661" t="str">
            <v>2000.04.07</v>
          </cell>
          <cell r="P18661" t="str">
            <v>2000.04.07</v>
          </cell>
          <cell r="Q18661" t="str">
            <v>박선왜</v>
          </cell>
          <cell r="T18661" t="str">
            <v>U$296,615.07</v>
          </cell>
          <cell r="U18661" t="str">
            <v>@1145.40    @1108.60</v>
          </cell>
        </row>
        <row r="18662">
          <cell r="A18662" t="str">
            <v>81009-00</v>
          </cell>
          <cell r="B18662" t="str">
            <v>외환차손</v>
          </cell>
          <cell r="C18662" t="str">
            <v>외환차손</v>
          </cell>
          <cell r="D18662">
            <v>200</v>
          </cell>
          <cell r="E18662" t="str">
            <v>수금전표</v>
          </cell>
          <cell r="F18662" t="str">
            <v>60061531-006</v>
          </cell>
          <cell r="G18662">
            <v>100067</v>
          </cell>
          <cell r="H18662" t="str">
            <v>해외영업팀</v>
          </cell>
          <cell r="I18662">
            <v>100067</v>
          </cell>
          <cell r="J18662" t="str">
            <v>해외영업팀</v>
          </cell>
          <cell r="K18662" t="str">
            <v>환차손실(FS)TELEFONI</v>
          </cell>
          <cell r="L18662" t="str">
            <v>D</v>
          </cell>
          <cell r="M18662">
            <v>12099025</v>
          </cell>
          <cell r="N18662">
            <v>0</v>
          </cell>
          <cell r="O18662" t="str">
            <v>2000.04.07</v>
          </cell>
          <cell r="P18662" t="str">
            <v>2000.04.07</v>
          </cell>
          <cell r="Q18662" t="str">
            <v>박선왜</v>
          </cell>
          <cell r="T18662" t="str">
            <v>U$328,777.88</v>
          </cell>
          <cell r="U18662" t="str">
            <v>@1145.40    @1108.60</v>
          </cell>
        </row>
        <row r="18663">
          <cell r="A18663" t="str">
            <v>81009-00</v>
          </cell>
          <cell r="B18663" t="str">
            <v>외환차손</v>
          </cell>
          <cell r="C18663" t="str">
            <v>외환차손</v>
          </cell>
          <cell r="D18663">
            <v>200</v>
          </cell>
          <cell r="E18663" t="str">
            <v>수금전표</v>
          </cell>
          <cell r="F18663" t="str">
            <v>10552945-003</v>
          </cell>
          <cell r="G18663">
            <v>100456</v>
          </cell>
          <cell r="H18663" t="str">
            <v>수출팀</v>
          </cell>
          <cell r="I18663">
            <v>100456</v>
          </cell>
          <cell r="J18663" t="str">
            <v>수출팀</v>
          </cell>
          <cell r="K18663" t="str">
            <v>환차손</v>
          </cell>
          <cell r="L18663" t="str">
            <v>D</v>
          </cell>
          <cell r="M18663">
            <v>89328</v>
          </cell>
          <cell r="N18663">
            <v>0</v>
          </cell>
          <cell r="O18663" t="str">
            <v>2000.04.07</v>
          </cell>
          <cell r="P18663" t="str">
            <v>2000.04.07</v>
          </cell>
          <cell r="Q18663" t="str">
            <v>채광기</v>
          </cell>
          <cell r="T18663" t="str">
            <v>USD2,757</v>
          </cell>
          <cell r="U18663" t="str">
            <v>@$1141      @$1108.60</v>
          </cell>
        </row>
        <row r="18664">
          <cell r="A18664" t="str">
            <v>81009-00</v>
          </cell>
          <cell r="B18664" t="str">
            <v>외환차손</v>
          </cell>
          <cell r="C18664" t="str">
            <v>외환차손</v>
          </cell>
          <cell r="D18664">
            <v>200</v>
          </cell>
          <cell r="E18664" t="str">
            <v>수금전표</v>
          </cell>
          <cell r="F18664" t="str">
            <v>60061503-003</v>
          </cell>
          <cell r="G18664">
            <v>100067</v>
          </cell>
          <cell r="H18664" t="str">
            <v>해외영업팀</v>
          </cell>
          <cell r="I18664">
            <v>100067</v>
          </cell>
          <cell r="J18664" t="str">
            <v>해외영업팀</v>
          </cell>
          <cell r="K18664" t="str">
            <v>환차손실(CP)SK상사/M</v>
          </cell>
          <cell r="L18664" t="str">
            <v>D</v>
          </cell>
          <cell r="M18664">
            <v>68640</v>
          </cell>
          <cell r="N18664">
            <v>0</v>
          </cell>
          <cell r="O18664" t="str">
            <v>2000.04.10</v>
          </cell>
          <cell r="P18664" t="str">
            <v>2000.04.10</v>
          </cell>
          <cell r="Q18664" t="str">
            <v>박선왜</v>
          </cell>
          <cell r="T18664" t="str">
            <v>U$34,320</v>
          </cell>
          <cell r="U18664" t="str">
            <v>@1111.40    @1109.40</v>
          </cell>
        </row>
        <row r="18665">
          <cell r="A18665" t="str">
            <v>81009-00</v>
          </cell>
          <cell r="B18665" t="str">
            <v>외환차손</v>
          </cell>
          <cell r="C18665" t="str">
            <v>외환차손</v>
          </cell>
          <cell r="D18665">
            <v>200</v>
          </cell>
          <cell r="E18665" t="str">
            <v>수금전표</v>
          </cell>
          <cell r="F18665" t="str">
            <v>10552965-003</v>
          </cell>
          <cell r="G18665">
            <v>100456</v>
          </cell>
          <cell r="H18665" t="str">
            <v>수출팀</v>
          </cell>
          <cell r="I18665">
            <v>100456</v>
          </cell>
          <cell r="J18665" t="str">
            <v>수출팀</v>
          </cell>
          <cell r="K18665" t="str">
            <v>환차손</v>
          </cell>
          <cell r="L18665" t="str">
            <v>D</v>
          </cell>
          <cell r="M18665">
            <v>665895</v>
          </cell>
          <cell r="N18665">
            <v>0</v>
          </cell>
          <cell r="O18665" t="str">
            <v>2000.04.10</v>
          </cell>
          <cell r="P18665" t="str">
            <v>2000.04.10</v>
          </cell>
          <cell r="Q18665" t="str">
            <v>채광기</v>
          </cell>
          <cell r="T18665" t="str">
            <v>USD62,213</v>
          </cell>
          <cell r="U18665" t="str">
            <v>@$1120.10   @$1109.400</v>
          </cell>
        </row>
        <row r="18666">
          <cell r="A18666" t="str">
            <v>81009-00</v>
          </cell>
          <cell r="B18666" t="str">
            <v>외환차손</v>
          </cell>
          <cell r="C18666" t="str">
            <v>외환차손</v>
          </cell>
          <cell r="D18666">
            <v>200</v>
          </cell>
          <cell r="E18666" t="str">
            <v>수금전표</v>
          </cell>
          <cell r="F18666" t="str">
            <v>10552976-003</v>
          </cell>
          <cell r="G18666">
            <v>100456</v>
          </cell>
          <cell r="H18666" t="str">
            <v>수출팀</v>
          </cell>
          <cell r="I18666">
            <v>100456</v>
          </cell>
          <cell r="J18666" t="str">
            <v>수출팀</v>
          </cell>
          <cell r="K18666" t="str">
            <v>환차손</v>
          </cell>
          <cell r="L18666" t="str">
            <v>D</v>
          </cell>
          <cell r="M18666">
            <v>393221</v>
          </cell>
          <cell r="N18666">
            <v>0</v>
          </cell>
          <cell r="O18666" t="str">
            <v>2000.04.10</v>
          </cell>
          <cell r="P18666" t="str">
            <v>2000.04.10</v>
          </cell>
          <cell r="Q18666" t="str">
            <v>채광기</v>
          </cell>
          <cell r="T18666" t="str">
            <v>USD36,471</v>
          </cell>
          <cell r="U18666" t="str">
            <v>@$1120.10   @$1109.40</v>
          </cell>
        </row>
        <row r="18667">
          <cell r="A18667" t="str">
            <v>81009-00</v>
          </cell>
          <cell r="B18667" t="str">
            <v>외환차손</v>
          </cell>
          <cell r="C18667" t="str">
            <v>외환차손</v>
          </cell>
          <cell r="D18667">
            <v>200</v>
          </cell>
          <cell r="E18667" t="str">
            <v>수금전표</v>
          </cell>
          <cell r="F18667" t="str">
            <v>10552972-003</v>
          </cell>
          <cell r="G18667">
            <v>100456</v>
          </cell>
          <cell r="H18667" t="str">
            <v>수출팀</v>
          </cell>
          <cell r="I18667">
            <v>100456</v>
          </cell>
          <cell r="J18667" t="str">
            <v>수출팀</v>
          </cell>
          <cell r="K18667" t="str">
            <v>환차손</v>
          </cell>
          <cell r="L18667" t="str">
            <v>D</v>
          </cell>
          <cell r="M18667">
            <v>272189</v>
          </cell>
          <cell r="N18667">
            <v>0</v>
          </cell>
          <cell r="O18667" t="str">
            <v>2000.04.10</v>
          </cell>
          <cell r="P18667" t="str">
            <v>2000.04.10</v>
          </cell>
          <cell r="Q18667" t="str">
            <v>채광기</v>
          </cell>
          <cell r="T18667" t="str">
            <v>USD 25,430</v>
          </cell>
          <cell r="U18667" t="str">
            <v>@$1120.10   @$1109.40</v>
          </cell>
        </row>
        <row r="18668">
          <cell r="A18668" t="str">
            <v>81009-00</v>
          </cell>
          <cell r="B18668" t="str">
            <v>외환차손</v>
          </cell>
          <cell r="C18668" t="str">
            <v>외환차손</v>
          </cell>
          <cell r="D18668">
            <v>200</v>
          </cell>
          <cell r="E18668" t="str">
            <v>수금전표</v>
          </cell>
          <cell r="F18668" t="str">
            <v>60061527-004</v>
          </cell>
          <cell r="G18668">
            <v>100067</v>
          </cell>
          <cell r="H18668" t="str">
            <v>해외영업팀</v>
          </cell>
          <cell r="I18668">
            <v>100067</v>
          </cell>
          <cell r="J18668" t="str">
            <v>해외영업팀</v>
          </cell>
          <cell r="K18668" t="str">
            <v>환차손실(CP)UTEC 18M</v>
          </cell>
          <cell r="L18668" t="str">
            <v>D</v>
          </cell>
          <cell r="M18668">
            <v>79200</v>
          </cell>
          <cell r="N18668">
            <v>0</v>
          </cell>
          <cell r="O18668" t="str">
            <v>2000.04.11</v>
          </cell>
          <cell r="P18668" t="str">
            <v>2000.04.11</v>
          </cell>
          <cell r="Q18668" t="str">
            <v>박선왜</v>
          </cell>
          <cell r="T18668" t="str">
            <v>U$36,000</v>
          </cell>
          <cell r="U18668" t="str">
            <v>@1111.40    @1109.20</v>
          </cell>
        </row>
        <row r="18669">
          <cell r="A18669" t="str">
            <v>81009-00</v>
          </cell>
          <cell r="B18669" t="str">
            <v>외환차손</v>
          </cell>
          <cell r="C18669" t="str">
            <v>외환차손</v>
          </cell>
          <cell r="D18669">
            <v>200</v>
          </cell>
          <cell r="E18669" t="str">
            <v>수금전표</v>
          </cell>
          <cell r="F18669" t="str">
            <v>60063028-006</v>
          </cell>
          <cell r="G18669">
            <v>100456</v>
          </cell>
          <cell r="H18669" t="str">
            <v>수출팀</v>
          </cell>
          <cell r="I18669">
            <v>100456</v>
          </cell>
          <cell r="J18669" t="str">
            <v>수출팀</v>
          </cell>
          <cell r="K18669" t="str">
            <v>환차손</v>
          </cell>
          <cell r="L18669" t="str">
            <v>D</v>
          </cell>
          <cell r="M18669">
            <v>8000</v>
          </cell>
          <cell r="N18669">
            <v>0</v>
          </cell>
          <cell r="O18669" t="str">
            <v>2000.04.11</v>
          </cell>
          <cell r="P18669" t="str">
            <v>2000.04.11</v>
          </cell>
          <cell r="Q18669" t="str">
            <v>채광기</v>
          </cell>
          <cell r="T18669" t="str">
            <v>USD20,000</v>
          </cell>
          <cell r="U18669" t="str">
            <v>@$1110.90   @$1110.50</v>
          </cell>
        </row>
        <row r="18670">
          <cell r="A18670" t="str">
            <v>81009-00</v>
          </cell>
          <cell r="B18670" t="str">
            <v>외환차손</v>
          </cell>
          <cell r="C18670" t="str">
            <v>외환차손</v>
          </cell>
          <cell r="D18670">
            <v>200</v>
          </cell>
          <cell r="E18670" t="str">
            <v>수금전표</v>
          </cell>
          <cell r="F18670" t="str">
            <v>60061547-004</v>
          </cell>
          <cell r="G18670">
            <v>100067</v>
          </cell>
          <cell r="H18670" t="str">
            <v>해외영업팀</v>
          </cell>
          <cell r="I18670">
            <v>100067</v>
          </cell>
          <cell r="J18670" t="str">
            <v>해외영업팀</v>
          </cell>
          <cell r="K18670" t="str">
            <v>환차손실(DW)DESBRO 1</v>
          </cell>
          <cell r="L18670" t="str">
            <v>D</v>
          </cell>
          <cell r="M18670">
            <v>416640</v>
          </cell>
          <cell r="N18670">
            <v>0</v>
          </cell>
          <cell r="O18670" t="str">
            <v>2000.04.12</v>
          </cell>
          <cell r="P18670" t="str">
            <v>2000.04.12</v>
          </cell>
          <cell r="Q18670" t="str">
            <v>박선왜</v>
          </cell>
          <cell r="T18670" t="str">
            <v>GBP24,000</v>
          </cell>
          <cell r="U18670" t="str">
            <v>@1772.366   @1755</v>
          </cell>
        </row>
        <row r="18671">
          <cell r="A18671" t="str">
            <v>81009-00</v>
          </cell>
          <cell r="B18671" t="str">
            <v>외환차손</v>
          </cell>
          <cell r="C18671" t="str">
            <v>외환차손</v>
          </cell>
          <cell r="D18671">
            <v>200</v>
          </cell>
          <cell r="E18671" t="str">
            <v>수금전표</v>
          </cell>
          <cell r="F18671" t="str">
            <v>60061549-004</v>
          </cell>
          <cell r="G18671">
            <v>100067</v>
          </cell>
          <cell r="H18671" t="str">
            <v>해외영업팀</v>
          </cell>
          <cell r="I18671">
            <v>100067</v>
          </cell>
          <cell r="J18671" t="str">
            <v>해외영업팀</v>
          </cell>
          <cell r="K18671" t="str">
            <v>환차손실(DW)DESBRO 1</v>
          </cell>
          <cell r="L18671" t="str">
            <v>D</v>
          </cell>
          <cell r="M18671">
            <v>91260</v>
          </cell>
          <cell r="N18671">
            <v>0</v>
          </cell>
          <cell r="O18671" t="str">
            <v>2000.04.12</v>
          </cell>
          <cell r="P18671" t="str">
            <v>2000.04.12</v>
          </cell>
          <cell r="Q18671" t="str">
            <v>박선왜</v>
          </cell>
          <cell r="T18671" t="str">
            <v>USD50,700</v>
          </cell>
          <cell r="U18671" t="str">
            <v>@1111.20    @1109.40</v>
          </cell>
        </row>
        <row r="18672">
          <cell r="A18672" t="str">
            <v>81009-00</v>
          </cell>
          <cell r="B18672" t="str">
            <v>외환차손</v>
          </cell>
          <cell r="C18672" t="str">
            <v>외환차손</v>
          </cell>
          <cell r="D18672">
            <v>200</v>
          </cell>
          <cell r="E18672" t="str">
            <v>수금전표</v>
          </cell>
          <cell r="F18672" t="str">
            <v>60061552-007</v>
          </cell>
          <cell r="G18672">
            <v>100730</v>
          </cell>
          <cell r="H18672" t="str">
            <v>SCR해외영업팀</v>
          </cell>
          <cell r="I18672">
            <v>100730</v>
          </cell>
          <cell r="J18672" t="str">
            <v>SCR해외영업팀</v>
          </cell>
          <cell r="K18672" t="str">
            <v>엘지상사 환차손/0303</v>
          </cell>
          <cell r="L18672" t="str">
            <v>D</v>
          </cell>
          <cell r="M18672">
            <v>952428</v>
          </cell>
          <cell r="N18672">
            <v>0</v>
          </cell>
          <cell r="O18672" t="str">
            <v>2000.04.12</v>
          </cell>
          <cell r="P18672" t="str">
            <v>2000.04.12</v>
          </cell>
          <cell r="Q18672" t="str">
            <v>손형경</v>
          </cell>
          <cell r="T18672">
            <v>116149.8</v>
          </cell>
          <cell r="U18672" t="str">
            <v>@1117.60    @1109.40</v>
          </cell>
        </row>
        <row r="18673">
          <cell r="A18673" t="str">
            <v>81009-00</v>
          </cell>
          <cell r="B18673" t="str">
            <v>외환차손</v>
          </cell>
          <cell r="C18673" t="str">
            <v>외환차손</v>
          </cell>
          <cell r="D18673">
            <v>200</v>
          </cell>
          <cell r="E18673" t="str">
            <v>수금전표</v>
          </cell>
          <cell r="F18673" t="str">
            <v>60061552-008</v>
          </cell>
          <cell r="G18673">
            <v>100730</v>
          </cell>
          <cell r="H18673" t="str">
            <v>SCR해외영업팀</v>
          </cell>
          <cell r="I18673">
            <v>100730</v>
          </cell>
          <cell r="J18673" t="str">
            <v>SCR해외영업팀</v>
          </cell>
          <cell r="K18673" t="str">
            <v>엘지상사 환차손/0303</v>
          </cell>
          <cell r="L18673" t="str">
            <v>D</v>
          </cell>
          <cell r="M18673">
            <v>634952</v>
          </cell>
          <cell r="N18673">
            <v>0</v>
          </cell>
          <cell r="O18673" t="str">
            <v>2000.04.12</v>
          </cell>
          <cell r="P18673" t="str">
            <v>2000.04.12</v>
          </cell>
          <cell r="Q18673" t="str">
            <v>손형경</v>
          </cell>
          <cell r="T18673">
            <v>77433.2</v>
          </cell>
          <cell r="U18673" t="str">
            <v>@1117.60    @1109.40</v>
          </cell>
        </row>
        <row r="18674">
          <cell r="A18674" t="str">
            <v>81009-00</v>
          </cell>
          <cell r="B18674" t="str">
            <v>외환차손</v>
          </cell>
          <cell r="C18674" t="str">
            <v>외환차손</v>
          </cell>
          <cell r="D18674">
            <v>200</v>
          </cell>
          <cell r="E18674" t="str">
            <v>수금전표</v>
          </cell>
          <cell r="F18674" t="str">
            <v>60061552-009</v>
          </cell>
          <cell r="G18674">
            <v>100730</v>
          </cell>
          <cell r="H18674" t="str">
            <v>SCR해외영업팀</v>
          </cell>
          <cell r="I18674">
            <v>100730</v>
          </cell>
          <cell r="J18674" t="str">
            <v>SCR해외영업팀</v>
          </cell>
          <cell r="K18674" t="str">
            <v>엘지상사 환차손/0301</v>
          </cell>
          <cell r="L18674" t="str">
            <v>D</v>
          </cell>
          <cell r="M18674">
            <v>151200</v>
          </cell>
          <cell r="N18674">
            <v>0</v>
          </cell>
          <cell r="O18674" t="str">
            <v>2000.04.12</v>
          </cell>
          <cell r="P18674" t="str">
            <v>2000.04.12</v>
          </cell>
          <cell r="Q18674" t="str">
            <v>손형경</v>
          </cell>
          <cell r="T18674">
            <v>189000</v>
          </cell>
          <cell r="U18674" t="str">
            <v>@1110.20    @1109.40</v>
          </cell>
        </row>
        <row r="18675">
          <cell r="A18675" t="str">
            <v>81009-00</v>
          </cell>
          <cell r="B18675" t="str">
            <v>외환차손</v>
          </cell>
          <cell r="C18675" t="str">
            <v>외환차손</v>
          </cell>
          <cell r="D18675">
            <v>200</v>
          </cell>
          <cell r="E18675" t="str">
            <v>수금전표</v>
          </cell>
          <cell r="F18675" t="str">
            <v>60061552-010</v>
          </cell>
          <cell r="G18675">
            <v>100730</v>
          </cell>
          <cell r="H18675" t="str">
            <v>SCR해외영업팀</v>
          </cell>
          <cell r="I18675">
            <v>100730</v>
          </cell>
          <cell r="J18675" t="str">
            <v>SCR해외영업팀</v>
          </cell>
          <cell r="K18675" t="str">
            <v>엘지상사 환차손/0301</v>
          </cell>
          <cell r="L18675" t="str">
            <v>D</v>
          </cell>
          <cell r="M18675">
            <v>680400</v>
          </cell>
          <cell r="N18675">
            <v>0</v>
          </cell>
          <cell r="O18675" t="str">
            <v>2000.04.12</v>
          </cell>
          <cell r="P18675" t="str">
            <v>2000.04.12</v>
          </cell>
          <cell r="Q18675" t="str">
            <v>손형경</v>
          </cell>
          <cell r="T18675">
            <v>378000</v>
          </cell>
          <cell r="U18675" t="str">
            <v>@1111.20    @1109.40</v>
          </cell>
        </row>
        <row r="18676">
          <cell r="A18676" t="str">
            <v>81009-00</v>
          </cell>
          <cell r="B18676" t="str">
            <v>외환차손</v>
          </cell>
          <cell r="C18676" t="str">
            <v>외환차손</v>
          </cell>
          <cell r="D18676">
            <v>200</v>
          </cell>
          <cell r="E18676" t="str">
            <v>수금전표</v>
          </cell>
          <cell r="F18676" t="str">
            <v>10552991-003</v>
          </cell>
          <cell r="G18676">
            <v>100456</v>
          </cell>
          <cell r="H18676" t="str">
            <v>수출팀</v>
          </cell>
          <cell r="I18676">
            <v>100456</v>
          </cell>
          <cell r="J18676" t="str">
            <v>수출팀</v>
          </cell>
          <cell r="K18676" t="str">
            <v>환차손</v>
          </cell>
          <cell r="L18676" t="str">
            <v>D</v>
          </cell>
          <cell r="M18676">
            <v>187867</v>
          </cell>
          <cell r="N18676">
            <v>0</v>
          </cell>
          <cell r="O18676" t="str">
            <v>2000.04.12</v>
          </cell>
          <cell r="P18676" t="str">
            <v>2000.04.12</v>
          </cell>
          <cell r="Q18676" t="str">
            <v>채광기</v>
          </cell>
          <cell r="T18676" t="str">
            <v>USD 17,552</v>
          </cell>
          <cell r="U18676" t="str">
            <v>@$1120.10   @$1109.40</v>
          </cell>
        </row>
        <row r="18677">
          <cell r="A18677" t="str">
            <v>81009-00</v>
          </cell>
          <cell r="B18677" t="str">
            <v>외환차손</v>
          </cell>
          <cell r="C18677" t="str">
            <v>외환차손</v>
          </cell>
          <cell r="D18677">
            <v>200</v>
          </cell>
          <cell r="E18677" t="str">
            <v>수금전표</v>
          </cell>
          <cell r="F18677" t="str">
            <v>60061619-003</v>
          </cell>
          <cell r="G18677">
            <v>100729</v>
          </cell>
          <cell r="H18677" t="str">
            <v>SCR국내영업팀</v>
          </cell>
          <cell r="I18677">
            <v>100729</v>
          </cell>
          <cell r="J18677" t="str">
            <v>SCR국내영업팀</v>
          </cell>
          <cell r="K18677" t="str">
            <v>창전사NEGO환차손</v>
          </cell>
          <cell r="L18677" t="str">
            <v>D</v>
          </cell>
          <cell r="M18677">
            <v>272756</v>
          </cell>
          <cell r="N18677">
            <v>0</v>
          </cell>
          <cell r="O18677" t="str">
            <v>2000.04.14</v>
          </cell>
          <cell r="P18677" t="str">
            <v>2000.04.14</v>
          </cell>
          <cell r="Q18677" t="str">
            <v>손형경</v>
          </cell>
          <cell r="T18677">
            <v>151530.71</v>
          </cell>
          <cell r="U18677" t="str">
            <v>@1111.40    @1109.60</v>
          </cell>
        </row>
        <row r="18678">
          <cell r="A18678" t="str">
            <v>81009-00</v>
          </cell>
          <cell r="B18678" t="str">
            <v>외환차손</v>
          </cell>
          <cell r="C18678" t="str">
            <v>외환차손</v>
          </cell>
          <cell r="D18678">
            <v>200</v>
          </cell>
          <cell r="E18678" t="str">
            <v>수금전표</v>
          </cell>
          <cell r="F18678" t="str">
            <v>60061621-003</v>
          </cell>
          <cell r="G18678">
            <v>100729</v>
          </cell>
          <cell r="H18678" t="str">
            <v>SCR국내영업팀</v>
          </cell>
          <cell r="I18678">
            <v>100729</v>
          </cell>
          <cell r="J18678" t="str">
            <v>SCR국내영업팀</v>
          </cell>
          <cell r="K18678" t="str">
            <v>희성전선NEGO환차손</v>
          </cell>
          <cell r="L18678" t="str">
            <v>D</v>
          </cell>
          <cell r="M18678">
            <v>34421</v>
          </cell>
          <cell r="N18678">
            <v>0</v>
          </cell>
          <cell r="O18678" t="str">
            <v>2000.04.15</v>
          </cell>
          <cell r="P18678" t="str">
            <v>2000.04.15</v>
          </cell>
          <cell r="Q18678" t="str">
            <v>손형경</v>
          </cell>
          <cell r="T18678">
            <v>68842.710000000006</v>
          </cell>
          <cell r="U18678" t="str">
            <v>@1108.30    @1107.80</v>
          </cell>
        </row>
        <row r="18679">
          <cell r="A18679" t="str">
            <v>81009-00</v>
          </cell>
          <cell r="B18679" t="str">
            <v>외환차손</v>
          </cell>
          <cell r="C18679" t="str">
            <v>외환차손</v>
          </cell>
          <cell r="D18679">
            <v>200</v>
          </cell>
          <cell r="E18679" t="str">
            <v>수금전표</v>
          </cell>
          <cell r="F18679" t="str">
            <v>60061690-004</v>
          </cell>
          <cell r="G18679">
            <v>100067</v>
          </cell>
          <cell r="H18679" t="str">
            <v>해외영업팀</v>
          </cell>
          <cell r="I18679">
            <v>100067</v>
          </cell>
          <cell r="J18679" t="str">
            <v>해외영업팀</v>
          </cell>
          <cell r="K18679" t="str">
            <v>환차손실(FS)ROUSANT</v>
          </cell>
          <cell r="L18679" t="str">
            <v>D</v>
          </cell>
          <cell r="M18679">
            <v>195795</v>
          </cell>
          <cell r="N18679">
            <v>0</v>
          </cell>
          <cell r="O18679" t="str">
            <v>2000.04.15</v>
          </cell>
          <cell r="P18679" t="str">
            <v>2000.04.15</v>
          </cell>
          <cell r="Q18679" t="str">
            <v>박선왜</v>
          </cell>
          <cell r="T18679" t="str">
            <v>U$75,305.95</v>
          </cell>
          <cell r="U18679" t="str">
            <v>@1112.50    @1109.90</v>
          </cell>
        </row>
        <row r="18680">
          <cell r="A18680" t="str">
            <v>81009-00</v>
          </cell>
          <cell r="B18680" t="str">
            <v>외환차손</v>
          </cell>
          <cell r="C18680" t="str">
            <v>외환차손</v>
          </cell>
          <cell r="D18680">
            <v>200</v>
          </cell>
          <cell r="E18680" t="str">
            <v>수금전표</v>
          </cell>
          <cell r="F18680" t="str">
            <v>60061648-003</v>
          </cell>
          <cell r="G18680">
            <v>100067</v>
          </cell>
          <cell r="H18680" t="str">
            <v>해외영업팀</v>
          </cell>
          <cell r="I18680">
            <v>100067</v>
          </cell>
          <cell r="J18680" t="str">
            <v>해외영업팀</v>
          </cell>
          <cell r="K18680" t="str">
            <v>환차손실(FS)명인상사</v>
          </cell>
          <cell r="L18680" t="str">
            <v>D</v>
          </cell>
          <cell r="M18680">
            <v>939000</v>
          </cell>
          <cell r="N18680">
            <v>0</v>
          </cell>
          <cell r="O18680" t="str">
            <v>2000.04.15</v>
          </cell>
          <cell r="P18680" t="str">
            <v>2000.04.15</v>
          </cell>
          <cell r="Q18680" t="str">
            <v>박선왜</v>
          </cell>
          <cell r="T18680" t="str">
            <v>U$10,000</v>
          </cell>
          <cell r="U18680" t="str">
            <v>@1203.70    @1109.90</v>
          </cell>
        </row>
        <row r="18681">
          <cell r="A18681" t="str">
            <v>81009-00</v>
          </cell>
          <cell r="B18681" t="str">
            <v>외환차손</v>
          </cell>
          <cell r="C18681" t="str">
            <v>외환차손</v>
          </cell>
          <cell r="D18681">
            <v>200</v>
          </cell>
          <cell r="E18681" t="str">
            <v>수금전표</v>
          </cell>
          <cell r="F18681" t="str">
            <v>10553203-003</v>
          </cell>
          <cell r="G18681">
            <v>100456</v>
          </cell>
          <cell r="H18681" t="str">
            <v>수출팀</v>
          </cell>
          <cell r="I18681">
            <v>100456</v>
          </cell>
          <cell r="J18681" t="str">
            <v>수출팀</v>
          </cell>
          <cell r="K18681" t="str">
            <v>환차손</v>
          </cell>
          <cell r="L18681" t="str">
            <v>D</v>
          </cell>
          <cell r="M18681">
            <v>17000</v>
          </cell>
          <cell r="N18681">
            <v>0</v>
          </cell>
          <cell r="O18681" t="str">
            <v>2000.04.15</v>
          </cell>
          <cell r="P18681" t="str">
            <v>2000.04.15</v>
          </cell>
          <cell r="Q18681" t="str">
            <v>채광기</v>
          </cell>
          <cell r="T18681" t="str">
            <v>USD17,000</v>
          </cell>
          <cell r="U18681" t="str">
            <v>@$1110.90   @$1109.90</v>
          </cell>
        </row>
        <row r="18682">
          <cell r="A18682" t="str">
            <v>81009-00</v>
          </cell>
          <cell r="B18682" t="str">
            <v>외환차손</v>
          </cell>
          <cell r="C18682" t="str">
            <v>외환차손</v>
          </cell>
          <cell r="D18682">
            <v>200</v>
          </cell>
          <cell r="E18682" t="str">
            <v>수금전표</v>
          </cell>
          <cell r="F18682" t="str">
            <v>60061649-003</v>
          </cell>
          <cell r="G18682">
            <v>100067</v>
          </cell>
          <cell r="H18682" t="str">
            <v>해외영업팀</v>
          </cell>
          <cell r="I18682">
            <v>100067</v>
          </cell>
          <cell r="J18682" t="str">
            <v>해외영업팀</v>
          </cell>
          <cell r="K18682" t="str">
            <v>환차손실(CP)태영/LON</v>
          </cell>
          <cell r="L18682" t="str">
            <v>D</v>
          </cell>
          <cell r="M18682">
            <v>910800</v>
          </cell>
          <cell r="N18682">
            <v>0</v>
          </cell>
          <cell r="O18682" t="str">
            <v>2000.04.17</v>
          </cell>
          <cell r="P18682" t="str">
            <v>2000.04.17</v>
          </cell>
          <cell r="Q18682" t="str">
            <v>박선왜</v>
          </cell>
          <cell r="T18682" t="str">
            <v>U$82,800</v>
          </cell>
          <cell r="U18682" t="str">
            <v>@1108.70    @1097.70</v>
          </cell>
        </row>
        <row r="18683">
          <cell r="A18683" t="str">
            <v>81009-00</v>
          </cell>
          <cell r="B18683" t="str">
            <v>외환차손</v>
          </cell>
          <cell r="C18683" t="str">
            <v>외환차손</v>
          </cell>
          <cell r="D18683">
            <v>200</v>
          </cell>
          <cell r="E18683" t="str">
            <v>수금전표</v>
          </cell>
          <cell r="F18683" t="str">
            <v>10552997-003</v>
          </cell>
          <cell r="G18683">
            <v>100456</v>
          </cell>
          <cell r="H18683" t="str">
            <v>수출팀</v>
          </cell>
          <cell r="I18683">
            <v>100456</v>
          </cell>
          <cell r="J18683" t="str">
            <v>수출팀</v>
          </cell>
          <cell r="K18683" t="str">
            <v>환차손</v>
          </cell>
          <cell r="L18683" t="str">
            <v>D</v>
          </cell>
          <cell r="M18683">
            <v>1741586</v>
          </cell>
          <cell r="N18683">
            <v>0</v>
          </cell>
          <cell r="O18683" t="str">
            <v>2000.04.17</v>
          </cell>
          <cell r="P18683" t="str">
            <v>2000.04.17</v>
          </cell>
          <cell r="Q18683" t="str">
            <v>채광기</v>
          </cell>
          <cell r="T18683" t="str">
            <v>USD63,558</v>
          </cell>
          <cell r="U18683" t="str">
            <v>@$1141      @$1113.60</v>
          </cell>
        </row>
        <row r="18684">
          <cell r="A18684" t="str">
            <v>81009-00</v>
          </cell>
          <cell r="B18684" t="str">
            <v>외환차손</v>
          </cell>
          <cell r="C18684" t="str">
            <v>외환차손</v>
          </cell>
          <cell r="D18684">
            <v>200</v>
          </cell>
          <cell r="E18684" t="str">
            <v>수금전표</v>
          </cell>
          <cell r="F18684" t="str">
            <v>60062849-004</v>
          </cell>
          <cell r="G18684">
            <v>100456</v>
          </cell>
          <cell r="H18684" t="str">
            <v>수출팀</v>
          </cell>
          <cell r="I18684">
            <v>100456</v>
          </cell>
          <cell r="J18684" t="str">
            <v>수출팀</v>
          </cell>
          <cell r="K18684" t="str">
            <v>환차손</v>
          </cell>
          <cell r="L18684" t="str">
            <v>D</v>
          </cell>
          <cell r="M18684">
            <v>264807</v>
          </cell>
          <cell r="N18684">
            <v>0</v>
          </cell>
          <cell r="O18684" t="str">
            <v>2000.04.17</v>
          </cell>
          <cell r="P18684" t="str">
            <v>2000.04.17</v>
          </cell>
          <cell r="Q18684" t="str">
            <v>채광기</v>
          </cell>
          <cell r="T18684" t="str">
            <v>USD13,034</v>
          </cell>
          <cell r="U18684" t="str">
            <v>@$1110.90   @$1113.60</v>
          </cell>
        </row>
        <row r="18685">
          <cell r="A18685" t="str">
            <v>81009-00</v>
          </cell>
          <cell r="B18685" t="str">
            <v>외환차손</v>
          </cell>
          <cell r="C18685" t="str">
            <v>외환차손</v>
          </cell>
          <cell r="D18685">
            <v>200</v>
          </cell>
          <cell r="E18685" t="str">
            <v>수금전표</v>
          </cell>
          <cell r="F18685" t="str">
            <v>10553024-004</v>
          </cell>
          <cell r="G18685">
            <v>100456</v>
          </cell>
          <cell r="H18685" t="str">
            <v>수출팀</v>
          </cell>
          <cell r="I18685">
            <v>100456</v>
          </cell>
          <cell r="J18685" t="str">
            <v>수출팀</v>
          </cell>
          <cell r="K18685" t="str">
            <v>환차손</v>
          </cell>
          <cell r="L18685" t="str">
            <v>D</v>
          </cell>
          <cell r="M18685">
            <v>10440</v>
          </cell>
          <cell r="N18685">
            <v>0</v>
          </cell>
          <cell r="O18685" t="str">
            <v>2000.04.18</v>
          </cell>
          <cell r="P18685" t="str">
            <v>2000.04.18</v>
          </cell>
          <cell r="Q18685" t="str">
            <v>채광기</v>
          </cell>
          <cell r="T18685" t="str">
            <v>USD300</v>
          </cell>
          <cell r="U18685" t="str">
            <v>@$1145      @$1110.20</v>
          </cell>
        </row>
        <row r="18686">
          <cell r="A18686" t="str">
            <v>81009-00</v>
          </cell>
          <cell r="B18686" t="str">
            <v>외환차손</v>
          </cell>
          <cell r="C18686" t="str">
            <v>외환차손</v>
          </cell>
          <cell r="D18686">
            <v>200</v>
          </cell>
          <cell r="E18686" t="str">
            <v>수금전표</v>
          </cell>
          <cell r="F18686" t="str">
            <v>10553024-005</v>
          </cell>
          <cell r="G18686">
            <v>100456</v>
          </cell>
          <cell r="H18686" t="str">
            <v>수출팀</v>
          </cell>
          <cell r="I18686">
            <v>100456</v>
          </cell>
          <cell r="J18686" t="str">
            <v>수출팀</v>
          </cell>
          <cell r="K18686" t="str">
            <v>환차손</v>
          </cell>
          <cell r="L18686" t="str">
            <v>D</v>
          </cell>
          <cell r="M18686">
            <v>101000</v>
          </cell>
          <cell r="N18686">
            <v>0</v>
          </cell>
          <cell r="O18686" t="str">
            <v>2000.04.18</v>
          </cell>
          <cell r="P18686" t="str">
            <v>2000.04.18</v>
          </cell>
          <cell r="Q18686" t="str">
            <v>채광기</v>
          </cell>
          <cell r="T18686" t="str">
            <v>USD10,000</v>
          </cell>
          <cell r="U18686" t="str">
            <v>@$1120.30   @$1110.20</v>
          </cell>
        </row>
        <row r="18687">
          <cell r="A18687" t="str">
            <v>81009-00</v>
          </cell>
          <cell r="B18687" t="str">
            <v>외환차손</v>
          </cell>
          <cell r="C18687" t="str">
            <v>외환차손</v>
          </cell>
          <cell r="D18687">
            <v>200</v>
          </cell>
          <cell r="E18687" t="str">
            <v>수금전표</v>
          </cell>
          <cell r="F18687" t="str">
            <v>10553024-006</v>
          </cell>
          <cell r="G18687">
            <v>100456</v>
          </cell>
          <cell r="H18687" t="str">
            <v>수출팀</v>
          </cell>
          <cell r="I18687">
            <v>100456</v>
          </cell>
          <cell r="J18687" t="str">
            <v>수출팀</v>
          </cell>
          <cell r="K18687" t="str">
            <v>환차손</v>
          </cell>
          <cell r="L18687" t="str">
            <v>D</v>
          </cell>
          <cell r="M18687">
            <v>720003</v>
          </cell>
          <cell r="N18687">
            <v>0</v>
          </cell>
          <cell r="O18687" t="str">
            <v>2000.04.18</v>
          </cell>
          <cell r="P18687" t="str">
            <v>2000.04.18</v>
          </cell>
          <cell r="Q18687" t="str">
            <v>채광기</v>
          </cell>
          <cell r="T18687" t="str">
            <v>USD72,711</v>
          </cell>
          <cell r="U18687" t="str">
            <v>@$1120.10   @$1110.20</v>
          </cell>
        </row>
        <row r="18688">
          <cell r="A18688" t="str">
            <v>81009-00</v>
          </cell>
          <cell r="B18688" t="str">
            <v>외환차손</v>
          </cell>
          <cell r="C18688" t="str">
            <v>외환차손</v>
          </cell>
          <cell r="D18688">
            <v>200</v>
          </cell>
          <cell r="E18688" t="str">
            <v>수금전표</v>
          </cell>
          <cell r="F18688" t="str">
            <v>60061707-003</v>
          </cell>
          <cell r="G18688">
            <v>100067</v>
          </cell>
          <cell r="H18688" t="str">
            <v>해외영업팀</v>
          </cell>
          <cell r="I18688">
            <v>100067</v>
          </cell>
          <cell r="J18688" t="str">
            <v>해외영업팀</v>
          </cell>
          <cell r="K18688" t="str">
            <v>환차손실(OF)MK/대만</v>
          </cell>
          <cell r="L18688" t="str">
            <v>D</v>
          </cell>
          <cell r="M18688">
            <v>22599</v>
          </cell>
          <cell r="N18688">
            <v>0</v>
          </cell>
          <cell r="O18688" t="str">
            <v>2000.04.19</v>
          </cell>
          <cell r="P18688" t="str">
            <v>2000.04.19</v>
          </cell>
          <cell r="Q18688" t="str">
            <v>박선왜</v>
          </cell>
          <cell r="T18688" t="str">
            <v>U$2,790</v>
          </cell>
          <cell r="U18688" t="str">
            <v>@1108.30    @1100.20</v>
          </cell>
        </row>
        <row r="18689">
          <cell r="A18689" t="str">
            <v>81009-00</v>
          </cell>
          <cell r="B18689" t="str">
            <v>외환차손</v>
          </cell>
          <cell r="C18689" t="str">
            <v>외환차손</v>
          </cell>
          <cell r="D18689">
            <v>200</v>
          </cell>
          <cell r="E18689" t="str">
            <v>수금전표</v>
          </cell>
          <cell r="F18689" t="str">
            <v>60061735-004</v>
          </cell>
          <cell r="G18689">
            <v>100067</v>
          </cell>
          <cell r="H18689" t="str">
            <v>해외영업팀</v>
          </cell>
          <cell r="I18689">
            <v>100067</v>
          </cell>
          <cell r="J18689" t="str">
            <v>해외영업팀</v>
          </cell>
          <cell r="K18689" t="str">
            <v>환차손실(CP)UTEC 18M</v>
          </cell>
          <cell r="L18689" t="str">
            <v>D</v>
          </cell>
          <cell r="M18689">
            <v>82800</v>
          </cell>
          <cell r="N18689">
            <v>0</v>
          </cell>
          <cell r="O18689" t="str">
            <v>2000.04.20</v>
          </cell>
          <cell r="P18689" t="str">
            <v>2000.04.20</v>
          </cell>
          <cell r="Q18689" t="str">
            <v>박선왜</v>
          </cell>
          <cell r="T18689" t="str">
            <v>U$36,000</v>
          </cell>
          <cell r="U18689" t="str">
            <v>@1111.40    @1109.10</v>
          </cell>
        </row>
        <row r="18690">
          <cell r="A18690" t="str">
            <v>81009-00</v>
          </cell>
          <cell r="B18690" t="str">
            <v>외환차손</v>
          </cell>
          <cell r="C18690" t="str">
            <v>외환차손</v>
          </cell>
          <cell r="D18690">
            <v>200</v>
          </cell>
          <cell r="E18690" t="str">
            <v>수금전표</v>
          </cell>
          <cell r="F18690" t="str">
            <v>60061828-008</v>
          </cell>
          <cell r="G18690">
            <v>100730</v>
          </cell>
          <cell r="H18690" t="str">
            <v>SCR해외영업팀</v>
          </cell>
          <cell r="I18690">
            <v>100730</v>
          </cell>
          <cell r="J18690" t="str">
            <v>SCR해외영업팀</v>
          </cell>
          <cell r="K18690" t="str">
            <v>엘지상사0302-1/환차? D</v>
          </cell>
          <cell r="M18690">
            <v>1530900</v>
          </cell>
          <cell r="N18690" t="str">
            <v>0  2</v>
          </cell>
          <cell r="O18690" t="str">
            <v>000.04.21  2</v>
          </cell>
          <cell r="P18690" t="str">
            <v>000.04.21  손</v>
          </cell>
          <cell r="Q18690" t="str">
            <v>형경</v>
          </cell>
          <cell r="T18690">
            <v>189000</v>
          </cell>
          <cell r="U18690" t="str">
            <v>@1117.80    @1109.70</v>
          </cell>
        </row>
        <row r="18691">
          <cell r="A18691" t="str">
            <v>81009-00</v>
          </cell>
          <cell r="B18691" t="str">
            <v>외환차손</v>
          </cell>
          <cell r="C18691" t="str">
            <v>외환차손</v>
          </cell>
          <cell r="D18691">
            <v>200</v>
          </cell>
          <cell r="E18691" t="str">
            <v>수금전표</v>
          </cell>
          <cell r="F18691" t="str">
            <v>60061828-009</v>
          </cell>
          <cell r="G18691">
            <v>100730</v>
          </cell>
          <cell r="H18691" t="str">
            <v>SCR해외영업팀</v>
          </cell>
          <cell r="I18691">
            <v>100730</v>
          </cell>
          <cell r="J18691" t="str">
            <v>SCR해외영업팀</v>
          </cell>
          <cell r="K18691" t="str">
            <v>엘지상사0302-2,3/환? D</v>
          </cell>
          <cell r="M18691">
            <v>1852200</v>
          </cell>
          <cell r="N18691" t="str">
            <v>0  2</v>
          </cell>
          <cell r="O18691" t="str">
            <v>000.04.21  2</v>
          </cell>
          <cell r="P18691" t="str">
            <v>000.04.21  손</v>
          </cell>
          <cell r="Q18691" t="str">
            <v>형경</v>
          </cell>
          <cell r="T18691">
            <v>378000</v>
          </cell>
          <cell r="U18691" t="str">
            <v>@1114.60    @1109.70</v>
          </cell>
        </row>
        <row r="18692">
          <cell r="A18692" t="str">
            <v>81009-00</v>
          </cell>
          <cell r="B18692" t="str">
            <v>외환차손</v>
          </cell>
          <cell r="C18692" t="str">
            <v>외환차손</v>
          </cell>
          <cell r="D18692">
            <v>200</v>
          </cell>
          <cell r="E18692" t="str">
            <v>수금전표</v>
          </cell>
          <cell r="F18692" t="str">
            <v>60061828-010</v>
          </cell>
          <cell r="G18692">
            <v>100730</v>
          </cell>
          <cell r="H18692" t="str">
            <v>SCR해외영업팀</v>
          </cell>
          <cell r="I18692">
            <v>100730</v>
          </cell>
          <cell r="J18692" t="str">
            <v>SCR해외영업팀</v>
          </cell>
          <cell r="K18692" t="str">
            <v>엘지상사0301-2/환차? D</v>
          </cell>
          <cell r="M18692">
            <v>434700</v>
          </cell>
          <cell r="N18692" t="str">
            <v>0  2</v>
          </cell>
          <cell r="O18692" t="str">
            <v>000.04.21  2</v>
          </cell>
          <cell r="P18692" t="str">
            <v>000.04.21  손</v>
          </cell>
          <cell r="Q18692" t="str">
            <v>형경</v>
          </cell>
          <cell r="T18692">
            <v>189000</v>
          </cell>
          <cell r="U18692" t="str">
            <v>@1112.00    @1109.70</v>
          </cell>
        </row>
        <row r="18693">
          <cell r="A18693" t="str">
            <v>81009-00</v>
          </cell>
          <cell r="B18693" t="str">
            <v>외환차손</v>
          </cell>
          <cell r="C18693" t="str">
            <v>외환차손</v>
          </cell>
          <cell r="D18693">
            <v>200</v>
          </cell>
          <cell r="E18693" t="str">
            <v>수금전표</v>
          </cell>
          <cell r="F18693" t="str">
            <v>10553038-003</v>
          </cell>
          <cell r="G18693">
            <v>100456</v>
          </cell>
          <cell r="H18693" t="str">
            <v>수출팀</v>
          </cell>
          <cell r="I18693">
            <v>100456</v>
          </cell>
          <cell r="J18693" t="str">
            <v>수출팀</v>
          </cell>
          <cell r="K18693" t="str">
            <v>환차손</v>
          </cell>
          <cell r="L18693" t="str">
            <v>D</v>
          </cell>
          <cell r="M18693">
            <v>334761</v>
          </cell>
          <cell r="N18693">
            <v>0</v>
          </cell>
          <cell r="O18693" t="str">
            <v>2000.04.21</v>
          </cell>
          <cell r="P18693" t="str">
            <v>2000.04.21</v>
          </cell>
          <cell r="Q18693" t="str">
            <v>채광기</v>
          </cell>
          <cell r="T18693" t="str">
            <v>USD9,377</v>
          </cell>
          <cell r="U18693" t="str">
            <v>@$1145.40   @$1109.70</v>
          </cell>
        </row>
        <row r="18694">
          <cell r="A18694" t="str">
            <v>81009-00</v>
          </cell>
          <cell r="B18694" t="str">
            <v>외환차손</v>
          </cell>
          <cell r="C18694" t="str">
            <v>외환차손</v>
          </cell>
          <cell r="D18694">
            <v>200</v>
          </cell>
          <cell r="E18694" t="str">
            <v>수금전표</v>
          </cell>
          <cell r="F18694" t="str">
            <v>10553031-004</v>
          </cell>
          <cell r="G18694">
            <v>100456</v>
          </cell>
          <cell r="H18694" t="str">
            <v>수출팀</v>
          </cell>
          <cell r="I18694">
            <v>100456</v>
          </cell>
          <cell r="J18694" t="str">
            <v>수출팀</v>
          </cell>
          <cell r="K18694" t="str">
            <v>환차손</v>
          </cell>
          <cell r="L18694" t="str">
            <v>D</v>
          </cell>
          <cell r="M18694">
            <v>123147</v>
          </cell>
          <cell r="N18694">
            <v>0</v>
          </cell>
          <cell r="O18694" t="str">
            <v>2000.04.21</v>
          </cell>
          <cell r="P18694" t="str">
            <v>2000.04.21</v>
          </cell>
          <cell r="Q18694" t="str">
            <v>채광기</v>
          </cell>
          <cell r="T18694" t="str">
            <v>USD10,898</v>
          </cell>
          <cell r="U18694" t="str">
            <v>@$1120.30   @$1109.70</v>
          </cell>
        </row>
        <row r="18695">
          <cell r="A18695" t="str">
            <v>81009-00</v>
          </cell>
          <cell r="B18695" t="str">
            <v>외환차손</v>
          </cell>
          <cell r="C18695" t="str">
            <v>외환차손</v>
          </cell>
          <cell r="D18695">
            <v>200</v>
          </cell>
          <cell r="E18695" t="str">
            <v>수금전표</v>
          </cell>
          <cell r="F18695" t="str">
            <v>10553031-005</v>
          </cell>
          <cell r="G18695">
            <v>100456</v>
          </cell>
          <cell r="H18695" t="str">
            <v>수출팀</v>
          </cell>
          <cell r="I18695">
            <v>100456</v>
          </cell>
          <cell r="J18695" t="str">
            <v>수출팀</v>
          </cell>
          <cell r="K18695" t="str">
            <v>환차손</v>
          </cell>
          <cell r="L18695" t="str">
            <v>D</v>
          </cell>
          <cell r="M18695">
            <v>1078340</v>
          </cell>
          <cell r="N18695">
            <v>0</v>
          </cell>
          <cell r="O18695" t="str">
            <v>2000.04.21</v>
          </cell>
          <cell r="P18695" t="str">
            <v>2000.04.21</v>
          </cell>
          <cell r="Q18695" t="str">
            <v>채광기</v>
          </cell>
          <cell r="T18695" t="str">
            <v>USD107,725</v>
          </cell>
          <cell r="U18695" t="str">
            <v>@$1120.10   @$1109.70</v>
          </cell>
        </row>
        <row r="18696">
          <cell r="A18696" t="str">
            <v>81009-00</v>
          </cell>
          <cell r="B18696" t="str">
            <v>외환차손</v>
          </cell>
          <cell r="C18696" t="str">
            <v>외환차손</v>
          </cell>
          <cell r="D18696">
            <v>200</v>
          </cell>
          <cell r="E18696" t="str">
            <v>수금전표</v>
          </cell>
          <cell r="F18696" t="str">
            <v>60062498-003</v>
          </cell>
          <cell r="G18696">
            <v>100067</v>
          </cell>
          <cell r="H18696" t="str">
            <v>해외영업팀</v>
          </cell>
          <cell r="I18696">
            <v>100067</v>
          </cell>
          <cell r="J18696" t="str">
            <v>해외영업팀</v>
          </cell>
          <cell r="K18696" t="str">
            <v>환차손실(CP)안바  16</v>
          </cell>
          <cell r="L18696" t="str">
            <v>D</v>
          </cell>
          <cell r="M18696">
            <v>10432</v>
          </cell>
          <cell r="N18696">
            <v>0</v>
          </cell>
          <cell r="O18696" t="str">
            <v>2000.04.21</v>
          </cell>
          <cell r="P18696" t="str">
            <v>2000.04.21</v>
          </cell>
          <cell r="Q18696" t="str">
            <v>박선왜</v>
          </cell>
          <cell r="T18696" t="str">
            <v>U$2,045.40</v>
          </cell>
          <cell r="U18696" t="str">
            <v>@1114.80    @1109.70</v>
          </cell>
        </row>
        <row r="18697">
          <cell r="A18697" t="str">
            <v>81009-00</v>
          </cell>
          <cell r="B18697" t="str">
            <v>외환차손</v>
          </cell>
          <cell r="C18697" t="str">
            <v>외환차손</v>
          </cell>
          <cell r="D18697">
            <v>200</v>
          </cell>
          <cell r="E18697" t="str">
            <v>수금전표</v>
          </cell>
          <cell r="F18697" t="str">
            <v>60061927-003</v>
          </cell>
          <cell r="G18697">
            <v>100730</v>
          </cell>
          <cell r="H18697" t="str">
            <v>SCR해외영업팀</v>
          </cell>
          <cell r="I18697">
            <v>100730</v>
          </cell>
          <cell r="J18697" t="str">
            <v>SCR해외영업팀</v>
          </cell>
          <cell r="K18697" t="str">
            <v>대우NEGO환차손/0302</v>
          </cell>
          <cell r="L18697" t="str">
            <v>D</v>
          </cell>
          <cell r="M18697">
            <v>1621580</v>
          </cell>
          <cell r="N18697">
            <v>0</v>
          </cell>
          <cell r="O18697" t="str">
            <v>2000.04.22</v>
          </cell>
          <cell r="P18697" t="str">
            <v>2000.04.22</v>
          </cell>
          <cell r="Q18697" t="str">
            <v>손형경</v>
          </cell>
          <cell r="T18697">
            <v>182200</v>
          </cell>
          <cell r="U18697" t="str">
            <v>@1118.00    @1109.10</v>
          </cell>
        </row>
        <row r="18698">
          <cell r="A18698" t="str">
            <v>81009-00</v>
          </cell>
          <cell r="B18698" t="str">
            <v>외환차손</v>
          </cell>
          <cell r="C18698" t="str">
            <v>외환차손</v>
          </cell>
          <cell r="D18698">
            <v>200</v>
          </cell>
          <cell r="E18698" t="str">
            <v>수금전표</v>
          </cell>
          <cell r="F18698" t="str">
            <v>60061904-003</v>
          </cell>
          <cell r="G18698">
            <v>100730</v>
          </cell>
          <cell r="H18698" t="str">
            <v>SCR해외영업팀</v>
          </cell>
          <cell r="I18698">
            <v>100730</v>
          </cell>
          <cell r="J18698" t="str">
            <v>SCR해외영업팀</v>
          </cell>
          <cell r="K18698" t="str">
            <v>대우NEGO환차손/0301</v>
          </cell>
          <cell r="L18698" t="str">
            <v>D</v>
          </cell>
          <cell r="M18698">
            <v>4077434</v>
          </cell>
          <cell r="N18698">
            <v>0</v>
          </cell>
          <cell r="O18698" t="str">
            <v>2000.04.22</v>
          </cell>
          <cell r="P18698" t="str">
            <v>2000.04.22</v>
          </cell>
          <cell r="Q18698" t="str">
            <v>손형경</v>
          </cell>
          <cell r="T18698">
            <v>364056.48</v>
          </cell>
          <cell r="U18698" t="str">
            <v>@1120.30    @1109.10</v>
          </cell>
        </row>
        <row r="18699">
          <cell r="A18699" t="str">
            <v>81009-00</v>
          </cell>
          <cell r="B18699" t="str">
            <v>외환차손</v>
          </cell>
          <cell r="C18699" t="str">
            <v>외환차손</v>
          </cell>
          <cell r="D18699">
            <v>200</v>
          </cell>
          <cell r="E18699" t="str">
            <v>수금전표</v>
          </cell>
          <cell r="F18699" t="str">
            <v>60061960-003</v>
          </cell>
          <cell r="G18699">
            <v>100729</v>
          </cell>
          <cell r="H18699" t="str">
            <v>SCR국내영업팀</v>
          </cell>
          <cell r="I18699">
            <v>100729</v>
          </cell>
          <cell r="J18699" t="str">
            <v>SCR국내영업팀</v>
          </cell>
          <cell r="K18699" t="str">
            <v>한국KDK NEGO환차손</v>
          </cell>
          <cell r="L18699" t="str">
            <v>D</v>
          </cell>
          <cell r="M18699">
            <v>194841</v>
          </cell>
          <cell r="N18699">
            <v>0</v>
          </cell>
          <cell r="O18699" t="str">
            <v>2000.04.22</v>
          </cell>
          <cell r="P18699" t="str">
            <v>2000.04.22</v>
          </cell>
          <cell r="Q18699" t="str">
            <v>손형경</v>
          </cell>
          <cell r="T18699">
            <v>45312</v>
          </cell>
          <cell r="U18699" t="str">
            <v>@1114.80    @1110.50</v>
          </cell>
        </row>
        <row r="18700">
          <cell r="A18700" t="str">
            <v>81009-00</v>
          </cell>
          <cell r="B18700" t="str">
            <v>외환차손</v>
          </cell>
          <cell r="C18700" t="str">
            <v>외환차손</v>
          </cell>
          <cell r="D18700">
            <v>200</v>
          </cell>
          <cell r="E18700" t="str">
            <v>수금전표</v>
          </cell>
          <cell r="F18700" t="str">
            <v>10553151-003</v>
          </cell>
          <cell r="G18700">
            <v>100456</v>
          </cell>
          <cell r="H18700" t="str">
            <v>수출팀</v>
          </cell>
          <cell r="I18700">
            <v>100456</v>
          </cell>
          <cell r="J18700" t="str">
            <v>수출팀</v>
          </cell>
          <cell r="K18700" t="str">
            <v>환차손</v>
          </cell>
          <cell r="L18700" t="str">
            <v>D</v>
          </cell>
          <cell r="M18700">
            <v>2300</v>
          </cell>
          <cell r="N18700">
            <v>0</v>
          </cell>
          <cell r="O18700" t="str">
            <v>2000.04.22</v>
          </cell>
          <cell r="P18700" t="str">
            <v>2000.04.22</v>
          </cell>
          <cell r="Q18700" t="str">
            <v>채광기</v>
          </cell>
          <cell r="T18700" t="str">
            <v>USD11,500</v>
          </cell>
          <cell r="U18700" t="str">
            <v>@$1110.50   @$1108.50</v>
          </cell>
        </row>
        <row r="18701">
          <cell r="A18701" t="str">
            <v>81009-00</v>
          </cell>
          <cell r="B18701" t="str">
            <v>외환차손</v>
          </cell>
          <cell r="C18701" t="str">
            <v>외환차손</v>
          </cell>
          <cell r="D18701">
            <v>200</v>
          </cell>
          <cell r="E18701" t="str">
            <v>수금전표</v>
          </cell>
          <cell r="F18701" t="str">
            <v>60061968-004</v>
          </cell>
          <cell r="G18701">
            <v>100730</v>
          </cell>
          <cell r="H18701" t="str">
            <v>SCR해외영업팀</v>
          </cell>
          <cell r="I18701">
            <v>100730</v>
          </cell>
          <cell r="J18701" t="str">
            <v>SCR해외영업팀</v>
          </cell>
          <cell r="K18701" t="str">
            <v>ORION WIRE MASTER NE</v>
          </cell>
          <cell r="L18701" t="str">
            <v>D</v>
          </cell>
          <cell r="M18701">
            <v>441416</v>
          </cell>
          <cell r="N18701">
            <v>0</v>
          </cell>
          <cell r="O18701" t="str">
            <v>2000.04.24</v>
          </cell>
          <cell r="P18701" t="str">
            <v>2000.04.24</v>
          </cell>
          <cell r="Q18701" t="str">
            <v>손형경</v>
          </cell>
          <cell r="T18701">
            <v>72363.39</v>
          </cell>
          <cell r="U18701" t="str">
            <v>@1114.80    @1108.70</v>
          </cell>
        </row>
        <row r="18702">
          <cell r="A18702" t="str">
            <v>81009-00</v>
          </cell>
          <cell r="B18702" t="str">
            <v>외환차손</v>
          </cell>
          <cell r="C18702" t="str">
            <v>외환차손</v>
          </cell>
          <cell r="D18702">
            <v>200</v>
          </cell>
          <cell r="E18702" t="str">
            <v>수금전표</v>
          </cell>
          <cell r="F18702" t="str">
            <v>60061892-005</v>
          </cell>
          <cell r="G18702">
            <v>100067</v>
          </cell>
          <cell r="H18702" t="str">
            <v>해외영업팀</v>
          </cell>
          <cell r="I18702">
            <v>100067</v>
          </cell>
          <cell r="J18702" t="str">
            <v>해외영업팀</v>
          </cell>
          <cell r="K18702" t="str">
            <v>환차손실(DW)COMERCIA</v>
          </cell>
          <cell r="L18702" t="str">
            <v>D</v>
          </cell>
          <cell r="M18702">
            <v>289800</v>
          </cell>
          <cell r="N18702">
            <v>0</v>
          </cell>
          <cell r="O18702" t="str">
            <v>2000.04.25</v>
          </cell>
          <cell r="P18702" t="str">
            <v>2000.04.25</v>
          </cell>
          <cell r="Q18702" t="str">
            <v>박선왜</v>
          </cell>
          <cell r="T18702" t="str">
            <v>U$18,000</v>
          </cell>
          <cell r="U18702" t="str">
            <v>@1124.40    @1108.30</v>
          </cell>
        </row>
        <row r="18703">
          <cell r="A18703" t="str">
            <v>81009-00</v>
          </cell>
          <cell r="B18703" t="str">
            <v>외환차손</v>
          </cell>
          <cell r="C18703" t="str">
            <v>외환차손</v>
          </cell>
          <cell r="D18703">
            <v>200</v>
          </cell>
          <cell r="E18703" t="str">
            <v>수금전표</v>
          </cell>
          <cell r="F18703" t="str">
            <v>60061961-003</v>
          </cell>
          <cell r="G18703">
            <v>100730</v>
          </cell>
          <cell r="H18703" t="str">
            <v>SCR해외영업팀</v>
          </cell>
          <cell r="I18703">
            <v>100730</v>
          </cell>
          <cell r="J18703" t="str">
            <v>SCR해외영업팀</v>
          </cell>
          <cell r="K18703" t="str">
            <v>대우NEGO환차손/0402</v>
          </cell>
          <cell r="L18703" t="str">
            <v>D</v>
          </cell>
          <cell r="M18703">
            <v>220800</v>
          </cell>
          <cell r="N18703">
            <v>0</v>
          </cell>
          <cell r="O18703" t="str">
            <v>2000.04.25</v>
          </cell>
          <cell r="P18703" t="str">
            <v>2000.04.25</v>
          </cell>
          <cell r="Q18703" t="str">
            <v>손형경</v>
          </cell>
          <cell r="T18703">
            <v>220800</v>
          </cell>
          <cell r="U18703" t="str">
            <v>@1109.40    @1108.40</v>
          </cell>
        </row>
        <row r="18704">
          <cell r="A18704" t="str">
            <v>81009-00</v>
          </cell>
          <cell r="B18704" t="str">
            <v>외환차손</v>
          </cell>
          <cell r="C18704" t="str">
            <v>외환차손</v>
          </cell>
          <cell r="D18704">
            <v>200</v>
          </cell>
          <cell r="E18704" t="str">
            <v>수금전표</v>
          </cell>
          <cell r="F18704" t="str">
            <v>60062435-003</v>
          </cell>
          <cell r="G18704">
            <v>100067</v>
          </cell>
          <cell r="H18704" t="str">
            <v>해외영업팀</v>
          </cell>
          <cell r="I18704">
            <v>100067</v>
          </cell>
          <cell r="J18704" t="str">
            <v>해외영업팀</v>
          </cell>
          <cell r="K18704" t="str">
            <v>환차손실(CP)아이텍/? D</v>
          </cell>
          <cell r="M18704">
            <v>45225</v>
          </cell>
          <cell r="N18704" t="str">
            <v>0  2</v>
          </cell>
          <cell r="O18704" t="str">
            <v>000.04.25  2</v>
          </cell>
          <cell r="P18704" t="str">
            <v>000.04.25  박</v>
          </cell>
          <cell r="Q18704" t="str">
            <v>선왜</v>
          </cell>
          <cell r="T18704" t="str">
            <v>U$6,750</v>
          </cell>
          <cell r="U18704" t="str">
            <v>@1109.70    @1103</v>
          </cell>
        </row>
        <row r="18705">
          <cell r="A18705" t="str">
            <v>81009-00</v>
          </cell>
          <cell r="B18705" t="str">
            <v>외환차손</v>
          </cell>
          <cell r="C18705" t="str">
            <v>외환차손</v>
          </cell>
          <cell r="D18705">
            <v>200</v>
          </cell>
          <cell r="E18705" t="str">
            <v>수금전표</v>
          </cell>
          <cell r="F18705" t="str">
            <v>60062024-010</v>
          </cell>
          <cell r="G18705">
            <v>100730</v>
          </cell>
          <cell r="H18705" t="str">
            <v>SCR해외영업팀</v>
          </cell>
          <cell r="I18705">
            <v>100730</v>
          </cell>
          <cell r="J18705" t="str">
            <v>SCR해외영업팀</v>
          </cell>
          <cell r="K18705" t="str">
            <v>녹산무역0304환차손</v>
          </cell>
          <cell r="L18705" t="str">
            <v>D</v>
          </cell>
          <cell r="M18705">
            <v>244</v>
          </cell>
          <cell r="N18705">
            <v>0</v>
          </cell>
          <cell r="O18705" t="str">
            <v>2000.04.26</v>
          </cell>
          <cell r="P18705" t="str">
            <v>2000.04.26</v>
          </cell>
          <cell r="Q18705" t="str">
            <v>손형경</v>
          </cell>
          <cell r="T18705">
            <v>20</v>
          </cell>
          <cell r="U18705" t="str">
            <v>@1120.90    @1108.70</v>
          </cell>
        </row>
        <row r="18706">
          <cell r="A18706" t="str">
            <v>81009-00</v>
          </cell>
          <cell r="B18706" t="str">
            <v>외환차손</v>
          </cell>
          <cell r="C18706" t="str">
            <v>외환차손</v>
          </cell>
          <cell r="D18706">
            <v>200</v>
          </cell>
          <cell r="E18706" t="str">
            <v>수금전표</v>
          </cell>
          <cell r="F18706" t="str">
            <v>60062024-011</v>
          </cell>
          <cell r="G18706">
            <v>100730</v>
          </cell>
          <cell r="H18706" t="str">
            <v>SCR해외영업팀</v>
          </cell>
          <cell r="I18706">
            <v>100730</v>
          </cell>
          <cell r="J18706" t="str">
            <v>SCR해외영업팀</v>
          </cell>
          <cell r="K18706" t="str">
            <v>녹산무역0401/0402환? D</v>
          </cell>
          <cell r="M18706">
            <v>1313136</v>
          </cell>
          <cell r="N18706" t="str">
            <v>0  2</v>
          </cell>
          <cell r="O18706" t="str">
            <v>000.04.26  2</v>
          </cell>
          <cell r="P18706" t="str">
            <v>000.04.26  손</v>
          </cell>
          <cell r="Q18706" t="str">
            <v>형경</v>
          </cell>
          <cell r="T18706">
            <v>298440</v>
          </cell>
          <cell r="U18706" t="str">
            <v>@1113.10    @1108.70</v>
          </cell>
        </row>
        <row r="18707">
          <cell r="A18707" t="str">
            <v>81009-00</v>
          </cell>
          <cell r="B18707" t="str">
            <v>외환차손</v>
          </cell>
          <cell r="C18707" t="str">
            <v>외환차손</v>
          </cell>
          <cell r="D18707">
            <v>200</v>
          </cell>
          <cell r="E18707" t="str">
            <v>수금전표</v>
          </cell>
          <cell r="F18707" t="str">
            <v>60062024-012</v>
          </cell>
          <cell r="G18707">
            <v>100730</v>
          </cell>
          <cell r="H18707" t="str">
            <v>SCR해외영업팀</v>
          </cell>
          <cell r="I18707">
            <v>100730</v>
          </cell>
          <cell r="J18707" t="str">
            <v>SCR해외영업팀</v>
          </cell>
          <cell r="K18707" t="str">
            <v>녹산무역 거래알선료? D</v>
          </cell>
          <cell r="M18707">
            <v>28814</v>
          </cell>
          <cell r="N18707" t="str">
            <v>0  2</v>
          </cell>
          <cell r="O18707" t="str">
            <v>000.04.26  2</v>
          </cell>
          <cell r="P18707" t="str">
            <v>000.04.26  손</v>
          </cell>
          <cell r="Q18707" t="str">
            <v>형경</v>
          </cell>
          <cell r="T18707" t="str">
            <v>$1210*2=$2,420</v>
          </cell>
          <cell r="U18707" t="str">
            <v>@1108.70    @1096.80</v>
          </cell>
        </row>
        <row r="18708">
          <cell r="A18708" t="str">
            <v>81009-00</v>
          </cell>
          <cell r="B18708" t="str">
            <v>외환차손</v>
          </cell>
          <cell r="C18708" t="str">
            <v>외환차손</v>
          </cell>
          <cell r="D18708">
            <v>200</v>
          </cell>
          <cell r="E18708" t="str">
            <v>수금전표</v>
          </cell>
          <cell r="F18708" t="str">
            <v>60062842-005</v>
          </cell>
          <cell r="G18708">
            <v>100456</v>
          </cell>
          <cell r="H18708" t="str">
            <v>수출팀</v>
          </cell>
          <cell r="I18708">
            <v>100456</v>
          </cell>
          <cell r="J18708" t="str">
            <v>수출팀</v>
          </cell>
          <cell r="K18708" t="str">
            <v>환차손</v>
          </cell>
          <cell r="L18708" t="str">
            <v>D</v>
          </cell>
          <cell r="M18708">
            <v>210667</v>
          </cell>
          <cell r="N18708">
            <v>0</v>
          </cell>
          <cell r="O18708" t="str">
            <v>2000.04.26</v>
          </cell>
          <cell r="P18708" t="str">
            <v>2000.04.26</v>
          </cell>
          <cell r="Q18708" t="str">
            <v>채광기</v>
          </cell>
          <cell r="T18708" t="str">
            <v>USD72,635</v>
          </cell>
          <cell r="U18708" t="str">
            <v>@$1110.50   @$1108</v>
          </cell>
        </row>
        <row r="18709">
          <cell r="A18709" t="str">
            <v>81009-00</v>
          </cell>
          <cell r="B18709" t="str">
            <v>외환차손</v>
          </cell>
          <cell r="C18709" t="str">
            <v>외환차손</v>
          </cell>
          <cell r="D18709">
            <v>200</v>
          </cell>
          <cell r="E18709" t="str">
            <v>수금전표</v>
          </cell>
          <cell r="F18709" t="str">
            <v>60062828-005</v>
          </cell>
          <cell r="G18709">
            <v>100456</v>
          </cell>
          <cell r="H18709" t="str">
            <v>수출팀</v>
          </cell>
          <cell r="I18709">
            <v>100456</v>
          </cell>
          <cell r="J18709" t="str">
            <v>수출팀</v>
          </cell>
          <cell r="K18709" t="str">
            <v>환차손</v>
          </cell>
          <cell r="L18709" t="str">
            <v>D</v>
          </cell>
          <cell r="M18709">
            <v>162291</v>
          </cell>
          <cell r="N18709">
            <v>0</v>
          </cell>
          <cell r="O18709" t="str">
            <v>2000.04.26</v>
          </cell>
          <cell r="P18709" t="str">
            <v>2000.04.26</v>
          </cell>
          <cell r="Q18709" t="str">
            <v>채광기</v>
          </cell>
          <cell r="T18709" t="str">
            <v>USD64,904</v>
          </cell>
          <cell r="U18709" t="str">
            <v>@$1110.50   @$1108</v>
          </cell>
        </row>
        <row r="18710">
          <cell r="A18710" t="str">
            <v>81009-00</v>
          </cell>
          <cell r="B18710" t="str">
            <v>외환차손</v>
          </cell>
          <cell r="C18710" t="str">
            <v>외환차손</v>
          </cell>
          <cell r="D18710">
            <v>200</v>
          </cell>
          <cell r="E18710" t="str">
            <v>수금전표</v>
          </cell>
          <cell r="F18710" t="str">
            <v>10553088-003</v>
          </cell>
          <cell r="G18710">
            <v>100456</v>
          </cell>
          <cell r="H18710" t="str">
            <v>수출팀</v>
          </cell>
          <cell r="I18710">
            <v>100456</v>
          </cell>
          <cell r="J18710" t="str">
            <v>수출팀</v>
          </cell>
          <cell r="K18710" t="str">
            <v>환차손</v>
          </cell>
          <cell r="L18710" t="str">
            <v>D</v>
          </cell>
          <cell r="M18710">
            <v>318570</v>
          </cell>
          <cell r="N18710">
            <v>0</v>
          </cell>
          <cell r="O18710" t="str">
            <v>2000.04.26</v>
          </cell>
          <cell r="P18710" t="str">
            <v>2000.04.26</v>
          </cell>
          <cell r="Q18710" t="str">
            <v>채광기</v>
          </cell>
          <cell r="T18710" t="str">
            <v>USD26,983</v>
          </cell>
          <cell r="U18710" t="str">
            <v>@$1120.10   @$1108.30</v>
          </cell>
        </row>
        <row r="18711">
          <cell r="A18711" t="str">
            <v>81009-00</v>
          </cell>
          <cell r="B18711" t="str">
            <v>외환차손</v>
          </cell>
          <cell r="C18711" t="str">
            <v>외환차손</v>
          </cell>
          <cell r="D18711">
            <v>200</v>
          </cell>
          <cell r="E18711" t="str">
            <v>수금전표</v>
          </cell>
          <cell r="F18711" t="str">
            <v>10553185-004</v>
          </cell>
          <cell r="G18711">
            <v>100456</v>
          </cell>
          <cell r="H18711" t="str">
            <v>수출팀</v>
          </cell>
          <cell r="I18711">
            <v>100456</v>
          </cell>
          <cell r="J18711" t="str">
            <v>수출팀</v>
          </cell>
          <cell r="K18711" t="str">
            <v>환차손</v>
          </cell>
          <cell r="L18711" t="str">
            <v>D</v>
          </cell>
          <cell r="M18711">
            <v>656354</v>
          </cell>
          <cell r="N18711">
            <v>0</v>
          </cell>
          <cell r="O18711" t="str">
            <v>2000.04.26</v>
          </cell>
          <cell r="P18711" t="str">
            <v>2000.04.26</v>
          </cell>
          <cell r="Q18711" t="str">
            <v>채광기</v>
          </cell>
          <cell r="T18711" t="str">
            <v>USD 20,072</v>
          </cell>
          <cell r="U18711" t="str">
            <v>@$1141      @$1108.30</v>
          </cell>
        </row>
        <row r="18712">
          <cell r="A18712" t="str">
            <v>81009-00</v>
          </cell>
          <cell r="B18712" t="str">
            <v>외환차손</v>
          </cell>
          <cell r="C18712" t="str">
            <v>외환차손</v>
          </cell>
          <cell r="D18712">
            <v>200</v>
          </cell>
          <cell r="E18712" t="str">
            <v>수금전표</v>
          </cell>
          <cell r="F18712" t="str">
            <v>10553185-005</v>
          </cell>
          <cell r="G18712">
            <v>100456</v>
          </cell>
          <cell r="H18712" t="str">
            <v>수출팀</v>
          </cell>
          <cell r="I18712">
            <v>100456</v>
          </cell>
          <cell r="J18712" t="str">
            <v>수출팀</v>
          </cell>
          <cell r="K18712" t="str">
            <v>환차손</v>
          </cell>
          <cell r="L18712" t="str">
            <v>D</v>
          </cell>
          <cell r="M18712">
            <v>349104</v>
          </cell>
          <cell r="N18712">
            <v>0</v>
          </cell>
          <cell r="O18712" t="str">
            <v>2000.04.26</v>
          </cell>
          <cell r="P18712" t="str">
            <v>2000.04.26</v>
          </cell>
          <cell r="Q18712" t="str">
            <v>채광기</v>
          </cell>
          <cell r="T18712" t="str">
            <v>USD 29,577</v>
          </cell>
          <cell r="U18712" t="str">
            <v>@$1120.10   @$1108.30</v>
          </cell>
        </row>
        <row r="18713">
          <cell r="A18713" t="str">
            <v>81009-00</v>
          </cell>
          <cell r="B18713" t="str">
            <v>외환차손</v>
          </cell>
          <cell r="C18713" t="str">
            <v>외환차손</v>
          </cell>
          <cell r="D18713">
            <v>200</v>
          </cell>
          <cell r="E18713" t="str">
            <v>수금전표</v>
          </cell>
          <cell r="F18713" t="str">
            <v>10553152-003</v>
          </cell>
          <cell r="G18713">
            <v>100456</v>
          </cell>
          <cell r="H18713" t="str">
            <v>수출팀</v>
          </cell>
          <cell r="I18713">
            <v>100456</v>
          </cell>
          <cell r="J18713" t="str">
            <v>수출팀</v>
          </cell>
          <cell r="K18713" t="str">
            <v>환차손</v>
          </cell>
          <cell r="L18713" t="str">
            <v>D</v>
          </cell>
          <cell r="M18713">
            <v>50140</v>
          </cell>
          <cell r="N18713">
            <v>0</v>
          </cell>
          <cell r="O18713" t="str">
            <v>2000.04.26</v>
          </cell>
          <cell r="P18713" t="str">
            <v>2000.04.26</v>
          </cell>
          <cell r="Q18713" t="str">
            <v>채광기</v>
          </cell>
          <cell r="T18713" t="str">
            <v>USD17,201.46</v>
          </cell>
          <cell r="U18713" t="str">
            <v>@$1110.90   @$1108</v>
          </cell>
        </row>
        <row r="18714">
          <cell r="A18714" t="str">
            <v>81009-00</v>
          </cell>
          <cell r="B18714" t="str">
            <v>외환차손</v>
          </cell>
          <cell r="C18714" t="str">
            <v>외환차손</v>
          </cell>
          <cell r="D18714">
            <v>200</v>
          </cell>
          <cell r="E18714" t="str">
            <v>수금전표</v>
          </cell>
          <cell r="F18714" t="str">
            <v>60062101-004</v>
          </cell>
          <cell r="G18714">
            <v>100067</v>
          </cell>
          <cell r="H18714" t="str">
            <v>해외영업팀</v>
          </cell>
          <cell r="I18714">
            <v>100067</v>
          </cell>
          <cell r="J18714" t="str">
            <v>해외영업팀</v>
          </cell>
          <cell r="K18714" t="str">
            <v>환차손실(OF)TRANS/PE</v>
          </cell>
          <cell r="L18714" t="str">
            <v>D</v>
          </cell>
          <cell r="M18714">
            <v>174600</v>
          </cell>
          <cell r="N18714">
            <v>0</v>
          </cell>
          <cell r="O18714" t="str">
            <v>2000.04.27</v>
          </cell>
          <cell r="P18714" t="str">
            <v>2000.04.27</v>
          </cell>
          <cell r="Q18714" t="str">
            <v>박선왜</v>
          </cell>
          <cell r="T18714" t="str">
            <v>U$116,400</v>
          </cell>
          <cell r="U18714" t="str">
            <v>@1109.70    @1108.20</v>
          </cell>
        </row>
        <row r="18715">
          <cell r="A18715" t="str">
            <v>81009-00</v>
          </cell>
          <cell r="B18715" t="str">
            <v>외환차손</v>
          </cell>
          <cell r="C18715" t="str">
            <v>외환차손</v>
          </cell>
          <cell r="D18715">
            <v>200</v>
          </cell>
          <cell r="E18715" t="str">
            <v>수금전표</v>
          </cell>
          <cell r="F18715" t="str">
            <v>60062102-004</v>
          </cell>
          <cell r="G18715">
            <v>100067</v>
          </cell>
          <cell r="H18715" t="str">
            <v>해외영업팀</v>
          </cell>
          <cell r="I18715">
            <v>100067</v>
          </cell>
          <cell r="J18715" t="str">
            <v>해외영업팀</v>
          </cell>
          <cell r="K18715" t="str">
            <v>환차손실(OF)TRANS/CH</v>
          </cell>
          <cell r="L18715" t="str">
            <v>D</v>
          </cell>
          <cell r="M18715">
            <v>9360</v>
          </cell>
          <cell r="N18715">
            <v>0</v>
          </cell>
          <cell r="O18715" t="str">
            <v>2000.04.27</v>
          </cell>
          <cell r="P18715" t="str">
            <v>2000.04.27</v>
          </cell>
          <cell r="Q18715" t="str">
            <v>박선왜</v>
          </cell>
          <cell r="T18715" t="str">
            <v>U$10,400</v>
          </cell>
          <cell r="U18715" t="str">
            <v>@1109.10    @1108.20</v>
          </cell>
        </row>
        <row r="18716">
          <cell r="A18716" t="str">
            <v>81009-00</v>
          </cell>
          <cell r="B18716" t="str">
            <v>외환차손</v>
          </cell>
          <cell r="C18716" t="str">
            <v>외환차손</v>
          </cell>
          <cell r="D18716">
            <v>200</v>
          </cell>
          <cell r="E18716" t="str">
            <v>수금전표</v>
          </cell>
          <cell r="F18716" t="str">
            <v>60062441-008</v>
          </cell>
          <cell r="G18716">
            <v>100730</v>
          </cell>
          <cell r="H18716" t="str">
            <v>SCR해외영업팀</v>
          </cell>
          <cell r="I18716">
            <v>100730</v>
          </cell>
          <cell r="J18716" t="str">
            <v>SCR해외영업팀</v>
          </cell>
          <cell r="K18716" t="str">
            <v>엘지상사 환차손/0301</v>
          </cell>
          <cell r="L18716" t="str">
            <v>D</v>
          </cell>
          <cell r="M18716">
            <v>679192</v>
          </cell>
          <cell r="N18716">
            <v>0</v>
          </cell>
          <cell r="O18716" t="str">
            <v>2000.04.28</v>
          </cell>
          <cell r="P18716" t="str">
            <v>2000.04.28</v>
          </cell>
          <cell r="Q18716" t="str">
            <v>손형경</v>
          </cell>
          <cell r="T18716">
            <v>75465.81</v>
          </cell>
          <cell r="U18716" t="str">
            <v>@1118.00    @1109.00</v>
          </cell>
        </row>
        <row r="18717">
          <cell r="A18717" t="str">
            <v>81009-00</v>
          </cell>
          <cell r="B18717" t="str">
            <v>외환차손</v>
          </cell>
          <cell r="C18717" t="str">
            <v>외환차손</v>
          </cell>
          <cell r="D18717">
            <v>200</v>
          </cell>
          <cell r="E18717" t="str">
            <v>수금전표</v>
          </cell>
          <cell r="F18717" t="str">
            <v>60062441-009</v>
          </cell>
          <cell r="G18717">
            <v>100730</v>
          </cell>
          <cell r="H18717" t="str">
            <v>SCR해외영업팀</v>
          </cell>
          <cell r="I18717">
            <v>100730</v>
          </cell>
          <cell r="J18717" t="str">
            <v>SCR해외영업팀</v>
          </cell>
          <cell r="K18717" t="str">
            <v>엘지상사 환차손/0302</v>
          </cell>
          <cell r="L18717" t="str">
            <v>D</v>
          </cell>
          <cell r="M18717">
            <v>680400</v>
          </cell>
          <cell r="N18717">
            <v>0</v>
          </cell>
          <cell r="O18717" t="str">
            <v>2000.04.28</v>
          </cell>
          <cell r="P18717" t="str">
            <v>2000.04.28</v>
          </cell>
          <cell r="Q18717" t="str">
            <v>손형경</v>
          </cell>
          <cell r="T18717">
            <v>567000</v>
          </cell>
          <cell r="U18717" t="str">
            <v>@1110.20    @1109.00</v>
          </cell>
        </row>
        <row r="18718">
          <cell r="A18718" t="str">
            <v>81009-00</v>
          </cell>
          <cell r="B18718" t="str">
            <v>외환차손</v>
          </cell>
          <cell r="C18718" t="str">
            <v>외환차손</v>
          </cell>
          <cell r="D18718">
            <v>200</v>
          </cell>
          <cell r="E18718" t="str">
            <v>수금전표</v>
          </cell>
          <cell r="F18718" t="str">
            <v>60062441-010</v>
          </cell>
          <cell r="G18718">
            <v>100730</v>
          </cell>
          <cell r="H18718" t="str">
            <v>SCR해외영업팀</v>
          </cell>
          <cell r="I18718">
            <v>100730</v>
          </cell>
          <cell r="J18718" t="str">
            <v>SCR해외영업팀</v>
          </cell>
          <cell r="K18718" t="str">
            <v>엘지상사 환차손/0302</v>
          </cell>
          <cell r="L18718" t="str">
            <v>D</v>
          </cell>
          <cell r="M18718">
            <v>831600</v>
          </cell>
          <cell r="N18718">
            <v>0</v>
          </cell>
          <cell r="O18718" t="str">
            <v>2000.04.28</v>
          </cell>
          <cell r="P18718" t="str">
            <v>2000.04.28</v>
          </cell>
          <cell r="Q18718" t="str">
            <v>손형경</v>
          </cell>
          <cell r="T18718">
            <v>378000</v>
          </cell>
          <cell r="U18718" t="str">
            <v>@1111.20    @1109.00</v>
          </cell>
        </row>
        <row r="18719">
          <cell r="A18719" t="str">
            <v>81009-00</v>
          </cell>
          <cell r="B18719" t="str">
            <v>외환차손</v>
          </cell>
          <cell r="C18719" t="str">
            <v>외환차손</v>
          </cell>
          <cell r="D18719">
            <v>200</v>
          </cell>
          <cell r="E18719" t="str">
            <v>수금전표</v>
          </cell>
          <cell r="F18719" t="str">
            <v>60062441-011</v>
          </cell>
          <cell r="G18719">
            <v>100730</v>
          </cell>
          <cell r="H18719" t="str">
            <v>SCR해외영업팀</v>
          </cell>
          <cell r="I18719">
            <v>100730</v>
          </cell>
          <cell r="J18719" t="str">
            <v>SCR해외영업팀</v>
          </cell>
          <cell r="K18719" t="str">
            <v>엘지상사 환차손/0401</v>
          </cell>
          <cell r="L18719" t="str">
            <v>D</v>
          </cell>
          <cell r="M18719">
            <v>29990</v>
          </cell>
          <cell r="N18719">
            <v>0</v>
          </cell>
          <cell r="O18719" t="str">
            <v>2000.04.28</v>
          </cell>
          <cell r="P18719" t="str">
            <v>2000.04.28</v>
          </cell>
          <cell r="Q18719" t="str">
            <v>손형경</v>
          </cell>
          <cell r="T18719">
            <v>74975.600000000006</v>
          </cell>
          <cell r="U18719" t="str">
            <v>@1109.40    @1109.00</v>
          </cell>
        </row>
        <row r="18720">
          <cell r="A18720" t="str">
            <v>81009-00</v>
          </cell>
          <cell r="B18720" t="str">
            <v>외환차손</v>
          </cell>
          <cell r="C18720" t="str">
            <v>외환차손</v>
          </cell>
          <cell r="D18720">
            <v>200</v>
          </cell>
          <cell r="E18720" t="str">
            <v>수금전표</v>
          </cell>
          <cell r="F18720" t="str">
            <v>60062441-012</v>
          </cell>
          <cell r="G18720">
            <v>100730</v>
          </cell>
          <cell r="H18720" t="str">
            <v>SCR해외영업팀</v>
          </cell>
          <cell r="I18720">
            <v>100730</v>
          </cell>
          <cell r="J18720" t="str">
            <v>SCR해외영업팀</v>
          </cell>
          <cell r="K18720" t="str">
            <v>엘지상사 환차손/0402</v>
          </cell>
          <cell r="L18720" t="str">
            <v>D</v>
          </cell>
          <cell r="M18720">
            <v>72400</v>
          </cell>
          <cell r="N18720">
            <v>0</v>
          </cell>
          <cell r="O18720" t="str">
            <v>2000.04.28</v>
          </cell>
          <cell r="P18720" t="str">
            <v>2000.04.28</v>
          </cell>
          <cell r="Q18720" t="str">
            <v>손형경</v>
          </cell>
          <cell r="T18720">
            <v>181000</v>
          </cell>
          <cell r="U18720" t="str">
            <v>@1109.40    @1109.00</v>
          </cell>
        </row>
        <row r="18721">
          <cell r="A18721" t="str">
            <v>81009-00</v>
          </cell>
          <cell r="B18721" t="str">
            <v>외환차손</v>
          </cell>
          <cell r="C18721" t="str">
            <v>외환차손</v>
          </cell>
          <cell r="D18721">
            <v>200</v>
          </cell>
          <cell r="E18721" t="str">
            <v>수금전표</v>
          </cell>
          <cell r="F18721" t="str">
            <v>60062441-013</v>
          </cell>
          <cell r="G18721">
            <v>100730</v>
          </cell>
          <cell r="H18721" t="str">
            <v>SCR해외영업팀</v>
          </cell>
          <cell r="I18721">
            <v>100730</v>
          </cell>
          <cell r="J18721" t="str">
            <v>SCR해외영업팀</v>
          </cell>
          <cell r="K18721" t="str">
            <v>엘지상사 환차손/0402</v>
          </cell>
          <cell r="L18721" t="str">
            <v>D</v>
          </cell>
          <cell r="M18721">
            <v>101362</v>
          </cell>
          <cell r="N18721">
            <v>0</v>
          </cell>
          <cell r="O18721" t="str">
            <v>2000.04.28</v>
          </cell>
          <cell r="P18721" t="str">
            <v>2000.04.28</v>
          </cell>
          <cell r="Q18721" t="str">
            <v>손형경</v>
          </cell>
          <cell r="T18721">
            <v>144800</v>
          </cell>
          <cell r="U18721" t="str">
            <v>@1109.70    @1109.00</v>
          </cell>
        </row>
        <row r="18722">
          <cell r="A18722" t="str">
            <v>81009-00</v>
          </cell>
          <cell r="B18722" t="str">
            <v>외환차손</v>
          </cell>
          <cell r="C18722" t="str">
            <v>외환차손</v>
          </cell>
          <cell r="D18722">
            <v>200</v>
          </cell>
          <cell r="E18722" t="str">
            <v>수금전표</v>
          </cell>
          <cell r="F18722" t="str">
            <v>60062847-005</v>
          </cell>
          <cell r="G18722">
            <v>100456</v>
          </cell>
          <cell r="H18722" t="str">
            <v>수출팀</v>
          </cell>
          <cell r="I18722">
            <v>100456</v>
          </cell>
          <cell r="J18722" t="str">
            <v>수출팀</v>
          </cell>
          <cell r="K18722" t="str">
            <v>환차손</v>
          </cell>
          <cell r="L18722" t="str">
            <v>D</v>
          </cell>
          <cell r="M18722">
            <v>105382</v>
          </cell>
          <cell r="N18722">
            <v>0</v>
          </cell>
          <cell r="O18722" t="str">
            <v>2000.04.28</v>
          </cell>
          <cell r="P18722" t="str">
            <v>2000.04.28</v>
          </cell>
          <cell r="Q18722" t="str">
            <v>채광기</v>
          </cell>
          <cell r="T18722" t="str">
            <v>USD55,416</v>
          </cell>
          <cell r="U18722" t="str">
            <v>@$1110.90   @$1109</v>
          </cell>
        </row>
        <row r="18723">
          <cell r="A18723" t="str">
            <v>81009-00</v>
          </cell>
          <cell r="B18723" t="str">
            <v>외환차손</v>
          </cell>
          <cell r="C18723" t="str">
            <v>외환차손</v>
          </cell>
          <cell r="D18723">
            <v>200</v>
          </cell>
          <cell r="E18723" t="str">
            <v>수금전표</v>
          </cell>
          <cell r="F18723" t="str">
            <v>10553182-003</v>
          </cell>
          <cell r="G18723">
            <v>100456</v>
          </cell>
          <cell r="H18723" t="str">
            <v>수출팀</v>
          </cell>
          <cell r="I18723">
            <v>100456</v>
          </cell>
          <cell r="J18723" t="str">
            <v>수출팀</v>
          </cell>
          <cell r="K18723" t="str">
            <v>환차손</v>
          </cell>
          <cell r="L18723" t="str">
            <v>D</v>
          </cell>
          <cell r="M18723">
            <v>371667</v>
          </cell>
          <cell r="N18723">
            <v>0</v>
          </cell>
          <cell r="O18723" t="str">
            <v>2000.04.28</v>
          </cell>
          <cell r="P18723" t="str">
            <v>2000.04.28</v>
          </cell>
          <cell r="Q18723" t="str">
            <v>채광기</v>
          </cell>
          <cell r="T18723" t="str">
            <v>USD32,886</v>
          </cell>
          <cell r="U18723" t="str">
            <v>@$1120.30   @$1109</v>
          </cell>
        </row>
        <row r="18724">
          <cell r="A18724" t="str">
            <v>81009-00</v>
          </cell>
          <cell r="B18724" t="str">
            <v>외환차손</v>
          </cell>
          <cell r="C18724" t="str">
            <v>외환차손</v>
          </cell>
          <cell r="D18724">
            <v>200</v>
          </cell>
          <cell r="E18724" t="str">
            <v>수금전표</v>
          </cell>
          <cell r="F18724" t="str">
            <v>10553184-003</v>
          </cell>
          <cell r="G18724">
            <v>100456</v>
          </cell>
          <cell r="H18724" t="str">
            <v>수출팀</v>
          </cell>
          <cell r="I18724">
            <v>100456</v>
          </cell>
          <cell r="J18724" t="str">
            <v>수출팀</v>
          </cell>
          <cell r="K18724" t="str">
            <v>환차손</v>
          </cell>
          <cell r="L18724" t="str">
            <v>D</v>
          </cell>
          <cell r="M18724">
            <v>1362388</v>
          </cell>
          <cell r="N18724">
            <v>0</v>
          </cell>
          <cell r="O18724" t="str">
            <v>2000.04.28</v>
          </cell>
          <cell r="P18724" t="str">
            <v>2000.04.28</v>
          </cell>
          <cell r="Q18724" t="str">
            <v>채광기</v>
          </cell>
          <cell r="T18724" t="str">
            <v>USD44,522.45</v>
          </cell>
          <cell r="U18724" t="str">
            <v>@$1141      @$1110.40</v>
          </cell>
        </row>
        <row r="18725">
          <cell r="A18725" t="str">
            <v>81009-00</v>
          </cell>
          <cell r="B18725" t="str">
            <v>외환차손</v>
          </cell>
          <cell r="C18725" t="str">
            <v>외환차손</v>
          </cell>
          <cell r="D18725">
            <v>100</v>
          </cell>
          <cell r="E18725" t="str">
            <v>판매전표</v>
          </cell>
          <cell r="F18725" t="str">
            <v>60062518-005</v>
          </cell>
          <cell r="G18725">
            <v>100729</v>
          </cell>
          <cell r="H18725" t="str">
            <v>SCR국내영업팀</v>
          </cell>
          <cell r="I18725">
            <v>100729</v>
          </cell>
          <cell r="J18725" t="str">
            <v>SCR국내영업팀</v>
          </cell>
          <cell r="K18725" t="str">
            <v>대아리드NEGO환차손</v>
          </cell>
          <cell r="L18725" t="str">
            <v>D</v>
          </cell>
          <cell r="M18725">
            <v>14343</v>
          </cell>
          <cell r="N18725">
            <v>0</v>
          </cell>
          <cell r="O18725" t="str">
            <v>2000.04.29</v>
          </cell>
          <cell r="P18725" t="str">
            <v>2000.04.29</v>
          </cell>
          <cell r="Q18725" t="str">
            <v>손형경</v>
          </cell>
          <cell r="T18725">
            <v>143430.56</v>
          </cell>
          <cell r="U18725" t="str">
            <v>@1110.40    @1110.30</v>
          </cell>
        </row>
        <row r="18726">
          <cell r="A18726" t="str">
            <v>81009-00</v>
          </cell>
          <cell r="B18726" t="str">
            <v>외환차손</v>
          </cell>
          <cell r="C18726" t="str">
            <v>외환차손</v>
          </cell>
          <cell r="D18726">
            <v>200</v>
          </cell>
          <cell r="E18726" t="str">
            <v>수금전표</v>
          </cell>
          <cell r="F18726" t="str">
            <v>10553190-003</v>
          </cell>
          <cell r="G18726">
            <v>100456</v>
          </cell>
          <cell r="H18726" t="str">
            <v>수출팀</v>
          </cell>
          <cell r="I18726">
            <v>100456</v>
          </cell>
          <cell r="J18726" t="str">
            <v>수출팀</v>
          </cell>
          <cell r="K18726" t="str">
            <v>환차손</v>
          </cell>
          <cell r="L18726" t="str">
            <v>D</v>
          </cell>
          <cell r="M18726">
            <v>471576</v>
          </cell>
          <cell r="N18726">
            <v>0</v>
          </cell>
          <cell r="O18726" t="str">
            <v>2000.04.29</v>
          </cell>
          <cell r="P18726" t="str">
            <v>2000.04.29</v>
          </cell>
          <cell r="Q18726" t="str">
            <v>채광기</v>
          </cell>
          <cell r="T18726" t="str">
            <v>USD42,475</v>
          </cell>
          <cell r="U18726" t="str">
            <v>@$1120.10   @$1108.30</v>
          </cell>
        </row>
        <row r="18727">
          <cell r="A18727" t="str">
            <v>81009-00</v>
          </cell>
          <cell r="B18727" t="str">
            <v>외환차손</v>
          </cell>
          <cell r="C18727" t="str">
            <v>외환차손</v>
          </cell>
          <cell r="D18727">
            <v>200</v>
          </cell>
          <cell r="E18727" t="str">
            <v>수금전표</v>
          </cell>
          <cell r="F18727" t="str">
            <v>60062612-003</v>
          </cell>
          <cell r="G18727">
            <v>100067</v>
          </cell>
          <cell r="H18727" t="str">
            <v>해외영업팀</v>
          </cell>
          <cell r="I18727">
            <v>100067</v>
          </cell>
          <cell r="J18727" t="str">
            <v>해외영업팀</v>
          </cell>
          <cell r="K18727" t="str">
            <v>환차손실(CP)태영/SCW</v>
          </cell>
          <cell r="L18727" t="str">
            <v>D</v>
          </cell>
          <cell r="M18727">
            <v>393300</v>
          </cell>
          <cell r="N18727">
            <v>0</v>
          </cell>
          <cell r="O18727" t="str">
            <v>2000.04.29</v>
          </cell>
          <cell r="P18727" t="str">
            <v>2000.04.29</v>
          </cell>
          <cell r="Q18727" t="str">
            <v>박선왜</v>
          </cell>
          <cell r="T18727" t="str">
            <v>U$34,500</v>
          </cell>
          <cell r="U18727" t="str">
            <v>@1109.60    @1098.20</v>
          </cell>
        </row>
        <row r="18728">
          <cell r="A18728" t="str">
            <v>81009-00</v>
          </cell>
          <cell r="B18728" t="str">
            <v>외환차손</v>
          </cell>
          <cell r="C18728" t="str">
            <v>외환차손</v>
          </cell>
          <cell r="D18728">
            <v>200</v>
          </cell>
          <cell r="E18728" t="str">
            <v>수금전표</v>
          </cell>
          <cell r="F18728" t="str">
            <v>60062724-004</v>
          </cell>
          <cell r="G18728">
            <v>100067</v>
          </cell>
          <cell r="H18728" t="str">
            <v>해외영업팀</v>
          </cell>
          <cell r="I18728">
            <v>100067</v>
          </cell>
          <cell r="J18728" t="str">
            <v>해외영업팀</v>
          </cell>
          <cell r="K18728" t="str">
            <v>환차손실(OF)TRANS/CH</v>
          </cell>
          <cell r="L18728" t="str">
            <v>D</v>
          </cell>
          <cell r="M18728">
            <v>227707</v>
          </cell>
          <cell r="N18728">
            <v>0</v>
          </cell>
          <cell r="O18728" t="str">
            <v>2000.04.29</v>
          </cell>
          <cell r="P18728" t="str">
            <v>2000.04.29</v>
          </cell>
          <cell r="Q18728" t="str">
            <v>박선왜</v>
          </cell>
          <cell r="T18728" t="str">
            <v>U$162,648</v>
          </cell>
          <cell r="U18728" t="str">
            <v>@1110.40    @1109</v>
          </cell>
        </row>
        <row r="18729">
          <cell r="A18729" t="str">
            <v>81009-00</v>
          </cell>
          <cell r="B18729" t="str">
            <v>외환차손</v>
          </cell>
          <cell r="C18729" t="str">
            <v>외환차손</v>
          </cell>
          <cell r="D18729">
            <v>10</v>
          </cell>
          <cell r="E18729" t="str">
            <v>전도금전표</v>
          </cell>
          <cell r="F18729" t="str">
            <v>10550573-002</v>
          </cell>
          <cell r="G18729">
            <v>100067</v>
          </cell>
          <cell r="H18729" t="str">
            <v>해외영업팀</v>
          </cell>
          <cell r="I18729">
            <v>100023</v>
          </cell>
          <cell r="J18729" t="str">
            <v>업무팀</v>
          </cell>
          <cell r="K18729" t="str">
            <v>환차손실</v>
          </cell>
          <cell r="L18729" t="str">
            <v>D</v>
          </cell>
          <cell r="M18729">
            <v>236982</v>
          </cell>
          <cell r="N18729">
            <v>0</v>
          </cell>
          <cell r="O18729" t="str">
            <v>2000.04.30</v>
          </cell>
          <cell r="P18729" t="str">
            <v>2000.04.27</v>
          </cell>
          <cell r="Q18729" t="str">
            <v>이현구</v>
          </cell>
          <cell r="T18729">
            <v>20787.919999999998</v>
          </cell>
          <cell r="U18729" t="str">
            <v>1097        1108.40</v>
          </cell>
        </row>
        <row r="18730">
          <cell r="A18730" t="str">
            <v>81009-00</v>
          </cell>
          <cell r="B18730" t="str">
            <v>외환차손</v>
          </cell>
          <cell r="C18730" t="str">
            <v>외환차손</v>
          </cell>
          <cell r="D18730">
            <v>200</v>
          </cell>
          <cell r="E18730" t="str">
            <v>수금전표</v>
          </cell>
          <cell r="F18730" t="str">
            <v>10564547-003</v>
          </cell>
          <cell r="G18730">
            <v>100456</v>
          </cell>
          <cell r="H18730" t="str">
            <v>수출팀</v>
          </cell>
          <cell r="I18730">
            <v>100456</v>
          </cell>
          <cell r="J18730" t="str">
            <v>수출팀</v>
          </cell>
          <cell r="K18730" t="str">
            <v>환차손</v>
          </cell>
          <cell r="L18730" t="str">
            <v>D</v>
          </cell>
          <cell r="M18730">
            <v>2550</v>
          </cell>
          <cell r="N18730">
            <v>0</v>
          </cell>
          <cell r="O18730" t="str">
            <v>2000.05.02</v>
          </cell>
          <cell r="P18730" t="str">
            <v>2000.05.02</v>
          </cell>
          <cell r="Q18730" t="str">
            <v>채광기</v>
          </cell>
          <cell r="T18730" t="str">
            <v>USD8,500</v>
          </cell>
          <cell r="U18730" t="str">
            <v>@$1110.30   @$1110.00</v>
          </cell>
        </row>
        <row r="18731">
          <cell r="A18731" t="str">
            <v>81009-00</v>
          </cell>
          <cell r="B18731" t="str">
            <v>외환차손</v>
          </cell>
          <cell r="C18731" t="str">
            <v>외환차손</v>
          </cell>
          <cell r="D18731">
            <v>200</v>
          </cell>
          <cell r="E18731" t="str">
            <v>수금전표</v>
          </cell>
          <cell r="F18731" t="str">
            <v>60065080-004</v>
          </cell>
          <cell r="G18731">
            <v>100067</v>
          </cell>
          <cell r="H18731" t="str">
            <v>해외영업팀</v>
          </cell>
          <cell r="I18731">
            <v>100067</v>
          </cell>
          <cell r="J18731" t="str">
            <v>해외영업팀</v>
          </cell>
          <cell r="K18731" t="str">
            <v>TELEFONICA 환차손</v>
          </cell>
          <cell r="L18731" t="str">
            <v>D</v>
          </cell>
          <cell r="M18731">
            <v>1774292</v>
          </cell>
          <cell r="N18731">
            <v>0</v>
          </cell>
          <cell r="O18731" t="str">
            <v>2000.05.08</v>
          </cell>
          <cell r="P18731" t="str">
            <v>2000.05.08</v>
          </cell>
          <cell r="Q18731" t="str">
            <v>박선왜</v>
          </cell>
          <cell r="T18731">
            <v>15361.84</v>
          </cell>
          <cell r="U18731" t="str">
            <v>@1225.00    @1109.50</v>
          </cell>
        </row>
        <row r="18732">
          <cell r="A18732" t="str">
            <v>81009-00</v>
          </cell>
          <cell r="B18732" t="str">
            <v>외환차손</v>
          </cell>
          <cell r="C18732" t="str">
            <v>외환차손</v>
          </cell>
          <cell r="D18732">
            <v>200</v>
          </cell>
          <cell r="E18732" t="str">
            <v>수금전표</v>
          </cell>
          <cell r="F18732" t="str">
            <v>60063502-003</v>
          </cell>
          <cell r="G18732">
            <v>100729</v>
          </cell>
          <cell r="H18732" t="str">
            <v>SCR국내영업팀</v>
          </cell>
          <cell r="I18732">
            <v>100729</v>
          </cell>
          <cell r="J18732" t="str">
            <v>SCR국내영업팀</v>
          </cell>
          <cell r="K18732" t="str">
            <v>한국KDK NEGO환차손</v>
          </cell>
          <cell r="L18732" t="str">
            <v>D</v>
          </cell>
          <cell r="M18732">
            <v>43801</v>
          </cell>
          <cell r="N18732">
            <v>0</v>
          </cell>
          <cell r="O18732" t="str">
            <v>2000.05.09</v>
          </cell>
          <cell r="P18732" t="str">
            <v>2000.05.09</v>
          </cell>
          <cell r="Q18732" t="str">
            <v>손형경</v>
          </cell>
          <cell r="T18732">
            <v>62573.98</v>
          </cell>
          <cell r="U18732" t="str">
            <v>@1110.30    @1109.60</v>
          </cell>
        </row>
        <row r="18733">
          <cell r="A18733" t="str">
            <v>81009-00</v>
          </cell>
          <cell r="B18733" t="str">
            <v>외환차손</v>
          </cell>
          <cell r="C18733" t="str">
            <v>외환차손</v>
          </cell>
          <cell r="D18733">
            <v>200</v>
          </cell>
          <cell r="E18733" t="str">
            <v>수금전표</v>
          </cell>
          <cell r="F18733" t="str">
            <v>60063511-004</v>
          </cell>
          <cell r="G18733">
            <v>100730</v>
          </cell>
          <cell r="H18733" t="str">
            <v>SCR해외영업팀</v>
          </cell>
          <cell r="I18733">
            <v>100730</v>
          </cell>
          <cell r="J18733" t="str">
            <v>SCR해외영업팀</v>
          </cell>
          <cell r="K18733" t="str">
            <v>희성전선NEGO환차손</v>
          </cell>
          <cell r="L18733" t="str">
            <v>D</v>
          </cell>
          <cell r="M18733">
            <v>575952</v>
          </cell>
          <cell r="N18733">
            <v>0</v>
          </cell>
          <cell r="O18733" t="str">
            <v>2000.05.10</v>
          </cell>
          <cell r="P18733" t="str">
            <v>2000.05.10</v>
          </cell>
          <cell r="Q18733" t="str">
            <v>손형경</v>
          </cell>
          <cell r="T18733">
            <v>73840</v>
          </cell>
          <cell r="U18733" t="str">
            <v>@1117.60    @1109.80</v>
          </cell>
        </row>
        <row r="18734">
          <cell r="A18734" t="str">
            <v>81009-00</v>
          </cell>
          <cell r="B18734" t="str">
            <v>외환차손</v>
          </cell>
          <cell r="C18734" t="str">
            <v>외환차손</v>
          </cell>
          <cell r="D18734">
            <v>200</v>
          </cell>
          <cell r="E18734" t="str">
            <v>수금전표</v>
          </cell>
          <cell r="F18734" t="str">
            <v>60063516-006</v>
          </cell>
          <cell r="G18734">
            <v>100730</v>
          </cell>
          <cell r="H18734" t="str">
            <v>SCR해외영업팀</v>
          </cell>
          <cell r="I18734">
            <v>100730</v>
          </cell>
          <cell r="J18734" t="str">
            <v>SCR해외영업팀</v>
          </cell>
          <cell r="K18734" t="str">
            <v>엘지상사0402-8-1환차</v>
          </cell>
          <cell r="L18734" t="str">
            <v>D</v>
          </cell>
          <cell r="M18734">
            <v>36200</v>
          </cell>
          <cell r="N18734">
            <v>0</v>
          </cell>
          <cell r="O18734" t="str">
            <v>2000.05.12</v>
          </cell>
          <cell r="P18734" t="str">
            <v>2000.05.12</v>
          </cell>
          <cell r="Q18734" t="str">
            <v>손형경</v>
          </cell>
          <cell r="T18734">
            <v>72400</v>
          </cell>
          <cell r="U18734" t="str">
            <v>@1109.90    @1109.40</v>
          </cell>
        </row>
        <row r="18735">
          <cell r="A18735" t="str">
            <v>81009-00</v>
          </cell>
          <cell r="B18735" t="str">
            <v>외환차손</v>
          </cell>
          <cell r="C18735" t="str">
            <v>외환차손</v>
          </cell>
          <cell r="D18735">
            <v>200</v>
          </cell>
          <cell r="E18735" t="str">
            <v>수금전표</v>
          </cell>
          <cell r="F18735" t="str">
            <v>60063516-007</v>
          </cell>
          <cell r="G18735">
            <v>100730</v>
          </cell>
          <cell r="H18735" t="str">
            <v>SCR해외영업팀</v>
          </cell>
          <cell r="I18735">
            <v>100730</v>
          </cell>
          <cell r="J18735" t="str">
            <v>SCR해외영업팀</v>
          </cell>
          <cell r="K18735" t="str">
            <v>엘지상사0402-6환차손</v>
          </cell>
          <cell r="L18735" t="str">
            <v>D</v>
          </cell>
          <cell r="M18735">
            <v>181000</v>
          </cell>
          <cell r="N18735">
            <v>0</v>
          </cell>
          <cell r="O18735" t="str">
            <v>2000.05.12</v>
          </cell>
          <cell r="P18735" t="str">
            <v>2000.05.12</v>
          </cell>
          <cell r="Q18735" t="str">
            <v>손형경</v>
          </cell>
          <cell r="T18735">
            <v>181000</v>
          </cell>
          <cell r="U18735" t="str">
            <v>@1110.40    @1109.40</v>
          </cell>
        </row>
        <row r="18736">
          <cell r="A18736" t="str">
            <v>81009-00</v>
          </cell>
          <cell r="B18736" t="str">
            <v>외환차손</v>
          </cell>
          <cell r="C18736" t="str">
            <v>외환차손</v>
          </cell>
          <cell r="D18736">
            <v>500</v>
          </cell>
          <cell r="E18736" t="str">
            <v>미착전표</v>
          </cell>
          <cell r="F18736" t="str">
            <v>10557317-003</v>
          </cell>
          <cell r="G18736">
            <v>100358</v>
          </cell>
          <cell r="H18736" t="str">
            <v>O/F생산팀</v>
          </cell>
          <cell r="I18736">
            <v>100023</v>
          </cell>
          <cell r="J18736" t="str">
            <v>업무팀</v>
          </cell>
          <cell r="K18736" t="str">
            <v>환차손실</v>
          </cell>
          <cell r="L18736" t="str">
            <v>D</v>
          </cell>
          <cell r="M18736">
            <v>96738</v>
          </cell>
          <cell r="N18736">
            <v>0</v>
          </cell>
          <cell r="O18736" t="str">
            <v>2000.05.12</v>
          </cell>
          <cell r="P18736" t="str">
            <v>2000.05.12</v>
          </cell>
          <cell r="Q18736" t="str">
            <v>이현구</v>
          </cell>
          <cell r="T18736">
            <v>2858.7</v>
          </cell>
          <cell r="U18736" t="str">
            <v>1144.44     1110.60</v>
          </cell>
        </row>
        <row r="18737">
          <cell r="A18737" t="str">
            <v>81009-00</v>
          </cell>
          <cell r="B18737" t="str">
            <v>외환차손</v>
          </cell>
          <cell r="C18737" t="str">
            <v>외환차손</v>
          </cell>
          <cell r="D18737">
            <v>500</v>
          </cell>
          <cell r="E18737" t="str">
            <v>미착전표</v>
          </cell>
          <cell r="F18737" t="str">
            <v>10557317-004</v>
          </cell>
          <cell r="G18737">
            <v>100358</v>
          </cell>
          <cell r="H18737" t="str">
            <v>O/F생산팀</v>
          </cell>
          <cell r="I18737">
            <v>100023</v>
          </cell>
          <cell r="J18737" t="str">
            <v>업무팀</v>
          </cell>
          <cell r="K18737" t="str">
            <v>환차손실</v>
          </cell>
          <cell r="L18737" t="str">
            <v>D</v>
          </cell>
          <cell r="M18737">
            <v>6217</v>
          </cell>
          <cell r="N18737">
            <v>0</v>
          </cell>
          <cell r="O18737" t="str">
            <v>2000.05.12</v>
          </cell>
          <cell r="P18737" t="str">
            <v>2000.05.12</v>
          </cell>
          <cell r="Q18737" t="str">
            <v>이현구</v>
          </cell>
          <cell r="T18737">
            <v>727.12</v>
          </cell>
          <cell r="U18737" t="str">
            <v>1102.05     1110.60</v>
          </cell>
        </row>
        <row r="18738">
          <cell r="A18738" t="str">
            <v>81009-00</v>
          </cell>
          <cell r="B18738" t="str">
            <v>외환차손</v>
          </cell>
          <cell r="C18738" t="str">
            <v>외환차손</v>
          </cell>
          <cell r="D18738">
            <v>200</v>
          </cell>
          <cell r="E18738" t="str">
            <v>수금전표</v>
          </cell>
          <cell r="F18738" t="str">
            <v>60064382-004</v>
          </cell>
          <cell r="G18738">
            <v>100456</v>
          </cell>
          <cell r="H18738" t="str">
            <v>수출팀</v>
          </cell>
          <cell r="I18738">
            <v>100456</v>
          </cell>
          <cell r="J18738" t="str">
            <v>수출팀</v>
          </cell>
          <cell r="K18738" t="str">
            <v>환차손</v>
          </cell>
          <cell r="L18738" t="str">
            <v>D</v>
          </cell>
          <cell r="M18738">
            <v>168675</v>
          </cell>
          <cell r="N18738">
            <v>0</v>
          </cell>
          <cell r="O18738" t="str">
            <v>2000.05.12</v>
          </cell>
          <cell r="P18738" t="str">
            <v>2000.05.12</v>
          </cell>
          <cell r="Q18738" t="str">
            <v>채광기</v>
          </cell>
          <cell r="T18738" t="str">
            <v>USD6,156</v>
          </cell>
          <cell r="U18738" t="str">
            <v>@$1130.50   @$1103.10</v>
          </cell>
        </row>
        <row r="18739">
          <cell r="A18739" t="str">
            <v>81009-00</v>
          </cell>
          <cell r="B18739" t="str">
            <v>외환차손</v>
          </cell>
          <cell r="C18739" t="str">
            <v>외환차손</v>
          </cell>
          <cell r="D18739">
            <v>200</v>
          </cell>
          <cell r="E18739" t="str">
            <v>수금전표</v>
          </cell>
          <cell r="F18739" t="str">
            <v>60063564-003</v>
          </cell>
          <cell r="G18739">
            <v>100729</v>
          </cell>
          <cell r="H18739" t="str">
            <v>SCR국내영업팀</v>
          </cell>
          <cell r="I18739">
            <v>100729</v>
          </cell>
          <cell r="J18739" t="str">
            <v>SCR국내영업팀</v>
          </cell>
          <cell r="K18739" t="str">
            <v>창전사 NEGO환차손</v>
          </cell>
          <cell r="L18739" t="str">
            <v>D</v>
          </cell>
          <cell r="M18739">
            <v>104061</v>
          </cell>
          <cell r="N18739">
            <v>0</v>
          </cell>
          <cell r="O18739" t="str">
            <v>2000.05.15</v>
          </cell>
          <cell r="P18739" t="str">
            <v>2000.05.15</v>
          </cell>
          <cell r="Q18739" t="str">
            <v>손형경</v>
          </cell>
          <cell r="T18739">
            <v>148658.53</v>
          </cell>
          <cell r="U18739" t="str">
            <v>@1110.30    @1109.60</v>
          </cell>
        </row>
        <row r="18740">
          <cell r="A18740" t="str">
            <v>81009-00</v>
          </cell>
          <cell r="B18740" t="str">
            <v>외환차손</v>
          </cell>
          <cell r="C18740" t="str">
            <v>외환차손</v>
          </cell>
          <cell r="D18740">
            <v>200</v>
          </cell>
          <cell r="E18740" t="str">
            <v>수금전표</v>
          </cell>
          <cell r="F18740" t="str">
            <v>10556927-003</v>
          </cell>
          <cell r="G18740">
            <v>100456</v>
          </cell>
          <cell r="H18740" t="str">
            <v>수출팀</v>
          </cell>
          <cell r="I18740">
            <v>100456</v>
          </cell>
          <cell r="J18740" t="str">
            <v>수출팀</v>
          </cell>
          <cell r="K18740" t="str">
            <v>환차손</v>
          </cell>
          <cell r="L18740" t="str">
            <v>D</v>
          </cell>
          <cell r="M18740">
            <v>401750</v>
          </cell>
          <cell r="N18740">
            <v>0</v>
          </cell>
          <cell r="O18740" t="str">
            <v>2000.05.17</v>
          </cell>
          <cell r="P18740" t="str">
            <v>2000.05.17</v>
          </cell>
          <cell r="Q18740" t="str">
            <v>채광기</v>
          </cell>
          <cell r="T18740" t="str">
            <v>USD 5,000</v>
          </cell>
          <cell r="U18740" t="str">
            <v>@$1188,65   @$1108.30</v>
          </cell>
        </row>
        <row r="18741">
          <cell r="A18741" t="str">
            <v>81009-00</v>
          </cell>
          <cell r="B18741" t="str">
            <v>외환차손</v>
          </cell>
          <cell r="C18741" t="str">
            <v>외환차손</v>
          </cell>
          <cell r="D18741">
            <v>200</v>
          </cell>
          <cell r="E18741" t="str">
            <v>수금전표</v>
          </cell>
          <cell r="F18741" t="str">
            <v>60063635-004</v>
          </cell>
          <cell r="G18741">
            <v>100730</v>
          </cell>
          <cell r="H18741" t="str">
            <v>SCR해외영업팀</v>
          </cell>
          <cell r="I18741">
            <v>100730</v>
          </cell>
          <cell r="J18741" t="str">
            <v>SCR해외영업팀</v>
          </cell>
          <cell r="K18741" t="str">
            <v>희성전선NEGO환차손</v>
          </cell>
          <cell r="L18741" t="str">
            <v>D</v>
          </cell>
          <cell r="M18741">
            <v>287976</v>
          </cell>
          <cell r="N18741">
            <v>0</v>
          </cell>
          <cell r="O18741" t="str">
            <v>2000.05.17</v>
          </cell>
          <cell r="P18741" t="str">
            <v>2000.05.17</v>
          </cell>
          <cell r="Q18741" t="str">
            <v>손형경</v>
          </cell>
          <cell r="T18741">
            <v>110760</v>
          </cell>
          <cell r="U18741" t="str">
            <v>@1118.00    @1115.40</v>
          </cell>
        </row>
        <row r="18742">
          <cell r="A18742" t="str">
            <v>81009-00</v>
          </cell>
          <cell r="B18742" t="str">
            <v>외환차손</v>
          </cell>
          <cell r="C18742" t="str">
            <v>외환차손</v>
          </cell>
          <cell r="D18742">
            <v>200</v>
          </cell>
          <cell r="E18742" t="str">
            <v>수금전표</v>
          </cell>
          <cell r="F18742" t="str">
            <v>10564977-003</v>
          </cell>
          <cell r="G18742">
            <v>100067</v>
          </cell>
          <cell r="H18742" t="str">
            <v>해외영업팀</v>
          </cell>
          <cell r="I18742">
            <v>100729</v>
          </cell>
          <cell r="J18742" t="str">
            <v>SCR국내영업팀</v>
          </cell>
          <cell r="K18742" t="str">
            <v>노보무역 환차손</v>
          </cell>
          <cell r="L18742" t="str">
            <v>D</v>
          </cell>
          <cell r="M18742">
            <v>1227330</v>
          </cell>
          <cell r="N18742">
            <v>0</v>
          </cell>
          <cell r="O18742" t="str">
            <v>2000.05.17</v>
          </cell>
          <cell r="P18742" t="str">
            <v>2000.05.17</v>
          </cell>
          <cell r="Q18742" t="str">
            <v>손형경</v>
          </cell>
          <cell r="T18742">
            <v>11700</v>
          </cell>
          <cell r="U18742" t="str">
            <v>@1220.30    @1115.40</v>
          </cell>
        </row>
        <row r="18743">
          <cell r="A18743" t="str">
            <v>81009-00</v>
          </cell>
          <cell r="B18743" t="str">
            <v>외환차손</v>
          </cell>
          <cell r="C18743" t="str">
            <v>외환차손</v>
          </cell>
          <cell r="D18743">
            <v>200</v>
          </cell>
          <cell r="E18743" t="str">
            <v>수금전표</v>
          </cell>
          <cell r="F18743" t="str">
            <v>60063896-004</v>
          </cell>
          <cell r="G18743">
            <v>100730</v>
          </cell>
          <cell r="H18743" t="str">
            <v>SCR해외영업팀</v>
          </cell>
          <cell r="I18743">
            <v>100730</v>
          </cell>
          <cell r="J18743" t="str">
            <v>SCR해외영업팀</v>
          </cell>
          <cell r="K18743" t="str">
            <v>희성전선0303-3환차손</v>
          </cell>
          <cell r="L18743" t="str">
            <v>D</v>
          </cell>
          <cell r="M18743">
            <v>81224</v>
          </cell>
          <cell r="N18743">
            <v>0</v>
          </cell>
          <cell r="O18743" t="str">
            <v>2000.05.19</v>
          </cell>
          <cell r="P18743" t="str">
            <v>2000.05.19</v>
          </cell>
          <cell r="Q18743" t="str">
            <v>손형경</v>
          </cell>
          <cell r="T18743">
            <v>73840</v>
          </cell>
          <cell r="U18743" t="str">
            <v>@1118.00    @1116.90</v>
          </cell>
        </row>
        <row r="18744">
          <cell r="A18744" t="str">
            <v>81009-00</v>
          </cell>
          <cell r="B18744" t="str">
            <v>외환차손</v>
          </cell>
          <cell r="C18744" t="str">
            <v>외환차손</v>
          </cell>
          <cell r="D18744">
            <v>20</v>
          </cell>
          <cell r="E18744" t="str">
            <v>경리표준전</v>
          </cell>
          <cell r="F18744" t="str">
            <v>10567500-003</v>
          </cell>
          <cell r="G18744">
            <v>100027</v>
          </cell>
          <cell r="H18744" t="str">
            <v>일진경리팀</v>
          </cell>
          <cell r="I18744">
            <v>100027</v>
          </cell>
          <cell r="J18744" t="str">
            <v>일진경리팀</v>
          </cell>
          <cell r="K18744" t="str">
            <v>99년 미수수익(U$131,</v>
          </cell>
          <cell r="L18744" t="str">
            <v>D</v>
          </cell>
          <cell r="M18744">
            <v>1233750</v>
          </cell>
          <cell r="N18744">
            <v>0</v>
          </cell>
          <cell r="O18744" t="str">
            <v>2000.05.28</v>
          </cell>
          <cell r="P18744" t="str">
            <v>2000.05.28</v>
          </cell>
          <cell r="Q18744" t="str">
            <v>성기승</v>
          </cell>
          <cell r="T18744" t="str">
            <v>U$131,250</v>
          </cell>
          <cell r="U18744" t="str">
            <v>@1145.4     @1136</v>
          </cell>
        </row>
        <row r="18745">
          <cell r="A18745" t="str">
            <v>81009-00</v>
          </cell>
          <cell r="B18745" t="str">
            <v>외환차손</v>
          </cell>
          <cell r="C18745" t="str">
            <v>외환차손</v>
          </cell>
          <cell r="D18745">
            <v>200</v>
          </cell>
          <cell r="E18745" t="str">
            <v>수금전표</v>
          </cell>
          <cell r="F18745" t="str">
            <v>60065027-009</v>
          </cell>
          <cell r="G18745">
            <v>100730</v>
          </cell>
          <cell r="H18745" t="str">
            <v>SCR해외영업팀</v>
          </cell>
          <cell r="I18745">
            <v>100730</v>
          </cell>
          <cell r="J18745" t="str">
            <v>SCR해외영업팀</v>
          </cell>
          <cell r="K18745" t="str">
            <v>엘지상사0502-6-1~3환</v>
          </cell>
          <cell r="L18745" t="str">
            <v>D</v>
          </cell>
          <cell r="M18745">
            <v>591779</v>
          </cell>
          <cell r="N18745">
            <v>0</v>
          </cell>
          <cell r="O18745" t="str">
            <v>2000.05.31</v>
          </cell>
          <cell r="P18745" t="str">
            <v>2000.05.31</v>
          </cell>
          <cell r="Q18745" t="str">
            <v>손형경</v>
          </cell>
          <cell r="T18745">
            <v>422699.2</v>
          </cell>
          <cell r="U18745" t="str">
            <v>@1135.20    @1133.80</v>
          </cell>
        </row>
        <row r="18746">
          <cell r="A18746" t="str">
            <v>81009-00</v>
          </cell>
          <cell r="B18746" t="str">
            <v>외환차손</v>
          </cell>
          <cell r="C18746" t="str">
            <v>외환차손</v>
          </cell>
          <cell r="D18746">
            <v>200</v>
          </cell>
          <cell r="E18746" t="str">
            <v>수금전표</v>
          </cell>
          <cell r="F18746" t="str">
            <v>10577561-005</v>
          </cell>
          <cell r="G18746">
            <v>100067</v>
          </cell>
          <cell r="H18746" t="str">
            <v>해외영업팀</v>
          </cell>
          <cell r="I18746">
            <v>100066</v>
          </cell>
          <cell r="J18746" t="str">
            <v>국내영업팀</v>
          </cell>
          <cell r="K18746" t="str">
            <v>외상상계건환차손실(1</v>
          </cell>
          <cell r="L18746" t="str">
            <v>D</v>
          </cell>
          <cell r="M18746">
            <v>82468</v>
          </cell>
          <cell r="N18746">
            <v>0</v>
          </cell>
          <cell r="O18746" t="str">
            <v>2000.06.01</v>
          </cell>
          <cell r="P18746" t="str">
            <v>2000.06.01</v>
          </cell>
          <cell r="Q18746" t="str">
            <v>박선왜</v>
          </cell>
          <cell r="T18746" t="str">
            <v>USD5,577</v>
          </cell>
          <cell r="U18746" t="str">
            <v>@1114.80    @1100.00</v>
          </cell>
        </row>
        <row r="18747">
          <cell r="A18747" t="str">
            <v>81009-00</v>
          </cell>
          <cell r="B18747" t="str">
            <v>외환차손</v>
          </cell>
          <cell r="C18747" t="str">
            <v>외환차손</v>
          </cell>
          <cell r="D18747">
            <v>200</v>
          </cell>
          <cell r="E18747" t="str">
            <v>수금전표</v>
          </cell>
          <cell r="F18747" t="str">
            <v>60065429-004</v>
          </cell>
          <cell r="G18747">
            <v>100730</v>
          </cell>
          <cell r="H18747" t="str">
            <v>SCR해외영업팀</v>
          </cell>
          <cell r="I18747">
            <v>100730</v>
          </cell>
          <cell r="J18747" t="str">
            <v>SCR해외영업팀</v>
          </cell>
          <cell r="K18747" t="str">
            <v>MARSONS/DW0508 환차? D</v>
          </cell>
          <cell r="M18747">
            <v>73721</v>
          </cell>
          <cell r="N18747" t="str">
            <v>0  2</v>
          </cell>
          <cell r="O18747" t="str">
            <v>000.06.02  2</v>
          </cell>
          <cell r="P18747" t="str">
            <v>000.06.02  손</v>
          </cell>
          <cell r="Q18747" t="str">
            <v>형경</v>
          </cell>
          <cell r="T18747">
            <v>38800</v>
          </cell>
          <cell r="U18747" t="str">
            <v>@1133.80    @1131.90</v>
          </cell>
        </row>
        <row r="18748">
          <cell r="A18748" t="str">
            <v>81009-00</v>
          </cell>
          <cell r="B18748" t="str">
            <v>외환차손</v>
          </cell>
          <cell r="C18748" t="str">
            <v>외환차손</v>
          </cell>
          <cell r="D18748">
            <v>200</v>
          </cell>
          <cell r="E18748" t="str">
            <v>수금전표</v>
          </cell>
          <cell r="F18748" t="str">
            <v>60065434-003</v>
          </cell>
          <cell r="G18748">
            <v>100729</v>
          </cell>
          <cell r="H18748" t="str">
            <v>SCR국내영업팀</v>
          </cell>
          <cell r="I18748">
            <v>100729</v>
          </cell>
          <cell r="J18748" t="str">
            <v>SCR국내영업팀</v>
          </cell>
          <cell r="K18748" t="str">
            <v>동양전자NEGO환차손</v>
          </cell>
          <cell r="L18748" t="str">
            <v>D</v>
          </cell>
          <cell r="M18748">
            <v>613624</v>
          </cell>
          <cell r="N18748">
            <v>0</v>
          </cell>
          <cell r="O18748" t="str">
            <v>2000.06.03</v>
          </cell>
          <cell r="P18748" t="str">
            <v>2000.06.03</v>
          </cell>
          <cell r="Q18748" t="str">
            <v>손형경</v>
          </cell>
          <cell r="T18748">
            <v>130558.26</v>
          </cell>
          <cell r="U18748" t="str">
            <v>@1138.50    @1133.80</v>
          </cell>
        </row>
        <row r="18749">
          <cell r="A18749" t="str">
            <v>81009-00</v>
          </cell>
          <cell r="B18749" t="str">
            <v>외환차손</v>
          </cell>
          <cell r="C18749" t="str">
            <v>외환차손</v>
          </cell>
          <cell r="D18749">
            <v>200</v>
          </cell>
          <cell r="E18749" t="str">
            <v>수금전표</v>
          </cell>
          <cell r="F18749" t="str">
            <v>60065526-003</v>
          </cell>
          <cell r="G18749">
            <v>100067</v>
          </cell>
          <cell r="H18749" t="str">
            <v>해외영업팀</v>
          </cell>
          <cell r="I18749">
            <v>100067</v>
          </cell>
          <cell r="J18749" t="str">
            <v>해외영업팀</v>
          </cell>
          <cell r="K18749" t="str">
            <v>동광상사 USD수금환차</v>
          </cell>
          <cell r="L18749" t="str">
            <v>D</v>
          </cell>
          <cell r="M18749">
            <v>349440</v>
          </cell>
          <cell r="N18749">
            <v>0</v>
          </cell>
          <cell r="O18749" t="str">
            <v>2000.06.03</v>
          </cell>
          <cell r="P18749" t="str">
            <v>2000.06.03</v>
          </cell>
          <cell r="Q18749" t="str">
            <v>손형경</v>
          </cell>
          <cell r="T18749">
            <v>31200</v>
          </cell>
          <cell r="U18749" t="str">
            <v>@1135.20    @1124.00</v>
          </cell>
        </row>
        <row r="18750">
          <cell r="A18750" t="str">
            <v>81009-00</v>
          </cell>
          <cell r="B18750" t="str">
            <v>외환차손</v>
          </cell>
          <cell r="C18750" t="str">
            <v>외환차손</v>
          </cell>
          <cell r="D18750">
            <v>200</v>
          </cell>
          <cell r="E18750" t="str">
            <v>수금전표</v>
          </cell>
          <cell r="F18750" t="str">
            <v>60066943-004</v>
          </cell>
          <cell r="G18750">
            <v>100456</v>
          </cell>
          <cell r="H18750" t="str">
            <v>수출팀</v>
          </cell>
          <cell r="I18750">
            <v>100456</v>
          </cell>
          <cell r="J18750" t="str">
            <v>수출팀</v>
          </cell>
          <cell r="K18750" t="str">
            <v>환차손</v>
          </cell>
          <cell r="L18750" t="str">
            <v>D</v>
          </cell>
          <cell r="M18750">
            <v>124384</v>
          </cell>
          <cell r="N18750">
            <v>0</v>
          </cell>
          <cell r="O18750" t="str">
            <v>2000.06.05</v>
          </cell>
          <cell r="P18750" t="str">
            <v>2000.06.05</v>
          </cell>
          <cell r="Q18750" t="str">
            <v>채광기</v>
          </cell>
          <cell r="T18750" t="str">
            <v>USD9,207</v>
          </cell>
          <cell r="U18750" t="str">
            <v>@$1132      @$1118.50</v>
          </cell>
        </row>
        <row r="18751">
          <cell r="A18751" t="str">
            <v>81009-00</v>
          </cell>
          <cell r="B18751" t="str">
            <v>외환차손</v>
          </cell>
          <cell r="C18751" t="str">
            <v>외환차손</v>
          </cell>
          <cell r="D18751">
            <v>200</v>
          </cell>
          <cell r="E18751" t="str">
            <v>수금전표</v>
          </cell>
          <cell r="F18751" t="str">
            <v>60066944-004</v>
          </cell>
          <cell r="G18751">
            <v>100456</v>
          </cell>
          <cell r="H18751" t="str">
            <v>수출팀</v>
          </cell>
          <cell r="I18751">
            <v>100456</v>
          </cell>
          <cell r="J18751" t="str">
            <v>수출팀</v>
          </cell>
          <cell r="K18751" t="str">
            <v>환차손</v>
          </cell>
          <cell r="L18751" t="str">
            <v>D</v>
          </cell>
          <cell r="M18751">
            <v>89450</v>
          </cell>
          <cell r="N18751">
            <v>0</v>
          </cell>
          <cell r="O18751" t="str">
            <v>2000.06.05</v>
          </cell>
          <cell r="P18751" t="str">
            <v>2000.06.05</v>
          </cell>
          <cell r="Q18751" t="str">
            <v>채광기</v>
          </cell>
          <cell r="T18751" t="str">
            <v>USD6,620</v>
          </cell>
          <cell r="U18751" t="str">
            <v>@$1132      @$1118.50</v>
          </cell>
        </row>
        <row r="18752">
          <cell r="A18752" t="str">
            <v>81009-00</v>
          </cell>
          <cell r="B18752" t="str">
            <v>외환차손</v>
          </cell>
          <cell r="C18752" t="str">
            <v>외환차손</v>
          </cell>
          <cell r="D18752">
            <v>200</v>
          </cell>
          <cell r="E18752" t="str">
            <v>수금전표</v>
          </cell>
          <cell r="F18752" t="str">
            <v>60066946-004</v>
          </cell>
          <cell r="G18752">
            <v>100456</v>
          </cell>
          <cell r="H18752" t="str">
            <v>수출팀</v>
          </cell>
          <cell r="I18752">
            <v>100456</v>
          </cell>
          <cell r="J18752" t="str">
            <v>수출팀</v>
          </cell>
          <cell r="K18752" t="str">
            <v>환차손</v>
          </cell>
          <cell r="L18752" t="str">
            <v>D</v>
          </cell>
          <cell r="M18752">
            <v>80938</v>
          </cell>
          <cell r="N18752">
            <v>0</v>
          </cell>
          <cell r="O18752" t="str">
            <v>2000.06.05</v>
          </cell>
          <cell r="P18752" t="str">
            <v>2000.06.05</v>
          </cell>
          <cell r="Q18752" t="str">
            <v>채광기</v>
          </cell>
          <cell r="T18752" t="str">
            <v>USD5,989</v>
          </cell>
          <cell r="U18752" t="str">
            <v>@$1132      @$1118.50</v>
          </cell>
        </row>
        <row r="18753">
          <cell r="A18753" t="str">
            <v>81009-00</v>
          </cell>
          <cell r="B18753" t="str">
            <v>외환차손</v>
          </cell>
          <cell r="C18753" t="str">
            <v>외환차손</v>
          </cell>
          <cell r="D18753">
            <v>200</v>
          </cell>
          <cell r="E18753" t="str">
            <v>수금전표</v>
          </cell>
          <cell r="F18753" t="str">
            <v>60065527-004</v>
          </cell>
          <cell r="G18753">
            <v>100067</v>
          </cell>
          <cell r="H18753" t="str">
            <v>해외영업팀</v>
          </cell>
          <cell r="I18753">
            <v>100067</v>
          </cell>
          <cell r="J18753" t="str">
            <v>해외영업팀</v>
          </cell>
          <cell r="K18753" t="str">
            <v>SHINA TRADING 입금환</v>
          </cell>
          <cell r="L18753" t="str">
            <v>D</v>
          </cell>
          <cell r="M18753">
            <v>793570</v>
          </cell>
          <cell r="N18753">
            <v>0</v>
          </cell>
          <cell r="O18753" t="str">
            <v>2000.06.07</v>
          </cell>
          <cell r="P18753" t="str">
            <v>2000.06.07</v>
          </cell>
          <cell r="Q18753" t="str">
            <v>손형경</v>
          </cell>
          <cell r="T18753">
            <v>36071.42</v>
          </cell>
          <cell r="U18753" t="str">
            <v>@1135.20    @1113.20</v>
          </cell>
        </row>
        <row r="18754">
          <cell r="A18754" t="str">
            <v>81009-00</v>
          </cell>
          <cell r="B18754" t="str">
            <v>외환차손</v>
          </cell>
          <cell r="C18754" t="str">
            <v>외환차손</v>
          </cell>
          <cell r="D18754">
            <v>200</v>
          </cell>
          <cell r="E18754" t="str">
            <v>수금전표</v>
          </cell>
          <cell r="F18754" t="str">
            <v>60066948-005</v>
          </cell>
          <cell r="G18754">
            <v>100456</v>
          </cell>
          <cell r="H18754" t="str">
            <v>수출팀</v>
          </cell>
          <cell r="I18754">
            <v>100456</v>
          </cell>
          <cell r="J18754" t="str">
            <v>수출팀</v>
          </cell>
          <cell r="K18754" t="str">
            <v>환차손</v>
          </cell>
          <cell r="L18754" t="str">
            <v>D</v>
          </cell>
          <cell r="M18754">
            <v>41782</v>
          </cell>
          <cell r="N18754">
            <v>0</v>
          </cell>
          <cell r="O18754" t="str">
            <v>2000.06.09</v>
          </cell>
          <cell r="P18754" t="str">
            <v>2000.06.08</v>
          </cell>
          <cell r="Q18754" t="str">
            <v>채광기</v>
          </cell>
          <cell r="T18754" t="str">
            <v>HKD80,350</v>
          </cell>
          <cell r="U18754" t="str">
            <v>@HKD143.57  @HKD143.05</v>
          </cell>
        </row>
        <row r="18755">
          <cell r="A18755" t="str">
            <v>81009-00</v>
          </cell>
          <cell r="B18755" t="str">
            <v>외환차손</v>
          </cell>
          <cell r="C18755" t="str">
            <v>외환차손</v>
          </cell>
          <cell r="D18755">
            <v>200</v>
          </cell>
          <cell r="E18755" t="str">
            <v>수금전표</v>
          </cell>
          <cell r="F18755" t="str">
            <v>60066947-004</v>
          </cell>
          <cell r="G18755">
            <v>100456</v>
          </cell>
          <cell r="H18755" t="str">
            <v>수출팀</v>
          </cell>
          <cell r="I18755">
            <v>100456</v>
          </cell>
          <cell r="J18755" t="str">
            <v>수출팀</v>
          </cell>
          <cell r="K18755" t="str">
            <v>환차손</v>
          </cell>
          <cell r="L18755" t="str">
            <v>D</v>
          </cell>
          <cell r="M18755">
            <v>178519</v>
          </cell>
          <cell r="N18755">
            <v>0</v>
          </cell>
          <cell r="O18755" t="str">
            <v>2000.06.13</v>
          </cell>
          <cell r="P18755" t="str">
            <v>2000.06.13</v>
          </cell>
          <cell r="Q18755" t="str">
            <v>채광기</v>
          </cell>
          <cell r="T18755" t="str">
            <v>USD68,618</v>
          </cell>
          <cell r="U18755" t="str">
            <v>@$1117.20   @$1114.60</v>
          </cell>
        </row>
        <row r="18756">
          <cell r="A18756" t="str">
            <v>81009-00</v>
          </cell>
          <cell r="B18756" t="str">
            <v>외환차손</v>
          </cell>
          <cell r="C18756" t="str">
            <v>외환차손</v>
          </cell>
          <cell r="D18756">
            <v>200</v>
          </cell>
          <cell r="E18756" t="str">
            <v>수금전표</v>
          </cell>
          <cell r="F18756" t="str">
            <v>60066951-004</v>
          </cell>
          <cell r="G18756">
            <v>100456</v>
          </cell>
          <cell r="H18756" t="str">
            <v>수출팀</v>
          </cell>
          <cell r="I18756">
            <v>100456</v>
          </cell>
          <cell r="J18756" t="str">
            <v>수출팀</v>
          </cell>
          <cell r="K18756" t="str">
            <v>환차손</v>
          </cell>
          <cell r="L18756" t="str">
            <v>D</v>
          </cell>
          <cell r="M18756">
            <v>11202</v>
          </cell>
          <cell r="N18756">
            <v>0</v>
          </cell>
          <cell r="O18756" t="str">
            <v>2000.06.13</v>
          </cell>
          <cell r="P18756" t="str">
            <v>2000.06.13</v>
          </cell>
          <cell r="Q18756" t="str">
            <v>채광기</v>
          </cell>
          <cell r="T18756" t="str">
            <v>USD4,264</v>
          </cell>
          <cell r="U18756" t="str">
            <v>@$1117.20   @$1114.60</v>
          </cell>
        </row>
        <row r="18757">
          <cell r="A18757" t="str">
            <v>81009-00</v>
          </cell>
          <cell r="B18757" t="str">
            <v>외환차손</v>
          </cell>
          <cell r="C18757" t="str">
            <v>외환차손</v>
          </cell>
          <cell r="D18757">
            <v>200</v>
          </cell>
          <cell r="E18757" t="str">
            <v>수금전표</v>
          </cell>
          <cell r="F18757" t="str">
            <v>60065625-003</v>
          </cell>
          <cell r="G18757">
            <v>100729</v>
          </cell>
          <cell r="H18757" t="str">
            <v>SCR국내영업팀</v>
          </cell>
          <cell r="I18757">
            <v>100729</v>
          </cell>
          <cell r="J18757" t="str">
            <v>SCR국내영업팀</v>
          </cell>
          <cell r="K18757" t="str">
            <v>창전사 NEGO환차손</v>
          </cell>
          <cell r="L18757" t="str">
            <v>D</v>
          </cell>
          <cell r="M18757">
            <v>2857186</v>
          </cell>
          <cell r="N18757">
            <v>0</v>
          </cell>
          <cell r="O18757" t="str">
            <v>2000.06.14</v>
          </cell>
          <cell r="P18757" t="str">
            <v>2000.06.14</v>
          </cell>
          <cell r="Q18757" t="str">
            <v>손형경</v>
          </cell>
          <cell r="T18757">
            <v>156988.23000000001</v>
          </cell>
          <cell r="U18757" t="str">
            <v>@1133.80    @1115.60</v>
          </cell>
        </row>
        <row r="18758">
          <cell r="A18758" t="str">
            <v>81009-00</v>
          </cell>
          <cell r="B18758" t="str">
            <v>외환차손</v>
          </cell>
          <cell r="C18758" t="str">
            <v>외환차손</v>
          </cell>
          <cell r="D18758">
            <v>200</v>
          </cell>
          <cell r="E18758" t="str">
            <v>수금전표</v>
          </cell>
          <cell r="F18758" t="str">
            <v>60065626-003</v>
          </cell>
          <cell r="G18758">
            <v>100729</v>
          </cell>
          <cell r="H18758" t="str">
            <v>SCR국내영업팀</v>
          </cell>
          <cell r="I18758">
            <v>100729</v>
          </cell>
          <cell r="J18758" t="str">
            <v>SCR국내영업팀</v>
          </cell>
          <cell r="K18758" t="str">
            <v>한국KDK NEGO환차손</v>
          </cell>
          <cell r="L18758" t="str">
            <v>D</v>
          </cell>
          <cell r="M18758">
            <v>1005164</v>
          </cell>
          <cell r="N18758">
            <v>0</v>
          </cell>
          <cell r="O18758" t="str">
            <v>2000.06.14</v>
          </cell>
          <cell r="P18758" t="str">
            <v>2000.06.14</v>
          </cell>
          <cell r="Q18758" t="str">
            <v>손형경</v>
          </cell>
          <cell r="T18758">
            <v>55228.78</v>
          </cell>
          <cell r="U18758" t="str">
            <v>@1133.80    @1115.60</v>
          </cell>
        </row>
        <row r="18759">
          <cell r="A18759" t="str">
            <v>81009-00</v>
          </cell>
          <cell r="B18759" t="str">
            <v>외환차손</v>
          </cell>
          <cell r="C18759" t="str">
            <v>외환차손</v>
          </cell>
          <cell r="D18759">
            <v>200</v>
          </cell>
          <cell r="E18759" t="str">
            <v>수금전표</v>
          </cell>
          <cell r="F18759" t="str">
            <v>60065606-005</v>
          </cell>
          <cell r="G18759">
            <v>100730</v>
          </cell>
          <cell r="H18759" t="str">
            <v>SCR해외영업팀</v>
          </cell>
          <cell r="I18759">
            <v>100730</v>
          </cell>
          <cell r="J18759" t="str">
            <v>SCR해외영업팀</v>
          </cell>
          <cell r="K18759" t="str">
            <v>대우0507,0510 NEGO환</v>
          </cell>
          <cell r="L18759" t="str">
            <v>D</v>
          </cell>
          <cell r="M18759">
            <v>10509000</v>
          </cell>
          <cell r="N18759">
            <v>0</v>
          </cell>
          <cell r="O18759" t="str">
            <v>2000.06.15</v>
          </cell>
          <cell r="P18759" t="str">
            <v>2000.06.15</v>
          </cell>
          <cell r="Q18759" t="str">
            <v>손형경</v>
          </cell>
          <cell r="T18759">
            <v>565000</v>
          </cell>
          <cell r="U18759" t="str">
            <v>@1133.80    @1115.20</v>
          </cell>
        </row>
        <row r="18760">
          <cell r="A18760" t="str">
            <v>81009-00</v>
          </cell>
          <cell r="B18760" t="str">
            <v>외환차손</v>
          </cell>
          <cell r="C18760" t="str">
            <v>외환차손</v>
          </cell>
          <cell r="D18760">
            <v>200</v>
          </cell>
          <cell r="E18760" t="str">
            <v>수금전표</v>
          </cell>
          <cell r="F18760" t="str">
            <v>60065607-004</v>
          </cell>
          <cell r="G18760">
            <v>100730</v>
          </cell>
          <cell r="H18760" t="str">
            <v>SCR해외영업팀</v>
          </cell>
          <cell r="I18760">
            <v>100730</v>
          </cell>
          <cell r="J18760" t="str">
            <v>SCR해외영업팀</v>
          </cell>
          <cell r="K18760" t="str">
            <v>대우0506 NEGO환차손</v>
          </cell>
          <cell r="L18760" t="str">
            <v>D</v>
          </cell>
          <cell r="M18760">
            <v>4147001</v>
          </cell>
          <cell r="N18760">
            <v>0</v>
          </cell>
          <cell r="O18760" t="str">
            <v>2000.06.15</v>
          </cell>
          <cell r="P18760" t="str">
            <v>2000.06.15</v>
          </cell>
          <cell r="Q18760" t="str">
            <v>손형경</v>
          </cell>
          <cell r="T18760">
            <v>188500</v>
          </cell>
          <cell r="U18760" t="str">
            <v>@1137.20    @1115.20</v>
          </cell>
        </row>
        <row r="18761">
          <cell r="A18761" t="str">
            <v>81009-00</v>
          </cell>
          <cell r="B18761" t="str">
            <v>외환차손</v>
          </cell>
          <cell r="C18761" t="str">
            <v>외환차손</v>
          </cell>
          <cell r="D18761">
            <v>200</v>
          </cell>
          <cell r="E18761" t="str">
            <v>수금전표</v>
          </cell>
          <cell r="F18761" t="str">
            <v>60066952-004</v>
          </cell>
          <cell r="G18761">
            <v>100456</v>
          </cell>
          <cell r="H18761" t="str">
            <v>수출팀</v>
          </cell>
          <cell r="I18761">
            <v>100456</v>
          </cell>
          <cell r="J18761" t="str">
            <v>수출팀</v>
          </cell>
          <cell r="K18761" t="str">
            <v>환차손</v>
          </cell>
          <cell r="L18761" t="str">
            <v>D</v>
          </cell>
          <cell r="M18761">
            <v>23251</v>
          </cell>
          <cell r="N18761">
            <v>0</v>
          </cell>
          <cell r="O18761" t="str">
            <v>2000.06.15</v>
          </cell>
          <cell r="P18761" t="str">
            <v>2000.06.15</v>
          </cell>
          <cell r="Q18761" t="str">
            <v>채광기</v>
          </cell>
          <cell r="T18761" t="str">
            <v>USD2,174</v>
          </cell>
          <cell r="U18761" t="str">
            <v>@$1115.00   @$1104.30</v>
          </cell>
        </row>
        <row r="18762">
          <cell r="A18762" t="str">
            <v>81009-00</v>
          </cell>
          <cell r="B18762" t="str">
            <v>외환차손</v>
          </cell>
          <cell r="C18762" t="str">
            <v>외환차손</v>
          </cell>
          <cell r="D18762">
            <v>200</v>
          </cell>
          <cell r="E18762" t="str">
            <v>수금전표</v>
          </cell>
          <cell r="F18762" t="str">
            <v>10567750-003</v>
          </cell>
          <cell r="G18762">
            <v>100067</v>
          </cell>
          <cell r="H18762" t="str">
            <v>해외영업팀</v>
          </cell>
          <cell r="I18762">
            <v>100729</v>
          </cell>
          <cell r="J18762" t="str">
            <v>SCR국내영업팀</v>
          </cell>
          <cell r="K18762" t="str">
            <v>RICKLEE 선수금,매출? D</v>
          </cell>
          <cell r="M18762">
            <v>273491</v>
          </cell>
          <cell r="N18762" t="str">
            <v>0  2</v>
          </cell>
          <cell r="O18762" t="str">
            <v>000.06.16  2</v>
          </cell>
          <cell r="P18762" t="str">
            <v>000.06.13  손</v>
          </cell>
          <cell r="Q18762" t="str">
            <v>형경</v>
          </cell>
          <cell r="T18762">
            <v>13341</v>
          </cell>
          <cell r="U18762" t="str">
            <v>@1135.20    @1114.70</v>
          </cell>
        </row>
        <row r="18763">
          <cell r="A18763" t="str">
            <v>81009-00</v>
          </cell>
          <cell r="B18763" t="str">
            <v>외환차손</v>
          </cell>
          <cell r="C18763" t="str">
            <v>외환차손</v>
          </cell>
          <cell r="D18763">
            <v>200</v>
          </cell>
          <cell r="E18763" t="str">
            <v>수금전표</v>
          </cell>
          <cell r="F18763" t="str">
            <v>60065660-010</v>
          </cell>
          <cell r="G18763">
            <v>100730</v>
          </cell>
          <cell r="H18763" t="str">
            <v>SCR해외영업팀</v>
          </cell>
          <cell r="I18763">
            <v>100730</v>
          </cell>
          <cell r="J18763" t="str">
            <v>SCR해외영업팀</v>
          </cell>
          <cell r="K18763" t="str">
            <v>엘지상사0502-6-4환차</v>
          </cell>
          <cell r="L18763" t="str">
            <v>D</v>
          </cell>
          <cell r="M18763">
            <v>2697600</v>
          </cell>
          <cell r="N18763">
            <v>0</v>
          </cell>
          <cell r="O18763" t="str">
            <v>2000.06.16</v>
          </cell>
          <cell r="P18763" t="str">
            <v>2000.06.16</v>
          </cell>
          <cell r="Q18763" t="str">
            <v>손형경</v>
          </cell>
          <cell r="T18763">
            <v>140500</v>
          </cell>
          <cell r="U18763" t="str">
            <v>@1133.80    @1114.60</v>
          </cell>
        </row>
        <row r="18764">
          <cell r="A18764" t="str">
            <v>81009-00</v>
          </cell>
          <cell r="B18764" t="str">
            <v>외환차손</v>
          </cell>
          <cell r="C18764" t="str">
            <v>외환차손</v>
          </cell>
          <cell r="D18764">
            <v>200</v>
          </cell>
          <cell r="E18764" t="str">
            <v>수금전표</v>
          </cell>
          <cell r="F18764" t="str">
            <v>60065660-011</v>
          </cell>
          <cell r="G18764">
            <v>100730</v>
          </cell>
          <cell r="H18764" t="str">
            <v>SCR해외영업팀</v>
          </cell>
          <cell r="I18764">
            <v>100730</v>
          </cell>
          <cell r="J18764" t="str">
            <v>SCR해외영업팀</v>
          </cell>
          <cell r="K18764" t="str">
            <v>엘지상사0503-5  환차</v>
          </cell>
          <cell r="L18764" t="str">
            <v>D</v>
          </cell>
          <cell r="M18764">
            <v>3496320</v>
          </cell>
          <cell r="N18764">
            <v>0</v>
          </cell>
          <cell r="O18764" t="str">
            <v>2000.06.16</v>
          </cell>
          <cell r="P18764" t="str">
            <v>2000.06.16</v>
          </cell>
          <cell r="Q18764" t="str">
            <v>손형경</v>
          </cell>
          <cell r="T18764">
            <v>182100</v>
          </cell>
          <cell r="U18764" t="str">
            <v>@1133.80    @1114.60</v>
          </cell>
        </row>
        <row r="18765">
          <cell r="A18765" t="str">
            <v>81009-00</v>
          </cell>
          <cell r="B18765" t="str">
            <v>외환차손</v>
          </cell>
          <cell r="C18765" t="str">
            <v>외환차손</v>
          </cell>
          <cell r="D18765">
            <v>200</v>
          </cell>
          <cell r="E18765" t="str">
            <v>수금전표</v>
          </cell>
          <cell r="F18765" t="str">
            <v>60065660-012</v>
          </cell>
          <cell r="G18765">
            <v>100730</v>
          </cell>
          <cell r="H18765" t="str">
            <v>SCR해외영업팀</v>
          </cell>
          <cell r="I18765">
            <v>100730</v>
          </cell>
          <cell r="J18765" t="str">
            <v>SCR해외영업팀</v>
          </cell>
          <cell r="K18765" t="str">
            <v>엘지상사0504 환차손</v>
          </cell>
          <cell r="L18765" t="str">
            <v>D</v>
          </cell>
          <cell r="M18765">
            <v>3582720</v>
          </cell>
          <cell r="N18765">
            <v>0</v>
          </cell>
          <cell r="O18765" t="str">
            <v>2000.06.16</v>
          </cell>
          <cell r="P18765" t="str">
            <v>2000.06.16</v>
          </cell>
          <cell r="Q18765" t="str">
            <v>손형경</v>
          </cell>
          <cell r="T18765">
            <v>186600</v>
          </cell>
          <cell r="U18765" t="str">
            <v>@1133.80    @1114.60</v>
          </cell>
        </row>
        <row r="18766">
          <cell r="A18766" t="str">
            <v>81009-00</v>
          </cell>
          <cell r="B18766" t="str">
            <v>외환차손</v>
          </cell>
          <cell r="C18766" t="str">
            <v>외환차손</v>
          </cell>
          <cell r="D18766">
            <v>200</v>
          </cell>
          <cell r="E18766" t="str">
            <v>수금전표</v>
          </cell>
          <cell r="F18766" t="str">
            <v>60065660-013</v>
          </cell>
          <cell r="G18766">
            <v>100730</v>
          </cell>
          <cell r="H18766" t="str">
            <v>SCR해외영업팀</v>
          </cell>
          <cell r="I18766">
            <v>100730</v>
          </cell>
          <cell r="J18766" t="str">
            <v>SCR해외영업팀</v>
          </cell>
          <cell r="K18766" t="str">
            <v>엘지상사0503-1 환차? D</v>
          </cell>
          <cell r="M18766">
            <v>4042620</v>
          </cell>
          <cell r="N18766" t="str">
            <v>0  2</v>
          </cell>
          <cell r="O18766" t="str">
            <v>000.06.16  2</v>
          </cell>
          <cell r="P18766" t="str">
            <v>000.06.16  손</v>
          </cell>
          <cell r="Q18766" t="str">
            <v>형경</v>
          </cell>
          <cell r="T18766">
            <v>364200</v>
          </cell>
          <cell r="U18766" t="str">
            <v>@1125.70    @1114.60</v>
          </cell>
        </row>
        <row r="18767">
          <cell r="A18767" t="str">
            <v>81009-00</v>
          </cell>
          <cell r="B18767" t="str">
            <v>외환차손</v>
          </cell>
          <cell r="C18767" t="str">
            <v>외환차손</v>
          </cell>
          <cell r="D18767">
            <v>200</v>
          </cell>
          <cell r="E18767" t="str">
            <v>수금전표</v>
          </cell>
          <cell r="F18767" t="str">
            <v>60065633-003</v>
          </cell>
          <cell r="G18767">
            <v>100067</v>
          </cell>
          <cell r="H18767" t="str">
            <v>해외영업팀</v>
          </cell>
          <cell r="I18767">
            <v>100067</v>
          </cell>
          <cell r="J18767" t="str">
            <v>해외영업팀</v>
          </cell>
          <cell r="K18767" t="str">
            <v>태영실업 NEGO환차손</v>
          </cell>
          <cell r="L18767" t="str">
            <v>D</v>
          </cell>
          <cell r="M18767">
            <v>471960</v>
          </cell>
          <cell r="N18767">
            <v>0</v>
          </cell>
          <cell r="O18767" t="str">
            <v>2000.06.16</v>
          </cell>
          <cell r="P18767" t="str">
            <v>2000.06.16</v>
          </cell>
          <cell r="Q18767" t="str">
            <v>손형경</v>
          </cell>
          <cell r="T18767">
            <v>41400</v>
          </cell>
          <cell r="U18767" t="str">
            <v>@1115.00    @1103.60</v>
          </cell>
        </row>
        <row r="18768">
          <cell r="A18768" t="str">
            <v>81009-00</v>
          </cell>
          <cell r="B18768" t="str">
            <v>외환차손</v>
          </cell>
          <cell r="C18768" t="str">
            <v>외환차손</v>
          </cell>
          <cell r="D18768">
            <v>200</v>
          </cell>
          <cell r="E18768" t="str">
            <v>수금전표</v>
          </cell>
          <cell r="F18768" t="str">
            <v>60065657-003</v>
          </cell>
          <cell r="G18768">
            <v>100730</v>
          </cell>
          <cell r="H18768" t="str">
            <v>SCR해외영업팀</v>
          </cell>
          <cell r="I18768">
            <v>100730</v>
          </cell>
          <cell r="J18768" t="str">
            <v>SCR해외영업팀</v>
          </cell>
          <cell r="K18768" t="str">
            <v>경신금속0501 NEGO환? D</v>
          </cell>
          <cell r="M18768">
            <v>1339819</v>
          </cell>
          <cell r="N18768" t="str">
            <v>0  2</v>
          </cell>
          <cell r="O18768" t="str">
            <v>000.06.17  2</v>
          </cell>
          <cell r="P18768" t="str">
            <v>000.06.17  손</v>
          </cell>
          <cell r="Q18768" t="str">
            <v>형경</v>
          </cell>
          <cell r="T18768">
            <v>77446.2</v>
          </cell>
          <cell r="U18768" t="str">
            <v>@1133.80    @1116.50</v>
          </cell>
        </row>
        <row r="18769">
          <cell r="A18769" t="str">
            <v>81009-00</v>
          </cell>
          <cell r="B18769" t="str">
            <v>외환차손</v>
          </cell>
          <cell r="C18769" t="str">
            <v>외환차손</v>
          </cell>
          <cell r="D18769">
            <v>200</v>
          </cell>
          <cell r="E18769" t="str">
            <v>수금전표</v>
          </cell>
          <cell r="F18769" t="str">
            <v>60065656-003</v>
          </cell>
          <cell r="G18769">
            <v>100730</v>
          </cell>
          <cell r="H18769" t="str">
            <v>SCR해외영업팀</v>
          </cell>
          <cell r="I18769">
            <v>100730</v>
          </cell>
          <cell r="J18769" t="str">
            <v>SCR해외영업팀</v>
          </cell>
          <cell r="K18769" t="str">
            <v>한화0501 NEGO환차손</v>
          </cell>
          <cell r="L18769" t="str">
            <v>D</v>
          </cell>
          <cell r="M18769">
            <v>1466800</v>
          </cell>
          <cell r="N18769">
            <v>0</v>
          </cell>
          <cell r="O18769" t="str">
            <v>2000.06.17</v>
          </cell>
          <cell r="P18769" t="str">
            <v>2000.06.17</v>
          </cell>
          <cell r="Q18769" t="str">
            <v>손형경</v>
          </cell>
          <cell r="T18769">
            <v>76000</v>
          </cell>
          <cell r="U18769" t="str">
            <v>@1133.80    @1114.50</v>
          </cell>
        </row>
        <row r="18770">
          <cell r="A18770" t="str">
            <v>81009-00</v>
          </cell>
          <cell r="B18770" t="str">
            <v>외환차손</v>
          </cell>
          <cell r="C18770" t="str">
            <v>외환차손</v>
          </cell>
          <cell r="D18770">
            <v>200</v>
          </cell>
          <cell r="E18770" t="str">
            <v>수금전표</v>
          </cell>
          <cell r="F18770" t="str">
            <v>60065652-003</v>
          </cell>
          <cell r="G18770">
            <v>100729</v>
          </cell>
          <cell r="H18770" t="str">
            <v>SCR국내영업팀</v>
          </cell>
          <cell r="I18770">
            <v>100729</v>
          </cell>
          <cell r="J18770" t="str">
            <v>SCR국내영업팀</v>
          </cell>
          <cell r="K18770" t="str">
            <v>대영배선NEGO환차손</v>
          </cell>
          <cell r="L18770" t="str">
            <v>D</v>
          </cell>
          <cell r="M18770">
            <v>1553419</v>
          </cell>
          <cell r="N18770">
            <v>0</v>
          </cell>
          <cell r="O18770" t="str">
            <v>2000.06.17</v>
          </cell>
          <cell r="P18770" t="str">
            <v>2000.06.17</v>
          </cell>
          <cell r="Q18770" t="str">
            <v>손형경</v>
          </cell>
          <cell r="T18770">
            <v>80488.03</v>
          </cell>
          <cell r="U18770" t="str">
            <v>@1133.80    @1114.50</v>
          </cell>
        </row>
        <row r="18771">
          <cell r="A18771" t="str">
            <v>81009-00</v>
          </cell>
          <cell r="B18771" t="str">
            <v>외환차손</v>
          </cell>
          <cell r="C18771" t="str">
            <v>외환차손</v>
          </cell>
          <cell r="D18771">
            <v>200</v>
          </cell>
          <cell r="E18771" t="str">
            <v>수금전표</v>
          </cell>
          <cell r="F18771" t="str">
            <v>10569889-003</v>
          </cell>
          <cell r="G18771">
            <v>100067</v>
          </cell>
          <cell r="H18771" t="str">
            <v>해외영업팀</v>
          </cell>
          <cell r="I18771">
            <v>100729</v>
          </cell>
          <cell r="J18771" t="str">
            <v>SCR국내영업팀</v>
          </cell>
          <cell r="K18771" t="str">
            <v>노보무역 NEGO환차손</v>
          </cell>
          <cell r="L18771" t="str">
            <v>D</v>
          </cell>
          <cell r="M18771">
            <v>1217470</v>
          </cell>
          <cell r="N18771">
            <v>0</v>
          </cell>
          <cell r="O18771" t="str">
            <v>2000.06.17</v>
          </cell>
          <cell r="P18771" t="str">
            <v>2000.06.17</v>
          </cell>
          <cell r="Q18771" t="str">
            <v>손형경</v>
          </cell>
          <cell r="T18771">
            <v>11729</v>
          </cell>
          <cell r="U18771" t="str">
            <v>@1220.30    @1116.50</v>
          </cell>
        </row>
        <row r="18772">
          <cell r="A18772" t="str">
            <v>81009-00</v>
          </cell>
          <cell r="B18772" t="str">
            <v>외환차손</v>
          </cell>
          <cell r="C18772" t="str">
            <v>외환차손</v>
          </cell>
          <cell r="D18772">
            <v>200</v>
          </cell>
          <cell r="E18772" t="str">
            <v>수금전표</v>
          </cell>
          <cell r="F18772" t="str">
            <v>60065704-003</v>
          </cell>
          <cell r="G18772">
            <v>100729</v>
          </cell>
          <cell r="H18772" t="str">
            <v>SCR국내영업팀</v>
          </cell>
          <cell r="I18772">
            <v>100729</v>
          </cell>
          <cell r="J18772" t="str">
            <v>SCR국내영업팀</v>
          </cell>
          <cell r="K18772" t="str">
            <v>혜성전선NEGO환차손</v>
          </cell>
          <cell r="L18772" t="str">
            <v>D</v>
          </cell>
          <cell r="M18772">
            <v>7689055</v>
          </cell>
          <cell r="N18772">
            <v>0</v>
          </cell>
          <cell r="O18772" t="str">
            <v>2000.06.20</v>
          </cell>
          <cell r="P18772" t="str">
            <v>2000.06.20</v>
          </cell>
          <cell r="Q18772" t="str">
            <v>손형경</v>
          </cell>
          <cell r="T18772">
            <v>400471.61</v>
          </cell>
          <cell r="U18772" t="str">
            <v>@1133.80    @1114.60</v>
          </cell>
        </row>
        <row r="18773">
          <cell r="A18773" t="str">
            <v>81009-00</v>
          </cell>
          <cell r="B18773" t="str">
            <v>외환차손</v>
          </cell>
          <cell r="C18773" t="str">
            <v>외환차손</v>
          </cell>
          <cell r="D18773">
            <v>200</v>
          </cell>
          <cell r="E18773" t="str">
            <v>수금전표</v>
          </cell>
          <cell r="F18773" t="str">
            <v>60065703-003</v>
          </cell>
          <cell r="G18773">
            <v>100729</v>
          </cell>
          <cell r="H18773" t="str">
            <v>SCR국내영업팀</v>
          </cell>
          <cell r="I18773">
            <v>100729</v>
          </cell>
          <cell r="J18773" t="str">
            <v>SCR국내영업팀</v>
          </cell>
          <cell r="K18773" t="str">
            <v>우정메탈NEGO환차손</v>
          </cell>
          <cell r="L18773" t="str">
            <v>D</v>
          </cell>
          <cell r="M18773">
            <v>150656</v>
          </cell>
          <cell r="N18773">
            <v>0</v>
          </cell>
          <cell r="O18773" t="str">
            <v>2000.06.20</v>
          </cell>
          <cell r="P18773" t="str">
            <v>2000.06.20</v>
          </cell>
          <cell r="Q18773" t="str">
            <v>손형경</v>
          </cell>
          <cell r="T18773">
            <v>251093.92</v>
          </cell>
          <cell r="U18773" t="str">
            <v>@1115.20    @1114.60</v>
          </cell>
        </row>
        <row r="18774">
          <cell r="A18774" t="str">
            <v>81009-00</v>
          </cell>
          <cell r="B18774" t="str">
            <v>외환차손</v>
          </cell>
          <cell r="C18774" t="str">
            <v>외환차손</v>
          </cell>
          <cell r="D18774">
            <v>200</v>
          </cell>
          <cell r="E18774" t="str">
            <v>수금전표</v>
          </cell>
          <cell r="F18774" t="str">
            <v>60066959-004</v>
          </cell>
          <cell r="G18774">
            <v>100456</v>
          </cell>
          <cell r="H18774" t="str">
            <v>수출팀</v>
          </cell>
          <cell r="I18774">
            <v>100456</v>
          </cell>
          <cell r="J18774" t="str">
            <v>수출팀</v>
          </cell>
          <cell r="K18774" t="str">
            <v>환차손</v>
          </cell>
          <cell r="L18774" t="str">
            <v>D</v>
          </cell>
          <cell r="M18774">
            <v>19470</v>
          </cell>
          <cell r="N18774">
            <v>0</v>
          </cell>
          <cell r="O18774" t="str">
            <v>2000.06.20</v>
          </cell>
          <cell r="P18774" t="str">
            <v>2000.06.20</v>
          </cell>
          <cell r="Q18774" t="str">
            <v>채광기</v>
          </cell>
          <cell r="T18774" t="str">
            <v>USD17,700</v>
          </cell>
          <cell r="U18774" t="str">
            <v>@$1120.10   @$1119.00</v>
          </cell>
        </row>
        <row r="18775">
          <cell r="A18775" t="str">
            <v>81009-00</v>
          </cell>
          <cell r="B18775" t="str">
            <v>외환차손</v>
          </cell>
          <cell r="C18775" t="str">
            <v>외환차손</v>
          </cell>
          <cell r="D18775">
            <v>200</v>
          </cell>
          <cell r="E18775" t="str">
            <v>수금전표</v>
          </cell>
          <cell r="F18775" t="str">
            <v>60065763-003</v>
          </cell>
          <cell r="G18775">
            <v>100067</v>
          </cell>
          <cell r="H18775" t="str">
            <v>해외영업팀</v>
          </cell>
          <cell r="I18775">
            <v>100067</v>
          </cell>
          <cell r="J18775" t="str">
            <v>해외영업팀</v>
          </cell>
          <cell r="K18775" t="str">
            <v>명인상사 NEGO환차손</v>
          </cell>
          <cell r="L18775" t="str">
            <v>D</v>
          </cell>
          <cell r="M18775">
            <v>354310</v>
          </cell>
          <cell r="N18775">
            <v>0</v>
          </cell>
          <cell r="O18775" t="str">
            <v>2000.06.21</v>
          </cell>
          <cell r="P18775" t="str">
            <v>2000.06.21</v>
          </cell>
          <cell r="Q18775" t="str">
            <v>손형경</v>
          </cell>
          <cell r="T18775">
            <v>4223</v>
          </cell>
          <cell r="U18775" t="str">
            <v>@1203.70    @1119.80</v>
          </cell>
        </row>
        <row r="18776">
          <cell r="A18776" t="str">
            <v>81009-00</v>
          </cell>
          <cell r="B18776" t="str">
            <v>외환차손</v>
          </cell>
          <cell r="C18776" t="str">
            <v>외환차손</v>
          </cell>
          <cell r="D18776">
            <v>50</v>
          </cell>
          <cell r="E18776" t="str">
            <v>자금전표</v>
          </cell>
          <cell r="F18776" t="str">
            <v>10571048-003</v>
          </cell>
          <cell r="G18776">
            <v>100027</v>
          </cell>
          <cell r="H18776" t="str">
            <v>일진경리팀</v>
          </cell>
          <cell r="I18776">
            <v>100027</v>
          </cell>
          <cell r="J18776" t="str">
            <v>일진경리팀</v>
          </cell>
          <cell r="K18776" t="str">
            <v>외화매각</v>
          </cell>
          <cell r="L18776" t="str">
            <v>D</v>
          </cell>
          <cell r="M18776">
            <v>340000</v>
          </cell>
          <cell r="N18776">
            <v>0</v>
          </cell>
          <cell r="O18776" t="str">
            <v>2000.06.22</v>
          </cell>
          <cell r="P18776" t="str">
            <v>2000.06.22</v>
          </cell>
          <cell r="Q18776" t="str">
            <v>최윤경</v>
          </cell>
          <cell r="T18776" t="str">
            <v>(U$250,000)</v>
          </cell>
          <cell r="U18776" t="str">
            <v>1119.76     1118.40</v>
          </cell>
        </row>
        <row r="18777">
          <cell r="A18777" t="str">
            <v>81009-00</v>
          </cell>
          <cell r="B18777" t="str">
            <v>외환차손</v>
          </cell>
          <cell r="C18777" t="str">
            <v>외환차손</v>
          </cell>
          <cell r="D18777">
            <v>200</v>
          </cell>
          <cell r="E18777" t="str">
            <v>수금전표</v>
          </cell>
          <cell r="F18777" t="str">
            <v>10571608-003</v>
          </cell>
          <cell r="G18777">
            <v>100456</v>
          </cell>
          <cell r="H18777" t="str">
            <v>수출팀</v>
          </cell>
          <cell r="I18777">
            <v>100456</v>
          </cell>
          <cell r="J18777" t="str">
            <v>수출팀</v>
          </cell>
          <cell r="K18777" t="str">
            <v>보험료</v>
          </cell>
          <cell r="L18777" t="str">
            <v>D</v>
          </cell>
          <cell r="M18777">
            <v>5231</v>
          </cell>
          <cell r="N18777">
            <v>0</v>
          </cell>
          <cell r="O18777" t="str">
            <v>2000.06.23</v>
          </cell>
          <cell r="P18777" t="str">
            <v>2000.06.23</v>
          </cell>
          <cell r="Q18777" t="str">
            <v>채광기</v>
          </cell>
          <cell r="T18777" t="str">
            <v>USD 379</v>
          </cell>
          <cell r="U18777" t="str">
            <v>@$1132.80   @$1119.00</v>
          </cell>
        </row>
        <row r="18778">
          <cell r="A18778" t="str">
            <v>81009-00</v>
          </cell>
          <cell r="B18778" t="str">
            <v>외환차손</v>
          </cell>
          <cell r="C18778" t="str">
            <v>외환차손</v>
          </cell>
          <cell r="D18778">
            <v>200</v>
          </cell>
          <cell r="E18778" t="str">
            <v>수금전표</v>
          </cell>
          <cell r="F18778" t="str">
            <v>60065850-010</v>
          </cell>
          <cell r="G18778">
            <v>100730</v>
          </cell>
          <cell r="H18778" t="str">
            <v>SCR해외영업팀</v>
          </cell>
          <cell r="I18778">
            <v>100730</v>
          </cell>
          <cell r="J18778" t="str">
            <v>SCR해외영업팀</v>
          </cell>
          <cell r="K18778" t="str">
            <v>엘지상사0503-4-1환차</v>
          </cell>
          <cell r="L18778" t="str">
            <v>D</v>
          </cell>
          <cell r="M18778">
            <v>3497685</v>
          </cell>
          <cell r="N18778">
            <v>0</v>
          </cell>
          <cell r="O18778" t="str">
            <v>2000.06.23</v>
          </cell>
          <cell r="P18778" t="str">
            <v>2000.06.23</v>
          </cell>
          <cell r="Q18778" t="str">
            <v>손형경</v>
          </cell>
          <cell r="T18778">
            <v>177547.5</v>
          </cell>
          <cell r="U18778" t="str">
            <v>@1138.50    @1118.80</v>
          </cell>
        </row>
        <row r="18779">
          <cell r="A18779" t="str">
            <v>81009-00</v>
          </cell>
          <cell r="B18779" t="str">
            <v>외환차손</v>
          </cell>
          <cell r="C18779" t="str">
            <v>외환차손</v>
          </cell>
          <cell r="D18779">
            <v>200</v>
          </cell>
          <cell r="E18779" t="str">
            <v>수금전표</v>
          </cell>
          <cell r="F18779" t="str">
            <v>60065850-011</v>
          </cell>
          <cell r="G18779">
            <v>100730</v>
          </cell>
          <cell r="H18779" t="str">
            <v>SCR해외영업팀</v>
          </cell>
          <cell r="I18779">
            <v>100730</v>
          </cell>
          <cell r="J18779" t="str">
            <v>SCR해외영업팀</v>
          </cell>
          <cell r="K18779" t="str">
            <v>엘지상사0502-9 1환차</v>
          </cell>
          <cell r="L18779" t="str">
            <v>D</v>
          </cell>
          <cell r="M18779">
            <v>1056000</v>
          </cell>
          <cell r="N18779">
            <v>0</v>
          </cell>
          <cell r="O18779" t="str">
            <v>2000.06.23</v>
          </cell>
          <cell r="P18779" t="str">
            <v>2000.06.23</v>
          </cell>
          <cell r="Q18779" t="str">
            <v>손형경</v>
          </cell>
          <cell r="T18779">
            <v>70400</v>
          </cell>
          <cell r="U18779" t="str">
            <v>@1133.80    @1118.80</v>
          </cell>
        </row>
        <row r="18780">
          <cell r="A18780" t="str">
            <v>81009-00</v>
          </cell>
          <cell r="B18780" t="str">
            <v>외환차손</v>
          </cell>
          <cell r="C18780" t="str">
            <v>외환차손</v>
          </cell>
          <cell r="D18780">
            <v>200</v>
          </cell>
          <cell r="E18780" t="str">
            <v>수금전표</v>
          </cell>
          <cell r="F18780" t="str">
            <v>60066958-004</v>
          </cell>
          <cell r="G18780">
            <v>100456</v>
          </cell>
          <cell r="H18780" t="str">
            <v>수출팀</v>
          </cell>
          <cell r="I18780">
            <v>100456</v>
          </cell>
          <cell r="J18780" t="str">
            <v>수출팀</v>
          </cell>
          <cell r="K18780" t="str">
            <v>환차손</v>
          </cell>
          <cell r="L18780" t="str">
            <v>D</v>
          </cell>
          <cell r="M18780">
            <v>72310</v>
          </cell>
          <cell r="N18780">
            <v>0</v>
          </cell>
          <cell r="O18780" t="str">
            <v>2000.06.23</v>
          </cell>
          <cell r="P18780" t="str">
            <v>2000.06.23</v>
          </cell>
          <cell r="Q18780" t="str">
            <v>채광기</v>
          </cell>
          <cell r="T18780" t="str">
            <v>USD90,254</v>
          </cell>
          <cell r="U18780" t="str">
            <v>@$1120.10   @$1119.30</v>
          </cell>
        </row>
        <row r="18781">
          <cell r="A18781" t="str">
            <v>81009-00</v>
          </cell>
          <cell r="B18781" t="str">
            <v>외환차손</v>
          </cell>
          <cell r="C18781" t="str">
            <v>외환차손</v>
          </cell>
          <cell r="D18781">
            <v>200</v>
          </cell>
          <cell r="E18781" t="str">
            <v>수금전표</v>
          </cell>
          <cell r="F18781" t="str">
            <v>60065845-005</v>
          </cell>
          <cell r="G18781">
            <v>100067</v>
          </cell>
          <cell r="H18781" t="str">
            <v>해외영업팀</v>
          </cell>
          <cell r="I18781">
            <v>100067</v>
          </cell>
          <cell r="J18781" t="str">
            <v>해외영업팀</v>
          </cell>
          <cell r="K18781" t="str">
            <v>TRANSWORLD 매입 환차</v>
          </cell>
          <cell r="L18781" t="str">
            <v>D</v>
          </cell>
          <cell r="M18781">
            <v>396244</v>
          </cell>
          <cell r="N18781">
            <v>0</v>
          </cell>
          <cell r="O18781" t="str">
            <v>2000.06.24</v>
          </cell>
          <cell r="P18781" t="str">
            <v>2000.06.24</v>
          </cell>
          <cell r="Q18781" t="str">
            <v>손형경</v>
          </cell>
          <cell r="T18781">
            <v>27140</v>
          </cell>
          <cell r="U18781" t="str">
            <v>@1133.80    @1119.20</v>
          </cell>
        </row>
        <row r="18782">
          <cell r="A18782" t="str">
            <v>81009-00</v>
          </cell>
          <cell r="B18782" t="str">
            <v>외환차손</v>
          </cell>
          <cell r="C18782" t="str">
            <v>외환차손</v>
          </cell>
          <cell r="D18782">
            <v>200</v>
          </cell>
          <cell r="E18782" t="str">
            <v>수금전표</v>
          </cell>
          <cell r="F18782" t="str">
            <v>60066192-004</v>
          </cell>
          <cell r="G18782">
            <v>100730</v>
          </cell>
          <cell r="H18782" t="str">
            <v>SCR해외영업팀</v>
          </cell>
          <cell r="I18782">
            <v>100730</v>
          </cell>
          <cell r="J18782" t="str">
            <v>SCR해외영업팀</v>
          </cell>
          <cell r="K18782" t="str">
            <v>ORION WIRE NEGO환차? D</v>
          </cell>
          <cell r="M18782">
            <v>83601</v>
          </cell>
          <cell r="N18782" t="str">
            <v>0  2</v>
          </cell>
          <cell r="O18782" t="str">
            <v>000.06.26  2</v>
          </cell>
          <cell r="P18782" t="str">
            <v>000.06.26  손</v>
          </cell>
          <cell r="Q18782" t="str">
            <v>형경</v>
          </cell>
          <cell r="T18782">
            <v>76000</v>
          </cell>
          <cell r="U18782" t="str">
            <v>@1119.10    @1118.00</v>
          </cell>
        </row>
        <row r="18783">
          <cell r="A18783" t="str">
            <v>81009-00</v>
          </cell>
          <cell r="B18783" t="str">
            <v>외환차손</v>
          </cell>
          <cell r="C18783" t="str">
            <v>외환차손</v>
          </cell>
          <cell r="D18783">
            <v>200</v>
          </cell>
          <cell r="E18783" t="str">
            <v>수금전표</v>
          </cell>
          <cell r="F18783" t="str">
            <v>60066961-004</v>
          </cell>
          <cell r="G18783">
            <v>100456</v>
          </cell>
          <cell r="H18783" t="str">
            <v>수출팀</v>
          </cell>
          <cell r="I18783">
            <v>100456</v>
          </cell>
          <cell r="J18783" t="str">
            <v>수출팀</v>
          </cell>
          <cell r="K18783" t="str">
            <v>환차손</v>
          </cell>
          <cell r="L18783" t="str">
            <v>D</v>
          </cell>
          <cell r="M18783">
            <v>5120</v>
          </cell>
          <cell r="N18783">
            <v>0</v>
          </cell>
          <cell r="O18783" t="str">
            <v>2000.06.28</v>
          </cell>
          <cell r="P18783" t="str">
            <v>2000.06.28</v>
          </cell>
          <cell r="Q18783" t="str">
            <v>채광기</v>
          </cell>
          <cell r="T18783" t="str">
            <v>USD6,400</v>
          </cell>
          <cell r="U18783" t="str">
            <v>@$1118.71   @$1117.90</v>
          </cell>
        </row>
        <row r="18784">
          <cell r="A18784" t="str">
            <v>81009-00</v>
          </cell>
          <cell r="B18784" t="str">
            <v>외환차손</v>
          </cell>
          <cell r="C18784" t="str">
            <v>외환차손</v>
          </cell>
          <cell r="D18784">
            <v>200</v>
          </cell>
          <cell r="E18784" t="str">
            <v>수금전표</v>
          </cell>
          <cell r="F18784" t="str">
            <v>60066230-004</v>
          </cell>
          <cell r="G18784">
            <v>100730</v>
          </cell>
          <cell r="H18784" t="str">
            <v>SCR해외영업팀</v>
          </cell>
          <cell r="I18784">
            <v>100730</v>
          </cell>
          <cell r="J18784" t="str">
            <v>SCR해외영업팀</v>
          </cell>
          <cell r="K18784" t="str">
            <v>MS DUPLEX NEGO 환차? D</v>
          </cell>
          <cell r="M18784">
            <v>128625</v>
          </cell>
          <cell r="N18784" t="str">
            <v>0  2</v>
          </cell>
          <cell r="O18784" t="str">
            <v>000.06.28  2</v>
          </cell>
          <cell r="P18784" t="str">
            <v>000.06.28  손</v>
          </cell>
          <cell r="Q18784" t="str">
            <v>형경</v>
          </cell>
          <cell r="T18784">
            <v>41492</v>
          </cell>
          <cell r="U18784" t="str">
            <v>@1119.10    @1116.00</v>
          </cell>
        </row>
        <row r="18785">
          <cell r="A18785" t="str">
            <v>81009-00</v>
          </cell>
          <cell r="B18785" t="str">
            <v>외환차손</v>
          </cell>
          <cell r="C18785" t="str">
            <v>외환차손</v>
          </cell>
          <cell r="D18785">
            <v>200</v>
          </cell>
          <cell r="E18785" t="str">
            <v>수금전표</v>
          </cell>
          <cell r="F18785" t="str">
            <v>60066341-004</v>
          </cell>
          <cell r="G18785">
            <v>100730</v>
          </cell>
          <cell r="H18785" t="str">
            <v>SCR해외영업팀</v>
          </cell>
          <cell r="I18785">
            <v>100730</v>
          </cell>
          <cell r="J18785" t="str">
            <v>SCR해외영업팀</v>
          </cell>
          <cell r="K18785" t="str">
            <v>대우0504/0505 NEGO환</v>
          </cell>
          <cell r="L18785" t="str">
            <v>D</v>
          </cell>
          <cell r="M18785">
            <v>6861401</v>
          </cell>
          <cell r="N18785">
            <v>0</v>
          </cell>
          <cell r="O18785" t="str">
            <v>2000.06.29</v>
          </cell>
          <cell r="P18785" t="str">
            <v>2000.06.29</v>
          </cell>
          <cell r="Q18785" t="str">
            <v>손형경</v>
          </cell>
          <cell r="T18785">
            <v>377000</v>
          </cell>
          <cell r="U18785" t="str">
            <v>@1135.20    @1117.00</v>
          </cell>
        </row>
        <row r="18786">
          <cell r="A18786" t="str">
            <v>81009-00</v>
          </cell>
          <cell r="B18786" t="str">
            <v>외환차손</v>
          </cell>
          <cell r="C18786" t="str">
            <v>외환차손</v>
          </cell>
          <cell r="D18786">
            <v>200</v>
          </cell>
          <cell r="E18786" t="str">
            <v>수금전표</v>
          </cell>
          <cell r="F18786" t="str">
            <v>60066340-004</v>
          </cell>
          <cell r="G18786">
            <v>100730</v>
          </cell>
          <cell r="H18786" t="str">
            <v>SCR해외영업팀</v>
          </cell>
          <cell r="I18786">
            <v>100730</v>
          </cell>
          <cell r="J18786" t="str">
            <v>SCR해외영업팀</v>
          </cell>
          <cell r="K18786" t="str">
            <v>CONSIDAR NEGO 환차손</v>
          </cell>
          <cell r="L18786" t="str">
            <v>D</v>
          </cell>
          <cell r="M18786">
            <v>192081</v>
          </cell>
          <cell r="N18786">
            <v>0</v>
          </cell>
          <cell r="O18786" t="str">
            <v>2000.06.29</v>
          </cell>
          <cell r="P18786" t="str">
            <v>2000.06.29</v>
          </cell>
          <cell r="Q18786" t="str">
            <v>손형경</v>
          </cell>
          <cell r="T18786">
            <v>39200</v>
          </cell>
          <cell r="U18786" t="str">
            <v>@1119.70    @1114.80</v>
          </cell>
        </row>
        <row r="18787">
          <cell r="A18787" t="str">
            <v>81009-00</v>
          </cell>
          <cell r="B18787" t="str">
            <v>외환차손</v>
          </cell>
          <cell r="C18787" t="str">
            <v>외환차손</v>
          </cell>
          <cell r="D18787">
            <v>200</v>
          </cell>
          <cell r="E18787" t="str">
            <v>수금전표</v>
          </cell>
          <cell r="F18787" t="str">
            <v>60066342-005</v>
          </cell>
          <cell r="G18787">
            <v>100730</v>
          </cell>
          <cell r="H18787" t="str">
            <v>SCR해외영업팀</v>
          </cell>
          <cell r="I18787">
            <v>100730</v>
          </cell>
          <cell r="J18787" t="str">
            <v>SCR해외영업팀</v>
          </cell>
          <cell r="K18787" t="str">
            <v>엘지상사0504 환차손</v>
          </cell>
          <cell r="L18787" t="str">
            <v>D</v>
          </cell>
          <cell r="M18787">
            <v>9404640</v>
          </cell>
          <cell r="N18787">
            <v>0</v>
          </cell>
          <cell r="O18787" t="str">
            <v>2000.06.29</v>
          </cell>
          <cell r="P18787" t="str">
            <v>2000.06.29</v>
          </cell>
          <cell r="Q18787" t="str">
            <v>손형경</v>
          </cell>
          <cell r="T18787">
            <v>559800</v>
          </cell>
          <cell r="U18787" t="str">
            <v>@1133.80    @1117.00</v>
          </cell>
        </row>
        <row r="18788">
          <cell r="A18788" t="str">
            <v>81009-00</v>
          </cell>
          <cell r="B18788" t="str">
            <v>외환차손</v>
          </cell>
          <cell r="C18788" t="str">
            <v>외환차손</v>
          </cell>
          <cell r="D18788">
            <v>200</v>
          </cell>
          <cell r="E18788" t="str">
            <v>수금전표</v>
          </cell>
          <cell r="F18788" t="str">
            <v>60066342-006</v>
          </cell>
          <cell r="G18788">
            <v>100730</v>
          </cell>
          <cell r="H18788" t="str">
            <v>SCR해외영업팀</v>
          </cell>
          <cell r="I18788">
            <v>100730</v>
          </cell>
          <cell r="J18788" t="str">
            <v>SCR해외영업팀</v>
          </cell>
          <cell r="K18788" t="str">
            <v>엘지상사0502-7,8,10? D</v>
          </cell>
          <cell r="M18788">
            <v>4730880</v>
          </cell>
          <cell r="N18788" t="str">
            <v>0  2</v>
          </cell>
          <cell r="O18788" t="str">
            <v>000.06.29  2</v>
          </cell>
          <cell r="P18788" t="str">
            <v>000.06.29  손</v>
          </cell>
          <cell r="Q18788" t="str">
            <v>형경</v>
          </cell>
          <cell r="T18788">
            <v>281600</v>
          </cell>
          <cell r="U18788" t="str">
            <v>@1133.80    @1117.00</v>
          </cell>
        </row>
        <row r="18789">
          <cell r="A18789" t="str">
            <v>81009-00</v>
          </cell>
          <cell r="B18789" t="str">
            <v>외환차손</v>
          </cell>
          <cell r="C18789" t="str">
            <v>외환차손</v>
          </cell>
          <cell r="D18789">
            <v>200</v>
          </cell>
          <cell r="E18789" t="str">
            <v>수금전표</v>
          </cell>
          <cell r="F18789" t="str">
            <v>60066342-007</v>
          </cell>
          <cell r="G18789">
            <v>100730</v>
          </cell>
          <cell r="H18789" t="str">
            <v>SCR해외영업팀</v>
          </cell>
          <cell r="I18789">
            <v>100730</v>
          </cell>
          <cell r="J18789" t="str">
            <v>SCR해외영업팀</v>
          </cell>
          <cell r="K18789" t="str">
            <v>엘지상사0503중160MT? D</v>
          </cell>
          <cell r="M18789">
            <v>4894848</v>
          </cell>
          <cell r="N18789" t="str">
            <v>0  2</v>
          </cell>
          <cell r="O18789" t="str">
            <v>000.06.29  2</v>
          </cell>
          <cell r="P18789" t="str">
            <v>000.06.29  손</v>
          </cell>
          <cell r="Q18789" t="str">
            <v>형경</v>
          </cell>
          <cell r="T18789">
            <v>291360</v>
          </cell>
          <cell r="U18789" t="str">
            <v>@1133.80    @1117.00</v>
          </cell>
        </row>
        <row r="18790">
          <cell r="A18790" t="str">
            <v>81009-00</v>
          </cell>
          <cell r="B18790" t="str">
            <v>외환차손</v>
          </cell>
          <cell r="C18790" t="str">
            <v>외환차손</v>
          </cell>
          <cell r="D18790">
            <v>10</v>
          </cell>
          <cell r="E18790" t="str">
            <v>전도금전표</v>
          </cell>
          <cell r="F18790" t="str">
            <v>10568457-002</v>
          </cell>
          <cell r="G18790">
            <v>100456</v>
          </cell>
          <cell r="H18790" t="str">
            <v>수출팀</v>
          </cell>
          <cell r="I18790">
            <v>100023</v>
          </cell>
          <cell r="J18790" t="str">
            <v>업무팀</v>
          </cell>
          <cell r="K18790" t="str">
            <v>환차손실</v>
          </cell>
          <cell r="L18790" t="str">
            <v>D</v>
          </cell>
          <cell r="M18790">
            <v>156468</v>
          </cell>
          <cell r="N18790">
            <v>0</v>
          </cell>
          <cell r="O18790" t="str">
            <v>2000.06.30</v>
          </cell>
          <cell r="P18790" t="str">
            <v>2000.06.15</v>
          </cell>
          <cell r="Q18790" t="str">
            <v>이현구</v>
          </cell>
          <cell r="T18790">
            <v>6658.2</v>
          </cell>
          <cell r="U18790" t="str">
            <v>1110.30     1133.80</v>
          </cell>
        </row>
        <row r="18791">
          <cell r="A18791" t="str">
            <v>81009-00</v>
          </cell>
          <cell r="B18791" t="str">
            <v>외환차손</v>
          </cell>
          <cell r="C18791" t="str">
            <v>외환차손</v>
          </cell>
          <cell r="D18791">
            <v>10</v>
          </cell>
          <cell r="E18791" t="str">
            <v>전도금전표</v>
          </cell>
          <cell r="F18791" t="str">
            <v>10568455-002</v>
          </cell>
          <cell r="G18791">
            <v>100358</v>
          </cell>
          <cell r="H18791" t="str">
            <v>O/F생산팀</v>
          </cell>
          <cell r="I18791">
            <v>100023</v>
          </cell>
          <cell r="J18791" t="str">
            <v>업무팀</v>
          </cell>
          <cell r="K18791" t="str">
            <v>환차손실</v>
          </cell>
          <cell r="L18791" t="str">
            <v>D</v>
          </cell>
          <cell r="M18791">
            <v>1150752</v>
          </cell>
          <cell r="N18791">
            <v>0</v>
          </cell>
          <cell r="O18791" t="str">
            <v>2000.06.30</v>
          </cell>
          <cell r="P18791" t="str">
            <v>2000.06.15</v>
          </cell>
          <cell r="Q18791" t="str">
            <v>이현구</v>
          </cell>
          <cell r="T18791">
            <v>126874.44</v>
          </cell>
          <cell r="U18791" t="str">
            <v>1122.50     1131.57</v>
          </cell>
        </row>
        <row r="18792">
          <cell r="A18792" t="str">
            <v>81009-00</v>
          </cell>
          <cell r="B18792" t="str">
            <v>외환차손</v>
          </cell>
          <cell r="C18792" t="str">
            <v>외환차손</v>
          </cell>
          <cell r="D18792">
            <v>10</v>
          </cell>
          <cell r="E18792" t="str">
            <v>전도금전표</v>
          </cell>
          <cell r="F18792" t="str">
            <v>10568491-002</v>
          </cell>
          <cell r="G18792">
            <v>100054</v>
          </cell>
          <cell r="H18792" t="str">
            <v>피막반</v>
          </cell>
          <cell r="I18792">
            <v>100023</v>
          </cell>
          <cell r="J18792" t="str">
            <v>업무팀</v>
          </cell>
          <cell r="K18792" t="str">
            <v>환차손실</v>
          </cell>
          <cell r="L18792" t="str">
            <v>D</v>
          </cell>
          <cell r="M18792">
            <v>67560</v>
          </cell>
          <cell r="N18792">
            <v>0</v>
          </cell>
          <cell r="O18792" t="str">
            <v>2000.06.30</v>
          </cell>
          <cell r="P18792" t="str">
            <v>2000.06.15</v>
          </cell>
          <cell r="Q18792" t="str">
            <v>이현구</v>
          </cell>
          <cell r="T18792">
            <v>8139.77</v>
          </cell>
          <cell r="U18792" t="str">
            <v>1125.50     1133.80</v>
          </cell>
        </row>
        <row r="18793">
          <cell r="A18793" t="str">
            <v>81009-00</v>
          </cell>
          <cell r="B18793" t="str">
            <v>외환차손</v>
          </cell>
          <cell r="C18793" t="str">
            <v>외환차손</v>
          </cell>
          <cell r="D18793">
            <v>200</v>
          </cell>
          <cell r="E18793" t="str">
            <v>수금전표</v>
          </cell>
          <cell r="F18793" t="str">
            <v>60066877-003</v>
          </cell>
          <cell r="G18793">
            <v>100729</v>
          </cell>
          <cell r="H18793" t="str">
            <v>SCR국내영업팀</v>
          </cell>
          <cell r="I18793">
            <v>100729</v>
          </cell>
          <cell r="J18793" t="str">
            <v>SCR국내영업팀</v>
          </cell>
          <cell r="K18793" t="str">
            <v>대아리드선 NEGO환차? D</v>
          </cell>
          <cell r="M18793">
            <v>104638</v>
          </cell>
          <cell r="N18793" t="str">
            <v>0  2</v>
          </cell>
          <cell r="O18793" t="str">
            <v>000.06.30  2</v>
          </cell>
          <cell r="P18793" t="str">
            <v>000.06.30  손</v>
          </cell>
          <cell r="Q18793" t="str">
            <v>형경</v>
          </cell>
          <cell r="T18793">
            <v>104638.56</v>
          </cell>
          <cell r="U18793" t="str">
            <v>@1119.70    @1118.70</v>
          </cell>
        </row>
        <row r="18794">
          <cell r="A18794" t="str">
            <v>81009-00</v>
          </cell>
          <cell r="B18794" t="str">
            <v>외환차손</v>
          </cell>
          <cell r="C18794" t="str">
            <v>외환차손</v>
          </cell>
          <cell r="D18794">
            <v>200</v>
          </cell>
          <cell r="E18794" t="str">
            <v>수금전표</v>
          </cell>
          <cell r="F18794" t="str">
            <v>60066885-003</v>
          </cell>
          <cell r="G18794">
            <v>100729</v>
          </cell>
          <cell r="H18794" t="str">
            <v>SCR국내영업팀</v>
          </cell>
          <cell r="I18794">
            <v>100729</v>
          </cell>
          <cell r="J18794" t="str">
            <v>SCR국내영업팀</v>
          </cell>
          <cell r="K18794" t="str">
            <v>대아리드선 NEGO환차? D</v>
          </cell>
          <cell r="M18794">
            <v>107577</v>
          </cell>
          <cell r="N18794" t="str">
            <v>0  2</v>
          </cell>
          <cell r="O18794" t="str">
            <v>000.06.30  2</v>
          </cell>
          <cell r="P18794" t="str">
            <v>000.06.30  손</v>
          </cell>
          <cell r="Q18794" t="str">
            <v>형경</v>
          </cell>
          <cell r="T18794">
            <v>107577.60000000001</v>
          </cell>
          <cell r="U18794" t="str">
            <v>@1119.70    @1118.70</v>
          </cell>
        </row>
        <row r="18795">
          <cell r="A18795" t="str">
            <v>81009-00</v>
          </cell>
          <cell r="B18795" t="str">
            <v>외환차손</v>
          </cell>
          <cell r="C18795" t="str">
            <v>외환차손</v>
          </cell>
          <cell r="D18795">
            <v>100</v>
          </cell>
          <cell r="E18795" t="str">
            <v>판매전표</v>
          </cell>
          <cell r="F18795" t="str">
            <v>60066519-005</v>
          </cell>
          <cell r="G18795">
            <v>100729</v>
          </cell>
          <cell r="H18795" t="str">
            <v>SCR국내영업팀</v>
          </cell>
          <cell r="I18795">
            <v>100729</v>
          </cell>
          <cell r="J18795" t="str">
            <v>SCR국내영업팀</v>
          </cell>
          <cell r="K18795" t="str">
            <v>동양전자 NEGO 환차손</v>
          </cell>
          <cell r="L18795" t="str">
            <v>D</v>
          </cell>
          <cell r="M18795">
            <v>402126</v>
          </cell>
          <cell r="N18795">
            <v>0</v>
          </cell>
          <cell r="O18795" t="str">
            <v>2000.06.30</v>
          </cell>
          <cell r="P18795" t="str">
            <v>2000.06.30</v>
          </cell>
          <cell r="Q18795" t="str">
            <v>손형경</v>
          </cell>
          <cell r="T18795">
            <v>182784.3</v>
          </cell>
          <cell r="U18795" t="str">
            <v>@1117.00    @1114.80</v>
          </cell>
        </row>
        <row r="18796">
          <cell r="A18796" t="str">
            <v>81009-00</v>
          </cell>
          <cell r="B18796" t="str">
            <v>외환차손</v>
          </cell>
          <cell r="C18796" t="str">
            <v>외환차손</v>
          </cell>
          <cell r="D18796">
            <v>100</v>
          </cell>
          <cell r="E18796" t="str">
            <v>판매전표</v>
          </cell>
          <cell r="F18796" t="str">
            <v>60066521-006</v>
          </cell>
          <cell r="G18796">
            <v>100729</v>
          </cell>
          <cell r="H18796" t="str">
            <v>SCR국내영업팀</v>
          </cell>
          <cell r="I18796">
            <v>100729</v>
          </cell>
          <cell r="J18796" t="str">
            <v>SCR국내영업팀</v>
          </cell>
          <cell r="K18796" t="str">
            <v>우정메탈 NEGO환차손</v>
          </cell>
          <cell r="L18796" t="str">
            <v>D</v>
          </cell>
          <cell r="M18796">
            <v>1997268</v>
          </cell>
          <cell r="N18796">
            <v>0</v>
          </cell>
          <cell r="O18796" t="str">
            <v>2000.06.30</v>
          </cell>
          <cell r="P18796" t="str">
            <v>2000.06.30</v>
          </cell>
          <cell r="Q18796" t="str">
            <v>손형경</v>
          </cell>
          <cell r="T18796">
            <v>907849.01</v>
          </cell>
          <cell r="U18796" t="str">
            <v>@1117.00    @1114.80</v>
          </cell>
        </row>
        <row r="18797">
          <cell r="A18797" t="str">
            <v>81009-00</v>
          </cell>
          <cell r="B18797" t="str">
            <v>외환차손</v>
          </cell>
          <cell r="C18797" t="str">
            <v>외환차손</v>
          </cell>
          <cell r="D18797">
            <v>200</v>
          </cell>
          <cell r="E18797" t="str">
            <v>수금전표</v>
          </cell>
          <cell r="F18797" t="str">
            <v>60066962-005</v>
          </cell>
          <cell r="G18797">
            <v>100456</v>
          </cell>
          <cell r="H18797" t="str">
            <v>수출팀</v>
          </cell>
          <cell r="I18797">
            <v>100456</v>
          </cell>
          <cell r="J18797" t="str">
            <v>수출팀</v>
          </cell>
          <cell r="K18797" t="str">
            <v>환차손</v>
          </cell>
          <cell r="L18797" t="str">
            <v>D</v>
          </cell>
          <cell r="M18797">
            <v>74645</v>
          </cell>
          <cell r="N18797">
            <v>0</v>
          </cell>
          <cell r="O18797" t="str">
            <v>2000.06.30</v>
          </cell>
          <cell r="P18797" t="str">
            <v>2000.06.30</v>
          </cell>
          <cell r="Q18797" t="str">
            <v>채광기</v>
          </cell>
          <cell r="T18797" t="str">
            <v>USD35,513</v>
          </cell>
          <cell r="U18797" t="str">
            <v>@$1117      @$1114.90</v>
          </cell>
        </row>
        <row r="18798">
          <cell r="A18798" t="str">
            <v>81009-00</v>
          </cell>
          <cell r="B18798" t="str">
            <v>외환차손</v>
          </cell>
          <cell r="C18798" t="str">
            <v>외환차손</v>
          </cell>
          <cell r="D18798">
            <v>200</v>
          </cell>
          <cell r="E18798" t="str">
            <v>수금전표</v>
          </cell>
          <cell r="F18798" t="str">
            <v>60066963-005</v>
          </cell>
          <cell r="G18798">
            <v>100456</v>
          </cell>
          <cell r="H18798" t="str">
            <v>수출팀</v>
          </cell>
          <cell r="I18798">
            <v>100456</v>
          </cell>
          <cell r="J18798" t="str">
            <v>수출팀</v>
          </cell>
          <cell r="K18798" t="str">
            <v>환차손</v>
          </cell>
          <cell r="L18798" t="str">
            <v>D</v>
          </cell>
          <cell r="M18798">
            <v>46686</v>
          </cell>
          <cell r="N18798">
            <v>0</v>
          </cell>
          <cell r="O18798" t="str">
            <v>2000.06.30</v>
          </cell>
          <cell r="P18798" t="str">
            <v>2000.06.30</v>
          </cell>
          <cell r="Q18798" t="str">
            <v>채광기</v>
          </cell>
          <cell r="T18798" t="str">
            <v>USD22,199</v>
          </cell>
          <cell r="U18798" t="str">
            <v>@$1117.00   @$1114.90</v>
          </cell>
        </row>
        <row r="18799">
          <cell r="A18799" t="str">
            <v>81009-00</v>
          </cell>
          <cell r="B18799" t="str">
            <v>외환차손</v>
          </cell>
          <cell r="C18799" t="str">
            <v>외환차손</v>
          </cell>
          <cell r="D18799">
            <v>200</v>
          </cell>
          <cell r="E18799" t="str">
            <v>수금전표</v>
          </cell>
          <cell r="F18799" t="str">
            <v>10576179-004</v>
          </cell>
          <cell r="G18799">
            <v>100456</v>
          </cell>
          <cell r="H18799" t="str">
            <v>수출팀</v>
          </cell>
          <cell r="I18799">
            <v>100456</v>
          </cell>
          <cell r="J18799" t="str">
            <v>수출팀</v>
          </cell>
          <cell r="K18799" t="str">
            <v>상쇄전표 자동생성 II</v>
          </cell>
          <cell r="L18799" t="str">
            <v>D</v>
          </cell>
          <cell r="M18799">
            <v>36040</v>
          </cell>
          <cell r="N18799">
            <v>0</v>
          </cell>
          <cell r="O18799" t="str">
            <v>2000.06.30</v>
          </cell>
          <cell r="P18799" t="str">
            <v>2000.06.30</v>
          </cell>
          <cell r="Q18799" t="str">
            <v>채광기</v>
          </cell>
          <cell r="T18799" t="str">
            <v>USD2,120</v>
          </cell>
          <cell r="U18799" t="str">
            <v>@$1103.10   @$1120.10</v>
          </cell>
        </row>
        <row r="18800">
          <cell r="A18800" t="str">
            <v>81009-00</v>
          </cell>
          <cell r="B18800" t="str">
            <v>외환차손</v>
          </cell>
          <cell r="C18800" t="str">
            <v>외환차손</v>
          </cell>
          <cell r="D18800">
            <v>200</v>
          </cell>
          <cell r="E18800" t="str">
            <v>수금전표</v>
          </cell>
          <cell r="F18800" t="str">
            <v>10576180-003</v>
          </cell>
          <cell r="G18800">
            <v>100456</v>
          </cell>
          <cell r="H18800" t="str">
            <v>수출팀</v>
          </cell>
          <cell r="I18800">
            <v>100456</v>
          </cell>
          <cell r="J18800" t="str">
            <v>수출팀</v>
          </cell>
          <cell r="K18800" t="str">
            <v>상쇄전표 자동생성 II</v>
          </cell>
          <cell r="L18800" t="str">
            <v>D</v>
          </cell>
          <cell r="M18800">
            <v>20353</v>
          </cell>
          <cell r="N18800">
            <v>0</v>
          </cell>
          <cell r="O18800" t="str">
            <v>2000.06.30</v>
          </cell>
          <cell r="P18800" t="str">
            <v>2000.06.30</v>
          </cell>
          <cell r="Q18800" t="str">
            <v>채광기</v>
          </cell>
          <cell r="T18800" t="str">
            <v>USD2,993</v>
          </cell>
          <cell r="U18800" t="str">
            <v>@$1111.90   @$1118.70</v>
          </cell>
        </row>
        <row r="18801">
          <cell r="A18801" t="str">
            <v>81009-00</v>
          </cell>
          <cell r="B18801" t="str">
            <v>외환차손</v>
          </cell>
          <cell r="C18801" t="str">
            <v>외환차손</v>
          </cell>
          <cell r="D18801">
            <v>200</v>
          </cell>
          <cell r="E18801" t="str">
            <v>수금전표</v>
          </cell>
          <cell r="F18801" t="str">
            <v>60066785-004</v>
          </cell>
          <cell r="G18801">
            <v>100730</v>
          </cell>
          <cell r="H18801" t="str">
            <v>SCR해외영업팀</v>
          </cell>
          <cell r="I18801">
            <v>100730</v>
          </cell>
          <cell r="J18801" t="str">
            <v>SCR해외영업팀</v>
          </cell>
          <cell r="K18801" t="str">
            <v>엘지상사0601 환차손</v>
          </cell>
          <cell r="L18801" t="str">
            <v>D</v>
          </cell>
          <cell r="M18801">
            <v>814670</v>
          </cell>
          <cell r="N18801">
            <v>0</v>
          </cell>
          <cell r="O18801" t="str">
            <v>2000.06.30</v>
          </cell>
          <cell r="P18801" t="str">
            <v>2000.06.30</v>
          </cell>
          <cell r="Q18801" t="str">
            <v>손형경</v>
          </cell>
          <cell r="T18801">
            <v>173334.1</v>
          </cell>
          <cell r="U18801" t="str">
            <v>@1119.50    @1114.80</v>
          </cell>
        </row>
        <row r="18802">
          <cell r="A18802" t="str">
            <v>81009-00</v>
          </cell>
          <cell r="B18802" t="str">
            <v>외환차손</v>
          </cell>
          <cell r="C18802" t="str">
            <v>외환차손</v>
          </cell>
          <cell r="D18802">
            <v>200</v>
          </cell>
          <cell r="E18802" t="str">
            <v>수금전표</v>
          </cell>
          <cell r="F18802" t="str">
            <v>60066785-005</v>
          </cell>
          <cell r="G18802">
            <v>100730</v>
          </cell>
          <cell r="H18802" t="str">
            <v>SCR해외영업팀</v>
          </cell>
          <cell r="I18802">
            <v>100730</v>
          </cell>
          <cell r="J18802" t="str">
            <v>SCR해외영업팀</v>
          </cell>
          <cell r="K18802" t="str">
            <v>엘지상사0601-3환차손</v>
          </cell>
          <cell r="L18802" t="str">
            <v>D</v>
          </cell>
          <cell r="M18802">
            <v>1414141</v>
          </cell>
          <cell r="N18802">
            <v>0</v>
          </cell>
          <cell r="O18802" t="str">
            <v>2000.06.30</v>
          </cell>
          <cell r="P18802" t="str">
            <v>2000.06.30</v>
          </cell>
          <cell r="Q18802" t="str">
            <v>손형경</v>
          </cell>
          <cell r="T18802">
            <v>362600</v>
          </cell>
          <cell r="U18802" t="str">
            <v>@1118.70    @1114.80</v>
          </cell>
        </row>
        <row r="18803">
          <cell r="A18803" t="str">
            <v>81009-00</v>
          </cell>
          <cell r="B18803" t="str">
            <v>외환차손</v>
          </cell>
          <cell r="C18803" t="str">
            <v>외환차손</v>
          </cell>
          <cell r="D18803">
            <v>200</v>
          </cell>
          <cell r="E18803" t="str">
            <v>수금전표</v>
          </cell>
          <cell r="F18803" t="str">
            <v>60066906-004</v>
          </cell>
          <cell r="G18803">
            <v>100730</v>
          </cell>
          <cell r="H18803" t="str">
            <v>SCR해외영업팀</v>
          </cell>
          <cell r="I18803">
            <v>100730</v>
          </cell>
          <cell r="J18803" t="str">
            <v>SCR해외영업팀</v>
          </cell>
          <cell r="K18803" t="str">
            <v>MS DUPLES0601-2NEGO? D</v>
          </cell>
          <cell r="M18803">
            <v>91619</v>
          </cell>
          <cell r="N18803" t="str">
            <v>0  2</v>
          </cell>
          <cell r="O18803" t="str">
            <v>000.06.30  2</v>
          </cell>
          <cell r="P18803" t="str">
            <v>000.06.30  손</v>
          </cell>
          <cell r="Q18803" t="str">
            <v>형경</v>
          </cell>
          <cell r="T18803">
            <v>43628</v>
          </cell>
          <cell r="U18803" t="str">
            <v>@1117.00    @1114.90</v>
          </cell>
        </row>
        <row r="18804">
          <cell r="A18804" t="str">
            <v>81009-00</v>
          </cell>
          <cell r="B18804" t="str">
            <v>외환차손</v>
          </cell>
          <cell r="C18804" t="str">
            <v>외환차손</v>
          </cell>
          <cell r="D18804">
            <v>200</v>
          </cell>
          <cell r="E18804" t="str">
            <v>수금전표</v>
          </cell>
          <cell r="F18804" t="str">
            <v>60066784-004</v>
          </cell>
          <cell r="G18804">
            <v>100730</v>
          </cell>
          <cell r="H18804" t="str">
            <v>SCR해외영업팀</v>
          </cell>
          <cell r="I18804">
            <v>100730</v>
          </cell>
          <cell r="J18804" t="str">
            <v>SCR해외영업팀</v>
          </cell>
          <cell r="K18804" t="str">
            <v>희성전선0503 환차손</v>
          </cell>
          <cell r="L18804" t="str">
            <v>D</v>
          </cell>
          <cell r="M18804">
            <v>6737430</v>
          </cell>
          <cell r="N18804">
            <v>0</v>
          </cell>
          <cell r="O18804" t="str">
            <v>2000.06.30</v>
          </cell>
          <cell r="P18804" t="str">
            <v>2000.06.30</v>
          </cell>
          <cell r="Q18804" t="str">
            <v>손형경</v>
          </cell>
          <cell r="T18804">
            <v>354601.58</v>
          </cell>
          <cell r="U18804" t="str">
            <v>@1133.80    @1114.80</v>
          </cell>
        </row>
        <row r="18805">
          <cell r="A18805" t="str">
            <v>81009-00</v>
          </cell>
          <cell r="B18805" t="str">
            <v>외환차손</v>
          </cell>
          <cell r="C18805" t="str">
            <v>외환차손</v>
          </cell>
          <cell r="D18805">
            <v>50</v>
          </cell>
          <cell r="E18805" t="str">
            <v>자금전표</v>
          </cell>
          <cell r="F18805" t="str">
            <v>10578308-003</v>
          </cell>
          <cell r="G18805">
            <v>100027</v>
          </cell>
          <cell r="H18805" t="str">
            <v>일진경리팀</v>
          </cell>
          <cell r="I18805">
            <v>100027</v>
          </cell>
          <cell r="J18805" t="str">
            <v>일진경리팀</v>
          </cell>
          <cell r="K18805" t="str">
            <v>외화매각</v>
          </cell>
          <cell r="L18805" t="str">
            <v>D</v>
          </cell>
          <cell r="M18805">
            <v>40</v>
          </cell>
          <cell r="N18805">
            <v>0</v>
          </cell>
          <cell r="O18805" t="str">
            <v>2000.06.30</v>
          </cell>
          <cell r="P18805" t="str">
            <v>2000.06.30</v>
          </cell>
          <cell r="Q18805" t="str">
            <v>최윤경</v>
          </cell>
          <cell r="T18805" t="str">
            <v>(U$3.21)</v>
          </cell>
          <cell r="U18805" t="str">
            <v>1116.20     1103.74</v>
          </cell>
        </row>
        <row r="18806">
          <cell r="A18806" t="str">
            <v>81011-00</v>
          </cell>
          <cell r="B18806" t="str">
            <v>기부금</v>
          </cell>
          <cell r="C18806" t="str">
            <v>기부금</v>
          </cell>
          <cell r="D18806">
            <v>1</v>
          </cell>
          <cell r="E18806" t="str">
            <v>비용전표</v>
          </cell>
          <cell r="F18806" t="str">
            <v>10535532-001</v>
          </cell>
          <cell r="G18806">
            <v>100020</v>
          </cell>
          <cell r="H18806" t="str">
            <v>비서실</v>
          </cell>
          <cell r="I18806">
            <v>100020</v>
          </cell>
          <cell r="J18806" t="str">
            <v>비서실</v>
          </cell>
          <cell r="K18806" t="str">
            <v>후원회비</v>
          </cell>
          <cell r="L18806" t="str">
            <v>D</v>
          </cell>
          <cell r="M18806">
            <v>3000000</v>
          </cell>
          <cell r="N18806">
            <v>0</v>
          </cell>
          <cell r="O18806" t="str">
            <v>2000.04.12</v>
          </cell>
          <cell r="P18806" t="str">
            <v>2000.03.21</v>
          </cell>
          <cell r="Q18806" t="str">
            <v>이민영</v>
          </cell>
          <cell r="R18806">
            <v>999999</v>
          </cell>
          <cell r="S18806" t="str">
            <v>일시(SYSTEM SETTING)</v>
          </cell>
        </row>
        <row r="18807">
          <cell r="A18807" t="str">
            <v>81011-00</v>
          </cell>
          <cell r="B18807" t="str">
            <v>기부금</v>
          </cell>
          <cell r="C18807" t="str">
            <v>기부금</v>
          </cell>
          <cell r="D18807">
            <v>1</v>
          </cell>
          <cell r="E18807" t="str">
            <v>비용전표</v>
          </cell>
          <cell r="F18807" t="str">
            <v>10535506-001</v>
          </cell>
          <cell r="G18807">
            <v>100020</v>
          </cell>
          <cell r="H18807" t="str">
            <v>비서실</v>
          </cell>
          <cell r="I18807">
            <v>100020</v>
          </cell>
          <cell r="J18807" t="str">
            <v>비서실</v>
          </cell>
          <cell r="K18807" t="str">
            <v>후원회비</v>
          </cell>
          <cell r="L18807" t="str">
            <v>D</v>
          </cell>
          <cell r="M18807">
            <v>2000000</v>
          </cell>
          <cell r="N18807">
            <v>0</v>
          </cell>
          <cell r="O18807" t="str">
            <v>2000.04.12</v>
          </cell>
          <cell r="P18807" t="str">
            <v>2000.03.21</v>
          </cell>
          <cell r="Q18807" t="str">
            <v>이민영</v>
          </cell>
          <cell r="R18807">
            <v>999999</v>
          </cell>
          <cell r="S18807" t="str">
            <v>일시(SYSTEM SETTING)</v>
          </cell>
        </row>
        <row r="18808">
          <cell r="A18808" t="str">
            <v>81014-00</v>
          </cell>
          <cell r="B18808" t="str">
            <v>유형자산처분손실</v>
          </cell>
          <cell r="C18808" t="str">
            <v>유형자산처분손실</v>
          </cell>
          <cell r="D18808">
            <v>731</v>
          </cell>
          <cell r="E18808" t="str">
            <v>고정자산매</v>
          </cell>
          <cell r="F18808" t="str">
            <v>10562275-006</v>
          </cell>
          <cell r="G18808">
            <v>100594</v>
          </cell>
          <cell r="H18808" t="str">
            <v>생산,관리팀</v>
          </cell>
          <cell r="I18808">
            <v>100027</v>
          </cell>
          <cell r="J18808" t="str">
            <v>일진경리팀</v>
          </cell>
          <cell r="K18808" t="str">
            <v>SOLDERING M/C매각</v>
          </cell>
          <cell r="L18808" t="str">
            <v>D</v>
          </cell>
          <cell r="M18808">
            <v>9069283</v>
          </cell>
          <cell r="N18808">
            <v>0</v>
          </cell>
          <cell r="O18808" t="str">
            <v>2000.05.30</v>
          </cell>
          <cell r="P18808" t="str">
            <v>2000.05.30</v>
          </cell>
          <cell r="Q18808" t="str">
            <v>정미은</v>
          </cell>
        </row>
        <row r="18809">
          <cell r="A18809" t="str">
            <v>81022-00</v>
          </cell>
          <cell r="B18809" t="str">
            <v>법인세추납액</v>
          </cell>
          <cell r="C18809" t="str">
            <v>법인세추납액</v>
          </cell>
          <cell r="D18809">
            <v>50</v>
          </cell>
          <cell r="E18809" t="str">
            <v>자금전표</v>
          </cell>
          <cell r="F18809" t="str">
            <v>10527118-001</v>
          </cell>
          <cell r="G18809">
            <v>100027</v>
          </cell>
          <cell r="H18809" t="str">
            <v>일진경리팀</v>
          </cell>
          <cell r="I18809">
            <v>100027</v>
          </cell>
          <cell r="J18809" t="str">
            <v>일진경리팀</v>
          </cell>
          <cell r="K18809" t="str">
            <v>97년 법인세 추납액</v>
          </cell>
          <cell r="L18809" t="str">
            <v>D</v>
          </cell>
          <cell r="M18809">
            <v>15430250</v>
          </cell>
          <cell r="N18809">
            <v>0</v>
          </cell>
          <cell r="O18809" t="str">
            <v>2000.02.29</v>
          </cell>
          <cell r="P18809" t="str">
            <v>2000.02.29</v>
          </cell>
          <cell r="Q18809" t="str">
            <v>성기승</v>
          </cell>
        </row>
        <row r="18810">
          <cell r="A18810" t="str">
            <v>81022-00</v>
          </cell>
          <cell r="B18810" t="str">
            <v>법인세추납액</v>
          </cell>
          <cell r="C18810" t="str">
            <v>법인세추납액</v>
          </cell>
          <cell r="D18810">
            <v>50</v>
          </cell>
          <cell r="E18810" t="str">
            <v>자금전표</v>
          </cell>
          <cell r="F18810" t="str">
            <v>10527118-002</v>
          </cell>
          <cell r="G18810">
            <v>100027</v>
          </cell>
          <cell r="H18810" t="str">
            <v>일진경리팀</v>
          </cell>
          <cell r="I18810">
            <v>100027</v>
          </cell>
          <cell r="J18810" t="str">
            <v>일진경리팀</v>
          </cell>
          <cell r="K18810" t="str">
            <v>98년 법인세 추납액</v>
          </cell>
          <cell r="L18810" t="str">
            <v>D</v>
          </cell>
          <cell r="M18810">
            <v>69055040</v>
          </cell>
          <cell r="N18810">
            <v>0</v>
          </cell>
          <cell r="O18810" t="str">
            <v>2000.02.29</v>
          </cell>
          <cell r="P18810" t="str">
            <v>2000.02.29</v>
          </cell>
          <cell r="Q18810" t="str">
            <v>성기승</v>
          </cell>
        </row>
        <row r="18811">
          <cell r="A18811" t="str">
            <v>81022-00</v>
          </cell>
          <cell r="B18811" t="str">
            <v>법인세추납액</v>
          </cell>
          <cell r="C18811" t="str">
            <v>법인세추납액</v>
          </cell>
          <cell r="D18811">
            <v>50</v>
          </cell>
          <cell r="E18811" t="str">
            <v>자금전표</v>
          </cell>
          <cell r="F18811" t="str">
            <v>10538825-001</v>
          </cell>
          <cell r="G18811">
            <v>100027</v>
          </cell>
          <cell r="H18811" t="str">
            <v>일진경리팀</v>
          </cell>
          <cell r="I18811">
            <v>100027</v>
          </cell>
          <cell r="J18811" t="str">
            <v>일진경리팀</v>
          </cell>
          <cell r="K18811" t="str">
            <v>97년 법인세 추납액</v>
          </cell>
          <cell r="L18811" t="str">
            <v>D</v>
          </cell>
          <cell r="M18811">
            <v>38641610</v>
          </cell>
          <cell r="N18811">
            <v>0</v>
          </cell>
          <cell r="O18811" t="str">
            <v>2000.03.31</v>
          </cell>
          <cell r="P18811" t="str">
            <v>2000.03.31</v>
          </cell>
          <cell r="Q18811" t="str">
            <v>성기승</v>
          </cell>
        </row>
        <row r="18812">
          <cell r="A18812" t="str">
            <v>81022-00</v>
          </cell>
          <cell r="B18812" t="str">
            <v>법인세추납액</v>
          </cell>
          <cell r="C18812" t="str">
            <v>법인세추납액</v>
          </cell>
          <cell r="D18812">
            <v>50</v>
          </cell>
          <cell r="E18812" t="str">
            <v>자금전표</v>
          </cell>
          <cell r="F18812" t="str">
            <v>10550234-002</v>
          </cell>
          <cell r="G18812">
            <v>100027</v>
          </cell>
          <cell r="H18812" t="str">
            <v>일진경리팀</v>
          </cell>
          <cell r="I18812">
            <v>100027</v>
          </cell>
          <cell r="J18812" t="str">
            <v>일진경리팀</v>
          </cell>
          <cell r="K18812" t="str">
            <v>99년 법인세 차액</v>
          </cell>
          <cell r="L18812" t="str">
            <v>D</v>
          </cell>
          <cell r="M18812">
            <v>45265074</v>
          </cell>
          <cell r="N18812">
            <v>0</v>
          </cell>
          <cell r="O18812" t="str">
            <v>2000.04.29</v>
          </cell>
          <cell r="P18812" t="str">
            <v>2000.04.29</v>
          </cell>
          <cell r="Q18812" t="str">
            <v>성기승</v>
          </cell>
        </row>
        <row r="18813">
          <cell r="A18813" t="str">
            <v>81022-00</v>
          </cell>
          <cell r="B18813" t="str">
            <v>법인세추납액</v>
          </cell>
          <cell r="C18813" t="str">
            <v>법인세추납액</v>
          </cell>
          <cell r="D18813">
            <v>50</v>
          </cell>
          <cell r="E18813" t="str">
            <v>자금전표</v>
          </cell>
          <cell r="F18813" t="str">
            <v>10550234-005</v>
          </cell>
          <cell r="G18813">
            <v>100027</v>
          </cell>
          <cell r="H18813" t="str">
            <v>일진경리팀</v>
          </cell>
          <cell r="I18813">
            <v>100027</v>
          </cell>
          <cell r="J18813" t="str">
            <v>일진경리팀</v>
          </cell>
          <cell r="K18813" t="str">
            <v>99년 법인할주민세 차</v>
          </cell>
          <cell r="L18813" t="str">
            <v>D</v>
          </cell>
          <cell r="M18813">
            <v>4526480</v>
          </cell>
          <cell r="N18813">
            <v>0</v>
          </cell>
          <cell r="O18813" t="str">
            <v>2000.04.29</v>
          </cell>
          <cell r="P18813" t="str">
            <v>2000.04.29</v>
          </cell>
          <cell r="Q18813" t="str">
            <v>성기승</v>
          </cell>
        </row>
        <row r="18814">
          <cell r="A18814" t="str">
            <v>81090-00</v>
          </cell>
          <cell r="B18814" t="str">
            <v>잡손실</v>
          </cell>
          <cell r="C18814" t="str">
            <v>잡손실</v>
          </cell>
          <cell r="D18814">
            <v>200</v>
          </cell>
          <cell r="E18814" t="str">
            <v>수금전표</v>
          </cell>
          <cell r="F18814" t="str">
            <v>10508957-004</v>
          </cell>
          <cell r="G18814">
            <v>100702</v>
          </cell>
          <cell r="H18814" t="str">
            <v>관리과</v>
          </cell>
          <cell r="I18814">
            <v>100702</v>
          </cell>
          <cell r="J18814" t="str">
            <v>관리과</v>
          </cell>
          <cell r="K18814" t="str">
            <v>12월분 관리비단수</v>
          </cell>
          <cell r="L18814" t="str">
            <v>D</v>
          </cell>
          <cell r="M18814">
            <v>2</v>
          </cell>
          <cell r="N18814">
            <v>0</v>
          </cell>
          <cell r="O18814" t="str">
            <v>2000.01.05</v>
          </cell>
          <cell r="P18814" t="str">
            <v>2000.01.05</v>
          </cell>
          <cell r="Q18814" t="str">
            <v>김지연</v>
          </cell>
        </row>
        <row r="18815">
          <cell r="A18815" t="str">
            <v>81090-00</v>
          </cell>
          <cell r="B18815" t="str">
            <v>잡손실</v>
          </cell>
          <cell r="C18815" t="str">
            <v>잡손실</v>
          </cell>
          <cell r="D18815">
            <v>200</v>
          </cell>
          <cell r="E18815" t="str">
            <v>수금전표</v>
          </cell>
          <cell r="F18815" t="str">
            <v>60056298-004</v>
          </cell>
          <cell r="G18815">
            <v>100066</v>
          </cell>
          <cell r="H18815" t="str">
            <v>국내영업팀</v>
          </cell>
          <cell r="I18815">
            <v>100066</v>
          </cell>
          <cell r="J18815" t="str">
            <v>국내영업팀</v>
          </cell>
          <cell r="K18815" t="str">
            <v>외상대입금 단수차이</v>
          </cell>
          <cell r="L18815" t="str">
            <v>D</v>
          </cell>
          <cell r="M18815">
            <v>8</v>
          </cell>
          <cell r="N18815">
            <v>0</v>
          </cell>
          <cell r="O18815" t="str">
            <v>2000.01.07</v>
          </cell>
          <cell r="P18815" t="str">
            <v>2000.01.07</v>
          </cell>
          <cell r="Q18815" t="str">
            <v>오은영</v>
          </cell>
        </row>
        <row r="18816">
          <cell r="A18816" t="str">
            <v>81090-00</v>
          </cell>
          <cell r="B18816" t="str">
            <v>잡손실</v>
          </cell>
          <cell r="C18816" t="str">
            <v>잡손실</v>
          </cell>
          <cell r="D18816">
            <v>200</v>
          </cell>
          <cell r="E18816" t="str">
            <v>수금전표</v>
          </cell>
          <cell r="F18816" t="str">
            <v>60056083-003</v>
          </cell>
          <cell r="G18816">
            <v>100729</v>
          </cell>
          <cell r="H18816" t="str">
            <v>SCR국내영업팀</v>
          </cell>
          <cell r="I18816">
            <v>100729</v>
          </cell>
          <cell r="J18816" t="str">
            <v>SCR국내영업팀</v>
          </cell>
          <cell r="K18816" t="str">
            <v>SCR/대희전선 외상대</v>
          </cell>
          <cell r="L18816" t="str">
            <v>D</v>
          </cell>
          <cell r="M18816">
            <v>1800</v>
          </cell>
          <cell r="N18816">
            <v>0</v>
          </cell>
          <cell r="O18816" t="str">
            <v>2000.01.08</v>
          </cell>
          <cell r="P18816" t="str">
            <v>2000.01.08</v>
          </cell>
          <cell r="Q18816" t="str">
            <v>손형경</v>
          </cell>
        </row>
        <row r="18817">
          <cell r="A18817" t="str">
            <v>81090-00</v>
          </cell>
          <cell r="B18817" t="str">
            <v>잡손실</v>
          </cell>
          <cell r="C18817" t="str">
            <v>잡손실</v>
          </cell>
          <cell r="D18817">
            <v>200</v>
          </cell>
          <cell r="E18817" t="str">
            <v>수금전표</v>
          </cell>
          <cell r="F18817" t="str">
            <v>10512415-004</v>
          </cell>
          <cell r="G18817">
            <v>100729</v>
          </cell>
          <cell r="H18817" t="str">
            <v>SCR국내영업팀</v>
          </cell>
          <cell r="I18817">
            <v>100729</v>
          </cell>
          <cell r="J18817" t="str">
            <v>SCR국내영업팀</v>
          </cell>
          <cell r="K18817" t="str">
            <v>SCR/대영전선 외상대? D</v>
          </cell>
          <cell r="M18817">
            <v>5000</v>
          </cell>
          <cell r="N18817" t="str">
            <v>0  2</v>
          </cell>
          <cell r="O18817" t="str">
            <v>000.01.10  2</v>
          </cell>
          <cell r="P18817" t="str">
            <v>000.01.10  손</v>
          </cell>
          <cell r="Q18817" t="str">
            <v>형경</v>
          </cell>
        </row>
        <row r="18818">
          <cell r="A18818" t="str">
            <v>81090-00</v>
          </cell>
          <cell r="B18818" t="str">
            <v>잡손실</v>
          </cell>
          <cell r="C18818" t="str">
            <v>잡손실</v>
          </cell>
          <cell r="D18818">
            <v>200</v>
          </cell>
          <cell r="E18818" t="str">
            <v>수금전표</v>
          </cell>
          <cell r="F18818" t="str">
            <v>60056297-004</v>
          </cell>
          <cell r="G18818">
            <v>100066</v>
          </cell>
          <cell r="H18818" t="str">
            <v>국내영업팀</v>
          </cell>
          <cell r="I18818">
            <v>100066</v>
          </cell>
          <cell r="J18818" t="str">
            <v>국내영업팀</v>
          </cell>
          <cell r="K18818" t="str">
            <v>외상대입금 단수차이</v>
          </cell>
          <cell r="L18818" t="str">
            <v>D</v>
          </cell>
          <cell r="M18818">
            <v>8</v>
          </cell>
          <cell r="N18818">
            <v>0</v>
          </cell>
          <cell r="O18818" t="str">
            <v>2000.01.11</v>
          </cell>
          <cell r="P18818" t="str">
            <v>2000.01.11</v>
          </cell>
          <cell r="Q18818" t="str">
            <v>오은영</v>
          </cell>
        </row>
        <row r="18819">
          <cell r="A18819" t="str">
            <v>81090-00</v>
          </cell>
          <cell r="B18819" t="str">
            <v>잡손실</v>
          </cell>
          <cell r="C18819" t="str">
            <v>잡손실</v>
          </cell>
          <cell r="D18819">
            <v>200</v>
          </cell>
          <cell r="E18819" t="str">
            <v>수금전표</v>
          </cell>
          <cell r="F18819" t="str">
            <v>60056306-004</v>
          </cell>
          <cell r="G18819">
            <v>100066</v>
          </cell>
          <cell r="H18819" t="str">
            <v>국내영업팀</v>
          </cell>
          <cell r="I18819">
            <v>100066</v>
          </cell>
          <cell r="J18819" t="str">
            <v>국내영업팀</v>
          </cell>
          <cell r="K18819" t="str">
            <v>외상대입금 단수차이</v>
          </cell>
          <cell r="L18819" t="str">
            <v>D</v>
          </cell>
          <cell r="M18819">
            <v>5</v>
          </cell>
          <cell r="N18819">
            <v>0</v>
          </cell>
          <cell r="O18819" t="str">
            <v>2000.01.12</v>
          </cell>
          <cell r="P18819" t="str">
            <v>2000.01.12</v>
          </cell>
          <cell r="Q18819" t="str">
            <v>오은영</v>
          </cell>
        </row>
        <row r="18820">
          <cell r="A18820" t="str">
            <v>81090-00</v>
          </cell>
          <cell r="B18820" t="str">
            <v>잡손실</v>
          </cell>
          <cell r="C18820" t="str">
            <v>잡손실</v>
          </cell>
          <cell r="D18820">
            <v>200</v>
          </cell>
          <cell r="E18820" t="str">
            <v>수금전표</v>
          </cell>
          <cell r="F18820" t="str">
            <v>60056025-004</v>
          </cell>
          <cell r="G18820">
            <v>100066</v>
          </cell>
          <cell r="H18820" t="str">
            <v>국내영업팀</v>
          </cell>
          <cell r="I18820">
            <v>100066</v>
          </cell>
          <cell r="J18820" t="str">
            <v>국내영업팀</v>
          </cell>
          <cell r="K18820" t="str">
            <v>외상대입금 단수차이</v>
          </cell>
          <cell r="L18820" t="str">
            <v>D</v>
          </cell>
          <cell r="M18820">
            <v>7</v>
          </cell>
          <cell r="N18820">
            <v>0</v>
          </cell>
          <cell r="O18820" t="str">
            <v>2000.01.13</v>
          </cell>
          <cell r="P18820" t="str">
            <v>2000.01.13</v>
          </cell>
          <cell r="Q18820" t="str">
            <v>오은영</v>
          </cell>
        </row>
        <row r="18821">
          <cell r="A18821" t="str">
            <v>81090-00</v>
          </cell>
          <cell r="B18821" t="str">
            <v>잡손실</v>
          </cell>
          <cell r="C18821" t="str">
            <v>잡손실</v>
          </cell>
          <cell r="D18821">
            <v>200</v>
          </cell>
          <cell r="E18821" t="str">
            <v>수금전표</v>
          </cell>
          <cell r="F18821" t="str">
            <v>10512579-003</v>
          </cell>
          <cell r="G18821">
            <v>100729</v>
          </cell>
          <cell r="H18821" t="str">
            <v>SCR국내영업팀</v>
          </cell>
          <cell r="I18821">
            <v>100729</v>
          </cell>
          <cell r="J18821" t="str">
            <v>SCR국내영업팀</v>
          </cell>
          <cell r="K18821" t="str">
            <v>SCR/GERALD LTD 선물? D</v>
          </cell>
          <cell r="M18821">
            <v>9165</v>
          </cell>
          <cell r="N18821" t="str">
            <v>0  2</v>
          </cell>
          <cell r="O18821" t="str">
            <v>000.01.14  2</v>
          </cell>
          <cell r="P18821" t="str">
            <v>000.01.14  손</v>
          </cell>
          <cell r="Q18821" t="str">
            <v>형경</v>
          </cell>
          <cell r="T18821" t="str">
            <v>입금수수료$8.05</v>
          </cell>
        </row>
        <row r="18822">
          <cell r="A18822" t="str">
            <v>81090-00</v>
          </cell>
          <cell r="B18822" t="str">
            <v>잡손실</v>
          </cell>
          <cell r="C18822" t="str">
            <v>잡손실</v>
          </cell>
          <cell r="D18822">
            <v>200</v>
          </cell>
          <cell r="E18822" t="str">
            <v>수금전표</v>
          </cell>
          <cell r="F18822" t="str">
            <v>60056094-003</v>
          </cell>
          <cell r="G18822">
            <v>100729</v>
          </cell>
          <cell r="H18822" t="str">
            <v>SCR국내영업팀</v>
          </cell>
          <cell r="I18822">
            <v>100729</v>
          </cell>
          <cell r="J18822" t="str">
            <v>SCR국내영업팀</v>
          </cell>
          <cell r="K18822" t="str">
            <v>SCR/영흥물산 외상대</v>
          </cell>
          <cell r="L18822" t="str">
            <v>D</v>
          </cell>
          <cell r="M18822">
            <v>379</v>
          </cell>
          <cell r="N18822">
            <v>0</v>
          </cell>
          <cell r="O18822" t="str">
            <v>2000.01.17</v>
          </cell>
          <cell r="P18822" t="str">
            <v>2000.01.17</v>
          </cell>
          <cell r="Q18822" t="str">
            <v>손형경</v>
          </cell>
        </row>
        <row r="18823">
          <cell r="A18823" t="str">
            <v>81090-00</v>
          </cell>
          <cell r="B18823" t="str">
            <v>잡손실</v>
          </cell>
          <cell r="C18823" t="str">
            <v>잡손실</v>
          </cell>
          <cell r="D18823">
            <v>200</v>
          </cell>
          <cell r="E18823" t="str">
            <v>수금전표</v>
          </cell>
          <cell r="F18823" t="str">
            <v>60056767-003</v>
          </cell>
          <cell r="G18823">
            <v>100729</v>
          </cell>
          <cell r="H18823" t="str">
            <v>SCR국내영업팀</v>
          </cell>
          <cell r="I18823">
            <v>100729</v>
          </cell>
          <cell r="J18823" t="str">
            <v>SCR국내영업팀</v>
          </cell>
          <cell r="K18823" t="str">
            <v>SCR/광일전기 외상대</v>
          </cell>
          <cell r="L18823" t="str">
            <v>D</v>
          </cell>
          <cell r="M18823">
            <v>246</v>
          </cell>
          <cell r="N18823">
            <v>0</v>
          </cell>
          <cell r="O18823" t="str">
            <v>2000.01.31</v>
          </cell>
          <cell r="P18823" t="str">
            <v>2000.01.31</v>
          </cell>
          <cell r="Q18823" t="str">
            <v>손형경</v>
          </cell>
        </row>
        <row r="18824">
          <cell r="A18824" t="str">
            <v>81090-00</v>
          </cell>
          <cell r="B18824" t="str">
            <v>잡손실</v>
          </cell>
          <cell r="C18824" t="str">
            <v>잡손실</v>
          </cell>
          <cell r="D18824">
            <v>200</v>
          </cell>
          <cell r="E18824" t="str">
            <v>수금전표</v>
          </cell>
          <cell r="F18824" t="str">
            <v>60056765-005</v>
          </cell>
          <cell r="G18824">
            <v>100729</v>
          </cell>
          <cell r="H18824" t="str">
            <v>SCR국내영업팀</v>
          </cell>
          <cell r="I18824">
            <v>100729</v>
          </cell>
          <cell r="J18824" t="str">
            <v>SCR국내영업팀</v>
          </cell>
          <cell r="K18824" t="str">
            <v>SCR/대일전선 외상대</v>
          </cell>
          <cell r="L18824" t="str">
            <v>D</v>
          </cell>
          <cell r="M18824">
            <v>285</v>
          </cell>
          <cell r="N18824">
            <v>0</v>
          </cell>
          <cell r="O18824" t="str">
            <v>2000.01.31</v>
          </cell>
          <cell r="P18824" t="str">
            <v>2000.01.31</v>
          </cell>
          <cell r="Q18824" t="str">
            <v>손형경</v>
          </cell>
        </row>
        <row r="18825">
          <cell r="A18825" t="str">
            <v>81090-00</v>
          </cell>
          <cell r="B18825" t="str">
            <v>잡손실</v>
          </cell>
          <cell r="C18825" t="str">
            <v>잡손실</v>
          </cell>
          <cell r="D18825">
            <v>200</v>
          </cell>
          <cell r="E18825" t="str">
            <v>수금전표</v>
          </cell>
          <cell r="F18825" t="str">
            <v>60057990-003</v>
          </cell>
          <cell r="G18825">
            <v>100729</v>
          </cell>
          <cell r="H18825" t="str">
            <v>SCR국내영업팀</v>
          </cell>
          <cell r="I18825">
            <v>100729</v>
          </cell>
          <cell r="J18825" t="str">
            <v>SCR국내영업팀</v>
          </cell>
          <cell r="K18825" t="str">
            <v>SCR/영신전자 외상대? D</v>
          </cell>
          <cell r="M18825">
            <v>7</v>
          </cell>
          <cell r="N18825" t="str">
            <v>0  2</v>
          </cell>
          <cell r="O18825" t="str">
            <v>000.02.02  2</v>
          </cell>
          <cell r="P18825" t="str">
            <v>000.02.02  손</v>
          </cell>
          <cell r="Q18825" t="str">
            <v>형경</v>
          </cell>
        </row>
        <row r="18826">
          <cell r="A18826" t="str">
            <v>81090-00</v>
          </cell>
          <cell r="B18826" t="str">
            <v>잡손실</v>
          </cell>
          <cell r="C18826" t="str">
            <v>잡손실</v>
          </cell>
          <cell r="D18826">
            <v>200</v>
          </cell>
          <cell r="E18826" t="str">
            <v>수금전표</v>
          </cell>
          <cell r="F18826" t="str">
            <v>10520032-004</v>
          </cell>
          <cell r="G18826">
            <v>100027</v>
          </cell>
          <cell r="H18826" t="str">
            <v>일진경리팀</v>
          </cell>
          <cell r="I18826">
            <v>100027</v>
          </cell>
          <cell r="J18826" t="str">
            <v>일진경리팀</v>
          </cell>
          <cell r="K18826" t="str">
            <v>부가세환급 단수차이</v>
          </cell>
          <cell r="L18826" t="str">
            <v>D</v>
          </cell>
          <cell r="M18826">
            <v>8</v>
          </cell>
          <cell r="N18826">
            <v>0</v>
          </cell>
          <cell r="O18826" t="str">
            <v>2000.02.03</v>
          </cell>
          <cell r="P18826" t="str">
            <v>2000.02.03</v>
          </cell>
          <cell r="Q18826" t="str">
            <v>성기승</v>
          </cell>
        </row>
        <row r="18827">
          <cell r="A18827" t="str">
            <v>81090-00</v>
          </cell>
          <cell r="B18827" t="str">
            <v>잡손실</v>
          </cell>
          <cell r="C18827" t="str">
            <v>잡손실</v>
          </cell>
          <cell r="D18827">
            <v>200</v>
          </cell>
          <cell r="E18827" t="str">
            <v>수금전표</v>
          </cell>
          <cell r="F18827" t="str">
            <v>60058000-003</v>
          </cell>
          <cell r="G18827">
            <v>100729</v>
          </cell>
          <cell r="H18827" t="str">
            <v>SCR국내영업팀</v>
          </cell>
          <cell r="I18827">
            <v>100729</v>
          </cell>
          <cell r="J18827" t="str">
            <v>SCR국내영업팀</v>
          </cell>
          <cell r="K18827" t="str">
            <v>SCR/두원전선 외상대? D</v>
          </cell>
          <cell r="M18827">
            <v>1211</v>
          </cell>
          <cell r="N18827" t="str">
            <v>0  2</v>
          </cell>
          <cell r="O18827" t="str">
            <v>000.02.12  2</v>
          </cell>
          <cell r="P18827" t="str">
            <v>000.02.12  손</v>
          </cell>
          <cell r="Q18827" t="str">
            <v>형경</v>
          </cell>
        </row>
        <row r="18828">
          <cell r="A18828" t="str">
            <v>81090-00</v>
          </cell>
          <cell r="B18828" t="str">
            <v>잡손실</v>
          </cell>
          <cell r="C18828" t="str">
            <v>잡손실</v>
          </cell>
          <cell r="D18828">
            <v>200</v>
          </cell>
          <cell r="E18828" t="str">
            <v>수금전표</v>
          </cell>
          <cell r="F18828" t="str">
            <v>60057906-004</v>
          </cell>
          <cell r="G18828">
            <v>100066</v>
          </cell>
          <cell r="H18828" t="str">
            <v>국내영업팀</v>
          </cell>
          <cell r="I18828">
            <v>100066</v>
          </cell>
          <cell r="J18828" t="str">
            <v>국내영업팀</v>
          </cell>
          <cell r="K18828" t="str">
            <v>외상대입금 단수차이</v>
          </cell>
          <cell r="L18828" t="str">
            <v>D</v>
          </cell>
          <cell r="M18828">
            <v>4</v>
          </cell>
          <cell r="N18828">
            <v>0</v>
          </cell>
          <cell r="O18828" t="str">
            <v>2000.02.14</v>
          </cell>
          <cell r="P18828" t="str">
            <v>2000.02.14</v>
          </cell>
          <cell r="Q18828" t="str">
            <v>오은영</v>
          </cell>
        </row>
        <row r="18829">
          <cell r="A18829" t="str">
            <v>81090-00</v>
          </cell>
          <cell r="B18829" t="str">
            <v>잡손실</v>
          </cell>
          <cell r="C18829" t="str">
            <v>잡손실</v>
          </cell>
          <cell r="D18829">
            <v>200</v>
          </cell>
          <cell r="E18829" t="str">
            <v>수금전표</v>
          </cell>
          <cell r="F18829" t="str">
            <v>60058123-005</v>
          </cell>
          <cell r="G18829">
            <v>100729</v>
          </cell>
          <cell r="H18829" t="str">
            <v>SCR국내영업팀</v>
          </cell>
          <cell r="I18829">
            <v>100729</v>
          </cell>
          <cell r="J18829" t="str">
            <v>SCR국내영업팀</v>
          </cell>
          <cell r="K18829" t="str">
            <v>SCR/SHENZHEN T/T수수</v>
          </cell>
          <cell r="L18829" t="str">
            <v>D</v>
          </cell>
          <cell r="M18829">
            <v>22540</v>
          </cell>
          <cell r="N18829">
            <v>0</v>
          </cell>
          <cell r="O18829" t="str">
            <v>2000.02.17</v>
          </cell>
          <cell r="P18829" t="str">
            <v>2000.02.17</v>
          </cell>
          <cell r="Q18829" t="str">
            <v>손형경</v>
          </cell>
        </row>
        <row r="18830">
          <cell r="A18830" t="str">
            <v>81090-00</v>
          </cell>
          <cell r="B18830" t="str">
            <v>잡손실</v>
          </cell>
          <cell r="C18830" t="str">
            <v>잡손실</v>
          </cell>
          <cell r="D18830">
            <v>200</v>
          </cell>
          <cell r="E18830" t="str">
            <v>수금전표</v>
          </cell>
          <cell r="F18830" t="str">
            <v>60058103-006</v>
          </cell>
          <cell r="G18830">
            <v>100729</v>
          </cell>
          <cell r="H18830" t="str">
            <v>SCR국내영업팀</v>
          </cell>
          <cell r="I18830">
            <v>100729</v>
          </cell>
          <cell r="J18830" t="str">
            <v>SCR국내영업팀</v>
          </cell>
          <cell r="K18830" t="str">
            <v>SCR/SHENZHEN T/T 수? D</v>
          </cell>
          <cell r="M18830">
            <v>22580</v>
          </cell>
          <cell r="N18830" t="str">
            <v>0  2</v>
          </cell>
          <cell r="O18830" t="str">
            <v>000.02.18  2</v>
          </cell>
          <cell r="P18830" t="str">
            <v>000.02.18  손</v>
          </cell>
          <cell r="Q18830" t="str">
            <v>형경</v>
          </cell>
          <cell r="T18830" t="str">
            <v>$20*1129</v>
          </cell>
        </row>
        <row r="18831">
          <cell r="A18831" t="str">
            <v>81090-00</v>
          </cell>
          <cell r="B18831" t="str">
            <v>잡손실</v>
          </cell>
          <cell r="C18831" t="str">
            <v>잡손실</v>
          </cell>
          <cell r="D18831">
            <v>200</v>
          </cell>
          <cell r="E18831" t="str">
            <v>수금전표</v>
          </cell>
          <cell r="F18831" t="str">
            <v>60058190-005</v>
          </cell>
          <cell r="G18831">
            <v>100729</v>
          </cell>
          <cell r="H18831" t="str">
            <v>SCR국내영업팀</v>
          </cell>
          <cell r="I18831">
            <v>100729</v>
          </cell>
          <cell r="J18831" t="str">
            <v>SCR국내영업팀</v>
          </cell>
          <cell r="K18831" t="str">
            <v>SCR/SHENZHEN T/T수수</v>
          </cell>
          <cell r="L18831" t="str">
            <v>D</v>
          </cell>
          <cell r="M18831">
            <v>22811</v>
          </cell>
          <cell r="N18831">
            <v>0</v>
          </cell>
          <cell r="O18831" t="str">
            <v>2000.02.24</v>
          </cell>
          <cell r="P18831" t="str">
            <v>2000.02.24</v>
          </cell>
          <cell r="Q18831" t="str">
            <v>손형경</v>
          </cell>
        </row>
        <row r="18832">
          <cell r="A18832" t="str">
            <v>81090-00</v>
          </cell>
          <cell r="B18832" t="str">
            <v>잡손실</v>
          </cell>
          <cell r="C18832" t="str">
            <v>잡손실</v>
          </cell>
          <cell r="D18832">
            <v>200</v>
          </cell>
          <cell r="E18832" t="str">
            <v>수금전표</v>
          </cell>
          <cell r="F18832" t="str">
            <v>60058434-003</v>
          </cell>
          <cell r="G18832">
            <v>100066</v>
          </cell>
          <cell r="H18832" t="str">
            <v>국내영업팀</v>
          </cell>
          <cell r="I18832">
            <v>100066</v>
          </cell>
          <cell r="J18832" t="str">
            <v>국내영업팀</v>
          </cell>
          <cell r="K18832" t="str">
            <v>외상대입금 단수차이</v>
          </cell>
          <cell r="L18832" t="str">
            <v>D</v>
          </cell>
          <cell r="M18832">
            <v>9</v>
          </cell>
          <cell r="N18832">
            <v>0</v>
          </cell>
          <cell r="O18832" t="str">
            <v>2000.02.25</v>
          </cell>
          <cell r="P18832" t="str">
            <v>2000.02.25</v>
          </cell>
          <cell r="Q18832" t="str">
            <v>오은영</v>
          </cell>
        </row>
        <row r="18833">
          <cell r="A18833" t="str">
            <v>81090-00</v>
          </cell>
          <cell r="B18833" t="str">
            <v>잡손실</v>
          </cell>
          <cell r="C18833" t="str">
            <v>잡손실</v>
          </cell>
          <cell r="D18833">
            <v>200</v>
          </cell>
          <cell r="E18833" t="str">
            <v>수금전표</v>
          </cell>
          <cell r="F18833" t="str">
            <v>10526741-003</v>
          </cell>
          <cell r="G18833">
            <v>100729</v>
          </cell>
          <cell r="H18833" t="str">
            <v>SCR국내영업팀</v>
          </cell>
          <cell r="I18833">
            <v>100729</v>
          </cell>
          <cell r="J18833" t="str">
            <v>SCR국내영업팀</v>
          </cell>
          <cell r="K18833" t="str">
            <v>상품매익(FS)MK/대만? D</v>
          </cell>
          <cell r="M18833">
            <v>1000</v>
          </cell>
          <cell r="N18833" t="str">
            <v>0  2</v>
          </cell>
          <cell r="O18833" t="str">
            <v>000.02.28  2</v>
          </cell>
          <cell r="P18833" t="str">
            <v>000.02.28  손</v>
          </cell>
          <cell r="Q18833" t="str">
            <v>형경</v>
          </cell>
        </row>
        <row r="18834">
          <cell r="A18834" t="str">
            <v>81090-00</v>
          </cell>
          <cell r="B18834" t="str">
            <v>잡손실</v>
          </cell>
          <cell r="C18834" t="str">
            <v>잡손실</v>
          </cell>
          <cell r="D18834">
            <v>200</v>
          </cell>
          <cell r="E18834" t="str">
            <v>수금전표</v>
          </cell>
          <cell r="F18834" t="str">
            <v>10529359-004</v>
          </cell>
          <cell r="G18834">
            <v>100702</v>
          </cell>
          <cell r="H18834" t="str">
            <v>관리과</v>
          </cell>
          <cell r="I18834">
            <v>100702</v>
          </cell>
          <cell r="J18834" t="str">
            <v>관리과</v>
          </cell>
          <cell r="K18834" t="str">
            <v>02월분 임대료 및 관? D</v>
          </cell>
          <cell r="M18834">
            <v>2</v>
          </cell>
          <cell r="N18834">
            <v>2</v>
          </cell>
          <cell r="O18834" t="str">
            <v>000.02.29  2</v>
          </cell>
          <cell r="P18834" t="str">
            <v>000.02.29  김</v>
          </cell>
          <cell r="Q18834" t="str">
            <v>지연</v>
          </cell>
        </row>
        <row r="18835">
          <cell r="A18835" t="str">
            <v>81090-00</v>
          </cell>
          <cell r="B18835" t="str">
            <v>잡손실</v>
          </cell>
          <cell r="C18835" t="str">
            <v>잡손실</v>
          </cell>
          <cell r="D18835">
            <v>200</v>
          </cell>
          <cell r="E18835" t="str">
            <v>수금전표</v>
          </cell>
          <cell r="F18835" t="str">
            <v>60058586-004</v>
          </cell>
          <cell r="G18835">
            <v>100729</v>
          </cell>
          <cell r="H18835" t="str">
            <v>SCR국내영업팀</v>
          </cell>
          <cell r="I18835">
            <v>100729</v>
          </cell>
          <cell r="J18835" t="str">
            <v>SCR국내영업팀</v>
          </cell>
          <cell r="K18835" t="str">
            <v>SCR/대희전선 외상대? D</v>
          </cell>
          <cell r="M18835">
            <v>334</v>
          </cell>
          <cell r="N18835" t="str">
            <v>0  2</v>
          </cell>
          <cell r="O18835" t="str">
            <v>000.02.29  2</v>
          </cell>
          <cell r="P18835" t="str">
            <v>000.02.29  손</v>
          </cell>
          <cell r="Q18835" t="str">
            <v>형경</v>
          </cell>
        </row>
        <row r="18836">
          <cell r="A18836" t="str">
            <v>81090-00</v>
          </cell>
          <cell r="B18836" t="str">
            <v>잡손실</v>
          </cell>
          <cell r="C18836" t="str">
            <v>잡손실</v>
          </cell>
          <cell r="D18836">
            <v>200</v>
          </cell>
          <cell r="E18836" t="str">
            <v>수금전표</v>
          </cell>
          <cell r="F18836" t="str">
            <v>60059624-003</v>
          </cell>
          <cell r="G18836">
            <v>100729</v>
          </cell>
          <cell r="H18836" t="str">
            <v>SCR국내영업팀</v>
          </cell>
          <cell r="I18836">
            <v>100729</v>
          </cell>
          <cell r="J18836" t="str">
            <v>SCR국내영업팀</v>
          </cell>
          <cell r="K18836" t="str">
            <v>SCR/광일전기 외상대? D</v>
          </cell>
          <cell r="M18836">
            <v>226</v>
          </cell>
          <cell r="N18836" t="str">
            <v>0  2</v>
          </cell>
          <cell r="O18836" t="str">
            <v>000.03.02  2</v>
          </cell>
          <cell r="P18836" t="str">
            <v>000.03.02  손</v>
          </cell>
          <cell r="Q18836" t="str">
            <v>형경</v>
          </cell>
        </row>
        <row r="18837">
          <cell r="A18837" t="str">
            <v>81090-00</v>
          </cell>
          <cell r="B18837" t="str">
            <v>잡손실</v>
          </cell>
          <cell r="C18837" t="str">
            <v>잡손실</v>
          </cell>
          <cell r="D18837">
            <v>200</v>
          </cell>
          <cell r="E18837" t="str">
            <v>수금전표</v>
          </cell>
          <cell r="F18837" t="str">
            <v>60059620-003</v>
          </cell>
          <cell r="G18837">
            <v>100729</v>
          </cell>
          <cell r="H18837" t="str">
            <v>SCR국내영업팀</v>
          </cell>
          <cell r="I18837">
            <v>100729</v>
          </cell>
          <cell r="J18837" t="str">
            <v>SCR국내영업팀</v>
          </cell>
          <cell r="K18837" t="str">
            <v>SCR/영신전자 외상대? D</v>
          </cell>
          <cell r="M18837">
            <v>9</v>
          </cell>
          <cell r="N18837" t="str">
            <v>0  2</v>
          </cell>
          <cell r="O18837" t="str">
            <v>000.03.03  2</v>
          </cell>
          <cell r="P18837" t="str">
            <v>000.03.03  손</v>
          </cell>
          <cell r="Q18837" t="str">
            <v>형경</v>
          </cell>
        </row>
        <row r="18838">
          <cell r="A18838" t="str">
            <v>81090-00</v>
          </cell>
          <cell r="B18838" t="str">
            <v>잡손실</v>
          </cell>
          <cell r="C18838" t="str">
            <v>잡손실</v>
          </cell>
          <cell r="D18838">
            <v>200</v>
          </cell>
          <cell r="E18838" t="str">
            <v>수금전표</v>
          </cell>
          <cell r="F18838" t="str">
            <v>60059625-003</v>
          </cell>
          <cell r="G18838">
            <v>100729</v>
          </cell>
          <cell r="H18838" t="str">
            <v>SCR국내영업팀</v>
          </cell>
          <cell r="I18838">
            <v>100729</v>
          </cell>
          <cell r="J18838" t="str">
            <v>SCR국내영업팀</v>
          </cell>
          <cell r="K18838" t="str">
            <v>SCR/태원신선 외상대? D</v>
          </cell>
          <cell r="M18838">
            <v>28</v>
          </cell>
          <cell r="N18838" t="str">
            <v>0  2</v>
          </cell>
          <cell r="O18838" t="str">
            <v>000.03.03  2</v>
          </cell>
          <cell r="P18838" t="str">
            <v>000.03.03  손</v>
          </cell>
          <cell r="Q18838" t="str">
            <v>형경</v>
          </cell>
        </row>
        <row r="18839">
          <cell r="A18839" t="str">
            <v>81090-00</v>
          </cell>
          <cell r="B18839" t="str">
            <v>잡손실</v>
          </cell>
          <cell r="C18839" t="str">
            <v>잡손실</v>
          </cell>
          <cell r="D18839">
            <v>200</v>
          </cell>
          <cell r="E18839" t="str">
            <v>수금전표</v>
          </cell>
          <cell r="F18839" t="str">
            <v>10532737-005</v>
          </cell>
          <cell r="G18839">
            <v>100729</v>
          </cell>
          <cell r="H18839" t="str">
            <v>SCR국내영업팀</v>
          </cell>
          <cell r="I18839">
            <v>100729</v>
          </cell>
          <cell r="J18839" t="str">
            <v>SCR국내영업팀</v>
          </cell>
          <cell r="K18839" t="str">
            <v>SCR/대영전선관세입금</v>
          </cell>
          <cell r="L18839" t="str">
            <v>D</v>
          </cell>
          <cell r="M18839">
            <v>5000</v>
          </cell>
          <cell r="N18839">
            <v>0</v>
          </cell>
          <cell r="O18839" t="str">
            <v>2000.03.10</v>
          </cell>
          <cell r="P18839" t="str">
            <v>2000.03.10</v>
          </cell>
          <cell r="Q18839" t="str">
            <v>손형경</v>
          </cell>
        </row>
        <row r="18840">
          <cell r="A18840" t="str">
            <v>81090-00</v>
          </cell>
          <cell r="B18840" t="str">
            <v>잡손실</v>
          </cell>
          <cell r="C18840" t="str">
            <v>잡손실</v>
          </cell>
          <cell r="D18840">
            <v>200</v>
          </cell>
          <cell r="E18840" t="str">
            <v>수금전표</v>
          </cell>
          <cell r="F18840" t="str">
            <v>60059661-003</v>
          </cell>
          <cell r="G18840">
            <v>100729</v>
          </cell>
          <cell r="H18840" t="str">
            <v>SCR국내영업팀</v>
          </cell>
          <cell r="I18840">
            <v>100729</v>
          </cell>
          <cell r="J18840" t="str">
            <v>SCR국내영업팀</v>
          </cell>
          <cell r="K18840" t="str">
            <v>SCR/대성전선 외상대? D</v>
          </cell>
          <cell r="M18840">
            <v>1</v>
          </cell>
          <cell r="N18840" t="str">
            <v>0  2</v>
          </cell>
          <cell r="O18840" t="str">
            <v>000.03.11  2</v>
          </cell>
          <cell r="P18840" t="str">
            <v>000.03.11  손</v>
          </cell>
          <cell r="Q18840" t="str">
            <v>형경</v>
          </cell>
        </row>
        <row r="18841">
          <cell r="A18841" t="str">
            <v>81090-00</v>
          </cell>
          <cell r="B18841" t="str">
            <v>잡손실</v>
          </cell>
          <cell r="C18841" t="str">
            <v>잡손실</v>
          </cell>
          <cell r="D18841">
            <v>200</v>
          </cell>
          <cell r="E18841" t="str">
            <v>수금전표</v>
          </cell>
          <cell r="F18841" t="str">
            <v>60059690-003</v>
          </cell>
          <cell r="G18841">
            <v>100729</v>
          </cell>
          <cell r="H18841" t="str">
            <v>SCR국내영업팀</v>
          </cell>
          <cell r="I18841">
            <v>100729</v>
          </cell>
          <cell r="J18841" t="str">
            <v>SCR국내영업팀</v>
          </cell>
          <cell r="K18841" t="str">
            <v>SCR/두원전선 외상대? D</v>
          </cell>
          <cell r="M18841">
            <v>904</v>
          </cell>
          <cell r="N18841" t="str">
            <v>0  2</v>
          </cell>
          <cell r="O18841" t="str">
            <v>000.03.13  2</v>
          </cell>
          <cell r="P18841" t="str">
            <v>000.03.13  손</v>
          </cell>
          <cell r="Q18841" t="str">
            <v>형경</v>
          </cell>
        </row>
        <row r="18842">
          <cell r="A18842" t="str">
            <v>81090-00</v>
          </cell>
          <cell r="B18842" t="str">
            <v>잡손실</v>
          </cell>
          <cell r="C18842" t="str">
            <v>잡손실</v>
          </cell>
          <cell r="D18842">
            <v>1</v>
          </cell>
          <cell r="E18842" t="str">
            <v>비용전표</v>
          </cell>
          <cell r="F18842" t="str">
            <v>10533405-003</v>
          </cell>
          <cell r="G18842">
            <v>100776</v>
          </cell>
          <cell r="H18842" t="str">
            <v>CATV팀</v>
          </cell>
          <cell r="I18842">
            <v>100775</v>
          </cell>
          <cell r="J18842" t="str">
            <v>전송팀</v>
          </cell>
          <cell r="K18842" t="str">
            <v>잡손실</v>
          </cell>
          <cell r="L18842" t="str">
            <v>D</v>
          </cell>
          <cell r="M18842">
            <v>1</v>
          </cell>
          <cell r="N18842">
            <v>0</v>
          </cell>
          <cell r="O18842" t="str">
            <v>2000.03.14</v>
          </cell>
          <cell r="P18842" t="str">
            <v>2000.03.14</v>
          </cell>
        </row>
        <row r="18843">
          <cell r="A18843" t="str">
            <v>81090-00</v>
          </cell>
          <cell r="B18843" t="str">
            <v>잡손실</v>
          </cell>
          <cell r="C18843" t="str">
            <v>잡손실</v>
          </cell>
          <cell r="D18843">
            <v>200</v>
          </cell>
          <cell r="E18843" t="str">
            <v>수금전표</v>
          </cell>
          <cell r="F18843" t="str">
            <v>60060068-003</v>
          </cell>
          <cell r="G18843">
            <v>100066</v>
          </cell>
          <cell r="H18843" t="str">
            <v>국내영업팀</v>
          </cell>
          <cell r="I18843">
            <v>100066</v>
          </cell>
          <cell r="J18843" t="str">
            <v>국내영업팀</v>
          </cell>
          <cell r="K18843" t="str">
            <v>외상대입금 단수차이</v>
          </cell>
          <cell r="L18843" t="str">
            <v>D</v>
          </cell>
          <cell r="M18843">
            <v>7</v>
          </cell>
          <cell r="N18843">
            <v>0</v>
          </cell>
          <cell r="O18843" t="str">
            <v>2000.03.17</v>
          </cell>
          <cell r="P18843" t="str">
            <v>2000.03.17</v>
          </cell>
          <cell r="Q18843" t="str">
            <v>오은영</v>
          </cell>
        </row>
        <row r="18844">
          <cell r="A18844" t="str">
            <v>81090-00</v>
          </cell>
          <cell r="B18844" t="str">
            <v>잡손실</v>
          </cell>
          <cell r="C18844" t="str">
            <v>잡손실</v>
          </cell>
          <cell r="D18844">
            <v>200</v>
          </cell>
          <cell r="E18844" t="str">
            <v>수금전표</v>
          </cell>
          <cell r="F18844" t="str">
            <v>60060273-003</v>
          </cell>
          <cell r="G18844">
            <v>100066</v>
          </cell>
          <cell r="H18844" t="str">
            <v>국내영업팀</v>
          </cell>
          <cell r="I18844">
            <v>100066</v>
          </cell>
          <cell r="J18844" t="str">
            <v>국내영업팀</v>
          </cell>
          <cell r="K18844" t="str">
            <v>외상대입금 단수차이</v>
          </cell>
          <cell r="L18844" t="str">
            <v>D</v>
          </cell>
          <cell r="M18844">
            <v>5</v>
          </cell>
          <cell r="N18844">
            <v>0</v>
          </cell>
          <cell r="O18844" t="str">
            <v>2000.03.27</v>
          </cell>
          <cell r="P18844" t="str">
            <v>2000.03.27</v>
          </cell>
          <cell r="Q18844" t="str">
            <v>오은영</v>
          </cell>
        </row>
        <row r="18845">
          <cell r="A18845" t="str">
            <v>81090-00</v>
          </cell>
          <cell r="B18845" t="str">
            <v>잡손실</v>
          </cell>
          <cell r="C18845" t="str">
            <v>잡손실</v>
          </cell>
          <cell r="D18845">
            <v>200</v>
          </cell>
          <cell r="E18845" t="str">
            <v>수금전표</v>
          </cell>
          <cell r="F18845" t="str">
            <v>60061090-004</v>
          </cell>
          <cell r="G18845">
            <v>100066</v>
          </cell>
          <cell r="H18845" t="str">
            <v>국내영업팀</v>
          </cell>
          <cell r="I18845">
            <v>100066</v>
          </cell>
          <cell r="J18845" t="str">
            <v>국내영업팀</v>
          </cell>
          <cell r="K18845" t="str">
            <v>외상대입금 단수차이</v>
          </cell>
          <cell r="L18845" t="str">
            <v>D</v>
          </cell>
          <cell r="M18845">
            <v>2</v>
          </cell>
          <cell r="N18845">
            <v>0</v>
          </cell>
          <cell r="O18845" t="str">
            <v>2000.03.31</v>
          </cell>
          <cell r="P18845" t="str">
            <v>2000.03.31</v>
          </cell>
          <cell r="Q18845" t="str">
            <v>오은영</v>
          </cell>
        </row>
        <row r="18846">
          <cell r="A18846" t="str">
            <v>81090-00</v>
          </cell>
          <cell r="B18846" t="str">
            <v>잡손실</v>
          </cell>
          <cell r="C18846" t="str">
            <v>잡손실</v>
          </cell>
          <cell r="D18846">
            <v>200</v>
          </cell>
          <cell r="E18846" t="str">
            <v>수금전표</v>
          </cell>
          <cell r="F18846" t="str">
            <v>60061523-003</v>
          </cell>
          <cell r="G18846">
            <v>100066</v>
          </cell>
          <cell r="H18846" t="str">
            <v>국내영업팀</v>
          </cell>
          <cell r="I18846">
            <v>100066</v>
          </cell>
          <cell r="J18846" t="str">
            <v>국내영업팀</v>
          </cell>
          <cell r="K18846" t="str">
            <v>외상대입금 단수차이</v>
          </cell>
          <cell r="L18846" t="str">
            <v>D</v>
          </cell>
          <cell r="M18846">
            <v>8</v>
          </cell>
          <cell r="N18846">
            <v>0</v>
          </cell>
          <cell r="O18846" t="str">
            <v>2000.04.03</v>
          </cell>
          <cell r="P18846" t="str">
            <v>2000.04.03</v>
          </cell>
          <cell r="Q18846" t="str">
            <v>오은영</v>
          </cell>
        </row>
        <row r="18847">
          <cell r="A18847" t="str">
            <v>81090-00</v>
          </cell>
          <cell r="B18847" t="str">
            <v>잡손실</v>
          </cell>
          <cell r="C18847" t="str">
            <v>잡손실</v>
          </cell>
          <cell r="D18847">
            <v>1</v>
          </cell>
          <cell r="E18847" t="str">
            <v>비용전표</v>
          </cell>
          <cell r="F18847" t="str">
            <v>10542710-001</v>
          </cell>
          <cell r="G18847">
            <v>100730</v>
          </cell>
          <cell r="H18847" t="str">
            <v>SCR해외영업팀</v>
          </cell>
          <cell r="I18847">
            <v>100729</v>
          </cell>
          <cell r="J18847" t="str">
            <v>SCR국내영업팀</v>
          </cell>
          <cell r="K18847" t="str">
            <v>SCR/선물거래정산대금</v>
          </cell>
          <cell r="L18847" t="str">
            <v>D</v>
          </cell>
          <cell r="M18847">
            <v>15171123</v>
          </cell>
          <cell r="N18847">
            <v>0</v>
          </cell>
          <cell r="O18847" t="str">
            <v>2000.04.08</v>
          </cell>
          <cell r="P18847" t="str">
            <v>2000.04.04</v>
          </cell>
          <cell r="Q18847" t="str">
            <v>손형경</v>
          </cell>
        </row>
        <row r="18848">
          <cell r="A18848" t="str">
            <v>81090-00</v>
          </cell>
          <cell r="B18848" t="str">
            <v>잡손실</v>
          </cell>
          <cell r="C18848" t="str">
            <v>잡손실</v>
          </cell>
          <cell r="D18848">
            <v>200</v>
          </cell>
          <cell r="E18848" t="str">
            <v>수금전표</v>
          </cell>
          <cell r="F18848" t="str">
            <v>60061683-003</v>
          </cell>
          <cell r="G18848">
            <v>100066</v>
          </cell>
          <cell r="H18848" t="str">
            <v>국내영업팀</v>
          </cell>
          <cell r="I18848">
            <v>100066</v>
          </cell>
          <cell r="J18848" t="str">
            <v>국내영업팀</v>
          </cell>
          <cell r="K18848" t="str">
            <v>외상대입금 단수차이</v>
          </cell>
          <cell r="L18848" t="str">
            <v>D</v>
          </cell>
          <cell r="M18848">
            <v>8</v>
          </cell>
          <cell r="N18848">
            <v>0</v>
          </cell>
          <cell r="O18848" t="str">
            <v>2000.04.14</v>
          </cell>
          <cell r="P18848" t="str">
            <v>2000.04.14</v>
          </cell>
          <cell r="Q18848" t="str">
            <v>오은영</v>
          </cell>
        </row>
        <row r="18849">
          <cell r="A18849" t="str">
            <v>81090-00</v>
          </cell>
          <cell r="B18849" t="str">
            <v>잡손실</v>
          </cell>
          <cell r="C18849" t="str">
            <v>잡손실</v>
          </cell>
          <cell r="D18849">
            <v>200</v>
          </cell>
          <cell r="E18849" t="str">
            <v>수금전표</v>
          </cell>
          <cell r="F18849" t="str">
            <v>60063173-003</v>
          </cell>
          <cell r="G18849">
            <v>100066</v>
          </cell>
          <cell r="H18849" t="str">
            <v>국내영업팀</v>
          </cell>
          <cell r="I18849">
            <v>100066</v>
          </cell>
          <cell r="J18849" t="str">
            <v>국내영업팀</v>
          </cell>
          <cell r="K18849" t="str">
            <v>외상대입금 단수차이</v>
          </cell>
          <cell r="L18849" t="str">
            <v>D</v>
          </cell>
          <cell r="M18849">
            <v>6</v>
          </cell>
          <cell r="N18849">
            <v>0</v>
          </cell>
          <cell r="O18849" t="str">
            <v>2000.04.28</v>
          </cell>
          <cell r="P18849" t="str">
            <v>2000.04.28</v>
          </cell>
          <cell r="Q18849" t="str">
            <v>오은영</v>
          </cell>
        </row>
        <row r="18850">
          <cell r="A18850" t="str">
            <v>81090-00</v>
          </cell>
          <cell r="B18850" t="str">
            <v>잡손실</v>
          </cell>
          <cell r="C18850" t="str">
            <v>잡손실</v>
          </cell>
          <cell r="D18850">
            <v>200</v>
          </cell>
          <cell r="E18850" t="str">
            <v>수금전표</v>
          </cell>
          <cell r="F18850" t="str">
            <v>60061902-003</v>
          </cell>
          <cell r="G18850">
            <v>100729</v>
          </cell>
          <cell r="H18850" t="str">
            <v>SCR국내영업팀</v>
          </cell>
          <cell r="I18850">
            <v>100729</v>
          </cell>
          <cell r="J18850" t="str">
            <v>SCR국내영업팀</v>
          </cell>
          <cell r="K18850" t="str">
            <v>경신전선 어음대단수? D</v>
          </cell>
          <cell r="M18850">
            <v>1</v>
          </cell>
          <cell r="N18850" t="str">
            <v>0  2</v>
          </cell>
          <cell r="O18850" t="str">
            <v>000.04.29  2</v>
          </cell>
          <cell r="P18850" t="str">
            <v>000.04.25  김</v>
          </cell>
          <cell r="Q18850" t="str">
            <v>창섭</v>
          </cell>
        </row>
        <row r="18851">
          <cell r="A18851" t="str">
            <v>81090-00</v>
          </cell>
          <cell r="B18851" t="str">
            <v>잡손실</v>
          </cell>
          <cell r="C18851" t="str">
            <v>잡손실</v>
          </cell>
          <cell r="D18851">
            <v>200</v>
          </cell>
          <cell r="E18851" t="str">
            <v>수금전표</v>
          </cell>
          <cell r="F18851" t="str">
            <v>60063577-005</v>
          </cell>
          <cell r="G18851">
            <v>100066</v>
          </cell>
          <cell r="H18851" t="str">
            <v>국내영업팀</v>
          </cell>
          <cell r="I18851">
            <v>100066</v>
          </cell>
          <cell r="J18851" t="str">
            <v>국내영업팀</v>
          </cell>
          <cell r="K18851" t="str">
            <v>외상대입금 단수차이</v>
          </cell>
          <cell r="L18851" t="str">
            <v>D</v>
          </cell>
          <cell r="M18851">
            <v>1</v>
          </cell>
          <cell r="N18851">
            <v>0</v>
          </cell>
          <cell r="O18851" t="str">
            <v>2000.05.04</v>
          </cell>
          <cell r="P18851" t="str">
            <v>2000.05.04</v>
          </cell>
          <cell r="Q18851" t="str">
            <v>오은영</v>
          </cell>
        </row>
        <row r="18852">
          <cell r="A18852" t="str">
            <v>81090-00</v>
          </cell>
          <cell r="B18852" t="str">
            <v>잡손실</v>
          </cell>
          <cell r="C18852" t="str">
            <v>잡손실</v>
          </cell>
          <cell r="D18852">
            <v>200</v>
          </cell>
          <cell r="E18852" t="str">
            <v>수금전표</v>
          </cell>
          <cell r="F18852" t="str">
            <v>60063801-003</v>
          </cell>
          <cell r="G18852">
            <v>100066</v>
          </cell>
          <cell r="H18852" t="str">
            <v>국내영업팀</v>
          </cell>
          <cell r="I18852">
            <v>100066</v>
          </cell>
          <cell r="J18852" t="str">
            <v>국내영업팀</v>
          </cell>
          <cell r="K18852" t="str">
            <v>외상대입금 단수차이</v>
          </cell>
          <cell r="L18852" t="str">
            <v>D</v>
          </cell>
          <cell r="M18852">
            <v>5</v>
          </cell>
          <cell r="N18852">
            <v>0</v>
          </cell>
          <cell r="O18852" t="str">
            <v>2000.05.09</v>
          </cell>
          <cell r="P18852" t="str">
            <v>2000.05.09</v>
          </cell>
          <cell r="Q18852" t="str">
            <v>오은영</v>
          </cell>
        </row>
        <row r="18853">
          <cell r="A18853" t="str">
            <v>81090-00</v>
          </cell>
          <cell r="B18853" t="str">
            <v>잡손실</v>
          </cell>
          <cell r="C18853" t="str">
            <v>잡손실</v>
          </cell>
          <cell r="D18853">
            <v>200</v>
          </cell>
          <cell r="E18853" t="str">
            <v>수금전표</v>
          </cell>
          <cell r="F18853" t="str">
            <v>10555368-003</v>
          </cell>
          <cell r="G18853">
            <v>100027</v>
          </cell>
          <cell r="H18853" t="str">
            <v>일진경리팀</v>
          </cell>
          <cell r="I18853">
            <v>100027</v>
          </cell>
          <cell r="J18853" t="str">
            <v>일진경리팀</v>
          </cell>
          <cell r="K18853" t="str">
            <v>잡손실</v>
          </cell>
          <cell r="L18853" t="str">
            <v>D</v>
          </cell>
          <cell r="M18853">
            <v>5</v>
          </cell>
          <cell r="N18853">
            <v>0</v>
          </cell>
          <cell r="O18853" t="str">
            <v>2000.05.10</v>
          </cell>
          <cell r="P18853" t="str">
            <v>2000.05.10</v>
          </cell>
          <cell r="Q18853" t="str">
            <v>최윤경</v>
          </cell>
        </row>
        <row r="18854">
          <cell r="A18854" t="str">
            <v>81090-00</v>
          </cell>
          <cell r="B18854" t="str">
            <v>잡손실</v>
          </cell>
          <cell r="C18854" t="str">
            <v>잡손실</v>
          </cell>
          <cell r="D18854">
            <v>200</v>
          </cell>
          <cell r="E18854" t="str">
            <v>수금전표</v>
          </cell>
          <cell r="F18854" t="str">
            <v>60063808-003</v>
          </cell>
          <cell r="G18854">
            <v>100066</v>
          </cell>
          <cell r="H18854" t="str">
            <v>국내영업팀</v>
          </cell>
          <cell r="I18854">
            <v>100066</v>
          </cell>
          <cell r="J18854" t="str">
            <v>국내영업팀</v>
          </cell>
          <cell r="K18854" t="str">
            <v>외상대입금 단수차이</v>
          </cell>
          <cell r="L18854" t="str">
            <v>D</v>
          </cell>
          <cell r="M18854">
            <v>5</v>
          </cell>
          <cell r="N18854">
            <v>0</v>
          </cell>
          <cell r="O18854" t="str">
            <v>2000.05.12</v>
          </cell>
          <cell r="P18854" t="str">
            <v>2000.05.12</v>
          </cell>
          <cell r="Q18854" t="str">
            <v>오은영</v>
          </cell>
        </row>
        <row r="18855">
          <cell r="A18855" t="str">
            <v>81090-00</v>
          </cell>
          <cell r="B18855" t="str">
            <v>잡손실</v>
          </cell>
          <cell r="C18855" t="str">
            <v>잡손실</v>
          </cell>
          <cell r="D18855">
            <v>200</v>
          </cell>
          <cell r="E18855" t="str">
            <v>수금전표</v>
          </cell>
          <cell r="F18855" t="str">
            <v>60063952-003</v>
          </cell>
          <cell r="G18855">
            <v>100066</v>
          </cell>
          <cell r="H18855" t="str">
            <v>국내영업팀</v>
          </cell>
          <cell r="I18855">
            <v>100066</v>
          </cell>
          <cell r="J18855" t="str">
            <v>국내영업팀</v>
          </cell>
          <cell r="K18855" t="str">
            <v>광케이블 지체상금</v>
          </cell>
          <cell r="L18855" t="str">
            <v>D</v>
          </cell>
          <cell r="M18855">
            <v>1400070</v>
          </cell>
          <cell r="N18855">
            <v>0</v>
          </cell>
          <cell r="O18855" t="str">
            <v>2000.05.15</v>
          </cell>
          <cell r="P18855" t="str">
            <v>2000.05.15</v>
          </cell>
          <cell r="Q18855" t="str">
            <v>오은영</v>
          </cell>
        </row>
        <row r="18856">
          <cell r="A18856" t="str">
            <v>81090-00</v>
          </cell>
          <cell r="B18856" t="str">
            <v>잡손실</v>
          </cell>
          <cell r="C18856" t="str">
            <v>잡손실</v>
          </cell>
          <cell r="D18856">
            <v>200</v>
          </cell>
          <cell r="E18856" t="str">
            <v>수금전표</v>
          </cell>
          <cell r="F18856" t="str">
            <v>60063956-003</v>
          </cell>
          <cell r="G18856">
            <v>100066</v>
          </cell>
          <cell r="H18856" t="str">
            <v>국내영업팀</v>
          </cell>
          <cell r="I18856">
            <v>100066</v>
          </cell>
          <cell r="J18856" t="str">
            <v>국내영업팀</v>
          </cell>
          <cell r="K18856" t="str">
            <v>광케이블 지체상금</v>
          </cell>
          <cell r="L18856" t="str">
            <v>D</v>
          </cell>
          <cell r="M18856">
            <v>1531560</v>
          </cell>
          <cell r="N18856">
            <v>0</v>
          </cell>
          <cell r="O18856" t="str">
            <v>2000.05.15</v>
          </cell>
          <cell r="P18856" t="str">
            <v>2000.05.15</v>
          </cell>
          <cell r="Q18856" t="str">
            <v>오은영</v>
          </cell>
        </row>
        <row r="18857">
          <cell r="A18857" t="str">
            <v>81090-00</v>
          </cell>
          <cell r="B18857" t="str">
            <v>잡손실</v>
          </cell>
          <cell r="C18857" t="str">
            <v>잡손실</v>
          </cell>
          <cell r="D18857">
            <v>200</v>
          </cell>
          <cell r="E18857" t="str">
            <v>수금전표</v>
          </cell>
          <cell r="F18857" t="str">
            <v>60063949-003</v>
          </cell>
          <cell r="G18857">
            <v>100066</v>
          </cell>
          <cell r="H18857" t="str">
            <v>국내영업팀</v>
          </cell>
          <cell r="I18857">
            <v>100066</v>
          </cell>
          <cell r="J18857" t="str">
            <v>국내영업팀</v>
          </cell>
          <cell r="K18857" t="str">
            <v>광케이블 지체상금</v>
          </cell>
          <cell r="L18857" t="str">
            <v>D</v>
          </cell>
          <cell r="M18857">
            <v>1059740</v>
          </cell>
          <cell r="N18857">
            <v>0</v>
          </cell>
          <cell r="O18857" t="str">
            <v>2000.05.15</v>
          </cell>
          <cell r="P18857" t="str">
            <v>2000.05.15</v>
          </cell>
          <cell r="Q18857" t="str">
            <v>오은영</v>
          </cell>
        </row>
        <row r="18858">
          <cell r="A18858" t="str">
            <v>81090-00</v>
          </cell>
          <cell r="B18858" t="str">
            <v>잡손실</v>
          </cell>
          <cell r="C18858" t="str">
            <v>잡손실</v>
          </cell>
          <cell r="D18858">
            <v>200</v>
          </cell>
          <cell r="E18858" t="str">
            <v>수금전표</v>
          </cell>
          <cell r="F18858" t="str">
            <v>60063954-003</v>
          </cell>
          <cell r="G18858">
            <v>100066</v>
          </cell>
          <cell r="H18858" t="str">
            <v>국내영업팀</v>
          </cell>
          <cell r="I18858">
            <v>100066</v>
          </cell>
          <cell r="J18858" t="str">
            <v>국내영업팀</v>
          </cell>
          <cell r="K18858" t="str">
            <v>광케이블 지체상금</v>
          </cell>
          <cell r="L18858" t="str">
            <v>D</v>
          </cell>
          <cell r="M18858">
            <v>45250</v>
          </cell>
          <cell r="N18858">
            <v>0</v>
          </cell>
          <cell r="O18858" t="str">
            <v>2000.05.15</v>
          </cell>
          <cell r="P18858" t="str">
            <v>2000.05.15</v>
          </cell>
          <cell r="Q18858" t="str">
            <v>오은영</v>
          </cell>
        </row>
        <row r="18859">
          <cell r="A18859" t="str">
            <v>81090-00</v>
          </cell>
          <cell r="B18859" t="str">
            <v>잡손실</v>
          </cell>
          <cell r="C18859" t="str">
            <v>잡손실</v>
          </cell>
          <cell r="D18859">
            <v>200</v>
          </cell>
          <cell r="E18859" t="str">
            <v>수금전표</v>
          </cell>
          <cell r="F18859" t="str">
            <v>60063954-004</v>
          </cell>
          <cell r="G18859">
            <v>100066</v>
          </cell>
          <cell r="H18859" t="str">
            <v>국내영업팀</v>
          </cell>
          <cell r="I18859">
            <v>100066</v>
          </cell>
          <cell r="J18859" t="str">
            <v>국내영업팀</v>
          </cell>
          <cell r="K18859" t="str">
            <v>외상대입금 단수차이</v>
          </cell>
          <cell r="L18859" t="str">
            <v>D</v>
          </cell>
          <cell r="M18859">
            <v>5</v>
          </cell>
          <cell r="N18859">
            <v>0</v>
          </cell>
          <cell r="O18859" t="str">
            <v>2000.05.15</v>
          </cell>
          <cell r="P18859" t="str">
            <v>2000.05.15</v>
          </cell>
          <cell r="Q18859" t="str">
            <v>오은영</v>
          </cell>
        </row>
        <row r="18860">
          <cell r="A18860" t="str">
            <v>81090-00</v>
          </cell>
          <cell r="B18860" t="str">
            <v>잡손실</v>
          </cell>
          <cell r="C18860" t="str">
            <v>잡손실</v>
          </cell>
          <cell r="D18860">
            <v>200</v>
          </cell>
          <cell r="E18860" t="str">
            <v>수금전표</v>
          </cell>
          <cell r="F18860" t="str">
            <v>60063955-003</v>
          </cell>
          <cell r="G18860">
            <v>100066</v>
          </cell>
          <cell r="H18860" t="str">
            <v>국내영업팀</v>
          </cell>
          <cell r="I18860">
            <v>100066</v>
          </cell>
          <cell r="J18860" t="str">
            <v>국내영업팀</v>
          </cell>
          <cell r="K18860" t="str">
            <v>광케이블 지체상금</v>
          </cell>
          <cell r="L18860" t="str">
            <v>D</v>
          </cell>
          <cell r="M18860">
            <v>237010</v>
          </cell>
          <cell r="N18860">
            <v>0</v>
          </cell>
          <cell r="O18860" t="str">
            <v>2000.05.15</v>
          </cell>
          <cell r="P18860" t="str">
            <v>2000.05.15</v>
          </cell>
          <cell r="Q18860" t="str">
            <v>오은영</v>
          </cell>
        </row>
        <row r="18861">
          <cell r="A18861" t="str">
            <v>81090-00</v>
          </cell>
          <cell r="B18861" t="str">
            <v>잡손실</v>
          </cell>
          <cell r="C18861" t="str">
            <v>잡손실</v>
          </cell>
          <cell r="D18861">
            <v>200</v>
          </cell>
          <cell r="E18861" t="str">
            <v>수금전표</v>
          </cell>
          <cell r="F18861" t="str">
            <v>60064374-005</v>
          </cell>
          <cell r="G18861">
            <v>100066</v>
          </cell>
          <cell r="H18861" t="str">
            <v>국내영업팀</v>
          </cell>
          <cell r="I18861">
            <v>100066</v>
          </cell>
          <cell r="J18861" t="str">
            <v>국내영업팀</v>
          </cell>
          <cell r="K18861" t="str">
            <v>광케이블 지체상금</v>
          </cell>
          <cell r="L18861" t="str">
            <v>D</v>
          </cell>
          <cell r="M18861">
            <v>16725070</v>
          </cell>
          <cell r="N18861">
            <v>0</v>
          </cell>
          <cell r="O18861" t="str">
            <v>2000.05.15</v>
          </cell>
          <cell r="P18861" t="str">
            <v>2000.05.15</v>
          </cell>
          <cell r="Q18861" t="str">
            <v>오은영</v>
          </cell>
        </row>
        <row r="18862">
          <cell r="A18862" t="str">
            <v>81090-00</v>
          </cell>
          <cell r="B18862" t="str">
            <v>잡손실</v>
          </cell>
          <cell r="C18862" t="str">
            <v>잡손실</v>
          </cell>
          <cell r="D18862">
            <v>200</v>
          </cell>
          <cell r="E18862" t="str">
            <v>수금전표</v>
          </cell>
          <cell r="F18862" t="str">
            <v>60064374-006</v>
          </cell>
          <cell r="G18862">
            <v>100066</v>
          </cell>
          <cell r="H18862" t="str">
            <v>국내영업팀</v>
          </cell>
          <cell r="I18862">
            <v>100066</v>
          </cell>
          <cell r="J18862" t="str">
            <v>국내영업팀</v>
          </cell>
          <cell r="K18862" t="str">
            <v>외상대입금 단수차이</v>
          </cell>
          <cell r="L18862" t="str">
            <v>D</v>
          </cell>
          <cell r="M18862">
            <v>5</v>
          </cell>
          <cell r="N18862">
            <v>0</v>
          </cell>
          <cell r="O18862" t="str">
            <v>2000.05.15</v>
          </cell>
          <cell r="P18862" t="str">
            <v>2000.05.15</v>
          </cell>
          <cell r="Q18862" t="str">
            <v>오은영</v>
          </cell>
        </row>
        <row r="18863">
          <cell r="A18863" t="str">
            <v>81090-00</v>
          </cell>
          <cell r="B18863" t="str">
            <v>잡손실</v>
          </cell>
          <cell r="C18863" t="str">
            <v>잡손실</v>
          </cell>
          <cell r="D18863">
            <v>200</v>
          </cell>
          <cell r="E18863" t="str">
            <v>수금전표</v>
          </cell>
          <cell r="F18863" t="str">
            <v>60063630-003</v>
          </cell>
          <cell r="G18863">
            <v>100729</v>
          </cell>
          <cell r="H18863" t="str">
            <v>SCR국내영업팀</v>
          </cell>
          <cell r="I18863">
            <v>100729</v>
          </cell>
          <cell r="J18863" t="str">
            <v>SCR국내영업팀</v>
          </cell>
          <cell r="K18863" t="str">
            <v>SCR남일기업사 외상대</v>
          </cell>
          <cell r="L18863" t="str">
            <v>D</v>
          </cell>
          <cell r="M18863">
            <v>88</v>
          </cell>
          <cell r="N18863">
            <v>0</v>
          </cell>
          <cell r="O18863" t="str">
            <v>2000.05.17</v>
          </cell>
          <cell r="P18863" t="str">
            <v>2000.05.17</v>
          </cell>
          <cell r="Q18863" t="str">
            <v>손형경</v>
          </cell>
        </row>
        <row r="18864">
          <cell r="A18864" t="str">
            <v>81090-00</v>
          </cell>
          <cell r="B18864" t="str">
            <v>잡손실</v>
          </cell>
          <cell r="C18864" t="str">
            <v>잡손실</v>
          </cell>
          <cell r="D18864">
            <v>200</v>
          </cell>
          <cell r="E18864" t="str">
            <v>수금전표</v>
          </cell>
          <cell r="F18864" t="str">
            <v>60064790-003</v>
          </cell>
          <cell r="G18864">
            <v>100066</v>
          </cell>
          <cell r="H18864" t="str">
            <v>국내영업팀</v>
          </cell>
          <cell r="I18864">
            <v>100066</v>
          </cell>
          <cell r="J18864" t="str">
            <v>국내영업팀</v>
          </cell>
          <cell r="K18864" t="str">
            <v>F/S케이블 지체상금</v>
          </cell>
          <cell r="L18864" t="str">
            <v>D</v>
          </cell>
          <cell r="M18864">
            <v>2370850</v>
          </cell>
          <cell r="N18864">
            <v>0</v>
          </cell>
          <cell r="O18864" t="str">
            <v>2000.05.22</v>
          </cell>
          <cell r="P18864" t="str">
            <v>2000.05.22</v>
          </cell>
          <cell r="Q18864" t="str">
            <v>오은영</v>
          </cell>
        </row>
        <row r="18865">
          <cell r="A18865" t="str">
            <v>81090-00</v>
          </cell>
          <cell r="B18865" t="str">
            <v>잡손실</v>
          </cell>
          <cell r="C18865" t="str">
            <v>잡손실</v>
          </cell>
          <cell r="D18865">
            <v>200</v>
          </cell>
          <cell r="E18865" t="str">
            <v>수금전표</v>
          </cell>
          <cell r="F18865" t="str">
            <v>60064790-004</v>
          </cell>
          <cell r="G18865">
            <v>100066</v>
          </cell>
          <cell r="H18865" t="str">
            <v>국내영업팀</v>
          </cell>
          <cell r="I18865">
            <v>100066</v>
          </cell>
          <cell r="J18865" t="str">
            <v>국내영업팀</v>
          </cell>
          <cell r="K18865" t="str">
            <v>외상대입금 단수차이</v>
          </cell>
          <cell r="L18865" t="str">
            <v>D</v>
          </cell>
          <cell r="M18865">
            <v>6</v>
          </cell>
          <cell r="N18865">
            <v>0</v>
          </cell>
          <cell r="O18865" t="str">
            <v>2000.05.22</v>
          </cell>
          <cell r="P18865" t="str">
            <v>2000.05.22</v>
          </cell>
          <cell r="Q18865" t="str">
            <v>오은영</v>
          </cell>
        </row>
        <row r="18866">
          <cell r="A18866" t="str">
            <v>81090-00</v>
          </cell>
          <cell r="B18866" t="str">
            <v>잡손실</v>
          </cell>
          <cell r="C18866" t="str">
            <v>잡손실</v>
          </cell>
          <cell r="D18866">
            <v>200</v>
          </cell>
          <cell r="E18866" t="str">
            <v>수금전표</v>
          </cell>
          <cell r="F18866" t="str">
            <v>60064792-003</v>
          </cell>
          <cell r="G18866">
            <v>100066</v>
          </cell>
          <cell r="H18866" t="str">
            <v>국내영업팀</v>
          </cell>
          <cell r="I18866">
            <v>100066</v>
          </cell>
          <cell r="J18866" t="str">
            <v>국내영업팀</v>
          </cell>
          <cell r="K18866" t="str">
            <v>F/S케이블 지체상금</v>
          </cell>
          <cell r="L18866" t="str">
            <v>D</v>
          </cell>
          <cell r="M18866">
            <v>173160</v>
          </cell>
          <cell r="N18866">
            <v>0</v>
          </cell>
          <cell r="O18866" t="str">
            <v>2000.05.22</v>
          </cell>
          <cell r="P18866" t="str">
            <v>2000.05.22</v>
          </cell>
          <cell r="Q18866" t="str">
            <v>오은영</v>
          </cell>
        </row>
        <row r="18867">
          <cell r="A18867" t="str">
            <v>81090-00</v>
          </cell>
          <cell r="B18867" t="str">
            <v>잡손실</v>
          </cell>
          <cell r="C18867" t="str">
            <v>잡손실</v>
          </cell>
          <cell r="D18867">
            <v>200</v>
          </cell>
          <cell r="E18867" t="str">
            <v>수금전표</v>
          </cell>
          <cell r="F18867" t="str">
            <v>60064788-003</v>
          </cell>
          <cell r="G18867">
            <v>100066</v>
          </cell>
          <cell r="H18867" t="str">
            <v>국내영업팀</v>
          </cell>
          <cell r="I18867">
            <v>100066</v>
          </cell>
          <cell r="J18867" t="str">
            <v>국내영업팀</v>
          </cell>
          <cell r="K18867" t="str">
            <v>외상대입금 단수차이</v>
          </cell>
          <cell r="L18867" t="str">
            <v>D</v>
          </cell>
          <cell r="M18867">
            <v>1</v>
          </cell>
          <cell r="N18867">
            <v>0</v>
          </cell>
          <cell r="O18867" t="str">
            <v>2000.05.24</v>
          </cell>
          <cell r="P18867" t="str">
            <v>2000.05.24</v>
          </cell>
          <cell r="Q18867" t="str">
            <v>오은영</v>
          </cell>
        </row>
        <row r="18868">
          <cell r="A18868" t="str">
            <v>81090-00</v>
          </cell>
          <cell r="B18868" t="str">
            <v>잡손실</v>
          </cell>
          <cell r="C18868" t="str">
            <v>잡손실</v>
          </cell>
          <cell r="D18868">
            <v>1</v>
          </cell>
          <cell r="E18868" t="str">
            <v>비용전표</v>
          </cell>
          <cell r="F18868" t="str">
            <v>10562997-001</v>
          </cell>
          <cell r="G18868">
            <v>100456</v>
          </cell>
          <cell r="H18868" t="str">
            <v>수출팀</v>
          </cell>
          <cell r="I18868">
            <v>100456</v>
          </cell>
          <cell r="J18868" t="str">
            <v>수출팀</v>
          </cell>
          <cell r="K18868" t="str">
            <v>연체료</v>
          </cell>
          <cell r="L18868" t="str">
            <v>D</v>
          </cell>
          <cell r="M18868">
            <v>33460</v>
          </cell>
          <cell r="N18868">
            <v>0</v>
          </cell>
          <cell r="O18868" t="str">
            <v>2000.05.31</v>
          </cell>
          <cell r="P18868" t="str">
            <v>2000.05.31</v>
          </cell>
          <cell r="Q18868" t="str">
            <v>채광기</v>
          </cell>
        </row>
        <row r="18869">
          <cell r="A18869" t="str">
            <v>81090-00</v>
          </cell>
          <cell r="B18869" t="str">
            <v>잡손실</v>
          </cell>
          <cell r="C18869" t="str">
            <v>잡손실</v>
          </cell>
          <cell r="D18869">
            <v>200</v>
          </cell>
          <cell r="E18869" t="str">
            <v>수금전표</v>
          </cell>
          <cell r="F18869" t="str">
            <v>60064791-005</v>
          </cell>
          <cell r="G18869">
            <v>100066</v>
          </cell>
          <cell r="H18869" t="str">
            <v>국내영업팀</v>
          </cell>
          <cell r="I18869">
            <v>100066</v>
          </cell>
          <cell r="J18869" t="str">
            <v>국내영업팀</v>
          </cell>
          <cell r="K18869" t="str">
            <v>F/S케이블 지체상금</v>
          </cell>
          <cell r="L18869" t="str">
            <v>D</v>
          </cell>
          <cell r="M18869">
            <v>90100</v>
          </cell>
          <cell r="N18869">
            <v>0</v>
          </cell>
          <cell r="O18869" t="str">
            <v>2000.05.31</v>
          </cell>
          <cell r="P18869" t="str">
            <v>2000.05.31</v>
          </cell>
          <cell r="Q18869" t="str">
            <v>오은영</v>
          </cell>
        </row>
        <row r="18870">
          <cell r="A18870" t="str">
            <v>81090-00</v>
          </cell>
          <cell r="B18870" t="str">
            <v>잡손실</v>
          </cell>
          <cell r="C18870" t="str">
            <v>잡손실</v>
          </cell>
          <cell r="D18870">
            <v>200</v>
          </cell>
          <cell r="E18870" t="str">
            <v>수금전표</v>
          </cell>
          <cell r="F18870" t="str">
            <v>10566035-007</v>
          </cell>
          <cell r="G18870">
            <v>100702</v>
          </cell>
          <cell r="H18870" t="str">
            <v>관리과</v>
          </cell>
          <cell r="I18870">
            <v>100702</v>
          </cell>
          <cell r="J18870" t="str">
            <v>관리과</v>
          </cell>
          <cell r="K18870" t="str">
            <v>5월분 임대료 관리비</v>
          </cell>
          <cell r="L18870" t="str">
            <v>D</v>
          </cell>
          <cell r="M18870">
            <v>5</v>
          </cell>
          <cell r="N18870">
            <v>0</v>
          </cell>
          <cell r="O18870" t="str">
            <v>2000.06.01</v>
          </cell>
          <cell r="P18870" t="str">
            <v>2000.06.01</v>
          </cell>
          <cell r="Q18870" t="str">
            <v>김지연</v>
          </cell>
        </row>
        <row r="18871">
          <cell r="A18871" t="str">
            <v>81090-00</v>
          </cell>
          <cell r="B18871" t="str">
            <v>잡손실</v>
          </cell>
          <cell r="C18871" t="str">
            <v>잡손실</v>
          </cell>
          <cell r="D18871">
            <v>200</v>
          </cell>
          <cell r="E18871" t="str">
            <v>수금전표</v>
          </cell>
          <cell r="F18871" t="str">
            <v>60065512-003</v>
          </cell>
          <cell r="G18871">
            <v>100066</v>
          </cell>
          <cell r="H18871" t="str">
            <v>국내영업팀</v>
          </cell>
          <cell r="I18871">
            <v>100066</v>
          </cell>
          <cell r="J18871" t="str">
            <v>국내영업팀</v>
          </cell>
          <cell r="K18871" t="str">
            <v>F/S케이블 지체상금</v>
          </cell>
          <cell r="L18871" t="str">
            <v>D</v>
          </cell>
          <cell r="M18871">
            <v>253780</v>
          </cell>
          <cell r="N18871">
            <v>0</v>
          </cell>
          <cell r="O18871" t="str">
            <v>2000.06.01</v>
          </cell>
          <cell r="P18871" t="str">
            <v>2000.06.01</v>
          </cell>
          <cell r="Q18871" t="str">
            <v>오은영</v>
          </cell>
        </row>
        <row r="18872">
          <cell r="A18872" t="str">
            <v>81090-00</v>
          </cell>
          <cell r="B18872" t="str">
            <v>잡손실</v>
          </cell>
          <cell r="C18872" t="str">
            <v>잡손실</v>
          </cell>
          <cell r="D18872">
            <v>200</v>
          </cell>
          <cell r="E18872" t="str">
            <v>수금전표</v>
          </cell>
          <cell r="F18872" t="str">
            <v>60065612-003</v>
          </cell>
          <cell r="G18872">
            <v>100066</v>
          </cell>
          <cell r="H18872" t="str">
            <v>국내영업팀</v>
          </cell>
          <cell r="I18872">
            <v>100066</v>
          </cell>
          <cell r="J18872" t="str">
            <v>국내영업팀</v>
          </cell>
          <cell r="K18872" t="str">
            <v>광섬유케이블 지체상? D</v>
          </cell>
          <cell r="M18872">
            <v>39970</v>
          </cell>
          <cell r="N18872" t="str">
            <v>0  2</v>
          </cell>
          <cell r="O18872" t="str">
            <v>000.06.05  2</v>
          </cell>
          <cell r="P18872" t="str">
            <v>000.06.05  오</v>
          </cell>
          <cell r="Q18872" t="str">
            <v>은영</v>
          </cell>
        </row>
        <row r="18873">
          <cell r="A18873" t="str">
            <v>81090-00</v>
          </cell>
          <cell r="B18873" t="str">
            <v>잡손실</v>
          </cell>
          <cell r="C18873" t="str">
            <v>잡손실</v>
          </cell>
          <cell r="D18873">
            <v>200</v>
          </cell>
          <cell r="E18873" t="str">
            <v>수금전표</v>
          </cell>
          <cell r="F18873" t="str">
            <v>60065516-003</v>
          </cell>
          <cell r="G18873">
            <v>100066</v>
          </cell>
          <cell r="H18873" t="str">
            <v>국내영업팀</v>
          </cell>
          <cell r="I18873">
            <v>100066</v>
          </cell>
          <cell r="J18873" t="str">
            <v>국내영업팀</v>
          </cell>
          <cell r="K18873" t="str">
            <v>외상대입금 단수차이</v>
          </cell>
          <cell r="L18873" t="str">
            <v>D</v>
          </cell>
          <cell r="M18873">
            <v>4</v>
          </cell>
          <cell r="N18873">
            <v>0</v>
          </cell>
          <cell r="O18873" t="str">
            <v>2000.06.09</v>
          </cell>
          <cell r="P18873" t="str">
            <v>2000.06.09</v>
          </cell>
          <cell r="Q18873" t="str">
            <v>오은영</v>
          </cell>
        </row>
        <row r="18874">
          <cell r="A18874" t="str">
            <v>81090-00</v>
          </cell>
          <cell r="B18874" t="str">
            <v>잡손실</v>
          </cell>
          <cell r="C18874" t="str">
            <v>잡손실</v>
          </cell>
          <cell r="D18874">
            <v>200</v>
          </cell>
          <cell r="E18874" t="str">
            <v>수금전표</v>
          </cell>
          <cell r="F18874" t="str">
            <v>60065518-003</v>
          </cell>
          <cell r="G18874">
            <v>100066</v>
          </cell>
          <cell r="H18874" t="str">
            <v>국내영업팀</v>
          </cell>
          <cell r="I18874">
            <v>100066</v>
          </cell>
          <cell r="J18874" t="str">
            <v>국내영업팀</v>
          </cell>
          <cell r="K18874" t="str">
            <v>외상대입금 단수차이</v>
          </cell>
          <cell r="L18874" t="str">
            <v>D</v>
          </cell>
          <cell r="M18874">
            <v>5</v>
          </cell>
          <cell r="N18874">
            <v>0</v>
          </cell>
          <cell r="O18874" t="str">
            <v>2000.06.09</v>
          </cell>
          <cell r="P18874" t="str">
            <v>2000.06.09</v>
          </cell>
          <cell r="Q18874" t="str">
            <v>오은영</v>
          </cell>
        </row>
        <row r="18875">
          <cell r="A18875" t="str">
            <v>81090-00</v>
          </cell>
          <cell r="B18875" t="str">
            <v>잡손실</v>
          </cell>
          <cell r="C18875" t="str">
            <v>잡손실</v>
          </cell>
          <cell r="D18875">
            <v>200</v>
          </cell>
          <cell r="E18875" t="str">
            <v>수금전표</v>
          </cell>
          <cell r="F18875" t="str">
            <v>10567523-003</v>
          </cell>
          <cell r="G18875">
            <v>100702</v>
          </cell>
          <cell r="H18875" t="str">
            <v>관리과</v>
          </cell>
          <cell r="I18875">
            <v>100702</v>
          </cell>
          <cell r="J18875" t="str">
            <v>관리과</v>
          </cell>
          <cell r="K18875" t="str">
            <v>5월분 관리비 연체금? D</v>
          </cell>
          <cell r="M18875">
            <v>3</v>
          </cell>
          <cell r="N18875" t="str">
            <v>0  2</v>
          </cell>
          <cell r="O18875" t="str">
            <v>000.06.12  2</v>
          </cell>
          <cell r="P18875" t="str">
            <v>000.06.12  김</v>
          </cell>
          <cell r="Q18875" t="str">
            <v>지연</v>
          </cell>
        </row>
        <row r="18876">
          <cell r="A18876" t="str">
            <v>81090-00</v>
          </cell>
          <cell r="B18876" t="str">
            <v>잡손실</v>
          </cell>
          <cell r="C18876" t="str">
            <v>잡손실</v>
          </cell>
          <cell r="D18876">
            <v>200</v>
          </cell>
          <cell r="E18876" t="str">
            <v>수금전표</v>
          </cell>
          <cell r="F18876" t="str">
            <v>60065536-003</v>
          </cell>
          <cell r="G18876">
            <v>100066</v>
          </cell>
          <cell r="H18876" t="str">
            <v>국내영업팀</v>
          </cell>
          <cell r="I18876">
            <v>100066</v>
          </cell>
          <cell r="J18876" t="str">
            <v>국내영업팀</v>
          </cell>
          <cell r="K18876" t="str">
            <v>외상대입금 단수차이</v>
          </cell>
          <cell r="L18876" t="str">
            <v>D</v>
          </cell>
          <cell r="M18876">
            <v>1</v>
          </cell>
          <cell r="N18876">
            <v>0</v>
          </cell>
          <cell r="O18876" t="str">
            <v>2000.06.12</v>
          </cell>
          <cell r="P18876" t="str">
            <v>2000.06.12</v>
          </cell>
          <cell r="Q18876" t="str">
            <v>오은영</v>
          </cell>
        </row>
        <row r="18877">
          <cell r="A18877" t="str">
            <v>81090-00</v>
          </cell>
          <cell r="B18877" t="str">
            <v>잡손실</v>
          </cell>
          <cell r="C18877" t="str">
            <v>잡손실</v>
          </cell>
          <cell r="D18877">
            <v>200</v>
          </cell>
          <cell r="E18877" t="str">
            <v>수금전표</v>
          </cell>
          <cell r="F18877" t="str">
            <v>60065566-003</v>
          </cell>
          <cell r="G18877">
            <v>100066</v>
          </cell>
          <cell r="H18877" t="str">
            <v>국내영업팀</v>
          </cell>
          <cell r="I18877">
            <v>100066</v>
          </cell>
          <cell r="J18877" t="str">
            <v>국내영업팀</v>
          </cell>
          <cell r="K18877" t="str">
            <v>광섬유케이블 지체상? D</v>
          </cell>
          <cell r="M18877">
            <v>2206720</v>
          </cell>
          <cell r="N18877" t="str">
            <v>0  2</v>
          </cell>
          <cell r="O18877" t="str">
            <v>000.06.12  2</v>
          </cell>
          <cell r="P18877" t="str">
            <v>000.06.12  오</v>
          </cell>
          <cell r="Q18877" t="str">
            <v>은영</v>
          </cell>
        </row>
        <row r="18878">
          <cell r="A18878" t="str">
            <v>81090-00</v>
          </cell>
          <cell r="B18878" t="str">
            <v>잡손실</v>
          </cell>
          <cell r="C18878" t="str">
            <v>잡손실</v>
          </cell>
          <cell r="D18878">
            <v>200</v>
          </cell>
          <cell r="E18878" t="str">
            <v>수금전표</v>
          </cell>
          <cell r="F18878" t="str">
            <v>60065565-003</v>
          </cell>
          <cell r="G18878">
            <v>100066</v>
          </cell>
          <cell r="H18878" t="str">
            <v>국내영업팀</v>
          </cell>
          <cell r="I18878">
            <v>100066</v>
          </cell>
          <cell r="J18878" t="str">
            <v>국내영업팀</v>
          </cell>
          <cell r="K18878" t="str">
            <v>광섬유케이블 지체상? D</v>
          </cell>
          <cell r="M18878">
            <v>863140</v>
          </cell>
          <cell r="N18878" t="str">
            <v>0  2</v>
          </cell>
          <cell r="O18878" t="str">
            <v>000.06.12  2</v>
          </cell>
          <cell r="P18878" t="str">
            <v>000.06.12  오</v>
          </cell>
          <cell r="Q18878" t="str">
            <v>은영</v>
          </cell>
        </row>
        <row r="18879">
          <cell r="A18879" t="str">
            <v>81090-00</v>
          </cell>
          <cell r="B18879" t="str">
            <v>잡손실</v>
          </cell>
          <cell r="C18879" t="str">
            <v>잡손실</v>
          </cell>
          <cell r="D18879">
            <v>200</v>
          </cell>
          <cell r="E18879" t="str">
            <v>수금전표</v>
          </cell>
          <cell r="F18879" t="str">
            <v>60065594-003</v>
          </cell>
          <cell r="G18879">
            <v>100066</v>
          </cell>
          <cell r="H18879" t="str">
            <v>국내영업팀</v>
          </cell>
          <cell r="I18879">
            <v>100066</v>
          </cell>
          <cell r="J18879" t="str">
            <v>국내영업팀</v>
          </cell>
          <cell r="K18879" t="str">
            <v>외상대입금 단수차이</v>
          </cell>
          <cell r="L18879" t="str">
            <v>D</v>
          </cell>
          <cell r="M18879">
            <v>3</v>
          </cell>
          <cell r="N18879">
            <v>0</v>
          </cell>
          <cell r="O18879" t="str">
            <v>2000.06.13</v>
          </cell>
          <cell r="P18879" t="str">
            <v>2000.06.13</v>
          </cell>
          <cell r="Q18879" t="str">
            <v>오은영</v>
          </cell>
        </row>
        <row r="18880">
          <cell r="A18880" t="str">
            <v>81090-00</v>
          </cell>
          <cell r="B18880" t="str">
            <v>잡손실</v>
          </cell>
          <cell r="C18880" t="str">
            <v>잡손실</v>
          </cell>
          <cell r="D18880">
            <v>200</v>
          </cell>
          <cell r="E18880" t="str">
            <v>수금전표</v>
          </cell>
          <cell r="F18880" t="str">
            <v>60065636-003</v>
          </cell>
          <cell r="G18880">
            <v>100066</v>
          </cell>
          <cell r="H18880" t="str">
            <v>국내영업팀</v>
          </cell>
          <cell r="I18880">
            <v>100066</v>
          </cell>
          <cell r="J18880" t="str">
            <v>국내영업팀</v>
          </cell>
          <cell r="K18880" t="str">
            <v>광섬유케이블 지체상? D</v>
          </cell>
          <cell r="M18880">
            <v>302780</v>
          </cell>
          <cell r="N18880" t="str">
            <v>0  2</v>
          </cell>
          <cell r="O18880" t="str">
            <v>000.06.15  2</v>
          </cell>
          <cell r="P18880" t="str">
            <v>000.06.15  오</v>
          </cell>
          <cell r="Q18880" t="str">
            <v>은영</v>
          </cell>
        </row>
        <row r="18881">
          <cell r="A18881" t="str">
            <v>81090-00</v>
          </cell>
          <cell r="B18881" t="str">
            <v>잡손실</v>
          </cell>
          <cell r="C18881" t="str">
            <v>잡손실</v>
          </cell>
          <cell r="D18881">
            <v>200</v>
          </cell>
          <cell r="E18881" t="str">
            <v>수금전표</v>
          </cell>
          <cell r="F18881" t="str">
            <v>60065638-003</v>
          </cell>
          <cell r="G18881">
            <v>100066</v>
          </cell>
          <cell r="H18881" t="str">
            <v>국내영업팀</v>
          </cell>
          <cell r="I18881">
            <v>100066</v>
          </cell>
          <cell r="J18881" t="str">
            <v>국내영업팀</v>
          </cell>
          <cell r="K18881" t="str">
            <v>외상대입금 단수차이</v>
          </cell>
          <cell r="L18881" t="str">
            <v>D</v>
          </cell>
          <cell r="M18881">
            <v>5</v>
          </cell>
          <cell r="N18881">
            <v>0</v>
          </cell>
          <cell r="O18881" t="str">
            <v>2000.06.16</v>
          </cell>
          <cell r="P18881" t="str">
            <v>2000.06.16</v>
          </cell>
          <cell r="Q18881" t="str">
            <v>오은영</v>
          </cell>
        </row>
        <row r="18882">
          <cell r="A18882" t="str">
            <v>81090-00</v>
          </cell>
          <cell r="B18882" t="str">
            <v>잡손실</v>
          </cell>
          <cell r="C18882" t="str">
            <v>잡손실</v>
          </cell>
          <cell r="D18882">
            <v>200</v>
          </cell>
          <cell r="E18882" t="str">
            <v>수금전표</v>
          </cell>
          <cell r="F18882" t="str">
            <v>60065639-003</v>
          </cell>
          <cell r="G18882">
            <v>100066</v>
          </cell>
          <cell r="H18882" t="str">
            <v>국내영업팀</v>
          </cell>
          <cell r="I18882">
            <v>100066</v>
          </cell>
          <cell r="J18882" t="str">
            <v>국내영업팀</v>
          </cell>
          <cell r="K18882" t="str">
            <v>외상대입금 단수차이</v>
          </cell>
          <cell r="L18882" t="str">
            <v>D</v>
          </cell>
          <cell r="M18882">
            <v>7</v>
          </cell>
          <cell r="N18882">
            <v>0</v>
          </cell>
          <cell r="O18882" t="str">
            <v>2000.06.16</v>
          </cell>
          <cell r="P18882" t="str">
            <v>2000.06.16</v>
          </cell>
          <cell r="Q18882" t="str">
            <v>오은영</v>
          </cell>
        </row>
        <row r="18883">
          <cell r="A18883" t="str">
            <v>81090-00</v>
          </cell>
          <cell r="B18883" t="str">
            <v>잡손실</v>
          </cell>
          <cell r="C18883" t="str">
            <v>잡손실</v>
          </cell>
          <cell r="D18883">
            <v>200</v>
          </cell>
          <cell r="E18883" t="str">
            <v>수금전표</v>
          </cell>
          <cell r="F18883" t="str">
            <v>60065640-003</v>
          </cell>
          <cell r="G18883">
            <v>100066</v>
          </cell>
          <cell r="H18883" t="str">
            <v>국내영업팀</v>
          </cell>
          <cell r="I18883">
            <v>100066</v>
          </cell>
          <cell r="J18883" t="str">
            <v>국내영업팀</v>
          </cell>
          <cell r="K18883" t="str">
            <v>외상대입금 단수차이</v>
          </cell>
          <cell r="L18883" t="str">
            <v>D</v>
          </cell>
          <cell r="M18883">
            <v>8</v>
          </cell>
          <cell r="N18883">
            <v>0</v>
          </cell>
          <cell r="O18883" t="str">
            <v>2000.06.16</v>
          </cell>
          <cell r="P18883" t="str">
            <v>2000.06.16</v>
          </cell>
          <cell r="Q18883" t="str">
            <v>오은영</v>
          </cell>
        </row>
        <row r="18884">
          <cell r="A18884" t="str">
            <v>81090-00</v>
          </cell>
          <cell r="B18884" t="str">
            <v>잡손실</v>
          </cell>
          <cell r="C18884" t="str">
            <v>잡손실</v>
          </cell>
          <cell r="D18884">
            <v>200</v>
          </cell>
          <cell r="E18884" t="str">
            <v>수금전표</v>
          </cell>
          <cell r="F18884" t="str">
            <v>60065641-003</v>
          </cell>
          <cell r="G18884">
            <v>100066</v>
          </cell>
          <cell r="H18884" t="str">
            <v>국내영업팀</v>
          </cell>
          <cell r="I18884">
            <v>100066</v>
          </cell>
          <cell r="J18884" t="str">
            <v>국내영업팀</v>
          </cell>
          <cell r="K18884" t="str">
            <v>외상대입금 단수차이</v>
          </cell>
          <cell r="L18884" t="str">
            <v>D</v>
          </cell>
          <cell r="M18884">
            <v>7</v>
          </cell>
          <cell r="N18884">
            <v>0</v>
          </cell>
          <cell r="O18884" t="str">
            <v>2000.06.16</v>
          </cell>
          <cell r="P18884" t="str">
            <v>2000.06.16</v>
          </cell>
          <cell r="Q18884" t="str">
            <v>오은영</v>
          </cell>
        </row>
        <row r="18885">
          <cell r="A18885" t="str">
            <v>81090-00</v>
          </cell>
          <cell r="B18885" t="str">
            <v>잡손실</v>
          </cell>
          <cell r="C18885" t="str">
            <v>잡손실</v>
          </cell>
          <cell r="D18885">
            <v>200</v>
          </cell>
          <cell r="E18885" t="str">
            <v>수금전표</v>
          </cell>
          <cell r="F18885" t="str">
            <v>60065699-003</v>
          </cell>
          <cell r="G18885">
            <v>100066</v>
          </cell>
          <cell r="H18885" t="str">
            <v>국내영업팀</v>
          </cell>
          <cell r="I18885">
            <v>100066</v>
          </cell>
          <cell r="J18885" t="str">
            <v>국내영업팀</v>
          </cell>
          <cell r="K18885" t="str">
            <v>광섬유케이블 지체상? D</v>
          </cell>
          <cell r="M18885">
            <v>755350</v>
          </cell>
          <cell r="N18885" t="str">
            <v>0  2</v>
          </cell>
          <cell r="O18885" t="str">
            <v>000.06.16  2</v>
          </cell>
          <cell r="P18885" t="str">
            <v>000.06.16  오</v>
          </cell>
          <cell r="Q18885" t="str">
            <v>은영</v>
          </cell>
        </row>
        <row r="18886">
          <cell r="A18886" t="str">
            <v>81090-00</v>
          </cell>
          <cell r="B18886" t="str">
            <v>잡손실</v>
          </cell>
          <cell r="C18886" t="str">
            <v>잡손실</v>
          </cell>
          <cell r="D18886">
            <v>200</v>
          </cell>
          <cell r="E18886" t="str">
            <v>수금전표</v>
          </cell>
          <cell r="F18886" t="str">
            <v>60065700-003</v>
          </cell>
          <cell r="G18886">
            <v>100066</v>
          </cell>
          <cell r="H18886" t="str">
            <v>국내영업팀</v>
          </cell>
          <cell r="I18886">
            <v>100066</v>
          </cell>
          <cell r="J18886" t="str">
            <v>국내영업팀</v>
          </cell>
          <cell r="K18886" t="str">
            <v>광섬유케이블 지체상? D</v>
          </cell>
          <cell r="M18886">
            <v>2748790</v>
          </cell>
          <cell r="N18886" t="str">
            <v>0  2</v>
          </cell>
          <cell r="O18886" t="str">
            <v>000.06.16  2</v>
          </cell>
          <cell r="P18886" t="str">
            <v>000.06.16  오</v>
          </cell>
          <cell r="Q18886" t="str">
            <v>은영</v>
          </cell>
        </row>
        <row r="18887">
          <cell r="A18887" t="str">
            <v>81090-00</v>
          </cell>
          <cell r="B18887" t="str">
            <v>잡손실</v>
          </cell>
          <cell r="C18887" t="str">
            <v>잡손실</v>
          </cell>
          <cell r="D18887">
            <v>100</v>
          </cell>
          <cell r="E18887" t="str">
            <v>판매전표</v>
          </cell>
          <cell r="F18887" t="str">
            <v>10573140-004</v>
          </cell>
          <cell r="G18887">
            <v>100459</v>
          </cell>
          <cell r="H18887" t="str">
            <v>업무팀</v>
          </cell>
          <cell r="I18887">
            <v>100459</v>
          </cell>
          <cell r="J18887" t="str">
            <v>업무팀</v>
          </cell>
          <cell r="K18887" t="str">
            <v>BILLET 매각대단수차? D</v>
          </cell>
          <cell r="M18887">
            <v>754</v>
          </cell>
          <cell r="N18887" t="str">
            <v>0  2</v>
          </cell>
          <cell r="O18887" t="str">
            <v>000.06.17  2</v>
          </cell>
          <cell r="P18887" t="str">
            <v>000.06.17  이</v>
          </cell>
          <cell r="Q18887" t="str">
            <v>용호</v>
          </cell>
        </row>
        <row r="18888">
          <cell r="A18888" t="str">
            <v>81090-00</v>
          </cell>
          <cell r="B18888" t="str">
            <v>잡손실</v>
          </cell>
          <cell r="C18888" t="str">
            <v>잡손실</v>
          </cell>
          <cell r="D18888">
            <v>200</v>
          </cell>
          <cell r="E18888" t="str">
            <v>수금전표</v>
          </cell>
          <cell r="F18888" t="str">
            <v>60065701-003</v>
          </cell>
          <cell r="G18888">
            <v>100066</v>
          </cell>
          <cell r="H18888" t="str">
            <v>국내영업팀</v>
          </cell>
          <cell r="I18888">
            <v>100066</v>
          </cell>
          <cell r="J18888" t="str">
            <v>국내영업팀</v>
          </cell>
          <cell r="K18888" t="str">
            <v>외상대입금 단수차이</v>
          </cell>
          <cell r="L18888" t="str">
            <v>D</v>
          </cell>
          <cell r="M18888">
            <v>8</v>
          </cell>
          <cell r="N18888">
            <v>0</v>
          </cell>
          <cell r="O18888" t="str">
            <v>2000.06.19</v>
          </cell>
          <cell r="P18888" t="str">
            <v>2000.06.19</v>
          </cell>
          <cell r="Q18888" t="str">
            <v>오은영</v>
          </cell>
        </row>
        <row r="18889">
          <cell r="A18889" t="str">
            <v>81090-00</v>
          </cell>
          <cell r="B18889" t="str">
            <v>잡손실</v>
          </cell>
          <cell r="C18889" t="str">
            <v>잡손실</v>
          </cell>
          <cell r="D18889">
            <v>200</v>
          </cell>
          <cell r="E18889" t="str">
            <v>수금전표</v>
          </cell>
          <cell r="F18889" t="str">
            <v>60065776-003</v>
          </cell>
          <cell r="G18889">
            <v>100066</v>
          </cell>
          <cell r="H18889" t="str">
            <v>국내영업팀</v>
          </cell>
          <cell r="I18889">
            <v>100066</v>
          </cell>
          <cell r="J18889" t="str">
            <v>국내영업팀</v>
          </cell>
          <cell r="K18889" t="str">
            <v>외상대입금 단수차이</v>
          </cell>
          <cell r="L18889" t="str">
            <v>D</v>
          </cell>
          <cell r="M18889">
            <v>4</v>
          </cell>
          <cell r="N18889">
            <v>0</v>
          </cell>
          <cell r="O18889" t="str">
            <v>2000.06.19</v>
          </cell>
          <cell r="P18889" t="str">
            <v>2000.06.19</v>
          </cell>
          <cell r="Q18889" t="str">
            <v>오은영</v>
          </cell>
        </row>
        <row r="18890">
          <cell r="A18890" t="str">
            <v>81090-00</v>
          </cell>
          <cell r="B18890" t="str">
            <v>잡손실</v>
          </cell>
          <cell r="C18890" t="str">
            <v>잡손실</v>
          </cell>
          <cell r="D18890">
            <v>200</v>
          </cell>
          <cell r="E18890" t="str">
            <v>수금전표</v>
          </cell>
          <cell r="F18890" t="str">
            <v>60065774-003</v>
          </cell>
          <cell r="G18890">
            <v>100066</v>
          </cell>
          <cell r="H18890" t="str">
            <v>국내영업팀</v>
          </cell>
          <cell r="I18890">
            <v>100066</v>
          </cell>
          <cell r="J18890" t="str">
            <v>국내영업팀</v>
          </cell>
          <cell r="K18890" t="str">
            <v>광섬유케이블 지체상? D</v>
          </cell>
          <cell r="M18890">
            <v>2301710</v>
          </cell>
          <cell r="N18890" t="str">
            <v>0  2</v>
          </cell>
          <cell r="O18890" t="str">
            <v>000.06.19  2</v>
          </cell>
          <cell r="P18890" t="str">
            <v>000.06.19  오</v>
          </cell>
          <cell r="Q18890" t="str">
            <v>은영</v>
          </cell>
        </row>
        <row r="18891">
          <cell r="A18891" t="str">
            <v>81090-00</v>
          </cell>
          <cell r="B18891" t="str">
            <v>잡손실</v>
          </cell>
          <cell r="C18891" t="str">
            <v>잡손실</v>
          </cell>
          <cell r="D18891">
            <v>200</v>
          </cell>
          <cell r="E18891" t="str">
            <v>수금전표</v>
          </cell>
          <cell r="F18891" t="str">
            <v>60065773-003</v>
          </cell>
          <cell r="G18891">
            <v>100066</v>
          </cell>
          <cell r="H18891" t="str">
            <v>국내영업팀</v>
          </cell>
          <cell r="I18891">
            <v>100066</v>
          </cell>
          <cell r="J18891" t="str">
            <v>국내영업팀</v>
          </cell>
          <cell r="K18891" t="str">
            <v>광섬유케이블 지체상? D</v>
          </cell>
          <cell r="M18891">
            <v>235450</v>
          </cell>
          <cell r="N18891" t="str">
            <v>0  2</v>
          </cell>
          <cell r="O18891" t="str">
            <v>000.06.19  2</v>
          </cell>
          <cell r="P18891" t="str">
            <v>000.06.19  오</v>
          </cell>
          <cell r="Q18891" t="str">
            <v>은영</v>
          </cell>
        </row>
        <row r="18892">
          <cell r="A18892" t="str">
            <v>81090-00</v>
          </cell>
          <cell r="B18892" t="str">
            <v>잡손실</v>
          </cell>
          <cell r="C18892" t="str">
            <v>잡손실</v>
          </cell>
          <cell r="D18892">
            <v>200</v>
          </cell>
          <cell r="E18892" t="str">
            <v>수금전표</v>
          </cell>
          <cell r="F18892" t="str">
            <v>60065993-003</v>
          </cell>
          <cell r="G18892">
            <v>100066</v>
          </cell>
          <cell r="H18892" t="str">
            <v>국내영업팀</v>
          </cell>
          <cell r="I18892">
            <v>100066</v>
          </cell>
          <cell r="J18892" t="str">
            <v>국내영업팀</v>
          </cell>
          <cell r="K18892" t="str">
            <v>광섬유케이블 지체상? D</v>
          </cell>
          <cell r="M18892">
            <v>68160</v>
          </cell>
          <cell r="N18892" t="str">
            <v>0  2</v>
          </cell>
          <cell r="O18892" t="str">
            <v>000.06.26  2</v>
          </cell>
          <cell r="P18892" t="str">
            <v>000.06.26  오</v>
          </cell>
          <cell r="Q18892" t="str">
            <v>은영</v>
          </cell>
        </row>
        <row r="18893">
          <cell r="A18893" t="str">
            <v>81090-00</v>
          </cell>
          <cell r="B18893" t="str">
            <v>잡손실</v>
          </cell>
          <cell r="C18893" t="str">
            <v>잡손실</v>
          </cell>
          <cell r="D18893">
            <v>200</v>
          </cell>
          <cell r="E18893" t="str">
            <v>수금전표</v>
          </cell>
          <cell r="F18893" t="str">
            <v>60065991-003</v>
          </cell>
          <cell r="G18893">
            <v>100066</v>
          </cell>
          <cell r="H18893" t="str">
            <v>국내영업팀</v>
          </cell>
          <cell r="I18893">
            <v>100066</v>
          </cell>
          <cell r="J18893" t="str">
            <v>국내영업팀</v>
          </cell>
          <cell r="K18893" t="str">
            <v>외상대입금 단수차이</v>
          </cell>
          <cell r="L18893" t="str">
            <v>D</v>
          </cell>
          <cell r="M18893">
            <v>2</v>
          </cell>
          <cell r="N18893">
            <v>0</v>
          </cell>
          <cell r="O18893" t="str">
            <v>2000.06.27</v>
          </cell>
          <cell r="P18893" t="str">
            <v>2000.06.27</v>
          </cell>
          <cell r="Q18893" t="str">
            <v>오은영</v>
          </cell>
        </row>
        <row r="18894">
          <cell r="A18894" t="str">
            <v>81090-00</v>
          </cell>
          <cell r="B18894" t="str">
            <v>잡손실</v>
          </cell>
          <cell r="C18894" t="str">
            <v>잡손실</v>
          </cell>
          <cell r="D18894">
            <v>50</v>
          </cell>
          <cell r="E18894" t="str">
            <v>자금전표</v>
          </cell>
          <cell r="F18894" t="str">
            <v>10574371-001</v>
          </cell>
          <cell r="G18894">
            <v>100027</v>
          </cell>
          <cell r="H18894" t="str">
            <v>일진경리팀</v>
          </cell>
          <cell r="I18894">
            <v>100027</v>
          </cell>
          <cell r="J18894" t="str">
            <v>일진경리팀</v>
          </cell>
          <cell r="K18894" t="str">
            <v>비자카드연체료</v>
          </cell>
          <cell r="L18894" t="str">
            <v>D</v>
          </cell>
          <cell r="M18894">
            <v>5843</v>
          </cell>
          <cell r="N18894">
            <v>0</v>
          </cell>
          <cell r="O18894" t="str">
            <v>2000.06.28</v>
          </cell>
          <cell r="P18894" t="str">
            <v>2000.06.28</v>
          </cell>
          <cell r="Q18894" t="str">
            <v>최윤경</v>
          </cell>
        </row>
        <row r="18895">
          <cell r="A18895" t="str">
            <v>81090-00</v>
          </cell>
          <cell r="B18895" t="str">
            <v>잡손실</v>
          </cell>
          <cell r="C18895" t="str">
            <v>잡손실</v>
          </cell>
          <cell r="D18895">
            <v>200</v>
          </cell>
          <cell r="E18895" t="str">
            <v>수금전표</v>
          </cell>
          <cell r="F18895" t="str">
            <v>60066335-003</v>
          </cell>
          <cell r="G18895">
            <v>100066</v>
          </cell>
          <cell r="H18895" t="str">
            <v>국내영업팀</v>
          </cell>
          <cell r="I18895">
            <v>100066</v>
          </cell>
          <cell r="J18895" t="str">
            <v>국내영업팀</v>
          </cell>
          <cell r="K18895" t="str">
            <v>F/S케이블 지체상금</v>
          </cell>
          <cell r="L18895" t="str">
            <v>D</v>
          </cell>
          <cell r="M18895">
            <v>60690</v>
          </cell>
          <cell r="N18895">
            <v>0</v>
          </cell>
          <cell r="O18895" t="str">
            <v>2000.06.28</v>
          </cell>
          <cell r="P18895" t="str">
            <v>2000.06.28</v>
          </cell>
          <cell r="Q18895" t="str">
            <v>오은영</v>
          </cell>
        </row>
        <row r="18896">
          <cell r="A18896" t="str">
            <v>81090-00</v>
          </cell>
          <cell r="B18896" t="str">
            <v>잡손실</v>
          </cell>
          <cell r="C18896" t="str">
            <v>잡손실</v>
          </cell>
          <cell r="D18896">
            <v>50</v>
          </cell>
          <cell r="E18896" t="str">
            <v>자금전표</v>
          </cell>
          <cell r="F18896" t="str">
            <v>10574278-003</v>
          </cell>
          <cell r="G18896">
            <v>100027</v>
          </cell>
          <cell r="H18896" t="str">
            <v>일진경리팀</v>
          </cell>
          <cell r="I18896">
            <v>100027</v>
          </cell>
          <cell r="J18896" t="str">
            <v>일진경리팀</v>
          </cell>
          <cell r="K18896" t="str">
            <v>외화매각단수차이</v>
          </cell>
          <cell r="L18896" t="str">
            <v>D</v>
          </cell>
          <cell r="M18896">
            <v>7</v>
          </cell>
          <cell r="N18896">
            <v>0</v>
          </cell>
          <cell r="O18896" t="str">
            <v>2000.06.29</v>
          </cell>
          <cell r="P18896" t="str">
            <v>2000.06.29</v>
          </cell>
          <cell r="Q18896" t="str">
            <v>정경희</v>
          </cell>
        </row>
        <row r="18897">
          <cell r="A18897" t="str">
            <v>81090-00</v>
          </cell>
          <cell r="B18897" t="str">
            <v>잡손실</v>
          </cell>
          <cell r="C18897" t="str">
            <v>잡손실</v>
          </cell>
          <cell r="D18897">
            <v>50</v>
          </cell>
          <cell r="E18897" t="str">
            <v>자금전표</v>
          </cell>
          <cell r="F18897" t="str">
            <v>10575199-003</v>
          </cell>
          <cell r="G18897">
            <v>100027</v>
          </cell>
          <cell r="H18897" t="str">
            <v>일진경리팀</v>
          </cell>
          <cell r="I18897">
            <v>100027</v>
          </cell>
          <cell r="J18897" t="str">
            <v>일진경리팀</v>
          </cell>
          <cell r="K18897" t="str">
            <v>외화매각손실</v>
          </cell>
          <cell r="L18897" t="str">
            <v>D</v>
          </cell>
          <cell r="M18897">
            <v>21</v>
          </cell>
          <cell r="N18897">
            <v>0</v>
          </cell>
          <cell r="O18897" t="str">
            <v>2000.06.30</v>
          </cell>
          <cell r="P18897" t="str">
            <v>2000.06.30</v>
          </cell>
          <cell r="Q18897" t="str">
            <v>정경희</v>
          </cell>
        </row>
        <row r="18898">
          <cell r="A18898" t="str">
            <v>81090-00</v>
          </cell>
          <cell r="B18898" t="str">
            <v>잡손실</v>
          </cell>
          <cell r="C18898" t="str">
            <v>잡손실</v>
          </cell>
          <cell r="D18898">
            <v>200</v>
          </cell>
          <cell r="E18898" t="str">
            <v>수금전표</v>
          </cell>
          <cell r="F18898" t="str">
            <v>10575866-003</v>
          </cell>
          <cell r="G18898">
            <v>100702</v>
          </cell>
          <cell r="H18898" t="str">
            <v>관리과</v>
          </cell>
          <cell r="I18898">
            <v>100702</v>
          </cell>
          <cell r="J18898" t="str">
            <v>관리과</v>
          </cell>
          <cell r="K18898" t="str">
            <v>06월분 임대료단수</v>
          </cell>
          <cell r="L18898" t="str">
            <v>D</v>
          </cell>
          <cell r="M18898">
            <v>9</v>
          </cell>
          <cell r="N18898">
            <v>0</v>
          </cell>
          <cell r="O18898" t="str">
            <v>2000.06.30</v>
          </cell>
          <cell r="P18898" t="str">
            <v>2000.06.30</v>
          </cell>
          <cell r="Q18898" t="str">
            <v>김지연</v>
          </cell>
        </row>
        <row r="18899">
          <cell r="A18899" t="str">
            <v>81090-00</v>
          </cell>
          <cell r="B18899" t="str">
            <v>잡손실</v>
          </cell>
          <cell r="C18899" t="str">
            <v>잡손실</v>
          </cell>
          <cell r="D18899">
            <v>200</v>
          </cell>
          <cell r="E18899" t="str">
            <v>수금전표</v>
          </cell>
          <cell r="F18899" t="str">
            <v>10573751-002</v>
          </cell>
          <cell r="G18899">
            <v>100720</v>
          </cell>
          <cell r="H18899" t="str">
            <v>판매2팀</v>
          </cell>
          <cell r="I18899">
            <v>100450</v>
          </cell>
          <cell r="J18899" t="str">
            <v>판매1팀</v>
          </cell>
          <cell r="K18899" t="str">
            <v>외상대 단수차이</v>
          </cell>
          <cell r="L18899" t="str">
            <v>D</v>
          </cell>
          <cell r="M18899">
            <v>1</v>
          </cell>
          <cell r="N18899">
            <v>0</v>
          </cell>
          <cell r="O18899" t="str">
            <v>2000.06.30</v>
          </cell>
          <cell r="P18899" t="str">
            <v>2000.06.28</v>
          </cell>
          <cell r="Q18899" t="str">
            <v>이효진</v>
          </cell>
        </row>
        <row r="18900">
          <cell r="A18900" t="str">
            <v>81090-00</v>
          </cell>
          <cell r="B18900" t="str">
            <v>잡손실</v>
          </cell>
          <cell r="C18900" t="str">
            <v>잡손실</v>
          </cell>
          <cell r="D18900">
            <v>50</v>
          </cell>
          <cell r="E18900" t="str">
            <v>자금전표</v>
          </cell>
          <cell r="F18900" t="str">
            <v>10578714-002</v>
          </cell>
          <cell r="G18900">
            <v>100456</v>
          </cell>
          <cell r="H18900" t="str">
            <v>수출팀</v>
          </cell>
          <cell r="I18900">
            <v>100027</v>
          </cell>
          <cell r="J18900" t="str">
            <v>일진경리팀</v>
          </cell>
          <cell r="K18900" t="str">
            <v>외상대단수차이</v>
          </cell>
          <cell r="L18900" t="str">
            <v>D</v>
          </cell>
          <cell r="M18900">
            <v>1</v>
          </cell>
          <cell r="N18900">
            <v>0</v>
          </cell>
          <cell r="O18900" t="str">
            <v>2000.06.30</v>
          </cell>
          <cell r="P18900" t="str">
            <v>2000.06.30</v>
          </cell>
          <cell r="Q18900" t="str">
            <v>정경희</v>
          </cell>
        </row>
        <row r="18901">
          <cell r="A18901" t="str">
            <v>81090-00</v>
          </cell>
          <cell r="B18901" t="str">
            <v>잡손실</v>
          </cell>
          <cell r="C18901" t="str">
            <v>잡손실</v>
          </cell>
          <cell r="D18901">
            <v>50</v>
          </cell>
          <cell r="E18901" t="str">
            <v>자금전표</v>
          </cell>
          <cell r="F18901" t="str">
            <v>10579296-002</v>
          </cell>
          <cell r="G18901">
            <v>100861</v>
          </cell>
          <cell r="H18901" t="str">
            <v>재무기획팀</v>
          </cell>
          <cell r="I18901">
            <v>100027</v>
          </cell>
          <cell r="J18901" t="str">
            <v>일진경리팀</v>
          </cell>
          <cell r="K18901" t="str">
            <v>선물거래매매손익</v>
          </cell>
          <cell r="L18901" t="str">
            <v>D</v>
          </cell>
          <cell r="M18901">
            <v>16080000</v>
          </cell>
          <cell r="N18901">
            <v>0</v>
          </cell>
          <cell r="O18901" t="str">
            <v>2000.06.30</v>
          </cell>
          <cell r="P18901" t="str">
            <v>2000.06.30</v>
          </cell>
          <cell r="Q18901" t="str">
            <v>최윤경</v>
          </cell>
        </row>
        <row r="18902">
          <cell r="A18902" t="str">
            <v>81090-00</v>
          </cell>
          <cell r="B18902" t="str">
            <v>잡손실</v>
          </cell>
          <cell r="C18902" t="str">
            <v>잡손실</v>
          </cell>
          <cell r="D18902">
            <v>600</v>
          </cell>
          <cell r="E18902" t="str">
            <v>급여전표</v>
          </cell>
          <cell r="F18902" t="str">
            <v>10574887-005</v>
          </cell>
          <cell r="G18902">
            <v>100466</v>
          </cell>
          <cell r="H18902" t="str">
            <v>가공반</v>
          </cell>
          <cell r="I18902">
            <v>100459</v>
          </cell>
          <cell r="J18902" t="str">
            <v>업무팀</v>
          </cell>
          <cell r="K18902" t="str">
            <v>휴업급여환급분 절사</v>
          </cell>
          <cell r="L18902" t="str">
            <v>D</v>
          </cell>
          <cell r="M18902">
            <v>4</v>
          </cell>
          <cell r="N18902">
            <v>0</v>
          </cell>
          <cell r="O18902" t="str">
            <v>2000.06.30</v>
          </cell>
          <cell r="P18902" t="str">
            <v>2000.06.30</v>
          </cell>
          <cell r="Q18902" t="str">
            <v>장미영</v>
          </cell>
        </row>
        <row r="18903">
          <cell r="A18903" t="str">
            <v>81090-00</v>
          </cell>
          <cell r="B18903" t="str">
            <v>잡손실</v>
          </cell>
          <cell r="C18903" t="str">
            <v>잡손실</v>
          </cell>
          <cell r="D18903">
            <v>200</v>
          </cell>
          <cell r="E18903" t="str">
            <v>수금전표</v>
          </cell>
          <cell r="F18903" t="str">
            <v>10529637-003</v>
          </cell>
          <cell r="G18903">
            <v>100702</v>
          </cell>
          <cell r="H18903" t="str">
            <v>관리과</v>
          </cell>
          <cell r="I18903">
            <v>100702</v>
          </cell>
          <cell r="J18903" t="str">
            <v>관리과</v>
          </cell>
          <cell r="K18903" t="str">
            <v>02월분 임대료 단수</v>
          </cell>
          <cell r="L18903" t="str">
            <v>D</v>
          </cell>
          <cell r="M18903">
            <v>26856</v>
          </cell>
          <cell r="N18903">
            <v>0</v>
          </cell>
          <cell r="P18903" t="str">
            <v>2000.02.28</v>
          </cell>
          <cell r="Q18903" t="str">
            <v>김지연</v>
          </cell>
        </row>
        <row r="18904">
          <cell r="A18904" t="str">
            <v>83000-01</v>
          </cell>
          <cell r="B18904" t="str">
            <v>법인세비용</v>
          </cell>
          <cell r="C18904" t="str">
            <v>법인세</v>
          </cell>
          <cell r="D18904">
            <v>50</v>
          </cell>
          <cell r="E18904" t="str">
            <v>자금전표</v>
          </cell>
          <cell r="F18904" t="str">
            <v>10508323-004</v>
          </cell>
          <cell r="G18904">
            <v>100027</v>
          </cell>
          <cell r="H18904" t="str">
            <v>일진경리팀</v>
          </cell>
          <cell r="I18904">
            <v>100027</v>
          </cell>
          <cell r="J18904" t="str">
            <v>일진경리팀</v>
          </cell>
          <cell r="K18904" t="str">
            <v>법인세</v>
          </cell>
          <cell r="L18904" t="str">
            <v>D</v>
          </cell>
          <cell r="M18904">
            <v>73910</v>
          </cell>
          <cell r="N18904">
            <v>0</v>
          </cell>
          <cell r="O18904" t="str">
            <v>2000.01.04</v>
          </cell>
          <cell r="P18904" t="str">
            <v>2000.01.04</v>
          </cell>
          <cell r="Q18904" t="str">
            <v>최윤경</v>
          </cell>
          <cell r="R18904">
            <v>1311</v>
          </cell>
          <cell r="S18904" t="str">
            <v>외환은행(도화동지점)</v>
          </cell>
        </row>
        <row r="18905">
          <cell r="A18905" t="str">
            <v>83000-01</v>
          </cell>
          <cell r="B18905" t="str">
            <v>법인세비용</v>
          </cell>
          <cell r="C18905" t="str">
            <v>법인세</v>
          </cell>
          <cell r="D18905">
            <v>50</v>
          </cell>
          <cell r="E18905" t="str">
            <v>자금전표</v>
          </cell>
          <cell r="F18905" t="str">
            <v>10508343-002</v>
          </cell>
          <cell r="G18905">
            <v>100027</v>
          </cell>
          <cell r="H18905" t="str">
            <v>일진경리팀</v>
          </cell>
          <cell r="I18905">
            <v>100027</v>
          </cell>
          <cell r="J18905" t="str">
            <v>일진경리팀</v>
          </cell>
          <cell r="K18905" t="str">
            <v>법인세</v>
          </cell>
          <cell r="L18905" t="str">
            <v>D</v>
          </cell>
          <cell r="M18905">
            <v>4230</v>
          </cell>
          <cell r="N18905">
            <v>0</v>
          </cell>
          <cell r="O18905" t="str">
            <v>2000.01.04</v>
          </cell>
          <cell r="P18905" t="str">
            <v>2000.01.04</v>
          </cell>
          <cell r="Q18905" t="str">
            <v>최윤경</v>
          </cell>
          <cell r="R18905">
            <v>2211</v>
          </cell>
          <cell r="S18905" t="str">
            <v>체신부(마포우체국)</v>
          </cell>
        </row>
        <row r="18906">
          <cell r="A18906" t="str">
            <v>83000-01</v>
          </cell>
          <cell r="B18906" t="str">
            <v>법인세비용</v>
          </cell>
          <cell r="C18906" t="str">
            <v>법인세</v>
          </cell>
          <cell r="D18906">
            <v>70</v>
          </cell>
          <cell r="E18906" t="str">
            <v>받을어음결</v>
          </cell>
          <cell r="F18906" t="str">
            <v>10508354-003</v>
          </cell>
          <cell r="G18906">
            <v>100453</v>
          </cell>
          <cell r="H18906" t="str">
            <v>특판1팀</v>
          </cell>
          <cell r="I18906">
            <v>100027</v>
          </cell>
          <cell r="J18906" t="str">
            <v>일진경리팀</v>
          </cell>
          <cell r="K18906" t="str">
            <v>받을어음 만기입금</v>
          </cell>
          <cell r="L18906" t="str">
            <v>D</v>
          </cell>
          <cell r="M18906">
            <v>128870</v>
          </cell>
          <cell r="N18906">
            <v>0</v>
          </cell>
          <cell r="O18906" t="str">
            <v>2000.01.04</v>
          </cell>
          <cell r="P18906" t="str">
            <v>2000.01.04</v>
          </cell>
          <cell r="Q18906" t="str">
            <v>최윤경</v>
          </cell>
          <cell r="R18906">
            <v>999999</v>
          </cell>
          <cell r="S18906" t="str">
            <v>일시(SYSTEM SETTING)</v>
          </cell>
        </row>
        <row r="18907">
          <cell r="A18907" t="str">
            <v>83000-01</v>
          </cell>
          <cell r="B18907" t="str">
            <v>법인세비용</v>
          </cell>
          <cell r="C18907" t="str">
            <v>법인세</v>
          </cell>
          <cell r="D18907">
            <v>50</v>
          </cell>
          <cell r="E18907" t="str">
            <v>자금전표</v>
          </cell>
          <cell r="F18907" t="str">
            <v>10508426-003</v>
          </cell>
          <cell r="G18907">
            <v>100027</v>
          </cell>
          <cell r="H18907" t="str">
            <v>일진경리팀</v>
          </cell>
          <cell r="I18907">
            <v>100027</v>
          </cell>
          <cell r="J18907" t="str">
            <v>일진경리팀</v>
          </cell>
          <cell r="K18907" t="str">
            <v>법인세</v>
          </cell>
          <cell r="L18907" t="str">
            <v>D</v>
          </cell>
          <cell r="M18907">
            <v>8768680</v>
          </cell>
          <cell r="N18907">
            <v>0</v>
          </cell>
          <cell r="O18907" t="str">
            <v>2000.01.04</v>
          </cell>
          <cell r="P18907" t="str">
            <v>2000.01.04</v>
          </cell>
          <cell r="Q18907" t="str">
            <v>최윤경</v>
          </cell>
          <cell r="R18907">
            <v>999999</v>
          </cell>
          <cell r="S18907" t="str">
            <v>일시(SYSTEM SETTING)</v>
          </cell>
        </row>
        <row r="18908">
          <cell r="A18908" t="str">
            <v>83000-01</v>
          </cell>
          <cell r="B18908" t="str">
            <v>법인세비용</v>
          </cell>
          <cell r="C18908" t="str">
            <v>법인세</v>
          </cell>
          <cell r="D18908">
            <v>50</v>
          </cell>
          <cell r="E18908" t="str">
            <v>자금전표</v>
          </cell>
          <cell r="F18908" t="str">
            <v>10508649-004</v>
          </cell>
          <cell r="G18908">
            <v>100027</v>
          </cell>
          <cell r="H18908" t="str">
            <v>일진경리팀</v>
          </cell>
          <cell r="I18908">
            <v>100027</v>
          </cell>
          <cell r="J18908" t="str">
            <v>일진경리팀</v>
          </cell>
          <cell r="K18908" t="str">
            <v>법인세</v>
          </cell>
          <cell r="L18908" t="str">
            <v>D</v>
          </cell>
          <cell r="M18908">
            <v>13020</v>
          </cell>
          <cell r="N18908">
            <v>0</v>
          </cell>
          <cell r="O18908" t="str">
            <v>2000.01.05</v>
          </cell>
          <cell r="P18908" t="str">
            <v>2000.01.05</v>
          </cell>
          <cell r="Q18908" t="str">
            <v>최윤경</v>
          </cell>
          <cell r="R18908">
            <v>1311</v>
          </cell>
          <cell r="S18908" t="str">
            <v>외환은행(도화동지점)</v>
          </cell>
        </row>
        <row r="18909">
          <cell r="A18909" t="str">
            <v>83000-01</v>
          </cell>
          <cell r="B18909" t="str">
            <v>법인세비용</v>
          </cell>
          <cell r="C18909" t="str">
            <v>법인세</v>
          </cell>
          <cell r="D18909">
            <v>50</v>
          </cell>
          <cell r="E18909" t="str">
            <v>자금전표</v>
          </cell>
          <cell r="F18909" t="str">
            <v>10508649-009</v>
          </cell>
          <cell r="G18909">
            <v>100027</v>
          </cell>
          <cell r="H18909" t="str">
            <v>일진경리팀</v>
          </cell>
          <cell r="I18909">
            <v>100027</v>
          </cell>
          <cell r="J18909" t="str">
            <v>일진경리팀</v>
          </cell>
          <cell r="K18909" t="str">
            <v>법인세</v>
          </cell>
          <cell r="L18909" t="str">
            <v>D</v>
          </cell>
          <cell r="M18909">
            <v>16740</v>
          </cell>
          <cell r="N18909">
            <v>0</v>
          </cell>
          <cell r="O18909" t="str">
            <v>2000.01.05</v>
          </cell>
          <cell r="P18909" t="str">
            <v>2000.01.05</v>
          </cell>
          <cell r="Q18909" t="str">
            <v>최윤경</v>
          </cell>
          <cell r="R18909">
            <v>1311</v>
          </cell>
          <cell r="S18909" t="str">
            <v>외환은행(도화동지점)</v>
          </cell>
        </row>
        <row r="18910">
          <cell r="A18910" t="str">
            <v>83000-01</v>
          </cell>
          <cell r="B18910" t="str">
            <v>법인세비용</v>
          </cell>
          <cell r="C18910" t="str">
            <v>법인세</v>
          </cell>
          <cell r="D18910">
            <v>50</v>
          </cell>
          <cell r="E18910" t="str">
            <v>자금전표</v>
          </cell>
          <cell r="F18910" t="str">
            <v>10508649-014</v>
          </cell>
          <cell r="G18910">
            <v>100027</v>
          </cell>
          <cell r="H18910" t="str">
            <v>일진경리팀</v>
          </cell>
          <cell r="I18910">
            <v>100027</v>
          </cell>
          <cell r="J18910" t="str">
            <v>일진경리팀</v>
          </cell>
          <cell r="K18910" t="str">
            <v>법인세</v>
          </cell>
          <cell r="L18910" t="str">
            <v>D</v>
          </cell>
          <cell r="M18910">
            <v>373760</v>
          </cell>
          <cell r="N18910">
            <v>0</v>
          </cell>
          <cell r="O18910" t="str">
            <v>2000.01.05</v>
          </cell>
          <cell r="P18910" t="str">
            <v>2000.01.05</v>
          </cell>
          <cell r="Q18910" t="str">
            <v>최윤경</v>
          </cell>
          <cell r="R18910">
            <v>1311</v>
          </cell>
          <cell r="S18910" t="str">
            <v>외환은행(도화동지점)</v>
          </cell>
        </row>
        <row r="18911">
          <cell r="A18911" t="str">
            <v>83000-01</v>
          </cell>
          <cell r="B18911" t="str">
            <v>법인세비용</v>
          </cell>
          <cell r="C18911" t="str">
            <v>법인세</v>
          </cell>
          <cell r="D18911">
            <v>50</v>
          </cell>
          <cell r="E18911" t="str">
            <v>자금전표</v>
          </cell>
          <cell r="F18911" t="str">
            <v>10508649-019</v>
          </cell>
          <cell r="G18911">
            <v>100027</v>
          </cell>
          <cell r="H18911" t="str">
            <v>일진경리팀</v>
          </cell>
          <cell r="I18911">
            <v>100027</v>
          </cell>
          <cell r="J18911" t="str">
            <v>일진경리팀</v>
          </cell>
          <cell r="K18911" t="str">
            <v>법인세</v>
          </cell>
          <cell r="L18911" t="str">
            <v>D</v>
          </cell>
          <cell r="M18911">
            <v>79310</v>
          </cell>
          <cell r="N18911">
            <v>0</v>
          </cell>
          <cell r="O18911" t="str">
            <v>2000.01.05</v>
          </cell>
          <cell r="P18911" t="str">
            <v>2000.01.05</v>
          </cell>
          <cell r="Q18911" t="str">
            <v>최윤경</v>
          </cell>
          <cell r="R18911">
            <v>1311</v>
          </cell>
          <cell r="S18911" t="str">
            <v>외환은행(도화동지점)</v>
          </cell>
        </row>
        <row r="18912">
          <cell r="A18912" t="str">
            <v>83000-01</v>
          </cell>
          <cell r="B18912" t="str">
            <v>법인세비용</v>
          </cell>
          <cell r="C18912" t="str">
            <v>법인세</v>
          </cell>
          <cell r="D18912">
            <v>50</v>
          </cell>
          <cell r="E18912" t="str">
            <v>자금전표</v>
          </cell>
          <cell r="F18912" t="str">
            <v>10508910-004</v>
          </cell>
          <cell r="G18912">
            <v>100027</v>
          </cell>
          <cell r="H18912" t="str">
            <v>일진경리팀</v>
          </cell>
          <cell r="I18912">
            <v>100027</v>
          </cell>
          <cell r="J18912" t="str">
            <v>일진경리팀</v>
          </cell>
          <cell r="K18912" t="str">
            <v>법인세</v>
          </cell>
          <cell r="L18912" t="str">
            <v>D</v>
          </cell>
          <cell r="M18912">
            <v>22340</v>
          </cell>
          <cell r="N18912">
            <v>0</v>
          </cell>
          <cell r="O18912" t="str">
            <v>2000.01.06</v>
          </cell>
          <cell r="P18912" t="str">
            <v>2000.01.06</v>
          </cell>
          <cell r="Q18912" t="str">
            <v>최윤경</v>
          </cell>
          <cell r="R18912">
            <v>1311</v>
          </cell>
          <cell r="S18912" t="str">
            <v>외환은행(도화동지점)</v>
          </cell>
        </row>
        <row r="18913">
          <cell r="A18913" t="str">
            <v>83000-01</v>
          </cell>
          <cell r="B18913" t="str">
            <v>법인세비용</v>
          </cell>
          <cell r="C18913" t="str">
            <v>법인세</v>
          </cell>
          <cell r="D18913">
            <v>50</v>
          </cell>
          <cell r="E18913" t="str">
            <v>자금전표</v>
          </cell>
          <cell r="F18913" t="str">
            <v>10510475-004</v>
          </cell>
          <cell r="G18913">
            <v>100027</v>
          </cell>
          <cell r="H18913" t="str">
            <v>일진경리팀</v>
          </cell>
          <cell r="I18913">
            <v>100027</v>
          </cell>
          <cell r="J18913" t="str">
            <v>일진경리팀</v>
          </cell>
          <cell r="K18913" t="str">
            <v>법인세</v>
          </cell>
          <cell r="L18913" t="str">
            <v>D</v>
          </cell>
          <cell r="M18913">
            <v>39680</v>
          </cell>
          <cell r="N18913">
            <v>0</v>
          </cell>
          <cell r="O18913" t="str">
            <v>2000.01.11</v>
          </cell>
          <cell r="P18913" t="str">
            <v>2000.01.11</v>
          </cell>
          <cell r="Q18913" t="str">
            <v>최윤경</v>
          </cell>
          <cell r="R18913">
            <v>1311</v>
          </cell>
          <cell r="S18913" t="str">
            <v>외환은행(도화동지점)</v>
          </cell>
        </row>
        <row r="18914">
          <cell r="A18914" t="str">
            <v>83000-01</v>
          </cell>
          <cell r="B18914" t="str">
            <v>법인세비용</v>
          </cell>
          <cell r="C18914" t="str">
            <v>법인세</v>
          </cell>
          <cell r="D18914">
            <v>50</v>
          </cell>
          <cell r="E18914" t="str">
            <v>자금전표</v>
          </cell>
          <cell r="F18914" t="str">
            <v>10510475-009</v>
          </cell>
          <cell r="G18914">
            <v>100027</v>
          </cell>
          <cell r="H18914" t="str">
            <v>일진경리팀</v>
          </cell>
          <cell r="I18914">
            <v>100027</v>
          </cell>
          <cell r="J18914" t="str">
            <v>일진경리팀</v>
          </cell>
          <cell r="K18914" t="str">
            <v>법인세</v>
          </cell>
          <cell r="L18914" t="str">
            <v>D</v>
          </cell>
          <cell r="M18914">
            <v>22600</v>
          </cell>
          <cell r="N18914">
            <v>0</v>
          </cell>
          <cell r="O18914" t="str">
            <v>2000.01.11</v>
          </cell>
          <cell r="P18914" t="str">
            <v>2000.01.11</v>
          </cell>
          <cell r="Q18914" t="str">
            <v>최윤경</v>
          </cell>
          <cell r="R18914">
            <v>1311</v>
          </cell>
          <cell r="S18914" t="str">
            <v>외환은행(도화동지점)</v>
          </cell>
        </row>
        <row r="18915">
          <cell r="A18915" t="str">
            <v>83000-01</v>
          </cell>
          <cell r="B18915" t="str">
            <v>법인세비용</v>
          </cell>
          <cell r="C18915" t="str">
            <v>법인세</v>
          </cell>
          <cell r="D18915">
            <v>50</v>
          </cell>
          <cell r="E18915" t="str">
            <v>자금전표</v>
          </cell>
          <cell r="F18915" t="str">
            <v>10510811-004</v>
          </cell>
          <cell r="G18915">
            <v>100027</v>
          </cell>
          <cell r="H18915" t="str">
            <v>일진경리팀</v>
          </cell>
          <cell r="I18915">
            <v>100027</v>
          </cell>
          <cell r="J18915" t="str">
            <v>일진경리팀</v>
          </cell>
          <cell r="K18915" t="str">
            <v>법인세</v>
          </cell>
          <cell r="L18915" t="str">
            <v>D</v>
          </cell>
          <cell r="M18915">
            <v>60420</v>
          </cell>
          <cell r="N18915">
            <v>0</v>
          </cell>
          <cell r="O18915" t="str">
            <v>2000.01.12</v>
          </cell>
          <cell r="P18915" t="str">
            <v>2000.01.12</v>
          </cell>
          <cell r="Q18915" t="str">
            <v>최윤경</v>
          </cell>
          <cell r="R18915">
            <v>1311</v>
          </cell>
          <cell r="S18915" t="str">
            <v>외환은행(도화동지점)</v>
          </cell>
        </row>
        <row r="18916">
          <cell r="A18916" t="str">
            <v>83000-01</v>
          </cell>
          <cell r="B18916" t="str">
            <v>법인세비용</v>
          </cell>
          <cell r="C18916" t="str">
            <v>법인세</v>
          </cell>
          <cell r="D18916">
            <v>50</v>
          </cell>
          <cell r="E18916" t="str">
            <v>자금전표</v>
          </cell>
          <cell r="F18916" t="str">
            <v>10512269-004</v>
          </cell>
          <cell r="G18916">
            <v>100027</v>
          </cell>
          <cell r="H18916" t="str">
            <v>일진경리팀</v>
          </cell>
          <cell r="I18916">
            <v>100027</v>
          </cell>
          <cell r="J18916" t="str">
            <v>일진경리팀</v>
          </cell>
          <cell r="K18916" t="str">
            <v>법인세</v>
          </cell>
          <cell r="L18916" t="str">
            <v>D</v>
          </cell>
          <cell r="M18916">
            <v>211710</v>
          </cell>
          <cell r="N18916">
            <v>0</v>
          </cell>
          <cell r="O18916" t="str">
            <v>2000.01.17</v>
          </cell>
          <cell r="P18916" t="str">
            <v>2000.01.17</v>
          </cell>
          <cell r="Q18916" t="str">
            <v>최윤경</v>
          </cell>
          <cell r="R18916">
            <v>1311</v>
          </cell>
          <cell r="S18916" t="str">
            <v>외환은행(도화동지점)</v>
          </cell>
        </row>
        <row r="18917">
          <cell r="A18917" t="str">
            <v>83000-01</v>
          </cell>
          <cell r="B18917" t="str">
            <v>법인세비용</v>
          </cell>
          <cell r="C18917" t="str">
            <v>법인세</v>
          </cell>
          <cell r="D18917">
            <v>50</v>
          </cell>
          <cell r="E18917" t="str">
            <v>자금전표</v>
          </cell>
          <cell r="F18917" t="str">
            <v>10512738-004</v>
          </cell>
          <cell r="G18917">
            <v>100027</v>
          </cell>
          <cell r="H18917" t="str">
            <v>일진경리팀</v>
          </cell>
          <cell r="I18917">
            <v>100027</v>
          </cell>
          <cell r="J18917" t="str">
            <v>일진경리팀</v>
          </cell>
          <cell r="K18917" t="str">
            <v>법인세</v>
          </cell>
          <cell r="L18917" t="str">
            <v>D</v>
          </cell>
          <cell r="M18917">
            <v>129600</v>
          </cell>
          <cell r="N18917">
            <v>0</v>
          </cell>
          <cell r="O18917" t="str">
            <v>2000.01.18</v>
          </cell>
          <cell r="P18917" t="str">
            <v>2000.01.18</v>
          </cell>
          <cell r="Q18917" t="str">
            <v>최윤경</v>
          </cell>
          <cell r="R18917">
            <v>1311</v>
          </cell>
          <cell r="S18917" t="str">
            <v>외환은행(도화동지점)</v>
          </cell>
        </row>
        <row r="18918">
          <cell r="A18918" t="str">
            <v>83000-01</v>
          </cell>
          <cell r="B18918" t="str">
            <v>법인세비용</v>
          </cell>
          <cell r="C18918" t="str">
            <v>법인세</v>
          </cell>
          <cell r="D18918">
            <v>50</v>
          </cell>
          <cell r="E18918" t="str">
            <v>자금전표</v>
          </cell>
          <cell r="F18918" t="str">
            <v>10513171-004</v>
          </cell>
          <cell r="G18918">
            <v>100027</v>
          </cell>
          <cell r="H18918" t="str">
            <v>일진경리팀</v>
          </cell>
          <cell r="I18918">
            <v>100027</v>
          </cell>
          <cell r="J18918" t="str">
            <v>일진경리팀</v>
          </cell>
          <cell r="K18918" t="str">
            <v>법인세</v>
          </cell>
          <cell r="L18918" t="str">
            <v>D</v>
          </cell>
          <cell r="M18918">
            <v>90810</v>
          </cell>
          <cell r="N18918">
            <v>0</v>
          </cell>
          <cell r="O18918" t="str">
            <v>2000.01.19</v>
          </cell>
          <cell r="P18918" t="str">
            <v>2000.01.19</v>
          </cell>
          <cell r="Q18918" t="str">
            <v>정경희</v>
          </cell>
          <cell r="R18918">
            <v>1311</v>
          </cell>
          <cell r="S18918" t="str">
            <v>외환은행(도화동지점)</v>
          </cell>
        </row>
        <row r="18919">
          <cell r="A18919" t="str">
            <v>83000-01</v>
          </cell>
          <cell r="B18919" t="str">
            <v>법인세비용</v>
          </cell>
          <cell r="C18919" t="str">
            <v>법인세</v>
          </cell>
          <cell r="D18919">
            <v>50</v>
          </cell>
          <cell r="E18919" t="str">
            <v>자금전표</v>
          </cell>
          <cell r="F18919" t="str">
            <v>10513171-009</v>
          </cell>
          <cell r="G18919">
            <v>100027</v>
          </cell>
          <cell r="H18919" t="str">
            <v>일진경리팀</v>
          </cell>
          <cell r="I18919">
            <v>100027</v>
          </cell>
          <cell r="J18919" t="str">
            <v>일진경리팀</v>
          </cell>
          <cell r="K18919" t="str">
            <v>법인세</v>
          </cell>
          <cell r="L18919" t="str">
            <v>D</v>
          </cell>
          <cell r="M18919">
            <v>30270</v>
          </cell>
          <cell r="N18919">
            <v>0</v>
          </cell>
          <cell r="O18919" t="str">
            <v>2000.01.19</v>
          </cell>
          <cell r="P18919" t="str">
            <v>2000.01.19</v>
          </cell>
          <cell r="Q18919" t="str">
            <v>정경희</v>
          </cell>
          <cell r="R18919">
            <v>1311</v>
          </cell>
          <cell r="S18919" t="str">
            <v>외환은행(도화동지점)</v>
          </cell>
        </row>
        <row r="18920">
          <cell r="A18920" t="str">
            <v>83000-01</v>
          </cell>
          <cell r="B18920" t="str">
            <v>법인세비용</v>
          </cell>
          <cell r="C18920" t="str">
            <v>법인세</v>
          </cell>
          <cell r="D18920">
            <v>50</v>
          </cell>
          <cell r="E18920" t="str">
            <v>자금전표</v>
          </cell>
          <cell r="F18920" t="str">
            <v>10514302-004</v>
          </cell>
          <cell r="G18920">
            <v>100027</v>
          </cell>
          <cell r="H18920" t="str">
            <v>일진경리팀</v>
          </cell>
          <cell r="I18920">
            <v>100027</v>
          </cell>
          <cell r="J18920" t="str">
            <v>일진경리팀</v>
          </cell>
          <cell r="K18920" t="str">
            <v>법인세</v>
          </cell>
          <cell r="L18920" t="str">
            <v>D</v>
          </cell>
          <cell r="M18920">
            <v>103030</v>
          </cell>
          <cell r="N18920">
            <v>0</v>
          </cell>
          <cell r="O18920" t="str">
            <v>2000.01.22</v>
          </cell>
          <cell r="P18920" t="str">
            <v>2000.01.22</v>
          </cell>
          <cell r="Q18920" t="str">
            <v>최윤경</v>
          </cell>
          <cell r="R18920">
            <v>1311</v>
          </cell>
          <cell r="S18920" t="str">
            <v>외환은행(도화동지점)</v>
          </cell>
        </row>
        <row r="18921">
          <cell r="A18921" t="str">
            <v>83000-01</v>
          </cell>
          <cell r="B18921" t="str">
            <v>법인세비용</v>
          </cell>
          <cell r="C18921" t="str">
            <v>법인세</v>
          </cell>
          <cell r="D18921">
            <v>50</v>
          </cell>
          <cell r="E18921" t="str">
            <v>자금전표</v>
          </cell>
          <cell r="F18921" t="str">
            <v>10514302-009</v>
          </cell>
          <cell r="G18921">
            <v>100027</v>
          </cell>
          <cell r="H18921" t="str">
            <v>일진경리팀</v>
          </cell>
          <cell r="I18921">
            <v>100027</v>
          </cell>
          <cell r="J18921" t="str">
            <v>일진경리팀</v>
          </cell>
          <cell r="K18921" t="str">
            <v>법인세</v>
          </cell>
          <cell r="L18921" t="str">
            <v>D</v>
          </cell>
          <cell r="M18921">
            <v>53770</v>
          </cell>
          <cell r="N18921">
            <v>0</v>
          </cell>
          <cell r="O18921" t="str">
            <v>2000.01.22</v>
          </cell>
          <cell r="P18921" t="str">
            <v>2000.01.22</v>
          </cell>
          <cell r="Q18921" t="str">
            <v>최윤경</v>
          </cell>
          <cell r="R18921">
            <v>1311</v>
          </cell>
          <cell r="S18921" t="str">
            <v>외환은행(도화동지점)</v>
          </cell>
        </row>
        <row r="18922">
          <cell r="A18922" t="str">
            <v>83000-01</v>
          </cell>
          <cell r="B18922" t="str">
            <v>법인세비용</v>
          </cell>
          <cell r="C18922" t="str">
            <v>법인세</v>
          </cell>
          <cell r="D18922">
            <v>50</v>
          </cell>
          <cell r="E18922" t="str">
            <v>자금전표</v>
          </cell>
          <cell r="F18922" t="str">
            <v>10514302-014</v>
          </cell>
          <cell r="G18922">
            <v>100027</v>
          </cell>
          <cell r="H18922" t="str">
            <v>일진경리팀</v>
          </cell>
          <cell r="I18922">
            <v>100027</v>
          </cell>
          <cell r="J18922" t="str">
            <v>일진경리팀</v>
          </cell>
          <cell r="K18922" t="str">
            <v>법인세</v>
          </cell>
          <cell r="L18922" t="str">
            <v>D</v>
          </cell>
          <cell r="M18922">
            <v>28520</v>
          </cell>
          <cell r="N18922">
            <v>0</v>
          </cell>
          <cell r="O18922" t="str">
            <v>2000.01.22</v>
          </cell>
          <cell r="P18922" t="str">
            <v>2000.01.22</v>
          </cell>
          <cell r="Q18922" t="str">
            <v>최윤경</v>
          </cell>
          <cell r="R18922">
            <v>1311</v>
          </cell>
          <cell r="S18922" t="str">
            <v>외환은행(도화동지점)</v>
          </cell>
        </row>
        <row r="18923">
          <cell r="A18923" t="str">
            <v>83000-01</v>
          </cell>
          <cell r="B18923" t="str">
            <v>법인세비용</v>
          </cell>
          <cell r="C18923" t="str">
            <v>법인세</v>
          </cell>
          <cell r="D18923">
            <v>70</v>
          </cell>
          <cell r="E18923" t="str">
            <v>받을어음결</v>
          </cell>
          <cell r="F18923" t="str">
            <v>10516848-003</v>
          </cell>
          <cell r="G18923">
            <v>100453</v>
          </cell>
          <cell r="H18923" t="str">
            <v>특판1팀</v>
          </cell>
          <cell r="I18923">
            <v>100027</v>
          </cell>
          <cell r="J18923" t="str">
            <v>일진경리팀</v>
          </cell>
          <cell r="K18923" t="str">
            <v>받을어음 만기입금</v>
          </cell>
          <cell r="L18923" t="str">
            <v>D</v>
          </cell>
          <cell r="M18923">
            <v>125710</v>
          </cell>
          <cell r="N18923">
            <v>0</v>
          </cell>
          <cell r="O18923" t="str">
            <v>2000.01.29</v>
          </cell>
          <cell r="P18923" t="str">
            <v>2000.01.29</v>
          </cell>
          <cell r="Q18923" t="str">
            <v>최윤경</v>
          </cell>
          <cell r="R18923">
            <v>999999</v>
          </cell>
          <cell r="S18923" t="str">
            <v>일시(SYSTEM SETTING)</v>
          </cell>
        </row>
        <row r="18924">
          <cell r="A18924" t="str">
            <v>83000-01</v>
          </cell>
          <cell r="B18924" t="str">
            <v>법인세비용</v>
          </cell>
          <cell r="C18924" t="str">
            <v>법인세</v>
          </cell>
          <cell r="D18924">
            <v>50</v>
          </cell>
          <cell r="E18924" t="str">
            <v>자금전표</v>
          </cell>
          <cell r="F18924" t="str">
            <v>10517199-003</v>
          </cell>
          <cell r="G18924">
            <v>100027</v>
          </cell>
          <cell r="H18924" t="str">
            <v>일진경리팀</v>
          </cell>
          <cell r="I18924">
            <v>100027</v>
          </cell>
          <cell r="J18924" t="str">
            <v>일진경리팀</v>
          </cell>
          <cell r="K18924" t="str">
            <v>법인세</v>
          </cell>
          <cell r="L18924" t="str">
            <v>D</v>
          </cell>
          <cell r="M18924">
            <v>2760</v>
          </cell>
          <cell r="N18924">
            <v>0</v>
          </cell>
          <cell r="O18924" t="str">
            <v>2000.01.29</v>
          </cell>
          <cell r="P18924" t="str">
            <v>2000.01.29</v>
          </cell>
          <cell r="Q18924" t="str">
            <v>최윤경</v>
          </cell>
          <cell r="R18924">
            <v>9210</v>
          </cell>
          <cell r="S18924" t="str">
            <v>주택은행(마포)</v>
          </cell>
        </row>
        <row r="18925">
          <cell r="A18925" t="str">
            <v>83000-01</v>
          </cell>
          <cell r="B18925" t="str">
            <v>법인세비용</v>
          </cell>
          <cell r="C18925" t="str">
            <v>법인세</v>
          </cell>
          <cell r="D18925">
            <v>50</v>
          </cell>
          <cell r="E18925" t="str">
            <v>자금전표</v>
          </cell>
          <cell r="F18925" t="str">
            <v>10520517-002</v>
          </cell>
          <cell r="G18925">
            <v>100027</v>
          </cell>
          <cell r="H18925" t="str">
            <v>일진경리팀</v>
          </cell>
          <cell r="I18925">
            <v>100027</v>
          </cell>
          <cell r="J18925" t="str">
            <v>일진경리팀</v>
          </cell>
          <cell r="K18925" t="str">
            <v>법인세</v>
          </cell>
          <cell r="L18925" t="str">
            <v>D</v>
          </cell>
          <cell r="M18925">
            <v>20400</v>
          </cell>
          <cell r="N18925">
            <v>0</v>
          </cell>
          <cell r="O18925" t="str">
            <v>2000.02.07</v>
          </cell>
          <cell r="P18925" t="str">
            <v>2000.02.07</v>
          </cell>
          <cell r="Q18925" t="str">
            <v>최윤경</v>
          </cell>
          <cell r="R18925">
            <v>111</v>
          </cell>
          <cell r="S18925" t="str">
            <v>서울은행(마포지점)</v>
          </cell>
        </row>
        <row r="18926">
          <cell r="A18926" t="str">
            <v>83000-01</v>
          </cell>
          <cell r="B18926" t="str">
            <v>법인세비용</v>
          </cell>
          <cell r="C18926" t="str">
            <v>법인세</v>
          </cell>
          <cell r="D18926">
            <v>50</v>
          </cell>
          <cell r="E18926" t="str">
            <v>자금전표</v>
          </cell>
          <cell r="F18926" t="str">
            <v>10520528-002</v>
          </cell>
          <cell r="G18926">
            <v>100027</v>
          </cell>
          <cell r="H18926" t="str">
            <v>일진경리팀</v>
          </cell>
          <cell r="I18926">
            <v>100027</v>
          </cell>
          <cell r="J18926" t="str">
            <v>일진경리팀</v>
          </cell>
          <cell r="K18926" t="str">
            <v>법인세</v>
          </cell>
          <cell r="L18926" t="str">
            <v>D</v>
          </cell>
          <cell r="M18926">
            <v>63960</v>
          </cell>
          <cell r="N18926">
            <v>0</v>
          </cell>
          <cell r="O18926" t="str">
            <v>2000.02.07</v>
          </cell>
          <cell r="P18926" t="str">
            <v>2000.02.07</v>
          </cell>
          <cell r="Q18926" t="str">
            <v>최윤경</v>
          </cell>
          <cell r="R18926">
            <v>1311</v>
          </cell>
          <cell r="S18926" t="str">
            <v>외환은행(도화동지점)</v>
          </cell>
        </row>
        <row r="18927">
          <cell r="A18927" t="str">
            <v>83000-01</v>
          </cell>
          <cell r="B18927" t="str">
            <v>법인세비용</v>
          </cell>
          <cell r="C18927" t="str">
            <v>법인세</v>
          </cell>
          <cell r="D18927">
            <v>70</v>
          </cell>
          <cell r="E18927" t="str">
            <v>받을어음결</v>
          </cell>
          <cell r="F18927" t="str">
            <v>10530251-004</v>
          </cell>
          <cell r="G18927">
            <v>100453</v>
          </cell>
          <cell r="H18927" t="str">
            <v>특판1팀</v>
          </cell>
          <cell r="I18927">
            <v>100027</v>
          </cell>
          <cell r="J18927" t="str">
            <v>일진경리팀</v>
          </cell>
          <cell r="K18927" t="str">
            <v>법인세</v>
          </cell>
          <cell r="L18927" t="str">
            <v>D</v>
          </cell>
          <cell r="M18927">
            <v>151800</v>
          </cell>
          <cell r="N18927">
            <v>0</v>
          </cell>
          <cell r="O18927" t="str">
            <v>2000.03.04</v>
          </cell>
          <cell r="P18927" t="str">
            <v>2000.03.04</v>
          </cell>
          <cell r="Q18927" t="str">
            <v>최윤경</v>
          </cell>
          <cell r="R18927">
            <v>999999</v>
          </cell>
          <cell r="S18927" t="str">
            <v>일시(SYSTEM SETTING)</v>
          </cell>
        </row>
        <row r="18928">
          <cell r="A18928" t="str">
            <v>83000-01</v>
          </cell>
          <cell r="B18928" t="str">
            <v>법인세비용</v>
          </cell>
          <cell r="C18928" t="str">
            <v>법인세</v>
          </cell>
          <cell r="D18928">
            <v>50</v>
          </cell>
          <cell r="E18928" t="str">
            <v>자금전표</v>
          </cell>
          <cell r="F18928" t="str">
            <v>10531217-004</v>
          </cell>
          <cell r="G18928">
            <v>100027</v>
          </cell>
          <cell r="H18928" t="str">
            <v>일진경리팀</v>
          </cell>
          <cell r="I18928">
            <v>100027</v>
          </cell>
          <cell r="J18928" t="str">
            <v>일진경리팀</v>
          </cell>
          <cell r="K18928" t="str">
            <v>법인세</v>
          </cell>
          <cell r="L18928" t="str">
            <v>D</v>
          </cell>
          <cell r="M18928">
            <v>93270</v>
          </cell>
          <cell r="N18928">
            <v>0</v>
          </cell>
          <cell r="O18928" t="str">
            <v>2000.03.06</v>
          </cell>
          <cell r="P18928" t="str">
            <v>2000.03.06</v>
          </cell>
          <cell r="Q18928" t="str">
            <v>최윤경</v>
          </cell>
          <cell r="R18928">
            <v>1311</v>
          </cell>
          <cell r="S18928" t="str">
            <v>외환은행(도화동지점)</v>
          </cell>
        </row>
        <row r="18929">
          <cell r="A18929" t="str">
            <v>83000-01</v>
          </cell>
          <cell r="B18929" t="str">
            <v>법인세비용</v>
          </cell>
          <cell r="C18929" t="str">
            <v>법인세</v>
          </cell>
          <cell r="D18929">
            <v>50</v>
          </cell>
          <cell r="E18929" t="str">
            <v>자금전표</v>
          </cell>
          <cell r="F18929" t="str">
            <v>10531217-009</v>
          </cell>
          <cell r="G18929">
            <v>100027</v>
          </cell>
          <cell r="H18929" t="str">
            <v>일진경리팀</v>
          </cell>
          <cell r="I18929">
            <v>100027</v>
          </cell>
          <cell r="J18929" t="str">
            <v>일진경리팀</v>
          </cell>
          <cell r="K18929" t="str">
            <v>법인세</v>
          </cell>
          <cell r="L18929" t="str">
            <v>D</v>
          </cell>
          <cell r="M18929">
            <v>48680</v>
          </cell>
          <cell r="N18929">
            <v>0</v>
          </cell>
          <cell r="O18929" t="str">
            <v>2000.03.06</v>
          </cell>
          <cell r="P18929" t="str">
            <v>2000.03.06</v>
          </cell>
          <cell r="Q18929" t="str">
            <v>최윤경</v>
          </cell>
          <cell r="R18929">
            <v>1311</v>
          </cell>
          <cell r="S18929" t="str">
            <v>외환은행(도화동지점)</v>
          </cell>
        </row>
        <row r="18930">
          <cell r="A18930" t="str">
            <v>83000-01</v>
          </cell>
          <cell r="B18930" t="str">
            <v>법인세비용</v>
          </cell>
          <cell r="C18930" t="str">
            <v>법인세</v>
          </cell>
          <cell r="D18930">
            <v>50</v>
          </cell>
          <cell r="E18930" t="str">
            <v>자금전표</v>
          </cell>
          <cell r="F18930" t="str">
            <v>10531217-014</v>
          </cell>
          <cell r="G18930">
            <v>100027</v>
          </cell>
          <cell r="H18930" t="str">
            <v>일진경리팀</v>
          </cell>
          <cell r="I18930">
            <v>100027</v>
          </cell>
          <cell r="J18930" t="str">
            <v>일진경리팀</v>
          </cell>
          <cell r="K18930" t="str">
            <v>법인세</v>
          </cell>
          <cell r="L18930" t="str">
            <v>D</v>
          </cell>
          <cell r="M18930">
            <v>210710</v>
          </cell>
          <cell r="N18930">
            <v>0</v>
          </cell>
          <cell r="O18930" t="str">
            <v>2000.03.06</v>
          </cell>
          <cell r="P18930" t="str">
            <v>2000.03.06</v>
          </cell>
          <cell r="Q18930" t="str">
            <v>최윤경</v>
          </cell>
          <cell r="R18930">
            <v>1311</v>
          </cell>
          <cell r="S18930" t="str">
            <v>외환은행(도화동지점)</v>
          </cell>
        </row>
        <row r="18931">
          <cell r="A18931" t="str">
            <v>83000-01</v>
          </cell>
          <cell r="B18931" t="str">
            <v>법인세비용</v>
          </cell>
          <cell r="C18931" t="str">
            <v>법인세</v>
          </cell>
          <cell r="D18931">
            <v>50</v>
          </cell>
          <cell r="E18931" t="str">
            <v>자금전표</v>
          </cell>
          <cell r="F18931" t="str">
            <v>10531217-019</v>
          </cell>
          <cell r="G18931">
            <v>100027</v>
          </cell>
          <cell r="H18931" t="str">
            <v>일진경리팀</v>
          </cell>
          <cell r="I18931">
            <v>100027</v>
          </cell>
          <cell r="J18931" t="str">
            <v>일진경리팀</v>
          </cell>
          <cell r="K18931" t="str">
            <v>법인세</v>
          </cell>
          <cell r="L18931" t="str">
            <v>D</v>
          </cell>
          <cell r="M18931">
            <v>24690</v>
          </cell>
          <cell r="N18931">
            <v>0</v>
          </cell>
          <cell r="O18931" t="str">
            <v>2000.03.06</v>
          </cell>
          <cell r="P18931" t="str">
            <v>2000.03.06</v>
          </cell>
          <cell r="Q18931" t="str">
            <v>최윤경</v>
          </cell>
          <cell r="R18931">
            <v>1311</v>
          </cell>
          <cell r="S18931" t="str">
            <v>외환은행(도화동지점)</v>
          </cell>
        </row>
        <row r="18932">
          <cell r="A18932" t="str">
            <v>83000-01</v>
          </cell>
          <cell r="B18932" t="str">
            <v>법인세비용</v>
          </cell>
          <cell r="C18932" t="str">
            <v>법인세</v>
          </cell>
          <cell r="D18932">
            <v>50</v>
          </cell>
          <cell r="E18932" t="str">
            <v>자금전표</v>
          </cell>
          <cell r="F18932" t="str">
            <v>10531391-002</v>
          </cell>
          <cell r="G18932">
            <v>100027</v>
          </cell>
          <cell r="H18932" t="str">
            <v>일진경리팀</v>
          </cell>
          <cell r="I18932">
            <v>100027</v>
          </cell>
          <cell r="J18932" t="str">
            <v>일진경리팀</v>
          </cell>
          <cell r="K18932" t="str">
            <v>법인세</v>
          </cell>
          <cell r="L18932" t="str">
            <v>D</v>
          </cell>
          <cell r="M18932">
            <v>94920</v>
          </cell>
          <cell r="N18932">
            <v>0</v>
          </cell>
          <cell r="O18932" t="str">
            <v>2000.03.06</v>
          </cell>
          <cell r="P18932" t="str">
            <v>2000.03.06</v>
          </cell>
          <cell r="Q18932" t="str">
            <v>최윤경</v>
          </cell>
          <cell r="R18932">
            <v>111</v>
          </cell>
          <cell r="S18932" t="str">
            <v>서울은행(마포지점)</v>
          </cell>
        </row>
        <row r="18933">
          <cell r="A18933" t="str">
            <v>83000-01</v>
          </cell>
          <cell r="B18933" t="str">
            <v>법인세비용</v>
          </cell>
          <cell r="C18933" t="str">
            <v>법인세</v>
          </cell>
          <cell r="D18933">
            <v>50</v>
          </cell>
          <cell r="E18933" t="str">
            <v>자금전표</v>
          </cell>
          <cell r="F18933" t="str">
            <v>10535733-002</v>
          </cell>
          <cell r="G18933">
            <v>100027</v>
          </cell>
          <cell r="H18933" t="str">
            <v>일진경리팀</v>
          </cell>
          <cell r="I18933">
            <v>100027</v>
          </cell>
          <cell r="J18933" t="str">
            <v>일진경리팀</v>
          </cell>
          <cell r="K18933" t="str">
            <v>법인세</v>
          </cell>
          <cell r="L18933" t="str">
            <v>D</v>
          </cell>
          <cell r="M18933">
            <v>1960</v>
          </cell>
          <cell r="N18933">
            <v>0</v>
          </cell>
          <cell r="O18933" t="str">
            <v>2000.03.12</v>
          </cell>
          <cell r="P18933" t="str">
            <v>2000.03.12</v>
          </cell>
          <cell r="Q18933" t="str">
            <v>최윤경</v>
          </cell>
          <cell r="R18933">
            <v>1602</v>
          </cell>
          <cell r="S18933" t="str">
            <v>조흥은행(도화동지점)</v>
          </cell>
        </row>
        <row r="18934">
          <cell r="A18934" t="str">
            <v>83000-01</v>
          </cell>
          <cell r="B18934" t="str">
            <v>법인세비용</v>
          </cell>
          <cell r="C18934" t="str">
            <v>법인세</v>
          </cell>
          <cell r="D18934">
            <v>50</v>
          </cell>
          <cell r="E18934" t="str">
            <v>자금전표</v>
          </cell>
          <cell r="F18934" t="str">
            <v>10538740-002</v>
          </cell>
          <cell r="G18934">
            <v>100027</v>
          </cell>
          <cell r="H18934" t="str">
            <v>일진경리팀</v>
          </cell>
          <cell r="I18934">
            <v>100027</v>
          </cell>
          <cell r="J18934" t="str">
            <v>일진경리팀</v>
          </cell>
          <cell r="K18934" t="str">
            <v>법인세</v>
          </cell>
          <cell r="L18934" t="str">
            <v>D</v>
          </cell>
          <cell r="M18934">
            <v>1160</v>
          </cell>
          <cell r="N18934">
            <v>0</v>
          </cell>
          <cell r="O18934" t="str">
            <v>2000.03.13</v>
          </cell>
          <cell r="P18934" t="str">
            <v>2000.03.13</v>
          </cell>
          <cell r="Q18934" t="str">
            <v>최윤경</v>
          </cell>
          <cell r="R18934">
            <v>1502</v>
          </cell>
          <cell r="S18934" t="str">
            <v>제일은행(도화동)</v>
          </cell>
        </row>
        <row r="18935">
          <cell r="A18935" t="str">
            <v>83000-01</v>
          </cell>
          <cell r="B18935" t="str">
            <v>법인세비용</v>
          </cell>
          <cell r="C18935" t="str">
            <v>법인세</v>
          </cell>
          <cell r="D18935">
            <v>50</v>
          </cell>
          <cell r="E18935" t="str">
            <v>자금전표</v>
          </cell>
          <cell r="F18935" t="str">
            <v>10533582-004</v>
          </cell>
          <cell r="G18935">
            <v>100027</v>
          </cell>
          <cell r="H18935" t="str">
            <v>일진경리팀</v>
          </cell>
          <cell r="I18935">
            <v>100027</v>
          </cell>
          <cell r="J18935" t="str">
            <v>일진경리팀</v>
          </cell>
          <cell r="K18935" t="str">
            <v>법인세</v>
          </cell>
          <cell r="L18935" t="str">
            <v>D</v>
          </cell>
          <cell r="M18935">
            <v>107530</v>
          </cell>
          <cell r="N18935">
            <v>0</v>
          </cell>
          <cell r="O18935" t="str">
            <v>2000.03.14</v>
          </cell>
          <cell r="P18935" t="str">
            <v>2000.03.14</v>
          </cell>
          <cell r="Q18935" t="str">
            <v>최윤경</v>
          </cell>
          <cell r="R18935">
            <v>1311</v>
          </cell>
          <cell r="S18935" t="str">
            <v>외환은행(도화동지점)</v>
          </cell>
        </row>
        <row r="18936">
          <cell r="A18936" t="str">
            <v>83000-01</v>
          </cell>
          <cell r="B18936" t="str">
            <v>법인세비용</v>
          </cell>
          <cell r="C18936" t="str">
            <v>법인세</v>
          </cell>
          <cell r="D18936">
            <v>50</v>
          </cell>
          <cell r="E18936" t="str">
            <v>자금전표</v>
          </cell>
          <cell r="F18936" t="str">
            <v>10535737-002</v>
          </cell>
          <cell r="G18936">
            <v>100027</v>
          </cell>
          <cell r="H18936" t="str">
            <v>일진경리팀</v>
          </cell>
          <cell r="I18936">
            <v>100027</v>
          </cell>
          <cell r="J18936" t="str">
            <v>일진경리팀</v>
          </cell>
          <cell r="K18936" t="str">
            <v>법인세</v>
          </cell>
          <cell r="L18936" t="str">
            <v>D</v>
          </cell>
          <cell r="M18936">
            <v>2270</v>
          </cell>
          <cell r="N18936">
            <v>0</v>
          </cell>
          <cell r="O18936" t="str">
            <v>2000.03.19</v>
          </cell>
          <cell r="P18936" t="str">
            <v>2000.03.19</v>
          </cell>
          <cell r="Q18936" t="str">
            <v>최윤경</v>
          </cell>
          <cell r="R18936">
            <v>211</v>
          </cell>
          <cell r="S18936" t="str">
            <v>한빛은행(마포지점)</v>
          </cell>
        </row>
        <row r="18937">
          <cell r="A18937" t="str">
            <v>83000-01</v>
          </cell>
          <cell r="B18937" t="str">
            <v>법인세비용</v>
          </cell>
          <cell r="C18937" t="str">
            <v>법인세</v>
          </cell>
          <cell r="D18937">
            <v>50</v>
          </cell>
          <cell r="E18937" t="str">
            <v>자금전표</v>
          </cell>
          <cell r="F18937" t="str">
            <v>10542417-002</v>
          </cell>
          <cell r="G18937">
            <v>100027</v>
          </cell>
          <cell r="H18937" t="str">
            <v>일진경리팀</v>
          </cell>
          <cell r="I18937">
            <v>100027</v>
          </cell>
          <cell r="J18937" t="str">
            <v>일진경리팀</v>
          </cell>
          <cell r="K18937" t="str">
            <v>법인세</v>
          </cell>
          <cell r="L18937" t="str">
            <v>D</v>
          </cell>
          <cell r="M18937">
            <v>343740</v>
          </cell>
          <cell r="N18937">
            <v>0</v>
          </cell>
          <cell r="O18937" t="str">
            <v>2000.03.19</v>
          </cell>
          <cell r="P18937" t="str">
            <v>2000.03.19</v>
          </cell>
          <cell r="Q18937" t="str">
            <v>정경희</v>
          </cell>
          <cell r="R18937">
            <v>211</v>
          </cell>
          <cell r="S18937" t="str">
            <v>한빛은행(마포지점)</v>
          </cell>
        </row>
        <row r="18938">
          <cell r="A18938" t="str">
            <v>83000-01</v>
          </cell>
          <cell r="B18938" t="str">
            <v>법인세비용</v>
          </cell>
          <cell r="C18938" t="str">
            <v>법인세</v>
          </cell>
          <cell r="D18938">
            <v>50</v>
          </cell>
          <cell r="E18938" t="str">
            <v>자금전표</v>
          </cell>
          <cell r="F18938" t="str">
            <v>10535358-004</v>
          </cell>
          <cell r="G18938">
            <v>100027</v>
          </cell>
          <cell r="H18938" t="str">
            <v>일진경리팀</v>
          </cell>
          <cell r="I18938">
            <v>100027</v>
          </cell>
          <cell r="J18938" t="str">
            <v>일진경리팀</v>
          </cell>
          <cell r="K18938" t="str">
            <v>법인세</v>
          </cell>
          <cell r="L18938" t="str">
            <v>D</v>
          </cell>
          <cell r="M18938">
            <v>20780</v>
          </cell>
          <cell r="N18938">
            <v>0</v>
          </cell>
          <cell r="O18938" t="str">
            <v>2000.03.20</v>
          </cell>
          <cell r="P18938" t="str">
            <v>2000.03.20</v>
          </cell>
          <cell r="Q18938" t="str">
            <v>최윤경</v>
          </cell>
          <cell r="R18938">
            <v>1311</v>
          </cell>
          <cell r="S18938" t="str">
            <v>외환은행(도화동지점)</v>
          </cell>
        </row>
        <row r="18939">
          <cell r="A18939" t="str">
            <v>83000-01</v>
          </cell>
          <cell r="B18939" t="str">
            <v>법인세비용</v>
          </cell>
          <cell r="C18939" t="str">
            <v>법인세</v>
          </cell>
          <cell r="D18939">
            <v>50</v>
          </cell>
          <cell r="E18939" t="str">
            <v>자금전표</v>
          </cell>
          <cell r="F18939" t="str">
            <v>10541803-002</v>
          </cell>
          <cell r="G18939">
            <v>100027</v>
          </cell>
          <cell r="H18939" t="str">
            <v>일진경리팀</v>
          </cell>
          <cell r="I18939">
            <v>100027</v>
          </cell>
          <cell r="J18939" t="str">
            <v>일진경리팀</v>
          </cell>
          <cell r="K18939" t="str">
            <v>법인세</v>
          </cell>
          <cell r="L18939" t="str">
            <v>D</v>
          </cell>
          <cell r="M18939">
            <v>2790</v>
          </cell>
          <cell r="N18939">
            <v>0</v>
          </cell>
          <cell r="O18939" t="str">
            <v>2000.03.20</v>
          </cell>
          <cell r="P18939" t="str">
            <v>2000.03.20</v>
          </cell>
          <cell r="Q18939" t="str">
            <v>최윤경</v>
          </cell>
          <cell r="R18939">
            <v>211</v>
          </cell>
          <cell r="S18939" t="str">
            <v>한빛은행(마포지점)</v>
          </cell>
        </row>
        <row r="18940">
          <cell r="A18940" t="str">
            <v>83000-01</v>
          </cell>
          <cell r="B18940" t="str">
            <v>법인세비용</v>
          </cell>
          <cell r="C18940" t="str">
            <v>법인세</v>
          </cell>
          <cell r="D18940">
            <v>50</v>
          </cell>
          <cell r="E18940" t="str">
            <v>자금전표</v>
          </cell>
          <cell r="F18940" t="str">
            <v>10535508-003</v>
          </cell>
          <cell r="G18940">
            <v>100027</v>
          </cell>
          <cell r="H18940" t="str">
            <v>일진경리팀</v>
          </cell>
          <cell r="I18940">
            <v>100027</v>
          </cell>
          <cell r="J18940" t="str">
            <v>일진경리팀</v>
          </cell>
          <cell r="K18940" t="str">
            <v>법인세</v>
          </cell>
          <cell r="L18940" t="str">
            <v>D</v>
          </cell>
          <cell r="M18940">
            <v>6077050</v>
          </cell>
          <cell r="N18940">
            <v>0</v>
          </cell>
          <cell r="O18940" t="str">
            <v>2000.03.21</v>
          </cell>
          <cell r="P18940" t="str">
            <v>2000.03.21</v>
          </cell>
          <cell r="Q18940" t="str">
            <v>최윤경</v>
          </cell>
          <cell r="R18940">
            <v>31110</v>
          </cell>
          <cell r="S18940" t="str">
            <v>일진기술금융(주)</v>
          </cell>
        </row>
        <row r="18941">
          <cell r="A18941" t="str">
            <v>83000-01</v>
          </cell>
          <cell r="B18941" t="str">
            <v>법인세비용</v>
          </cell>
          <cell r="C18941" t="str">
            <v>법인세</v>
          </cell>
          <cell r="D18941">
            <v>50</v>
          </cell>
          <cell r="E18941" t="str">
            <v>자금전표</v>
          </cell>
          <cell r="F18941" t="str">
            <v>10535757-004</v>
          </cell>
          <cell r="G18941">
            <v>100027</v>
          </cell>
          <cell r="H18941" t="str">
            <v>일진경리팀</v>
          </cell>
          <cell r="I18941">
            <v>100027</v>
          </cell>
          <cell r="J18941" t="str">
            <v>일진경리팀</v>
          </cell>
          <cell r="K18941" t="str">
            <v>법인세</v>
          </cell>
          <cell r="L18941" t="str">
            <v>D</v>
          </cell>
          <cell r="M18941">
            <v>30130</v>
          </cell>
          <cell r="N18941">
            <v>0</v>
          </cell>
          <cell r="O18941" t="str">
            <v>2000.03.21</v>
          </cell>
          <cell r="P18941" t="str">
            <v>2000.03.21</v>
          </cell>
          <cell r="Q18941" t="str">
            <v>최윤경</v>
          </cell>
          <cell r="R18941">
            <v>1311</v>
          </cell>
          <cell r="S18941" t="str">
            <v>외환은행(도화동지점)</v>
          </cell>
        </row>
        <row r="18942">
          <cell r="A18942" t="str">
            <v>83000-01</v>
          </cell>
          <cell r="B18942" t="str">
            <v>법인세비용</v>
          </cell>
          <cell r="C18942" t="str">
            <v>법인세</v>
          </cell>
          <cell r="D18942">
            <v>50</v>
          </cell>
          <cell r="E18942" t="str">
            <v>자금전표</v>
          </cell>
          <cell r="F18942" t="str">
            <v>10535761-004</v>
          </cell>
          <cell r="G18942">
            <v>100027</v>
          </cell>
          <cell r="H18942" t="str">
            <v>일진경리팀</v>
          </cell>
          <cell r="I18942">
            <v>100027</v>
          </cell>
          <cell r="J18942" t="str">
            <v>일진경리팀</v>
          </cell>
          <cell r="K18942" t="str">
            <v>법인세</v>
          </cell>
          <cell r="L18942" t="str">
            <v>D</v>
          </cell>
          <cell r="M18942">
            <v>2140</v>
          </cell>
          <cell r="N18942">
            <v>0</v>
          </cell>
          <cell r="O18942" t="str">
            <v>2000.03.21</v>
          </cell>
          <cell r="P18942" t="str">
            <v>2000.03.21</v>
          </cell>
          <cell r="Q18942" t="str">
            <v>최윤경</v>
          </cell>
          <cell r="R18942">
            <v>1311</v>
          </cell>
          <cell r="S18942" t="str">
            <v>외환은행(도화동지점)</v>
          </cell>
        </row>
        <row r="18943">
          <cell r="A18943" t="str">
            <v>83000-01</v>
          </cell>
          <cell r="B18943" t="str">
            <v>법인세비용</v>
          </cell>
          <cell r="C18943" t="str">
            <v>법인세</v>
          </cell>
          <cell r="D18943">
            <v>50</v>
          </cell>
          <cell r="E18943" t="str">
            <v>자금전표</v>
          </cell>
          <cell r="F18943" t="str">
            <v>10535761-010</v>
          </cell>
          <cell r="G18943">
            <v>100027</v>
          </cell>
          <cell r="H18943" t="str">
            <v>일진경리팀</v>
          </cell>
          <cell r="I18943">
            <v>100027</v>
          </cell>
          <cell r="J18943" t="str">
            <v>일진경리팀</v>
          </cell>
          <cell r="K18943" t="str">
            <v>법인세</v>
          </cell>
          <cell r="L18943" t="str">
            <v>D</v>
          </cell>
          <cell r="M18943">
            <v>1140</v>
          </cell>
          <cell r="N18943">
            <v>0</v>
          </cell>
          <cell r="O18943" t="str">
            <v>2000.03.21</v>
          </cell>
          <cell r="P18943" t="str">
            <v>2000.03.21</v>
          </cell>
          <cell r="Q18943" t="str">
            <v>최윤경</v>
          </cell>
          <cell r="R18943">
            <v>1311</v>
          </cell>
          <cell r="S18943" t="str">
            <v>외환은행(도화동지점)</v>
          </cell>
        </row>
        <row r="18944">
          <cell r="A18944" t="str">
            <v>83000-01</v>
          </cell>
          <cell r="B18944" t="str">
            <v>법인세비용</v>
          </cell>
          <cell r="C18944" t="str">
            <v>법인세</v>
          </cell>
          <cell r="D18944">
            <v>50</v>
          </cell>
          <cell r="E18944" t="str">
            <v>자금전표</v>
          </cell>
          <cell r="F18944" t="str">
            <v>10536220-004</v>
          </cell>
          <cell r="G18944">
            <v>100027</v>
          </cell>
          <cell r="H18944" t="str">
            <v>일진경리팀</v>
          </cell>
          <cell r="I18944">
            <v>100027</v>
          </cell>
          <cell r="J18944" t="str">
            <v>일진경리팀</v>
          </cell>
          <cell r="K18944" t="str">
            <v>법인세</v>
          </cell>
          <cell r="L18944" t="str">
            <v>D</v>
          </cell>
          <cell r="M18944">
            <v>4720</v>
          </cell>
          <cell r="O18944" t="str">
            <v>2000.03.22</v>
          </cell>
          <cell r="P18944" t="str">
            <v>2000.03.22</v>
          </cell>
          <cell r="Q18944" t="str">
            <v>최윤경</v>
          </cell>
          <cell r="R18944">
            <v>1311</v>
          </cell>
          <cell r="S18944" t="str">
            <v>외환은행(도화동지점)</v>
          </cell>
        </row>
        <row r="18945">
          <cell r="A18945" t="str">
            <v>83000-01</v>
          </cell>
          <cell r="B18945" t="str">
            <v>법인세비용</v>
          </cell>
          <cell r="C18945" t="str">
            <v>법인세</v>
          </cell>
          <cell r="D18945">
            <v>50</v>
          </cell>
          <cell r="E18945" t="str">
            <v>자금전표</v>
          </cell>
          <cell r="F18945" t="str">
            <v>10536220-009</v>
          </cell>
          <cell r="G18945">
            <v>100027</v>
          </cell>
          <cell r="H18945" t="str">
            <v>일진경리팀</v>
          </cell>
          <cell r="I18945">
            <v>100027</v>
          </cell>
          <cell r="J18945" t="str">
            <v>일진경리팀</v>
          </cell>
          <cell r="K18945" t="str">
            <v>법인세</v>
          </cell>
          <cell r="L18945" t="str">
            <v>D</v>
          </cell>
          <cell r="M18945">
            <v>574230</v>
          </cell>
          <cell r="N18945">
            <v>0</v>
          </cell>
          <cell r="O18945" t="str">
            <v>2000.03.22</v>
          </cell>
          <cell r="P18945" t="str">
            <v>2000.03.22</v>
          </cell>
          <cell r="Q18945" t="str">
            <v>최윤경</v>
          </cell>
          <cell r="R18945">
            <v>1311</v>
          </cell>
          <cell r="S18945" t="str">
            <v>외환은행(도화동지점)</v>
          </cell>
        </row>
        <row r="18946">
          <cell r="A18946" t="str">
            <v>83000-01</v>
          </cell>
          <cell r="B18946" t="str">
            <v>법인세비용</v>
          </cell>
          <cell r="C18946" t="str">
            <v>법인세</v>
          </cell>
          <cell r="D18946">
            <v>50</v>
          </cell>
          <cell r="E18946" t="str">
            <v>자금전표</v>
          </cell>
          <cell r="F18946" t="str">
            <v>10536985-004</v>
          </cell>
          <cell r="G18946">
            <v>100027</v>
          </cell>
          <cell r="H18946" t="str">
            <v>일진경리팀</v>
          </cell>
          <cell r="I18946">
            <v>100027</v>
          </cell>
          <cell r="J18946" t="str">
            <v>일진경리팀</v>
          </cell>
          <cell r="K18946" t="str">
            <v>법인세</v>
          </cell>
          <cell r="L18946" t="str">
            <v>D</v>
          </cell>
          <cell r="M18946">
            <v>6940</v>
          </cell>
          <cell r="N18946">
            <v>0</v>
          </cell>
          <cell r="O18946" t="str">
            <v>2000.03.23</v>
          </cell>
          <cell r="P18946" t="str">
            <v>2000.03.23</v>
          </cell>
          <cell r="Q18946" t="str">
            <v>최윤경</v>
          </cell>
          <cell r="R18946">
            <v>1311</v>
          </cell>
          <cell r="S18946" t="str">
            <v>외환은행(도화동지점)</v>
          </cell>
        </row>
        <row r="18947">
          <cell r="A18947" t="str">
            <v>83000-01</v>
          </cell>
          <cell r="B18947" t="str">
            <v>법인세비용</v>
          </cell>
          <cell r="C18947" t="str">
            <v>법인세</v>
          </cell>
          <cell r="D18947">
            <v>50</v>
          </cell>
          <cell r="E18947" t="str">
            <v>자금전표</v>
          </cell>
          <cell r="F18947" t="str">
            <v>10538263-002</v>
          </cell>
          <cell r="G18947">
            <v>100027</v>
          </cell>
          <cell r="H18947" t="str">
            <v>일진경리팀</v>
          </cell>
          <cell r="I18947">
            <v>100027</v>
          </cell>
          <cell r="J18947" t="str">
            <v>일진경리팀</v>
          </cell>
          <cell r="K18947" t="str">
            <v>법인세</v>
          </cell>
          <cell r="L18947" t="str">
            <v>D</v>
          </cell>
          <cell r="M18947">
            <v>374200</v>
          </cell>
          <cell r="N18947">
            <v>0</v>
          </cell>
          <cell r="O18947" t="str">
            <v>2000.03.26</v>
          </cell>
          <cell r="P18947" t="str">
            <v>2000.03.26</v>
          </cell>
          <cell r="Q18947" t="str">
            <v>최윤경</v>
          </cell>
          <cell r="R18947">
            <v>1311</v>
          </cell>
          <cell r="S18947" t="str">
            <v>외환은행(도화동지점)</v>
          </cell>
        </row>
        <row r="18948">
          <cell r="A18948" t="str">
            <v>83000-01</v>
          </cell>
          <cell r="B18948" t="str">
            <v>법인세비용</v>
          </cell>
          <cell r="C18948" t="str">
            <v>법인세</v>
          </cell>
          <cell r="D18948">
            <v>50</v>
          </cell>
          <cell r="E18948" t="str">
            <v>자금전표</v>
          </cell>
          <cell r="F18948" t="str">
            <v>10537970-004</v>
          </cell>
          <cell r="G18948">
            <v>100027</v>
          </cell>
          <cell r="H18948" t="str">
            <v>일진경리팀</v>
          </cell>
          <cell r="I18948">
            <v>100027</v>
          </cell>
          <cell r="J18948" t="str">
            <v>일진경리팀</v>
          </cell>
          <cell r="K18948" t="str">
            <v>법인세</v>
          </cell>
          <cell r="L18948" t="str">
            <v>D</v>
          </cell>
          <cell r="M18948">
            <v>3121230</v>
          </cell>
          <cell r="N18948">
            <v>0</v>
          </cell>
          <cell r="O18948" t="str">
            <v>2000.03.27</v>
          </cell>
          <cell r="P18948" t="str">
            <v>2000.03.27</v>
          </cell>
          <cell r="Q18948" t="str">
            <v>최윤경</v>
          </cell>
          <cell r="R18948">
            <v>31110</v>
          </cell>
          <cell r="S18948" t="str">
            <v>일진기술금융(주)</v>
          </cell>
        </row>
        <row r="18949">
          <cell r="A18949" t="str">
            <v>83000-01</v>
          </cell>
          <cell r="B18949" t="str">
            <v>법인세비용</v>
          </cell>
          <cell r="C18949" t="str">
            <v>법인세</v>
          </cell>
          <cell r="D18949">
            <v>50</v>
          </cell>
          <cell r="E18949" t="str">
            <v>자금전표</v>
          </cell>
          <cell r="F18949" t="str">
            <v>10538267-004</v>
          </cell>
          <cell r="G18949">
            <v>100027</v>
          </cell>
          <cell r="H18949" t="str">
            <v>일진경리팀</v>
          </cell>
          <cell r="I18949">
            <v>100027</v>
          </cell>
          <cell r="J18949" t="str">
            <v>일진경리팀</v>
          </cell>
          <cell r="K18949" t="str">
            <v>법인세</v>
          </cell>
          <cell r="L18949" t="str">
            <v>D</v>
          </cell>
          <cell r="M18949">
            <v>173370</v>
          </cell>
          <cell r="N18949">
            <v>0</v>
          </cell>
          <cell r="O18949" t="str">
            <v>2000.03.27</v>
          </cell>
          <cell r="P18949" t="str">
            <v>2000.03.27</v>
          </cell>
          <cell r="Q18949" t="str">
            <v>최윤경</v>
          </cell>
          <cell r="R18949">
            <v>1311</v>
          </cell>
          <cell r="S18949" t="str">
            <v>외환은행(도화동지점)</v>
          </cell>
        </row>
        <row r="18950">
          <cell r="A18950" t="str">
            <v>83000-01</v>
          </cell>
          <cell r="B18950" t="str">
            <v>법인세비용</v>
          </cell>
          <cell r="C18950" t="str">
            <v>법인세</v>
          </cell>
          <cell r="D18950">
            <v>50</v>
          </cell>
          <cell r="E18950" t="str">
            <v>자금전표</v>
          </cell>
          <cell r="F18950" t="str">
            <v>10538267-009</v>
          </cell>
          <cell r="G18950">
            <v>100027</v>
          </cell>
          <cell r="H18950" t="str">
            <v>일진경리팀</v>
          </cell>
          <cell r="I18950">
            <v>100027</v>
          </cell>
          <cell r="J18950" t="str">
            <v>일진경리팀</v>
          </cell>
          <cell r="K18950" t="str">
            <v>법인세</v>
          </cell>
          <cell r="L18950" t="str">
            <v>D</v>
          </cell>
          <cell r="M18950">
            <v>171460</v>
          </cell>
          <cell r="N18950">
            <v>0</v>
          </cell>
          <cell r="O18950" t="str">
            <v>2000.03.27</v>
          </cell>
          <cell r="P18950" t="str">
            <v>2000.03.27</v>
          </cell>
          <cell r="Q18950" t="str">
            <v>최윤경</v>
          </cell>
          <cell r="R18950">
            <v>1311</v>
          </cell>
          <cell r="S18950" t="str">
            <v>외환은행(도화동지점)</v>
          </cell>
        </row>
        <row r="18951">
          <cell r="A18951" t="str">
            <v>83000-01</v>
          </cell>
          <cell r="B18951" t="str">
            <v>법인세비용</v>
          </cell>
          <cell r="C18951" t="str">
            <v>법인세</v>
          </cell>
          <cell r="D18951">
            <v>50</v>
          </cell>
          <cell r="E18951" t="str">
            <v>자금전표</v>
          </cell>
          <cell r="F18951" t="str">
            <v>10538267-014</v>
          </cell>
          <cell r="G18951">
            <v>100027</v>
          </cell>
          <cell r="H18951" t="str">
            <v>일진경리팀</v>
          </cell>
          <cell r="I18951">
            <v>100027</v>
          </cell>
          <cell r="J18951" t="str">
            <v>일진경리팀</v>
          </cell>
          <cell r="K18951" t="str">
            <v>법인세</v>
          </cell>
          <cell r="L18951" t="str">
            <v>D</v>
          </cell>
          <cell r="M18951">
            <v>89400</v>
          </cell>
          <cell r="N18951">
            <v>0</v>
          </cell>
          <cell r="O18951" t="str">
            <v>2000.03.27</v>
          </cell>
          <cell r="P18951" t="str">
            <v>2000.03.27</v>
          </cell>
          <cell r="Q18951" t="str">
            <v>최윤경</v>
          </cell>
          <cell r="R18951">
            <v>1311</v>
          </cell>
          <cell r="S18951" t="str">
            <v>외환은행(도화동지점)</v>
          </cell>
        </row>
        <row r="18952">
          <cell r="A18952" t="str">
            <v>83000-01</v>
          </cell>
          <cell r="B18952" t="str">
            <v>법인세비용</v>
          </cell>
          <cell r="C18952" t="str">
            <v>법인세</v>
          </cell>
          <cell r="D18952">
            <v>50</v>
          </cell>
          <cell r="E18952" t="str">
            <v>자금전표</v>
          </cell>
          <cell r="F18952" t="str">
            <v>10538267-019</v>
          </cell>
          <cell r="G18952">
            <v>100027</v>
          </cell>
          <cell r="H18952" t="str">
            <v>일진경리팀</v>
          </cell>
          <cell r="I18952">
            <v>100027</v>
          </cell>
          <cell r="J18952" t="str">
            <v>일진경리팀</v>
          </cell>
          <cell r="K18952" t="str">
            <v>법인세</v>
          </cell>
          <cell r="L18952" t="str">
            <v>D</v>
          </cell>
          <cell r="M18952">
            <v>48780</v>
          </cell>
          <cell r="N18952">
            <v>0</v>
          </cell>
          <cell r="O18952" t="str">
            <v>2000.03.27</v>
          </cell>
          <cell r="P18952" t="str">
            <v>2000.03.27</v>
          </cell>
          <cell r="Q18952" t="str">
            <v>최윤경</v>
          </cell>
          <cell r="R18952">
            <v>1311</v>
          </cell>
          <cell r="S18952" t="str">
            <v>외환은행(도화동지점)</v>
          </cell>
        </row>
        <row r="18953">
          <cell r="A18953" t="str">
            <v>83000-01</v>
          </cell>
          <cell r="B18953" t="str">
            <v>법인세비용</v>
          </cell>
          <cell r="C18953" t="str">
            <v>법인세</v>
          </cell>
          <cell r="D18953">
            <v>50</v>
          </cell>
          <cell r="E18953" t="str">
            <v>자금전표</v>
          </cell>
          <cell r="F18953" t="str">
            <v>10538305-010</v>
          </cell>
          <cell r="G18953">
            <v>100027</v>
          </cell>
          <cell r="H18953" t="str">
            <v>일진경리팀</v>
          </cell>
          <cell r="I18953">
            <v>100027</v>
          </cell>
          <cell r="J18953" t="str">
            <v>일진경리팀</v>
          </cell>
          <cell r="K18953" t="str">
            <v>법인세</v>
          </cell>
          <cell r="L18953" t="str">
            <v>D</v>
          </cell>
          <cell r="M18953">
            <v>3740</v>
          </cell>
          <cell r="N18953">
            <v>0</v>
          </cell>
          <cell r="O18953" t="str">
            <v>2000.03.27</v>
          </cell>
          <cell r="P18953" t="str">
            <v>2000.03.27</v>
          </cell>
          <cell r="Q18953" t="str">
            <v>최윤경</v>
          </cell>
          <cell r="R18953">
            <v>211</v>
          </cell>
          <cell r="S18953" t="str">
            <v>한빛은행(마포지점)</v>
          </cell>
        </row>
        <row r="18954">
          <cell r="A18954" t="str">
            <v>83000-01</v>
          </cell>
          <cell r="B18954" t="str">
            <v>법인세비용</v>
          </cell>
          <cell r="C18954" t="str">
            <v>법인세</v>
          </cell>
          <cell r="D18954">
            <v>50</v>
          </cell>
          <cell r="E18954" t="str">
            <v>자금전표</v>
          </cell>
          <cell r="F18954" t="str">
            <v>10538370-002</v>
          </cell>
          <cell r="G18954">
            <v>100027</v>
          </cell>
          <cell r="H18954" t="str">
            <v>일진경리팀</v>
          </cell>
          <cell r="I18954">
            <v>100027</v>
          </cell>
          <cell r="J18954" t="str">
            <v>일진경리팀</v>
          </cell>
          <cell r="K18954" t="str">
            <v>법인세</v>
          </cell>
          <cell r="L18954" t="str">
            <v>D</v>
          </cell>
          <cell r="M18954">
            <v>3880</v>
          </cell>
          <cell r="N18954">
            <v>0</v>
          </cell>
          <cell r="O18954" t="str">
            <v>2000.03.27</v>
          </cell>
          <cell r="P18954" t="str">
            <v>2000.03.27</v>
          </cell>
          <cell r="Q18954" t="str">
            <v>최윤경</v>
          </cell>
          <cell r="R18954">
            <v>1321</v>
          </cell>
          <cell r="S18954" t="str">
            <v>외환은행(마포지점)</v>
          </cell>
        </row>
        <row r="18955">
          <cell r="A18955" t="str">
            <v>83000-01</v>
          </cell>
          <cell r="B18955" t="str">
            <v>법인세비용</v>
          </cell>
          <cell r="C18955" t="str">
            <v>법인세</v>
          </cell>
          <cell r="D18955">
            <v>50</v>
          </cell>
          <cell r="E18955" t="str">
            <v>자금전표</v>
          </cell>
          <cell r="F18955" t="str">
            <v>10537828-002</v>
          </cell>
          <cell r="G18955">
            <v>100027</v>
          </cell>
          <cell r="H18955" t="str">
            <v>일진경리팀</v>
          </cell>
          <cell r="I18955">
            <v>100027</v>
          </cell>
          <cell r="J18955" t="str">
            <v>일진경리팀</v>
          </cell>
          <cell r="K18955" t="str">
            <v>이자소득 법인세(천안</v>
          </cell>
          <cell r="L18955" t="str">
            <v>D</v>
          </cell>
          <cell r="M18955">
            <v>2900</v>
          </cell>
          <cell r="N18955">
            <v>0</v>
          </cell>
          <cell r="O18955" t="str">
            <v>2000.03.27</v>
          </cell>
          <cell r="P18955" t="str">
            <v>2000.03.27</v>
          </cell>
          <cell r="Q18955" t="str">
            <v>허정</v>
          </cell>
          <cell r="R18955">
            <v>122902</v>
          </cell>
          <cell r="S18955" t="str">
            <v>한빛은행천안지점</v>
          </cell>
        </row>
        <row r="18956">
          <cell r="A18956" t="str">
            <v>83000-01</v>
          </cell>
          <cell r="B18956" t="str">
            <v>법인세비용</v>
          </cell>
          <cell r="C18956" t="str">
            <v>법인세</v>
          </cell>
          <cell r="D18956">
            <v>50</v>
          </cell>
          <cell r="E18956" t="str">
            <v>자금전표</v>
          </cell>
          <cell r="F18956" t="str">
            <v>10537827-002</v>
          </cell>
          <cell r="G18956">
            <v>100027</v>
          </cell>
          <cell r="H18956" t="str">
            <v>일진경리팀</v>
          </cell>
          <cell r="I18956">
            <v>100027</v>
          </cell>
          <cell r="J18956" t="str">
            <v>일진경리팀</v>
          </cell>
          <cell r="K18956" t="str">
            <v>이자소득 법인세(천안</v>
          </cell>
          <cell r="L18956" t="str">
            <v>D</v>
          </cell>
          <cell r="M18956">
            <v>3520</v>
          </cell>
          <cell r="N18956">
            <v>0</v>
          </cell>
          <cell r="O18956" t="str">
            <v>2000.03.27</v>
          </cell>
          <cell r="P18956" t="str">
            <v>2000.03.27</v>
          </cell>
          <cell r="Q18956" t="str">
            <v>허정</v>
          </cell>
          <cell r="R18956">
            <v>122902</v>
          </cell>
          <cell r="S18956" t="str">
            <v>한빛은행천안지점</v>
          </cell>
        </row>
        <row r="18957">
          <cell r="A18957" t="str">
            <v>83000-01</v>
          </cell>
          <cell r="B18957" t="str">
            <v>법인세비용</v>
          </cell>
          <cell r="C18957" t="str">
            <v>법인세</v>
          </cell>
          <cell r="D18957">
            <v>50</v>
          </cell>
          <cell r="E18957" t="str">
            <v>자금전표</v>
          </cell>
          <cell r="F18957" t="str">
            <v>10540543-004</v>
          </cell>
          <cell r="G18957">
            <v>100027</v>
          </cell>
          <cell r="H18957" t="str">
            <v>일진경리팀</v>
          </cell>
          <cell r="I18957">
            <v>100027</v>
          </cell>
          <cell r="J18957" t="str">
            <v>일진경리팀</v>
          </cell>
          <cell r="K18957" t="str">
            <v>법인세</v>
          </cell>
          <cell r="L18957" t="str">
            <v>D</v>
          </cell>
          <cell r="M18957">
            <v>22100</v>
          </cell>
          <cell r="N18957">
            <v>0</v>
          </cell>
          <cell r="O18957" t="str">
            <v>2000.03.31</v>
          </cell>
          <cell r="P18957" t="str">
            <v>2000.03.31</v>
          </cell>
          <cell r="Q18957" t="str">
            <v>최윤경</v>
          </cell>
          <cell r="R18957">
            <v>9210</v>
          </cell>
          <cell r="S18957" t="str">
            <v>주택은행(마포)</v>
          </cell>
        </row>
        <row r="18958">
          <cell r="A18958" t="str">
            <v>83000-01</v>
          </cell>
          <cell r="B18958" t="str">
            <v>법인세비용</v>
          </cell>
          <cell r="C18958" t="str">
            <v>법인세</v>
          </cell>
          <cell r="D18958">
            <v>50</v>
          </cell>
          <cell r="E18958" t="str">
            <v>자금전표</v>
          </cell>
          <cell r="F18958" t="str">
            <v>10541808-014</v>
          </cell>
          <cell r="G18958">
            <v>100027</v>
          </cell>
          <cell r="H18958" t="str">
            <v>일진경리팀</v>
          </cell>
          <cell r="I18958">
            <v>100027</v>
          </cell>
          <cell r="J18958" t="str">
            <v>일진경리팀</v>
          </cell>
          <cell r="K18958" t="str">
            <v>법인세</v>
          </cell>
          <cell r="L18958" t="str">
            <v>D</v>
          </cell>
          <cell r="M18958">
            <v>50390</v>
          </cell>
          <cell r="N18958">
            <v>0</v>
          </cell>
          <cell r="O18958" t="str">
            <v>2000.03.31</v>
          </cell>
          <cell r="P18958" t="str">
            <v>2000.03.31</v>
          </cell>
          <cell r="Q18958" t="str">
            <v>최윤경</v>
          </cell>
          <cell r="R18958">
            <v>211</v>
          </cell>
          <cell r="S18958" t="str">
            <v>한빛은행(마포지점)</v>
          </cell>
        </row>
        <row r="18959">
          <cell r="A18959" t="str">
            <v>83000-01</v>
          </cell>
          <cell r="B18959" t="str">
            <v>법인세비용</v>
          </cell>
          <cell r="C18959" t="str">
            <v>법인세</v>
          </cell>
          <cell r="D18959">
            <v>50</v>
          </cell>
          <cell r="E18959" t="str">
            <v>자금전표</v>
          </cell>
          <cell r="F18959" t="str">
            <v>10541782-004</v>
          </cell>
          <cell r="G18959">
            <v>100027</v>
          </cell>
          <cell r="H18959" t="str">
            <v>일진경리팀</v>
          </cell>
          <cell r="I18959">
            <v>100027</v>
          </cell>
          <cell r="J18959" t="str">
            <v>일진경리팀</v>
          </cell>
          <cell r="K18959" t="str">
            <v>법인세</v>
          </cell>
          <cell r="L18959" t="str">
            <v>D</v>
          </cell>
          <cell r="M18959">
            <v>25600</v>
          </cell>
          <cell r="N18959">
            <v>0</v>
          </cell>
          <cell r="O18959" t="str">
            <v>2000.04.03</v>
          </cell>
          <cell r="P18959" t="str">
            <v>2000.04.03</v>
          </cell>
          <cell r="Q18959" t="str">
            <v>최윤경</v>
          </cell>
          <cell r="R18959">
            <v>1311</v>
          </cell>
          <cell r="S18959" t="str">
            <v>외환은행(도화동지점)</v>
          </cell>
        </row>
        <row r="18960">
          <cell r="A18960" t="str">
            <v>83000-01</v>
          </cell>
          <cell r="B18960" t="str">
            <v>법인세비용</v>
          </cell>
          <cell r="C18960" t="str">
            <v>법인세</v>
          </cell>
          <cell r="D18960">
            <v>50</v>
          </cell>
          <cell r="E18960" t="str">
            <v>자금전표</v>
          </cell>
          <cell r="F18960" t="str">
            <v>10542568-004</v>
          </cell>
          <cell r="G18960">
            <v>100027</v>
          </cell>
          <cell r="H18960" t="str">
            <v>일진경리팀</v>
          </cell>
          <cell r="I18960">
            <v>100027</v>
          </cell>
          <cell r="J18960" t="str">
            <v>일진경리팀</v>
          </cell>
          <cell r="K18960" t="str">
            <v>법인세</v>
          </cell>
          <cell r="L18960" t="str">
            <v>D</v>
          </cell>
          <cell r="M18960">
            <v>70950</v>
          </cell>
          <cell r="N18960">
            <v>0</v>
          </cell>
          <cell r="O18960" t="str">
            <v>2000.04.04</v>
          </cell>
          <cell r="P18960" t="str">
            <v>2000.04.04</v>
          </cell>
          <cell r="Q18960" t="str">
            <v>최윤경</v>
          </cell>
          <cell r="R18960">
            <v>1311</v>
          </cell>
          <cell r="S18960" t="str">
            <v>외환은행(도화동지점)</v>
          </cell>
        </row>
        <row r="18961">
          <cell r="A18961" t="str">
            <v>83000-01</v>
          </cell>
          <cell r="B18961" t="str">
            <v>법인세비용</v>
          </cell>
          <cell r="C18961" t="str">
            <v>법인세</v>
          </cell>
          <cell r="D18961">
            <v>50</v>
          </cell>
          <cell r="E18961" t="str">
            <v>자금전표</v>
          </cell>
          <cell r="F18961" t="str">
            <v>10544185-004</v>
          </cell>
          <cell r="G18961">
            <v>100027</v>
          </cell>
          <cell r="H18961" t="str">
            <v>일진경리팀</v>
          </cell>
          <cell r="I18961">
            <v>100027</v>
          </cell>
          <cell r="J18961" t="str">
            <v>일진경리팀</v>
          </cell>
          <cell r="K18961" t="str">
            <v>법인세</v>
          </cell>
          <cell r="L18961" t="str">
            <v>D</v>
          </cell>
          <cell r="M18961">
            <v>310250</v>
          </cell>
          <cell r="N18961">
            <v>0</v>
          </cell>
          <cell r="O18961" t="str">
            <v>2000.04.10</v>
          </cell>
          <cell r="P18961" t="str">
            <v>2000.04.10</v>
          </cell>
          <cell r="Q18961" t="str">
            <v>최윤경</v>
          </cell>
          <cell r="R18961">
            <v>1311</v>
          </cell>
          <cell r="S18961" t="str">
            <v>외환은행(도화동지점)</v>
          </cell>
        </row>
        <row r="18962">
          <cell r="A18962" t="str">
            <v>83000-01</v>
          </cell>
          <cell r="B18962" t="str">
            <v>법인세비용</v>
          </cell>
          <cell r="C18962" t="str">
            <v>법인세</v>
          </cell>
          <cell r="D18962">
            <v>50</v>
          </cell>
          <cell r="E18962" t="str">
            <v>자금전표</v>
          </cell>
          <cell r="F18962" t="str">
            <v>10544491-004</v>
          </cell>
          <cell r="G18962">
            <v>100027</v>
          </cell>
          <cell r="H18962" t="str">
            <v>일진경리팀</v>
          </cell>
          <cell r="I18962">
            <v>100027</v>
          </cell>
          <cell r="J18962" t="str">
            <v>일진경리팀</v>
          </cell>
          <cell r="K18962" t="str">
            <v>법인세</v>
          </cell>
          <cell r="L18962" t="str">
            <v>D</v>
          </cell>
          <cell r="M18962">
            <v>89990</v>
          </cell>
          <cell r="N18962">
            <v>0</v>
          </cell>
          <cell r="O18962" t="str">
            <v>2000.04.11</v>
          </cell>
          <cell r="P18962" t="str">
            <v>2000.04.11</v>
          </cell>
          <cell r="Q18962" t="str">
            <v>최윤경</v>
          </cell>
          <cell r="R18962">
            <v>1311</v>
          </cell>
          <cell r="S18962" t="str">
            <v>외환은행(도화동지점)</v>
          </cell>
        </row>
        <row r="18963">
          <cell r="A18963" t="str">
            <v>83000-01</v>
          </cell>
          <cell r="B18963" t="str">
            <v>법인세비용</v>
          </cell>
          <cell r="C18963" t="str">
            <v>법인세</v>
          </cell>
          <cell r="D18963">
            <v>50</v>
          </cell>
          <cell r="E18963" t="str">
            <v>자금전표</v>
          </cell>
          <cell r="F18963" t="str">
            <v>10544491-009</v>
          </cell>
          <cell r="G18963">
            <v>100027</v>
          </cell>
          <cell r="H18963" t="str">
            <v>일진경리팀</v>
          </cell>
          <cell r="I18963">
            <v>100027</v>
          </cell>
          <cell r="J18963" t="str">
            <v>일진경리팀</v>
          </cell>
          <cell r="K18963" t="str">
            <v>법인세</v>
          </cell>
          <cell r="L18963" t="str">
            <v>D</v>
          </cell>
          <cell r="M18963">
            <v>56990</v>
          </cell>
          <cell r="N18963">
            <v>0</v>
          </cell>
          <cell r="O18963" t="str">
            <v>2000.04.11</v>
          </cell>
          <cell r="P18963" t="str">
            <v>2000.04.11</v>
          </cell>
          <cell r="Q18963" t="str">
            <v>최윤경</v>
          </cell>
          <cell r="R18963">
            <v>1311</v>
          </cell>
          <cell r="S18963" t="str">
            <v>외환은행(도화동지점)</v>
          </cell>
        </row>
        <row r="18964">
          <cell r="A18964" t="str">
            <v>83000-01</v>
          </cell>
          <cell r="B18964" t="str">
            <v>법인세비용</v>
          </cell>
          <cell r="C18964" t="str">
            <v>법인세</v>
          </cell>
          <cell r="D18964">
            <v>50</v>
          </cell>
          <cell r="E18964" t="str">
            <v>자금전표</v>
          </cell>
          <cell r="F18964" t="str">
            <v>10544864-003</v>
          </cell>
          <cell r="G18964">
            <v>100027</v>
          </cell>
          <cell r="H18964" t="str">
            <v>일진경리팀</v>
          </cell>
          <cell r="I18964">
            <v>100027</v>
          </cell>
          <cell r="J18964" t="str">
            <v>일진경리팀</v>
          </cell>
          <cell r="K18964" t="str">
            <v>법인세</v>
          </cell>
          <cell r="L18964" t="str">
            <v>D</v>
          </cell>
          <cell r="M18964">
            <v>2804790</v>
          </cell>
          <cell r="N18964">
            <v>0</v>
          </cell>
          <cell r="O18964" t="str">
            <v>2000.04.12</v>
          </cell>
          <cell r="P18964" t="str">
            <v>2000.04.12</v>
          </cell>
          <cell r="Q18964" t="str">
            <v>최윤경</v>
          </cell>
          <cell r="R18964">
            <v>31110</v>
          </cell>
          <cell r="S18964" t="str">
            <v>일진기술금융(주)</v>
          </cell>
        </row>
        <row r="18965">
          <cell r="A18965" t="str">
            <v>83000-01</v>
          </cell>
          <cell r="B18965" t="str">
            <v>법인세비용</v>
          </cell>
          <cell r="C18965" t="str">
            <v>법인세</v>
          </cell>
          <cell r="D18965">
            <v>50</v>
          </cell>
          <cell r="E18965" t="str">
            <v>자금전표</v>
          </cell>
          <cell r="F18965" t="str">
            <v>10545346-004</v>
          </cell>
          <cell r="G18965">
            <v>100027</v>
          </cell>
          <cell r="H18965" t="str">
            <v>일진경리팀</v>
          </cell>
          <cell r="I18965">
            <v>100027</v>
          </cell>
          <cell r="J18965" t="str">
            <v>일진경리팀</v>
          </cell>
          <cell r="K18965" t="str">
            <v>법인세</v>
          </cell>
          <cell r="L18965" t="str">
            <v>D</v>
          </cell>
          <cell r="M18965">
            <v>418300</v>
          </cell>
          <cell r="N18965">
            <v>0</v>
          </cell>
          <cell r="O18965" t="str">
            <v>2000.04.14</v>
          </cell>
          <cell r="P18965" t="str">
            <v>2000.04.14</v>
          </cell>
          <cell r="Q18965" t="str">
            <v>최윤경</v>
          </cell>
          <cell r="R18965">
            <v>1311</v>
          </cell>
          <cell r="S18965" t="str">
            <v>외환은행(도화동지점)</v>
          </cell>
        </row>
        <row r="18966">
          <cell r="A18966" t="str">
            <v>83000-01</v>
          </cell>
          <cell r="B18966" t="str">
            <v>법인세비용</v>
          </cell>
          <cell r="C18966" t="str">
            <v>법인세</v>
          </cell>
          <cell r="D18966">
            <v>50</v>
          </cell>
          <cell r="E18966" t="str">
            <v>자금전표</v>
          </cell>
          <cell r="F18966" t="str">
            <v>10546399-003</v>
          </cell>
          <cell r="G18966">
            <v>100027</v>
          </cell>
          <cell r="H18966" t="str">
            <v>일진경리팀</v>
          </cell>
          <cell r="I18966">
            <v>100027</v>
          </cell>
          <cell r="J18966" t="str">
            <v>일진경리팀</v>
          </cell>
          <cell r="K18966" t="str">
            <v>법인세</v>
          </cell>
          <cell r="L18966" t="str">
            <v>D</v>
          </cell>
          <cell r="M18966">
            <v>4771790</v>
          </cell>
          <cell r="N18966">
            <v>0</v>
          </cell>
          <cell r="O18966" t="str">
            <v>2000.04.18</v>
          </cell>
          <cell r="P18966" t="str">
            <v>2000.04.18</v>
          </cell>
          <cell r="Q18966" t="str">
            <v>최윤경</v>
          </cell>
          <cell r="R18966">
            <v>211</v>
          </cell>
          <cell r="S18966" t="str">
            <v>한빛은행(마포지점)</v>
          </cell>
        </row>
        <row r="18967">
          <cell r="A18967" t="str">
            <v>83000-01</v>
          </cell>
          <cell r="B18967" t="str">
            <v>법인세비용</v>
          </cell>
          <cell r="C18967" t="str">
            <v>법인세</v>
          </cell>
          <cell r="D18967">
            <v>50</v>
          </cell>
          <cell r="E18967" t="str">
            <v>자금전표</v>
          </cell>
          <cell r="F18967" t="str">
            <v>10550555-004</v>
          </cell>
          <cell r="G18967">
            <v>100027</v>
          </cell>
          <cell r="H18967" t="str">
            <v>일진경리팀</v>
          </cell>
          <cell r="I18967">
            <v>100027</v>
          </cell>
          <cell r="J18967" t="str">
            <v>일진경리팀</v>
          </cell>
          <cell r="K18967" t="str">
            <v>법인세($72.84)</v>
          </cell>
          <cell r="L18967" t="str">
            <v>D</v>
          </cell>
          <cell r="M18967">
            <v>80110</v>
          </cell>
          <cell r="N18967">
            <v>0</v>
          </cell>
          <cell r="O18967" t="str">
            <v>2000.04.27</v>
          </cell>
          <cell r="P18967" t="str">
            <v>2000.04.27</v>
          </cell>
          <cell r="Q18967" t="str">
            <v>정경희</v>
          </cell>
          <cell r="R18967">
            <v>1311</v>
          </cell>
          <cell r="S18967" t="str">
            <v>외환은행(도화동지점)</v>
          </cell>
        </row>
        <row r="18968">
          <cell r="A18968" t="str">
            <v>83000-01</v>
          </cell>
          <cell r="B18968" t="str">
            <v>법인세비용</v>
          </cell>
          <cell r="C18968" t="str">
            <v>법인세</v>
          </cell>
          <cell r="D18968">
            <v>50</v>
          </cell>
          <cell r="E18968" t="str">
            <v>자금전표</v>
          </cell>
          <cell r="F18968" t="str">
            <v>10550637-003</v>
          </cell>
          <cell r="G18968">
            <v>100027</v>
          </cell>
          <cell r="H18968" t="str">
            <v>일진경리팀</v>
          </cell>
          <cell r="I18968">
            <v>100027</v>
          </cell>
          <cell r="J18968" t="str">
            <v>일진경리팀</v>
          </cell>
          <cell r="K18968" t="str">
            <v>법인세</v>
          </cell>
          <cell r="L18968" t="str">
            <v>D</v>
          </cell>
          <cell r="M18968">
            <v>3040750</v>
          </cell>
          <cell r="N18968">
            <v>0</v>
          </cell>
          <cell r="O18968" t="str">
            <v>2000.04.27</v>
          </cell>
          <cell r="P18968" t="str">
            <v>2000.04.27</v>
          </cell>
          <cell r="Q18968" t="str">
            <v>정경희</v>
          </cell>
          <cell r="R18968">
            <v>31110</v>
          </cell>
          <cell r="S18968" t="str">
            <v>일진기술금융(주)</v>
          </cell>
        </row>
        <row r="18969">
          <cell r="A18969" t="str">
            <v>83000-01</v>
          </cell>
          <cell r="B18969" t="str">
            <v>법인세비용</v>
          </cell>
          <cell r="C18969" t="str">
            <v>법인세</v>
          </cell>
          <cell r="D18969">
            <v>50</v>
          </cell>
          <cell r="E18969" t="str">
            <v>자금전표</v>
          </cell>
          <cell r="F18969" t="str">
            <v>10551215-002</v>
          </cell>
          <cell r="G18969">
            <v>100027</v>
          </cell>
          <cell r="H18969" t="str">
            <v>일진경리팀</v>
          </cell>
          <cell r="I18969">
            <v>100027</v>
          </cell>
          <cell r="J18969" t="str">
            <v>일진경리팀</v>
          </cell>
          <cell r="K18969" t="str">
            <v>법인세($285.07)</v>
          </cell>
          <cell r="L18969" t="str">
            <v>D</v>
          </cell>
          <cell r="M18969">
            <v>313470</v>
          </cell>
          <cell r="N18969">
            <v>0</v>
          </cell>
          <cell r="O18969" t="str">
            <v>2000.04.28</v>
          </cell>
          <cell r="P18969" t="str">
            <v>2000.04.28</v>
          </cell>
          <cell r="Q18969" t="str">
            <v>정경희</v>
          </cell>
          <cell r="R18969">
            <v>1311</v>
          </cell>
          <cell r="S18969" t="str">
            <v>외환은행(도화동지점)</v>
          </cell>
        </row>
        <row r="18970">
          <cell r="A18970" t="str">
            <v>83000-01</v>
          </cell>
          <cell r="B18970" t="str">
            <v>법인세비용</v>
          </cell>
          <cell r="C18970" t="str">
            <v>법인세</v>
          </cell>
          <cell r="D18970">
            <v>50</v>
          </cell>
          <cell r="E18970" t="str">
            <v>자금전표</v>
          </cell>
          <cell r="F18970" t="str">
            <v>10551215-005</v>
          </cell>
          <cell r="G18970">
            <v>100027</v>
          </cell>
          <cell r="H18970" t="str">
            <v>일진경리팀</v>
          </cell>
          <cell r="I18970">
            <v>100027</v>
          </cell>
          <cell r="J18970" t="str">
            <v>일진경리팀</v>
          </cell>
          <cell r="K18970" t="str">
            <v>법인세($73.23)</v>
          </cell>
          <cell r="L18970" t="str">
            <v>D</v>
          </cell>
          <cell r="M18970">
            <v>80530</v>
          </cell>
          <cell r="N18970">
            <v>0</v>
          </cell>
          <cell r="O18970" t="str">
            <v>2000.04.28</v>
          </cell>
          <cell r="P18970" t="str">
            <v>2000.04.28</v>
          </cell>
          <cell r="Q18970" t="str">
            <v>정경희</v>
          </cell>
          <cell r="R18970">
            <v>1311</v>
          </cell>
          <cell r="S18970" t="str">
            <v>외환은행(도화동지점)</v>
          </cell>
        </row>
        <row r="18971">
          <cell r="A18971" t="str">
            <v>83000-01</v>
          </cell>
          <cell r="B18971" t="str">
            <v>법인세비용</v>
          </cell>
          <cell r="C18971" t="str">
            <v>법인세</v>
          </cell>
          <cell r="D18971">
            <v>50</v>
          </cell>
          <cell r="E18971" t="str">
            <v>자금전표</v>
          </cell>
          <cell r="F18971" t="str">
            <v>10553377-004</v>
          </cell>
          <cell r="G18971">
            <v>100027</v>
          </cell>
          <cell r="H18971" t="str">
            <v>일진경리팀</v>
          </cell>
          <cell r="I18971">
            <v>100027</v>
          </cell>
          <cell r="J18971" t="str">
            <v>일진경리팀</v>
          </cell>
          <cell r="K18971" t="str">
            <v>법인세</v>
          </cell>
          <cell r="L18971" t="str">
            <v>D</v>
          </cell>
          <cell r="M18971">
            <v>337050</v>
          </cell>
          <cell r="N18971">
            <v>0</v>
          </cell>
          <cell r="O18971" t="str">
            <v>2000.05.03</v>
          </cell>
          <cell r="P18971" t="str">
            <v>2000.05.03</v>
          </cell>
          <cell r="Q18971" t="str">
            <v>최윤경</v>
          </cell>
          <cell r="R18971">
            <v>1311</v>
          </cell>
          <cell r="S18971" t="str">
            <v>외환은행(도화동지점)</v>
          </cell>
        </row>
        <row r="18972">
          <cell r="A18972" t="str">
            <v>83000-01</v>
          </cell>
          <cell r="B18972" t="str">
            <v>법인세비용</v>
          </cell>
          <cell r="C18972" t="str">
            <v>법인세</v>
          </cell>
          <cell r="D18972">
            <v>50</v>
          </cell>
          <cell r="E18972" t="str">
            <v>자금전표</v>
          </cell>
          <cell r="F18972" t="str">
            <v>10554061-003</v>
          </cell>
          <cell r="G18972">
            <v>100027</v>
          </cell>
          <cell r="H18972" t="str">
            <v>일진경리팀</v>
          </cell>
          <cell r="I18972">
            <v>100027</v>
          </cell>
          <cell r="J18972" t="str">
            <v>일진경리팀</v>
          </cell>
          <cell r="K18972" t="str">
            <v>법인세</v>
          </cell>
          <cell r="L18972" t="str">
            <v>D</v>
          </cell>
          <cell r="M18972">
            <v>76800</v>
          </cell>
          <cell r="N18972">
            <v>0</v>
          </cell>
          <cell r="O18972" t="str">
            <v>2000.05.03</v>
          </cell>
          <cell r="P18972" t="str">
            <v>2000.05.03</v>
          </cell>
          <cell r="Q18972" t="str">
            <v>최윤경</v>
          </cell>
          <cell r="R18972">
            <v>211</v>
          </cell>
          <cell r="S18972" t="str">
            <v>한빛은행(마포지점)</v>
          </cell>
        </row>
        <row r="18973">
          <cell r="A18973" t="str">
            <v>83000-01</v>
          </cell>
          <cell r="B18973" t="str">
            <v>법인세비용</v>
          </cell>
          <cell r="C18973" t="str">
            <v>법인세</v>
          </cell>
          <cell r="D18973">
            <v>50</v>
          </cell>
          <cell r="E18973" t="str">
            <v>자금전표</v>
          </cell>
          <cell r="F18973" t="str">
            <v>10554061-013</v>
          </cell>
          <cell r="G18973">
            <v>100027</v>
          </cell>
          <cell r="H18973" t="str">
            <v>일진경리팀</v>
          </cell>
          <cell r="I18973">
            <v>100027</v>
          </cell>
          <cell r="J18973" t="str">
            <v>일진경리팀</v>
          </cell>
          <cell r="K18973" t="str">
            <v>법인세</v>
          </cell>
          <cell r="L18973" t="str">
            <v>D</v>
          </cell>
          <cell r="M18973">
            <v>19630</v>
          </cell>
          <cell r="N18973">
            <v>0</v>
          </cell>
          <cell r="O18973" t="str">
            <v>2000.05.03</v>
          </cell>
          <cell r="P18973" t="str">
            <v>2000.05.03</v>
          </cell>
          <cell r="Q18973" t="str">
            <v>최윤경</v>
          </cell>
          <cell r="R18973">
            <v>211</v>
          </cell>
          <cell r="S18973" t="str">
            <v>한빛은행(마포지점)</v>
          </cell>
        </row>
        <row r="18974">
          <cell r="A18974" t="str">
            <v>83000-01</v>
          </cell>
          <cell r="B18974" t="str">
            <v>법인세비용</v>
          </cell>
          <cell r="C18974" t="str">
            <v>법인세</v>
          </cell>
          <cell r="D18974">
            <v>50</v>
          </cell>
          <cell r="E18974" t="str">
            <v>자금전표</v>
          </cell>
          <cell r="F18974" t="str">
            <v>10554056-003</v>
          </cell>
          <cell r="G18974">
            <v>100027</v>
          </cell>
          <cell r="H18974" t="str">
            <v>일진경리팀</v>
          </cell>
          <cell r="I18974">
            <v>100027</v>
          </cell>
          <cell r="J18974" t="str">
            <v>일진경리팀</v>
          </cell>
          <cell r="K18974" t="str">
            <v>법인세</v>
          </cell>
          <cell r="L18974" t="str">
            <v>D</v>
          </cell>
          <cell r="M18974">
            <v>33820</v>
          </cell>
          <cell r="N18974">
            <v>0</v>
          </cell>
          <cell r="O18974" t="str">
            <v>2000.05.04</v>
          </cell>
          <cell r="P18974" t="str">
            <v>2000.05.04</v>
          </cell>
          <cell r="Q18974" t="str">
            <v>최윤경</v>
          </cell>
          <cell r="R18974">
            <v>711</v>
          </cell>
          <cell r="S18974" t="str">
            <v>농협중앙회마포지점</v>
          </cell>
        </row>
        <row r="18975">
          <cell r="A18975" t="str">
            <v>83000-01</v>
          </cell>
          <cell r="B18975" t="str">
            <v>법인세비용</v>
          </cell>
          <cell r="C18975" t="str">
            <v>법인세</v>
          </cell>
          <cell r="D18975">
            <v>50</v>
          </cell>
          <cell r="E18975" t="str">
            <v>자금전표</v>
          </cell>
          <cell r="F18975" t="str">
            <v>10554574-004</v>
          </cell>
          <cell r="G18975">
            <v>100027</v>
          </cell>
          <cell r="H18975" t="str">
            <v>일진경리팀</v>
          </cell>
          <cell r="I18975">
            <v>100027</v>
          </cell>
          <cell r="J18975" t="str">
            <v>일진경리팀</v>
          </cell>
          <cell r="K18975" t="str">
            <v>법인세</v>
          </cell>
          <cell r="L18975" t="str">
            <v>D</v>
          </cell>
          <cell r="M18975">
            <v>202280</v>
          </cell>
          <cell r="N18975">
            <v>0</v>
          </cell>
          <cell r="O18975" t="str">
            <v>2000.05.08</v>
          </cell>
          <cell r="P18975" t="str">
            <v>2000.05.08</v>
          </cell>
          <cell r="Q18975" t="str">
            <v>최윤경</v>
          </cell>
          <cell r="R18975">
            <v>1311</v>
          </cell>
          <cell r="S18975" t="str">
            <v>외환은행(도화동지점)</v>
          </cell>
        </row>
        <row r="18976">
          <cell r="A18976" t="str">
            <v>83000-01</v>
          </cell>
          <cell r="B18976" t="str">
            <v>법인세비용</v>
          </cell>
          <cell r="C18976" t="str">
            <v>법인세</v>
          </cell>
          <cell r="D18976">
            <v>200</v>
          </cell>
          <cell r="E18976" t="str">
            <v>수금전표</v>
          </cell>
          <cell r="F18976" t="str">
            <v>10555192-003</v>
          </cell>
          <cell r="G18976">
            <v>100027</v>
          </cell>
          <cell r="H18976" t="str">
            <v>일진경리팀</v>
          </cell>
          <cell r="I18976">
            <v>100027</v>
          </cell>
          <cell r="J18976" t="str">
            <v>일진경리팀</v>
          </cell>
          <cell r="K18976" t="str">
            <v>법인세</v>
          </cell>
          <cell r="L18976" t="str">
            <v>D</v>
          </cell>
          <cell r="M18976">
            <v>2917040</v>
          </cell>
          <cell r="N18976">
            <v>0</v>
          </cell>
          <cell r="O18976" t="str">
            <v>2000.05.12</v>
          </cell>
          <cell r="P18976" t="str">
            <v>2000.05.12</v>
          </cell>
          <cell r="Q18976" t="str">
            <v>최윤경</v>
          </cell>
          <cell r="R18976">
            <v>31110</v>
          </cell>
          <cell r="S18976" t="str">
            <v>일진기술금융(주)</v>
          </cell>
        </row>
        <row r="18977">
          <cell r="A18977" t="str">
            <v>83000-01</v>
          </cell>
          <cell r="B18977" t="str">
            <v>법인세비용</v>
          </cell>
          <cell r="C18977" t="str">
            <v>법인세</v>
          </cell>
          <cell r="D18977">
            <v>50</v>
          </cell>
          <cell r="E18977" t="str">
            <v>자금전표</v>
          </cell>
          <cell r="F18977" t="str">
            <v>10556322-004</v>
          </cell>
          <cell r="G18977">
            <v>100027</v>
          </cell>
          <cell r="H18977" t="str">
            <v>일진경리팀</v>
          </cell>
          <cell r="I18977">
            <v>100027</v>
          </cell>
          <cell r="J18977" t="str">
            <v>일진경리팀</v>
          </cell>
          <cell r="K18977" t="str">
            <v>법인세</v>
          </cell>
          <cell r="L18977" t="str">
            <v>D</v>
          </cell>
          <cell r="M18977">
            <v>199350</v>
          </cell>
          <cell r="N18977">
            <v>0</v>
          </cell>
          <cell r="O18977" t="str">
            <v>2000.05.15</v>
          </cell>
          <cell r="P18977" t="str">
            <v>2000.05.15</v>
          </cell>
          <cell r="Q18977" t="str">
            <v>최윤경</v>
          </cell>
          <cell r="R18977">
            <v>1311</v>
          </cell>
          <cell r="S18977" t="str">
            <v>외환은행(도화동지점)</v>
          </cell>
        </row>
        <row r="18978">
          <cell r="A18978" t="str">
            <v>83000-01</v>
          </cell>
          <cell r="B18978" t="str">
            <v>법인세비용</v>
          </cell>
          <cell r="C18978" t="str">
            <v>법인세</v>
          </cell>
          <cell r="D18978">
            <v>50</v>
          </cell>
          <cell r="E18978" t="str">
            <v>자금전표</v>
          </cell>
          <cell r="F18978" t="str">
            <v>10556322-009</v>
          </cell>
          <cell r="G18978">
            <v>100027</v>
          </cell>
          <cell r="H18978" t="str">
            <v>일진경리팀</v>
          </cell>
          <cell r="I18978">
            <v>100027</v>
          </cell>
          <cell r="J18978" t="str">
            <v>일진경리팀</v>
          </cell>
          <cell r="K18978" t="str">
            <v>법인세</v>
          </cell>
          <cell r="L18978" t="str">
            <v>D</v>
          </cell>
          <cell r="M18978">
            <v>223340</v>
          </cell>
          <cell r="N18978">
            <v>0</v>
          </cell>
          <cell r="O18978" t="str">
            <v>2000.05.15</v>
          </cell>
          <cell r="P18978" t="str">
            <v>2000.05.15</v>
          </cell>
          <cell r="Q18978" t="str">
            <v>최윤경</v>
          </cell>
          <cell r="R18978">
            <v>1311</v>
          </cell>
          <cell r="S18978" t="str">
            <v>외환은행(도화동지점)</v>
          </cell>
        </row>
        <row r="18979">
          <cell r="A18979" t="str">
            <v>83000-01</v>
          </cell>
          <cell r="B18979" t="str">
            <v>법인세비용</v>
          </cell>
          <cell r="C18979" t="str">
            <v>법인세</v>
          </cell>
          <cell r="D18979">
            <v>50</v>
          </cell>
          <cell r="E18979" t="str">
            <v>자금전표</v>
          </cell>
          <cell r="F18979" t="str">
            <v>10561439-003</v>
          </cell>
          <cell r="G18979">
            <v>100027</v>
          </cell>
          <cell r="H18979" t="str">
            <v>일진경리팀</v>
          </cell>
          <cell r="I18979">
            <v>100027</v>
          </cell>
          <cell r="J18979" t="str">
            <v>일진경리팀</v>
          </cell>
          <cell r="K18979" t="str">
            <v>법인세</v>
          </cell>
          <cell r="L18979" t="str">
            <v>D</v>
          </cell>
          <cell r="M18979">
            <v>3162440</v>
          </cell>
          <cell r="N18979">
            <v>0</v>
          </cell>
          <cell r="O18979" t="str">
            <v>2000.05.27</v>
          </cell>
          <cell r="P18979" t="str">
            <v>2000.05.27</v>
          </cell>
          <cell r="Q18979" t="str">
            <v>최윤경</v>
          </cell>
          <cell r="R18979">
            <v>31110</v>
          </cell>
          <cell r="S18979" t="str">
            <v>일진기술금융(주)</v>
          </cell>
        </row>
        <row r="18980">
          <cell r="A18980" t="str">
            <v>83000-01</v>
          </cell>
          <cell r="B18980" t="str">
            <v>법인세비용</v>
          </cell>
          <cell r="C18980" t="str">
            <v>법인세</v>
          </cell>
          <cell r="D18980">
            <v>50</v>
          </cell>
          <cell r="E18980" t="str">
            <v>자금전표</v>
          </cell>
          <cell r="F18980" t="str">
            <v>10562668-002</v>
          </cell>
          <cell r="G18980">
            <v>100027</v>
          </cell>
          <cell r="H18980" t="str">
            <v>일진경리팀</v>
          </cell>
          <cell r="I18980">
            <v>100027</v>
          </cell>
          <cell r="J18980" t="str">
            <v>일진경리팀</v>
          </cell>
          <cell r="K18980" t="str">
            <v>법인세</v>
          </cell>
          <cell r="L18980" t="str">
            <v>D</v>
          </cell>
          <cell r="M18980">
            <v>9910</v>
          </cell>
          <cell r="N18980">
            <v>0</v>
          </cell>
          <cell r="O18980" t="str">
            <v>2000.05.30</v>
          </cell>
          <cell r="P18980" t="str">
            <v>2000.05.30</v>
          </cell>
          <cell r="Q18980" t="str">
            <v>최윤경</v>
          </cell>
          <cell r="R18980">
            <v>111</v>
          </cell>
          <cell r="S18980" t="str">
            <v>서울은행(마포지점)</v>
          </cell>
        </row>
        <row r="18981">
          <cell r="A18981" t="str">
            <v>83000-01</v>
          </cell>
          <cell r="B18981" t="str">
            <v>법인세비용</v>
          </cell>
          <cell r="C18981" t="str">
            <v>법인세</v>
          </cell>
          <cell r="D18981">
            <v>50</v>
          </cell>
          <cell r="E18981" t="str">
            <v>자금전표</v>
          </cell>
          <cell r="F18981" t="str">
            <v>10564808-012</v>
          </cell>
          <cell r="G18981">
            <v>100027</v>
          </cell>
          <cell r="H18981" t="str">
            <v>일진경리팀</v>
          </cell>
          <cell r="I18981">
            <v>100027</v>
          </cell>
          <cell r="J18981" t="str">
            <v>일진경리팀</v>
          </cell>
          <cell r="K18981" t="str">
            <v>법인세</v>
          </cell>
          <cell r="L18981" t="str">
            <v>D</v>
          </cell>
          <cell r="M18981">
            <v>9300</v>
          </cell>
          <cell r="N18981">
            <v>0</v>
          </cell>
          <cell r="O18981" t="str">
            <v>2000.06.02</v>
          </cell>
          <cell r="P18981" t="str">
            <v>2000.06.02</v>
          </cell>
          <cell r="Q18981" t="str">
            <v>최윤경</v>
          </cell>
          <cell r="R18981">
            <v>211</v>
          </cell>
          <cell r="S18981" t="str">
            <v>한빛은행(마포지점)</v>
          </cell>
        </row>
        <row r="18982">
          <cell r="A18982" t="str">
            <v>83000-01</v>
          </cell>
          <cell r="B18982" t="str">
            <v>법인세비용</v>
          </cell>
          <cell r="C18982" t="str">
            <v>법인세</v>
          </cell>
          <cell r="D18982">
            <v>50</v>
          </cell>
          <cell r="E18982" t="str">
            <v>자금전표</v>
          </cell>
          <cell r="F18982" t="str">
            <v>10564887-004</v>
          </cell>
          <cell r="G18982">
            <v>100027</v>
          </cell>
          <cell r="H18982" t="str">
            <v>일진경리팀</v>
          </cell>
          <cell r="I18982">
            <v>100027</v>
          </cell>
          <cell r="J18982" t="str">
            <v>일진경리팀</v>
          </cell>
          <cell r="K18982" t="str">
            <v>법인세</v>
          </cell>
          <cell r="L18982" t="str">
            <v>D</v>
          </cell>
          <cell r="M18982">
            <v>38870</v>
          </cell>
          <cell r="N18982">
            <v>0</v>
          </cell>
          <cell r="O18982" t="str">
            <v>2000.06.02</v>
          </cell>
          <cell r="P18982" t="str">
            <v>2000.06.02</v>
          </cell>
          <cell r="Q18982" t="str">
            <v>최윤경</v>
          </cell>
          <cell r="R18982">
            <v>1311</v>
          </cell>
          <cell r="S18982" t="str">
            <v>외환은행(도화동지점)</v>
          </cell>
        </row>
        <row r="18983">
          <cell r="A18983" t="str">
            <v>83000-01</v>
          </cell>
          <cell r="B18983" t="str">
            <v>법인세비용</v>
          </cell>
          <cell r="C18983" t="str">
            <v>법인세</v>
          </cell>
          <cell r="D18983">
            <v>50</v>
          </cell>
          <cell r="E18983" t="str">
            <v>자금전표</v>
          </cell>
          <cell r="F18983" t="str">
            <v>10565849-004</v>
          </cell>
          <cell r="G18983">
            <v>100027</v>
          </cell>
          <cell r="H18983" t="str">
            <v>일진경리팀</v>
          </cell>
          <cell r="I18983">
            <v>100027</v>
          </cell>
          <cell r="J18983" t="str">
            <v>일진경리팀</v>
          </cell>
          <cell r="K18983" t="str">
            <v>법인세</v>
          </cell>
          <cell r="L18983" t="str">
            <v>D</v>
          </cell>
          <cell r="M18983">
            <v>113730</v>
          </cell>
          <cell r="N18983">
            <v>0</v>
          </cell>
          <cell r="O18983" t="str">
            <v>2000.06.05</v>
          </cell>
          <cell r="P18983" t="str">
            <v>2000.06.05</v>
          </cell>
          <cell r="Q18983" t="str">
            <v>최윤경</v>
          </cell>
          <cell r="R18983">
            <v>1311</v>
          </cell>
          <cell r="S18983" t="str">
            <v>외환은행(도화동지점)</v>
          </cell>
        </row>
        <row r="18984">
          <cell r="A18984" t="str">
            <v>83000-01</v>
          </cell>
          <cell r="B18984" t="str">
            <v>법인세비용</v>
          </cell>
          <cell r="C18984" t="str">
            <v>법인세</v>
          </cell>
          <cell r="D18984">
            <v>50</v>
          </cell>
          <cell r="E18984" t="str">
            <v>자금전표</v>
          </cell>
          <cell r="F18984" t="str">
            <v>10568945-002</v>
          </cell>
          <cell r="G18984">
            <v>100027</v>
          </cell>
          <cell r="H18984" t="str">
            <v>일진경리팀</v>
          </cell>
          <cell r="I18984">
            <v>100027</v>
          </cell>
          <cell r="J18984" t="str">
            <v>일진경리팀</v>
          </cell>
          <cell r="K18984" t="str">
            <v>법인세</v>
          </cell>
          <cell r="L18984" t="str">
            <v>D</v>
          </cell>
          <cell r="M18984">
            <v>176650</v>
          </cell>
          <cell r="N18984">
            <v>0</v>
          </cell>
          <cell r="O18984" t="str">
            <v>2000.06.05</v>
          </cell>
          <cell r="P18984" t="str">
            <v>2000.06.05</v>
          </cell>
          <cell r="Q18984" t="str">
            <v>최윤경</v>
          </cell>
          <cell r="R18984">
            <v>111</v>
          </cell>
          <cell r="S18984" t="str">
            <v>서울은행(마포지점)</v>
          </cell>
        </row>
        <row r="18985">
          <cell r="A18985" t="str">
            <v>83000-01</v>
          </cell>
          <cell r="B18985" t="str">
            <v>법인세비용</v>
          </cell>
          <cell r="C18985" t="str">
            <v>법인세</v>
          </cell>
          <cell r="D18985">
            <v>50</v>
          </cell>
          <cell r="E18985" t="str">
            <v>자금전표</v>
          </cell>
          <cell r="F18985" t="str">
            <v>10566261-004</v>
          </cell>
          <cell r="G18985">
            <v>100027</v>
          </cell>
          <cell r="H18985" t="str">
            <v>일진경리팀</v>
          </cell>
          <cell r="I18985">
            <v>100027</v>
          </cell>
          <cell r="J18985" t="str">
            <v>일진경리팀</v>
          </cell>
          <cell r="K18985" t="str">
            <v>법인세</v>
          </cell>
          <cell r="L18985" t="str">
            <v>D</v>
          </cell>
          <cell r="M18985">
            <v>73080</v>
          </cell>
          <cell r="N18985">
            <v>0</v>
          </cell>
          <cell r="O18985" t="str">
            <v>2000.06.07</v>
          </cell>
          <cell r="P18985" t="str">
            <v>2000.06.07</v>
          </cell>
          <cell r="Q18985" t="str">
            <v>최윤경</v>
          </cell>
          <cell r="R18985">
            <v>1311</v>
          </cell>
          <cell r="S18985" t="str">
            <v>외환은행(도화동지점)</v>
          </cell>
        </row>
        <row r="18986">
          <cell r="A18986" t="str">
            <v>83000-01</v>
          </cell>
          <cell r="B18986" t="str">
            <v>법인세비용</v>
          </cell>
          <cell r="C18986" t="str">
            <v>법인세</v>
          </cell>
          <cell r="D18986">
            <v>50</v>
          </cell>
          <cell r="E18986" t="str">
            <v>자금전표</v>
          </cell>
          <cell r="F18986" t="str">
            <v>10567620-002</v>
          </cell>
          <cell r="G18986">
            <v>100027</v>
          </cell>
          <cell r="H18986" t="str">
            <v>일진경리팀</v>
          </cell>
          <cell r="I18986">
            <v>100027</v>
          </cell>
          <cell r="J18986" t="str">
            <v>일진경리팀</v>
          </cell>
          <cell r="K18986" t="str">
            <v>법인세</v>
          </cell>
          <cell r="L18986" t="str">
            <v>D</v>
          </cell>
          <cell r="M18986">
            <v>91190</v>
          </cell>
          <cell r="O18986" t="str">
            <v>2000.06.12</v>
          </cell>
          <cell r="P18986" t="str">
            <v>2000.06.12</v>
          </cell>
          <cell r="Q18986" t="str">
            <v>최윤경</v>
          </cell>
          <cell r="R18986">
            <v>1311</v>
          </cell>
          <cell r="S18986" t="str">
            <v>외환은행(도화동지점)</v>
          </cell>
        </row>
        <row r="18987">
          <cell r="A18987" t="str">
            <v>83000-01</v>
          </cell>
          <cell r="B18987" t="str">
            <v>법인세비용</v>
          </cell>
          <cell r="C18987" t="str">
            <v>법인세</v>
          </cell>
          <cell r="D18987">
            <v>50</v>
          </cell>
          <cell r="E18987" t="str">
            <v>자금전표</v>
          </cell>
          <cell r="F18987" t="str">
            <v>10572833-002</v>
          </cell>
          <cell r="G18987">
            <v>100027</v>
          </cell>
          <cell r="H18987" t="str">
            <v>일진경리팀</v>
          </cell>
          <cell r="I18987">
            <v>100027</v>
          </cell>
          <cell r="J18987" t="str">
            <v>일진경리팀</v>
          </cell>
          <cell r="K18987" t="str">
            <v>법인세</v>
          </cell>
          <cell r="L18987" t="str">
            <v>D</v>
          </cell>
          <cell r="M18987">
            <v>3360</v>
          </cell>
          <cell r="N18987">
            <v>0</v>
          </cell>
          <cell r="O18987" t="str">
            <v>2000.06.18</v>
          </cell>
          <cell r="P18987" t="str">
            <v>2000.06.18</v>
          </cell>
          <cell r="Q18987" t="str">
            <v>최윤경</v>
          </cell>
          <cell r="R18987">
            <v>211</v>
          </cell>
          <cell r="S18987" t="str">
            <v>한빛은행(마포지점)</v>
          </cell>
        </row>
        <row r="18988">
          <cell r="A18988" t="str">
            <v>83000-01</v>
          </cell>
          <cell r="B18988" t="str">
            <v>법인세비용</v>
          </cell>
          <cell r="C18988" t="str">
            <v>법인세</v>
          </cell>
          <cell r="D18988">
            <v>50</v>
          </cell>
          <cell r="E18988" t="str">
            <v>자금전표</v>
          </cell>
          <cell r="F18988" t="str">
            <v>10572833-005</v>
          </cell>
          <cell r="G18988">
            <v>100027</v>
          </cell>
          <cell r="H18988" t="str">
            <v>일진경리팀</v>
          </cell>
          <cell r="I18988">
            <v>100027</v>
          </cell>
          <cell r="J18988" t="str">
            <v>일진경리팀</v>
          </cell>
          <cell r="K18988" t="str">
            <v>법인세</v>
          </cell>
          <cell r="L18988" t="str">
            <v>D</v>
          </cell>
          <cell r="M18988">
            <v>2260</v>
          </cell>
          <cell r="N18988">
            <v>0</v>
          </cell>
          <cell r="O18988" t="str">
            <v>2000.06.18</v>
          </cell>
          <cell r="P18988" t="str">
            <v>2000.06.18</v>
          </cell>
          <cell r="Q18988" t="str">
            <v>최윤경</v>
          </cell>
          <cell r="R18988">
            <v>211</v>
          </cell>
          <cell r="S18988" t="str">
            <v>한빛은행(마포지점)</v>
          </cell>
        </row>
        <row r="18989">
          <cell r="A18989" t="str">
            <v>83000-01</v>
          </cell>
          <cell r="B18989" t="str">
            <v>법인세비용</v>
          </cell>
          <cell r="C18989" t="str">
            <v>법인세</v>
          </cell>
          <cell r="D18989">
            <v>50</v>
          </cell>
          <cell r="E18989" t="str">
            <v>자금전표</v>
          </cell>
          <cell r="F18989" t="str">
            <v>10569406-002</v>
          </cell>
          <cell r="G18989">
            <v>100027</v>
          </cell>
          <cell r="H18989" t="str">
            <v>일진경리팀</v>
          </cell>
          <cell r="I18989">
            <v>100027</v>
          </cell>
          <cell r="J18989" t="str">
            <v>일진경리팀</v>
          </cell>
          <cell r="K18989" t="str">
            <v>법인세</v>
          </cell>
          <cell r="L18989" t="str">
            <v>D</v>
          </cell>
          <cell r="M18989">
            <v>80770</v>
          </cell>
          <cell r="N18989">
            <v>0</v>
          </cell>
          <cell r="O18989" t="str">
            <v>2000.06.19</v>
          </cell>
          <cell r="P18989" t="str">
            <v>2000.06.19</v>
          </cell>
          <cell r="Q18989" t="str">
            <v>최윤경</v>
          </cell>
          <cell r="R18989">
            <v>111</v>
          </cell>
          <cell r="S18989" t="str">
            <v>서울은행(마포지점)</v>
          </cell>
        </row>
        <row r="18990">
          <cell r="A18990" t="str">
            <v>83000-01</v>
          </cell>
          <cell r="B18990" t="str">
            <v>법인세비용</v>
          </cell>
          <cell r="C18990" t="str">
            <v>법인세</v>
          </cell>
          <cell r="D18990">
            <v>50</v>
          </cell>
          <cell r="E18990" t="str">
            <v>자금전표</v>
          </cell>
          <cell r="F18990" t="str">
            <v>10574377-002</v>
          </cell>
          <cell r="G18990">
            <v>100027</v>
          </cell>
          <cell r="H18990" t="str">
            <v>일진경리팀</v>
          </cell>
          <cell r="I18990">
            <v>100027</v>
          </cell>
          <cell r="J18990" t="str">
            <v>일진경리팀</v>
          </cell>
          <cell r="K18990" t="str">
            <v>법인세</v>
          </cell>
          <cell r="L18990" t="str">
            <v>D</v>
          </cell>
          <cell r="M18990">
            <v>5740</v>
          </cell>
          <cell r="N18990">
            <v>0</v>
          </cell>
          <cell r="O18990" t="str">
            <v>2000.06.25</v>
          </cell>
          <cell r="P18990" t="str">
            <v>2000.06.25</v>
          </cell>
          <cell r="Q18990" t="str">
            <v>최윤경</v>
          </cell>
          <cell r="R18990">
            <v>1311</v>
          </cell>
          <cell r="S18990" t="str">
            <v>외환은행(도화동지점)</v>
          </cell>
        </row>
        <row r="18991">
          <cell r="A18991" t="str">
            <v>83000-01</v>
          </cell>
          <cell r="B18991" t="str">
            <v>법인세비용</v>
          </cell>
          <cell r="C18991" t="str">
            <v>법인세</v>
          </cell>
          <cell r="D18991">
            <v>50</v>
          </cell>
          <cell r="E18991" t="str">
            <v>자금전표</v>
          </cell>
          <cell r="F18991" t="str">
            <v>10572753-002</v>
          </cell>
          <cell r="G18991">
            <v>100027</v>
          </cell>
          <cell r="H18991" t="str">
            <v>일진경리팀</v>
          </cell>
          <cell r="I18991">
            <v>100027</v>
          </cell>
          <cell r="J18991" t="str">
            <v>일진경리팀</v>
          </cell>
          <cell r="K18991" t="str">
            <v>법인세</v>
          </cell>
          <cell r="L18991" t="str">
            <v>D</v>
          </cell>
          <cell r="M18991">
            <v>440970</v>
          </cell>
          <cell r="N18991">
            <v>0</v>
          </cell>
          <cell r="O18991" t="str">
            <v>2000.06.26</v>
          </cell>
          <cell r="P18991" t="str">
            <v>2000.06.26</v>
          </cell>
          <cell r="Q18991" t="str">
            <v>최윤경</v>
          </cell>
          <cell r="R18991">
            <v>1311</v>
          </cell>
          <cell r="S18991" t="str">
            <v>외환은행(도화동지점)</v>
          </cell>
        </row>
        <row r="18992">
          <cell r="A18992" t="str">
            <v>83000-01</v>
          </cell>
          <cell r="B18992" t="str">
            <v>법인세비용</v>
          </cell>
          <cell r="C18992" t="str">
            <v>법인세</v>
          </cell>
          <cell r="D18992">
            <v>50</v>
          </cell>
          <cell r="E18992" t="str">
            <v>자금전표</v>
          </cell>
          <cell r="F18992" t="str">
            <v>10573080-002</v>
          </cell>
          <cell r="G18992">
            <v>100027</v>
          </cell>
          <cell r="H18992" t="str">
            <v>일진경리팀</v>
          </cell>
          <cell r="I18992">
            <v>100027</v>
          </cell>
          <cell r="J18992" t="str">
            <v>일진경리팀</v>
          </cell>
          <cell r="K18992" t="str">
            <v>법인세</v>
          </cell>
          <cell r="L18992" t="str">
            <v>D</v>
          </cell>
          <cell r="M18992">
            <v>1241520</v>
          </cell>
          <cell r="N18992">
            <v>0</v>
          </cell>
          <cell r="O18992" t="str">
            <v>2000.06.26</v>
          </cell>
          <cell r="P18992" t="str">
            <v>2000.06.26</v>
          </cell>
          <cell r="Q18992" t="str">
            <v>최윤경</v>
          </cell>
          <cell r="R18992">
            <v>211</v>
          </cell>
          <cell r="S18992" t="str">
            <v>한빛은행(마포지점)</v>
          </cell>
        </row>
        <row r="18993">
          <cell r="A18993" t="str">
            <v>83000-01</v>
          </cell>
          <cell r="B18993" t="str">
            <v>법인세비용</v>
          </cell>
          <cell r="C18993" t="str">
            <v>법인세</v>
          </cell>
          <cell r="D18993">
            <v>50</v>
          </cell>
          <cell r="E18993" t="str">
            <v>자금전표</v>
          </cell>
          <cell r="F18993" t="str">
            <v>10573080-005</v>
          </cell>
          <cell r="G18993">
            <v>100027</v>
          </cell>
          <cell r="H18993" t="str">
            <v>일진경리팀</v>
          </cell>
          <cell r="I18993">
            <v>100027</v>
          </cell>
          <cell r="J18993" t="str">
            <v>일진경리팀</v>
          </cell>
          <cell r="K18993" t="str">
            <v>법인세</v>
          </cell>
          <cell r="L18993" t="str">
            <v>D</v>
          </cell>
          <cell r="M18993">
            <v>240750</v>
          </cell>
          <cell r="N18993">
            <v>0</v>
          </cell>
          <cell r="O18993" t="str">
            <v>2000.06.26</v>
          </cell>
          <cell r="P18993" t="str">
            <v>2000.06.26</v>
          </cell>
          <cell r="Q18993" t="str">
            <v>최윤경</v>
          </cell>
          <cell r="R18993">
            <v>211</v>
          </cell>
          <cell r="S18993" t="str">
            <v>한빛은행(마포지점)</v>
          </cell>
        </row>
        <row r="18994">
          <cell r="A18994" t="str">
            <v>83000-01</v>
          </cell>
          <cell r="B18994" t="str">
            <v>법인세비용</v>
          </cell>
          <cell r="C18994" t="str">
            <v>법인세</v>
          </cell>
          <cell r="D18994">
            <v>50</v>
          </cell>
          <cell r="E18994" t="str">
            <v>자금전표</v>
          </cell>
          <cell r="F18994" t="str">
            <v>10573080-008</v>
          </cell>
          <cell r="G18994">
            <v>100027</v>
          </cell>
          <cell r="H18994" t="str">
            <v>일진경리팀</v>
          </cell>
          <cell r="I18994">
            <v>100027</v>
          </cell>
          <cell r="J18994" t="str">
            <v>일진경리팀</v>
          </cell>
          <cell r="K18994" t="str">
            <v>법인세</v>
          </cell>
          <cell r="L18994" t="str">
            <v>D</v>
          </cell>
          <cell r="M18994">
            <v>3630</v>
          </cell>
          <cell r="N18994">
            <v>0</v>
          </cell>
          <cell r="O18994" t="str">
            <v>2000.06.26</v>
          </cell>
          <cell r="P18994" t="str">
            <v>2000.06.26</v>
          </cell>
          <cell r="Q18994" t="str">
            <v>최윤경</v>
          </cell>
          <cell r="R18994">
            <v>1011</v>
          </cell>
          <cell r="S18994" t="str">
            <v>한빛은행(마포역지점)</v>
          </cell>
        </row>
        <row r="18995">
          <cell r="A18995" t="str">
            <v>83000-01</v>
          </cell>
          <cell r="B18995" t="str">
            <v>법인세비용</v>
          </cell>
          <cell r="C18995" t="str">
            <v>법인세</v>
          </cell>
          <cell r="D18995">
            <v>50</v>
          </cell>
          <cell r="E18995" t="str">
            <v>자금전표</v>
          </cell>
          <cell r="F18995" t="str">
            <v>10574370-002</v>
          </cell>
          <cell r="G18995">
            <v>100027</v>
          </cell>
          <cell r="H18995" t="str">
            <v>일진경리팀</v>
          </cell>
          <cell r="I18995">
            <v>100027</v>
          </cell>
          <cell r="J18995" t="str">
            <v>일진경리팀</v>
          </cell>
          <cell r="K18995" t="str">
            <v>법인세</v>
          </cell>
          <cell r="L18995" t="str">
            <v>D</v>
          </cell>
          <cell r="M18995">
            <v>25550</v>
          </cell>
          <cell r="N18995">
            <v>0</v>
          </cell>
          <cell r="O18995" t="str">
            <v>2000.06.26</v>
          </cell>
          <cell r="P18995" t="str">
            <v>2000.06.26</v>
          </cell>
          <cell r="Q18995" t="str">
            <v>최윤경</v>
          </cell>
          <cell r="R18995">
            <v>1311</v>
          </cell>
          <cell r="S18995" t="str">
            <v>외환은행(도화동지점)</v>
          </cell>
        </row>
        <row r="18996">
          <cell r="A18996" t="str">
            <v>83000-01</v>
          </cell>
          <cell r="B18996" t="str">
            <v>법인세비용</v>
          </cell>
          <cell r="C18996" t="str">
            <v>법인세</v>
          </cell>
          <cell r="D18996">
            <v>200</v>
          </cell>
          <cell r="E18996" t="str">
            <v>수금전표</v>
          </cell>
          <cell r="F18996" t="str">
            <v>10573061-003</v>
          </cell>
          <cell r="G18996">
            <v>100027</v>
          </cell>
          <cell r="H18996" t="str">
            <v>일진경리팀</v>
          </cell>
          <cell r="I18996">
            <v>100027</v>
          </cell>
          <cell r="J18996" t="str">
            <v>일진경리팀</v>
          </cell>
          <cell r="K18996" t="str">
            <v>법인세</v>
          </cell>
          <cell r="L18996" t="str">
            <v>D</v>
          </cell>
          <cell r="M18996">
            <v>102690</v>
          </cell>
          <cell r="N18996">
            <v>0</v>
          </cell>
          <cell r="O18996" t="str">
            <v>2000.06.27</v>
          </cell>
          <cell r="P18996" t="str">
            <v>2000.06.27</v>
          </cell>
          <cell r="Q18996" t="str">
            <v>최윤경</v>
          </cell>
          <cell r="R18996">
            <v>31110</v>
          </cell>
          <cell r="S18996" t="str">
            <v>일진기술금융(주)</v>
          </cell>
        </row>
        <row r="18997">
          <cell r="A18997" t="str">
            <v>83000-01</v>
          </cell>
          <cell r="B18997" t="str">
            <v>법인세비용</v>
          </cell>
          <cell r="C18997" t="str">
            <v>법인세</v>
          </cell>
          <cell r="D18997">
            <v>70</v>
          </cell>
          <cell r="E18997" t="str">
            <v>받을어음결</v>
          </cell>
          <cell r="F18997" t="str">
            <v>10573725-003</v>
          </cell>
          <cell r="G18997">
            <v>100453</v>
          </cell>
          <cell r="H18997" t="str">
            <v>특판1팀</v>
          </cell>
          <cell r="I18997">
            <v>100027</v>
          </cell>
          <cell r="J18997" t="str">
            <v>일진경리팀</v>
          </cell>
          <cell r="K18997" t="str">
            <v>받을어음 만기입금</v>
          </cell>
          <cell r="L18997" t="str">
            <v>D</v>
          </cell>
          <cell r="M18997">
            <v>37540</v>
          </cell>
          <cell r="N18997">
            <v>0</v>
          </cell>
          <cell r="O18997" t="str">
            <v>2000.06.28</v>
          </cell>
          <cell r="P18997" t="str">
            <v>2000.06.28</v>
          </cell>
          <cell r="Q18997" t="str">
            <v>최윤경</v>
          </cell>
          <cell r="R18997">
            <v>999999</v>
          </cell>
          <cell r="S18997" t="str">
            <v>일시(SYSTEM SETTING)</v>
          </cell>
        </row>
        <row r="18998">
          <cell r="A18998" t="str">
            <v>83000-01</v>
          </cell>
          <cell r="B18998" t="str">
            <v>법인세비용</v>
          </cell>
          <cell r="C18998" t="str">
            <v>법인세</v>
          </cell>
          <cell r="D18998">
            <v>50</v>
          </cell>
          <cell r="E18998" t="str">
            <v>자금전표</v>
          </cell>
          <cell r="F18998" t="str">
            <v>10575196-011</v>
          </cell>
          <cell r="G18998">
            <v>100027</v>
          </cell>
          <cell r="H18998" t="str">
            <v>일진경리팀</v>
          </cell>
          <cell r="I18998">
            <v>100027</v>
          </cell>
          <cell r="J18998" t="str">
            <v>일진경리팀</v>
          </cell>
          <cell r="K18998" t="str">
            <v>법인세</v>
          </cell>
          <cell r="L18998" t="str">
            <v>D</v>
          </cell>
          <cell r="M18998">
            <v>248640</v>
          </cell>
          <cell r="N18998">
            <v>0</v>
          </cell>
          <cell r="O18998" t="str">
            <v>2000.06.30</v>
          </cell>
          <cell r="P18998" t="str">
            <v>2000.06.30</v>
          </cell>
          <cell r="Q18998" t="str">
            <v>최윤경</v>
          </cell>
          <cell r="R18998">
            <v>9210</v>
          </cell>
          <cell r="S18998" t="str">
            <v>주택은행(마포)</v>
          </cell>
        </row>
        <row r="18999">
          <cell r="A18999" t="str">
            <v>83000-01</v>
          </cell>
          <cell r="B18999" t="str">
            <v>법인세비용</v>
          </cell>
          <cell r="C18999" t="str">
            <v>법인세</v>
          </cell>
          <cell r="D18999">
            <v>50</v>
          </cell>
          <cell r="E18999" t="str">
            <v>자금전표</v>
          </cell>
          <cell r="F18999" t="str">
            <v>10579582-002</v>
          </cell>
          <cell r="G18999">
            <v>100027</v>
          </cell>
          <cell r="H18999" t="str">
            <v>일진경리팀</v>
          </cell>
          <cell r="I18999">
            <v>100027</v>
          </cell>
          <cell r="J18999" t="str">
            <v>일진경리팀</v>
          </cell>
          <cell r="K18999" t="str">
            <v>법인세</v>
          </cell>
          <cell r="L18999" t="str">
            <v>D</v>
          </cell>
          <cell r="M18999">
            <v>1441570</v>
          </cell>
          <cell r="N18999">
            <v>0</v>
          </cell>
          <cell r="O18999" t="str">
            <v>2000.06.30</v>
          </cell>
          <cell r="P18999" t="str">
            <v>2000.06.30</v>
          </cell>
          <cell r="Q18999" t="str">
            <v>최윤경</v>
          </cell>
          <cell r="R18999">
            <v>1311</v>
          </cell>
          <cell r="S18999" t="str">
            <v>외환은행(도화동지점)</v>
          </cell>
        </row>
        <row r="19000">
          <cell r="A19000" t="str">
            <v>83000-01</v>
          </cell>
          <cell r="B19000" t="str">
            <v>법인세비용</v>
          </cell>
          <cell r="C19000" t="str">
            <v>법인세</v>
          </cell>
          <cell r="D19000">
            <v>50</v>
          </cell>
          <cell r="E19000" t="str">
            <v>자금전표</v>
          </cell>
          <cell r="F19000" t="str">
            <v>10579582-005</v>
          </cell>
          <cell r="G19000">
            <v>100027</v>
          </cell>
          <cell r="H19000" t="str">
            <v>일진경리팀</v>
          </cell>
          <cell r="I19000">
            <v>100027</v>
          </cell>
          <cell r="J19000" t="str">
            <v>일진경리팀</v>
          </cell>
          <cell r="K19000" t="str">
            <v>법인세</v>
          </cell>
          <cell r="L19000" t="str">
            <v>D</v>
          </cell>
          <cell r="M19000">
            <v>135430</v>
          </cell>
          <cell r="N19000">
            <v>0</v>
          </cell>
          <cell r="O19000" t="str">
            <v>2000.06.30</v>
          </cell>
          <cell r="P19000" t="str">
            <v>2000.06.30</v>
          </cell>
          <cell r="Q19000" t="str">
            <v>최윤경</v>
          </cell>
          <cell r="R19000">
            <v>1311</v>
          </cell>
          <cell r="S19000" t="str">
            <v>외환은행(도화동지점)</v>
          </cell>
        </row>
      </sheetData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커버"/>
      <sheetName val="교육예산"/>
      <sheetName val="양식#1"/>
      <sheetName val="첨부1"/>
      <sheetName val="첨부2"/>
      <sheetName val="Matrix CPR"/>
      <sheetName val="Propose Range06"/>
    </sheetNames>
    <sheetDataSet>
      <sheetData sheetId="0" refreshError="1"/>
      <sheetData sheetId="1" refreshError="1"/>
      <sheetData sheetId="2" refreshError="1"/>
      <sheetData sheetId="3">
        <row r="1">
          <cell r="B1" t="str">
            <v>첨부1. 년도별 교육훈련비 추이</v>
          </cell>
          <cell r="E1" t="str">
            <v>단위:백만원</v>
          </cell>
        </row>
        <row r="2">
          <cell r="B2" t="str">
            <v>구분</v>
          </cell>
          <cell r="C2" t="str">
            <v>매출액</v>
          </cell>
          <cell r="D2" t="str">
            <v>교육비</v>
          </cell>
          <cell r="E2" t="str">
            <v>(매출대비)</v>
          </cell>
        </row>
        <row r="3">
          <cell r="B3" t="str">
            <v>96년실적</v>
          </cell>
          <cell r="C3">
            <v>4791630</v>
          </cell>
          <cell r="D3">
            <v>14677</v>
          </cell>
          <cell r="E3">
            <v>3.0630495259441983E-3</v>
          </cell>
        </row>
        <row r="4">
          <cell r="B4" t="str">
            <v>97년실적</v>
          </cell>
          <cell r="C4">
            <v>4934541</v>
          </cell>
          <cell r="D4">
            <v>14427</v>
          </cell>
          <cell r="E4">
            <v>2.9236761838639094E-3</v>
          </cell>
        </row>
        <row r="5">
          <cell r="B5" t="str">
            <v>98년실적</v>
          </cell>
          <cell r="C5">
            <v>5782448</v>
          </cell>
          <cell r="D5">
            <v>8655</v>
          </cell>
          <cell r="E5">
            <v>1.4967709177843018E-3</v>
          </cell>
        </row>
        <row r="6">
          <cell r="B6" t="str">
            <v>99년(上) 실적</v>
          </cell>
          <cell r="C6">
            <v>2919294</v>
          </cell>
          <cell r="D6">
            <v>3785</v>
          </cell>
          <cell r="E6">
            <v>1.2965463567561199E-3</v>
          </cell>
        </row>
        <row r="7">
          <cell r="B7" t="str">
            <v xml:space="preserve">        ( 99년 계획</v>
          </cell>
          <cell r="C7">
            <v>5965630</v>
          </cell>
          <cell r="D7">
            <v>12238</v>
          </cell>
          <cell r="E7" t="str">
            <v xml:space="preserve">          0.21%)</v>
          </cell>
        </row>
        <row r="8">
          <cell r="B8" t="str">
            <v>2000년 계획</v>
          </cell>
          <cell r="C8">
            <v>6200000</v>
          </cell>
          <cell r="D8">
            <v>15500</v>
          </cell>
          <cell r="E8">
            <v>2.5000000000000001E-3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고정비"/>
      <sheetName val="공통비 배부"/>
      <sheetName val="영외수 산정취득"/>
      <sheetName val="감가비,리스료"/>
      <sheetName val="인원, 인건비 요약"/>
      <sheetName val="인원"/>
      <sheetName val="별첨 차입금"/>
      <sheetName val="02집계"/>
      <sheetName val="고정비 정리"/>
      <sheetName val="9월 누계 손익 "/>
      <sheetName val="연간손익예상"/>
      <sheetName val="정리"/>
      <sheetName val="210004"/>
      <sheetName val="01집계"/>
      <sheetName val="Sheet1 (2)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  <cell r="N1">
            <v>11</v>
          </cell>
          <cell r="O1">
            <v>12</v>
          </cell>
          <cell r="P1">
            <v>13</v>
          </cell>
          <cell r="Q1">
            <v>14</v>
          </cell>
          <cell r="R1">
            <v>15</v>
          </cell>
          <cell r="S1">
            <v>16</v>
          </cell>
          <cell r="T1">
            <v>17</v>
          </cell>
          <cell r="U1">
            <v>18</v>
          </cell>
          <cell r="V1">
            <v>19</v>
          </cell>
          <cell r="W1">
            <v>20</v>
          </cell>
        </row>
        <row r="3">
          <cell r="D3" t="str">
            <v>부서명</v>
          </cell>
          <cell r="E3" t="str">
            <v>자산코드</v>
          </cell>
          <cell r="F3" t="str">
            <v>자산명</v>
          </cell>
          <cell r="G3" t="str">
            <v>취득일자</v>
          </cell>
          <cell r="H3" t="str">
            <v>완료</v>
          </cell>
          <cell r="I3" t="str">
            <v>내용</v>
          </cell>
          <cell r="J3" t="str">
            <v>상각율</v>
          </cell>
          <cell r="K3" t="str">
            <v>전기취득액</v>
          </cell>
          <cell r="L3" t="str">
            <v>당기취득액</v>
          </cell>
          <cell r="M3" t="str">
            <v>당기말취득가</v>
          </cell>
          <cell r="N3" t="str">
            <v>전기말감상충</v>
          </cell>
          <cell r="O3" t="str">
            <v>당기일반상각</v>
          </cell>
          <cell r="P3" t="str">
            <v>당기말감상충</v>
          </cell>
          <cell r="Q3" t="str">
            <v>미상각잔액(02년 말)</v>
          </cell>
          <cell r="R3" t="str">
            <v>당기증가</v>
          </cell>
          <cell r="S3" t="str">
            <v>당기감소</v>
          </cell>
          <cell r="T3" t="str">
            <v>상각액(2002)</v>
          </cell>
          <cell r="U3" t="str">
            <v>상각기초가액</v>
          </cell>
          <cell r="V3" t="str">
            <v>상각액</v>
          </cell>
          <cell r="W3" t="str">
            <v>상각액(확정)</v>
          </cell>
        </row>
        <row r="4">
          <cell r="D4" t="str">
            <v>알미늄사업본부</v>
          </cell>
          <cell r="E4">
            <v>119980001</v>
          </cell>
          <cell r="F4" t="str">
            <v>아산시 배방면 갈매리 산 7-13</v>
          </cell>
          <cell r="G4" t="str">
            <v>1998.09.30</v>
          </cell>
          <cell r="I4">
            <v>0</v>
          </cell>
          <cell r="K4">
            <v>235070000</v>
          </cell>
          <cell r="L4">
            <v>0</v>
          </cell>
          <cell r="M4">
            <v>235070000</v>
          </cell>
          <cell r="N4">
            <v>0</v>
          </cell>
          <cell r="O4">
            <v>0</v>
          </cell>
          <cell r="P4">
            <v>0</v>
          </cell>
          <cell r="Q4">
            <v>235070000</v>
          </cell>
          <cell r="R4">
            <v>0</v>
          </cell>
          <cell r="S4">
            <v>0</v>
          </cell>
        </row>
        <row r="5">
          <cell r="D5" t="str">
            <v>알미늄사업본부</v>
          </cell>
          <cell r="E5">
            <v>119980002</v>
          </cell>
          <cell r="F5" t="str">
            <v>아산시 배방면 갈매리 산 7-14</v>
          </cell>
          <cell r="G5" t="str">
            <v>1998.09.30</v>
          </cell>
          <cell r="I5">
            <v>0</v>
          </cell>
          <cell r="K5">
            <v>266570000</v>
          </cell>
          <cell r="L5">
            <v>0</v>
          </cell>
          <cell r="M5">
            <v>266570000</v>
          </cell>
          <cell r="N5">
            <v>0</v>
          </cell>
          <cell r="O5">
            <v>0</v>
          </cell>
          <cell r="P5">
            <v>0</v>
          </cell>
          <cell r="Q5">
            <v>266570000</v>
          </cell>
          <cell r="R5">
            <v>0</v>
          </cell>
          <cell r="S5">
            <v>0</v>
          </cell>
        </row>
        <row r="6">
          <cell r="D6" t="str">
            <v>알미늄사업본부</v>
          </cell>
          <cell r="E6">
            <v>119980003</v>
          </cell>
          <cell r="F6" t="str">
            <v>아산시 배방면 갈매리 478-1</v>
          </cell>
          <cell r="G6" t="str">
            <v>1998.09.30</v>
          </cell>
          <cell r="I6">
            <v>0</v>
          </cell>
          <cell r="K6">
            <v>33174360</v>
          </cell>
          <cell r="L6">
            <v>0</v>
          </cell>
          <cell r="M6">
            <v>33174360</v>
          </cell>
          <cell r="N6">
            <v>0</v>
          </cell>
          <cell r="O6">
            <v>0</v>
          </cell>
          <cell r="P6">
            <v>0</v>
          </cell>
          <cell r="Q6">
            <v>33174360</v>
          </cell>
          <cell r="R6">
            <v>0</v>
          </cell>
          <cell r="S6">
            <v>0</v>
          </cell>
        </row>
        <row r="7">
          <cell r="D7" t="str">
            <v>알미늄사업본부</v>
          </cell>
          <cell r="E7">
            <v>119980004</v>
          </cell>
          <cell r="F7" t="str">
            <v>아산시 배방면 갈매리 244</v>
          </cell>
          <cell r="G7" t="str">
            <v>1998.09.30</v>
          </cell>
          <cell r="I7">
            <v>0</v>
          </cell>
          <cell r="K7">
            <v>43125000</v>
          </cell>
          <cell r="L7">
            <v>0</v>
          </cell>
          <cell r="M7">
            <v>43125000</v>
          </cell>
          <cell r="N7">
            <v>0</v>
          </cell>
          <cell r="O7">
            <v>0</v>
          </cell>
          <cell r="P7">
            <v>0</v>
          </cell>
          <cell r="Q7">
            <v>43125000</v>
          </cell>
          <cell r="R7">
            <v>0</v>
          </cell>
          <cell r="S7">
            <v>0</v>
          </cell>
        </row>
        <row r="8">
          <cell r="D8" t="str">
            <v>알미늄사업본부</v>
          </cell>
          <cell r="E8">
            <v>119980005</v>
          </cell>
          <cell r="F8" t="str">
            <v>아산시 배방면 갈매리 228-2</v>
          </cell>
          <cell r="G8" t="str">
            <v>1998.09.30</v>
          </cell>
          <cell r="I8">
            <v>0</v>
          </cell>
          <cell r="K8">
            <v>94908000</v>
          </cell>
          <cell r="L8">
            <v>0</v>
          </cell>
          <cell r="M8">
            <v>94908000</v>
          </cell>
          <cell r="N8">
            <v>0</v>
          </cell>
          <cell r="O8">
            <v>0</v>
          </cell>
          <cell r="P8">
            <v>0</v>
          </cell>
          <cell r="Q8">
            <v>94908000</v>
          </cell>
          <cell r="R8">
            <v>0</v>
          </cell>
          <cell r="S8">
            <v>0</v>
          </cell>
        </row>
        <row r="9">
          <cell r="D9" t="str">
            <v>AL토</v>
          </cell>
          <cell r="K9">
            <v>9150971360</v>
          </cell>
          <cell r="L9">
            <v>69941000</v>
          </cell>
          <cell r="M9">
            <v>9220912360</v>
          </cell>
          <cell r="N9">
            <v>0</v>
          </cell>
          <cell r="O9">
            <v>0</v>
          </cell>
          <cell r="P9">
            <v>0</v>
          </cell>
          <cell r="Q9">
            <v>9220912360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  <row r="10">
          <cell r="D10" t="str">
            <v>일진경리팀</v>
          </cell>
          <cell r="E10">
            <v>119830002</v>
          </cell>
          <cell r="F10" t="str">
            <v>서울시 마포구 도화동 50-1</v>
          </cell>
          <cell r="G10" t="str">
            <v>1998.01.01</v>
          </cell>
          <cell r="I10">
            <v>0</v>
          </cell>
          <cell r="K10">
            <v>15325245000</v>
          </cell>
          <cell r="L10">
            <v>0</v>
          </cell>
          <cell r="M10">
            <v>15325245000</v>
          </cell>
          <cell r="N10">
            <v>0</v>
          </cell>
          <cell r="O10">
            <v>0</v>
          </cell>
          <cell r="P10">
            <v>0</v>
          </cell>
          <cell r="Q10">
            <v>15325245000</v>
          </cell>
          <cell r="R10">
            <v>0</v>
          </cell>
          <cell r="S10">
            <v>0</v>
          </cell>
        </row>
        <row r="11">
          <cell r="D11" t="str">
            <v>H토</v>
          </cell>
          <cell r="K11">
            <v>15325245000</v>
          </cell>
          <cell r="L11">
            <v>0</v>
          </cell>
          <cell r="M11">
            <v>15325245000</v>
          </cell>
          <cell r="N11">
            <v>0</v>
          </cell>
          <cell r="O11">
            <v>0</v>
          </cell>
          <cell r="P11">
            <v>0</v>
          </cell>
          <cell r="Q11">
            <v>15325245000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2">
          <cell r="D12" t="str">
            <v>통신선 총무부</v>
          </cell>
          <cell r="E12">
            <v>119830001</v>
          </cell>
          <cell r="F12" t="str">
            <v>안산시 목내동 472-1</v>
          </cell>
          <cell r="G12" t="str">
            <v>1998.01.01</v>
          </cell>
          <cell r="I12">
            <v>0</v>
          </cell>
          <cell r="K12">
            <v>6914898000</v>
          </cell>
          <cell r="L12">
            <v>0</v>
          </cell>
          <cell r="M12">
            <v>6914898000</v>
          </cell>
          <cell r="N12">
            <v>0</v>
          </cell>
          <cell r="O12">
            <v>0</v>
          </cell>
          <cell r="P12">
            <v>0</v>
          </cell>
          <cell r="Q12">
            <v>6914898000</v>
          </cell>
          <cell r="R12">
            <v>0</v>
          </cell>
          <cell r="S12">
            <v>0</v>
          </cell>
        </row>
        <row r="13">
          <cell r="D13" t="str">
            <v>통신선 총무부</v>
          </cell>
          <cell r="E13">
            <v>119830003</v>
          </cell>
          <cell r="F13" t="str">
            <v>안산시 원곡동 956-2</v>
          </cell>
          <cell r="G13" t="str">
            <v>1983.09.30</v>
          </cell>
          <cell r="I13">
            <v>0</v>
          </cell>
          <cell r="K13">
            <v>241488000</v>
          </cell>
          <cell r="L13">
            <v>0</v>
          </cell>
          <cell r="M13">
            <v>241488000</v>
          </cell>
          <cell r="N13">
            <v>0</v>
          </cell>
          <cell r="O13">
            <v>0</v>
          </cell>
          <cell r="P13">
            <v>0</v>
          </cell>
          <cell r="Q13">
            <v>241488000</v>
          </cell>
          <cell r="R13">
            <v>0</v>
          </cell>
          <cell r="S13">
            <v>0</v>
          </cell>
        </row>
        <row r="14">
          <cell r="D14" t="str">
            <v>통신선 총무부</v>
          </cell>
          <cell r="E14">
            <v>119970001</v>
          </cell>
          <cell r="F14" t="str">
            <v>안산시 목내동 472-8</v>
          </cell>
          <cell r="G14" t="str">
            <v>1997.10.21</v>
          </cell>
          <cell r="I14">
            <v>0</v>
          </cell>
          <cell r="J14">
            <v>0.9</v>
          </cell>
          <cell r="K14">
            <v>38088000</v>
          </cell>
          <cell r="L14">
            <v>0</v>
          </cell>
          <cell r="M14">
            <v>38088000</v>
          </cell>
          <cell r="N14">
            <v>0</v>
          </cell>
          <cell r="O14">
            <v>0</v>
          </cell>
          <cell r="P14">
            <v>0</v>
          </cell>
          <cell r="Q14">
            <v>38088000</v>
          </cell>
          <cell r="R14">
            <v>0</v>
          </cell>
          <cell r="S14">
            <v>0</v>
          </cell>
        </row>
        <row r="15">
          <cell r="D15" t="str">
            <v>W토</v>
          </cell>
          <cell r="K15">
            <v>7194474000</v>
          </cell>
          <cell r="L15">
            <v>0</v>
          </cell>
          <cell r="M15">
            <v>7194474000</v>
          </cell>
          <cell r="N15">
            <v>0</v>
          </cell>
          <cell r="O15">
            <v>0</v>
          </cell>
          <cell r="P15">
            <v>0</v>
          </cell>
          <cell r="Q15">
            <v>7194474000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D16" t="str">
            <v>연구소 관리팀</v>
          </cell>
          <cell r="E16">
            <v>119840001</v>
          </cell>
          <cell r="F16" t="str">
            <v>화성군 태안읍 안녕리 산 7-418</v>
          </cell>
          <cell r="G16" t="str">
            <v>1984.12.26</v>
          </cell>
          <cell r="I16">
            <v>0</v>
          </cell>
          <cell r="K16">
            <v>132726516</v>
          </cell>
          <cell r="L16">
            <v>0</v>
          </cell>
          <cell r="M16">
            <v>132726516</v>
          </cell>
          <cell r="N16">
            <v>0</v>
          </cell>
          <cell r="O16">
            <v>0</v>
          </cell>
          <cell r="P16">
            <v>0</v>
          </cell>
          <cell r="Q16">
            <v>132726516</v>
          </cell>
          <cell r="R16">
            <v>0</v>
          </cell>
          <cell r="S16">
            <v>0</v>
          </cell>
        </row>
        <row r="17">
          <cell r="D17" t="str">
            <v>연구소 관리팀</v>
          </cell>
          <cell r="E17">
            <v>119840002</v>
          </cell>
          <cell r="F17" t="str">
            <v>화성군 태안읍 안녕리 112-87</v>
          </cell>
          <cell r="G17" t="str">
            <v>1998.01.01</v>
          </cell>
          <cell r="I17">
            <v>0</v>
          </cell>
          <cell r="K17">
            <v>16800000</v>
          </cell>
          <cell r="L17">
            <v>0</v>
          </cell>
          <cell r="M17">
            <v>16800000</v>
          </cell>
          <cell r="N17">
            <v>0</v>
          </cell>
          <cell r="O17">
            <v>0</v>
          </cell>
          <cell r="P17">
            <v>0</v>
          </cell>
          <cell r="Q17">
            <v>16800000</v>
          </cell>
          <cell r="R17">
            <v>0</v>
          </cell>
          <cell r="S17">
            <v>0</v>
          </cell>
        </row>
        <row r="18">
          <cell r="D18" t="str">
            <v>연구소 관리팀</v>
          </cell>
          <cell r="E18">
            <v>119840003</v>
          </cell>
          <cell r="F18" t="str">
            <v>화성군 태안읍 안녕리 112-26</v>
          </cell>
          <cell r="G18" t="str">
            <v>1998.01.01</v>
          </cell>
          <cell r="I18">
            <v>0</v>
          </cell>
          <cell r="K18">
            <v>7317119070</v>
          </cell>
          <cell r="L18">
            <v>0</v>
          </cell>
          <cell r="M18">
            <v>7317119070</v>
          </cell>
          <cell r="N18">
            <v>0</v>
          </cell>
          <cell r="O18">
            <v>0</v>
          </cell>
          <cell r="P18">
            <v>0</v>
          </cell>
          <cell r="Q18">
            <v>7317119070</v>
          </cell>
          <cell r="R18">
            <v>0</v>
          </cell>
          <cell r="S18">
            <v>0</v>
          </cell>
        </row>
        <row r="19">
          <cell r="D19" t="str">
            <v>연구소 관리팀</v>
          </cell>
          <cell r="E19">
            <v>119840004</v>
          </cell>
          <cell r="F19" t="str">
            <v>화성군 태안읍 안녕리 112-89</v>
          </cell>
          <cell r="G19" t="str">
            <v>1998.01.01</v>
          </cell>
          <cell r="I19">
            <v>0</v>
          </cell>
          <cell r="K19">
            <v>24085580</v>
          </cell>
          <cell r="L19">
            <v>0</v>
          </cell>
          <cell r="M19">
            <v>24085580</v>
          </cell>
          <cell r="N19">
            <v>0</v>
          </cell>
          <cell r="O19">
            <v>0</v>
          </cell>
          <cell r="P19">
            <v>0</v>
          </cell>
          <cell r="Q19">
            <v>24085580</v>
          </cell>
          <cell r="R19">
            <v>0</v>
          </cell>
          <cell r="S19">
            <v>0</v>
          </cell>
        </row>
        <row r="20">
          <cell r="D20" t="str">
            <v>연구소 관리팀</v>
          </cell>
          <cell r="E20">
            <v>119840005</v>
          </cell>
          <cell r="F20" t="str">
            <v>화성군 태안읍 안녕리 112-90</v>
          </cell>
          <cell r="G20" t="str">
            <v>1998.01.01</v>
          </cell>
          <cell r="I20">
            <v>0</v>
          </cell>
          <cell r="K20">
            <v>21385580</v>
          </cell>
          <cell r="L20">
            <v>0</v>
          </cell>
          <cell r="M20">
            <v>21385580</v>
          </cell>
          <cell r="N20">
            <v>0</v>
          </cell>
          <cell r="O20">
            <v>0</v>
          </cell>
          <cell r="P20">
            <v>0</v>
          </cell>
          <cell r="Q20">
            <v>21385580</v>
          </cell>
          <cell r="R20">
            <v>0</v>
          </cell>
          <cell r="S20">
            <v>0</v>
          </cell>
        </row>
        <row r="21">
          <cell r="D21" t="str">
            <v>연구소 관리팀</v>
          </cell>
          <cell r="E21">
            <v>119840006</v>
          </cell>
          <cell r="F21" t="str">
            <v>화성군 태안읍 안녕리 112-91</v>
          </cell>
          <cell r="G21" t="str">
            <v>1998.01.01</v>
          </cell>
          <cell r="I21">
            <v>0</v>
          </cell>
          <cell r="K21">
            <v>703080000</v>
          </cell>
          <cell r="L21">
            <v>0</v>
          </cell>
          <cell r="M21">
            <v>703080000</v>
          </cell>
          <cell r="N21">
            <v>0</v>
          </cell>
          <cell r="O21">
            <v>0</v>
          </cell>
          <cell r="P21">
            <v>0</v>
          </cell>
          <cell r="Q21">
            <v>703080000</v>
          </cell>
          <cell r="R21">
            <v>0</v>
          </cell>
          <cell r="S21">
            <v>0</v>
          </cell>
        </row>
        <row r="22">
          <cell r="D22" t="str">
            <v>연구소 관리팀</v>
          </cell>
          <cell r="E22">
            <v>119840007</v>
          </cell>
          <cell r="F22" t="str">
            <v>화성군 태안읍 안녕리 112-93</v>
          </cell>
          <cell r="G22" t="str">
            <v>1998.01.01</v>
          </cell>
          <cell r="I22">
            <v>0</v>
          </cell>
          <cell r="K22">
            <v>157680000</v>
          </cell>
          <cell r="L22">
            <v>0</v>
          </cell>
          <cell r="M22">
            <v>157680000</v>
          </cell>
          <cell r="N22">
            <v>0</v>
          </cell>
          <cell r="O22">
            <v>0</v>
          </cell>
          <cell r="P22">
            <v>0</v>
          </cell>
          <cell r="Q22">
            <v>157680000</v>
          </cell>
          <cell r="R22">
            <v>0</v>
          </cell>
          <cell r="S22">
            <v>0</v>
          </cell>
        </row>
        <row r="23">
          <cell r="D23" t="str">
            <v>연구소 관리팀</v>
          </cell>
          <cell r="E23">
            <v>119840008</v>
          </cell>
          <cell r="F23" t="str">
            <v>화성군 태안읍 안녕리 112-97</v>
          </cell>
          <cell r="G23" t="str">
            <v>1998.01.01</v>
          </cell>
          <cell r="I23">
            <v>0</v>
          </cell>
          <cell r="K23">
            <v>725760000</v>
          </cell>
          <cell r="L23">
            <v>0</v>
          </cell>
          <cell r="M23">
            <v>725760000</v>
          </cell>
          <cell r="N23">
            <v>0</v>
          </cell>
          <cell r="O23">
            <v>0</v>
          </cell>
          <cell r="P23">
            <v>0</v>
          </cell>
          <cell r="Q23">
            <v>725760000</v>
          </cell>
          <cell r="R23">
            <v>0</v>
          </cell>
          <cell r="S23">
            <v>0</v>
          </cell>
        </row>
        <row r="24">
          <cell r="D24" t="str">
            <v>연구소 관리팀</v>
          </cell>
          <cell r="E24">
            <v>119840009</v>
          </cell>
          <cell r="F24" t="str">
            <v>화성군 태안읍 안녕리 112-98</v>
          </cell>
          <cell r="G24" t="str">
            <v>1984.12.26</v>
          </cell>
          <cell r="I24">
            <v>0</v>
          </cell>
          <cell r="K24">
            <v>17646174</v>
          </cell>
          <cell r="L24">
            <v>0</v>
          </cell>
          <cell r="M24">
            <v>17646174</v>
          </cell>
          <cell r="N24">
            <v>0</v>
          </cell>
          <cell r="O24">
            <v>0</v>
          </cell>
          <cell r="P24">
            <v>0</v>
          </cell>
          <cell r="Q24">
            <v>17646174</v>
          </cell>
          <cell r="R24">
            <v>0</v>
          </cell>
          <cell r="S24">
            <v>0</v>
          </cell>
        </row>
        <row r="25">
          <cell r="D25" t="str">
            <v>연구소 관리팀</v>
          </cell>
          <cell r="E25">
            <v>119840010</v>
          </cell>
          <cell r="F25" t="str">
            <v>화성군 정남면 괘랑리 산 60-59</v>
          </cell>
          <cell r="G25" t="str">
            <v>1998.01.01</v>
          </cell>
          <cell r="I25">
            <v>0</v>
          </cell>
          <cell r="K25">
            <v>113820000</v>
          </cell>
          <cell r="L25">
            <v>0</v>
          </cell>
          <cell r="M25">
            <v>113820000</v>
          </cell>
          <cell r="N25">
            <v>0</v>
          </cell>
          <cell r="O25">
            <v>0</v>
          </cell>
          <cell r="P25">
            <v>0</v>
          </cell>
          <cell r="Q25">
            <v>113820000</v>
          </cell>
          <cell r="R25">
            <v>0</v>
          </cell>
          <cell r="S25">
            <v>0</v>
          </cell>
        </row>
        <row r="26">
          <cell r="D26" t="str">
            <v>연구소 관리팀</v>
          </cell>
          <cell r="E26">
            <v>119840011</v>
          </cell>
          <cell r="F26" t="str">
            <v>화성군 정남면 괘랑리 446-27</v>
          </cell>
          <cell r="G26" t="str">
            <v>1998.01.01</v>
          </cell>
          <cell r="I26">
            <v>0</v>
          </cell>
          <cell r="K26">
            <v>3325005000</v>
          </cell>
          <cell r="L26">
            <v>0</v>
          </cell>
          <cell r="M26">
            <v>3325005000</v>
          </cell>
          <cell r="N26">
            <v>0</v>
          </cell>
          <cell r="O26">
            <v>0</v>
          </cell>
          <cell r="P26">
            <v>0</v>
          </cell>
          <cell r="Q26">
            <v>3325005000</v>
          </cell>
          <cell r="R26">
            <v>0</v>
          </cell>
          <cell r="S26">
            <v>0</v>
          </cell>
        </row>
        <row r="27">
          <cell r="D27" t="str">
            <v>R/D토</v>
          </cell>
          <cell r="K27">
            <v>12555107920</v>
          </cell>
          <cell r="L27">
            <v>0</v>
          </cell>
          <cell r="M27">
            <v>12555107920</v>
          </cell>
          <cell r="N27">
            <v>0</v>
          </cell>
          <cell r="O27">
            <v>0</v>
          </cell>
          <cell r="P27">
            <v>0</v>
          </cell>
          <cell r="Q27">
            <v>12555107920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D28" t="str">
            <v>알미늄 총무팀</v>
          </cell>
          <cell r="E28">
            <v>119970002</v>
          </cell>
          <cell r="F28" t="str">
            <v>아산시 배방면 갈매리 산7-1</v>
          </cell>
          <cell r="G28" t="str">
            <v>1998.01.01</v>
          </cell>
          <cell r="I28">
            <v>0</v>
          </cell>
          <cell r="K28">
            <v>646487000</v>
          </cell>
          <cell r="L28">
            <v>0</v>
          </cell>
          <cell r="M28">
            <v>646487000</v>
          </cell>
          <cell r="N28">
            <v>0</v>
          </cell>
          <cell r="O28">
            <v>0</v>
          </cell>
          <cell r="P28">
            <v>0</v>
          </cell>
          <cell r="Q28">
            <v>646487000</v>
          </cell>
          <cell r="R28">
            <v>0</v>
          </cell>
          <cell r="S28">
            <v>0</v>
          </cell>
        </row>
        <row r="29">
          <cell r="D29" t="str">
            <v>알미늄 총무팀</v>
          </cell>
          <cell r="E29">
            <v>119970003</v>
          </cell>
          <cell r="F29" t="str">
            <v>아산시 배방면 갈매리 산7-26</v>
          </cell>
          <cell r="G29" t="str">
            <v>1998.01.01</v>
          </cell>
          <cell r="I29">
            <v>0</v>
          </cell>
          <cell r="K29">
            <v>646487000</v>
          </cell>
          <cell r="L29">
            <v>0</v>
          </cell>
          <cell r="M29">
            <v>646487000</v>
          </cell>
          <cell r="N29">
            <v>0</v>
          </cell>
          <cell r="O29">
            <v>0</v>
          </cell>
          <cell r="P29">
            <v>0</v>
          </cell>
          <cell r="Q29">
            <v>646487000</v>
          </cell>
          <cell r="R29">
            <v>0</v>
          </cell>
          <cell r="S29">
            <v>0</v>
          </cell>
        </row>
        <row r="30">
          <cell r="D30" t="str">
            <v>알미늄 총무팀</v>
          </cell>
          <cell r="E30">
            <v>119970004</v>
          </cell>
          <cell r="F30" t="str">
            <v>아산시 배방면 갈매리 242</v>
          </cell>
          <cell r="G30" t="str">
            <v>1998.01.01</v>
          </cell>
          <cell r="I30">
            <v>0</v>
          </cell>
          <cell r="K30">
            <v>131637000</v>
          </cell>
          <cell r="L30">
            <v>0</v>
          </cell>
          <cell r="M30">
            <v>131637000</v>
          </cell>
          <cell r="N30">
            <v>0</v>
          </cell>
          <cell r="O30">
            <v>0</v>
          </cell>
          <cell r="P30">
            <v>0</v>
          </cell>
          <cell r="Q30">
            <v>131637000</v>
          </cell>
          <cell r="R30">
            <v>0</v>
          </cell>
          <cell r="S30">
            <v>0</v>
          </cell>
        </row>
        <row r="31">
          <cell r="D31" t="str">
            <v>알미늄 총무팀</v>
          </cell>
          <cell r="E31">
            <v>119970005</v>
          </cell>
          <cell r="F31" t="str">
            <v>아산시 배방면 갈매리 243</v>
          </cell>
          <cell r="G31" t="str">
            <v>1998.01.01</v>
          </cell>
          <cell r="I31">
            <v>0</v>
          </cell>
          <cell r="K31">
            <v>309486000</v>
          </cell>
          <cell r="L31">
            <v>0</v>
          </cell>
          <cell r="M31">
            <v>309486000</v>
          </cell>
          <cell r="N31">
            <v>0</v>
          </cell>
          <cell r="O31">
            <v>0</v>
          </cell>
          <cell r="P31">
            <v>0</v>
          </cell>
          <cell r="Q31">
            <v>309486000</v>
          </cell>
          <cell r="R31">
            <v>0</v>
          </cell>
          <cell r="S31">
            <v>0</v>
          </cell>
        </row>
        <row r="32">
          <cell r="D32" t="str">
            <v>알미늄 총무팀</v>
          </cell>
          <cell r="E32">
            <v>119970006</v>
          </cell>
          <cell r="F32" t="str">
            <v>아산시 배방면 갈매리 246</v>
          </cell>
          <cell r="G32" t="str">
            <v>1998.01.01</v>
          </cell>
          <cell r="I32">
            <v>0</v>
          </cell>
          <cell r="K32">
            <v>179168000</v>
          </cell>
          <cell r="L32">
            <v>0</v>
          </cell>
          <cell r="M32">
            <v>179168000</v>
          </cell>
          <cell r="N32">
            <v>0</v>
          </cell>
          <cell r="O32">
            <v>0</v>
          </cell>
          <cell r="P32">
            <v>0</v>
          </cell>
          <cell r="Q32">
            <v>179168000</v>
          </cell>
          <cell r="R32">
            <v>0</v>
          </cell>
          <cell r="S32">
            <v>0</v>
          </cell>
        </row>
        <row r="33">
          <cell r="D33" t="str">
            <v>알미늄 총무팀</v>
          </cell>
          <cell r="E33">
            <v>119970007</v>
          </cell>
          <cell r="F33" t="str">
            <v>아산시 배방면 갈매리 248</v>
          </cell>
          <cell r="G33" t="str">
            <v>1998.01.01</v>
          </cell>
          <cell r="I33">
            <v>0</v>
          </cell>
          <cell r="K33">
            <v>82182000</v>
          </cell>
          <cell r="L33">
            <v>0</v>
          </cell>
          <cell r="M33">
            <v>82182000</v>
          </cell>
          <cell r="N33">
            <v>0</v>
          </cell>
          <cell r="O33">
            <v>0</v>
          </cell>
          <cell r="P33">
            <v>0</v>
          </cell>
          <cell r="Q33">
            <v>82182000</v>
          </cell>
          <cell r="R33">
            <v>0</v>
          </cell>
          <cell r="S33">
            <v>0</v>
          </cell>
        </row>
        <row r="34">
          <cell r="D34" t="str">
            <v>알미늄 총무팀</v>
          </cell>
          <cell r="E34">
            <v>119970008</v>
          </cell>
          <cell r="F34" t="str">
            <v>아산시 배방면 갈매리 247</v>
          </cell>
          <cell r="G34" t="str">
            <v>1998.01.01</v>
          </cell>
          <cell r="I34">
            <v>0</v>
          </cell>
          <cell r="K34">
            <v>253142000</v>
          </cell>
          <cell r="L34">
            <v>0</v>
          </cell>
          <cell r="M34">
            <v>253142000</v>
          </cell>
          <cell r="N34">
            <v>0</v>
          </cell>
          <cell r="O34">
            <v>0</v>
          </cell>
          <cell r="P34">
            <v>0</v>
          </cell>
          <cell r="Q34">
            <v>253142000</v>
          </cell>
          <cell r="R34">
            <v>0</v>
          </cell>
          <cell r="S34">
            <v>0</v>
          </cell>
        </row>
        <row r="35">
          <cell r="D35" t="str">
            <v>알미늄 총무팀</v>
          </cell>
          <cell r="E35">
            <v>119970009</v>
          </cell>
          <cell r="F35" t="str">
            <v>아산시 배방면 갈매리 249</v>
          </cell>
          <cell r="G35" t="str">
            <v>1998.01.01</v>
          </cell>
          <cell r="I35">
            <v>0</v>
          </cell>
          <cell r="K35">
            <v>144165000</v>
          </cell>
          <cell r="L35">
            <v>0</v>
          </cell>
          <cell r="M35">
            <v>144165000</v>
          </cell>
          <cell r="N35">
            <v>0</v>
          </cell>
          <cell r="O35">
            <v>0</v>
          </cell>
          <cell r="P35">
            <v>0</v>
          </cell>
          <cell r="Q35">
            <v>144165000</v>
          </cell>
          <cell r="R35">
            <v>0</v>
          </cell>
          <cell r="S35">
            <v>0</v>
          </cell>
        </row>
        <row r="36">
          <cell r="D36" t="str">
            <v>알미늄 총무팀</v>
          </cell>
          <cell r="E36">
            <v>119970010</v>
          </cell>
          <cell r="F36" t="str">
            <v>아산시 배방면 갈매리 250</v>
          </cell>
          <cell r="G36" t="str">
            <v>1998.01.01</v>
          </cell>
          <cell r="I36">
            <v>0</v>
          </cell>
          <cell r="K36">
            <v>25530000</v>
          </cell>
          <cell r="L36">
            <v>0</v>
          </cell>
          <cell r="M36">
            <v>25530000</v>
          </cell>
          <cell r="N36">
            <v>0</v>
          </cell>
          <cell r="O36">
            <v>0</v>
          </cell>
          <cell r="P36">
            <v>0</v>
          </cell>
          <cell r="Q36">
            <v>25530000</v>
          </cell>
          <cell r="R36">
            <v>0</v>
          </cell>
          <cell r="S36">
            <v>0</v>
          </cell>
        </row>
        <row r="37">
          <cell r="D37" t="str">
            <v>알미늄 총무팀</v>
          </cell>
          <cell r="E37">
            <v>119970011</v>
          </cell>
          <cell r="F37" t="str">
            <v>아산시 배방면 갈매리 251</v>
          </cell>
          <cell r="G37" t="str">
            <v>1998.01.01</v>
          </cell>
          <cell r="I37">
            <v>0</v>
          </cell>
          <cell r="K37">
            <v>85807000</v>
          </cell>
          <cell r="L37">
            <v>0</v>
          </cell>
          <cell r="M37">
            <v>85807000</v>
          </cell>
          <cell r="N37">
            <v>0</v>
          </cell>
          <cell r="O37">
            <v>0</v>
          </cell>
          <cell r="P37">
            <v>0</v>
          </cell>
          <cell r="Q37">
            <v>85807000</v>
          </cell>
          <cell r="R37">
            <v>0</v>
          </cell>
          <cell r="S37">
            <v>0</v>
          </cell>
        </row>
        <row r="38">
          <cell r="D38" t="str">
            <v>알미늄 총무팀</v>
          </cell>
          <cell r="E38">
            <v>119970012</v>
          </cell>
          <cell r="F38" t="str">
            <v>아산시 배방면 갈매리 252</v>
          </cell>
          <cell r="G38" t="str">
            <v>1998.01.01</v>
          </cell>
          <cell r="I38">
            <v>0</v>
          </cell>
          <cell r="K38">
            <v>29255000</v>
          </cell>
          <cell r="L38">
            <v>0</v>
          </cell>
          <cell r="M38">
            <v>29255000</v>
          </cell>
          <cell r="N38">
            <v>0</v>
          </cell>
          <cell r="O38">
            <v>0</v>
          </cell>
          <cell r="P38">
            <v>0</v>
          </cell>
          <cell r="Q38">
            <v>29255000</v>
          </cell>
          <cell r="R38">
            <v>0</v>
          </cell>
          <cell r="S38">
            <v>0</v>
          </cell>
        </row>
        <row r="39">
          <cell r="D39" t="str">
            <v>알미늄 총무팀</v>
          </cell>
          <cell r="E39">
            <v>119970013</v>
          </cell>
          <cell r="F39" t="str">
            <v>아산시 배방면 갈매리 254</v>
          </cell>
          <cell r="G39" t="str">
            <v>1998.01.01</v>
          </cell>
          <cell r="I39">
            <v>0</v>
          </cell>
          <cell r="K39">
            <v>55863000</v>
          </cell>
          <cell r="L39">
            <v>0</v>
          </cell>
          <cell r="M39">
            <v>55863000</v>
          </cell>
          <cell r="N39">
            <v>0</v>
          </cell>
          <cell r="O39">
            <v>0</v>
          </cell>
          <cell r="P39">
            <v>0</v>
          </cell>
          <cell r="Q39">
            <v>55863000</v>
          </cell>
          <cell r="R39">
            <v>0</v>
          </cell>
          <cell r="S39">
            <v>0</v>
          </cell>
        </row>
        <row r="40">
          <cell r="D40" t="str">
            <v>알미늄 총무팀</v>
          </cell>
          <cell r="E40">
            <v>119970014</v>
          </cell>
          <cell r="F40" t="str">
            <v>아산시 배방면 갈매리 253</v>
          </cell>
          <cell r="G40" t="str">
            <v>1998.01.01</v>
          </cell>
          <cell r="I40">
            <v>0</v>
          </cell>
          <cell r="K40">
            <v>212123000</v>
          </cell>
          <cell r="L40">
            <v>0</v>
          </cell>
          <cell r="M40">
            <v>212123000</v>
          </cell>
          <cell r="N40">
            <v>0</v>
          </cell>
          <cell r="O40">
            <v>0</v>
          </cell>
          <cell r="P40">
            <v>0</v>
          </cell>
          <cell r="Q40">
            <v>212123000</v>
          </cell>
          <cell r="R40">
            <v>0</v>
          </cell>
          <cell r="S40">
            <v>0</v>
          </cell>
        </row>
        <row r="41">
          <cell r="D41" t="str">
            <v>알미늄 총무팀</v>
          </cell>
          <cell r="E41">
            <v>119970015</v>
          </cell>
          <cell r="F41" t="str">
            <v>아산시 배방면 갈매리 255</v>
          </cell>
          <cell r="G41" t="str">
            <v>1998.01.01</v>
          </cell>
          <cell r="I41">
            <v>0</v>
          </cell>
          <cell r="K41">
            <v>173590000</v>
          </cell>
          <cell r="L41">
            <v>0</v>
          </cell>
          <cell r="M41">
            <v>173590000</v>
          </cell>
          <cell r="N41">
            <v>0</v>
          </cell>
          <cell r="O41">
            <v>0</v>
          </cell>
          <cell r="P41">
            <v>0</v>
          </cell>
          <cell r="Q41">
            <v>173590000</v>
          </cell>
          <cell r="R41">
            <v>0</v>
          </cell>
          <cell r="S41">
            <v>0</v>
          </cell>
        </row>
        <row r="42">
          <cell r="D42" t="str">
            <v>알미늄 총무팀</v>
          </cell>
          <cell r="E42">
            <v>119970016</v>
          </cell>
          <cell r="F42" t="str">
            <v>아산시 배방면 갈매리 256-1</v>
          </cell>
          <cell r="G42" t="str">
            <v>1998.01.01</v>
          </cell>
          <cell r="I42">
            <v>0</v>
          </cell>
          <cell r="K42">
            <v>138980000</v>
          </cell>
          <cell r="L42">
            <v>0</v>
          </cell>
          <cell r="M42">
            <v>138980000</v>
          </cell>
          <cell r="N42">
            <v>0</v>
          </cell>
          <cell r="O42">
            <v>0</v>
          </cell>
          <cell r="P42">
            <v>0</v>
          </cell>
          <cell r="Q42">
            <v>138980000</v>
          </cell>
          <cell r="R42">
            <v>0</v>
          </cell>
          <cell r="S42">
            <v>0</v>
          </cell>
        </row>
        <row r="43">
          <cell r="D43" t="str">
            <v>알미늄 총무팀</v>
          </cell>
          <cell r="E43">
            <v>119970017</v>
          </cell>
          <cell r="F43" t="str">
            <v>아산시 배방면 갈매리 256-2</v>
          </cell>
          <cell r="G43" t="str">
            <v>1998.01.01</v>
          </cell>
          <cell r="I43">
            <v>0</v>
          </cell>
          <cell r="K43">
            <v>135167000</v>
          </cell>
          <cell r="L43">
            <v>0</v>
          </cell>
          <cell r="M43">
            <v>135167000</v>
          </cell>
          <cell r="N43">
            <v>0</v>
          </cell>
          <cell r="O43">
            <v>0</v>
          </cell>
          <cell r="P43">
            <v>0</v>
          </cell>
          <cell r="Q43">
            <v>135167000</v>
          </cell>
          <cell r="R43">
            <v>0</v>
          </cell>
          <cell r="S43">
            <v>0</v>
          </cell>
        </row>
        <row r="44">
          <cell r="D44" t="str">
            <v>알미늄 총무팀</v>
          </cell>
          <cell r="E44">
            <v>119970018</v>
          </cell>
          <cell r="F44" t="str">
            <v>아산시 배방면 갈매리 274</v>
          </cell>
          <cell r="G44" t="str">
            <v>1998.01.01</v>
          </cell>
          <cell r="I44">
            <v>0</v>
          </cell>
          <cell r="K44">
            <v>118902000</v>
          </cell>
          <cell r="L44">
            <v>0</v>
          </cell>
          <cell r="M44">
            <v>118902000</v>
          </cell>
          <cell r="N44">
            <v>0</v>
          </cell>
          <cell r="O44">
            <v>0</v>
          </cell>
          <cell r="P44">
            <v>0</v>
          </cell>
          <cell r="Q44">
            <v>118902000</v>
          </cell>
          <cell r="R44">
            <v>0</v>
          </cell>
          <cell r="S44">
            <v>0</v>
          </cell>
        </row>
        <row r="45">
          <cell r="D45" t="str">
            <v>알미늄 총무팀</v>
          </cell>
          <cell r="E45">
            <v>119970019</v>
          </cell>
          <cell r="F45" t="str">
            <v>아산시 배방면 갈매리 275</v>
          </cell>
          <cell r="G45" t="str">
            <v>1998.01.01</v>
          </cell>
          <cell r="I45">
            <v>0</v>
          </cell>
          <cell r="K45">
            <v>170828000</v>
          </cell>
          <cell r="L45">
            <v>0</v>
          </cell>
          <cell r="M45">
            <v>170828000</v>
          </cell>
          <cell r="N45">
            <v>0</v>
          </cell>
          <cell r="O45">
            <v>0</v>
          </cell>
          <cell r="P45">
            <v>0</v>
          </cell>
          <cell r="Q45">
            <v>170828000</v>
          </cell>
          <cell r="R45">
            <v>0</v>
          </cell>
          <cell r="S45">
            <v>0</v>
          </cell>
        </row>
        <row r="46">
          <cell r="D46" t="str">
            <v>알미늄 총무팀</v>
          </cell>
          <cell r="E46">
            <v>119970020</v>
          </cell>
          <cell r="F46" t="str">
            <v>아산시 배방면 갈매리 276</v>
          </cell>
          <cell r="G46" t="str">
            <v>1998.01.01</v>
          </cell>
          <cell r="I46">
            <v>0</v>
          </cell>
          <cell r="K46">
            <v>187618000</v>
          </cell>
          <cell r="L46">
            <v>0</v>
          </cell>
          <cell r="M46">
            <v>187618000</v>
          </cell>
          <cell r="N46">
            <v>0</v>
          </cell>
          <cell r="O46">
            <v>0</v>
          </cell>
          <cell r="P46">
            <v>0</v>
          </cell>
          <cell r="Q46">
            <v>187618000</v>
          </cell>
          <cell r="R46">
            <v>0</v>
          </cell>
          <cell r="S46">
            <v>0</v>
          </cell>
        </row>
        <row r="47">
          <cell r="D47" t="str">
            <v>알미늄 총무팀</v>
          </cell>
          <cell r="E47">
            <v>119970021</v>
          </cell>
          <cell r="F47" t="str">
            <v>아산시 배방면 갈매리 277</v>
          </cell>
          <cell r="G47" t="str">
            <v>1998.01.01</v>
          </cell>
          <cell r="I47">
            <v>0</v>
          </cell>
          <cell r="K47">
            <v>161655000</v>
          </cell>
          <cell r="L47">
            <v>0</v>
          </cell>
          <cell r="M47">
            <v>161655000</v>
          </cell>
          <cell r="N47">
            <v>0</v>
          </cell>
          <cell r="O47">
            <v>0</v>
          </cell>
          <cell r="P47">
            <v>0</v>
          </cell>
          <cell r="Q47">
            <v>161655000</v>
          </cell>
          <cell r="R47">
            <v>0</v>
          </cell>
          <cell r="S47">
            <v>0</v>
          </cell>
        </row>
        <row r="48">
          <cell r="D48" t="str">
            <v>알미늄 총무팀</v>
          </cell>
          <cell r="E48">
            <v>119970022</v>
          </cell>
          <cell r="F48" t="str">
            <v>아산시 배방면 갈매리 278</v>
          </cell>
          <cell r="G48" t="str">
            <v>1998.01.01</v>
          </cell>
          <cell r="I48">
            <v>0</v>
          </cell>
          <cell r="K48">
            <v>76766000</v>
          </cell>
          <cell r="L48">
            <v>0</v>
          </cell>
          <cell r="M48">
            <v>76766000</v>
          </cell>
          <cell r="N48">
            <v>0</v>
          </cell>
          <cell r="O48">
            <v>0</v>
          </cell>
          <cell r="P48">
            <v>0</v>
          </cell>
          <cell r="Q48">
            <v>76766000</v>
          </cell>
          <cell r="R48">
            <v>0</v>
          </cell>
          <cell r="S48">
            <v>0</v>
          </cell>
        </row>
        <row r="49">
          <cell r="D49" t="str">
            <v>알미늄 총무팀</v>
          </cell>
          <cell r="E49">
            <v>119970023</v>
          </cell>
          <cell r="F49" t="str">
            <v>아산시 배방면 갈매리 산7-17</v>
          </cell>
          <cell r="G49" t="str">
            <v>1998.01.01</v>
          </cell>
          <cell r="I49">
            <v>0</v>
          </cell>
          <cell r="K49">
            <v>84763000</v>
          </cell>
          <cell r="L49">
            <v>0</v>
          </cell>
          <cell r="M49">
            <v>84763000</v>
          </cell>
          <cell r="N49">
            <v>0</v>
          </cell>
          <cell r="O49">
            <v>0</v>
          </cell>
          <cell r="P49">
            <v>0</v>
          </cell>
          <cell r="Q49">
            <v>84763000</v>
          </cell>
          <cell r="R49">
            <v>0</v>
          </cell>
          <cell r="S49">
            <v>0</v>
          </cell>
        </row>
        <row r="50">
          <cell r="D50" t="str">
            <v>알미늄 총무팀</v>
          </cell>
          <cell r="E50">
            <v>119970024</v>
          </cell>
          <cell r="F50" t="str">
            <v>아산시 배방면 갈매리 279</v>
          </cell>
          <cell r="G50" t="str">
            <v>1998.01.01</v>
          </cell>
          <cell r="I50">
            <v>0</v>
          </cell>
          <cell r="K50">
            <v>183069000</v>
          </cell>
          <cell r="L50">
            <v>0</v>
          </cell>
          <cell r="M50">
            <v>183069000</v>
          </cell>
          <cell r="N50">
            <v>0</v>
          </cell>
          <cell r="O50">
            <v>0</v>
          </cell>
          <cell r="P50">
            <v>0</v>
          </cell>
          <cell r="Q50">
            <v>183069000</v>
          </cell>
          <cell r="R50">
            <v>0</v>
          </cell>
          <cell r="S50">
            <v>0</v>
          </cell>
        </row>
        <row r="51">
          <cell r="D51" t="str">
            <v>알미늄 총무팀</v>
          </cell>
          <cell r="E51">
            <v>119970025</v>
          </cell>
          <cell r="F51" t="str">
            <v>아산시 배방면 갈매리 280</v>
          </cell>
          <cell r="G51" t="str">
            <v>1998.01.01</v>
          </cell>
          <cell r="I51">
            <v>0</v>
          </cell>
          <cell r="K51">
            <v>366822000</v>
          </cell>
          <cell r="L51">
            <v>0</v>
          </cell>
          <cell r="M51">
            <v>366822000</v>
          </cell>
          <cell r="N51">
            <v>0</v>
          </cell>
          <cell r="O51">
            <v>0</v>
          </cell>
          <cell r="P51">
            <v>0</v>
          </cell>
          <cell r="Q51">
            <v>366822000</v>
          </cell>
          <cell r="R51">
            <v>0</v>
          </cell>
          <cell r="S51">
            <v>0</v>
          </cell>
        </row>
        <row r="52">
          <cell r="D52" t="str">
            <v>알미늄 총무팀</v>
          </cell>
          <cell r="E52">
            <v>119970026</v>
          </cell>
          <cell r="F52" t="str">
            <v>아산시 배방면 갈매리 210</v>
          </cell>
          <cell r="G52" t="str">
            <v>1998.01.01</v>
          </cell>
          <cell r="I52">
            <v>0</v>
          </cell>
          <cell r="K52">
            <v>715644000</v>
          </cell>
          <cell r="L52">
            <v>0</v>
          </cell>
          <cell r="M52">
            <v>715644000</v>
          </cell>
          <cell r="N52">
            <v>0</v>
          </cell>
          <cell r="O52">
            <v>0</v>
          </cell>
          <cell r="P52">
            <v>0</v>
          </cell>
          <cell r="Q52">
            <v>715644000</v>
          </cell>
          <cell r="R52">
            <v>0</v>
          </cell>
          <cell r="S52">
            <v>0</v>
          </cell>
        </row>
        <row r="53">
          <cell r="D53" t="str">
            <v>알미늄 총무팀</v>
          </cell>
          <cell r="E53">
            <v>119970027</v>
          </cell>
          <cell r="F53" t="str">
            <v>아산시 배방면 갈매리 248-1</v>
          </cell>
          <cell r="G53" t="str">
            <v>1998.01.01</v>
          </cell>
          <cell r="I53">
            <v>0</v>
          </cell>
          <cell r="K53">
            <v>34010000</v>
          </cell>
          <cell r="L53">
            <v>0</v>
          </cell>
          <cell r="M53">
            <v>34010000</v>
          </cell>
          <cell r="N53">
            <v>0</v>
          </cell>
          <cell r="O53">
            <v>0</v>
          </cell>
          <cell r="P53">
            <v>0</v>
          </cell>
          <cell r="Q53">
            <v>34010000</v>
          </cell>
          <cell r="R53">
            <v>0</v>
          </cell>
          <cell r="S53">
            <v>0</v>
          </cell>
        </row>
        <row r="54">
          <cell r="D54" t="str">
            <v>알미늄 총무팀</v>
          </cell>
          <cell r="E54">
            <v>119970028</v>
          </cell>
          <cell r="F54" t="str">
            <v>아산시 배방면 갈매리 340-1</v>
          </cell>
          <cell r="G54" t="str">
            <v>1998.01.01</v>
          </cell>
          <cell r="I54">
            <v>0</v>
          </cell>
          <cell r="K54">
            <v>153760000</v>
          </cell>
          <cell r="L54">
            <v>0</v>
          </cell>
          <cell r="M54">
            <v>153760000</v>
          </cell>
          <cell r="N54">
            <v>0</v>
          </cell>
          <cell r="O54">
            <v>0</v>
          </cell>
          <cell r="P54">
            <v>0</v>
          </cell>
          <cell r="Q54">
            <v>153760000</v>
          </cell>
          <cell r="R54">
            <v>0</v>
          </cell>
          <cell r="S54">
            <v>0</v>
          </cell>
        </row>
        <row r="55">
          <cell r="D55" t="str">
            <v>알미늄 총무팀</v>
          </cell>
          <cell r="E55">
            <v>119970029</v>
          </cell>
          <cell r="F55" t="str">
            <v>아산시 배방면 갈매리 340-2</v>
          </cell>
          <cell r="G55" t="str">
            <v>1998.01.01</v>
          </cell>
          <cell r="I55">
            <v>0</v>
          </cell>
          <cell r="K55">
            <v>106502000</v>
          </cell>
          <cell r="L55">
            <v>0</v>
          </cell>
          <cell r="M55">
            <v>106502000</v>
          </cell>
          <cell r="N55">
            <v>0</v>
          </cell>
          <cell r="O55">
            <v>0</v>
          </cell>
          <cell r="P55">
            <v>0</v>
          </cell>
          <cell r="Q55">
            <v>106502000</v>
          </cell>
          <cell r="R55">
            <v>0</v>
          </cell>
          <cell r="S55">
            <v>0</v>
          </cell>
        </row>
        <row r="56">
          <cell r="D56" t="str">
            <v>알미늄 총무팀</v>
          </cell>
          <cell r="E56">
            <v>119970030</v>
          </cell>
          <cell r="F56" t="str">
            <v>아산시 배방면 갈매리 245</v>
          </cell>
          <cell r="G56" t="str">
            <v>1998.01.01</v>
          </cell>
          <cell r="I56">
            <v>0</v>
          </cell>
          <cell r="K56">
            <v>104968000</v>
          </cell>
          <cell r="L56">
            <v>0</v>
          </cell>
          <cell r="M56">
            <v>104968000</v>
          </cell>
          <cell r="N56">
            <v>0</v>
          </cell>
          <cell r="O56">
            <v>0</v>
          </cell>
          <cell r="P56">
            <v>0</v>
          </cell>
          <cell r="Q56">
            <v>104968000</v>
          </cell>
          <cell r="R56">
            <v>0</v>
          </cell>
          <cell r="S56">
            <v>0</v>
          </cell>
        </row>
        <row r="57">
          <cell r="D57" t="str">
            <v>알미늄 총무팀</v>
          </cell>
          <cell r="E57">
            <v>119970031</v>
          </cell>
          <cell r="F57" t="str">
            <v>아산시 배방면 갈매리 산10-1</v>
          </cell>
          <cell r="G57" t="str">
            <v>1998.01.01</v>
          </cell>
          <cell r="I57">
            <v>0</v>
          </cell>
          <cell r="K57">
            <v>2639104000</v>
          </cell>
          <cell r="L57">
            <v>0</v>
          </cell>
          <cell r="M57">
            <v>2639104000</v>
          </cell>
          <cell r="N57">
            <v>0</v>
          </cell>
          <cell r="O57">
            <v>0</v>
          </cell>
          <cell r="P57">
            <v>0</v>
          </cell>
          <cell r="Q57">
            <v>2639104000</v>
          </cell>
          <cell r="R57">
            <v>0</v>
          </cell>
          <cell r="S57">
            <v>0</v>
          </cell>
        </row>
        <row r="58">
          <cell r="D58" t="str">
            <v>알미늄 총무팀</v>
          </cell>
          <cell r="E58">
            <v>119970032</v>
          </cell>
          <cell r="F58" t="str">
            <v>아산시 배방면 갈매리 340-3</v>
          </cell>
          <cell r="G58" t="str">
            <v>1998.01.01</v>
          </cell>
          <cell r="I58">
            <v>0</v>
          </cell>
          <cell r="K58">
            <v>71077000</v>
          </cell>
          <cell r="L58">
            <v>0</v>
          </cell>
          <cell r="M58">
            <v>71077000</v>
          </cell>
          <cell r="N58">
            <v>0</v>
          </cell>
          <cell r="O58">
            <v>0</v>
          </cell>
          <cell r="P58">
            <v>0</v>
          </cell>
          <cell r="Q58">
            <v>71077000</v>
          </cell>
          <cell r="R58">
            <v>0</v>
          </cell>
          <cell r="S58">
            <v>0</v>
          </cell>
        </row>
        <row r="59">
          <cell r="D59" t="str">
            <v>알미늄 총무팀</v>
          </cell>
          <cell r="E59">
            <v>119970033</v>
          </cell>
          <cell r="F59" t="str">
            <v>아산시 배방면 갈매리 340-4</v>
          </cell>
          <cell r="G59" t="str">
            <v>1998.01.01</v>
          </cell>
          <cell r="I59">
            <v>0</v>
          </cell>
          <cell r="K59">
            <v>53567000</v>
          </cell>
          <cell r="L59">
            <v>0</v>
          </cell>
          <cell r="M59">
            <v>53567000</v>
          </cell>
          <cell r="N59">
            <v>0</v>
          </cell>
          <cell r="O59">
            <v>0</v>
          </cell>
          <cell r="P59">
            <v>0</v>
          </cell>
          <cell r="Q59">
            <v>53567000</v>
          </cell>
          <cell r="R59">
            <v>0</v>
          </cell>
          <cell r="S59">
            <v>0</v>
          </cell>
        </row>
        <row r="60">
          <cell r="D60" t="str">
            <v>알미늄 관리TFT</v>
          </cell>
          <cell r="E60">
            <v>120020001</v>
          </cell>
          <cell r="F60" t="str">
            <v>당진군 합덕읍 운산리 273-33</v>
          </cell>
          <cell r="G60" t="str">
            <v>2002.02.01</v>
          </cell>
          <cell r="I60">
            <v>0</v>
          </cell>
          <cell r="K60">
            <v>0</v>
          </cell>
          <cell r="L60">
            <v>69941000</v>
          </cell>
          <cell r="M60">
            <v>69941000</v>
          </cell>
          <cell r="N60">
            <v>0</v>
          </cell>
          <cell r="O60">
            <v>0</v>
          </cell>
          <cell r="P60">
            <v>0</v>
          </cell>
          <cell r="Q60">
            <v>69941000</v>
          </cell>
          <cell r="R60">
            <v>0</v>
          </cell>
          <cell r="S60">
            <v>0</v>
          </cell>
        </row>
        <row r="61">
          <cell r="D61" t="str">
            <v>AL토</v>
          </cell>
          <cell r="K61">
            <v>8478124000</v>
          </cell>
          <cell r="L61">
            <v>69941000</v>
          </cell>
          <cell r="M61">
            <v>8548065000</v>
          </cell>
          <cell r="N61">
            <v>0</v>
          </cell>
          <cell r="O61">
            <v>0</v>
          </cell>
          <cell r="P61">
            <v>0</v>
          </cell>
          <cell r="Q61">
            <v>8548065000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D62" t="str">
            <v>알미늄 시판팀</v>
          </cell>
          <cell r="E62">
            <v>219990001</v>
          </cell>
          <cell r="F62" t="str">
            <v>도원 임대APT 101동 112호</v>
          </cell>
          <cell r="G62" t="str">
            <v>1999.08.24</v>
          </cell>
          <cell r="I62">
            <v>40</v>
          </cell>
          <cell r="J62">
            <v>2.5000000000000001E-2</v>
          </cell>
          <cell r="K62">
            <v>31959400</v>
          </cell>
          <cell r="L62">
            <v>0</v>
          </cell>
          <cell r="M62">
            <v>31959400</v>
          </cell>
          <cell r="N62">
            <v>1997463</v>
          </cell>
          <cell r="O62">
            <v>798985</v>
          </cell>
          <cell r="P62">
            <v>2796448</v>
          </cell>
          <cell r="Q62">
            <v>29162952</v>
          </cell>
          <cell r="R62">
            <v>0</v>
          </cell>
          <cell r="S62">
            <v>0</v>
          </cell>
          <cell r="T62">
            <v>798985</v>
          </cell>
          <cell r="U62">
            <v>31959400</v>
          </cell>
          <cell r="V62">
            <v>798985</v>
          </cell>
          <cell r="W62">
            <v>798985</v>
          </cell>
        </row>
        <row r="63">
          <cell r="D63" t="str">
            <v>알미늄 시판팀</v>
          </cell>
          <cell r="E63">
            <v>219990002</v>
          </cell>
          <cell r="F63" t="str">
            <v>도원 임대APT 101동 312호</v>
          </cell>
          <cell r="G63" t="str">
            <v>1999.08.24</v>
          </cell>
          <cell r="I63">
            <v>40</v>
          </cell>
          <cell r="J63">
            <v>2.5000000000000001E-2</v>
          </cell>
          <cell r="K63">
            <v>31959400</v>
          </cell>
          <cell r="L63">
            <v>0</v>
          </cell>
          <cell r="M63">
            <v>31959400</v>
          </cell>
          <cell r="N63">
            <v>1997463</v>
          </cell>
          <cell r="O63">
            <v>798985</v>
          </cell>
          <cell r="P63">
            <v>2796448</v>
          </cell>
          <cell r="Q63">
            <v>29162952</v>
          </cell>
          <cell r="R63">
            <v>0</v>
          </cell>
          <cell r="S63">
            <v>0</v>
          </cell>
          <cell r="T63">
            <v>798985</v>
          </cell>
          <cell r="U63">
            <v>31959400</v>
          </cell>
          <cell r="V63">
            <v>798985</v>
          </cell>
          <cell r="W63">
            <v>798985</v>
          </cell>
        </row>
        <row r="64">
          <cell r="D64" t="str">
            <v>알미늄 시판팀</v>
          </cell>
          <cell r="E64">
            <v>219990003</v>
          </cell>
          <cell r="F64" t="str">
            <v>도원 임대APT 101동 412호</v>
          </cell>
          <cell r="G64" t="str">
            <v>1999.08.24</v>
          </cell>
          <cell r="I64">
            <v>40</v>
          </cell>
          <cell r="J64">
            <v>2.5000000000000001E-2</v>
          </cell>
          <cell r="K64">
            <v>31959400</v>
          </cell>
          <cell r="L64">
            <v>0</v>
          </cell>
          <cell r="M64">
            <v>31959400</v>
          </cell>
          <cell r="N64">
            <v>1997463</v>
          </cell>
          <cell r="O64">
            <v>798985</v>
          </cell>
          <cell r="P64">
            <v>2796448</v>
          </cell>
          <cell r="Q64">
            <v>29162952</v>
          </cell>
          <cell r="R64">
            <v>0</v>
          </cell>
          <cell r="S64">
            <v>0</v>
          </cell>
          <cell r="T64">
            <v>798985</v>
          </cell>
          <cell r="U64">
            <v>31959400</v>
          </cell>
          <cell r="V64">
            <v>798985</v>
          </cell>
          <cell r="W64">
            <v>798985</v>
          </cell>
        </row>
        <row r="65">
          <cell r="D65" t="str">
            <v>알미늄 시판팀</v>
          </cell>
          <cell r="E65">
            <v>219990004</v>
          </cell>
          <cell r="F65" t="str">
            <v>도원 임대APT 101동 512호</v>
          </cell>
          <cell r="G65" t="str">
            <v>1999.08.24</v>
          </cell>
          <cell r="I65">
            <v>40</v>
          </cell>
          <cell r="J65">
            <v>2.5000000000000001E-2</v>
          </cell>
          <cell r="K65">
            <v>31959400</v>
          </cell>
          <cell r="L65">
            <v>0</v>
          </cell>
          <cell r="M65">
            <v>31959400</v>
          </cell>
          <cell r="N65">
            <v>1997463</v>
          </cell>
          <cell r="O65">
            <v>798985</v>
          </cell>
          <cell r="P65">
            <v>2796448</v>
          </cell>
          <cell r="Q65">
            <v>29162952</v>
          </cell>
          <cell r="R65">
            <v>0</v>
          </cell>
          <cell r="S65">
            <v>0</v>
          </cell>
          <cell r="T65">
            <v>798985</v>
          </cell>
          <cell r="U65">
            <v>31959400</v>
          </cell>
          <cell r="V65">
            <v>798985</v>
          </cell>
          <cell r="W65">
            <v>798985</v>
          </cell>
        </row>
        <row r="66">
          <cell r="D66" t="str">
            <v>알미늄 시판팀</v>
          </cell>
          <cell r="E66">
            <v>219990005</v>
          </cell>
          <cell r="F66" t="str">
            <v>도원 임대APT 101동 612호</v>
          </cell>
          <cell r="G66" t="str">
            <v>1999.08.24</v>
          </cell>
          <cell r="I66">
            <v>40</v>
          </cell>
          <cell r="J66">
            <v>2.5000000000000001E-2</v>
          </cell>
          <cell r="K66">
            <v>31959400</v>
          </cell>
          <cell r="L66">
            <v>0</v>
          </cell>
          <cell r="M66">
            <v>31959400</v>
          </cell>
          <cell r="N66">
            <v>1997463</v>
          </cell>
          <cell r="O66">
            <v>798985</v>
          </cell>
          <cell r="P66">
            <v>2796448</v>
          </cell>
          <cell r="Q66">
            <v>29162952</v>
          </cell>
          <cell r="R66">
            <v>0</v>
          </cell>
          <cell r="S66">
            <v>0</v>
          </cell>
          <cell r="T66">
            <v>798985</v>
          </cell>
          <cell r="U66">
            <v>31959400</v>
          </cell>
          <cell r="V66">
            <v>798985</v>
          </cell>
          <cell r="W66">
            <v>798985</v>
          </cell>
        </row>
        <row r="67">
          <cell r="D67" t="str">
            <v>알미늄 시판팀</v>
          </cell>
          <cell r="E67">
            <v>219990006</v>
          </cell>
          <cell r="F67" t="str">
            <v>도원 임대APT 101동 712호</v>
          </cell>
          <cell r="G67" t="str">
            <v>1999.08.24</v>
          </cell>
          <cell r="I67">
            <v>40</v>
          </cell>
          <cell r="J67">
            <v>2.5000000000000001E-2</v>
          </cell>
          <cell r="K67">
            <v>31959400</v>
          </cell>
          <cell r="L67">
            <v>0</v>
          </cell>
          <cell r="M67">
            <v>31959400</v>
          </cell>
          <cell r="N67">
            <v>1997463</v>
          </cell>
          <cell r="O67">
            <v>798985</v>
          </cell>
          <cell r="P67">
            <v>2796448</v>
          </cell>
          <cell r="Q67">
            <v>29162952</v>
          </cell>
          <cell r="R67">
            <v>0</v>
          </cell>
          <cell r="S67">
            <v>0</v>
          </cell>
          <cell r="T67">
            <v>798985</v>
          </cell>
          <cell r="U67">
            <v>31959400</v>
          </cell>
          <cell r="V67">
            <v>798985</v>
          </cell>
          <cell r="W67">
            <v>798985</v>
          </cell>
        </row>
        <row r="68">
          <cell r="D68" t="str">
            <v>알미늄 시판팀</v>
          </cell>
          <cell r="E68">
            <v>219990007</v>
          </cell>
          <cell r="F68" t="str">
            <v>도원 임대APT 101동 812호</v>
          </cell>
          <cell r="G68" t="str">
            <v>1999.08.24</v>
          </cell>
          <cell r="I68">
            <v>40</v>
          </cell>
          <cell r="J68">
            <v>2.5000000000000001E-2</v>
          </cell>
          <cell r="K68">
            <v>31959400</v>
          </cell>
          <cell r="L68">
            <v>0</v>
          </cell>
          <cell r="M68">
            <v>31959400</v>
          </cell>
          <cell r="N68">
            <v>1997463</v>
          </cell>
          <cell r="O68">
            <v>798985</v>
          </cell>
          <cell r="P68">
            <v>2796448</v>
          </cell>
          <cell r="Q68">
            <v>29162952</v>
          </cell>
          <cell r="R68">
            <v>0</v>
          </cell>
          <cell r="S68">
            <v>0</v>
          </cell>
          <cell r="T68">
            <v>798985</v>
          </cell>
          <cell r="U68">
            <v>31959400</v>
          </cell>
          <cell r="V68">
            <v>798985</v>
          </cell>
          <cell r="W68">
            <v>798985</v>
          </cell>
        </row>
        <row r="69">
          <cell r="D69" t="str">
            <v>알미늄 총무팀</v>
          </cell>
          <cell r="E69">
            <v>219970002</v>
          </cell>
          <cell r="F69" t="str">
            <v>아산공장 공장동</v>
          </cell>
          <cell r="G69" t="str">
            <v>1998.01.01</v>
          </cell>
          <cell r="I69">
            <v>40</v>
          </cell>
          <cell r="J69">
            <v>2.5000000000000001E-2</v>
          </cell>
          <cell r="K69">
            <v>7098124000</v>
          </cell>
          <cell r="L69">
            <v>0</v>
          </cell>
          <cell r="M69">
            <v>7098124000</v>
          </cell>
          <cell r="N69">
            <v>1964760725</v>
          </cell>
          <cell r="O69">
            <v>177453100</v>
          </cell>
          <cell r="P69">
            <v>2142213825</v>
          </cell>
          <cell r="Q69">
            <v>4955910175</v>
          </cell>
          <cell r="R69">
            <v>0</v>
          </cell>
          <cell r="S69">
            <v>0</v>
          </cell>
          <cell r="T69">
            <v>177453100</v>
          </cell>
          <cell r="U69">
            <v>7098124000</v>
          </cell>
          <cell r="V69">
            <v>177453100</v>
          </cell>
          <cell r="W69">
            <v>177453100</v>
          </cell>
        </row>
        <row r="70">
          <cell r="D70" t="str">
            <v>알미늄 총무팀</v>
          </cell>
          <cell r="E70">
            <v>219970003</v>
          </cell>
          <cell r="F70" t="str">
            <v>아산공장 금형동</v>
          </cell>
          <cell r="G70" t="str">
            <v>1998.01.01</v>
          </cell>
          <cell r="I70">
            <v>40</v>
          </cell>
          <cell r="J70">
            <v>2.5000000000000001E-2</v>
          </cell>
          <cell r="K70">
            <v>3111131000</v>
          </cell>
          <cell r="L70">
            <v>0</v>
          </cell>
          <cell r="M70">
            <v>3111131000</v>
          </cell>
          <cell r="N70">
            <v>861161060</v>
          </cell>
          <cell r="O70">
            <v>77778275</v>
          </cell>
          <cell r="P70">
            <v>938939335</v>
          </cell>
          <cell r="Q70">
            <v>2172191665</v>
          </cell>
          <cell r="R70">
            <v>0</v>
          </cell>
          <cell r="S70">
            <v>0</v>
          </cell>
          <cell r="T70">
            <v>77778275</v>
          </cell>
          <cell r="U70">
            <v>3111131000</v>
          </cell>
          <cell r="V70">
            <v>77778275</v>
          </cell>
          <cell r="W70">
            <v>77778275</v>
          </cell>
        </row>
        <row r="71">
          <cell r="D71" t="str">
            <v>알미늄 총무팀</v>
          </cell>
          <cell r="E71">
            <v>220000002</v>
          </cell>
          <cell r="F71" t="str">
            <v>천안공장 도장동</v>
          </cell>
          <cell r="G71" t="str">
            <v>2000.12.31</v>
          </cell>
          <cell r="I71">
            <v>40</v>
          </cell>
          <cell r="J71">
            <v>2.5000000000000001E-2</v>
          </cell>
          <cell r="K71">
            <v>2865898316</v>
          </cell>
          <cell r="L71">
            <v>0</v>
          </cell>
          <cell r="M71">
            <v>2865898316</v>
          </cell>
          <cell r="N71">
            <v>659156612</v>
          </cell>
          <cell r="O71">
            <v>71647458</v>
          </cell>
          <cell r="P71">
            <v>730804070</v>
          </cell>
          <cell r="Q71">
            <v>2135094246</v>
          </cell>
          <cell r="R71">
            <v>0</v>
          </cell>
          <cell r="S71">
            <v>0</v>
          </cell>
          <cell r="T71">
            <v>71647458</v>
          </cell>
          <cell r="U71">
            <v>2865898316</v>
          </cell>
          <cell r="V71">
            <v>71647457</v>
          </cell>
          <cell r="W71">
            <v>71647457</v>
          </cell>
        </row>
        <row r="72">
          <cell r="D72" t="str">
            <v>천안공장 관리과</v>
          </cell>
          <cell r="E72">
            <v>219980001</v>
          </cell>
          <cell r="F72" t="str">
            <v>천안공장 사무동</v>
          </cell>
          <cell r="G72" t="str">
            <v>1998.12.31</v>
          </cell>
          <cell r="I72">
            <v>40</v>
          </cell>
          <cell r="J72">
            <v>2.5000000000000001E-2</v>
          </cell>
          <cell r="K72">
            <v>2174479875</v>
          </cell>
          <cell r="L72">
            <v>0</v>
          </cell>
          <cell r="M72">
            <v>2174479875</v>
          </cell>
          <cell r="N72">
            <v>587109566</v>
          </cell>
          <cell r="O72">
            <v>54361997</v>
          </cell>
          <cell r="P72">
            <v>641471563</v>
          </cell>
          <cell r="Q72">
            <v>1533008312</v>
          </cell>
          <cell r="R72">
            <v>0</v>
          </cell>
          <cell r="S72">
            <v>0</v>
          </cell>
          <cell r="T72">
            <v>54361997</v>
          </cell>
          <cell r="U72">
            <v>2174479875</v>
          </cell>
          <cell r="V72">
            <v>54361996</v>
          </cell>
          <cell r="W72">
            <v>54361996</v>
          </cell>
        </row>
        <row r="73">
          <cell r="D73" t="str">
            <v>천안공장 관리과</v>
          </cell>
          <cell r="E73">
            <v>219980002</v>
          </cell>
          <cell r="F73" t="str">
            <v>창고</v>
          </cell>
          <cell r="G73" t="str">
            <v>1998.12.31</v>
          </cell>
          <cell r="I73">
            <v>40</v>
          </cell>
          <cell r="J73">
            <v>2.5000000000000001E-2</v>
          </cell>
          <cell r="K73">
            <v>9036000</v>
          </cell>
          <cell r="L73">
            <v>0</v>
          </cell>
          <cell r="M73">
            <v>9036000</v>
          </cell>
          <cell r="N73">
            <v>2439720</v>
          </cell>
          <cell r="O73">
            <v>225900</v>
          </cell>
          <cell r="P73">
            <v>2665620</v>
          </cell>
          <cell r="Q73">
            <v>6370380</v>
          </cell>
          <cell r="R73">
            <v>0</v>
          </cell>
          <cell r="S73">
            <v>0</v>
          </cell>
          <cell r="T73">
            <v>225900</v>
          </cell>
          <cell r="U73">
            <v>9036000</v>
          </cell>
          <cell r="V73">
            <v>225900</v>
          </cell>
          <cell r="W73">
            <v>225900</v>
          </cell>
        </row>
        <row r="74">
          <cell r="D74" t="str">
            <v>AL건</v>
          </cell>
          <cell r="K74">
            <v>15482384991</v>
          </cell>
          <cell r="L74">
            <v>0</v>
          </cell>
          <cell r="M74">
            <v>15482384991</v>
          </cell>
          <cell r="N74">
            <v>4088609924</v>
          </cell>
          <cell r="O74">
            <v>387059625</v>
          </cell>
          <cell r="P74">
            <v>4475669549</v>
          </cell>
          <cell r="Q74">
            <v>11006715442</v>
          </cell>
          <cell r="R74">
            <v>0</v>
          </cell>
          <cell r="S74">
            <v>0</v>
          </cell>
          <cell r="T74">
            <v>387059625</v>
          </cell>
          <cell r="U74">
            <v>15482384991</v>
          </cell>
          <cell r="V74">
            <v>387059623</v>
          </cell>
          <cell r="W74">
            <v>387059623</v>
          </cell>
        </row>
        <row r="75">
          <cell r="D75" t="str">
            <v>통신선 금속케이블1팀</v>
          </cell>
          <cell r="E75">
            <v>219840004</v>
          </cell>
          <cell r="F75" t="str">
            <v>안산시 목내동 472-1 D동</v>
          </cell>
          <cell r="G75" t="str">
            <v>1998.01.01</v>
          </cell>
          <cell r="I75">
            <v>40</v>
          </cell>
          <cell r="J75">
            <v>2.5000000000000001E-2</v>
          </cell>
          <cell r="K75">
            <v>1351350000</v>
          </cell>
          <cell r="L75">
            <v>0</v>
          </cell>
          <cell r="M75">
            <v>1351350000</v>
          </cell>
          <cell r="N75">
            <v>145945800</v>
          </cell>
          <cell r="O75">
            <v>33783750</v>
          </cell>
          <cell r="P75">
            <v>179729550</v>
          </cell>
          <cell r="Q75">
            <v>1171620450</v>
          </cell>
          <cell r="R75">
            <v>0</v>
          </cell>
          <cell r="S75">
            <v>0</v>
          </cell>
          <cell r="T75">
            <v>33783750</v>
          </cell>
          <cell r="U75">
            <v>1351350000</v>
          </cell>
          <cell r="V75">
            <v>33783750</v>
          </cell>
          <cell r="W75">
            <v>33783750</v>
          </cell>
        </row>
        <row r="76">
          <cell r="D76" t="str">
            <v>통신선 금속케이블1팀</v>
          </cell>
          <cell r="E76">
            <v>219840007</v>
          </cell>
          <cell r="F76" t="str">
            <v>안산시 목내동 472-1 G동</v>
          </cell>
          <cell r="G76" t="str">
            <v>1998.01.01</v>
          </cell>
          <cell r="I76">
            <v>40</v>
          </cell>
          <cell r="J76">
            <v>2.5000000000000001E-2</v>
          </cell>
          <cell r="K76">
            <v>738450000</v>
          </cell>
          <cell r="L76">
            <v>0</v>
          </cell>
          <cell r="M76">
            <v>738450000</v>
          </cell>
          <cell r="N76">
            <v>79752600</v>
          </cell>
          <cell r="O76">
            <v>18461250</v>
          </cell>
          <cell r="P76">
            <v>98213850</v>
          </cell>
          <cell r="Q76">
            <v>640236150</v>
          </cell>
          <cell r="R76">
            <v>0</v>
          </cell>
          <cell r="S76">
            <v>0</v>
          </cell>
          <cell r="T76">
            <v>18461250</v>
          </cell>
          <cell r="U76">
            <v>738450000</v>
          </cell>
          <cell r="V76">
            <v>18461250</v>
          </cell>
          <cell r="W76">
            <v>18461250</v>
          </cell>
        </row>
        <row r="77">
          <cell r="D77" t="str">
            <v>F/S건</v>
          </cell>
          <cell r="K77">
            <v>2089800000</v>
          </cell>
          <cell r="L77">
            <v>0</v>
          </cell>
          <cell r="M77">
            <v>2089800000</v>
          </cell>
          <cell r="N77">
            <v>225698400</v>
          </cell>
          <cell r="O77">
            <v>52245000</v>
          </cell>
          <cell r="P77">
            <v>277943400</v>
          </cell>
          <cell r="Q77">
            <v>1811856600</v>
          </cell>
          <cell r="R77">
            <v>0</v>
          </cell>
          <cell r="S77">
            <v>0</v>
          </cell>
          <cell r="T77">
            <v>52245000</v>
          </cell>
          <cell r="U77">
            <v>2089800000</v>
          </cell>
          <cell r="V77">
            <v>52245000</v>
          </cell>
          <cell r="W77">
            <v>52245000</v>
          </cell>
        </row>
        <row r="78">
          <cell r="D78" t="str">
            <v>통신선 소재1팀</v>
          </cell>
          <cell r="E78">
            <v>219840003</v>
          </cell>
          <cell r="F78" t="str">
            <v>안산시 목내동 472-1 C동</v>
          </cell>
          <cell r="G78" t="str">
            <v>1998.01.01</v>
          </cell>
          <cell r="I78">
            <v>40</v>
          </cell>
          <cell r="J78">
            <v>2.5000000000000001E-2</v>
          </cell>
          <cell r="K78">
            <v>675675000</v>
          </cell>
          <cell r="L78">
            <v>0</v>
          </cell>
          <cell r="M78">
            <v>675675000</v>
          </cell>
          <cell r="N78">
            <v>74999925</v>
          </cell>
          <cell r="O78">
            <v>16891875</v>
          </cell>
          <cell r="P78">
            <v>91891800</v>
          </cell>
          <cell r="Q78">
            <v>583783200</v>
          </cell>
          <cell r="R78">
            <v>0</v>
          </cell>
          <cell r="S78">
            <v>0</v>
          </cell>
          <cell r="T78">
            <v>16891875</v>
          </cell>
          <cell r="U78">
            <v>675675000</v>
          </cell>
          <cell r="V78">
            <v>16891875</v>
          </cell>
          <cell r="W78">
            <v>16891875</v>
          </cell>
        </row>
        <row r="79">
          <cell r="D79" t="str">
            <v>통신선 소재2팀</v>
          </cell>
          <cell r="E79">
            <v>219920001</v>
          </cell>
          <cell r="F79" t="str">
            <v>안산시 목내동 472-1 J동</v>
          </cell>
          <cell r="G79" t="str">
            <v>1998.01.01</v>
          </cell>
          <cell r="I79">
            <v>40</v>
          </cell>
          <cell r="J79">
            <v>2.5000000000000001E-2</v>
          </cell>
          <cell r="K79">
            <v>100479200</v>
          </cell>
          <cell r="L79">
            <v>0</v>
          </cell>
          <cell r="M79">
            <v>100479200</v>
          </cell>
          <cell r="N79">
            <v>11454628</v>
          </cell>
          <cell r="O79">
            <v>2511980</v>
          </cell>
          <cell r="P79">
            <v>13966608</v>
          </cell>
          <cell r="Q79">
            <v>86512592</v>
          </cell>
          <cell r="R79">
            <v>0</v>
          </cell>
          <cell r="S79">
            <v>0</v>
          </cell>
          <cell r="T79">
            <v>2511980</v>
          </cell>
          <cell r="U79">
            <v>100479200</v>
          </cell>
          <cell r="V79">
            <v>2511980</v>
          </cell>
          <cell r="W79">
            <v>2511980</v>
          </cell>
        </row>
        <row r="80">
          <cell r="D80" t="str">
            <v>통신선 소재2팀</v>
          </cell>
          <cell r="E80">
            <v>220000001</v>
          </cell>
          <cell r="F80" t="str">
            <v>N동</v>
          </cell>
          <cell r="G80" t="str">
            <v>2000.06.30</v>
          </cell>
          <cell r="I80">
            <v>40</v>
          </cell>
          <cell r="J80">
            <v>2.5000000000000001E-2</v>
          </cell>
          <cell r="K80">
            <v>102420800</v>
          </cell>
          <cell r="L80">
            <v>0</v>
          </cell>
          <cell r="M80">
            <v>102420800</v>
          </cell>
          <cell r="N80">
            <v>5066040</v>
          </cell>
          <cell r="O80">
            <v>2560520</v>
          </cell>
          <cell r="P80">
            <v>7626560</v>
          </cell>
          <cell r="Q80">
            <v>94794240</v>
          </cell>
          <cell r="R80">
            <v>0</v>
          </cell>
          <cell r="S80">
            <v>0</v>
          </cell>
          <cell r="T80">
            <v>2560520</v>
          </cell>
          <cell r="U80">
            <v>102420800</v>
          </cell>
          <cell r="V80">
            <v>2560520</v>
          </cell>
          <cell r="W80">
            <v>2560520</v>
          </cell>
        </row>
        <row r="81">
          <cell r="D81" t="str">
            <v>C/P건</v>
          </cell>
          <cell r="K81">
            <v>878575000</v>
          </cell>
          <cell r="L81">
            <v>0</v>
          </cell>
          <cell r="M81">
            <v>878575000</v>
          </cell>
          <cell r="N81">
            <v>91520593</v>
          </cell>
          <cell r="O81">
            <v>21964375</v>
          </cell>
          <cell r="P81">
            <v>113484968</v>
          </cell>
          <cell r="Q81">
            <v>765090032</v>
          </cell>
          <cell r="R81">
            <v>0</v>
          </cell>
          <cell r="S81">
            <v>0</v>
          </cell>
          <cell r="T81">
            <v>21964375</v>
          </cell>
          <cell r="U81">
            <v>878575000</v>
          </cell>
          <cell r="V81">
            <v>21964375</v>
          </cell>
          <cell r="W81">
            <v>21964375</v>
          </cell>
        </row>
        <row r="82">
          <cell r="D82" t="str">
            <v>통신선 SCR생산팀</v>
          </cell>
          <cell r="E82">
            <v>219840005</v>
          </cell>
          <cell r="F82" t="str">
            <v>안산시 목내동 472-1 E동</v>
          </cell>
          <cell r="G82" t="str">
            <v>1984.07.31</v>
          </cell>
          <cell r="I82">
            <v>40</v>
          </cell>
          <cell r="J82">
            <v>2.5000000000000001E-2</v>
          </cell>
          <cell r="K82">
            <v>4370700648</v>
          </cell>
          <cell r="L82">
            <v>0</v>
          </cell>
          <cell r="M82">
            <v>4370700648</v>
          </cell>
          <cell r="N82">
            <v>569129960</v>
          </cell>
          <cell r="O82">
            <v>109267516</v>
          </cell>
          <cell r="P82">
            <v>678397476</v>
          </cell>
          <cell r="Q82">
            <v>3692303172</v>
          </cell>
          <cell r="R82">
            <v>0</v>
          </cell>
          <cell r="S82">
            <v>0</v>
          </cell>
          <cell r="T82">
            <v>109267516</v>
          </cell>
          <cell r="U82">
            <v>4370700648</v>
          </cell>
          <cell r="V82">
            <v>109267516</v>
          </cell>
          <cell r="W82">
            <v>109267516</v>
          </cell>
        </row>
        <row r="83">
          <cell r="D83" t="str">
            <v>SCR건</v>
          </cell>
          <cell r="K83">
            <v>4370700648</v>
          </cell>
          <cell r="L83">
            <v>0</v>
          </cell>
          <cell r="M83">
            <v>4370700648</v>
          </cell>
          <cell r="N83">
            <v>569129960</v>
          </cell>
          <cell r="O83">
            <v>109267516</v>
          </cell>
          <cell r="P83">
            <v>678397476</v>
          </cell>
          <cell r="Q83">
            <v>3692303172</v>
          </cell>
          <cell r="R83">
            <v>0</v>
          </cell>
          <cell r="S83">
            <v>0</v>
          </cell>
          <cell r="T83">
            <v>109267516</v>
          </cell>
          <cell r="U83">
            <v>4370700648</v>
          </cell>
          <cell r="V83">
            <v>109267516</v>
          </cell>
          <cell r="W83">
            <v>109267516</v>
          </cell>
        </row>
        <row r="84">
          <cell r="D84" t="str">
            <v>통신선광케이블생산팀</v>
          </cell>
          <cell r="E84">
            <v>219840006</v>
          </cell>
          <cell r="F84" t="str">
            <v>안산시 목내동 472-1 F동</v>
          </cell>
          <cell r="G84" t="str">
            <v>1984.07.31</v>
          </cell>
          <cell r="I84">
            <v>40</v>
          </cell>
          <cell r="J84">
            <v>2.5000000000000001E-2</v>
          </cell>
          <cell r="K84">
            <v>4209574227</v>
          </cell>
          <cell r="L84">
            <v>0</v>
          </cell>
          <cell r="M84">
            <v>4209574227</v>
          </cell>
          <cell r="N84">
            <v>599397858</v>
          </cell>
          <cell r="O84">
            <v>105239356</v>
          </cell>
          <cell r="P84">
            <v>704637214</v>
          </cell>
          <cell r="Q84">
            <v>3504937013</v>
          </cell>
          <cell r="R84">
            <v>0</v>
          </cell>
          <cell r="S84">
            <v>0</v>
          </cell>
          <cell r="T84">
            <v>105239356</v>
          </cell>
          <cell r="U84">
            <v>4209574227</v>
          </cell>
          <cell r="V84">
            <v>105239355</v>
          </cell>
          <cell r="W84">
            <v>105239355</v>
          </cell>
        </row>
        <row r="85">
          <cell r="D85" t="str">
            <v>통신선광케이블생산팀</v>
          </cell>
          <cell r="E85">
            <v>219950001</v>
          </cell>
          <cell r="F85" t="str">
            <v>K동 건물</v>
          </cell>
          <cell r="G85" t="str">
            <v>1995.05.30</v>
          </cell>
          <cell r="I85">
            <v>40</v>
          </cell>
          <cell r="J85">
            <v>2.5000000000000001E-2</v>
          </cell>
          <cell r="K85">
            <v>1404386108</v>
          </cell>
          <cell r="L85">
            <v>0</v>
          </cell>
          <cell r="M85">
            <v>1404386108</v>
          </cell>
          <cell r="N85">
            <v>219631728</v>
          </cell>
          <cell r="O85">
            <v>35109653</v>
          </cell>
          <cell r="P85">
            <v>254741381</v>
          </cell>
          <cell r="Q85">
            <v>1149644727</v>
          </cell>
          <cell r="R85">
            <v>0</v>
          </cell>
          <cell r="S85">
            <v>0</v>
          </cell>
          <cell r="T85">
            <v>35109653</v>
          </cell>
          <cell r="U85">
            <v>1404386108</v>
          </cell>
          <cell r="V85">
            <v>35109652</v>
          </cell>
          <cell r="W85">
            <v>35109652</v>
          </cell>
        </row>
        <row r="86">
          <cell r="D86" t="str">
            <v>통신선광케이블생산팀</v>
          </cell>
          <cell r="E86">
            <v>219960001</v>
          </cell>
          <cell r="F86" t="str">
            <v>M동 진동실험실</v>
          </cell>
          <cell r="G86" t="str">
            <v>1996.05.31</v>
          </cell>
          <cell r="I86">
            <v>40</v>
          </cell>
          <cell r="J86">
            <v>2.5000000000000001E-2</v>
          </cell>
          <cell r="K86">
            <v>55933200</v>
          </cell>
          <cell r="L86">
            <v>0</v>
          </cell>
          <cell r="M86">
            <v>55933200</v>
          </cell>
          <cell r="N86">
            <v>8341650</v>
          </cell>
          <cell r="O86">
            <v>1398330</v>
          </cell>
          <cell r="P86">
            <v>9739980</v>
          </cell>
          <cell r="Q86">
            <v>46193220</v>
          </cell>
          <cell r="R86">
            <v>0</v>
          </cell>
          <cell r="S86">
            <v>0</v>
          </cell>
          <cell r="T86">
            <v>1398330</v>
          </cell>
          <cell r="U86">
            <v>55933200</v>
          </cell>
          <cell r="V86">
            <v>1398330</v>
          </cell>
          <cell r="W86">
            <v>1398330</v>
          </cell>
        </row>
        <row r="87">
          <cell r="D87" t="str">
            <v>O/F건</v>
          </cell>
          <cell r="K87">
            <v>5669893535</v>
          </cell>
          <cell r="L87">
            <v>0</v>
          </cell>
          <cell r="M87">
            <v>5669893535</v>
          </cell>
          <cell r="N87">
            <v>827371236</v>
          </cell>
          <cell r="O87">
            <v>141747339</v>
          </cell>
          <cell r="P87">
            <v>969118575</v>
          </cell>
          <cell r="Q87">
            <v>4700774960</v>
          </cell>
          <cell r="R87">
            <v>0</v>
          </cell>
          <cell r="S87">
            <v>0</v>
          </cell>
          <cell r="T87">
            <v>141747339</v>
          </cell>
          <cell r="U87">
            <v>5669893535</v>
          </cell>
          <cell r="V87">
            <v>141747337</v>
          </cell>
          <cell r="W87">
            <v>141747337</v>
          </cell>
        </row>
        <row r="88">
          <cell r="D88" t="str">
            <v>통신선 설비보전부</v>
          </cell>
          <cell r="E88">
            <v>219840008</v>
          </cell>
          <cell r="F88" t="str">
            <v>안산시 목내동 472-1 H동</v>
          </cell>
          <cell r="G88" t="str">
            <v>1984.07.31</v>
          </cell>
          <cell r="I88">
            <v>40</v>
          </cell>
          <cell r="J88">
            <v>2.5000000000000001E-2</v>
          </cell>
          <cell r="K88">
            <v>15160028</v>
          </cell>
          <cell r="L88">
            <v>0</v>
          </cell>
          <cell r="M88">
            <v>15160028</v>
          </cell>
          <cell r="N88">
            <v>6082962</v>
          </cell>
          <cell r="O88">
            <v>379001</v>
          </cell>
          <cell r="P88">
            <v>6461963</v>
          </cell>
          <cell r="Q88">
            <v>8698065</v>
          </cell>
          <cell r="R88">
            <v>0</v>
          </cell>
          <cell r="S88">
            <v>0</v>
          </cell>
          <cell r="T88">
            <v>379001</v>
          </cell>
          <cell r="U88">
            <v>15160028</v>
          </cell>
          <cell r="V88">
            <v>379000</v>
          </cell>
          <cell r="W88">
            <v>379000</v>
          </cell>
        </row>
        <row r="89">
          <cell r="D89" t="str">
            <v>통신선 설비보전부</v>
          </cell>
          <cell r="E89">
            <v>220010002</v>
          </cell>
          <cell r="F89" t="str">
            <v>수원통신공장 배관공사</v>
          </cell>
          <cell r="G89" t="str">
            <v>2001.01.31</v>
          </cell>
          <cell r="I89">
            <v>40</v>
          </cell>
          <cell r="J89">
            <v>2.5000000000000001E-2</v>
          </cell>
          <cell r="K89">
            <v>23000000</v>
          </cell>
          <cell r="L89">
            <v>0</v>
          </cell>
          <cell r="M89">
            <v>23000000</v>
          </cell>
          <cell r="N89">
            <v>575000</v>
          </cell>
          <cell r="O89">
            <v>575000</v>
          </cell>
          <cell r="P89">
            <v>1150000</v>
          </cell>
          <cell r="Q89">
            <v>21850000</v>
          </cell>
          <cell r="R89">
            <v>0</v>
          </cell>
          <cell r="S89">
            <v>0</v>
          </cell>
          <cell r="T89">
            <v>575000</v>
          </cell>
          <cell r="U89">
            <v>23000000</v>
          </cell>
          <cell r="V89">
            <v>575000</v>
          </cell>
          <cell r="W89">
            <v>575000</v>
          </cell>
        </row>
        <row r="90">
          <cell r="D90" t="str">
            <v>통신선 검사팀</v>
          </cell>
          <cell r="E90">
            <v>219890001</v>
          </cell>
          <cell r="F90" t="str">
            <v>안산시 목내동 472-1 I동</v>
          </cell>
          <cell r="G90" t="str">
            <v>1998.01.01</v>
          </cell>
          <cell r="I90">
            <v>40</v>
          </cell>
          <cell r="J90">
            <v>2.5000000000000001E-2</v>
          </cell>
          <cell r="K90">
            <v>8118000</v>
          </cell>
          <cell r="L90">
            <v>0</v>
          </cell>
          <cell r="M90">
            <v>8118000</v>
          </cell>
          <cell r="N90">
            <v>836154</v>
          </cell>
          <cell r="O90">
            <v>202950</v>
          </cell>
          <cell r="P90">
            <v>1039104</v>
          </cell>
          <cell r="Q90">
            <v>7078896</v>
          </cell>
          <cell r="R90">
            <v>0</v>
          </cell>
          <cell r="S90">
            <v>0</v>
          </cell>
          <cell r="T90">
            <v>202950</v>
          </cell>
          <cell r="U90">
            <v>8118000</v>
          </cell>
          <cell r="V90">
            <v>202950</v>
          </cell>
          <cell r="W90">
            <v>202950</v>
          </cell>
        </row>
        <row r="91">
          <cell r="D91" t="str">
            <v>통신선 총무부</v>
          </cell>
          <cell r="E91">
            <v>219840001</v>
          </cell>
          <cell r="F91" t="str">
            <v>안산시 목내동 472-1 A동</v>
          </cell>
          <cell r="G91" t="str">
            <v>1998.01.01</v>
          </cell>
          <cell r="I91">
            <v>40</v>
          </cell>
          <cell r="J91">
            <v>2.5000000000000001E-2</v>
          </cell>
          <cell r="K91">
            <v>560765200</v>
          </cell>
          <cell r="L91">
            <v>0</v>
          </cell>
          <cell r="M91">
            <v>560765200</v>
          </cell>
          <cell r="N91">
            <v>51781009</v>
          </cell>
          <cell r="O91">
            <v>14019130</v>
          </cell>
          <cell r="P91">
            <v>65800139</v>
          </cell>
          <cell r="Q91">
            <v>494965061</v>
          </cell>
          <cell r="R91">
            <v>0</v>
          </cell>
          <cell r="S91">
            <v>0</v>
          </cell>
          <cell r="T91">
            <v>14019130</v>
          </cell>
          <cell r="U91">
            <v>560765200</v>
          </cell>
          <cell r="V91">
            <v>14019130</v>
          </cell>
          <cell r="W91">
            <v>14019130</v>
          </cell>
        </row>
        <row r="92">
          <cell r="D92" t="str">
            <v>통신선 총무부</v>
          </cell>
          <cell r="E92">
            <v>219840002</v>
          </cell>
          <cell r="F92" t="str">
            <v>안산시 목내동 472-1 B동</v>
          </cell>
          <cell r="G92" t="str">
            <v>1998.01.01</v>
          </cell>
          <cell r="I92">
            <v>40</v>
          </cell>
          <cell r="J92">
            <v>2.5000000000000001E-2</v>
          </cell>
          <cell r="K92">
            <v>18144000</v>
          </cell>
          <cell r="L92">
            <v>0</v>
          </cell>
          <cell r="M92">
            <v>18144000</v>
          </cell>
          <cell r="N92">
            <v>2068416</v>
          </cell>
          <cell r="O92">
            <v>453600</v>
          </cell>
          <cell r="P92">
            <v>2522016</v>
          </cell>
          <cell r="Q92">
            <v>15621984</v>
          </cell>
          <cell r="R92">
            <v>0</v>
          </cell>
          <cell r="S92">
            <v>0</v>
          </cell>
          <cell r="T92">
            <v>453600</v>
          </cell>
          <cell r="U92">
            <v>18144000</v>
          </cell>
          <cell r="V92">
            <v>453600</v>
          </cell>
          <cell r="W92">
            <v>453600</v>
          </cell>
        </row>
        <row r="93">
          <cell r="D93" t="str">
            <v>통신선 총무부</v>
          </cell>
          <cell r="E93">
            <v>219840009</v>
          </cell>
          <cell r="F93" t="str">
            <v>안산시 원곡동 956-2</v>
          </cell>
          <cell r="G93" t="str">
            <v>1998.01.01</v>
          </cell>
          <cell r="I93">
            <v>40</v>
          </cell>
          <cell r="J93">
            <v>2.5000000000000001E-2</v>
          </cell>
          <cell r="K93">
            <v>375572500</v>
          </cell>
          <cell r="L93">
            <v>0</v>
          </cell>
          <cell r="M93">
            <v>375572500</v>
          </cell>
          <cell r="N93">
            <v>38308396</v>
          </cell>
          <cell r="O93">
            <v>9389313</v>
          </cell>
          <cell r="P93">
            <v>47697709</v>
          </cell>
          <cell r="Q93">
            <v>327874791</v>
          </cell>
          <cell r="R93">
            <v>0</v>
          </cell>
          <cell r="S93">
            <v>0</v>
          </cell>
          <cell r="T93">
            <v>9389313</v>
          </cell>
          <cell r="U93">
            <v>375572500</v>
          </cell>
          <cell r="V93">
            <v>9389312</v>
          </cell>
          <cell r="W93">
            <v>9389312</v>
          </cell>
        </row>
        <row r="94">
          <cell r="D94" t="str">
            <v>통신선 총무부</v>
          </cell>
          <cell r="E94">
            <v>219910001</v>
          </cell>
          <cell r="F94" t="str">
            <v>안산 군자동 임대APT 1203-607</v>
          </cell>
          <cell r="G94" t="str">
            <v>1998.01.01</v>
          </cell>
          <cell r="I94">
            <v>40</v>
          </cell>
          <cell r="J94">
            <v>2.5000000000000001E-2</v>
          </cell>
          <cell r="K94">
            <v>42000000</v>
          </cell>
          <cell r="L94">
            <v>0</v>
          </cell>
          <cell r="M94">
            <v>42000000</v>
          </cell>
          <cell r="N94">
            <v>3906000</v>
          </cell>
          <cell r="O94">
            <v>1050000</v>
          </cell>
          <cell r="P94">
            <v>4956000</v>
          </cell>
          <cell r="Q94">
            <v>37044000</v>
          </cell>
          <cell r="R94">
            <v>0</v>
          </cell>
          <cell r="S94">
            <v>0</v>
          </cell>
          <cell r="T94">
            <v>1050000</v>
          </cell>
          <cell r="U94">
            <v>42000000</v>
          </cell>
          <cell r="V94">
            <v>1050000</v>
          </cell>
          <cell r="W94">
            <v>1050000</v>
          </cell>
        </row>
        <row r="95">
          <cell r="D95" t="str">
            <v>통신선 총무부</v>
          </cell>
          <cell r="E95">
            <v>219910002</v>
          </cell>
          <cell r="F95" t="str">
            <v>안산 군자동 임대APT 1204-906</v>
          </cell>
          <cell r="G95" t="str">
            <v>1998.01.01</v>
          </cell>
          <cell r="I95">
            <v>40</v>
          </cell>
          <cell r="J95">
            <v>2.5000000000000001E-2</v>
          </cell>
          <cell r="K95">
            <v>42000000</v>
          </cell>
          <cell r="L95">
            <v>0</v>
          </cell>
          <cell r="M95">
            <v>42000000</v>
          </cell>
          <cell r="N95">
            <v>3906000</v>
          </cell>
          <cell r="O95">
            <v>1050000</v>
          </cell>
          <cell r="P95">
            <v>4956000</v>
          </cell>
          <cell r="Q95">
            <v>37044000</v>
          </cell>
          <cell r="R95">
            <v>0</v>
          </cell>
          <cell r="S95">
            <v>0</v>
          </cell>
          <cell r="T95">
            <v>1050000</v>
          </cell>
          <cell r="U95">
            <v>42000000</v>
          </cell>
          <cell r="V95">
            <v>1050000</v>
          </cell>
          <cell r="W95">
            <v>1050000</v>
          </cell>
        </row>
        <row r="96">
          <cell r="D96" t="str">
            <v>통신선 총무부</v>
          </cell>
          <cell r="E96">
            <v>219910003</v>
          </cell>
          <cell r="F96" t="str">
            <v>안산 군자동 임대APT 1205-202</v>
          </cell>
          <cell r="G96" t="str">
            <v>1998.01.01</v>
          </cell>
          <cell r="I96">
            <v>40</v>
          </cell>
          <cell r="J96">
            <v>2.5000000000000001E-2</v>
          </cell>
          <cell r="K96">
            <v>35000000</v>
          </cell>
          <cell r="L96">
            <v>0</v>
          </cell>
          <cell r="M96">
            <v>35000000</v>
          </cell>
          <cell r="N96">
            <v>3255000</v>
          </cell>
          <cell r="O96">
            <v>875000</v>
          </cell>
          <cell r="P96">
            <v>4130000</v>
          </cell>
          <cell r="Q96">
            <v>30870000</v>
          </cell>
          <cell r="R96">
            <v>0</v>
          </cell>
          <cell r="S96">
            <v>0</v>
          </cell>
          <cell r="T96">
            <v>875000</v>
          </cell>
          <cell r="U96">
            <v>35000000</v>
          </cell>
          <cell r="V96">
            <v>875000</v>
          </cell>
          <cell r="W96">
            <v>875000</v>
          </cell>
        </row>
        <row r="97">
          <cell r="D97" t="str">
            <v>통신선 총무부</v>
          </cell>
          <cell r="E97">
            <v>219910004</v>
          </cell>
          <cell r="F97" t="str">
            <v>안산 군자동 임대APT 1205-502</v>
          </cell>
          <cell r="G97" t="str">
            <v>1998.01.01</v>
          </cell>
          <cell r="I97">
            <v>40</v>
          </cell>
          <cell r="J97">
            <v>2.5000000000000001E-2</v>
          </cell>
          <cell r="K97">
            <v>35000000</v>
          </cell>
          <cell r="L97">
            <v>0</v>
          </cell>
          <cell r="M97">
            <v>35000000</v>
          </cell>
          <cell r="N97">
            <v>3255000</v>
          </cell>
          <cell r="O97">
            <v>875000</v>
          </cell>
          <cell r="P97">
            <v>4130000</v>
          </cell>
          <cell r="Q97">
            <v>30870000</v>
          </cell>
          <cell r="R97">
            <v>0</v>
          </cell>
          <cell r="S97">
            <v>0</v>
          </cell>
          <cell r="T97">
            <v>875000</v>
          </cell>
          <cell r="U97">
            <v>35000000</v>
          </cell>
          <cell r="V97">
            <v>875000</v>
          </cell>
          <cell r="W97">
            <v>875000</v>
          </cell>
        </row>
        <row r="98">
          <cell r="D98" t="str">
            <v>통신선 총무부</v>
          </cell>
          <cell r="E98">
            <v>219910005</v>
          </cell>
          <cell r="F98" t="str">
            <v>안산 군자동 임대APT 1205-1006</v>
          </cell>
          <cell r="G98" t="str">
            <v>1998.01.01</v>
          </cell>
          <cell r="I98">
            <v>40</v>
          </cell>
          <cell r="J98">
            <v>2.5000000000000001E-2</v>
          </cell>
          <cell r="K98">
            <v>42000000</v>
          </cell>
          <cell r="L98">
            <v>0</v>
          </cell>
          <cell r="M98">
            <v>42000000</v>
          </cell>
          <cell r="N98">
            <v>3906000</v>
          </cell>
          <cell r="O98">
            <v>1050000</v>
          </cell>
          <cell r="P98">
            <v>4956000</v>
          </cell>
          <cell r="Q98">
            <v>37044000</v>
          </cell>
          <cell r="R98">
            <v>0</v>
          </cell>
          <cell r="S98">
            <v>0</v>
          </cell>
          <cell r="T98">
            <v>1050000</v>
          </cell>
          <cell r="U98">
            <v>42000000</v>
          </cell>
          <cell r="V98">
            <v>1050000</v>
          </cell>
          <cell r="W98">
            <v>1050000</v>
          </cell>
        </row>
        <row r="99">
          <cell r="D99" t="str">
            <v>통신선 총무부</v>
          </cell>
          <cell r="E99">
            <v>219910006</v>
          </cell>
          <cell r="F99" t="str">
            <v>안산 군자동 임대APT 1205-1111</v>
          </cell>
          <cell r="G99" t="str">
            <v>1998.01.01</v>
          </cell>
          <cell r="I99">
            <v>40</v>
          </cell>
          <cell r="J99">
            <v>2.5000000000000001E-2</v>
          </cell>
          <cell r="K99">
            <v>37000000</v>
          </cell>
          <cell r="L99">
            <v>0</v>
          </cell>
          <cell r="M99">
            <v>37000000</v>
          </cell>
          <cell r="N99">
            <v>3441000</v>
          </cell>
          <cell r="O99">
            <v>925000</v>
          </cell>
          <cell r="P99">
            <v>4366000</v>
          </cell>
          <cell r="Q99">
            <v>32634000</v>
          </cell>
          <cell r="R99">
            <v>0</v>
          </cell>
          <cell r="S99">
            <v>0</v>
          </cell>
          <cell r="T99">
            <v>925000</v>
          </cell>
          <cell r="U99">
            <v>37000000</v>
          </cell>
          <cell r="V99">
            <v>925000</v>
          </cell>
          <cell r="W99">
            <v>925000</v>
          </cell>
        </row>
        <row r="100">
          <cell r="D100" t="str">
            <v>통신선 총무부</v>
          </cell>
          <cell r="E100">
            <v>219910007</v>
          </cell>
          <cell r="F100" t="str">
            <v>안산 군자동 임대APT 1207-210</v>
          </cell>
          <cell r="G100" t="str">
            <v>1998.01.01</v>
          </cell>
          <cell r="I100">
            <v>40</v>
          </cell>
          <cell r="J100">
            <v>2.5000000000000001E-2</v>
          </cell>
          <cell r="K100">
            <v>35000000</v>
          </cell>
          <cell r="L100">
            <v>0</v>
          </cell>
          <cell r="M100">
            <v>35000000</v>
          </cell>
          <cell r="N100">
            <v>3255000</v>
          </cell>
          <cell r="O100">
            <v>875000</v>
          </cell>
          <cell r="P100">
            <v>4130000</v>
          </cell>
          <cell r="Q100">
            <v>30870000</v>
          </cell>
          <cell r="R100">
            <v>0</v>
          </cell>
          <cell r="S100">
            <v>0</v>
          </cell>
          <cell r="T100">
            <v>875000</v>
          </cell>
          <cell r="U100">
            <v>35000000</v>
          </cell>
          <cell r="V100">
            <v>875000</v>
          </cell>
          <cell r="W100">
            <v>875000</v>
          </cell>
        </row>
        <row r="101">
          <cell r="D101" t="str">
            <v>통신선 총무부</v>
          </cell>
          <cell r="E101">
            <v>219910008</v>
          </cell>
          <cell r="F101" t="str">
            <v>안산 군자동 임대APT 1207-711</v>
          </cell>
          <cell r="G101" t="str">
            <v>1998.01.01</v>
          </cell>
          <cell r="I101">
            <v>40</v>
          </cell>
          <cell r="J101">
            <v>2.5000000000000001E-2</v>
          </cell>
          <cell r="K101">
            <v>37000000</v>
          </cell>
          <cell r="L101">
            <v>0</v>
          </cell>
          <cell r="M101">
            <v>37000000</v>
          </cell>
          <cell r="N101">
            <v>3441000</v>
          </cell>
          <cell r="O101">
            <v>925000</v>
          </cell>
          <cell r="P101">
            <v>4366000</v>
          </cell>
          <cell r="Q101">
            <v>32634000</v>
          </cell>
          <cell r="R101">
            <v>0</v>
          </cell>
          <cell r="S101">
            <v>0</v>
          </cell>
          <cell r="T101">
            <v>925000</v>
          </cell>
          <cell r="U101">
            <v>37000000</v>
          </cell>
          <cell r="V101">
            <v>925000</v>
          </cell>
          <cell r="W101">
            <v>925000</v>
          </cell>
        </row>
        <row r="102">
          <cell r="D102" t="str">
            <v>통신선 총무부</v>
          </cell>
          <cell r="E102">
            <v>219910009</v>
          </cell>
          <cell r="F102" t="str">
            <v>안산 군자동 임대APT 1207-1304</v>
          </cell>
          <cell r="G102" t="str">
            <v>1998.01.01</v>
          </cell>
          <cell r="I102">
            <v>40</v>
          </cell>
          <cell r="J102">
            <v>2.5000000000000001E-2</v>
          </cell>
          <cell r="K102">
            <v>37000000</v>
          </cell>
          <cell r="L102">
            <v>0</v>
          </cell>
          <cell r="M102">
            <v>37000000</v>
          </cell>
          <cell r="N102">
            <v>3441000</v>
          </cell>
          <cell r="O102">
            <v>925000</v>
          </cell>
          <cell r="P102">
            <v>4366000</v>
          </cell>
          <cell r="Q102">
            <v>32634000</v>
          </cell>
          <cell r="R102">
            <v>0</v>
          </cell>
          <cell r="S102">
            <v>0</v>
          </cell>
          <cell r="T102">
            <v>925000</v>
          </cell>
          <cell r="U102">
            <v>37000000</v>
          </cell>
          <cell r="V102">
            <v>925000</v>
          </cell>
          <cell r="W102">
            <v>925000</v>
          </cell>
        </row>
        <row r="103">
          <cell r="D103" t="str">
            <v>통신선 총무부</v>
          </cell>
          <cell r="E103">
            <v>219930001</v>
          </cell>
          <cell r="F103" t="str">
            <v>안산 월피동 임대APT 101-504</v>
          </cell>
          <cell r="G103" t="str">
            <v>1998.01.01</v>
          </cell>
          <cell r="I103">
            <v>40</v>
          </cell>
          <cell r="J103">
            <v>2.5000000000000001E-2</v>
          </cell>
          <cell r="K103">
            <v>46000000</v>
          </cell>
          <cell r="L103">
            <v>0</v>
          </cell>
          <cell r="M103">
            <v>46000000</v>
          </cell>
          <cell r="N103">
            <v>4278000</v>
          </cell>
          <cell r="O103">
            <v>1150000</v>
          </cell>
          <cell r="P103">
            <v>5428000</v>
          </cell>
          <cell r="Q103">
            <v>40572000</v>
          </cell>
          <cell r="R103">
            <v>0</v>
          </cell>
          <cell r="S103">
            <v>0</v>
          </cell>
          <cell r="T103">
            <v>1150000</v>
          </cell>
          <cell r="U103">
            <v>46000000</v>
          </cell>
          <cell r="V103">
            <v>1150000</v>
          </cell>
          <cell r="W103">
            <v>1150000</v>
          </cell>
        </row>
        <row r="104">
          <cell r="D104" t="str">
            <v>통신선 총무부</v>
          </cell>
          <cell r="E104">
            <v>219930002</v>
          </cell>
          <cell r="F104" t="str">
            <v>안산시 월피동 임대APT 103-501</v>
          </cell>
          <cell r="G104" t="str">
            <v>1998.01.01</v>
          </cell>
          <cell r="I104">
            <v>40</v>
          </cell>
          <cell r="J104">
            <v>2.5000000000000001E-2</v>
          </cell>
          <cell r="K104">
            <v>46000000</v>
          </cell>
          <cell r="L104">
            <v>0</v>
          </cell>
          <cell r="M104">
            <v>46000000</v>
          </cell>
          <cell r="N104">
            <v>4278000</v>
          </cell>
          <cell r="O104">
            <v>1150000</v>
          </cell>
          <cell r="P104">
            <v>5428000</v>
          </cell>
          <cell r="Q104">
            <v>40572000</v>
          </cell>
          <cell r="R104">
            <v>0</v>
          </cell>
          <cell r="S104">
            <v>0</v>
          </cell>
          <cell r="T104">
            <v>1150000</v>
          </cell>
          <cell r="U104">
            <v>46000000</v>
          </cell>
          <cell r="V104">
            <v>1150000</v>
          </cell>
          <cell r="W104">
            <v>1150000</v>
          </cell>
        </row>
        <row r="105">
          <cell r="D105" t="str">
            <v>통신선 총무부</v>
          </cell>
          <cell r="E105">
            <v>219930003</v>
          </cell>
          <cell r="F105" t="str">
            <v>안산시 월피동 사원APT 105-301</v>
          </cell>
          <cell r="G105" t="str">
            <v>1998.01.01</v>
          </cell>
          <cell r="I105">
            <v>40</v>
          </cell>
          <cell r="J105">
            <v>2.5000000000000001E-2</v>
          </cell>
          <cell r="K105">
            <v>48000000</v>
          </cell>
          <cell r="L105">
            <v>0</v>
          </cell>
          <cell r="M105">
            <v>48000000</v>
          </cell>
          <cell r="N105">
            <v>4464000</v>
          </cell>
          <cell r="O105">
            <v>1200000</v>
          </cell>
          <cell r="P105">
            <v>5664000</v>
          </cell>
          <cell r="Q105">
            <v>42336000</v>
          </cell>
          <cell r="R105">
            <v>0</v>
          </cell>
          <cell r="S105">
            <v>0</v>
          </cell>
          <cell r="T105">
            <v>1200000</v>
          </cell>
          <cell r="U105">
            <v>48000000</v>
          </cell>
          <cell r="V105">
            <v>1200000</v>
          </cell>
          <cell r="W105">
            <v>1200000</v>
          </cell>
        </row>
        <row r="106">
          <cell r="D106" t="str">
            <v>통신선 총무부</v>
          </cell>
          <cell r="E106">
            <v>219930004</v>
          </cell>
          <cell r="F106" t="str">
            <v>안산시 월피동 임대APT 111-1101</v>
          </cell>
          <cell r="G106" t="str">
            <v>1998.01.01</v>
          </cell>
          <cell r="I106">
            <v>40</v>
          </cell>
          <cell r="J106">
            <v>2.5000000000000001E-2</v>
          </cell>
          <cell r="K106">
            <v>52000000</v>
          </cell>
          <cell r="L106">
            <v>0</v>
          </cell>
          <cell r="M106">
            <v>52000000</v>
          </cell>
          <cell r="N106">
            <v>4836000</v>
          </cell>
          <cell r="O106">
            <v>1300000</v>
          </cell>
          <cell r="P106">
            <v>6136000</v>
          </cell>
          <cell r="Q106">
            <v>45864000</v>
          </cell>
          <cell r="R106">
            <v>0</v>
          </cell>
          <cell r="S106">
            <v>0</v>
          </cell>
          <cell r="T106">
            <v>1300000</v>
          </cell>
          <cell r="U106">
            <v>52000000</v>
          </cell>
          <cell r="V106">
            <v>1300000</v>
          </cell>
          <cell r="W106">
            <v>1300000</v>
          </cell>
        </row>
        <row r="107">
          <cell r="D107" t="str">
            <v>통신선 총무부</v>
          </cell>
          <cell r="E107">
            <v>219930005</v>
          </cell>
          <cell r="F107" t="str">
            <v>안산시 월피동 임대APT 112-212</v>
          </cell>
          <cell r="G107" t="str">
            <v>1998.01.01</v>
          </cell>
          <cell r="I107">
            <v>40</v>
          </cell>
          <cell r="J107">
            <v>2.5000000000000001E-2</v>
          </cell>
          <cell r="K107">
            <v>50000000</v>
          </cell>
          <cell r="L107">
            <v>0</v>
          </cell>
          <cell r="M107">
            <v>50000000</v>
          </cell>
          <cell r="N107">
            <v>4650000</v>
          </cell>
          <cell r="O107">
            <v>1250000</v>
          </cell>
          <cell r="P107">
            <v>5900000</v>
          </cell>
          <cell r="Q107">
            <v>44100000</v>
          </cell>
          <cell r="R107">
            <v>0</v>
          </cell>
          <cell r="S107">
            <v>0</v>
          </cell>
          <cell r="T107">
            <v>1250000</v>
          </cell>
          <cell r="U107">
            <v>50000000</v>
          </cell>
          <cell r="V107">
            <v>1250000</v>
          </cell>
          <cell r="W107">
            <v>1250000</v>
          </cell>
        </row>
        <row r="108">
          <cell r="D108" t="str">
            <v>통신선 총무부</v>
          </cell>
          <cell r="E108">
            <v>219930006</v>
          </cell>
          <cell r="F108" t="str">
            <v>안산시 월피동 임대APT 112-1003</v>
          </cell>
          <cell r="G108" t="str">
            <v>1998.01.01</v>
          </cell>
          <cell r="I108">
            <v>40</v>
          </cell>
          <cell r="J108">
            <v>2.5000000000000001E-2</v>
          </cell>
          <cell r="K108">
            <v>52000000</v>
          </cell>
          <cell r="L108">
            <v>0</v>
          </cell>
          <cell r="M108">
            <v>52000000</v>
          </cell>
          <cell r="N108">
            <v>4836000</v>
          </cell>
          <cell r="O108">
            <v>1300000</v>
          </cell>
          <cell r="P108">
            <v>6136000</v>
          </cell>
          <cell r="Q108">
            <v>45864000</v>
          </cell>
          <cell r="R108">
            <v>0</v>
          </cell>
          <cell r="S108">
            <v>0</v>
          </cell>
          <cell r="T108">
            <v>1300000</v>
          </cell>
          <cell r="U108">
            <v>52000000</v>
          </cell>
          <cell r="V108">
            <v>1300000</v>
          </cell>
          <cell r="W108">
            <v>1300000</v>
          </cell>
        </row>
        <row r="109">
          <cell r="D109" t="str">
            <v>통신선 총무부</v>
          </cell>
          <cell r="E109">
            <v>219930007</v>
          </cell>
          <cell r="F109" t="str">
            <v>안산시 월피동 임대APT 112-302</v>
          </cell>
          <cell r="G109" t="str">
            <v>1998.01.01</v>
          </cell>
          <cell r="I109">
            <v>40</v>
          </cell>
          <cell r="J109">
            <v>2.5000000000000001E-2</v>
          </cell>
          <cell r="K109">
            <v>50000000</v>
          </cell>
          <cell r="L109">
            <v>0</v>
          </cell>
          <cell r="M109">
            <v>50000000</v>
          </cell>
          <cell r="N109">
            <v>4650000</v>
          </cell>
          <cell r="O109">
            <v>1250000</v>
          </cell>
          <cell r="P109">
            <v>5900000</v>
          </cell>
          <cell r="Q109">
            <v>44100000</v>
          </cell>
          <cell r="R109">
            <v>0</v>
          </cell>
          <cell r="S109">
            <v>0</v>
          </cell>
          <cell r="T109">
            <v>1250000</v>
          </cell>
          <cell r="U109">
            <v>50000000</v>
          </cell>
          <cell r="V109">
            <v>1250000</v>
          </cell>
          <cell r="W109">
            <v>1250000</v>
          </cell>
        </row>
        <row r="110">
          <cell r="D110" t="str">
            <v>통신선 총무부</v>
          </cell>
          <cell r="E110">
            <v>219930008</v>
          </cell>
          <cell r="F110" t="str">
            <v>안산시 월피동 임대APT 111-812</v>
          </cell>
          <cell r="G110" t="str">
            <v>1998.01.01</v>
          </cell>
          <cell r="I110">
            <v>40</v>
          </cell>
          <cell r="J110">
            <v>2.5000000000000001E-2</v>
          </cell>
          <cell r="K110">
            <v>52000000</v>
          </cell>
          <cell r="L110">
            <v>0</v>
          </cell>
          <cell r="M110">
            <v>52000000</v>
          </cell>
          <cell r="N110">
            <v>4836000</v>
          </cell>
          <cell r="O110">
            <v>1300000</v>
          </cell>
          <cell r="P110">
            <v>6136000</v>
          </cell>
          <cell r="Q110">
            <v>45864000</v>
          </cell>
          <cell r="R110">
            <v>0</v>
          </cell>
          <cell r="S110">
            <v>0</v>
          </cell>
          <cell r="T110">
            <v>1300000</v>
          </cell>
          <cell r="U110">
            <v>52000000</v>
          </cell>
          <cell r="V110">
            <v>1300000</v>
          </cell>
          <cell r="W110">
            <v>1300000</v>
          </cell>
        </row>
        <row r="111">
          <cell r="D111" t="str">
            <v>통신선 총무부</v>
          </cell>
          <cell r="E111">
            <v>219930009</v>
          </cell>
          <cell r="F111" t="str">
            <v>안산시 월피동 임대APT 112-910</v>
          </cell>
          <cell r="G111" t="str">
            <v>1998.01.01</v>
          </cell>
          <cell r="I111">
            <v>40</v>
          </cell>
          <cell r="J111">
            <v>2.5000000000000001E-2</v>
          </cell>
          <cell r="K111">
            <v>52000000</v>
          </cell>
          <cell r="L111">
            <v>0</v>
          </cell>
          <cell r="M111">
            <v>52000000</v>
          </cell>
          <cell r="N111">
            <v>4836000</v>
          </cell>
          <cell r="O111">
            <v>1300000</v>
          </cell>
          <cell r="P111">
            <v>6136000</v>
          </cell>
          <cell r="Q111">
            <v>45864000</v>
          </cell>
          <cell r="R111">
            <v>0</v>
          </cell>
          <cell r="S111">
            <v>0</v>
          </cell>
          <cell r="T111">
            <v>1300000</v>
          </cell>
          <cell r="U111">
            <v>52000000</v>
          </cell>
          <cell r="V111">
            <v>1300000</v>
          </cell>
          <cell r="W111">
            <v>1300000</v>
          </cell>
        </row>
        <row r="112">
          <cell r="D112" t="str">
            <v>통신선 총무부</v>
          </cell>
          <cell r="E112">
            <v>219930010</v>
          </cell>
          <cell r="F112" t="str">
            <v>안산시 월피동 임대APT 112-1102</v>
          </cell>
          <cell r="G112" t="str">
            <v>1998.01.01</v>
          </cell>
          <cell r="I112">
            <v>40</v>
          </cell>
          <cell r="J112">
            <v>2.5000000000000001E-2</v>
          </cell>
          <cell r="K112">
            <v>52000000</v>
          </cell>
          <cell r="L112">
            <v>0</v>
          </cell>
          <cell r="M112">
            <v>52000000</v>
          </cell>
          <cell r="N112">
            <v>4836000</v>
          </cell>
          <cell r="O112">
            <v>1300000</v>
          </cell>
          <cell r="P112">
            <v>6136000</v>
          </cell>
          <cell r="Q112">
            <v>45864000</v>
          </cell>
          <cell r="R112">
            <v>0</v>
          </cell>
          <cell r="S112">
            <v>0</v>
          </cell>
          <cell r="T112">
            <v>1300000</v>
          </cell>
          <cell r="U112">
            <v>52000000</v>
          </cell>
          <cell r="V112">
            <v>1300000</v>
          </cell>
          <cell r="W112">
            <v>1300000</v>
          </cell>
        </row>
        <row r="113">
          <cell r="D113" t="str">
            <v>통신선 총무부</v>
          </cell>
          <cell r="E113">
            <v>219930011</v>
          </cell>
          <cell r="F113" t="str">
            <v>군포시 산본동 임대APT 502-1503</v>
          </cell>
          <cell r="G113" t="str">
            <v>1998.01.01</v>
          </cell>
          <cell r="I113">
            <v>40</v>
          </cell>
          <cell r="J113">
            <v>2.5000000000000001E-2</v>
          </cell>
          <cell r="K113">
            <v>60000000</v>
          </cell>
          <cell r="L113">
            <v>0</v>
          </cell>
          <cell r="M113">
            <v>60000000</v>
          </cell>
          <cell r="N113">
            <v>5580000</v>
          </cell>
          <cell r="O113">
            <v>1500000</v>
          </cell>
          <cell r="P113">
            <v>7080000</v>
          </cell>
          <cell r="Q113">
            <v>52920000</v>
          </cell>
          <cell r="R113">
            <v>0</v>
          </cell>
          <cell r="S113">
            <v>0</v>
          </cell>
          <cell r="T113">
            <v>1500000</v>
          </cell>
          <cell r="U113">
            <v>60000000</v>
          </cell>
          <cell r="V113">
            <v>1500000</v>
          </cell>
          <cell r="W113">
            <v>1500000</v>
          </cell>
        </row>
        <row r="114">
          <cell r="D114" t="str">
            <v>통신선 총무부</v>
          </cell>
          <cell r="E114">
            <v>219930012</v>
          </cell>
          <cell r="F114" t="str">
            <v>군포시 산본동 임대APT 522-805</v>
          </cell>
          <cell r="G114" t="str">
            <v>1998.01.01</v>
          </cell>
          <cell r="I114">
            <v>40</v>
          </cell>
          <cell r="J114">
            <v>2.5000000000000001E-2</v>
          </cell>
          <cell r="K114">
            <v>60000000</v>
          </cell>
          <cell r="L114">
            <v>0</v>
          </cell>
          <cell r="M114">
            <v>60000000</v>
          </cell>
          <cell r="N114">
            <v>5580000</v>
          </cell>
          <cell r="O114">
            <v>1500000</v>
          </cell>
          <cell r="P114">
            <v>7080000</v>
          </cell>
          <cell r="Q114">
            <v>52920000</v>
          </cell>
          <cell r="R114">
            <v>0</v>
          </cell>
          <cell r="S114">
            <v>0</v>
          </cell>
          <cell r="T114">
            <v>1500000</v>
          </cell>
          <cell r="U114">
            <v>60000000</v>
          </cell>
          <cell r="V114">
            <v>1500000</v>
          </cell>
          <cell r="W114">
            <v>1500000</v>
          </cell>
        </row>
        <row r="115">
          <cell r="D115" t="str">
            <v>통신선 총무부</v>
          </cell>
          <cell r="E115">
            <v>219930013</v>
          </cell>
          <cell r="F115" t="str">
            <v>군포시 산본동 임대APT 522-2503</v>
          </cell>
          <cell r="G115" t="str">
            <v>1998.01.01</v>
          </cell>
          <cell r="I115">
            <v>40</v>
          </cell>
          <cell r="J115">
            <v>2.5000000000000001E-2</v>
          </cell>
          <cell r="K115">
            <v>55000000</v>
          </cell>
          <cell r="L115">
            <v>0</v>
          </cell>
          <cell r="M115">
            <v>55000000</v>
          </cell>
          <cell r="N115">
            <v>5115000</v>
          </cell>
          <cell r="O115">
            <v>1375000</v>
          </cell>
          <cell r="P115">
            <v>6490000</v>
          </cell>
          <cell r="Q115">
            <v>48510000</v>
          </cell>
          <cell r="R115">
            <v>0</v>
          </cell>
          <cell r="S115">
            <v>0</v>
          </cell>
          <cell r="T115">
            <v>1375000</v>
          </cell>
          <cell r="U115">
            <v>55000000</v>
          </cell>
          <cell r="V115">
            <v>1375000</v>
          </cell>
          <cell r="W115">
            <v>1375000</v>
          </cell>
        </row>
        <row r="116">
          <cell r="D116" t="str">
            <v>통신선 총무부</v>
          </cell>
          <cell r="E116">
            <v>219940001</v>
          </cell>
          <cell r="F116" t="str">
            <v>안산 월피2차 임대APT 203-209</v>
          </cell>
          <cell r="G116" t="str">
            <v>1998.01.01</v>
          </cell>
          <cell r="I116">
            <v>40</v>
          </cell>
          <cell r="J116">
            <v>2.5000000000000001E-2</v>
          </cell>
          <cell r="K116">
            <v>55000000</v>
          </cell>
          <cell r="L116">
            <v>0</v>
          </cell>
          <cell r="M116">
            <v>55000000</v>
          </cell>
          <cell r="N116">
            <v>5115000</v>
          </cell>
          <cell r="O116">
            <v>1375000</v>
          </cell>
          <cell r="P116">
            <v>6490000</v>
          </cell>
          <cell r="Q116">
            <v>48510000</v>
          </cell>
          <cell r="R116">
            <v>0</v>
          </cell>
          <cell r="S116">
            <v>0</v>
          </cell>
          <cell r="T116">
            <v>1375000</v>
          </cell>
          <cell r="U116">
            <v>55000000</v>
          </cell>
          <cell r="V116">
            <v>1375000</v>
          </cell>
          <cell r="W116">
            <v>1375000</v>
          </cell>
        </row>
        <row r="117">
          <cell r="D117" t="str">
            <v>통신선 총무부</v>
          </cell>
          <cell r="E117">
            <v>219940002</v>
          </cell>
          <cell r="F117" t="str">
            <v>안산 월피2차 임대APT 203-507</v>
          </cell>
          <cell r="G117" t="str">
            <v>1998.01.01</v>
          </cell>
          <cell r="I117">
            <v>40</v>
          </cell>
          <cell r="J117">
            <v>2.5000000000000001E-2</v>
          </cell>
          <cell r="K117">
            <v>57000000</v>
          </cell>
          <cell r="L117">
            <v>0</v>
          </cell>
          <cell r="M117">
            <v>57000000</v>
          </cell>
          <cell r="N117">
            <v>5301000</v>
          </cell>
          <cell r="O117">
            <v>1425000</v>
          </cell>
          <cell r="P117">
            <v>6726000</v>
          </cell>
          <cell r="Q117">
            <v>50274000</v>
          </cell>
          <cell r="R117">
            <v>0</v>
          </cell>
          <cell r="S117">
            <v>0</v>
          </cell>
          <cell r="T117">
            <v>1425000</v>
          </cell>
          <cell r="U117">
            <v>57000000</v>
          </cell>
          <cell r="V117">
            <v>1425000</v>
          </cell>
          <cell r="W117">
            <v>1425000</v>
          </cell>
        </row>
        <row r="118">
          <cell r="D118" t="str">
            <v>통신선 총무부</v>
          </cell>
          <cell r="E118">
            <v>219940003</v>
          </cell>
          <cell r="F118" t="str">
            <v>안산 월피2차 임대APT 203-907</v>
          </cell>
          <cell r="G118" t="str">
            <v>1998.01.01</v>
          </cell>
          <cell r="I118">
            <v>40</v>
          </cell>
          <cell r="J118">
            <v>2.5000000000000001E-2</v>
          </cell>
          <cell r="K118">
            <v>57000000</v>
          </cell>
          <cell r="L118">
            <v>0</v>
          </cell>
          <cell r="M118">
            <v>57000000</v>
          </cell>
          <cell r="N118">
            <v>5301000</v>
          </cell>
          <cell r="O118">
            <v>1425000</v>
          </cell>
          <cell r="P118">
            <v>6726000</v>
          </cell>
          <cell r="Q118">
            <v>50274000</v>
          </cell>
          <cell r="R118">
            <v>0</v>
          </cell>
          <cell r="S118">
            <v>0</v>
          </cell>
          <cell r="T118">
            <v>1425000</v>
          </cell>
          <cell r="U118">
            <v>57000000</v>
          </cell>
          <cell r="V118">
            <v>1425000</v>
          </cell>
          <cell r="W118">
            <v>1425000</v>
          </cell>
        </row>
        <row r="119">
          <cell r="D119" t="str">
            <v>통신선 총무부</v>
          </cell>
          <cell r="E119">
            <v>219940004</v>
          </cell>
          <cell r="F119" t="str">
            <v>안산 월피2차 임대APT 203-1105</v>
          </cell>
          <cell r="G119" t="str">
            <v>1998.01.01</v>
          </cell>
          <cell r="I119">
            <v>40</v>
          </cell>
          <cell r="J119">
            <v>2.5000000000000001E-2</v>
          </cell>
          <cell r="K119">
            <v>57000000</v>
          </cell>
          <cell r="L119">
            <v>0</v>
          </cell>
          <cell r="M119">
            <v>57000000</v>
          </cell>
          <cell r="N119">
            <v>5301000</v>
          </cell>
          <cell r="O119">
            <v>1425000</v>
          </cell>
          <cell r="P119">
            <v>6726000</v>
          </cell>
          <cell r="Q119">
            <v>50274000</v>
          </cell>
          <cell r="R119">
            <v>0</v>
          </cell>
          <cell r="S119">
            <v>0</v>
          </cell>
          <cell r="T119">
            <v>1425000</v>
          </cell>
          <cell r="U119">
            <v>57000000</v>
          </cell>
          <cell r="V119">
            <v>1425000</v>
          </cell>
          <cell r="W119">
            <v>1425000</v>
          </cell>
        </row>
        <row r="120">
          <cell r="D120" t="str">
            <v>통신선 총무부</v>
          </cell>
          <cell r="E120">
            <v>219940005</v>
          </cell>
          <cell r="F120" t="str">
            <v>안산 월피2차 임대APT 203-1303</v>
          </cell>
          <cell r="G120" t="str">
            <v>1998.01.01</v>
          </cell>
          <cell r="I120">
            <v>40</v>
          </cell>
          <cell r="J120">
            <v>2.5000000000000001E-2</v>
          </cell>
          <cell r="K120">
            <v>57000000</v>
          </cell>
          <cell r="L120">
            <v>0</v>
          </cell>
          <cell r="M120">
            <v>57000000</v>
          </cell>
          <cell r="N120">
            <v>5301000</v>
          </cell>
          <cell r="O120">
            <v>1425000</v>
          </cell>
          <cell r="P120">
            <v>6726000</v>
          </cell>
          <cell r="Q120">
            <v>50274000</v>
          </cell>
          <cell r="R120">
            <v>0</v>
          </cell>
          <cell r="S120">
            <v>0</v>
          </cell>
          <cell r="T120">
            <v>1425000</v>
          </cell>
          <cell r="U120">
            <v>57000000</v>
          </cell>
          <cell r="V120">
            <v>1425000</v>
          </cell>
          <cell r="W120">
            <v>1425000</v>
          </cell>
        </row>
        <row r="121">
          <cell r="D121" t="str">
            <v>W건</v>
          </cell>
          <cell r="K121">
            <v>2300759728</v>
          </cell>
          <cell r="L121">
            <v>0</v>
          </cell>
          <cell r="M121">
            <v>2300759728</v>
          </cell>
          <cell r="N121">
            <v>220551937</v>
          </cell>
          <cell r="O121">
            <v>57518994</v>
          </cell>
          <cell r="P121">
            <v>278070931</v>
          </cell>
          <cell r="Q121">
            <v>2022688797</v>
          </cell>
          <cell r="R121">
            <v>0</v>
          </cell>
          <cell r="S121">
            <v>0</v>
          </cell>
          <cell r="T121">
            <v>57518994</v>
          </cell>
          <cell r="U121">
            <v>2300759728</v>
          </cell>
          <cell r="V121">
            <v>57518992</v>
          </cell>
          <cell r="W121">
            <v>57518992</v>
          </cell>
        </row>
        <row r="122">
          <cell r="D122" t="str">
            <v>연구소 관리팀</v>
          </cell>
          <cell r="E122">
            <v>219870003</v>
          </cell>
          <cell r="F122" t="str">
            <v>화성군 태안읍 안녕리 112-26</v>
          </cell>
          <cell r="G122" t="str">
            <v>1987.02.24</v>
          </cell>
          <cell r="I122">
            <v>40</v>
          </cell>
          <cell r="J122">
            <v>2.5000000000000001E-2</v>
          </cell>
          <cell r="K122">
            <v>5507785</v>
          </cell>
          <cell r="L122">
            <v>0</v>
          </cell>
          <cell r="M122">
            <v>5507785</v>
          </cell>
          <cell r="N122">
            <v>1404486</v>
          </cell>
          <cell r="O122">
            <v>137695</v>
          </cell>
          <cell r="P122">
            <v>1542181</v>
          </cell>
          <cell r="Q122">
            <v>3965604</v>
          </cell>
          <cell r="R122">
            <v>0</v>
          </cell>
          <cell r="S122">
            <v>0</v>
          </cell>
          <cell r="T122">
            <v>137695</v>
          </cell>
          <cell r="U122">
            <v>5507785</v>
          </cell>
          <cell r="V122">
            <v>137694</v>
          </cell>
          <cell r="W122">
            <v>137694</v>
          </cell>
        </row>
        <row r="123">
          <cell r="D123" t="str">
            <v>연구소 관리팀</v>
          </cell>
          <cell r="E123">
            <v>219870004</v>
          </cell>
          <cell r="F123" t="str">
            <v>화성군 태안읍 안녕리 112-26</v>
          </cell>
          <cell r="G123" t="str">
            <v>1987.02.24</v>
          </cell>
          <cell r="I123">
            <v>40</v>
          </cell>
          <cell r="J123">
            <v>2.5000000000000001E-2</v>
          </cell>
          <cell r="K123">
            <v>6170760</v>
          </cell>
          <cell r="L123">
            <v>0</v>
          </cell>
          <cell r="M123">
            <v>6170760</v>
          </cell>
          <cell r="N123">
            <v>1573543</v>
          </cell>
          <cell r="O123">
            <v>154269</v>
          </cell>
          <cell r="P123">
            <v>1727812</v>
          </cell>
          <cell r="Q123">
            <v>4442948</v>
          </cell>
          <cell r="R123">
            <v>0</v>
          </cell>
          <cell r="S123">
            <v>0</v>
          </cell>
          <cell r="T123">
            <v>154269</v>
          </cell>
          <cell r="U123">
            <v>6170760</v>
          </cell>
          <cell r="V123">
            <v>154269</v>
          </cell>
          <cell r="W123">
            <v>154269</v>
          </cell>
        </row>
        <row r="124">
          <cell r="D124" t="str">
            <v>연구소 관리팀</v>
          </cell>
          <cell r="E124">
            <v>219870005</v>
          </cell>
          <cell r="F124" t="str">
            <v>화성군 태안읍 안녕리 112-26</v>
          </cell>
          <cell r="G124" t="str">
            <v>1998.01.01</v>
          </cell>
          <cell r="I124">
            <v>40</v>
          </cell>
          <cell r="J124">
            <v>2.5000000000000001E-2</v>
          </cell>
          <cell r="K124">
            <v>619255900</v>
          </cell>
          <cell r="L124">
            <v>0</v>
          </cell>
          <cell r="M124">
            <v>619255900</v>
          </cell>
          <cell r="N124">
            <v>58210056</v>
          </cell>
          <cell r="O124">
            <v>15481398</v>
          </cell>
          <cell r="P124">
            <v>73691454</v>
          </cell>
          <cell r="Q124">
            <v>545564446</v>
          </cell>
          <cell r="R124">
            <v>0</v>
          </cell>
          <cell r="S124">
            <v>0</v>
          </cell>
          <cell r="T124">
            <v>15481398</v>
          </cell>
          <cell r="U124">
            <v>619255900</v>
          </cell>
          <cell r="V124">
            <v>15481397</v>
          </cell>
          <cell r="W124">
            <v>15481397</v>
          </cell>
        </row>
        <row r="125">
          <cell r="D125" t="str">
            <v>R/D건</v>
          </cell>
          <cell r="E125" t="str">
            <v>기숙사</v>
          </cell>
          <cell r="K125">
            <v>630934445</v>
          </cell>
          <cell r="L125">
            <v>0</v>
          </cell>
          <cell r="M125">
            <v>630934445</v>
          </cell>
          <cell r="N125">
            <v>61188085</v>
          </cell>
          <cell r="O125">
            <v>15773362</v>
          </cell>
          <cell r="P125">
            <v>76961447</v>
          </cell>
          <cell r="Q125">
            <v>553972998</v>
          </cell>
          <cell r="R125">
            <v>0</v>
          </cell>
          <cell r="S125">
            <v>0</v>
          </cell>
          <cell r="T125">
            <v>15773362</v>
          </cell>
          <cell r="U125">
            <v>630934445</v>
          </cell>
          <cell r="V125">
            <v>15773360</v>
          </cell>
          <cell r="W125">
            <v>15773360</v>
          </cell>
        </row>
        <row r="126">
          <cell r="D126" t="str">
            <v>연구소 광부품팀</v>
          </cell>
          <cell r="E126">
            <v>219870001</v>
          </cell>
          <cell r="F126" t="str">
            <v>화성군 태안읍 안녕리 112-26</v>
          </cell>
          <cell r="G126" t="str">
            <v>1998.01.01</v>
          </cell>
          <cell r="I126">
            <v>40</v>
          </cell>
          <cell r="J126">
            <v>2.5000000000000001E-2</v>
          </cell>
          <cell r="K126">
            <v>1617566600</v>
          </cell>
          <cell r="L126">
            <v>1626895831</v>
          </cell>
          <cell r="M126">
            <v>3244462431</v>
          </cell>
          <cell r="N126">
            <v>152006410</v>
          </cell>
          <cell r="O126">
            <v>81111561</v>
          </cell>
          <cell r="P126">
            <v>233117971</v>
          </cell>
          <cell r="Q126">
            <v>3011344460</v>
          </cell>
          <cell r="R126">
            <v>0</v>
          </cell>
          <cell r="S126">
            <v>0</v>
          </cell>
          <cell r="T126">
            <v>81111561</v>
          </cell>
          <cell r="U126">
            <v>3244462431</v>
          </cell>
          <cell r="V126">
            <v>81111560</v>
          </cell>
          <cell r="W126">
            <v>81111560</v>
          </cell>
        </row>
        <row r="127">
          <cell r="D127" t="str">
            <v>O/C건</v>
          </cell>
          <cell r="K127">
            <v>1617566600</v>
          </cell>
          <cell r="L127">
            <v>1626895831</v>
          </cell>
          <cell r="M127">
            <v>3244462431</v>
          </cell>
          <cell r="N127">
            <v>152006410</v>
          </cell>
          <cell r="O127">
            <v>81111561</v>
          </cell>
          <cell r="P127">
            <v>233117971</v>
          </cell>
          <cell r="Q127">
            <v>3011344460</v>
          </cell>
          <cell r="R127">
            <v>0</v>
          </cell>
          <cell r="S127">
            <v>0</v>
          </cell>
          <cell r="T127">
            <v>81111561</v>
          </cell>
          <cell r="U127">
            <v>3244462431</v>
          </cell>
          <cell r="V127">
            <v>81111560</v>
          </cell>
          <cell r="W127">
            <v>81111560</v>
          </cell>
        </row>
        <row r="128">
          <cell r="D128" t="str">
            <v>연구소 FM팀</v>
          </cell>
          <cell r="E128">
            <v>220020004</v>
          </cell>
          <cell r="F128" t="str">
            <v>수원FM공장 A동</v>
          </cell>
          <cell r="G128" t="str">
            <v>2002.02.20</v>
          </cell>
          <cell r="I128">
            <v>40</v>
          </cell>
          <cell r="J128">
            <v>2.5000000000000001E-2</v>
          </cell>
          <cell r="K128">
            <v>0</v>
          </cell>
          <cell r="L128">
            <v>2018799714</v>
          </cell>
          <cell r="M128">
            <v>2018799714</v>
          </cell>
          <cell r="N128">
            <v>0</v>
          </cell>
          <cell r="O128">
            <v>46264160</v>
          </cell>
          <cell r="P128">
            <v>46264160</v>
          </cell>
          <cell r="Q128">
            <v>1972535554</v>
          </cell>
          <cell r="R128">
            <v>0</v>
          </cell>
          <cell r="S128">
            <v>0</v>
          </cell>
          <cell r="T128">
            <v>46264160</v>
          </cell>
          <cell r="U128">
            <v>2018799714</v>
          </cell>
          <cell r="V128">
            <v>50469992</v>
          </cell>
          <cell r="W128">
            <v>50469992</v>
          </cell>
        </row>
        <row r="129">
          <cell r="D129" t="str">
            <v>연구소 FM팀</v>
          </cell>
          <cell r="E129">
            <v>220020005</v>
          </cell>
          <cell r="F129" t="str">
            <v>수원FM공장 전기발전실(B동)</v>
          </cell>
          <cell r="G129" t="str">
            <v>2002.02.20</v>
          </cell>
          <cell r="I129">
            <v>40</v>
          </cell>
          <cell r="J129">
            <v>2.5000000000000001E-2</v>
          </cell>
          <cell r="K129">
            <v>0</v>
          </cell>
          <cell r="L129">
            <v>410528058</v>
          </cell>
          <cell r="M129">
            <v>410528058</v>
          </cell>
          <cell r="N129">
            <v>0</v>
          </cell>
          <cell r="O129">
            <v>9407935</v>
          </cell>
          <cell r="P129">
            <v>9407935</v>
          </cell>
          <cell r="Q129">
            <v>401120123</v>
          </cell>
          <cell r="R129">
            <v>0</v>
          </cell>
          <cell r="S129">
            <v>0</v>
          </cell>
          <cell r="T129">
            <v>9407935</v>
          </cell>
          <cell r="U129">
            <v>410528058</v>
          </cell>
          <cell r="V129">
            <v>10263201</v>
          </cell>
          <cell r="W129">
            <v>10263201</v>
          </cell>
        </row>
        <row r="130">
          <cell r="D130" t="str">
            <v>연구소 FM팀</v>
          </cell>
          <cell r="E130">
            <v>220020006</v>
          </cell>
          <cell r="F130" t="str">
            <v>수원FM공장 펌프실(D동)</v>
          </cell>
          <cell r="G130" t="str">
            <v>2002.02.20</v>
          </cell>
          <cell r="I130">
            <v>40</v>
          </cell>
          <cell r="J130">
            <v>2.5000000000000001E-2</v>
          </cell>
          <cell r="K130">
            <v>0</v>
          </cell>
          <cell r="L130">
            <v>57295682</v>
          </cell>
          <cell r="M130">
            <v>57295682</v>
          </cell>
          <cell r="N130">
            <v>0</v>
          </cell>
          <cell r="O130">
            <v>1313026</v>
          </cell>
          <cell r="P130">
            <v>1313026</v>
          </cell>
          <cell r="Q130">
            <v>55982656</v>
          </cell>
          <cell r="R130">
            <v>0</v>
          </cell>
          <cell r="S130">
            <v>0</v>
          </cell>
          <cell r="T130">
            <v>1313026</v>
          </cell>
          <cell r="U130">
            <v>57295682</v>
          </cell>
          <cell r="V130">
            <v>1432392</v>
          </cell>
          <cell r="W130">
            <v>1432392</v>
          </cell>
        </row>
        <row r="131">
          <cell r="D131" t="str">
            <v>F/M건</v>
          </cell>
          <cell r="K131">
            <v>0</v>
          </cell>
          <cell r="L131">
            <v>2486623454</v>
          </cell>
          <cell r="M131">
            <v>2486623454</v>
          </cell>
          <cell r="N131">
            <v>0</v>
          </cell>
          <cell r="O131">
            <v>56985121</v>
          </cell>
          <cell r="P131">
            <v>56985121</v>
          </cell>
          <cell r="Q131">
            <v>2429638333</v>
          </cell>
          <cell r="R131">
            <v>0</v>
          </cell>
          <cell r="S131">
            <v>0</v>
          </cell>
          <cell r="T131">
            <v>56985121</v>
          </cell>
          <cell r="U131">
            <v>2486623454</v>
          </cell>
          <cell r="V131">
            <v>62165585</v>
          </cell>
          <cell r="W131">
            <v>62165585</v>
          </cell>
        </row>
        <row r="132">
          <cell r="D132" t="str">
            <v>연구소 M개발팀</v>
          </cell>
          <cell r="E132">
            <v>219870002</v>
          </cell>
          <cell r="F132" t="str">
            <v>화성군 태안읍 안녕리 112-26</v>
          </cell>
          <cell r="G132" t="str">
            <v>1998.01.01</v>
          </cell>
          <cell r="I132">
            <v>40</v>
          </cell>
          <cell r="J132">
            <v>2.5000000000000001E-2</v>
          </cell>
          <cell r="K132">
            <v>587381200</v>
          </cell>
          <cell r="L132">
            <v>735635600</v>
          </cell>
          <cell r="M132">
            <v>1323016800</v>
          </cell>
          <cell r="N132">
            <v>55158632</v>
          </cell>
          <cell r="O132">
            <v>33075420</v>
          </cell>
          <cell r="P132">
            <v>88234052</v>
          </cell>
          <cell r="Q132">
            <v>1234782748</v>
          </cell>
          <cell r="R132">
            <v>0</v>
          </cell>
          <cell r="S132">
            <v>0</v>
          </cell>
          <cell r="T132">
            <v>33075420</v>
          </cell>
          <cell r="U132">
            <v>1323016800</v>
          </cell>
          <cell r="V132">
            <v>33075420</v>
          </cell>
          <cell r="W132">
            <v>33075420</v>
          </cell>
        </row>
        <row r="133">
          <cell r="D133" t="str">
            <v>M건</v>
          </cell>
          <cell r="E133" t="str">
            <v>식당동</v>
          </cell>
          <cell r="K133">
            <v>587381200</v>
          </cell>
          <cell r="L133">
            <v>735635600</v>
          </cell>
          <cell r="M133">
            <v>1323016800</v>
          </cell>
          <cell r="N133">
            <v>55158632</v>
          </cell>
          <cell r="O133">
            <v>33075420</v>
          </cell>
          <cell r="P133">
            <v>88234052</v>
          </cell>
          <cell r="Q133">
            <v>1234782748</v>
          </cell>
          <cell r="R133">
            <v>0</v>
          </cell>
          <cell r="S133">
            <v>0</v>
          </cell>
          <cell r="T133">
            <v>33075420</v>
          </cell>
          <cell r="U133">
            <v>1323016800</v>
          </cell>
          <cell r="V133">
            <v>33075420</v>
          </cell>
          <cell r="W133">
            <v>33075420</v>
          </cell>
        </row>
        <row r="134">
          <cell r="D134" t="str">
            <v>회장비서실</v>
          </cell>
          <cell r="E134">
            <v>219950030</v>
          </cell>
          <cell r="F134" t="str">
            <v>15층 실내공사</v>
          </cell>
          <cell r="G134" t="str">
            <v>1995.05.01</v>
          </cell>
          <cell r="I134">
            <v>40</v>
          </cell>
          <cell r="J134">
            <v>2.5000000000000001E-2</v>
          </cell>
          <cell r="K134">
            <v>572800000</v>
          </cell>
          <cell r="L134">
            <v>0</v>
          </cell>
          <cell r="M134">
            <v>572800000</v>
          </cell>
          <cell r="N134">
            <v>81910400</v>
          </cell>
          <cell r="O134">
            <v>14320000</v>
          </cell>
          <cell r="P134">
            <v>96230400</v>
          </cell>
          <cell r="Q134">
            <v>476569600</v>
          </cell>
          <cell r="R134">
            <v>0</v>
          </cell>
          <cell r="S134">
            <v>0</v>
          </cell>
          <cell r="T134">
            <v>14320000</v>
          </cell>
          <cell r="U134">
            <v>572800000</v>
          </cell>
          <cell r="V134">
            <v>14320000</v>
          </cell>
          <cell r="W134">
            <v>14320000</v>
          </cell>
        </row>
        <row r="135">
          <cell r="D135" t="str">
            <v>관리실 관리과</v>
          </cell>
          <cell r="E135">
            <v>220010001</v>
          </cell>
          <cell r="F135" t="str">
            <v>일진빌딩 지하26,27,28호</v>
          </cell>
          <cell r="G135" t="str">
            <v>2001.03.31</v>
          </cell>
          <cell r="I135">
            <v>40</v>
          </cell>
          <cell r="J135">
            <v>2.5000000000000001E-2</v>
          </cell>
          <cell r="K135">
            <v>291930000</v>
          </cell>
          <cell r="L135">
            <v>0</v>
          </cell>
          <cell r="M135">
            <v>291930000</v>
          </cell>
          <cell r="N135">
            <v>7298250</v>
          </cell>
          <cell r="O135">
            <v>7298250</v>
          </cell>
          <cell r="P135">
            <v>14596500</v>
          </cell>
          <cell r="Q135">
            <v>277333500</v>
          </cell>
          <cell r="R135">
            <v>0</v>
          </cell>
          <cell r="S135">
            <v>0</v>
          </cell>
          <cell r="T135">
            <v>7298250</v>
          </cell>
          <cell r="U135">
            <v>291930000</v>
          </cell>
          <cell r="V135">
            <v>7298250</v>
          </cell>
          <cell r="W135">
            <v>7298250</v>
          </cell>
        </row>
        <row r="136">
          <cell r="D136" t="str">
            <v>기획실 업무지원팀</v>
          </cell>
          <cell r="E136">
            <v>219950029</v>
          </cell>
          <cell r="F136" t="str">
            <v>1층 내장공사</v>
          </cell>
          <cell r="G136" t="str">
            <v>1995.05.01</v>
          </cell>
          <cell r="I136">
            <v>40</v>
          </cell>
          <cell r="J136">
            <v>2.5000000000000001E-2</v>
          </cell>
          <cell r="K136">
            <v>145000000</v>
          </cell>
          <cell r="L136">
            <v>0</v>
          </cell>
          <cell r="M136">
            <v>145000000</v>
          </cell>
          <cell r="N136">
            <v>20735000</v>
          </cell>
          <cell r="O136">
            <v>3625000</v>
          </cell>
          <cell r="P136">
            <v>24360000</v>
          </cell>
          <cell r="Q136">
            <v>120640000</v>
          </cell>
          <cell r="R136">
            <v>0</v>
          </cell>
          <cell r="S136">
            <v>0</v>
          </cell>
          <cell r="T136">
            <v>3625000</v>
          </cell>
          <cell r="U136">
            <v>145000000</v>
          </cell>
          <cell r="V136">
            <v>3625000</v>
          </cell>
          <cell r="W136">
            <v>3625000</v>
          </cell>
        </row>
        <row r="137">
          <cell r="D137" t="str">
            <v>일진경리팀</v>
          </cell>
          <cell r="E137">
            <v>219860002</v>
          </cell>
          <cell r="F137" t="str">
            <v>서울시 마포구 도화동 50-1</v>
          </cell>
          <cell r="G137" t="str">
            <v>1998.01.01</v>
          </cell>
          <cell r="I137">
            <v>40</v>
          </cell>
          <cell r="J137">
            <v>2.5000000000000001E-2</v>
          </cell>
          <cell r="K137">
            <v>14960060000</v>
          </cell>
          <cell r="L137">
            <v>0</v>
          </cell>
          <cell r="M137">
            <v>14960060000</v>
          </cell>
          <cell r="N137">
            <v>1415556700</v>
          </cell>
          <cell r="O137">
            <v>374001500</v>
          </cell>
          <cell r="P137">
            <v>1789558200</v>
          </cell>
          <cell r="Q137">
            <v>13170501800</v>
          </cell>
          <cell r="R137">
            <v>0</v>
          </cell>
          <cell r="S137">
            <v>0</v>
          </cell>
          <cell r="T137">
            <v>374001500</v>
          </cell>
          <cell r="U137">
            <v>14960060000</v>
          </cell>
          <cell r="V137">
            <v>374001500</v>
          </cell>
          <cell r="W137">
            <v>374001500</v>
          </cell>
        </row>
        <row r="138">
          <cell r="D138" t="str">
            <v>일진경리팀</v>
          </cell>
          <cell r="E138">
            <v>219970001</v>
          </cell>
          <cell r="F138" t="str">
            <v>서울시마포구도화동50-1(지하4호</v>
          </cell>
          <cell r="G138" t="str">
            <v>1998.01.01</v>
          </cell>
          <cell r="I138">
            <v>40</v>
          </cell>
          <cell r="J138">
            <v>2.5000000000000001E-2</v>
          </cell>
          <cell r="K138">
            <v>369220770</v>
          </cell>
          <cell r="L138">
            <v>0</v>
          </cell>
          <cell r="M138">
            <v>369220770</v>
          </cell>
          <cell r="N138">
            <v>34337531</v>
          </cell>
          <cell r="O138">
            <v>9230519</v>
          </cell>
          <cell r="P138">
            <v>43568050</v>
          </cell>
          <cell r="Q138">
            <v>325652720</v>
          </cell>
          <cell r="R138">
            <v>0</v>
          </cell>
          <cell r="S138">
            <v>0</v>
          </cell>
          <cell r="T138">
            <v>9230519</v>
          </cell>
          <cell r="U138">
            <v>369220770</v>
          </cell>
          <cell r="V138">
            <v>9230519</v>
          </cell>
          <cell r="W138">
            <v>9230519</v>
          </cell>
        </row>
        <row r="139">
          <cell r="D139" t="str">
            <v>H건</v>
          </cell>
          <cell r="K139">
            <v>16339010770</v>
          </cell>
          <cell r="L139">
            <v>0</v>
          </cell>
          <cell r="M139">
            <v>16339010770</v>
          </cell>
          <cell r="N139">
            <v>1559837881</v>
          </cell>
          <cell r="O139">
            <v>408475269</v>
          </cell>
          <cell r="P139">
            <v>1968313150</v>
          </cell>
          <cell r="Q139">
            <v>14370697620</v>
          </cell>
          <cell r="R139">
            <v>0</v>
          </cell>
          <cell r="S139">
            <v>0</v>
          </cell>
          <cell r="T139">
            <v>408475269</v>
          </cell>
          <cell r="U139">
            <v>16339010770</v>
          </cell>
          <cell r="V139">
            <v>408475269</v>
          </cell>
          <cell r="W139">
            <v>408475269</v>
          </cell>
        </row>
        <row r="140">
          <cell r="K140">
            <v>49967006917</v>
          </cell>
          <cell r="L140">
            <v>4849154885</v>
          </cell>
          <cell r="M140">
            <v>54816161802</v>
          </cell>
          <cell r="N140">
            <v>7851073058</v>
          </cell>
          <cell r="O140">
            <v>1365223582</v>
          </cell>
          <cell r="P140">
            <v>9216296640</v>
          </cell>
          <cell r="Q140">
            <v>45599865162</v>
          </cell>
          <cell r="R140">
            <v>0</v>
          </cell>
          <cell r="S140">
            <v>0</v>
          </cell>
          <cell r="T140">
            <v>1365223582</v>
          </cell>
          <cell r="U140">
            <v>54816161802</v>
          </cell>
          <cell r="V140">
            <v>1370404037</v>
          </cell>
          <cell r="W140">
            <v>1370404037</v>
          </cell>
        </row>
        <row r="141">
          <cell r="D141" t="str">
            <v>알미늄 총무팀</v>
          </cell>
          <cell r="E141">
            <v>319970001</v>
          </cell>
          <cell r="F141" t="str">
            <v>흉관및 퓰륨관</v>
          </cell>
          <cell r="G141" t="str">
            <v>1997.06.30</v>
          </cell>
          <cell r="H141">
            <v>2002.01</v>
          </cell>
          <cell r="I141">
            <v>20</v>
          </cell>
          <cell r="J141">
            <v>0.05</v>
          </cell>
          <cell r="K141">
            <v>78000000</v>
          </cell>
          <cell r="L141">
            <v>0</v>
          </cell>
          <cell r="M141">
            <v>78000000</v>
          </cell>
          <cell r="N141">
            <v>77999000</v>
          </cell>
          <cell r="O141">
            <v>0</v>
          </cell>
          <cell r="P141">
            <v>77999000</v>
          </cell>
          <cell r="Q141">
            <v>1000</v>
          </cell>
          <cell r="R141">
            <v>0</v>
          </cell>
          <cell r="S141">
            <v>0</v>
          </cell>
          <cell r="T141">
            <v>0</v>
          </cell>
          <cell r="U141">
            <v>1000</v>
          </cell>
          <cell r="V141">
            <v>0</v>
          </cell>
          <cell r="W141">
            <v>0</v>
          </cell>
        </row>
        <row r="142">
          <cell r="D142" t="str">
            <v>알미늄 총무팀</v>
          </cell>
          <cell r="E142">
            <v>319970002</v>
          </cell>
          <cell r="F142" t="str">
            <v>아산공장　지하수설치</v>
          </cell>
          <cell r="G142" t="str">
            <v>1997.06.30</v>
          </cell>
          <cell r="H142">
            <v>2002.01</v>
          </cell>
          <cell r="I142">
            <v>20</v>
          </cell>
          <cell r="J142">
            <v>0.05</v>
          </cell>
          <cell r="K142">
            <v>95500000</v>
          </cell>
          <cell r="L142">
            <v>0</v>
          </cell>
          <cell r="M142">
            <v>95500000</v>
          </cell>
          <cell r="N142">
            <v>95499000</v>
          </cell>
          <cell r="O142">
            <v>0</v>
          </cell>
          <cell r="P142">
            <v>95499000</v>
          </cell>
          <cell r="Q142">
            <v>1000</v>
          </cell>
          <cell r="R142">
            <v>0</v>
          </cell>
          <cell r="S142">
            <v>0</v>
          </cell>
          <cell r="T142">
            <v>0</v>
          </cell>
          <cell r="U142">
            <v>1000</v>
          </cell>
          <cell r="V142">
            <v>0</v>
          </cell>
          <cell r="W142">
            <v>0</v>
          </cell>
        </row>
        <row r="143">
          <cell r="D143" t="str">
            <v>알미늄 총무팀</v>
          </cell>
          <cell r="E143">
            <v>319970004</v>
          </cell>
          <cell r="F143" t="str">
            <v>아산공장　법면블럭</v>
          </cell>
          <cell r="G143" t="str">
            <v>1997.06.30</v>
          </cell>
          <cell r="H143">
            <v>2002.01</v>
          </cell>
          <cell r="I143">
            <v>20</v>
          </cell>
          <cell r="J143">
            <v>0.05</v>
          </cell>
          <cell r="K143">
            <v>12249000</v>
          </cell>
          <cell r="L143">
            <v>0</v>
          </cell>
          <cell r="M143">
            <v>12249000</v>
          </cell>
          <cell r="N143">
            <v>12248000</v>
          </cell>
          <cell r="O143">
            <v>0</v>
          </cell>
          <cell r="P143">
            <v>12248000</v>
          </cell>
          <cell r="Q143">
            <v>1000</v>
          </cell>
          <cell r="R143">
            <v>0</v>
          </cell>
          <cell r="S143">
            <v>0</v>
          </cell>
          <cell r="T143">
            <v>0</v>
          </cell>
          <cell r="U143">
            <v>1000</v>
          </cell>
          <cell r="V143">
            <v>0</v>
          </cell>
          <cell r="W143">
            <v>0</v>
          </cell>
        </row>
        <row r="144">
          <cell r="D144" t="str">
            <v>천안공장 관리과</v>
          </cell>
          <cell r="E144">
            <v>319980002</v>
          </cell>
          <cell r="F144" t="str">
            <v>축대</v>
          </cell>
          <cell r="G144" t="str">
            <v>1998.12.31</v>
          </cell>
          <cell r="H144">
            <v>2002.01</v>
          </cell>
          <cell r="I144">
            <v>20</v>
          </cell>
          <cell r="J144">
            <v>0.05</v>
          </cell>
          <cell r="K144">
            <v>296000000</v>
          </cell>
          <cell r="L144">
            <v>0</v>
          </cell>
          <cell r="M144">
            <v>296000000</v>
          </cell>
          <cell r="N144">
            <v>295999000</v>
          </cell>
          <cell r="O144">
            <v>0</v>
          </cell>
          <cell r="P144">
            <v>295999000</v>
          </cell>
          <cell r="Q144">
            <v>1000</v>
          </cell>
          <cell r="R144">
            <v>0</v>
          </cell>
          <cell r="S144">
            <v>0</v>
          </cell>
          <cell r="T144">
            <v>0</v>
          </cell>
          <cell r="U144">
            <v>1000</v>
          </cell>
          <cell r="V144">
            <v>0</v>
          </cell>
          <cell r="W144">
            <v>0</v>
          </cell>
        </row>
        <row r="145">
          <cell r="D145" t="str">
            <v>천안공장 관리과</v>
          </cell>
          <cell r="E145">
            <v>319980003</v>
          </cell>
          <cell r="F145" t="str">
            <v>관로</v>
          </cell>
          <cell r="G145" t="str">
            <v>1998.12.31</v>
          </cell>
          <cell r="H145">
            <v>2002.01</v>
          </cell>
          <cell r="I145">
            <v>20</v>
          </cell>
          <cell r="J145">
            <v>0.05</v>
          </cell>
          <cell r="K145">
            <v>207741500</v>
          </cell>
          <cell r="L145">
            <v>0</v>
          </cell>
          <cell r="M145">
            <v>207741500</v>
          </cell>
          <cell r="N145">
            <v>207740500</v>
          </cell>
          <cell r="O145">
            <v>0</v>
          </cell>
          <cell r="P145">
            <v>207740500</v>
          </cell>
          <cell r="Q145">
            <v>1000</v>
          </cell>
          <cell r="R145">
            <v>0</v>
          </cell>
          <cell r="S145">
            <v>0</v>
          </cell>
          <cell r="T145">
            <v>0</v>
          </cell>
          <cell r="U145">
            <v>1000</v>
          </cell>
          <cell r="V145">
            <v>0</v>
          </cell>
          <cell r="W145">
            <v>0</v>
          </cell>
        </row>
        <row r="146">
          <cell r="D146" t="str">
            <v>천안공장 관리과</v>
          </cell>
          <cell r="E146">
            <v>319980004</v>
          </cell>
          <cell r="F146" t="str">
            <v>콘테이너 천막</v>
          </cell>
          <cell r="G146" t="str">
            <v>1998.12.31</v>
          </cell>
          <cell r="H146">
            <v>2002.01</v>
          </cell>
          <cell r="I146">
            <v>20</v>
          </cell>
          <cell r="J146">
            <v>0.05</v>
          </cell>
          <cell r="K146">
            <v>6990700</v>
          </cell>
          <cell r="L146">
            <v>0</v>
          </cell>
          <cell r="M146">
            <v>6990700</v>
          </cell>
          <cell r="N146">
            <v>6989700</v>
          </cell>
          <cell r="O146">
            <v>0</v>
          </cell>
          <cell r="P146">
            <v>6989700</v>
          </cell>
          <cell r="Q146">
            <v>1000</v>
          </cell>
          <cell r="R146">
            <v>0</v>
          </cell>
          <cell r="S146">
            <v>0</v>
          </cell>
          <cell r="T146">
            <v>0</v>
          </cell>
          <cell r="U146">
            <v>1000</v>
          </cell>
          <cell r="V146">
            <v>0</v>
          </cell>
          <cell r="W146">
            <v>0</v>
          </cell>
        </row>
        <row r="147">
          <cell r="D147" t="str">
            <v>천안공장 관리과</v>
          </cell>
          <cell r="E147">
            <v>319980005</v>
          </cell>
          <cell r="F147" t="str">
            <v>군도도로</v>
          </cell>
          <cell r="G147" t="str">
            <v>1998.12.31</v>
          </cell>
          <cell r="H147">
            <v>2002.01</v>
          </cell>
          <cell r="I147">
            <v>20</v>
          </cell>
          <cell r="J147">
            <v>0.05</v>
          </cell>
          <cell r="K147">
            <v>357000000</v>
          </cell>
          <cell r="L147">
            <v>0</v>
          </cell>
          <cell r="M147">
            <v>357000000</v>
          </cell>
          <cell r="N147">
            <v>356999000</v>
          </cell>
          <cell r="O147">
            <v>0</v>
          </cell>
          <cell r="P147">
            <v>356999000</v>
          </cell>
          <cell r="Q147">
            <v>1000</v>
          </cell>
          <cell r="R147">
            <v>0</v>
          </cell>
          <cell r="S147">
            <v>0</v>
          </cell>
          <cell r="T147">
            <v>0</v>
          </cell>
          <cell r="U147">
            <v>1000</v>
          </cell>
          <cell r="V147">
            <v>0</v>
          </cell>
          <cell r="W147">
            <v>0</v>
          </cell>
        </row>
        <row r="148">
          <cell r="D148" t="str">
            <v>AL구</v>
          </cell>
          <cell r="K148">
            <v>1053481200</v>
          </cell>
          <cell r="L148">
            <v>0</v>
          </cell>
          <cell r="M148">
            <v>1053481200</v>
          </cell>
          <cell r="N148">
            <v>1053474200</v>
          </cell>
          <cell r="O148">
            <v>0</v>
          </cell>
          <cell r="P148">
            <v>1053474200</v>
          </cell>
          <cell r="Q148">
            <v>7000</v>
          </cell>
          <cell r="R148">
            <v>0</v>
          </cell>
          <cell r="S148">
            <v>0</v>
          </cell>
          <cell r="T148">
            <v>0</v>
          </cell>
          <cell r="U148">
            <v>7000</v>
          </cell>
          <cell r="V148">
            <v>0</v>
          </cell>
          <cell r="W148">
            <v>0</v>
          </cell>
        </row>
        <row r="149">
          <cell r="D149" t="str">
            <v>통신선 소재1팀</v>
          </cell>
          <cell r="E149">
            <v>319890001</v>
          </cell>
          <cell r="F149" t="str">
            <v>수중 모타 펌프</v>
          </cell>
          <cell r="G149" t="str">
            <v>1989.04.29</v>
          </cell>
          <cell r="I149">
            <v>20</v>
          </cell>
          <cell r="J149">
            <v>0.05</v>
          </cell>
          <cell r="K149">
            <v>5200000</v>
          </cell>
          <cell r="L149">
            <v>0</v>
          </cell>
          <cell r="M149">
            <v>5200000</v>
          </cell>
          <cell r="N149">
            <v>3900000</v>
          </cell>
          <cell r="O149">
            <v>260000</v>
          </cell>
          <cell r="P149">
            <v>4160000</v>
          </cell>
          <cell r="Q149">
            <v>1040000</v>
          </cell>
          <cell r="R149">
            <v>0</v>
          </cell>
          <cell r="S149">
            <v>0</v>
          </cell>
          <cell r="T149">
            <v>260000</v>
          </cell>
          <cell r="U149">
            <v>5200000</v>
          </cell>
          <cell r="V149">
            <v>260000</v>
          </cell>
          <cell r="W149">
            <v>260000</v>
          </cell>
        </row>
        <row r="150">
          <cell r="D150" t="str">
            <v>C/P구</v>
          </cell>
          <cell r="K150">
            <v>5200000</v>
          </cell>
          <cell r="L150">
            <v>0</v>
          </cell>
          <cell r="M150">
            <v>5200000</v>
          </cell>
          <cell r="N150">
            <v>3900000</v>
          </cell>
          <cell r="O150">
            <v>260000</v>
          </cell>
          <cell r="P150">
            <v>4160000</v>
          </cell>
          <cell r="Q150">
            <v>1040000</v>
          </cell>
          <cell r="R150">
            <v>0</v>
          </cell>
          <cell r="S150">
            <v>0</v>
          </cell>
          <cell r="T150">
            <v>260000</v>
          </cell>
          <cell r="U150">
            <v>5200000</v>
          </cell>
          <cell r="V150">
            <v>260000</v>
          </cell>
          <cell r="W150">
            <v>260000</v>
          </cell>
        </row>
        <row r="151">
          <cell r="D151" t="str">
            <v>통신선 설비보전부</v>
          </cell>
          <cell r="E151">
            <v>320020002</v>
          </cell>
          <cell r="F151" t="str">
            <v>용수배관,소화전 배관</v>
          </cell>
          <cell r="G151" t="str">
            <v>2002.07.12</v>
          </cell>
          <cell r="I151">
            <v>20</v>
          </cell>
          <cell r="J151">
            <v>0.05</v>
          </cell>
          <cell r="K151">
            <v>0</v>
          </cell>
          <cell r="L151">
            <v>20000000</v>
          </cell>
          <cell r="M151">
            <v>20000000</v>
          </cell>
          <cell r="N151">
            <v>0</v>
          </cell>
          <cell r="O151">
            <v>500000</v>
          </cell>
          <cell r="P151">
            <v>500000</v>
          </cell>
          <cell r="Q151">
            <v>19500000</v>
          </cell>
          <cell r="R151">
            <v>0</v>
          </cell>
          <cell r="S151">
            <v>0</v>
          </cell>
          <cell r="T151">
            <v>500000</v>
          </cell>
          <cell r="U151">
            <v>20000000</v>
          </cell>
          <cell r="V151">
            <v>1000000</v>
          </cell>
          <cell r="W151">
            <v>1000000</v>
          </cell>
        </row>
        <row r="152">
          <cell r="D152" t="str">
            <v>통신선 총무부</v>
          </cell>
          <cell r="E152">
            <v>319840001</v>
          </cell>
          <cell r="F152" t="str">
            <v>관망대</v>
          </cell>
          <cell r="G152" t="str">
            <v>1998.01.01</v>
          </cell>
          <cell r="I152">
            <v>20</v>
          </cell>
          <cell r="J152">
            <v>0.05</v>
          </cell>
          <cell r="K152">
            <v>12675000</v>
          </cell>
          <cell r="L152">
            <v>0</v>
          </cell>
          <cell r="M152">
            <v>12675000</v>
          </cell>
          <cell r="N152">
            <v>2560350</v>
          </cell>
          <cell r="O152">
            <v>633750</v>
          </cell>
          <cell r="P152">
            <v>3194100</v>
          </cell>
          <cell r="Q152">
            <v>9480900</v>
          </cell>
          <cell r="R152">
            <v>0</v>
          </cell>
          <cell r="S152">
            <v>0</v>
          </cell>
          <cell r="T152">
            <v>633750</v>
          </cell>
          <cell r="U152">
            <v>12675000</v>
          </cell>
          <cell r="V152">
            <v>633750</v>
          </cell>
          <cell r="W152">
            <v>633750</v>
          </cell>
        </row>
        <row r="153">
          <cell r="D153" t="str">
            <v>통신선 총무부</v>
          </cell>
          <cell r="E153">
            <v>319840002</v>
          </cell>
          <cell r="F153" t="str">
            <v>정문</v>
          </cell>
          <cell r="G153" t="str">
            <v>1998.01.01</v>
          </cell>
          <cell r="I153">
            <v>20</v>
          </cell>
          <cell r="J153">
            <v>0.05</v>
          </cell>
          <cell r="K153">
            <v>3960000</v>
          </cell>
          <cell r="L153">
            <v>0</v>
          </cell>
          <cell r="M153">
            <v>3960000</v>
          </cell>
          <cell r="N153">
            <v>732600</v>
          </cell>
          <cell r="O153">
            <v>198000</v>
          </cell>
          <cell r="P153">
            <v>930600</v>
          </cell>
          <cell r="Q153">
            <v>3029400</v>
          </cell>
          <cell r="R153">
            <v>0</v>
          </cell>
          <cell r="S153">
            <v>0</v>
          </cell>
          <cell r="T153">
            <v>198000</v>
          </cell>
          <cell r="U153">
            <v>3960000</v>
          </cell>
          <cell r="V153">
            <v>198000</v>
          </cell>
          <cell r="W153">
            <v>198000</v>
          </cell>
        </row>
        <row r="154">
          <cell r="D154" t="str">
            <v>통신선 총무부</v>
          </cell>
          <cell r="E154">
            <v>319840003</v>
          </cell>
          <cell r="F154" t="str">
            <v>담장</v>
          </cell>
          <cell r="G154" t="str">
            <v>1998.01.01</v>
          </cell>
          <cell r="I154">
            <v>20</v>
          </cell>
          <cell r="J154">
            <v>0.05</v>
          </cell>
          <cell r="K154">
            <v>6000000</v>
          </cell>
          <cell r="L154">
            <v>0</v>
          </cell>
          <cell r="M154">
            <v>6000000</v>
          </cell>
          <cell r="N154">
            <v>1212000</v>
          </cell>
          <cell r="O154">
            <v>300000</v>
          </cell>
          <cell r="P154">
            <v>1512000</v>
          </cell>
          <cell r="Q154">
            <v>4488000</v>
          </cell>
          <cell r="R154">
            <v>0</v>
          </cell>
          <cell r="S154">
            <v>0</v>
          </cell>
          <cell r="T154">
            <v>300000</v>
          </cell>
          <cell r="U154">
            <v>6000000</v>
          </cell>
          <cell r="V154">
            <v>300000</v>
          </cell>
          <cell r="W154">
            <v>300000</v>
          </cell>
        </row>
        <row r="155">
          <cell r="D155" t="str">
            <v>통신선 총무부</v>
          </cell>
          <cell r="E155">
            <v>319850001</v>
          </cell>
          <cell r="F155" t="str">
            <v>위험물 옥외저장고</v>
          </cell>
          <cell r="G155" t="str">
            <v>1985.03.30</v>
          </cell>
          <cell r="H155">
            <v>2000.01</v>
          </cell>
          <cell r="I155">
            <v>20</v>
          </cell>
          <cell r="J155">
            <v>0.05</v>
          </cell>
          <cell r="K155">
            <v>1288459</v>
          </cell>
          <cell r="L155">
            <v>0</v>
          </cell>
          <cell r="M155">
            <v>1288459</v>
          </cell>
          <cell r="N155">
            <v>1287459</v>
          </cell>
          <cell r="O155">
            <v>0</v>
          </cell>
          <cell r="P155">
            <v>1287459</v>
          </cell>
          <cell r="Q155">
            <v>1000</v>
          </cell>
          <cell r="R155">
            <v>0</v>
          </cell>
          <cell r="S155">
            <v>0</v>
          </cell>
          <cell r="T155">
            <v>0</v>
          </cell>
          <cell r="U155">
            <v>1288459</v>
          </cell>
          <cell r="V155">
            <v>64422</v>
          </cell>
          <cell r="W155">
            <v>64422</v>
          </cell>
        </row>
        <row r="156">
          <cell r="D156" t="str">
            <v>통신선 총무부</v>
          </cell>
          <cell r="E156">
            <v>319880001</v>
          </cell>
          <cell r="F156" t="str">
            <v>상수도 및 주조</v>
          </cell>
          <cell r="G156" t="str">
            <v>1988.02.27</v>
          </cell>
          <cell r="I156">
            <v>20</v>
          </cell>
          <cell r="J156">
            <v>0.05</v>
          </cell>
          <cell r="K156">
            <v>3922895</v>
          </cell>
          <cell r="L156">
            <v>0</v>
          </cell>
          <cell r="M156">
            <v>3922895</v>
          </cell>
          <cell r="N156">
            <v>1927630</v>
          </cell>
          <cell r="O156">
            <v>196145</v>
          </cell>
          <cell r="P156">
            <v>2123775</v>
          </cell>
          <cell r="Q156">
            <v>1799120</v>
          </cell>
          <cell r="R156">
            <v>0</v>
          </cell>
          <cell r="S156">
            <v>0</v>
          </cell>
          <cell r="T156">
            <v>196145</v>
          </cell>
          <cell r="U156">
            <v>3922895</v>
          </cell>
          <cell r="V156">
            <v>196144</v>
          </cell>
          <cell r="W156">
            <v>196144</v>
          </cell>
        </row>
        <row r="157">
          <cell r="D157" t="str">
            <v>통신선 총무부</v>
          </cell>
          <cell r="E157">
            <v>319880002</v>
          </cell>
          <cell r="F157" t="str">
            <v>콘태이너 접안장</v>
          </cell>
          <cell r="G157" t="str">
            <v>1998.01.01</v>
          </cell>
          <cell r="I157">
            <v>20</v>
          </cell>
          <cell r="J157">
            <v>0.05</v>
          </cell>
          <cell r="K157">
            <v>11250000</v>
          </cell>
          <cell r="L157">
            <v>0</v>
          </cell>
          <cell r="M157">
            <v>11250000</v>
          </cell>
          <cell r="N157">
            <v>2036250</v>
          </cell>
          <cell r="O157">
            <v>562500</v>
          </cell>
          <cell r="P157">
            <v>2598750</v>
          </cell>
          <cell r="Q157">
            <v>8651250</v>
          </cell>
          <cell r="R157">
            <v>0</v>
          </cell>
          <cell r="S157">
            <v>0</v>
          </cell>
          <cell r="T157">
            <v>562500</v>
          </cell>
          <cell r="U157">
            <v>11250000</v>
          </cell>
          <cell r="V157">
            <v>562500</v>
          </cell>
          <cell r="W157">
            <v>562500</v>
          </cell>
        </row>
        <row r="158">
          <cell r="D158" t="str">
            <v>통신선 총무부</v>
          </cell>
          <cell r="E158">
            <v>319880003</v>
          </cell>
          <cell r="F158" t="str">
            <v>크롬 폐수 처리시설</v>
          </cell>
          <cell r="G158" t="str">
            <v>1988.12.31</v>
          </cell>
          <cell r="I158">
            <v>20</v>
          </cell>
          <cell r="J158">
            <v>0.05</v>
          </cell>
          <cell r="K158">
            <v>36350000</v>
          </cell>
          <cell r="L158">
            <v>0</v>
          </cell>
          <cell r="M158">
            <v>36350000</v>
          </cell>
          <cell r="N158">
            <v>28353000</v>
          </cell>
          <cell r="O158">
            <v>1817500</v>
          </cell>
          <cell r="P158">
            <v>30170500</v>
          </cell>
          <cell r="Q158">
            <v>6179500</v>
          </cell>
          <cell r="R158">
            <v>0</v>
          </cell>
          <cell r="S158">
            <v>0</v>
          </cell>
          <cell r="T158">
            <v>1817500</v>
          </cell>
          <cell r="U158">
            <v>36350000</v>
          </cell>
          <cell r="V158">
            <v>1817500</v>
          </cell>
          <cell r="W158">
            <v>1817500</v>
          </cell>
        </row>
        <row r="159">
          <cell r="D159" t="str">
            <v>통신선 총무부</v>
          </cell>
          <cell r="E159">
            <v>319890002</v>
          </cell>
          <cell r="F159" t="str">
            <v>적치장 창고</v>
          </cell>
          <cell r="G159" t="str">
            <v>1989.04.29</v>
          </cell>
          <cell r="I159">
            <v>20</v>
          </cell>
          <cell r="J159">
            <v>0.05</v>
          </cell>
          <cell r="K159">
            <v>20100000</v>
          </cell>
          <cell r="L159">
            <v>0</v>
          </cell>
          <cell r="M159">
            <v>20100000</v>
          </cell>
          <cell r="N159">
            <v>15075000</v>
          </cell>
          <cell r="O159">
            <v>1005000</v>
          </cell>
          <cell r="P159">
            <v>16080000</v>
          </cell>
          <cell r="Q159">
            <v>4020000</v>
          </cell>
          <cell r="R159">
            <v>0</v>
          </cell>
          <cell r="S159">
            <v>0</v>
          </cell>
          <cell r="T159">
            <v>1005000</v>
          </cell>
          <cell r="U159">
            <v>20100000</v>
          </cell>
          <cell r="V159">
            <v>1005000</v>
          </cell>
          <cell r="W159">
            <v>1005000</v>
          </cell>
        </row>
        <row r="160">
          <cell r="D160" t="str">
            <v>통신선 총무부</v>
          </cell>
          <cell r="E160">
            <v>319890003</v>
          </cell>
          <cell r="F160" t="str">
            <v>LPG  저장고</v>
          </cell>
          <cell r="G160" t="str">
            <v>1998.01.01</v>
          </cell>
          <cell r="I160">
            <v>20</v>
          </cell>
          <cell r="J160">
            <v>0.05</v>
          </cell>
          <cell r="K160">
            <v>3765000</v>
          </cell>
          <cell r="L160">
            <v>0</v>
          </cell>
          <cell r="M160">
            <v>3765000</v>
          </cell>
          <cell r="N160">
            <v>982665</v>
          </cell>
          <cell r="O160">
            <v>188250</v>
          </cell>
          <cell r="P160">
            <v>1170915</v>
          </cell>
          <cell r="Q160">
            <v>2594085</v>
          </cell>
          <cell r="R160">
            <v>0</v>
          </cell>
          <cell r="S160">
            <v>0</v>
          </cell>
          <cell r="T160">
            <v>188250</v>
          </cell>
          <cell r="U160">
            <v>3765000</v>
          </cell>
          <cell r="V160">
            <v>188250</v>
          </cell>
          <cell r="W160">
            <v>188250</v>
          </cell>
        </row>
        <row r="161">
          <cell r="D161" t="str">
            <v>통신선 총무부</v>
          </cell>
          <cell r="E161">
            <v>319900002</v>
          </cell>
          <cell r="F161" t="str">
            <v>트럭 접안장</v>
          </cell>
          <cell r="G161" t="str">
            <v>1998.01.01</v>
          </cell>
          <cell r="I161">
            <v>20</v>
          </cell>
          <cell r="J161">
            <v>0.05</v>
          </cell>
          <cell r="K161">
            <v>4000000</v>
          </cell>
          <cell r="L161">
            <v>0</v>
          </cell>
          <cell r="M161">
            <v>4000000</v>
          </cell>
          <cell r="N161">
            <v>716000</v>
          </cell>
          <cell r="O161">
            <v>200000</v>
          </cell>
          <cell r="P161">
            <v>916000</v>
          </cell>
          <cell r="Q161">
            <v>3084000</v>
          </cell>
          <cell r="R161">
            <v>0</v>
          </cell>
          <cell r="S161">
            <v>0</v>
          </cell>
          <cell r="T161">
            <v>200000</v>
          </cell>
          <cell r="U161">
            <v>4000000</v>
          </cell>
          <cell r="V161">
            <v>200000</v>
          </cell>
          <cell r="W161">
            <v>200000</v>
          </cell>
        </row>
        <row r="162">
          <cell r="D162" t="str">
            <v>통신선 총무부</v>
          </cell>
          <cell r="E162">
            <v>319900003</v>
          </cell>
          <cell r="F162" t="str">
            <v>잔반 분쇄기</v>
          </cell>
          <cell r="G162" t="str">
            <v>1990.09.30</v>
          </cell>
          <cell r="I162">
            <v>20</v>
          </cell>
          <cell r="J162">
            <v>0.05</v>
          </cell>
          <cell r="K162">
            <v>2700000</v>
          </cell>
          <cell r="L162">
            <v>0</v>
          </cell>
          <cell r="M162">
            <v>2700000</v>
          </cell>
          <cell r="N162">
            <v>1782000</v>
          </cell>
          <cell r="O162">
            <v>135000</v>
          </cell>
          <cell r="P162">
            <v>1917000</v>
          </cell>
          <cell r="Q162">
            <v>783000</v>
          </cell>
          <cell r="R162">
            <v>0</v>
          </cell>
          <cell r="S162">
            <v>0</v>
          </cell>
          <cell r="T162">
            <v>135000</v>
          </cell>
          <cell r="U162">
            <v>2700000</v>
          </cell>
          <cell r="V162">
            <v>135000</v>
          </cell>
          <cell r="W162">
            <v>135000</v>
          </cell>
        </row>
        <row r="163">
          <cell r="D163" t="str">
            <v>통신선 총무부</v>
          </cell>
          <cell r="E163">
            <v>319980006</v>
          </cell>
          <cell r="F163" t="str">
            <v>도로</v>
          </cell>
          <cell r="G163" t="str">
            <v>1998.12.31</v>
          </cell>
          <cell r="I163">
            <v>20</v>
          </cell>
          <cell r="J163">
            <v>0.05</v>
          </cell>
          <cell r="K163">
            <v>113500000</v>
          </cell>
          <cell r="L163">
            <v>0</v>
          </cell>
          <cell r="M163">
            <v>113500000</v>
          </cell>
          <cell r="N163">
            <v>19862500</v>
          </cell>
          <cell r="O163">
            <v>5675000</v>
          </cell>
          <cell r="P163">
            <v>25537500</v>
          </cell>
          <cell r="Q163">
            <v>87962500</v>
          </cell>
          <cell r="R163">
            <v>0</v>
          </cell>
          <cell r="S163">
            <v>0</v>
          </cell>
          <cell r="T163">
            <v>5675000</v>
          </cell>
          <cell r="U163">
            <v>113500000</v>
          </cell>
          <cell r="V163">
            <v>5675000</v>
          </cell>
          <cell r="W163">
            <v>5675000</v>
          </cell>
        </row>
        <row r="164">
          <cell r="D164" t="str">
            <v>W구</v>
          </cell>
          <cell r="K164">
            <v>219511354</v>
          </cell>
          <cell r="L164">
            <v>20000000</v>
          </cell>
          <cell r="M164">
            <v>239511354</v>
          </cell>
          <cell r="N164">
            <v>76527454</v>
          </cell>
          <cell r="O164">
            <v>11411145</v>
          </cell>
          <cell r="P164">
            <v>87938599</v>
          </cell>
          <cell r="Q164">
            <v>151572755</v>
          </cell>
          <cell r="R164">
            <v>0</v>
          </cell>
          <cell r="S164">
            <v>0</v>
          </cell>
          <cell r="T164">
            <v>11411145</v>
          </cell>
          <cell r="U164">
            <v>239511354</v>
          </cell>
          <cell r="V164">
            <v>11975566</v>
          </cell>
          <cell r="W164">
            <v>11975566</v>
          </cell>
        </row>
        <row r="165">
          <cell r="D165" t="str">
            <v>통신선 F/S 3팀</v>
          </cell>
          <cell r="E165">
            <v>319900004</v>
          </cell>
          <cell r="F165" t="str">
            <v>PE 원료탱크</v>
          </cell>
          <cell r="G165" t="str">
            <v>1990.12.31</v>
          </cell>
          <cell r="I165">
            <v>20</v>
          </cell>
          <cell r="J165">
            <v>0.05</v>
          </cell>
          <cell r="K165">
            <v>1100000</v>
          </cell>
          <cell r="L165">
            <v>0</v>
          </cell>
          <cell r="M165">
            <v>1100000</v>
          </cell>
          <cell r="N165">
            <v>726000</v>
          </cell>
          <cell r="O165">
            <v>55000</v>
          </cell>
          <cell r="P165">
            <v>781000</v>
          </cell>
          <cell r="Q165">
            <v>319000</v>
          </cell>
          <cell r="R165">
            <v>0</v>
          </cell>
          <cell r="S165">
            <v>0</v>
          </cell>
          <cell r="T165">
            <v>55000</v>
          </cell>
          <cell r="U165">
            <v>1100000</v>
          </cell>
          <cell r="V165">
            <v>55000</v>
          </cell>
          <cell r="W165">
            <v>55000</v>
          </cell>
        </row>
        <row r="166">
          <cell r="D166" t="str">
            <v>F/S구</v>
          </cell>
          <cell r="K166">
            <v>1100000</v>
          </cell>
          <cell r="L166">
            <v>0</v>
          </cell>
          <cell r="M166">
            <v>1100000</v>
          </cell>
          <cell r="N166">
            <v>726000</v>
          </cell>
          <cell r="O166">
            <v>55000</v>
          </cell>
          <cell r="P166">
            <v>781000</v>
          </cell>
          <cell r="Q166">
            <v>319000</v>
          </cell>
          <cell r="R166">
            <v>0</v>
          </cell>
          <cell r="S166">
            <v>0</v>
          </cell>
          <cell r="T166">
            <v>55000</v>
          </cell>
          <cell r="U166">
            <v>1100000</v>
          </cell>
          <cell r="V166">
            <v>55000</v>
          </cell>
          <cell r="W166">
            <v>55000</v>
          </cell>
        </row>
        <row r="167">
          <cell r="D167" t="str">
            <v>통신선광케이블생산팀</v>
          </cell>
          <cell r="E167">
            <v>320010002</v>
          </cell>
          <cell r="F167" t="str">
            <v>O/F바닥레일</v>
          </cell>
          <cell r="G167" t="str">
            <v>2001.07.20</v>
          </cell>
          <cell r="I167">
            <v>20</v>
          </cell>
          <cell r="J167">
            <v>0.05</v>
          </cell>
          <cell r="K167">
            <v>900000</v>
          </cell>
          <cell r="L167">
            <v>0</v>
          </cell>
          <cell r="M167">
            <v>900000</v>
          </cell>
          <cell r="N167">
            <v>22500</v>
          </cell>
          <cell r="O167">
            <v>45000</v>
          </cell>
          <cell r="P167">
            <v>67500</v>
          </cell>
          <cell r="Q167">
            <v>832500</v>
          </cell>
          <cell r="R167">
            <v>0</v>
          </cell>
          <cell r="S167">
            <v>0</v>
          </cell>
          <cell r="T167">
            <v>45000</v>
          </cell>
          <cell r="U167">
            <v>900000</v>
          </cell>
          <cell r="V167">
            <v>45000</v>
          </cell>
          <cell r="W167">
            <v>45000</v>
          </cell>
        </row>
        <row r="168">
          <cell r="D168" t="str">
            <v>O/F구</v>
          </cell>
          <cell r="K168">
            <v>900000</v>
          </cell>
          <cell r="L168">
            <v>0</v>
          </cell>
          <cell r="M168">
            <v>900000</v>
          </cell>
          <cell r="N168">
            <v>22500</v>
          </cell>
          <cell r="O168">
            <v>45000</v>
          </cell>
          <cell r="P168">
            <v>67500</v>
          </cell>
          <cell r="Q168">
            <v>832500</v>
          </cell>
          <cell r="R168">
            <v>0</v>
          </cell>
          <cell r="S168">
            <v>0</v>
          </cell>
          <cell r="T168">
            <v>45000</v>
          </cell>
          <cell r="U168">
            <v>900000</v>
          </cell>
          <cell r="V168">
            <v>45000</v>
          </cell>
          <cell r="W168">
            <v>45000</v>
          </cell>
        </row>
        <row r="169">
          <cell r="D169" t="str">
            <v>통신공장</v>
          </cell>
          <cell r="E169">
            <v>319980001</v>
          </cell>
          <cell r="F169" t="str">
            <v>지하배수로</v>
          </cell>
          <cell r="G169" t="str">
            <v>1998.01.01</v>
          </cell>
          <cell r="I169">
            <v>20</v>
          </cell>
          <cell r="J169">
            <v>0.05</v>
          </cell>
          <cell r="K169">
            <v>27000000</v>
          </cell>
          <cell r="L169">
            <v>0</v>
          </cell>
          <cell r="M169">
            <v>27000000</v>
          </cell>
          <cell r="N169">
            <v>5130000</v>
          </cell>
          <cell r="O169">
            <v>1350000</v>
          </cell>
          <cell r="P169">
            <v>6480000</v>
          </cell>
          <cell r="Q169">
            <v>20520000</v>
          </cell>
          <cell r="R169">
            <v>0</v>
          </cell>
          <cell r="S169">
            <v>0</v>
          </cell>
          <cell r="T169">
            <v>1350000</v>
          </cell>
          <cell r="U169">
            <v>27000000</v>
          </cell>
          <cell r="V169">
            <v>1350000</v>
          </cell>
          <cell r="W169">
            <v>1350000</v>
          </cell>
        </row>
        <row r="170">
          <cell r="D170" t="str">
            <v>연구소 관리팀</v>
          </cell>
          <cell r="E170">
            <v>319860001</v>
          </cell>
          <cell r="F170" t="str">
            <v>지하수 저장탱크</v>
          </cell>
          <cell r="G170" t="str">
            <v>1998.01.01</v>
          </cell>
          <cell r="I170">
            <v>20</v>
          </cell>
          <cell r="J170">
            <v>0.05</v>
          </cell>
          <cell r="K170">
            <v>25375000</v>
          </cell>
          <cell r="L170">
            <v>0</v>
          </cell>
          <cell r="M170">
            <v>25375000</v>
          </cell>
          <cell r="N170">
            <v>6978125</v>
          </cell>
          <cell r="O170">
            <v>1268750</v>
          </cell>
          <cell r="P170">
            <v>8246875</v>
          </cell>
          <cell r="Q170">
            <v>17128125</v>
          </cell>
          <cell r="R170">
            <v>0</v>
          </cell>
          <cell r="S170">
            <v>0</v>
          </cell>
          <cell r="T170">
            <v>1268750</v>
          </cell>
          <cell r="U170">
            <v>25375000</v>
          </cell>
          <cell r="V170">
            <v>1268750</v>
          </cell>
          <cell r="W170">
            <v>1268750</v>
          </cell>
        </row>
        <row r="171">
          <cell r="D171" t="str">
            <v>연구소 관리팀</v>
          </cell>
          <cell r="E171">
            <v>319870001</v>
          </cell>
          <cell r="F171" t="str">
            <v>배 수 로</v>
          </cell>
          <cell r="G171" t="str">
            <v>1998.01.01</v>
          </cell>
          <cell r="I171">
            <v>20</v>
          </cell>
          <cell r="J171">
            <v>0.05</v>
          </cell>
          <cell r="K171">
            <v>12000000</v>
          </cell>
          <cell r="L171">
            <v>0</v>
          </cell>
          <cell r="M171">
            <v>12000000</v>
          </cell>
          <cell r="N171">
            <v>3300000</v>
          </cell>
          <cell r="O171">
            <v>600000</v>
          </cell>
          <cell r="P171">
            <v>3900000</v>
          </cell>
          <cell r="Q171">
            <v>8100000</v>
          </cell>
          <cell r="R171">
            <v>0</v>
          </cell>
          <cell r="S171">
            <v>0</v>
          </cell>
          <cell r="T171">
            <v>600000</v>
          </cell>
          <cell r="U171">
            <v>12000000</v>
          </cell>
          <cell r="V171">
            <v>600000</v>
          </cell>
          <cell r="W171">
            <v>600000</v>
          </cell>
        </row>
        <row r="172">
          <cell r="D172" t="str">
            <v>연구소 관리팀</v>
          </cell>
          <cell r="E172">
            <v>319870002</v>
          </cell>
          <cell r="F172" t="str">
            <v>대  문</v>
          </cell>
          <cell r="G172" t="str">
            <v>1998.01.01</v>
          </cell>
          <cell r="I172">
            <v>20</v>
          </cell>
          <cell r="J172">
            <v>0.05</v>
          </cell>
          <cell r="K172">
            <v>7710000</v>
          </cell>
          <cell r="L172">
            <v>0</v>
          </cell>
          <cell r="M172">
            <v>7710000</v>
          </cell>
          <cell r="N172">
            <v>1260660</v>
          </cell>
          <cell r="O172">
            <v>385500</v>
          </cell>
          <cell r="P172">
            <v>1646160</v>
          </cell>
          <cell r="Q172">
            <v>6063840</v>
          </cell>
          <cell r="R172">
            <v>0</v>
          </cell>
          <cell r="S172">
            <v>0</v>
          </cell>
          <cell r="T172">
            <v>385500</v>
          </cell>
          <cell r="U172">
            <v>7710000</v>
          </cell>
          <cell r="V172">
            <v>385500</v>
          </cell>
          <cell r="W172">
            <v>385500</v>
          </cell>
        </row>
        <row r="173">
          <cell r="D173" t="str">
            <v>연구소 관리팀</v>
          </cell>
          <cell r="E173">
            <v>319870003</v>
          </cell>
          <cell r="F173" t="str">
            <v>담  장</v>
          </cell>
          <cell r="G173" t="str">
            <v>1987.06.30</v>
          </cell>
          <cell r="I173">
            <v>20</v>
          </cell>
          <cell r="J173">
            <v>0.05</v>
          </cell>
          <cell r="K173">
            <v>2100000</v>
          </cell>
          <cell r="L173">
            <v>0</v>
          </cell>
          <cell r="M173">
            <v>2100000</v>
          </cell>
          <cell r="N173">
            <v>1071000</v>
          </cell>
          <cell r="O173">
            <v>105000</v>
          </cell>
          <cell r="P173">
            <v>1176000</v>
          </cell>
          <cell r="Q173">
            <v>924000</v>
          </cell>
          <cell r="R173">
            <v>0</v>
          </cell>
          <cell r="S173">
            <v>0</v>
          </cell>
          <cell r="T173">
            <v>105000</v>
          </cell>
          <cell r="U173">
            <v>2100000</v>
          </cell>
          <cell r="V173">
            <v>105000</v>
          </cell>
          <cell r="W173">
            <v>105000</v>
          </cell>
        </row>
        <row r="174">
          <cell r="D174" t="str">
            <v>연구소 관리팀</v>
          </cell>
          <cell r="E174">
            <v>319870004</v>
          </cell>
          <cell r="F174" t="str">
            <v>도   로</v>
          </cell>
          <cell r="G174" t="str">
            <v>1998.01.01</v>
          </cell>
          <cell r="I174">
            <v>20</v>
          </cell>
          <cell r="J174">
            <v>0.05</v>
          </cell>
          <cell r="K174">
            <v>280000</v>
          </cell>
          <cell r="L174">
            <v>0</v>
          </cell>
          <cell r="M174">
            <v>280000</v>
          </cell>
          <cell r="N174">
            <v>112000</v>
          </cell>
          <cell r="O174">
            <v>14000</v>
          </cell>
          <cell r="P174">
            <v>126000</v>
          </cell>
          <cell r="Q174">
            <v>154000</v>
          </cell>
          <cell r="R174">
            <v>0</v>
          </cell>
          <cell r="S174">
            <v>0</v>
          </cell>
          <cell r="T174">
            <v>14000</v>
          </cell>
          <cell r="U174">
            <v>280000</v>
          </cell>
          <cell r="V174">
            <v>14000</v>
          </cell>
          <cell r="W174">
            <v>14000</v>
          </cell>
        </row>
        <row r="175">
          <cell r="D175" t="str">
            <v>연구소 관리팀</v>
          </cell>
          <cell r="E175">
            <v>319900001</v>
          </cell>
          <cell r="F175" t="str">
            <v>잔밥 처리기</v>
          </cell>
          <cell r="G175" t="str">
            <v>1998.01.01</v>
          </cell>
          <cell r="I175">
            <v>20</v>
          </cell>
          <cell r="J175">
            <v>0.05</v>
          </cell>
          <cell r="K175">
            <v>1758000</v>
          </cell>
          <cell r="L175">
            <v>0</v>
          </cell>
          <cell r="M175">
            <v>1758000</v>
          </cell>
          <cell r="N175">
            <v>439500</v>
          </cell>
          <cell r="O175">
            <v>87900</v>
          </cell>
          <cell r="P175">
            <v>527400</v>
          </cell>
          <cell r="Q175">
            <v>1230600</v>
          </cell>
          <cell r="R175">
            <v>0</v>
          </cell>
          <cell r="S175">
            <v>0</v>
          </cell>
          <cell r="T175">
            <v>87900</v>
          </cell>
          <cell r="U175">
            <v>1758000</v>
          </cell>
          <cell r="V175">
            <v>87900</v>
          </cell>
          <cell r="W175">
            <v>87900</v>
          </cell>
        </row>
        <row r="176">
          <cell r="D176" t="str">
            <v>연구소 관리팀</v>
          </cell>
          <cell r="E176">
            <v>319910001</v>
          </cell>
          <cell r="F176" t="str">
            <v>상 수 도</v>
          </cell>
          <cell r="G176" t="str">
            <v>1998.01.01</v>
          </cell>
          <cell r="I176">
            <v>20</v>
          </cell>
          <cell r="J176">
            <v>0.05</v>
          </cell>
          <cell r="K176">
            <v>13933000</v>
          </cell>
          <cell r="L176">
            <v>0</v>
          </cell>
          <cell r="M176">
            <v>13933000</v>
          </cell>
          <cell r="N176">
            <v>2633337</v>
          </cell>
          <cell r="O176">
            <v>696650</v>
          </cell>
          <cell r="P176">
            <v>3329987</v>
          </cell>
          <cell r="Q176">
            <v>10603013</v>
          </cell>
          <cell r="R176">
            <v>0</v>
          </cell>
          <cell r="S176">
            <v>0</v>
          </cell>
          <cell r="T176">
            <v>696650</v>
          </cell>
          <cell r="U176">
            <v>13933000</v>
          </cell>
          <cell r="V176">
            <v>696650</v>
          </cell>
          <cell r="W176">
            <v>696650</v>
          </cell>
        </row>
        <row r="177">
          <cell r="D177" t="str">
            <v>R/D구</v>
          </cell>
          <cell r="K177">
            <v>90156000</v>
          </cell>
          <cell r="L177">
            <v>0</v>
          </cell>
          <cell r="M177">
            <v>90156000</v>
          </cell>
          <cell r="N177">
            <v>20924622</v>
          </cell>
          <cell r="O177">
            <v>4507800</v>
          </cell>
          <cell r="P177">
            <v>25432422</v>
          </cell>
          <cell r="Q177">
            <v>64723578</v>
          </cell>
          <cell r="R177">
            <v>0</v>
          </cell>
          <cell r="S177">
            <v>0</v>
          </cell>
          <cell r="T177">
            <v>4507800</v>
          </cell>
          <cell r="U177">
            <v>90156000</v>
          </cell>
          <cell r="V177">
            <v>4507800</v>
          </cell>
          <cell r="W177">
            <v>4507800</v>
          </cell>
        </row>
        <row r="178">
          <cell r="D178" t="str">
            <v>연구소 FM팀</v>
          </cell>
          <cell r="E178">
            <v>320020001</v>
          </cell>
          <cell r="F178" t="str">
            <v>수원FM공장 가스저장소(C동)</v>
          </cell>
          <cell r="G178" t="str">
            <v>2002.02.20</v>
          </cell>
          <cell r="I178">
            <v>20</v>
          </cell>
          <cell r="J178">
            <v>0.05</v>
          </cell>
          <cell r="K178">
            <v>0</v>
          </cell>
          <cell r="L178">
            <v>55153086</v>
          </cell>
          <cell r="M178">
            <v>55153086</v>
          </cell>
          <cell r="N178">
            <v>0</v>
          </cell>
          <cell r="O178">
            <v>2527850</v>
          </cell>
          <cell r="P178">
            <v>2527850</v>
          </cell>
          <cell r="Q178">
            <v>52625236</v>
          </cell>
          <cell r="R178">
            <v>0</v>
          </cell>
          <cell r="S178">
            <v>0</v>
          </cell>
          <cell r="T178">
            <v>2527850</v>
          </cell>
          <cell r="U178">
            <v>55153086</v>
          </cell>
          <cell r="V178">
            <v>2757654</v>
          </cell>
          <cell r="W178">
            <v>2757654</v>
          </cell>
        </row>
        <row r="179">
          <cell r="D179" t="str">
            <v>F/M구</v>
          </cell>
          <cell r="K179">
            <v>0</v>
          </cell>
          <cell r="L179">
            <v>55153086</v>
          </cell>
          <cell r="M179">
            <v>55153086</v>
          </cell>
          <cell r="N179">
            <v>0</v>
          </cell>
          <cell r="O179">
            <v>2527850</v>
          </cell>
          <cell r="P179">
            <v>2527850</v>
          </cell>
          <cell r="Q179">
            <v>52625236</v>
          </cell>
          <cell r="R179">
            <v>0</v>
          </cell>
          <cell r="S179">
            <v>0</v>
          </cell>
          <cell r="T179">
            <v>2527850</v>
          </cell>
          <cell r="U179">
            <v>55153086</v>
          </cell>
          <cell r="V179">
            <v>2757654</v>
          </cell>
          <cell r="W179">
            <v>2757654</v>
          </cell>
        </row>
        <row r="180">
          <cell r="K180">
            <v>1370348554</v>
          </cell>
          <cell r="L180">
            <v>75153086</v>
          </cell>
          <cell r="M180">
            <v>1445501640</v>
          </cell>
          <cell r="N180">
            <v>1155574776</v>
          </cell>
          <cell r="O180">
            <v>18806795</v>
          </cell>
          <cell r="P180">
            <v>1174381571</v>
          </cell>
          <cell r="Q180">
            <v>271120069</v>
          </cell>
          <cell r="R180">
            <v>0</v>
          </cell>
          <cell r="S180">
            <v>0</v>
          </cell>
          <cell r="T180">
            <v>18806795</v>
          </cell>
          <cell r="U180">
            <v>392027440</v>
          </cell>
          <cell r="V180">
            <v>19601020</v>
          </cell>
          <cell r="W180">
            <v>19601020</v>
          </cell>
        </row>
        <row r="182">
          <cell r="D182" t="str">
            <v>알미늄 가공반</v>
          </cell>
          <cell r="E182">
            <v>419870004</v>
          </cell>
          <cell r="F182" t="str">
            <v>JUROFORM</v>
          </cell>
          <cell r="G182" t="str">
            <v>1987.06.25</v>
          </cell>
          <cell r="H182">
            <v>1996.06</v>
          </cell>
          <cell r="I182">
            <v>10</v>
          </cell>
          <cell r="J182">
            <v>0.25900000000000001</v>
          </cell>
          <cell r="K182">
            <v>4869600</v>
          </cell>
          <cell r="L182">
            <v>0</v>
          </cell>
          <cell r="M182">
            <v>4869600</v>
          </cell>
          <cell r="N182">
            <v>4868600</v>
          </cell>
          <cell r="O182">
            <v>0</v>
          </cell>
          <cell r="P182">
            <v>4868600</v>
          </cell>
          <cell r="Q182">
            <v>1000</v>
          </cell>
          <cell r="R182">
            <v>0</v>
          </cell>
          <cell r="S182">
            <v>0</v>
          </cell>
          <cell r="T182">
            <v>0</v>
          </cell>
          <cell r="U182">
            <v>1000</v>
          </cell>
          <cell r="V182">
            <v>0</v>
          </cell>
          <cell r="W182">
            <v>0</v>
          </cell>
        </row>
        <row r="183">
          <cell r="D183" t="str">
            <v>알미늄 가공반</v>
          </cell>
          <cell r="E183">
            <v>419880008</v>
          </cell>
          <cell r="F183" t="str">
            <v>샤링기</v>
          </cell>
          <cell r="G183" t="str">
            <v>1998.01.01</v>
          </cell>
          <cell r="H183">
            <v>2002.01</v>
          </cell>
          <cell r="I183">
            <v>10</v>
          </cell>
          <cell r="J183">
            <v>0.25900000000000001</v>
          </cell>
          <cell r="K183">
            <v>316000</v>
          </cell>
          <cell r="L183">
            <v>0</v>
          </cell>
          <cell r="M183">
            <v>316000</v>
          </cell>
          <cell r="N183">
            <v>315000</v>
          </cell>
          <cell r="O183">
            <v>0</v>
          </cell>
          <cell r="P183">
            <v>315000</v>
          </cell>
          <cell r="Q183">
            <v>1000</v>
          </cell>
          <cell r="R183">
            <v>0</v>
          </cell>
          <cell r="S183">
            <v>0</v>
          </cell>
          <cell r="T183">
            <v>0</v>
          </cell>
          <cell r="U183">
            <v>1000</v>
          </cell>
          <cell r="V183">
            <v>0</v>
          </cell>
          <cell r="W183">
            <v>0</v>
          </cell>
        </row>
        <row r="184">
          <cell r="D184" t="str">
            <v>알미늄 가공반</v>
          </cell>
          <cell r="E184">
            <v>419900020</v>
          </cell>
          <cell r="F184" t="str">
            <v>GRILLE EXPANDING M/C</v>
          </cell>
          <cell r="G184" t="str">
            <v>1998.01.01</v>
          </cell>
          <cell r="I184">
            <v>10</v>
          </cell>
          <cell r="J184">
            <v>0.25900000000000001</v>
          </cell>
          <cell r="K184">
            <v>5274000</v>
          </cell>
          <cell r="L184">
            <v>0</v>
          </cell>
          <cell r="M184">
            <v>5274000</v>
          </cell>
          <cell r="N184">
            <v>4699845</v>
          </cell>
          <cell r="O184">
            <v>148706</v>
          </cell>
          <cell r="P184">
            <v>4848551</v>
          </cell>
          <cell r="Q184">
            <v>425449</v>
          </cell>
          <cell r="R184">
            <v>0</v>
          </cell>
          <cell r="S184">
            <v>0</v>
          </cell>
          <cell r="T184">
            <v>148706</v>
          </cell>
          <cell r="U184">
            <v>425449</v>
          </cell>
          <cell r="V184">
            <v>110191</v>
          </cell>
          <cell r="W184">
            <v>110191</v>
          </cell>
        </row>
        <row r="185">
          <cell r="D185" t="str">
            <v>알미늄 가공반</v>
          </cell>
          <cell r="E185">
            <v>419930010</v>
          </cell>
          <cell r="F185" t="str">
            <v>RECEIVER TANK</v>
          </cell>
          <cell r="G185" t="str">
            <v>1993.07.31</v>
          </cell>
          <cell r="H185">
            <v>2002.08</v>
          </cell>
          <cell r="I185">
            <v>10</v>
          </cell>
          <cell r="J185">
            <v>0.25900000000000001</v>
          </cell>
          <cell r="K185">
            <v>4500000</v>
          </cell>
          <cell r="L185">
            <v>0</v>
          </cell>
          <cell r="M185">
            <v>4500000</v>
          </cell>
          <cell r="N185">
            <v>4233879</v>
          </cell>
          <cell r="O185">
            <v>265121</v>
          </cell>
          <cell r="P185">
            <v>4499000</v>
          </cell>
          <cell r="Q185">
            <v>1000</v>
          </cell>
          <cell r="R185">
            <v>0</v>
          </cell>
          <cell r="S185">
            <v>0</v>
          </cell>
          <cell r="T185">
            <v>265121</v>
          </cell>
          <cell r="U185">
            <v>1000</v>
          </cell>
          <cell r="V185">
            <v>0</v>
          </cell>
          <cell r="W185">
            <v>0</v>
          </cell>
        </row>
        <row r="186">
          <cell r="D186" t="str">
            <v>알미늄 가공반</v>
          </cell>
          <cell r="E186">
            <v>419940022</v>
          </cell>
          <cell r="F186" t="str">
            <v>GRILLE PUNCHING</v>
          </cell>
          <cell r="G186" t="str">
            <v>1994.12.31</v>
          </cell>
          <cell r="I186">
            <v>10</v>
          </cell>
          <cell r="J186">
            <v>0.25900000000000001</v>
          </cell>
          <cell r="K186">
            <v>12000000</v>
          </cell>
          <cell r="L186">
            <v>0</v>
          </cell>
          <cell r="M186">
            <v>12000000</v>
          </cell>
          <cell r="N186">
            <v>10796515</v>
          </cell>
          <cell r="O186">
            <v>311703</v>
          </cell>
          <cell r="P186">
            <v>11108218</v>
          </cell>
          <cell r="Q186">
            <v>891782</v>
          </cell>
          <cell r="R186">
            <v>0</v>
          </cell>
          <cell r="S186">
            <v>0</v>
          </cell>
          <cell r="T186">
            <v>311703</v>
          </cell>
          <cell r="U186">
            <v>891782</v>
          </cell>
          <cell r="V186">
            <v>230971</v>
          </cell>
          <cell r="W186">
            <v>230971</v>
          </cell>
        </row>
        <row r="187">
          <cell r="D187" t="str">
            <v>알미늄 가공반</v>
          </cell>
          <cell r="E187">
            <v>419950009</v>
          </cell>
          <cell r="F187" t="str">
            <v>PUNCHING SHEAR</v>
          </cell>
          <cell r="G187" t="str">
            <v>1995.06.30</v>
          </cell>
          <cell r="H187">
            <v>2002.05</v>
          </cell>
          <cell r="I187">
            <v>10</v>
          </cell>
          <cell r="J187">
            <v>0.25900000000000001</v>
          </cell>
          <cell r="K187">
            <v>16500000</v>
          </cell>
          <cell r="L187">
            <v>0</v>
          </cell>
          <cell r="M187">
            <v>16500000</v>
          </cell>
          <cell r="N187">
            <v>15577872</v>
          </cell>
          <cell r="O187">
            <v>921128</v>
          </cell>
          <cell r="P187">
            <v>16499000</v>
          </cell>
          <cell r="Q187">
            <v>1000</v>
          </cell>
          <cell r="R187">
            <v>0</v>
          </cell>
          <cell r="S187">
            <v>0</v>
          </cell>
          <cell r="T187">
            <v>921128</v>
          </cell>
          <cell r="U187">
            <v>1000</v>
          </cell>
          <cell r="V187">
            <v>0</v>
          </cell>
          <cell r="W187">
            <v>0</v>
          </cell>
        </row>
        <row r="188">
          <cell r="D188" t="str">
            <v>알미늄 가공반</v>
          </cell>
          <cell r="E188">
            <v>419960013</v>
          </cell>
          <cell r="F188" t="str">
            <v>그릴펀칭기 날</v>
          </cell>
          <cell r="G188" t="str">
            <v>1996.06.30</v>
          </cell>
          <cell r="I188">
            <v>10</v>
          </cell>
          <cell r="J188">
            <v>0.25900000000000001</v>
          </cell>
          <cell r="K188">
            <v>12400000</v>
          </cell>
          <cell r="L188">
            <v>0</v>
          </cell>
          <cell r="M188">
            <v>12400000</v>
          </cell>
          <cell r="N188">
            <v>11254897</v>
          </cell>
          <cell r="O188">
            <v>296582</v>
          </cell>
          <cell r="P188">
            <v>11551479</v>
          </cell>
          <cell r="Q188">
            <v>848521</v>
          </cell>
          <cell r="R188">
            <v>0</v>
          </cell>
          <cell r="S188">
            <v>0</v>
          </cell>
          <cell r="T188">
            <v>296582</v>
          </cell>
          <cell r="U188">
            <v>848521</v>
          </cell>
          <cell r="V188">
            <v>219766</v>
          </cell>
          <cell r="W188">
            <v>219766</v>
          </cell>
        </row>
        <row r="189">
          <cell r="D189" t="str">
            <v>알미늄 가공반</v>
          </cell>
          <cell r="E189">
            <v>419970033</v>
          </cell>
          <cell r="F189" t="str">
            <v>파워프레스(BCP-45)</v>
          </cell>
          <cell r="G189" t="str">
            <v>1998.01.01</v>
          </cell>
          <cell r="I189">
            <v>10</v>
          </cell>
          <cell r="J189">
            <v>0.25900000000000001</v>
          </cell>
          <cell r="K189">
            <v>5148000</v>
          </cell>
          <cell r="L189">
            <v>0</v>
          </cell>
          <cell r="M189">
            <v>5148000</v>
          </cell>
          <cell r="N189">
            <v>4287294</v>
          </cell>
          <cell r="O189">
            <v>222923</v>
          </cell>
          <cell r="P189">
            <v>4510217</v>
          </cell>
          <cell r="Q189">
            <v>637783</v>
          </cell>
          <cell r="R189">
            <v>0</v>
          </cell>
          <cell r="S189">
            <v>0</v>
          </cell>
          <cell r="T189">
            <v>222923</v>
          </cell>
          <cell r="U189">
            <v>637783</v>
          </cell>
          <cell r="V189">
            <v>165185</v>
          </cell>
          <cell r="W189">
            <v>165185</v>
          </cell>
        </row>
        <row r="190">
          <cell r="D190" t="str">
            <v>알미늄 가공반</v>
          </cell>
          <cell r="E190">
            <v>419970051</v>
          </cell>
          <cell r="F190" t="str">
            <v>포장 결속기</v>
          </cell>
          <cell r="G190" t="str">
            <v>1997.09.23</v>
          </cell>
          <cell r="I190">
            <v>10</v>
          </cell>
          <cell r="J190">
            <v>0.25900000000000001</v>
          </cell>
          <cell r="K190">
            <v>2200000</v>
          </cell>
          <cell r="L190">
            <v>0</v>
          </cell>
          <cell r="M190">
            <v>2200000</v>
          </cell>
          <cell r="N190">
            <v>1836908</v>
          </cell>
          <cell r="O190">
            <v>94041</v>
          </cell>
          <cell r="P190">
            <v>1930949</v>
          </cell>
          <cell r="Q190">
            <v>269051</v>
          </cell>
          <cell r="R190">
            <v>0</v>
          </cell>
          <cell r="S190">
            <v>0</v>
          </cell>
          <cell r="T190">
            <v>94041</v>
          </cell>
          <cell r="U190">
            <v>269051</v>
          </cell>
          <cell r="V190">
            <v>69684</v>
          </cell>
          <cell r="W190">
            <v>69684</v>
          </cell>
        </row>
        <row r="191">
          <cell r="D191" t="str">
            <v>알미늄 가공반</v>
          </cell>
          <cell r="E191">
            <v>419970052</v>
          </cell>
          <cell r="F191" t="str">
            <v>DOUBLE MITRE SAW</v>
          </cell>
          <cell r="G191" t="str">
            <v>1997.09.29</v>
          </cell>
          <cell r="I191">
            <v>10</v>
          </cell>
          <cell r="J191">
            <v>0.25900000000000001</v>
          </cell>
          <cell r="K191">
            <v>36756895</v>
          </cell>
          <cell r="L191">
            <v>0</v>
          </cell>
          <cell r="M191">
            <v>36756895</v>
          </cell>
          <cell r="N191">
            <v>30726064</v>
          </cell>
          <cell r="O191">
            <v>1561985</v>
          </cell>
          <cell r="P191">
            <v>32288049</v>
          </cell>
          <cell r="Q191">
            <v>4468846</v>
          </cell>
          <cell r="R191">
            <v>0</v>
          </cell>
          <cell r="S191">
            <v>0</v>
          </cell>
          <cell r="T191">
            <v>1561985</v>
          </cell>
          <cell r="U191">
            <v>4468846</v>
          </cell>
          <cell r="V191">
            <v>1157431</v>
          </cell>
          <cell r="W191">
            <v>1157431</v>
          </cell>
        </row>
        <row r="192">
          <cell r="D192" t="str">
            <v>알미늄 가공반</v>
          </cell>
          <cell r="E192">
            <v>419990070</v>
          </cell>
          <cell r="F192" t="str">
            <v>절단톱</v>
          </cell>
          <cell r="G192" t="str">
            <v>1999.09.01</v>
          </cell>
          <cell r="I192">
            <v>10</v>
          </cell>
          <cell r="J192">
            <v>0.25900000000000001</v>
          </cell>
          <cell r="K192">
            <v>2500000</v>
          </cell>
          <cell r="L192">
            <v>0</v>
          </cell>
          <cell r="M192">
            <v>2500000</v>
          </cell>
          <cell r="N192">
            <v>1663545</v>
          </cell>
          <cell r="O192">
            <v>216642</v>
          </cell>
          <cell r="P192">
            <v>1880187</v>
          </cell>
          <cell r="Q192">
            <v>619813</v>
          </cell>
          <cell r="R192">
            <v>0</v>
          </cell>
          <cell r="S192">
            <v>0</v>
          </cell>
          <cell r="T192">
            <v>216642</v>
          </cell>
          <cell r="U192">
            <v>619813</v>
          </cell>
          <cell r="V192">
            <v>160531</v>
          </cell>
          <cell r="W192">
            <v>160531</v>
          </cell>
        </row>
        <row r="193">
          <cell r="D193" t="str">
            <v>알미늄 가공반</v>
          </cell>
          <cell r="E193">
            <v>419990086</v>
          </cell>
          <cell r="F193" t="str">
            <v>제품자동 포장기</v>
          </cell>
          <cell r="G193" t="str">
            <v>1999.10.31</v>
          </cell>
          <cell r="I193">
            <v>10</v>
          </cell>
          <cell r="J193">
            <v>0.25900000000000001</v>
          </cell>
          <cell r="K193">
            <v>125000000</v>
          </cell>
          <cell r="L193">
            <v>0</v>
          </cell>
          <cell r="M193">
            <v>125000000</v>
          </cell>
          <cell r="N193">
            <v>83177187</v>
          </cell>
          <cell r="O193">
            <v>10832109</v>
          </cell>
          <cell r="P193">
            <v>94009296</v>
          </cell>
          <cell r="Q193">
            <v>30990704</v>
          </cell>
          <cell r="R193">
            <v>0</v>
          </cell>
          <cell r="S193">
            <v>0</v>
          </cell>
          <cell r="T193">
            <v>10832109</v>
          </cell>
          <cell r="U193">
            <v>30990704</v>
          </cell>
          <cell r="V193">
            <v>8026592</v>
          </cell>
          <cell r="W193">
            <v>8026592</v>
          </cell>
        </row>
        <row r="194">
          <cell r="D194" t="str">
            <v>알미늄 가공반</v>
          </cell>
          <cell r="E194">
            <v>420000024</v>
          </cell>
          <cell r="F194" t="str">
            <v>나무무늬 랩핑기</v>
          </cell>
          <cell r="G194" t="str">
            <v>2000.04.30</v>
          </cell>
          <cell r="H194">
            <v>1993.12</v>
          </cell>
          <cell r="I194">
            <v>10</v>
          </cell>
          <cell r="J194">
            <v>0.25900000000000001</v>
          </cell>
          <cell r="K194">
            <v>120000000</v>
          </cell>
          <cell r="L194">
            <v>0</v>
          </cell>
          <cell r="M194">
            <v>0</v>
          </cell>
          <cell r="N194">
            <v>73877196</v>
          </cell>
          <cell r="O194">
            <v>11530701</v>
          </cell>
          <cell r="P194">
            <v>0</v>
          </cell>
          <cell r="Q194">
            <v>0</v>
          </cell>
          <cell r="R194">
            <v>120000000</v>
          </cell>
          <cell r="S194">
            <v>0</v>
          </cell>
          <cell r="T194">
            <v>11530701</v>
          </cell>
          <cell r="U194">
            <v>0</v>
          </cell>
          <cell r="V194">
            <v>0</v>
          </cell>
          <cell r="W194">
            <v>0</v>
          </cell>
        </row>
        <row r="195">
          <cell r="D195" t="str">
            <v>알미늄 그릴반</v>
          </cell>
          <cell r="E195">
            <v>419980072</v>
          </cell>
          <cell r="F195" t="str">
            <v>Punching Machine</v>
          </cell>
          <cell r="G195" t="str">
            <v>1998.12.31</v>
          </cell>
          <cell r="I195">
            <v>10</v>
          </cell>
          <cell r="J195">
            <v>0.25900000000000001</v>
          </cell>
          <cell r="K195">
            <v>110000000</v>
          </cell>
          <cell r="L195">
            <v>0</v>
          </cell>
          <cell r="M195">
            <v>110000000</v>
          </cell>
          <cell r="N195">
            <v>82728180</v>
          </cell>
          <cell r="O195">
            <v>7063401</v>
          </cell>
          <cell r="P195">
            <v>89791581</v>
          </cell>
          <cell r="Q195">
            <v>20208419</v>
          </cell>
          <cell r="R195">
            <v>0</v>
          </cell>
          <cell r="S195">
            <v>0</v>
          </cell>
          <cell r="T195">
            <v>7063401</v>
          </cell>
          <cell r="U195">
            <v>20208419</v>
          </cell>
          <cell r="V195">
            <v>5233980</v>
          </cell>
          <cell r="W195">
            <v>5233980</v>
          </cell>
        </row>
        <row r="196">
          <cell r="D196" t="str">
            <v>알미늄 금형반</v>
          </cell>
          <cell r="E196">
            <v>419790003</v>
          </cell>
          <cell r="F196" t="str">
            <v>평면연삭반</v>
          </cell>
          <cell r="G196" t="str">
            <v>1979.08.28</v>
          </cell>
          <cell r="H196">
            <v>1993.12</v>
          </cell>
          <cell r="I196">
            <v>10</v>
          </cell>
          <cell r="J196">
            <v>0.25900000000000001</v>
          </cell>
          <cell r="K196">
            <v>12516212</v>
          </cell>
          <cell r="L196">
            <v>0</v>
          </cell>
          <cell r="M196">
            <v>12516212</v>
          </cell>
          <cell r="N196">
            <v>12515212</v>
          </cell>
          <cell r="O196">
            <v>0</v>
          </cell>
          <cell r="P196">
            <v>12515212</v>
          </cell>
          <cell r="Q196">
            <v>1000</v>
          </cell>
          <cell r="R196">
            <v>0</v>
          </cell>
          <cell r="S196">
            <v>0</v>
          </cell>
          <cell r="T196">
            <v>0</v>
          </cell>
          <cell r="U196">
            <v>1000</v>
          </cell>
          <cell r="V196">
            <v>0</v>
          </cell>
          <cell r="W196">
            <v>0</v>
          </cell>
        </row>
        <row r="197">
          <cell r="D197" t="str">
            <v>알미늄 금형반</v>
          </cell>
          <cell r="E197">
            <v>419790004</v>
          </cell>
          <cell r="F197" t="str">
            <v>방전가공기</v>
          </cell>
          <cell r="G197" t="str">
            <v>1998.01.01</v>
          </cell>
          <cell r="H197">
            <v>2002.01</v>
          </cell>
          <cell r="I197">
            <v>10</v>
          </cell>
          <cell r="J197">
            <v>0.25900000000000001</v>
          </cell>
          <cell r="K197">
            <v>15050000</v>
          </cell>
          <cell r="L197">
            <v>0</v>
          </cell>
          <cell r="M197">
            <v>15050000</v>
          </cell>
          <cell r="N197">
            <v>15049000</v>
          </cell>
          <cell r="O197">
            <v>0</v>
          </cell>
          <cell r="P197">
            <v>15049000</v>
          </cell>
          <cell r="Q197">
            <v>1000</v>
          </cell>
          <cell r="R197">
            <v>0</v>
          </cell>
          <cell r="S197">
            <v>0</v>
          </cell>
          <cell r="T197">
            <v>0</v>
          </cell>
          <cell r="U197">
            <v>1000</v>
          </cell>
          <cell r="V197">
            <v>0</v>
          </cell>
          <cell r="W197">
            <v>0</v>
          </cell>
        </row>
        <row r="198">
          <cell r="D198" t="str">
            <v>알미늄 금형반</v>
          </cell>
          <cell r="E198">
            <v>419840001</v>
          </cell>
          <cell r="F198" t="str">
            <v>선반</v>
          </cell>
          <cell r="G198" t="str">
            <v>1998.01.01</v>
          </cell>
          <cell r="H198">
            <v>2002.01</v>
          </cell>
          <cell r="I198">
            <v>10</v>
          </cell>
          <cell r="J198">
            <v>0.25900000000000001</v>
          </cell>
          <cell r="K198">
            <v>2400000</v>
          </cell>
          <cell r="L198">
            <v>0</v>
          </cell>
          <cell r="M198">
            <v>2400000</v>
          </cell>
          <cell r="N198">
            <v>2399000</v>
          </cell>
          <cell r="O198">
            <v>0</v>
          </cell>
          <cell r="P198">
            <v>2399000</v>
          </cell>
          <cell r="Q198">
            <v>1000</v>
          </cell>
          <cell r="R198">
            <v>0</v>
          </cell>
          <cell r="S198">
            <v>0</v>
          </cell>
          <cell r="T198">
            <v>0</v>
          </cell>
          <cell r="U198">
            <v>1000</v>
          </cell>
          <cell r="V198">
            <v>0</v>
          </cell>
          <cell r="W198">
            <v>0</v>
          </cell>
        </row>
        <row r="199">
          <cell r="D199" t="str">
            <v>알미늄 금형반</v>
          </cell>
          <cell r="E199">
            <v>419840004</v>
          </cell>
          <cell r="F199" t="str">
            <v>기계톱</v>
          </cell>
          <cell r="G199" t="str">
            <v>1998.01.01</v>
          </cell>
          <cell r="H199">
            <v>2002.01</v>
          </cell>
          <cell r="I199">
            <v>10</v>
          </cell>
          <cell r="J199">
            <v>0.25900000000000001</v>
          </cell>
          <cell r="K199">
            <v>936000</v>
          </cell>
          <cell r="L199">
            <v>0</v>
          </cell>
          <cell r="M199">
            <v>936000</v>
          </cell>
          <cell r="N199">
            <v>935000</v>
          </cell>
          <cell r="O199">
            <v>0</v>
          </cell>
          <cell r="P199">
            <v>935000</v>
          </cell>
          <cell r="Q199">
            <v>1000</v>
          </cell>
          <cell r="R199">
            <v>0</v>
          </cell>
          <cell r="S199">
            <v>0</v>
          </cell>
          <cell r="T199">
            <v>0</v>
          </cell>
          <cell r="U199">
            <v>1000</v>
          </cell>
          <cell r="V199">
            <v>0</v>
          </cell>
          <cell r="W199">
            <v>0</v>
          </cell>
        </row>
        <row r="200">
          <cell r="D200" t="str">
            <v>알미늄 금형반</v>
          </cell>
          <cell r="E200">
            <v>419840021</v>
          </cell>
          <cell r="F200" t="str">
            <v>방전가공기</v>
          </cell>
          <cell r="G200" t="str">
            <v>1998.01.01</v>
          </cell>
          <cell r="H200">
            <v>2002.01</v>
          </cell>
          <cell r="I200">
            <v>10</v>
          </cell>
          <cell r="J200">
            <v>0.25900000000000001</v>
          </cell>
          <cell r="K200">
            <v>29600000</v>
          </cell>
          <cell r="L200">
            <v>0</v>
          </cell>
          <cell r="M200">
            <v>29600000</v>
          </cell>
          <cell r="N200">
            <v>29599000</v>
          </cell>
          <cell r="O200">
            <v>0</v>
          </cell>
          <cell r="P200">
            <v>29599000</v>
          </cell>
          <cell r="Q200">
            <v>1000</v>
          </cell>
          <cell r="R200">
            <v>0</v>
          </cell>
          <cell r="S200">
            <v>0</v>
          </cell>
          <cell r="T200">
            <v>0</v>
          </cell>
          <cell r="U200">
            <v>1000</v>
          </cell>
          <cell r="V200">
            <v>0</v>
          </cell>
          <cell r="W200">
            <v>0</v>
          </cell>
        </row>
        <row r="201">
          <cell r="D201" t="str">
            <v>알미늄 금형반</v>
          </cell>
          <cell r="E201">
            <v>419880007</v>
          </cell>
          <cell r="F201" t="str">
            <v>MILLING M/C</v>
          </cell>
          <cell r="G201" t="str">
            <v>1998.01.01</v>
          </cell>
          <cell r="H201">
            <v>2002.01</v>
          </cell>
          <cell r="I201">
            <v>10</v>
          </cell>
          <cell r="J201">
            <v>0.25900000000000001</v>
          </cell>
          <cell r="K201">
            <v>5271000</v>
          </cell>
          <cell r="L201">
            <v>0</v>
          </cell>
          <cell r="M201">
            <v>5271000</v>
          </cell>
          <cell r="N201">
            <v>5043903</v>
          </cell>
          <cell r="O201">
            <v>226097</v>
          </cell>
          <cell r="P201">
            <v>5270000</v>
          </cell>
          <cell r="Q201">
            <v>1000</v>
          </cell>
          <cell r="R201">
            <v>0</v>
          </cell>
          <cell r="S201">
            <v>0</v>
          </cell>
          <cell r="T201">
            <v>226097</v>
          </cell>
          <cell r="U201">
            <v>1000</v>
          </cell>
          <cell r="V201">
            <v>0</v>
          </cell>
          <cell r="W201">
            <v>0</v>
          </cell>
        </row>
        <row r="202">
          <cell r="D202" t="str">
            <v>알미늄 금형반</v>
          </cell>
          <cell r="E202">
            <v>419890002</v>
          </cell>
          <cell r="F202" t="str">
            <v>금형분리기</v>
          </cell>
          <cell r="G202" t="str">
            <v>1989.01.28</v>
          </cell>
          <cell r="H202">
            <v>1997.12</v>
          </cell>
          <cell r="I202">
            <v>10</v>
          </cell>
          <cell r="J202">
            <v>0.25900000000000001</v>
          </cell>
          <cell r="K202">
            <v>3169500</v>
          </cell>
          <cell r="L202">
            <v>0</v>
          </cell>
          <cell r="M202">
            <v>3169500</v>
          </cell>
          <cell r="N202">
            <v>3168500</v>
          </cell>
          <cell r="O202">
            <v>0</v>
          </cell>
          <cell r="P202">
            <v>3168500</v>
          </cell>
          <cell r="Q202">
            <v>1000</v>
          </cell>
          <cell r="R202">
            <v>0</v>
          </cell>
          <cell r="S202">
            <v>0</v>
          </cell>
          <cell r="T202">
            <v>0</v>
          </cell>
          <cell r="U202">
            <v>1000</v>
          </cell>
          <cell r="V202">
            <v>0</v>
          </cell>
          <cell r="W202">
            <v>0</v>
          </cell>
        </row>
        <row r="203">
          <cell r="D203" t="str">
            <v>알미늄 금형반</v>
          </cell>
          <cell r="E203">
            <v>419890004</v>
          </cell>
          <cell r="F203" t="str">
            <v>방전가공기</v>
          </cell>
          <cell r="G203" t="str">
            <v>1998.01.01</v>
          </cell>
          <cell r="H203">
            <v>2002.01</v>
          </cell>
          <cell r="I203">
            <v>10</v>
          </cell>
          <cell r="J203">
            <v>0.25900000000000001</v>
          </cell>
          <cell r="K203">
            <v>5020000</v>
          </cell>
          <cell r="L203">
            <v>0</v>
          </cell>
          <cell r="M203">
            <v>5020000</v>
          </cell>
          <cell r="N203">
            <v>4774288</v>
          </cell>
          <cell r="O203">
            <v>244712</v>
          </cell>
          <cell r="P203">
            <v>5019000</v>
          </cell>
          <cell r="Q203">
            <v>1000</v>
          </cell>
          <cell r="R203">
            <v>0</v>
          </cell>
          <cell r="S203">
            <v>0</v>
          </cell>
          <cell r="T203">
            <v>244712</v>
          </cell>
          <cell r="U203">
            <v>1000</v>
          </cell>
          <cell r="V203">
            <v>0</v>
          </cell>
          <cell r="W203">
            <v>0</v>
          </cell>
        </row>
        <row r="204">
          <cell r="D204" t="str">
            <v>알미늄 금형반</v>
          </cell>
          <cell r="E204">
            <v>419900010</v>
          </cell>
          <cell r="F204" t="str">
            <v>흑연전극</v>
          </cell>
          <cell r="G204" t="str">
            <v>1998.01.01</v>
          </cell>
          <cell r="I204">
            <v>10</v>
          </cell>
          <cell r="J204">
            <v>0.25900000000000001</v>
          </cell>
          <cell r="K204">
            <v>23440000</v>
          </cell>
          <cell r="L204">
            <v>0</v>
          </cell>
          <cell r="M204">
            <v>23440000</v>
          </cell>
          <cell r="N204">
            <v>20888201</v>
          </cell>
          <cell r="O204">
            <v>660916</v>
          </cell>
          <cell r="P204">
            <v>21549117</v>
          </cell>
          <cell r="Q204">
            <v>1890883</v>
          </cell>
          <cell r="R204">
            <v>0</v>
          </cell>
          <cell r="S204">
            <v>0</v>
          </cell>
          <cell r="T204">
            <v>660916</v>
          </cell>
          <cell r="U204">
            <v>1890883</v>
          </cell>
          <cell r="V204">
            <v>489738</v>
          </cell>
          <cell r="W204">
            <v>489738</v>
          </cell>
        </row>
        <row r="205">
          <cell r="D205" t="str">
            <v>알미늄 금형반</v>
          </cell>
          <cell r="E205">
            <v>419910010</v>
          </cell>
          <cell r="F205" t="str">
            <v>CAD/CAM</v>
          </cell>
          <cell r="G205" t="str">
            <v>1991.04.30</v>
          </cell>
          <cell r="H205">
            <v>2002.01</v>
          </cell>
          <cell r="I205">
            <v>10</v>
          </cell>
          <cell r="J205">
            <v>0.25900000000000001</v>
          </cell>
          <cell r="K205">
            <v>39500000</v>
          </cell>
          <cell r="L205">
            <v>0</v>
          </cell>
          <cell r="M205">
            <v>39500000</v>
          </cell>
          <cell r="N205">
            <v>38682847</v>
          </cell>
          <cell r="O205">
            <v>816153</v>
          </cell>
          <cell r="P205">
            <v>39499000</v>
          </cell>
          <cell r="Q205">
            <v>1000</v>
          </cell>
          <cell r="R205">
            <v>0</v>
          </cell>
          <cell r="S205">
            <v>0</v>
          </cell>
          <cell r="T205">
            <v>816153</v>
          </cell>
          <cell r="U205">
            <v>1000</v>
          </cell>
          <cell r="V205">
            <v>0</v>
          </cell>
          <cell r="W205">
            <v>0</v>
          </cell>
        </row>
        <row r="206">
          <cell r="D206" t="str">
            <v>알미늄 금형반</v>
          </cell>
          <cell r="E206">
            <v>419910018</v>
          </cell>
          <cell r="F206" t="str">
            <v>TOOL GRINDER</v>
          </cell>
          <cell r="G206" t="str">
            <v>1998.01.01</v>
          </cell>
          <cell r="I206">
            <v>10</v>
          </cell>
          <cell r="J206">
            <v>0.25900000000000001</v>
          </cell>
          <cell r="K206">
            <v>4092000</v>
          </cell>
          <cell r="L206">
            <v>0</v>
          </cell>
          <cell r="M206">
            <v>4092000</v>
          </cell>
          <cell r="N206">
            <v>3462643</v>
          </cell>
          <cell r="O206">
            <v>163003</v>
          </cell>
          <cell r="P206">
            <v>3625646</v>
          </cell>
          <cell r="Q206">
            <v>466354</v>
          </cell>
          <cell r="R206">
            <v>0</v>
          </cell>
          <cell r="S206">
            <v>0</v>
          </cell>
          <cell r="T206">
            <v>163003</v>
          </cell>
          <cell r="U206">
            <v>466354</v>
          </cell>
          <cell r="V206">
            <v>120785</v>
          </cell>
          <cell r="W206">
            <v>120785</v>
          </cell>
        </row>
        <row r="207">
          <cell r="D207" t="str">
            <v>알미늄 금형반</v>
          </cell>
          <cell r="E207">
            <v>419910024</v>
          </cell>
          <cell r="F207" t="str">
            <v>MACHINING CENTER</v>
          </cell>
          <cell r="G207" t="str">
            <v>1998.01.01</v>
          </cell>
          <cell r="I207">
            <v>10</v>
          </cell>
          <cell r="J207">
            <v>0.25900000000000001</v>
          </cell>
          <cell r="K207">
            <v>64790000</v>
          </cell>
          <cell r="L207">
            <v>0</v>
          </cell>
          <cell r="M207">
            <v>64790000</v>
          </cell>
          <cell r="N207">
            <v>58302182</v>
          </cell>
          <cell r="O207">
            <v>1680345</v>
          </cell>
          <cell r="P207">
            <v>59982527</v>
          </cell>
          <cell r="Q207">
            <v>4807473</v>
          </cell>
          <cell r="R207">
            <v>0</v>
          </cell>
          <cell r="S207">
            <v>0</v>
          </cell>
          <cell r="T207">
            <v>1680345</v>
          </cell>
          <cell r="U207">
            <v>4807473</v>
          </cell>
          <cell r="V207">
            <v>1245135</v>
          </cell>
          <cell r="W207">
            <v>1245135</v>
          </cell>
        </row>
        <row r="208">
          <cell r="D208" t="str">
            <v>알미늄 금형반</v>
          </cell>
          <cell r="E208">
            <v>419930016</v>
          </cell>
          <cell r="F208" t="str">
            <v>RADIAL DRILLING</v>
          </cell>
          <cell r="G208" t="str">
            <v>1998.01.01</v>
          </cell>
          <cell r="I208">
            <v>10</v>
          </cell>
          <cell r="J208">
            <v>0.25900000000000001</v>
          </cell>
          <cell r="K208">
            <v>7033000</v>
          </cell>
          <cell r="L208">
            <v>0</v>
          </cell>
          <cell r="M208">
            <v>7033000</v>
          </cell>
          <cell r="N208">
            <v>5957912</v>
          </cell>
          <cell r="O208">
            <v>278448</v>
          </cell>
          <cell r="P208">
            <v>6236360</v>
          </cell>
          <cell r="Q208">
            <v>796640</v>
          </cell>
          <cell r="R208">
            <v>0</v>
          </cell>
          <cell r="S208">
            <v>0</v>
          </cell>
          <cell r="T208">
            <v>278448</v>
          </cell>
          <cell r="U208">
            <v>796640</v>
          </cell>
          <cell r="V208">
            <v>206329</v>
          </cell>
          <cell r="W208">
            <v>206329</v>
          </cell>
        </row>
        <row r="209">
          <cell r="D209" t="str">
            <v>알미늄 금형반</v>
          </cell>
          <cell r="E209">
            <v>419930018</v>
          </cell>
          <cell r="F209" t="str">
            <v>선반</v>
          </cell>
          <cell r="G209" t="str">
            <v>1998.01.01</v>
          </cell>
          <cell r="I209">
            <v>10</v>
          </cell>
          <cell r="J209">
            <v>0.25900000000000001</v>
          </cell>
          <cell r="K209">
            <v>7572000</v>
          </cell>
          <cell r="L209">
            <v>0</v>
          </cell>
          <cell r="M209">
            <v>7572000</v>
          </cell>
          <cell r="N209">
            <v>6280367</v>
          </cell>
          <cell r="O209">
            <v>334533</v>
          </cell>
          <cell r="P209">
            <v>6614900</v>
          </cell>
          <cell r="Q209">
            <v>957100</v>
          </cell>
          <cell r="R209">
            <v>0</v>
          </cell>
          <cell r="S209">
            <v>0</v>
          </cell>
          <cell r="T209">
            <v>334533</v>
          </cell>
          <cell r="U209">
            <v>957100</v>
          </cell>
          <cell r="V209">
            <v>247888</v>
          </cell>
          <cell r="W209">
            <v>247888</v>
          </cell>
        </row>
        <row r="210">
          <cell r="D210" t="str">
            <v>알미늄 금형반</v>
          </cell>
          <cell r="E210">
            <v>419930019</v>
          </cell>
          <cell r="F210" t="str">
            <v>MILLING</v>
          </cell>
          <cell r="G210" t="str">
            <v>1998.01.01</v>
          </cell>
          <cell r="I210">
            <v>10</v>
          </cell>
          <cell r="J210">
            <v>0.25900000000000001</v>
          </cell>
          <cell r="K210">
            <v>9465000</v>
          </cell>
          <cell r="L210">
            <v>0</v>
          </cell>
          <cell r="M210">
            <v>9465000</v>
          </cell>
          <cell r="N210">
            <v>7850459</v>
          </cell>
          <cell r="O210">
            <v>418166</v>
          </cell>
          <cell r="P210">
            <v>8268625</v>
          </cell>
          <cell r="Q210">
            <v>1196375</v>
          </cell>
          <cell r="R210">
            <v>0</v>
          </cell>
          <cell r="S210">
            <v>0</v>
          </cell>
          <cell r="T210">
            <v>418166</v>
          </cell>
          <cell r="U210">
            <v>1196375</v>
          </cell>
          <cell r="V210">
            <v>309861</v>
          </cell>
          <cell r="W210">
            <v>309861</v>
          </cell>
        </row>
        <row r="211">
          <cell r="D211" t="str">
            <v>알미늄 금형반</v>
          </cell>
          <cell r="E211">
            <v>419940002</v>
          </cell>
          <cell r="F211" t="str">
            <v>WIRE-CUT(방전가공기)</v>
          </cell>
          <cell r="G211" t="str">
            <v>1998.01.01</v>
          </cell>
          <cell r="I211">
            <v>10</v>
          </cell>
          <cell r="J211">
            <v>0.25900000000000001</v>
          </cell>
          <cell r="K211">
            <v>108200000</v>
          </cell>
          <cell r="L211">
            <v>0</v>
          </cell>
          <cell r="M211">
            <v>108200000</v>
          </cell>
          <cell r="N211">
            <v>87700182</v>
          </cell>
          <cell r="O211">
            <v>5309453</v>
          </cell>
          <cell r="P211">
            <v>93009635</v>
          </cell>
          <cell r="Q211">
            <v>15190365</v>
          </cell>
          <cell r="R211">
            <v>0</v>
          </cell>
          <cell r="S211">
            <v>0</v>
          </cell>
          <cell r="T211">
            <v>5309453</v>
          </cell>
          <cell r="U211">
            <v>15190365</v>
          </cell>
          <cell r="V211">
            <v>3934304</v>
          </cell>
          <cell r="W211">
            <v>3934304</v>
          </cell>
        </row>
        <row r="212">
          <cell r="D212" t="str">
            <v>알미늄 금형반</v>
          </cell>
          <cell r="E212">
            <v>419940009</v>
          </cell>
          <cell r="F212" t="str">
            <v>CNC방전가공기</v>
          </cell>
          <cell r="G212" t="str">
            <v>1998.01.01</v>
          </cell>
          <cell r="H212">
            <v>2002.01</v>
          </cell>
          <cell r="I212">
            <v>10</v>
          </cell>
          <cell r="J212">
            <v>0.25900000000000001</v>
          </cell>
          <cell r="K212">
            <v>27050000</v>
          </cell>
          <cell r="L212">
            <v>0</v>
          </cell>
          <cell r="M212">
            <v>27050000</v>
          </cell>
          <cell r="N212">
            <v>25942165</v>
          </cell>
          <cell r="O212">
            <v>1106835</v>
          </cell>
          <cell r="P212">
            <v>27049000</v>
          </cell>
          <cell r="Q212">
            <v>1000</v>
          </cell>
          <cell r="R212">
            <v>0</v>
          </cell>
          <cell r="S212">
            <v>0</v>
          </cell>
          <cell r="T212">
            <v>1106835</v>
          </cell>
          <cell r="U212">
            <v>1000</v>
          </cell>
          <cell r="V212">
            <v>0</v>
          </cell>
          <cell r="W212">
            <v>0</v>
          </cell>
        </row>
        <row r="213">
          <cell r="D213" t="str">
            <v>알미늄 금형반</v>
          </cell>
          <cell r="E213">
            <v>419940010</v>
          </cell>
          <cell r="F213" t="str">
            <v>SONY D.R.O SYSTEM</v>
          </cell>
          <cell r="G213" t="str">
            <v>1994.04.25</v>
          </cell>
          <cell r="I213">
            <v>10</v>
          </cell>
          <cell r="J213">
            <v>0.25900000000000001</v>
          </cell>
          <cell r="K213">
            <v>2650000</v>
          </cell>
          <cell r="L213">
            <v>0</v>
          </cell>
          <cell r="M213">
            <v>2650000</v>
          </cell>
          <cell r="N213">
            <v>2425040</v>
          </cell>
          <cell r="O213">
            <v>58265</v>
          </cell>
          <cell r="P213">
            <v>2483305</v>
          </cell>
          <cell r="Q213">
            <v>166695</v>
          </cell>
          <cell r="R213">
            <v>0</v>
          </cell>
          <cell r="S213">
            <v>0</v>
          </cell>
          <cell r="T213">
            <v>58265</v>
          </cell>
          <cell r="U213">
            <v>166695</v>
          </cell>
          <cell r="V213">
            <v>43174</v>
          </cell>
          <cell r="W213">
            <v>43174</v>
          </cell>
        </row>
        <row r="214">
          <cell r="D214" t="str">
            <v>알미늄 금형반</v>
          </cell>
          <cell r="E214">
            <v>419940012</v>
          </cell>
          <cell r="F214" t="str">
            <v>ROTARY 연삭기</v>
          </cell>
          <cell r="G214" t="str">
            <v>1998.01.01</v>
          </cell>
          <cell r="I214">
            <v>10</v>
          </cell>
          <cell r="J214">
            <v>0.25900000000000001</v>
          </cell>
          <cell r="K214">
            <v>14066000</v>
          </cell>
          <cell r="L214">
            <v>0</v>
          </cell>
          <cell r="M214">
            <v>14066000</v>
          </cell>
          <cell r="N214">
            <v>12126424</v>
          </cell>
          <cell r="O214">
            <v>502350</v>
          </cell>
          <cell r="P214">
            <v>12628774</v>
          </cell>
          <cell r="Q214">
            <v>1437226</v>
          </cell>
          <cell r="R214">
            <v>0</v>
          </cell>
          <cell r="S214">
            <v>0</v>
          </cell>
          <cell r="T214">
            <v>502350</v>
          </cell>
          <cell r="U214">
            <v>1437226</v>
          </cell>
          <cell r="V214">
            <v>372241</v>
          </cell>
          <cell r="W214">
            <v>372241</v>
          </cell>
        </row>
        <row r="215">
          <cell r="D215" t="str">
            <v>알미늄 금형반</v>
          </cell>
          <cell r="E215">
            <v>419940013</v>
          </cell>
          <cell r="F215" t="str">
            <v>AVR 자동전압조정기</v>
          </cell>
          <cell r="G215" t="str">
            <v>1998.01.01</v>
          </cell>
          <cell r="I215">
            <v>10</v>
          </cell>
          <cell r="J215">
            <v>0.25900000000000001</v>
          </cell>
          <cell r="K215">
            <v>1910000</v>
          </cell>
          <cell r="L215">
            <v>0</v>
          </cell>
          <cell r="M215">
            <v>1910000</v>
          </cell>
          <cell r="N215">
            <v>1539548</v>
          </cell>
          <cell r="O215">
            <v>95947</v>
          </cell>
          <cell r="P215">
            <v>1635495</v>
          </cell>
          <cell r="Q215">
            <v>274505</v>
          </cell>
          <cell r="R215">
            <v>0</v>
          </cell>
          <cell r="S215">
            <v>0</v>
          </cell>
          <cell r="T215">
            <v>95947</v>
          </cell>
          <cell r="U215">
            <v>274505</v>
          </cell>
          <cell r="V215">
            <v>71096</v>
          </cell>
          <cell r="W215">
            <v>71096</v>
          </cell>
        </row>
        <row r="216">
          <cell r="D216" t="str">
            <v>알미늄 금형반</v>
          </cell>
          <cell r="E216">
            <v>419940014</v>
          </cell>
          <cell r="F216" t="str">
            <v>AVR 자동전압조정기</v>
          </cell>
          <cell r="G216" t="str">
            <v>1998.01.01</v>
          </cell>
          <cell r="I216">
            <v>10</v>
          </cell>
          <cell r="J216">
            <v>0.25900000000000001</v>
          </cell>
          <cell r="K216">
            <v>835000</v>
          </cell>
          <cell r="L216">
            <v>0</v>
          </cell>
          <cell r="M216">
            <v>835000</v>
          </cell>
          <cell r="N216">
            <v>679240</v>
          </cell>
          <cell r="O216">
            <v>40342</v>
          </cell>
          <cell r="P216">
            <v>719582</v>
          </cell>
          <cell r="Q216">
            <v>115418</v>
          </cell>
          <cell r="R216">
            <v>0</v>
          </cell>
          <cell r="S216">
            <v>0</v>
          </cell>
          <cell r="T216">
            <v>40342</v>
          </cell>
          <cell r="U216">
            <v>115418</v>
          </cell>
          <cell r="V216">
            <v>29893</v>
          </cell>
          <cell r="W216">
            <v>29893</v>
          </cell>
        </row>
        <row r="217">
          <cell r="D217" t="str">
            <v>알미늄 금형반</v>
          </cell>
          <cell r="E217">
            <v>419940015</v>
          </cell>
          <cell r="F217" t="str">
            <v>AVR 자동전압조정기</v>
          </cell>
          <cell r="G217" t="str">
            <v>1998.01.01</v>
          </cell>
          <cell r="I217">
            <v>10</v>
          </cell>
          <cell r="J217">
            <v>0.25900000000000001</v>
          </cell>
          <cell r="K217">
            <v>835000</v>
          </cell>
          <cell r="L217">
            <v>0</v>
          </cell>
          <cell r="M217">
            <v>835000</v>
          </cell>
          <cell r="N217">
            <v>679240</v>
          </cell>
          <cell r="O217">
            <v>40342</v>
          </cell>
          <cell r="P217">
            <v>719582</v>
          </cell>
          <cell r="Q217">
            <v>115418</v>
          </cell>
          <cell r="R217">
            <v>0</v>
          </cell>
          <cell r="S217">
            <v>0</v>
          </cell>
          <cell r="T217">
            <v>40342</v>
          </cell>
          <cell r="U217">
            <v>115418</v>
          </cell>
          <cell r="V217">
            <v>29893</v>
          </cell>
          <cell r="W217">
            <v>29893</v>
          </cell>
        </row>
        <row r="218">
          <cell r="D218" t="str">
            <v>알미늄 금형반</v>
          </cell>
          <cell r="E218">
            <v>419970007</v>
          </cell>
          <cell r="F218" t="str">
            <v>만능줄반</v>
          </cell>
          <cell r="G218" t="str">
            <v>1998.01.01</v>
          </cell>
          <cell r="I218">
            <v>10</v>
          </cell>
          <cell r="J218">
            <v>0.25900000000000001</v>
          </cell>
          <cell r="K218">
            <v>12870000</v>
          </cell>
          <cell r="L218">
            <v>0</v>
          </cell>
          <cell r="M218">
            <v>12870000</v>
          </cell>
          <cell r="N218">
            <v>10250234</v>
          </cell>
          <cell r="O218">
            <v>678519</v>
          </cell>
          <cell r="P218">
            <v>10928753</v>
          </cell>
          <cell r="Q218">
            <v>1941247</v>
          </cell>
          <cell r="R218">
            <v>0</v>
          </cell>
          <cell r="S218">
            <v>0</v>
          </cell>
          <cell r="T218">
            <v>678519</v>
          </cell>
          <cell r="U218">
            <v>1941247</v>
          </cell>
          <cell r="V218">
            <v>502782</v>
          </cell>
          <cell r="W218">
            <v>502782</v>
          </cell>
        </row>
        <row r="219">
          <cell r="D219" t="str">
            <v>알미늄 금형반</v>
          </cell>
          <cell r="E219">
            <v>419970009</v>
          </cell>
          <cell r="F219" t="str">
            <v>무정전 전원공급장치</v>
          </cell>
          <cell r="G219" t="str">
            <v>1997.03.31</v>
          </cell>
          <cell r="I219">
            <v>10</v>
          </cell>
          <cell r="J219">
            <v>0.25900000000000001</v>
          </cell>
          <cell r="K219">
            <v>1800000</v>
          </cell>
          <cell r="L219">
            <v>0</v>
          </cell>
          <cell r="M219">
            <v>1800000</v>
          </cell>
          <cell r="N219">
            <v>1558043</v>
          </cell>
          <cell r="O219">
            <v>62667</v>
          </cell>
          <cell r="P219">
            <v>1620710</v>
          </cell>
          <cell r="Q219">
            <v>179290</v>
          </cell>
          <cell r="R219">
            <v>0</v>
          </cell>
          <cell r="S219">
            <v>0</v>
          </cell>
          <cell r="T219">
            <v>62667</v>
          </cell>
          <cell r="U219">
            <v>179290</v>
          </cell>
          <cell r="V219">
            <v>46436</v>
          </cell>
          <cell r="W219">
            <v>46436</v>
          </cell>
        </row>
        <row r="220">
          <cell r="D220" t="str">
            <v>알미늄 금형반</v>
          </cell>
          <cell r="E220">
            <v>419970011</v>
          </cell>
          <cell r="F220" t="str">
            <v>범용선반(700×2000)</v>
          </cell>
          <cell r="G220" t="str">
            <v>1998.01.01</v>
          </cell>
          <cell r="I220">
            <v>10</v>
          </cell>
          <cell r="J220">
            <v>0.25900000000000001</v>
          </cell>
          <cell r="K220">
            <v>15147000</v>
          </cell>
          <cell r="L220">
            <v>0</v>
          </cell>
          <cell r="M220">
            <v>15147000</v>
          </cell>
          <cell r="N220">
            <v>12544903</v>
          </cell>
          <cell r="O220">
            <v>673943</v>
          </cell>
          <cell r="P220">
            <v>13218846</v>
          </cell>
          <cell r="Q220">
            <v>1928154</v>
          </cell>
          <cell r="R220">
            <v>0</v>
          </cell>
          <cell r="S220">
            <v>0</v>
          </cell>
          <cell r="T220">
            <v>673943</v>
          </cell>
          <cell r="U220">
            <v>1928154</v>
          </cell>
          <cell r="V220">
            <v>499391</v>
          </cell>
          <cell r="W220">
            <v>499391</v>
          </cell>
        </row>
        <row r="221">
          <cell r="D221" t="str">
            <v>알미늄 금형반</v>
          </cell>
          <cell r="E221">
            <v>419970031</v>
          </cell>
          <cell r="F221" t="str">
            <v>금형 HANDLING설비</v>
          </cell>
          <cell r="G221" t="str">
            <v>1998.01.01</v>
          </cell>
          <cell r="I221">
            <v>10</v>
          </cell>
          <cell r="J221">
            <v>0.25900000000000001</v>
          </cell>
          <cell r="K221">
            <v>6006000</v>
          </cell>
          <cell r="L221">
            <v>0</v>
          </cell>
          <cell r="M221">
            <v>6006000</v>
          </cell>
          <cell r="N221">
            <v>4783443</v>
          </cell>
          <cell r="O221">
            <v>316642</v>
          </cell>
          <cell r="P221">
            <v>5100085</v>
          </cell>
          <cell r="Q221">
            <v>905915</v>
          </cell>
          <cell r="R221">
            <v>0</v>
          </cell>
          <cell r="S221">
            <v>0</v>
          </cell>
          <cell r="T221">
            <v>316642</v>
          </cell>
          <cell r="U221">
            <v>905915</v>
          </cell>
          <cell r="V221">
            <v>234631</v>
          </cell>
          <cell r="W221">
            <v>234631</v>
          </cell>
        </row>
        <row r="222">
          <cell r="D222" t="str">
            <v>알미늄 금형반</v>
          </cell>
          <cell r="E222">
            <v>419980017</v>
          </cell>
          <cell r="F222" t="str">
            <v>방전가공기</v>
          </cell>
          <cell r="G222" t="str">
            <v>1998.01.01</v>
          </cell>
          <cell r="I222">
            <v>10</v>
          </cell>
          <cell r="J222">
            <v>0.25900000000000001</v>
          </cell>
          <cell r="K222">
            <v>27000000</v>
          </cell>
          <cell r="L222">
            <v>0</v>
          </cell>
          <cell r="M222">
            <v>27000000</v>
          </cell>
          <cell r="N222">
            <v>21301840</v>
          </cell>
          <cell r="O222">
            <v>1475823</v>
          </cell>
          <cell r="P222">
            <v>22777663</v>
          </cell>
          <cell r="Q222">
            <v>4222337</v>
          </cell>
          <cell r="R222">
            <v>0</v>
          </cell>
          <cell r="S222">
            <v>0</v>
          </cell>
          <cell r="T222">
            <v>1475823</v>
          </cell>
          <cell r="U222">
            <v>4222337</v>
          </cell>
          <cell r="V222">
            <v>1093585</v>
          </cell>
          <cell r="W222">
            <v>1093585</v>
          </cell>
        </row>
        <row r="223">
          <cell r="D223" t="str">
            <v>알미늄 금형반</v>
          </cell>
          <cell r="E223">
            <v>419990009</v>
          </cell>
          <cell r="F223" t="str">
            <v>범용밀링</v>
          </cell>
          <cell r="G223" t="str">
            <v>1999.03.26</v>
          </cell>
          <cell r="I223">
            <v>10</v>
          </cell>
          <cell r="J223">
            <v>0.25900000000000001</v>
          </cell>
          <cell r="K223">
            <v>14000000</v>
          </cell>
          <cell r="L223">
            <v>0</v>
          </cell>
          <cell r="M223">
            <v>14000000</v>
          </cell>
          <cell r="N223">
            <v>10315334</v>
          </cell>
          <cell r="O223">
            <v>954328</v>
          </cell>
          <cell r="P223">
            <v>11269662</v>
          </cell>
          <cell r="Q223">
            <v>2730338</v>
          </cell>
          <cell r="R223">
            <v>0</v>
          </cell>
          <cell r="S223">
            <v>0</v>
          </cell>
          <cell r="T223">
            <v>954328</v>
          </cell>
          <cell r="U223">
            <v>2730338</v>
          </cell>
          <cell r="V223">
            <v>707157</v>
          </cell>
          <cell r="W223">
            <v>707157</v>
          </cell>
        </row>
        <row r="224">
          <cell r="D224" t="str">
            <v>알미늄 금형반</v>
          </cell>
          <cell r="E224">
            <v>419990083</v>
          </cell>
          <cell r="F224" t="str">
            <v>방전가공기</v>
          </cell>
          <cell r="G224" t="str">
            <v>1999.10.12</v>
          </cell>
          <cell r="I224">
            <v>10</v>
          </cell>
          <cell r="J224">
            <v>0.25900000000000001</v>
          </cell>
          <cell r="K224">
            <v>15000000</v>
          </cell>
          <cell r="L224">
            <v>0</v>
          </cell>
          <cell r="M224">
            <v>15000000</v>
          </cell>
          <cell r="N224">
            <v>9981263</v>
          </cell>
          <cell r="O224">
            <v>1299853</v>
          </cell>
          <cell r="P224">
            <v>11281116</v>
          </cell>
          <cell r="Q224">
            <v>3718884</v>
          </cell>
          <cell r="R224">
            <v>0</v>
          </cell>
          <cell r="S224">
            <v>0</v>
          </cell>
          <cell r="T224">
            <v>1299853</v>
          </cell>
          <cell r="U224">
            <v>3718884</v>
          </cell>
          <cell r="V224">
            <v>963190</v>
          </cell>
          <cell r="W224">
            <v>963190</v>
          </cell>
        </row>
        <row r="225">
          <cell r="D225" t="str">
            <v>알미늄 금형팀</v>
          </cell>
          <cell r="E225">
            <v>419940004</v>
          </cell>
          <cell r="F225" t="str">
            <v>CAD SYSTEM</v>
          </cell>
          <cell r="G225" t="str">
            <v>1998.01.01</v>
          </cell>
          <cell r="H225">
            <v>2002.01</v>
          </cell>
          <cell r="I225">
            <v>10</v>
          </cell>
          <cell r="J225">
            <v>0.25900000000000001</v>
          </cell>
          <cell r="K225">
            <v>2370000</v>
          </cell>
          <cell r="L225">
            <v>0</v>
          </cell>
          <cell r="M225">
            <v>2370000</v>
          </cell>
          <cell r="N225">
            <v>2369000</v>
          </cell>
          <cell r="O225">
            <v>0</v>
          </cell>
          <cell r="P225">
            <v>2369000</v>
          </cell>
          <cell r="Q225">
            <v>1000</v>
          </cell>
          <cell r="R225">
            <v>0</v>
          </cell>
          <cell r="S225">
            <v>0</v>
          </cell>
          <cell r="T225">
            <v>0</v>
          </cell>
          <cell r="U225">
            <v>1000</v>
          </cell>
          <cell r="V225">
            <v>0</v>
          </cell>
          <cell r="W225">
            <v>0</v>
          </cell>
        </row>
        <row r="226">
          <cell r="D226" t="str">
            <v>알미늄 금형팀</v>
          </cell>
          <cell r="E226">
            <v>419940019</v>
          </cell>
          <cell r="F226" t="str">
            <v>CAM SYSTEM</v>
          </cell>
          <cell r="G226" t="str">
            <v>1998.01.01</v>
          </cell>
          <cell r="H226">
            <v>2002.01</v>
          </cell>
          <cell r="I226">
            <v>10</v>
          </cell>
          <cell r="J226">
            <v>0.25900000000000001</v>
          </cell>
          <cell r="K226">
            <v>2528000</v>
          </cell>
          <cell r="L226">
            <v>0</v>
          </cell>
          <cell r="M226">
            <v>2528000</v>
          </cell>
          <cell r="N226">
            <v>2527000</v>
          </cell>
          <cell r="O226">
            <v>0</v>
          </cell>
          <cell r="P226">
            <v>2527000</v>
          </cell>
          <cell r="Q226">
            <v>1000</v>
          </cell>
          <cell r="R226">
            <v>0</v>
          </cell>
          <cell r="S226">
            <v>0</v>
          </cell>
          <cell r="T226">
            <v>0</v>
          </cell>
          <cell r="U226">
            <v>1000</v>
          </cell>
          <cell r="V226">
            <v>0</v>
          </cell>
          <cell r="W226">
            <v>0</v>
          </cell>
        </row>
        <row r="227">
          <cell r="D227" t="str">
            <v>알미늄 생산부</v>
          </cell>
          <cell r="E227">
            <v>419810004</v>
          </cell>
          <cell r="F227" t="str">
            <v>측정기</v>
          </cell>
          <cell r="G227" t="str">
            <v>1981.07.31</v>
          </cell>
          <cell r="H227">
            <v>1993.12</v>
          </cell>
          <cell r="I227">
            <v>10</v>
          </cell>
          <cell r="J227">
            <v>0.25900000000000001</v>
          </cell>
          <cell r="K227">
            <v>3970082</v>
          </cell>
          <cell r="L227">
            <v>0</v>
          </cell>
          <cell r="M227">
            <v>3970082</v>
          </cell>
          <cell r="N227">
            <v>3969082</v>
          </cell>
          <cell r="O227">
            <v>0</v>
          </cell>
          <cell r="P227">
            <v>3969082</v>
          </cell>
          <cell r="Q227">
            <v>1000</v>
          </cell>
          <cell r="R227">
            <v>0</v>
          </cell>
          <cell r="S227">
            <v>0</v>
          </cell>
          <cell r="T227">
            <v>0</v>
          </cell>
          <cell r="U227">
            <v>1000</v>
          </cell>
          <cell r="V227">
            <v>0</v>
          </cell>
          <cell r="W227">
            <v>0</v>
          </cell>
        </row>
        <row r="228">
          <cell r="D228" t="str">
            <v>알미늄 생산부</v>
          </cell>
          <cell r="E228">
            <v>419970041</v>
          </cell>
          <cell r="F228" t="str">
            <v>천정크레인</v>
          </cell>
          <cell r="G228" t="str">
            <v>1998.01.01</v>
          </cell>
          <cell r="I228">
            <v>10</v>
          </cell>
          <cell r="J228">
            <v>0.25900000000000001</v>
          </cell>
          <cell r="K228">
            <v>801900000</v>
          </cell>
          <cell r="L228">
            <v>0</v>
          </cell>
          <cell r="M228">
            <v>801900000</v>
          </cell>
          <cell r="N228">
            <v>643587019</v>
          </cell>
          <cell r="O228">
            <v>41003062</v>
          </cell>
          <cell r="P228">
            <v>684590081</v>
          </cell>
          <cell r="Q228">
            <v>117309919</v>
          </cell>
          <cell r="R228">
            <v>0</v>
          </cell>
          <cell r="S228">
            <v>0</v>
          </cell>
          <cell r="T228">
            <v>41003062</v>
          </cell>
          <cell r="U228">
            <v>117309919</v>
          </cell>
          <cell r="V228">
            <v>30383269</v>
          </cell>
          <cell r="W228">
            <v>30383269</v>
          </cell>
        </row>
        <row r="229">
          <cell r="D229" t="str">
            <v>알미늄 생산부</v>
          </cell>
          <cell r="E229">
            <v>419990046</v>
          </cell>
          <cell r="F229" t="str">
            <v>OVER HEAD</v>
          </cell>
          <cell r="G229" t="str">
            <v>1999.05.25</v>
          </cell>
          <cell r="I229">
            <v>10</v>
          </cell>
          <cell r="J229">
            <v>0.25900000000000001</v>
          </cell>
          <cell r="K229">
            <v>724935000</v>
          </cell>
          <cell r="L229">
            <v>0</v>
          </cell>
          <cell r="M229">
            <v>724935000</v>
          </cell>
          <cell r="N229">
            <v>596698153</v>
          </cell>
          <cell r="O229">
            <v>33213343</v>
          </cell>
          <cell r="P229">
            <v>629911496</v>
          </cell>
          <cell r="Q229">
            <v>95023504</v>
          </cell>
          <cell r="R229">
            <v>0</v>
          </cell>
          <cell r="S229">
            <v>0</v>
          </cell>
          <cell r="T229">
            <v>33213343</v>
          </cell>
          <cell r="U229">
            <v>95023504</v>
          </cell>
          <cell r="V229">
            <v>24611087</v>
          </cell>
          <cell r="W229">
            <v>24611087</v>
          </cell>
        </row>
        <row r="230">
          <cell r="D230" t="str">
            <v>알미늄 생산부</v>
          </cell>
          <cell r="E230">
            <v>419990048</v>
          </cell>
          <cell r="F230" t="str">
            <v>SINGLE ACTION</v>
          </cell>
          <cell r="G230" t="str">
            <v>1999.05.25</v>
          </cell>
          <cell r="I230">
            <v>10</v>
          </cell>
          <cell r="J230">
            <v>0.25900000000000001</v>
          </cell>
          <cell r="K230">
            <v>353641000</v>
          </cell>
          <cell r="L230">
            <v>0</v>
          </cell>
          <cell r="M230">
            <v>353641000</v>
          </cell>
          <cell r="N230">
            <v>253382912</v>
          </cell>
          <cell r="O230">
            <v>25966845</v>
          </cell>
          <cell r="P230">
            <v>279349757</v>
          </cell>
          <cell r="Q230">
            <v>74291243</v>
          </cell>
          <cell r="R230">
            <v>0</v>
          </cell>
          <cell r="S230">
            <v>0</v>
          </cell>
          <cell r="T230">
            <v>25966845</v>
          </cell>
          <cell r="U230">
            <v>74291243</v>
          </cell>
          <cell r="V230">
            <v>19241431</v>
          </cell>
          <cell r="W230">
            <v>19241431</v>
          </cell>
        </row>
        <row r="231">
          <cell r="D231" t="str">
            <v>알미늄 생산부</v>
          </cell>
          <cell r="E231">
            <v>419990049</v>
          </cell>
          <cell r="F231" t="str">
            <v>SINGLE ACTION</v>
          </cell>
          <cell r="G231" t="str">
            <v>1999.05.25</v>
          </cell>
          <cell r="I231">
            <v>10</v>
          </cell>
          <cell r="J231">
            <v>0.25900000000000001</v>
          </cell>
          <cell r="K231">
            <v>141877000</v>
          </cell>
          <cell r="L231">
            <v>0</v>
          </cell>
          <cell r="M231">
            <v>141877000</v>
          </cell>
          <cell r="N231">
            <v>101654524</v>
          </cell>
          <cell r="O231">
            <v>10417621</v>
          </cell>
          <cell r="P231">
            <v>112072145</v>
          </cell>
          <cell r="Q231">
            <v>29804855</v>
          </cell>
          <cell r="R231">
            <v>0</v>
          </cell>
          <cell r="S231">
            <v>0</v>
          </cell>
          <cell r="T231">
            <v>10417621</v>
          </cell>
          <cell r="U231">
            <v>29804855</v>
          </cell>
          <cell r="V231">
            <v>7719457</v>
          </cell>
          <cell r="W231">
            <v>7719457</v>
          </cell>
        </row>
        <row r="232">
          <cell r="D232" t="str">
            <v>알미늄 생산부</v>
          </cell>
          <cell r="E232">
            <v>420000030</v>
          </cell>
          <cell r="F232" t="str">
            <v>알미늄 표면처리</v>
          </cell>
          <cell r="G232" t="str">
            <v>2000.06.30</v>
          </cell>
          <cell r="I232">
            <v>10</v>
          </cell>
          <cell r="J232">
            <v>0.25900000000000001</v>
          </cell>
          <cell r="K232">
            <v>847197477</v>
          </cell>
          <cell r="L232">
            <v>0</v>
          </cell>
          <cell r="M232">
            <v>847197477</v>
          </cell>
          <cell r="N232">
            <v>523064476</v>
          </cell>
          <cell r="O232">
            <v>83950447</v>
          </cell>
          <cell r="P232">
            <v>607014923</v>
          </cell>
          <cell r="Q232">
            <v>240182554</v>
          </cell>
          <cell r="R232">
            <v>0</v>
          </cell>
          <cell r="S232">
            <v>0</v>
          </cell>
          <cell r="T232">
            <v>83950447</v>
          </cell>
          <cell r="U232">
            <v>240182554</v>
          </cell>
          <cell r="V232">
            <v>62207281</v>
          </cell>
          <cell r="W232">
            <v>62207281</v>
          </cell>
        </row>
        <row r="233">
          <cell r="D233" t="str">
            <v>알미늄 생산부</v>
          </cell>
          <cell r="E233">
            <v>420000031</v>
          </cell>
          <cell r="F233" t="str">
            <v>SINGLE ACTION</v>
          </cell>
          <cell r="G233" t="str">
            <v>2000.06.30</v>
          </cell>
          <cell r="I233">
            <v>10</v>
          </cell>
          <cell r="J233">
            <v>0.25900000000000001</v>
          </cell>
          <cell r="K233">
            <v>2070297844</v>
          </cell>
          <cell r="L233">
            <v>0</v>
          </cell>
          <cell r="M233">
            <v>2070297844</v>
          </cell>
          <cell r="N233">
            <v>1278213508</v>
          </cell>
          <cell r="O233">
            <v>205149843</v>
          </cell>
          <cell r="P233">
            <v>1483363351</v>
          </cell>
          <cell r="Q233">
            <v>586934493</v>
          </cell>
          <cell r="R233">
            <v>0</v>
          </cell>
          <cell r="S233">
            <v>0</v>
          </cell>
          <cell r="T233">
            <v>205149843</v>
          </cell>
          <cell r="U233">
            <v>586934493</v>
          </cell>
          <cell r="V233">
            <v>152016033</v>
          </cell>
          <cell r="W233">
            <v>152016033</v>
          </cell>
        </row>
        <row r="234">
          <cell r="D234" t="str">
            <v>알미늄 생산부</v>
          </cell>
          <cell r="E234">
            <v>420000032</v>
          </cell>
          <cell r="F234" t="str">
            <v>SINGLE ACTION</v>
          </cell>
          <cell r="G234" t="str">
            <v>2000.06.30</v>
          </cell>
          <cell r="I234">
            <v>10</v>
          </cell>
          <cell r="J234">
            <v>0.25900000000000001</v>
          </cell>
          <cell r="K234">
            <v>1018174899</v>
          </cell>
          <cell r="L234">
            <v>0</v>
          </cell>
          <cell r="M234">
            <v>1018174899</v>
          </cell>
          <cell r="N234">
            <v>628626896</v>
          </cell>
          <cell r="O234">
            <v>100892933</v>
          </cell>
          <cell r="P234">
            <v>729519829</v>
          </cell>
          <cell r="Q234">
            <v>288655070</v>
          </cell>
          <cell r="R234">
            <v>0</v>
          </cell>
          <cell r="S234">
            <v>0</v>
          </cell>
          <cell r="T234">
            <v>100892933</v>
          </cell>
          <cell r="U234">
            <v>288655070</v>
          </cell>
          <cell r="V234">
            <v>74761663</v>
          </cell>
          <cell r="W234">
            <v>74761663</v>
          </cell>
        </row>
        <row r="235">
          <cell r="D235" t="str">
            <v>알미늄 생산부</v>
          </cell>
          <cell r="E235">
            <v>420010020</v>
          </cell>
          <cell r="F235" t="str">
            <v>황산회수장치</v>
          </cell>
          <cell r="G235" t="str">
            <v>2001.11.20</v>
          </cell>
          <cell r="I235">
            <v>3</v>
          </cell>
          <cell r="J235">
            <v>0.63200000000000001</v>
          </cell>
          <cell r="K235">
            <v>1579680104</v>
          </cell>
          <cell r="L235">
            <v>0</v>
          </cell>
          <cell r="M235">
            <v>1579680104</v>
          </cell>
          <cell r="N235">
            <v>826797211</v>
          </cell>
          <cell r="O235">
            <v>475821988</v>
          </cell>
          <cell r="P235">
            <v>1302619199</v>
          </cell>
          <cell r="Q235">
            <v>277060905</v>
          </cell>
          <cell r="R235">
            <v>0</v>
          </cell>
          <cell r="S235">
            <v>0</v>
          </cell>
          <cell r="T235">
            <v>475821988</v>
          </cell>
          <cell r="U235">
            <v>277060905</v>
          </cell>
          <cell r="V235">
            <v>175102491</v>
          </cell>
          <cell r="W235">
            <v>175102491</v>
          </cell>
        </row>
        <row r="236">
          <cell r="D236" t="str">
            <v>알미늄 생산부</v>
          </cell>
          <cell r="E236">
            <v>420010021</v>
          </cell>
          <cell r="F236" t="str">
            <v>QUENCHING SYSTEM</v>
          </cell>
          <cell r="G236" t="str">
            <v>2001.11.20</v>
          </cell>
          <cell r="I236">
            <v>5</v>
          </cell>
          <cell r="J236">
            <v>0.45100000000000001</v>
          </cell>
          <cell r="K236">
            <v>459186421</v>
          </cell>
          <cell r="L236">
            <v>0</v>
          </cell>
          <cell r="M236">
            <v>459186421</v>
          </cell>
          <cell r="N236">
            <v>211379953</v>
          </cell>
          <cell r="O236">
            <v>111760717</v>
          </cell>
          <cell r="P236">
            <v>323140670</v>
          </cell>
          <cell r="Q236">
            <v>136045751</v>
          </cell>
          <cell r="R236">
            <v>0</v>
          </cell>
          <cell r="S236">
            <v>0</v>
          </cell>
          <cell r="T236">
            <v>111760717</v>
          </cell>
          <cell r="U236">
            <v>136045751</v>
          </cell>
          <cell r="V236">
            <v>61356633</v>
          </cell>
          <cell r="W236">
            <v>61356633</v>
          </cell>
        </row>
        <row r="237">
          <cell r="D237" t="str">
            <v>알미늄 생산부</v>
          </cell>
          <cell r="E237">
            <v>420010025</v>
          </cell>
          <cell r="F237" t="str">
            <v>압출기의 후면설비</v>
          </cell>
          <cell r="G237" t="str">
            <v>2001.11.20</v>
          </cell>
          <cell r="I237">
            <v>3</v>
          </cell>
          <cell r="J237">
            <v>0.63200000000000001</v>
          </cell>
          <cell r="K237">
            <v>226870000</v>
          </cell>
          <cell r="L237">
            <v>0</v>
          </cell>
          <cell r="M237">
            <v>226870000</v>
          </cell>
          <cell r="N237">
            <v>118742701</v>
          </cell>
          <cell r="O237">
            <v>68336453</v>
          </cell>
          <cell r="P237">
            <v>187079154</v>
          </cell>
          <cell r="Q237">
            <v>39790846</v>
          </cell>
          <cell r="R237">
            <v>0</v>
          </cell>
          <cell r="S237">
            <v>0</v>
          </cell>
          <cell r="T237">
            <v>68336453</v>
          </cell>
          <cell r="U237">
            <v>39790846</v>
          </cell>
          <cell r="V237">
            <v>25147814</v>
          </cell>
          <cell r="W237">
            <v>25147814</v>
          </cell>
        </row>
        <row r="238">
          <cell r="D238" t="str">
            <v>알미늄 생산부</v>
          </cell>
          <cell r="E238">
            <v>420010026</v>
          </cell>
          <cell r="F238" t="str">
            <v>공해방지시설</v>
          </cell>
          <cell r="G238" t="str">
            <v>2001.11.20</v>
          </cell>
          <cell r="I238">
            <v>3</v>
          </cell>
          <cell r="J238">
            <v>0.63200000000000001</v>
          </cell>
          <cell r="K238">
            <v>184737000</v>
          </cell>
          <cell r="L238">
            <v>0</v>
          </cell>
          <cell r="M238">
            <v>184737000</v>
          </cell>
          <cell r="N238">
            <v>96284925</v>
          </cell>
          <cell r="O238">
            <v>55901711</v>
          </cell>
          <cell r="P238">
            <v>152186636</v>
          </cell>
          <cell r="Q238">
            <v>32550364</v>
          </cell>
          <cell r="R238">
            <v>0</v>
          </cell>
          <cell r="S238">
            <v>0</v>
          </cell>
          <cell r="T238">
            <v>55901711</v>
          </cell>
          <cell r="U238">
            <v>32550364</v>
          </cell>
          <cell r="V238">
            <v>20571830</v>
          </cell>
          <cell r="W238">
            <v>20571830</v>
          </cell>
        </row>
        <row r="239">
          <cell r="D239" t="str">
            <v>알미늄 생산부</v>
          </cell>
          <cell r="E239">
            <v>420010027</v>
          </cell>
          <cell r="F239" t="str">
            <v>폐수처리시설</v>
          </cell>
          <cell r="G239" t="str">
            <v>2001.11.20</v>
          </cell>
          <cell r="I239">
            <v>3</v>
          </cell>
          <cell r="J239">
            <v>0.63200000000000001</v>
          </cell>
          <cell r="K239">
            <v>12964000</v>
          </cell>
          <cell r="L239">
            <v>0</v>
          </cell>
          <cell r="M239">
            <v>12964000</v>
          </cell>
          <cell r="N239">
            <v>6756837</v>
          </cell>
          <cell r="O239">
            <v>3922927</v>
          </cell>
          <cell r="P239">
            <v>10679764</v>
          </cell>
          <cell r="Q239">
            <v>2284236</v>
          </cell>
          <cell r="R239">
            <v>0</v>
          </cell>
          <cell r="S239">
            <v>0</v>
          </cell>
          <cell r="T239">
            <v>3922927</v>
          </cell>
          <cell r="U239">
            <v>2284236</v>
          </cell>
          <cell r="V239">
            <v>1443637</v>
          </cell>
          <cell r="W239">
            <v>1443637</v>
          </cell>
        </row>
        <row r="240">
          <cell r="D240" t="str">
            <v>알미늄 생산부</v>
          </cell>
          <cell r="E240">
            <v>420010028</v>
          </cell>
          <cell r="F240" t="str">
            <v>금형예열로</v>
          </cell>
          <cell r="G240" t="str">
            <v>2001.11.20</v>
          </cell>
          <cell r="I240">
            <v>3</v>
          </cell>
          <cell r="J240">
            <v>0.63200000000000001</v>
          </cell>
          <cell r="K240">
            <v>14260000</v>
          </cell>
          <cell r="L240">
            <v>0</v>
          </cell>
          <cell r="M240">
            <v>14260000</v>
          </cell>
          <cell r="N240">
            <v>7432312</v>
          </cell>
          <cell r="O240">
            <v>4315099</v>
          </cell>
          <cell r="P240">
            <v>11747411</v>
          </cell>
          <cell r="Q240">
            <v>2512589</v>
          </cell>
          <cell r="R240">
            <v>0</v>
          </cell>
          <cell r="S240">
            <v>0</v>
          </cell>
          <cell r="T240">
            <v>4315099</v>
          </cell>
          <cell r="U240">
            <v>2512589</v>
          </cell>
          <cell r="V240">
            <v>1587956</v>
          </cell>
          <cell r="W240">
            <v>1587956</v>
          </cell>
        </row>
        <row r="241">
          <cell r="D241" t="str">
            <v>알미늄 생산부</v>
          </cell>
          <cell r="E241">
            <v>420010029</v>
          </cell>
          <cell r="F241" t="str">
            <v>AGING OVER</v>
          </cell>
          <cell r="G241" t="str">
            <v>2001.11.20</v>
          </cell>
          <cell r="I241">
            <v>3</v>
          </cell>
          <cell r="J241">
            <v>0.63200000000000001</v>
          </cell>
          <cell r="K241">
            <v>87507000</v>
          </cell>
          <cell r="L241">
            <v>0</v>
          </cell>
          <cell r="M241">
            <v>87507000</v>
          </cell>
          <cell r="N241">
            <v>45608649</v>
          </cell>
          <cell r="O241">
            <v>26479758</v>
          </cell>
          <cell r="P241">
            <v>72088407</v>
          </cell>
          <cell r="Q241">
            <v>15418593</v>
          </cell>
          <cell r="R241">
            <v>0</v>
          </cell>
          <cell r="S241">
            <v>0</v>
          </cell>
          <cell r="T241">
            <v>26479758</v>
          </cell>
          <cell r="U241">
            <v>15418593</v>
          </cell>
          <cell r="V241">
            <v>9744550</v>
          </cell>
          <cell r="W241">
            <v>9744550</v>
          </cell>
        </row>
        <row r="242">
          <cell r="D242" t="str">
            <v>알미늄 생산부</v>
          </cell>
          <cell r="E242">
            <v>420010030</v>
          </cell>
          <cell r="F242" t="str">
            <v>유압변압기</v>
          </cell>
          <cell r="G242" t="str">
            <v>2001.11.20</v>
          </cell>
          <cell r="I242">
            <v>3</v>
          </cell>
          <cell r="J242">
            <v>0.63200000000000001</v>
          </cell>
          <cell r="K242">
            <v>28844000</v>
          </cell>
          <cell r="L242">
            <v>0</v>
          </cell>
          <cell r="M242">
            <v>28844000</v>
          </cell>
          <cell r="N242">
            <v>15033493</v>
          </cell>
          <cell r="O242">
            <v>8728240</v>
          </cell>
          <cell r="P242">
            <v>23761733</v>
          </cell>
          <cell r="Q242">
            <v>5082267</v>
          </cell>
          <cell r="R242">
            <v>0</v>
          </cell>
          <cell r="S242">
            <v>0</v>
          </cell>
          <cell r="T242">
            <v>8728240</v>
          </cell>
          <cell r="U242">
            <v>5082267</v>
          </cell>
          <cell r="V242">
            <v>3211992</v>
          </cell>
          <cell r="W242">
            <v>3211992</v>
          </cell>
        </row>
        <row r="243">
          <cell r="D243" t="str">
            <v>알미늄 생산부</v>
          </cell>
          <cell r="E243">
            <v>420010031</v>
          </cell>
          <cell r="F243" t="str">
            <v>SCREW AIR COMPRESSOR</v>
          </cell>
          <cell r="G243" t="str">
            <v>2001.11.20</v>
          </cell>
          <cell r="I243">
            <v>3</v>
          </cell>
          <cell r="J243">
            <v>0.63200000000000001</v>
          </cell>
          <cell r="K243">
            <v>17371000</v>
          </cell>
          <cell r="L243">
            <v>0</v>
          </cell>
          <cell r="M243">
            <v>17371000</v>
          </cell>
          <cell r="N243">
            <v>9053766</v>
          </cell>
          <cell r="O243">
            <v>5256492</v>
          </cell>
          <cell r="P243">
            <v>14310258</v>
          </cell>
          <cell r="Q243">
            <v>3060742</v>
          </cell>
          <cell r="R243">
            <v>0</v>
          </cell>
          <cell r="S243">
            <v>0</v>
          </cell>
          <cell r="T243">
            <v>5256492</v>
          </cell>
          <cell r="U243">
            <v>3060742</v>
          </cell>
          <cell r="V243">
            <v>1934388</v>
          </cell>
          <cell r="W243">
            <v>1934388</v>
          </cell>
        </row>
        <row r="244">
          <cell r="D244" t="str">
            <v>알미늄 생산부</v>
          </cell>
          <cell r="E244">
            <v>420010032</v>
          </cell>
          <cell r="F244" t="str">
            <v>자동물류시스템</v>
          </cell>
          <cell r="G244" t="str">
            <v>2001.11.20</v>
          </cell>
          <cell r="I244">
            <v>3</v>
          </cell>
          <cell r="J244">
            <v>0.63200000000000001</v>
          </cell>
          <cell r="K244">
            <v>1037120000</v>
          </cell>
          <cell r="L244">
            <v>0</v>
          </cell>
          <cell r="M244">
            <v>1037120000</v>
          </cell>
          <cell r="N244">
            <v>542823777</v>
          </cell>
          <cell r="O244">
            <v>312395213</v>
          </cell>
          <cell r="P244">
            <v>855218990</v>
          </cell>
          <cell r="Q244">
            <v>181901010</v>
          </cell>
          <cell r="R244">
            <v>0</v>
          </cell>
          <cell r="S244">
            <v>0</v>
          </cell>
          <cell r="T244">
            <v>312395213</v>
          </cell>
          <cell r="U244">
            <v>181901010</v>
          </cell>
          <cell r="V244">
            <v>114961438</v>
          </cell>
          <cell r="W244">
            <v>114961438</v>
          </cell>
        </row>
        <row r="245">
          <cell r="D245" t="str">
            <v>알미늄 수정반</v>
          </cell>
          <cell r="E245">
            <v>419750001</v>
          </cell>
          <cell r="F245" t="str">
            <v>SHAPER</v>
          </cell>
          <cell r="G245" t="str">
            <v>1975.08.07</v>
          </cell>
          <cell r="H245">
            <v>1993.12</v>
          </cell>
          <cell r="I245">
            <v>10</v>
          </cell>
          <cell r="J245">
            <v>0.25900000000000001</v>
          </cell>
          <cell r="K245">
            <v>1949200</v>
          </cell>
          <cell r="L245">
            <v>0</v>
          </cell>
          <cell r="M245">
            <v>1949200</v>
          </cell>
          <cell r="N245">
            <v>1948200</v>
          </cell>
          <cell r="O245">
            <v>0</v>
          </cell>
          <cell r="P245">
            <v>1948200</v>
          </cell>
          <cell r="Q245">
            <v>1000</v>
          </cell>
          <cell r="R245">
            <v>0</v>
          </cell>
          <cell r="S245">
            <v>0</v>
          </cell>
          <cell r="T245">
            <v>0</v>
          </cell>
          <cell r="U245">
            <v>1000</v>
          </cell>
          <cell r="V245">
            <v>0</v>
          </cell>
          <cell r="W245">
            <v>0</v>
          </cell>
        </row>
        <row r="246">
          <cell r="D246" t="str">
            <v>알미늄 수정반</v>
          </cell>
          <cell r="E246">
            <v>419750003</v>
          </cell>
          <cell r="F246" t="str">
            <v>선반</v>
          </cell>
          <cell r="G246" t="str">
            <v>1975.08.20</v>
          </cell>
          <cell r="H246">
            <v>1993.12</v>
          </cell>
          <cell r="I246">
            <v>10</v>
          </cell>
          <cell r="J246">
            <v>0.25900000000000001</v>
          </cell>
          <cell r="K246">
            <v>3193800</v>
          </cell>
          <cell r="L246">
            <v>0</v>
          </cell>
          <cell r="M246">
            <v>3193800</v>
          </cell>
          <cell r="N246">
            <v>3192800</v>
          </cell>
          <cell r="O246">
            <v>0</v>
          </cell>
          <cell r="P246">
            <v>3192800</v>
          </cell>
          <cell r="Q246">
            <v>1000</v>
          </cell>
          <cell r="R246">
            <v>0</v>
          </cell>
          <cell r="S246">
            <v>0</v>
          </cell>
          <cell r="T246">
            <v>0</v>
          </cell>
          <cell r="U246">
            <v>1000</v>
          </cell>
          <cell r="V246">
            <v>0</v>
          </cell>
          <cell r="W246">
            <v>0</v>
          </cell>
        </row>
        <row r="247">
          <cell r="D247" t="str">
            <v>알미늄 수정반</v>
          </cell>
          <cell r="E247">
            <v>419780001</v>
          </cell>
          <cell r="F247" t="str">
            <v>선반</v>
          </cell>
          <cell r="G247" t="str">
            <v>1978.01.11</v>
          </cell>
          <cell r="H247">
            <v>1993.12</v>
          </cell>
          <cell r="I247">
            <v>10</v>
          </cell>
          <cell r="J247">
            <v>0.25900000000000001</v>
          </cell>
          <cell r="K247">
            <v>7975434</v>
          </cell>
          <cell r="L247">
            <v>0</v>
          </cell>
          <cell r="M247">
            <v>7975434</v>
          </cell>
          <cell r="N247">
            <v>7974434</v>
          </cell>
          <cell r="O247">
            <v>0</v>
          </cell>
          <cell r="P247">
            <v>7974434</v>
          </cell>
          <cell r="Q247">
            <v>1000</v>
          </cell>
          <cell r="R247">
            <v>0</v>
          </cell>
          <cell r="S247">
            <v>0</v>
          </cell>
          <cell r="T247">
            <v>0</v>
          </cell>
          <cell r="U247">
            <v>1000</v>
          </cell>
          <cell r="V247">
            <v>0</v>
          </cell>
          <cell r="W247">
            <v>0</v>
          </cell>
        </row>
        <row r="248">
          <cell r="D248" t="str">
            <v>알미늄 수정반</v>
          </cell>
          <cell r="E248">
            <v>419780002</v>
          </cell>
          <cell r="F248" t="str">
            <v>레디알 볼반</v>
          </cell>
          <cell r="G248" t="str">
            <v>1978.01.31</v>
          </cell>
          <cell r="H248">
            <v>1993.12</v>
          </cell>
          <cell r="I248">
            <v>10</v>
          </cell>
          <cell r="J248">
            <v>0.25900000000000001</v>
          </cell>
          <cell r="K248">
            <v>3332750</v>
          </cell>
          <cell r="L248">
            <v>0</v>
          </cell>
          <cell r="M248">
            <v>3332750</v>
          </cell>
          <cell r="N248">
            <v>3331750</v>
          </cell>
          <cell r="O248">
            <v>0</v>
          </cell>
          <cell r="P248">
            <v>3331750</v>
          </cell>
          <cell r="Q248">
            <v>1000</v>
          </cell>
          <cell r="R248">
            <v>0</v>
          </cell>
          <cell r="S248">
            <v>0</v>
          </cell>
          <cell r="T248">
            <v>0</v>
          </cell>
          <cell r="U248">
            <v>1000</v>
          </cell>
          <cell r="V248">
            <v>0</v>
          </cell>
          <cell r="W248">
            <v>0</v>
          </cell>
        </row>
        <row r="249">
          <cell r="D249" t="str">
            <v>알미늄 수정반</v>
          </cell>
          <cell r="E249">
            <v>419810006</v>
          </cell>
          <cell r="F249" t="str">
            <v>선반</v>
          </cell>
          <cell r="G249" t="str">
            <v>1981.08.31</v>
          </cell>
          <cell r="H249">
            <v>1993.12</v>
          </cell>
          <cell r="I249">
            <v>10</v>
          </cell>
          <cell r="J249">
            <v>0.25900000000000001</v>
          </cell>
          <cell r="K249">
            <v>13346720</v>
          </cell>
          <cell r="L249">
            <v>0</v>
          </cell>
          <cell r="M249">
            <v>13346720</v>
          </cell>
          <cell r="N249">
            <v>13345720</v>
          </cell>
          <cell r="O249">
            <v>0</v>
          </cell>
          <cell r="P249">
            <v>13345720</v>
          </cell>
          <cell r="Q249">
            <v>1000</v>
          </cell>
          <cell r="R249">
            <v>0</v>
          </cell>
          <cell r="S249">
            <v>0</v>
          </cell>
          <cell r="T249">
            <v>0</v>
          </cell>
          <cell r="U249">
            <v>1000</v>
          </cell>
          <cell r="V249">
            <v>0</v>
          </cell>
          <cell r="W249">
            <v>0</v>
          </cell>
        </row>
        <row r="250">
          <cell r="D250" t="str">
            <v>알미늄 수정반</v>
          </cell>
          <cell r="E250">
            <v>419820007</v>
          </cell>
          <cell r="F250" t="str">
            <v>연마기</v>
          </cell>
          <cell r="G250" t="str">
            <v>1982.08.31</v>
          </cell>
          <cell r="H250">
            <v>1993.12</v>
          </cell>
          <cell r="I250">
            <v>10</v>
          </cell>
          <cell r="J250">
            <v>0.25900000000000001</v>
          </cell>
          <cell r="K250">
            <v>3247440</v>
          </cell>
          <cell r="L250">
            <v>0</v>
          </cell>
          <cell r="M250">
            <v>3247440</v>
          </cell>
          <cell r="N250">
            <v>3246440</v>
          </cell>
          <cell r="O250">
            <v>0</v>
          </cell>
          <cell r="P250">
            <v>3246440</v>
          </cell>
          <cell r="Q250">
            <v>1000</v>
          </cell>
          <cell r="R250">
            <v>0</v>
          </cell>
          <cell r="S250">
            <v>0</v>
          </cell>
          <cell r="T250">
            <v>0</v>
          </cell>
          <cell r="U250">
            <v>1000</v>
          </cell>
          <cell r="V250">
            <v>0</v>
          </cell>
          <cell r="W250">
            <v>0</v>
          </cell>
        </row>
        <row r="251">
          <cell r="D251" t="str">
            <v>알미늄 수정반</v>
          </cell>
          <cell r="E251">
            <v>419910011</v>
          </cell>
          <cell r="F251" t="str">
            <v>대기오염방지시설</v>
          </cell>
          <cell r="G251" t="str">
            <v>1991.04.30</v>
          </cell>
          <cell r="H251">
            <v>2002.01</v>
          </cell>
          <cell r="I251">
            <v>10</v>
          </cell>
          <cell r="J251">
            <v>0.25900000000000001</v>
          </cell>
          <cell r="K251">
            <v>20000000</v>
          </cell>
          <cell r="L251">
            <v>0</v>
          </cell>
          <cell r="M251">
            <v>20000000</v>
          </cell>
          <cell r="N251">
            <v>19212755</v>
          </cell>
          <cell r="O251">
            <v>786245</v>
          </cell>
          <cell r="P251">
            <v>19999000</v>
          </cell>
          <cell r="Q251">
            <v>1000</v>
          </cell>
          <cell r="R251">
            <v>0</v>
          </cell>
          <cell r="S251">
            <v>0</v>
          </cell>
          <cell r="T251">
            <v>786245</v>
          </cell>
          <cell r="U251">
            <v>1000</v>
          </cell>
          <cell r="V251">
            <v>0</v>
          </cell>
          <cell r="W251">
            <v>0</v>
          </cell>
        </row>
        <row r="252">
          <cell r="D252" t="str">
            <v>알미늄 수정반</v>
          </cell>
          <cell r="E252">
            <v>419970050</v>
          </cell>
          <cell r="F252" t="str">
            <v>집진기(BF-5000MA)</v>
          </cell>
          <cell r="G252" t="str">
            <v>1998.01.01</v>
          </cell>
          <cell r="I252">
            <v>10</v>
          </cell>
          <cell r="J252">
            <v>0.25900000000000001</v>
          </cell>
          <cell r="K252">
            <v>9438000</v>
          </cell>
          <cell r="L252">
            <v>0</v>
          </cell>
          <cell r="M252">
            <v>9438000</v>
          </cell>
          <cell r="N252">
            <v>7446178</v>
          </cell>
          <cell r="O252">
            <v>515882</v>
          </cell>
          <cell r="P252">
            <v>7962060</v>
          </cell>
          <cell r="Q252">
            <v>1475940</v>
          </cell>
          <cell r="R252">
            <v>0</v>
          </cell>
          <cell r="S252">
            <v>0</v>
          </cell>
          <cell r="T252">
            <v>515882</v>
          </cell>
          <cell r="U252">
            <v>1475940</v>
          </cell>
          <cell r="V252">
            <v>382268</v>
          </cell>
          <cell r="W252">
            <v>382268</v>
          </cell>
        </row>
        <row r="253">
          <cell r="D253" t="str">
            <v>알미늄 수정반</v>
          </cell>
          <cell r="E253">
            <v>419990041</v>
          </cell>
          <cell r="F253" t="str">
            <v>2TON 4점식 HOIST크레인</v>
          </cell>
          <cell r="G253" t="str">
            <v>1999.05.14</v>
          </cell>
          <cell r="I253">
            <v>10</v>
          </cell>
          <cell r="J253">
            <v>0.25900000000000001</v>
          </cell>
          <cell r="K253">
            <v>2400000</v>
          </cell>
          <cell r="L253">
            <v>0</v>
          </cell>
          <cell r="M253">
            <v>2400000</v>
          </cell>
          <cell r="N253">
            <v>1716461</v>
          </cell>
          <cell r="O253">
            <v>177037</v>
          </cell>
          <cell r="P253">
            <v>1893498</v>
          </cell>
          <cell r="Q253">
            <v>506502</v>
          </cell>
          <cell r="R253">
            <v>0</v>
          </cell>
          <cell r="S253">
            <v>0</v>
          </cell>
          <cell r="T253">
            <v>177037</v>
          </cell>
          <cell r="U253">
            <v>506502</v>
          </cell>
          <cell r="V253">
            <v>131184</v>
          </cell>
          <cell r="W253">
            <v>131184</v>
          </cell>
        </row>
        <row r="254">
          <cell r="D254" t="str">
            <v>알미늄 압출반</v>
          </cell>
          <cell r="E254">
            <v>419800004</v>
          </cell>
          <cell r="F254" t="str">
            <v>열처리로</v>
          </cell>
          <cell r="G254" t="str">
            <v>1980.12.29</v>
          </cell>
          <cell r="H254">
            <v>1993.12</v>
          </cell>
          <cell r="I254">
            <v>10</v>
          </cell>
          <cell r="J254">
            <v>0.25900000000000001</v>
          </cell>
          <cell r="K254">
            <v>58991814</v>
          </cell>
          <cell r="L254">
            <v>0</v>
          </cell>
          <cell r="M254">
            <v>58991814</v>
          </cell>
          <cell r="N254">
            <v>58990814</v>
          </cell>
          <cell r="O254">
            <v>0</v>
          </cell>
          <cell r="P254">
            <v>58990814</v>
          </cell>
          <cell r="Q254">
            <v>1000</v>
          </cell>
          <cell r="R254">
            <v>0</v>
          </cell>
          <cell r="S254">
            <v>0</v>
          </cell>
          <cell r="T254">
            <v>0</v>
          </cell>
          <cell r="U254">
            <v>1000</v>
          </cell>
          <cell r="V254">
            <v>0</v>
          </cell>
          <cell r="W254">
            <v>0</v>
          </cell>
        </row>
        <row r="255">
          <cell r="D255" t="str">
            <v>알미늄 압출반</v>
          </cell>
          <cell r="E255">
            <v>419840007</v>
          </cell>
          <cell r="F255" t="str">
            <v>금형예열로</v>
          </cell>
          <cell r="G255" t="str">
            <v>1984.05.31</v>
          </cell>
          <cell r="H255">
            <v>1993.12</v>
          </cell>
          <cell r="I255">
            <v>10</v>
          </cell>
          <cell r="J255">
            <v>0.25900000000000001</v>
          </cell>
          <cell r="K255">
            <v>13212813</v>
          </cell>
          <cell r="L255">
            <v>0</v>
          </cell>
          <cell r="M255">
            <v>13212813</v>
          </cell>
          <cell r="N255">
            <v>13211813</v>
          </cell>
          <cell r="O255">
            <v>0</v>
          </cell>
          <cell r="P255">
            <v>13211813</v>
          </cell>
          <cell r="Q255">
            <v>1000</v>
          </cell>
          <cell r="R255">
            <v>0</v>
          </cell>
          <cell r="S255">
            <v>0</v>
          </cell>
          <cell r="T255">
            <v>0</v>
          </cell>
          <cell r="U255">
            <v>1000</v>
          </cell>
          <cell r="V255">
            <v>0</v>
          </cell>
          <cell r="W255">
            <v>0</v>
          </cell>
        </row>
        <row r="256">
          <cell r="D256" t="str">
            <v>알미늄 압출반</v>
          </cell>
          <cell r="E256">
            <v>419840009</v>
          </cell>
          <cell r="F256" t="str">
            <v>COMPRESSOR</v>
          </cell>
          <cell r="G256" t="str">
            <v>1984.06.10</v>
          </cell>
          <cell r="H256">
            <v>1993.12</v>
          </cell>
          <cell r="I256">
            <v>10</v>
          </cell>
          <cell r="J256">
            <v>0.25900000000000001</v>
          </cell>
          <cell r="K256">
            <v>18242463</v>
          </cell>
          <cell r="L256">
            <v>0</v>
          </cell>
          <cell r="M256">
            <v>18242463</v>
          </cell>
          <cell r="N256">
            <v>18241463</v>
          </cell>
          <cell r="O256">
            <v>0</v>
          </cell>
          <cell r="P256">
            <v>18241463</v>
          </cell>
          <cell r="Q256">
            <v>1000</v>
          </cell>
          <cell r="R256">
            <v>0</v>
          </cell>
          <cell r="S256">
            <v>0</v>
          </cell>
          <cell r="T256">
            <v>0</v>
          </cell>
          <cell r="U256">
            <v>1000</v>
          </cell>
          <cell r="V256">
            <v>0</v>
          </cell>
          <cell r="W256">
            <v>0</v>
          </cell>
        </row>
        <row r="257">
          <cell r="D257" t="str">
            <v>알미늄 압출반</v>
          </cell>
          <cell r="E257">
            <v>419840010</v>
          </cell>
          <cell r="F257" t="str">
            <v>BILLET HEATER</v>
          </cell>
          <cell r="G257" t="str">
            <v>1984.06.30</v>
          </cell>
          <cell r="H257">
            <v>1993.12</v>
          </cell>
          <cell r="I257">
            <v>10</v>
          </cell>
          <cell r="J257">
            <v>0.25900000000000001</v>
          </cell>
          <cell r="K257">
            <v>43458705</v>
          </cell>
          <cell r="L257">
            <v>0</v>
          </cell>
          <cell r="M257">
            <v>43458705</v>
          </cell>
          <cell r="N257">
            <v>43457705</v>
          </cell>
          <cell r="O257">
            <v>0</v>
          </cell>
          <cell r="P257">
            <v>43457705</v>
          </cell>
          <cell r="Q257">
            <v>1000</v>
          </cell>
          <cell r="R257">
            <v>0</v>
          </cell>
          <cell r="S257">
            <v>0</v>
          </cell>
          <cell r="T257">
            <v>0</v>
          </cell>
          <cell r="U257">
            <v>1000</v>
          </cell>
          <cell r="V257">
            <v>0</v>
          </cell>
          <cell r="W257">
            <v>0</v>
          </cell>
        </row>
        <row r="258">
          <cell r="D258" t="str">
            <v>알미늄 압출반</v>
          </cell>
          <cell r="E258">
            <v>419850006</v>
          </cell>
          <cell r="F258" t="str">
            <v>CUTOFF M/C</v>
          </cell>
          <cell r="G258" t="str">
            <v>1998.01.01</v>
          </cell>
          <cell r="H258">
            <v>2002.01</v>
          </cell>
          <cell r="I258">
            <v>10</v>
          </cell>
          <cell r="J258">
            <v>0.25900000000000001</v>
          </cell>
          <cell r="K258">
            <v>4300000</v>
          </cell>
          <cell r="L258">
            <v>0</v>
          </cell>
          <cell r="M258">
            <v>4300000</v>
          </cell>
          <cell r="N258">
            <v>4190215</v>
          </cell>
          <cell r="O258">
            <v>108785</v>
          </cell>
          <cell r="P258">
            <v>4299000</v>
          </cell>
          <cell r="Q258">
            <v>1000</v>
          </cell>
          <cell r="R258">
            <v>0</v>
          </cell>
          <cell r="S258">
            <v>0</v>
          </cell>
          <cell r="T258">
            <v>108785</v>
          </cell>
          <cell r="U258">
            <v>1000</v>
          </cell>
          <cell r="V258">
            <v>0</v>
          </cell>
          <cell r="W258">
            <v>0</v>
          </cell>
        </row>
        <row r="259">
          <cell r="D259" t="str">
            <v>알미늄 압출반</v>
          </cell>
          <cell r="E259">
            <v>419860005</v>
          </cell>
          <cell r="F259" t="str">
            <v>AIR FOILFAN</v>
          </cell>
          <cell r="G259" t="str">
            <v>1986.08.30</v>
          </cell>
          <cell r="H259">
            <v>1993.12</v>
          </cell>
          <cell r="I259">
            <v>10</v>
          </cell>
          <cell r="J259">
            <v>0.25900000000000001</v>
          </cell>
          <cell r="K259">
            <v>2080594</v>
          </cell>
          <cell r="L259">
            <v>0</v>
          </cell>
          <cell r="M259">
            <v>2080594</v>
          </cell>
          <cell r="N259">
            <v>2079594</v>
          </cell>
          <cell r="O259">
            <v>0</v>
          </cell>
          <cell r="P259">
            <v>2079594</v>
          </cell>
          <cell r="Q259">
            <v>1000</v>
          </cell>
          <cell r="R259">
            <v>0</v>
          </cell>
          <cell r="S259">
            <v>0</v>
          </cell>
          <cell r="T259">
            <v>0</v>
          </cell>
          <cell r="U259">
            <v>1000</v>
          </cell>
          <cell r="V259">
            <v>0</v>
          </cell>
          <cell r="W259">
            <v>0</v>
          </cell>
        </row>
        <row r="260">
          <cell r="D260" t="str">
            <v>알미늄 압출반</v>
          </cell>
          <cell r="E260">
            <v>419870012</v>
          </cell>
          <cell r="F260" t="str">
            <v>DIES 예열로</v>
          </cell>
          <cell r="G260" t="str">
            <v>1987.11.28</v>
          </cell>
          <cell r="H260">
            <v>1996.11</v>
          </cell>
          <cell r="I260">
            <v>10</v>
          </cell>
          <cell r="J260">
            <v>0.25900000000000001</v>
          </cell>
          <cell r="K260">
            <v>11000000</v>
          </cell>
          <cell r="L260">
            <v>0</v>
          </cell>
          <cell r="M260">
            <v>11000000</v>
          </cell>
          <cell r="N260">
            <v>10999000</v>
          </cell>
          <cell r="O260">
            <v>0</v>
          </cell>
          <cell r="P260">
            <v>10999000</v>
          </cell>
          <cell r="Q260">
            <v>1000</v>
          </cell>
          <cell r="R260">
            <v>0</v>
          </cell>
          <cell r="S260">
            <v>0</v>
          </cell>
          <cell r="T260">
            <v>0</v>
          </cell>
          <cell r="U260">
            <v>1000</v>
          </cell>
          <cell r="V260">
            <v>0</v>
          </cell>
          <cell r="W260">
            <v>0</v>
          </cell>
        </row>
        <row r="261">
          <cell r="D261" t="str">
            <v>알미늄 압출반</v>
          </cell>
          <cell r="E261">
            <v>419870026</v>
          </cell>
          <cell r="F261" t="str">
            <v>압출기</v>
          </cell>
          <cell r="G261" t="str">
            <v>1998.01.01</v>
          </cell>
          <cell r="I261">
            <v>10</v>
          </cell>
          <cell r="J261">
            <v>0.25900000000000001</v>
          </cell>
          <cell r="K261">
            <v>101224446</v>
          </cell>
          <cell r="L261">
            <v>0</v>
          </cell>
          <cell r="M261">
            <v>101224446</v>
          </cell>
          <cell r="N261">
            <v>86901053</v>
          </cell>
          <cell r="O261">
            <v>3709759</v>
          </cell>
          <cell r="P261">
            <v>90610812</v>
          </cell>
          <cell r="Q261">
            <v>10613634</v>
          </cell>
          <cell r="R261">
            <v>0</v>
          </cell>
          <cell r="S261">
            <v>0</v>
          </cell>
          <cell r="T261">
            <v>3709759</v>
          </cell>
          <cell r="U261">
            <v>10613634</v>
          </cell>
          <cell r="V261">
            <v>2748931</v>
          </cell>
          <cell r="W261">
            <v>2748931</v>
          </cell>
        </row>
        <row r="262">
          <cell r="D262" t="str">
            <v>알미늄 압출반</v>
          </cell>
          <cell r="E262">
            <v>419880009</v>
          </cell>
          <cell r="F262" t="str">
            <v>AL-AGING OVEN</v>
          </cell>
          <cell r="G262" t="str">
            <v>1988.05.31</v>
          </cell>
          <cell r="H262">
            <v>1996.08</v>
          </cell>
          <cell r="I262">
            <v>10</v>
          </cell>
          <cell r="J262">
            <v>0.25900000000000001</v>
          </cell>
          <cell r="K262">
            <v>35426542</v>
          </cell>
          <cell r="L262">
            <v>0</v>
          </cell>
          <cell r="M262">
            <v>35426542</v>
          </cell>
          <cell r="N262">
            <v>35425542</v>
          </cell>
          <cell r="O262">
            <v>0</v>
          </cell>
          <cell r="P262">
            <v>35425542</v>
          </cell>
          <cell r="Q262">
            <v>1000</v>
          </cell>
          <cell r="R262">
            <v>0</v>
          </cell>
          <cell r="S262">
            <v>0</v>
          </cell>
          <cell r="T262">
            <v>0</v>
          </cell>
          <cell r="U262">
            <v>1000</v>
          </cell>
          <cell r="V262">
            <v>0</v>
          </cell>
          <cell r="W262">
            <v>0</v>
          </cell>
        </row>
        <row r="263">
          <cell r="D263" t="str">
            <v>알미늄 압출반</v>
          </cell>
          <cell r="E263">
            <v>419880022</v>
          </cell>
          <cell r="F263" t="str">
            <v>피막 CRANE</v>
          </cell>
          <cell r="G263" t="str">
            <v>1988.12.31</v>
          </cell>
          <cell r="H263">
            <v>1996.12</v>
          </cell>
          <cell r="I263">
            <v>10</v>
          </cell>
          <cell r="J263">
            <v>0.25900000000000001</v>
          </cell>
          <cell r="K263">
            <v>28079538</v>
          </cell>
          <cell r="L263">
            <v>0</v>
          </cell>
          <cell r="M263">
            <v>28079538</v>
          </cell>
          <cell r="N263">
            <v>28078538</v>
          </cell>
          <cell r="O263">
            <v>0</v>
          </cell>
          <cell r="P263">
            <v>28078538</v>
          </cell>
          <cell r="Q263">
            <v>1000</v>
          </cell>
          <cell r="R263">
            <v>0</v>
          </cell>
          <cell r="S263">
            <v>0</v>
          </cell>
          <cell r="T263">
            <v>0</v>
          </cell>
          <cell r="U263">
            <v>1000</v>
          </cell>
          <cell r="V263">
            <v>0</v>
          </cell>
          <cell r="W263">
            <v>0</v>
          </cell>
        </row>
        <row r="264">
          <cell r="D264" t="str">
            <v>알미늄 압출반</v>
          </cell>
          <cell r="E264">
            <v>419880024</v>
          </cell>
          <cell r="F264" t="str">
            <v>SMS SUTION PRESS</v>
          </cell>
          <cell r="G264" t="str">
            <v>1998.01.01</v>
          </cell>
          <cell r="I264">
            <v>10</v>
          </cell>
          <cell r="J264">
            <v>0.25900000000000001</v>
          </cell>
          <cell r="K264">
            <v>13639223</v>
          </cell>
          <cell r="L264">
            <v>0</v>
          </cell>
          <cell r="M264">
            <v>13639223</v>
          </cell>
          <cell r="N264">
            <v>11836786</v>
          </cell>
          <cell r="O264">
            <v>466831</v>
          </cell>
          <cell r="P264">
            <v>12303617</v>
          </cell>
          <cell r="Q264">
            <v>1335606</v>
          </cell>
          <cell r="R264">
            <v>0</v>
          </cell>
          <cell r="S264">
            <v>0</v>
          </cell>
          <cell r="T264">
            <v>466831</v>
          </cell>
          <cell r="U264">
            <v>1335606</v>
          </cell>
          <cell r="V264">
            <v>345921</v>
          </cell>
          <cell r="W264">
            <v>345921</v>
          </cell>
        </row>
        <row r="265">
          <cell r="D265" t="str">
            <v>알미늄 압출반</v>
          </cell>
          <cell r="E265">
            <v>419900002</v>
          </cell>
          <cell r="F265" t="str">
            <v>BILLET 가열로</v>
          </cell>
          <cell r="G265" t="str">
            <v>1990.01.31</v>
          </cell>
          <cell r="H265">
            <v>2001.05</v>
          </cell>
          <cell r="I265">
            <v>10</v>
          </cell>
          <cell r="J265">
            <v>0.25900000000000001</v>
          </cell>
          <cell r="K265">
            <v>170431856</v>
          </cell>
          <cell r="L265">
            <v>0</v>
          </cell>
          <cell r="M265">
            <v>170431856</v>
          </cell>
          <cell r="N265">
            <v>170430856</v>
          </cell>
          <cell r="O265">
            <v>0</v>
          </cell>
          <cell r="P265">
            <v>170430856</v>
          </cell>
          <cell r="Q265">
            <v>1000</v>
          </cell>
          <cell r="R265">
            <v>0</v>
          </cell>
          <cell r="S265">
            <v>0</v>
          </cell>
          <cell r="T265">
            <v>0</v>
          </cell>
          <cell r="U265">
            <v>1000</v>
          </cell>
          <cell r="V265">
            <v>0</v>
          </cell>
          <cell r="W265">
            <v>0</v>
          </cell>
        </row>
        <row r="266">
          <cell r="D266" t="str">
            <v>알미늄 압출반</v>
          </cell>
          <cell r="E266">
            <v>419900004</v>
          </cell>
          <cell r="F266" t="str">
            <v>EXTRUSION PRESS</v>
          </cell>
          <cell r="G266" t="str">
            <v>1998.01.01</v>
          </cell>
          <cell r="I266">
            <v>10</v>
          </cell>
          <cell r="J266">
            <v>0.25900000000000001</v>
          </cell>
          <cell r="K266">
            <v>8866000</v>
          </cell>
          <cell r="L266">
            <v>0</v>
          </cell>
          <cell r="M266">
            <v>8866000</v>
          </cell>
          <cell r="N266">
            <v>7751297</v>
          </cell>
          <cell r="O266">
            <v>288708</v>
          </cell>
          <cell r="P266">
            <v>8040005</v>
          </cell>
          <cell r="Q266">
            <v>825995</v>
          </cell>
          <cell r="R266">
            <v>0</v>
          </cell>
          <cell r="S266">
            <v>0</v>
          </cell>
          <cell r="T266">
            <v>288708</v>
          </cell>
          <cell r="U266">
            <v>825995</v>
          </cell>
          <cell r="V266">
            <v>213932</v>
          </cell>
          <cell r="W266">
            <v>213932</v>
          </cell>
        </row>
        <row r="267">
          <cell r="D267" t="str">
            <v>알미늄 압출반</v>
          </cell>
          <cell r="E267">
            <v>419910017</v>
          </cell>
          <cell r="F267" t="str">
            <v>오일정류기</v>
          </cell>
          <cell r="G267" t="str">
            <v>1991.06.19</v>
          </cell>
          <cell r="H267">
            <v>2002.01</v>
          </cell>
          <cell r="I267">
            <v>10</v>
          </cell>
          <cell r="J267">
            <v>0.25900000000000001</v>
          </cell>
          <cell r="K267">
            <v>3000000</v>
          </cell>
          <cell r="L267">
            <v>0</v>
          </cell>
          <cell r="M267">
            <v>3000000</v>
          </cell>
          <cell r="N267">
            <v>2876557</v>
          </cell>
          <cell r="O267">
            <v>122443</v>
          </cell>
          <cell r="P267">
            <v>2999000</v>
          </cell>
          <cell r="Q267">
            <v>1000</v>
          </cell>
          <cell r="R267">
            <v>0</v>
          </cell>
          <cell r="S267">
            <v>0</v>
          </cell>
          <cell r="T267">
            <v>122443</v>
          </cell>
          <cell r="U267">
            <v>1000</v>
          </cell>
          <cell r="V267">
            <v>0</v>
          </cell>
          <cell r="W267">
            <v>0</v>
          </cell>
        </row>
        <row r="268">
          <cell r="D268" t="str">
            <v>알미늄 압출반</v>
          </cell>
          <cell r="E268">
            <v>419910023</v>
          </cell>
          <cell r="F268" t="str">
            <v>BILLET HEATER</v>
          </cell>
          <cell r="G268" t="str">
            <v>1991.09.10</v>
          </cell>
          <cell r="H268">
            <v>1995.12</v>
          </cell>
          <cell r="I268">
            <v>10</v>
          </cell>
          <cell r="J268">
            <v>0.25900000000000001</v>
          </cell>
          <cell r="K268">
            <v>16457665</v>
          </cell>
          <cell r="L268">
            <v>0</v>
          </cell>
          <cell r="M268">
            <v>16457665</v>
          </cell>
          <cell r="N268">
            <v>16456665</v>
          </cell>
          <cell r="O268">
            <v>0</v>
          </cell>
          <cell r="P268">
            <v>16456665</v>
          </cell>
          <cell r="Q268">
            <v>1000</v>
          </cell>
          <cell r="R268">
            <v>0</v>
          </cell>
          <cell r="S268">
            <v>0</v>
          </cell>
          <cell r="T268">
            <v>0</v>
          </cell>
          <cell r="U268">
            <v>1000</v>
          </cell>
          <cell r="V268">
            <v>0</v>
          </cell>
          <cell r="W268">
            <v>0</v>
          </cell>
        </row>
        <row r="269">
          <cell r="D269" t="str">
            <v>알미늄 압출반</v>
          </cell>
          <cell r="E269">
            <v>419930014</v>
          </cell>
          <cell r="F269" t="str">
            <v>AIR COMPRESSOR</v>
          </cell>
          <cell r="G269" t="str">
            <v>1993.11.30</v>
          </cell>
          <cell r="I269">
            <v>10</v>
          </cell>
          <cell r="J269">
            <v>0.25900000000000001</v>
          </cell>
          <cell r="K269">
            <v>23000000</v>
          </cell>
          <cell r="L269">
            <v>0</v>
          </cell>
          <cell r="M269">
            <v>23000000</v>
          </cell>
          <cell r="N269">
            <v>21248899</v>
          </cell>
          <cell r="O269">
            <v>453535</v>
          </cell>
          <cell r="P269">
            <v>21702434</v>
          </cell>
          <cell r="Q269">
            <v>1297566</v>
          </cell>
          <cell r="R269">
            <v>0</v>
          </cell>
          <cell r="S269">
            <v>0</v>
          </cell>
          <cell r="T269">
            <v>453535</v>
          </cell>
          <cell r="U269">
            <v>1297566</v>
          </cell>
          <cell r="V269">
            <v>336069</v>
          </cell>
          <cell r="W269">
            <v>336069</v>
          </cell>
        </row>
        <row r="270">
          <cell r="D270" t="str">
            <v>알미늄 압출반</v>
          </cell>
          <cell r="E270">
            <v>419950012</v>
          </cell>
          <cell r="F270" t="str">
            <v>판형열교환기</v>
          </cell>
          <cell r="G270" t="str">
            <v>1995.06.26</v>
          </cell>
          <cell r="H270">
            <v>2002.1</v>
          </cell>
          <cell r="I270">
            <v>10</v>
          </cell>
          <cell r="J270">
            <v>0.25900000000000001</v>
          </cell>
          <cell r="K270">
            <v>4000000</v>
          </cell>
          <cell r="L270">
            <v>0</v>
          </cell>
          <cell r="M270">
            <v>4000000</v>
          </cell>
          <cell r="N270">
            <v>3746231</v>
          </cell>
          <cell r="O270">
            <v>252769</v>
          </cell>
          <cell r="P270">
            <v>3999000</v>
          </cell>
          <cell r="Q270">
            <v>1000</v>
          </cell>
          <cell r="R270">
            <v>0</v>
          </cell>
          <cell r="S270">
            <v>0</v>
          </cell>
          <cell r="T270">
            <v>252769</v>
          </cell>
          <cell r="U270">
            <v>1000</v>
          </cell>
          <cell r="V270">
            <v>0</v>
          </cell>
          <cell r="W270">
            <v>0</v>
          </cell>
        </row>
        <row r="271">
          <cell r="D271" t="str">
            <v>알미늄 압출반</v>
          </cell>
          <cell r="E271">
            <v>419960009</v>
          </cell>
          <cell r="F271" t="str">
            <v>콘테이너 예열로</v>
          </cell>
          <cell r="G271" t="str">
            <v>1998.01.01</v>
          </cell>
          <cell r="I271">
            <v>10</v>
          </cell>
          <cell r="J271">
            <v>0.25900000000000001</v>
          </cell>
          <cell r="K271">
            <v>9438000</v>
          </cell>
          <cell r="L271">
            <v>0</v>
          </cell>
          <cell r="M271">
            <v>9438000</v>
          </cell>
          <cell r="N271">
            <v>7513377</v>
          </cell>
          <cell r="O271">
            <v>498477</v>
          </cell>
          <cell r="P271">
            <v>8011854</v>
          </cell>
          <cell r="Q271">
            <v>1426146</v>
          </cell>
          <cell r="R271">
            <v>0</v>
          </cell>
          <cell r="S271">
            <v>0</v>
          </cell>
          <cell r="T271">
            <v>498477</v>
          </cell>
          <cell r="U271">
            <v>1426146</v>
          </cell>
          <cell r="V271">
            <v>369371</v>
          </cell>
          <cell r="W271">
            <v>369371</v>
          </cell>
        </row>
        <row r="272">
          <cell r="D272" t="str">
            <v>알미늄 압출반</v>
          </cell>
          <cell r="E272">
            <v>419970040</v>
          </cell>
          <cell r="F272" t="str">
            <v>압출기</v>
          </cell>
          <cell r="G272" t="str">
            <v>1998.01.01</v>
          </cell>
          <cell r="I272">
            <v>10</v>
          </cell>
          <cell r="J272">
            <v>0.25900000000000001</v>
          </cell>
          <cell r="K272">
            <v>595100000</v>
          </cell>
          <cell r="L272">
            <v>0</v>
          </cell>
          <cell r="M272">
            <v>595100000</v>
          </cell>
          <cell r="N272">
            <v>463067736</v>
          </cell>
          <cell r="O272">
            <v>34196356</v>
          </cell>
          <cell r="P272">
            <v>497264092</v>
          </cell>
          <cell r="Q272">
            <v>97835908</v>
          </cell>
          <cell r="R272">
            <v>0</v>
          </cell>
          <cell r="S272">
            <v>0</v>
          </cell>
          <cell r="T272">
            <v>34196356</v>
          </cell>
          <cell r="U272">
            <v>97835908</v>
          </cell>
          <cell r="V272">
            <v>25339500</v>
          </cell>
          <cell r="W272">
            <v>25339500</v>
          </cell>
        </row>
        <row r="273">
          <cell r="D273" t="str">
            <v>알미늄 압출반</v>
          </cell>
          <cell r="E273">
            <v>419970043</v>
          </cell>
          <cell r="F273" t="str">
            <v>압출기</v>
          </cell>
          <cell r="G273" t="str">
            <v>1998.01.01</v>
          </cell>
          <cell r="I273">
            <v>10</v>
          </cell>
          <cell r="J273">
            <v>0.25900000000000001</v>
          </cell>
          <cell r="K273">
            <v>852500000</v>
          </cell>
          <cell r="L273">
            <v>0</v>
          </cell>
          <cell r="M273">
            <v>852500000</v>
          </cell>
          <cell r="N273">
            <v>684574321</v>
          </cell>
          <cell r="O273">
            <v>43492751</v>
          </cell>
          <cell r="P273">
            <v>728067072</v>
          </cell>
          <cell r="Q273">
            <v>124432928</v>
          </cell>
          <cell r="R273">
            <v>0</v>
          </cell>
          <cell r="S273">
            <v>0</v>
          </cell>
          <cell r="T273">
            <v>43492751</v>
          </cell>
          <cell r="U273">
            <v>124432928</v>
          </cell>
          <cell r="V273">
            <v>32228128</v>
          </cell>
          <cell r="W273">
            <v>32228128</v>
          </cell>
        </row>
        <row r="274">
          <cell r="D274" t="str">
            <v>알미늄 압출반</v>
          </cell>
          <cell r="E274">
            <v>419980008</v>
          </cell>
          <cell r="F274" t="str">
            <v>오일정유기</v>
          </cell>
          <cell r="G274" t="str">
            <v>1998.01.01</v>
          </cell>
          <cell r="I274">
            <v>10</v>
          </cell>
          <cell r="J274">
            <v>0.25900000000000001</v>
          </cell>
          <cell r="K274">
            <v>9000000</v>
          </cell>
          <cell r="L274">
            <v>0</v>
          </cell>
          <cell r="M274">
            <v>9000000</v>
          </cell>
          <cell r="N274">
            <v>7100614</v>
          </cell>
          <cell r="O274">
            <v>491941</v>
          </cell>
          <cell r="P274">
            <v>7592555</v>
          </cell>
          <cell r="Q274">
            <v>1407445</v>
          </cell>
          <cell r="R274">
            <v>0</v>
          </cell>
          <cell r="S274">
            <v>0</v>
          </cell>
          <cell r="T274">
            <v>491941</v>
          </cell>
          <cell r="U274">
            <v>1407445</v>
          </cell>
          <cell r="V274">
            <v>364528</v>
          </cell>
          <cell r="W274">
            <v>364528</v>
          </cell>
        </row>
        <row r="275">
          <cell r="D275" t="str">
            <v>알미늄 압출반</v>
          </cell>
          <cell r="E275">
            <v>419980046</v>
          </cell>
          <cell r="F275" t="str">
            <v>3호기 풀러 통신용 톨리바</v>
          </cell>
          <cell r="G275" t="str">
            <v>1998.12.16</v>
          </cell>
          <cell r="I275">
            <v>10</v>
          </cell>
          <cell r="J275">
            <v>0.25900000000000001</v>
          </cell>
          <cell r="K275">
            <v>3200000</v>
          </cell>
          <cell r="L275">
            <v>0</v>
          </cell>
          <cell r="M275">
            <v>3200000</v>
          </cell>
          <cell r="N275">
            <v>2406639</v>
          </cell>
          <cell r="O275">
            <v>205480</v>
          </cell>
          <cell r="P275">
            <v>2612119</v>
          </cell>
          <cell r="Q275">
            <v>587881</v>
          </cell>
          <cell r="R275">
            <v>0</v>
          </cell>
          <cell r="S275">
            <v>0</v>
          </cell>
          <cell r="T275">
            <v>205480</v>
          </cell>
          <cell r="U275">
            <v>587881</v>
          </cell>
          <cell r="V275">
            <v>152261</v>
          </cell>
          <cell r="W275">
            <v>152261</v>
          </cell>
        </row>
        <row r="276">
          <cell r="D276" t="str">
            <v>알미늄 압출반</v>
          </cell>
          <cell r="E276">
            <v>419990050</v>
          </cell>
          <cell r="F276" t="str">
            <v>압출2호기유압펌프</v>
          </cell>
          <cell r="G276" t="str">
            <v>1999.05.25</v>
          </cell>
          <cell r="I276">
            <v>10</v>
          </cell>
          <cell r="J276">
            <v>0.25900000000000001</v>
          </cell>
          <cell r="K276">
            <v>5300000</v>
          </cell>
          <cell r="L276">
            <v>0</v>
          </cell>
          <cell r="M276">
            <v>5300000</v>
          </cell>
          <cell r="N276">
            <v>3959826</v>
          </cell>
          <cell r="O276">
            <v>347105</v>
          </cell>
          <cell r="P276">
            <v>4306931</v>
          </cell>
          <cell r="Q276">
            <v>993069</v>
          </cell>
          <cell r="R276">
            <v>0</v>
          </cell>
          <cell r="S276">
            <v>0</v>
          </cell>
          <cell r="T276">
            <v>347105</v>
          </cell>
          <cell r="U276">
            <v>993069</v>
          </cell>
          <cell r="V276">
            <v>257204</v>
          </cell>
          <cell r="W276">
            <v>257204</v>
          </cell>
        </row>
        <row r="277">
          <cell r="D277" t="str">
            <v>알미늄 압출반</v>
          </cell>
          <cell r="E277">
            <v>419990051</v>
          </cell>
          <cell r="F277" t="str">
            <v>압출2호기MAIN펌프</v>
          </cell>
          <cell r="G277" t="str">
            <v>1999.05.25</v>
          </cell>
          <cell r="I277">
            <v>10</v>
          </cell>
          <cell r="J277">
            <v>0.25900000000000001</v>
          </cell>
          <cell r="K277">
            <v>18000000</v>
          </cell>
          <cell r="L277">
            <v>0</v>
          </cell>
          <cell r="M277">
            <v>18000000</v>
          </cell>
          <cell r="N277">
            <v>12873451</v>
          </cell>
          <cell r="O277">
            <v>1327776</v>
          </cell>
          <cell r="P277">
            <v>14201227</v>
          </cell>
          <cell r="Q277">
            <v>3798773</v>
          </cell>
          <cell r="R277">
            <v>0</v>
          </cell>
          <cell r="S277">
            <v>0</v>
          </cell>
          <cell r="T277">
            <v>1327776</v>
          </cell>
          <cell r="U277">
            <v>3798773</v>
          </cell>
          <cell r="V277">
            <v>983882</v>
          </cell>
          <cell r="W277">
            <v>983882</v>
          </cell>
        </row>
        <row r="278">
          <cell r="D278" t="str">
            <v>알미늄 압출반</v>
          </cell>
          <cell r="E278">
            <v>419990055</v>
          </cell>
          <cell r="F278" t="str">
            <v>빌레트 크리너(압출1호기)</v>
          </cell>
          <cell r="G278" t="str">
            <v>1999.06.30</v>
          </cell>
          <cell r="I278">
            <v>10</v>
          </cell>
          <cell r="J278">
            <v>0.25900000000000001</v>
          </cell>
          <cell r="K278">
            <v>13000000</v>
          </cell>
          <cell r="L278">
            <v>0</v>
          </cell>
          <cell r="M278">
            <v>13000000</v>
          </cell>
          <cell r="N278">
            <v>9297493</v>
          </cell>
          <cell r="O278">
            <v>958949</v>
          </cell>
          <cell r="P278">
            <v>10256442</v>
          </cell>
          <cell r="Q278">
            <v>2743558</v>
          </cell>
          <cell r="R278">
            <v>0</v>
          </cell>
          <cell r="S278">
            <v>0</v>
          </cell>
          <cell r="T278">
            <v>958949</v>
          </cell>
          <cell r="U278">
            <v>2743558</v>
          </cell>
          <cell r="V278">
            <v>710581</v>
          </cell>
          <cell r="W278">
            <v>710581</v>
          </cell>
        </row>
        <row r="279">
          <cell r="D279" t="str">
            <v>알미늄 압출반</v>
          </cell>
          <cell r="E279">
            <v>419990064</v>
          </cell>
          <cell r="F279" t="str">
            <v>빌레트크리너(3호기)</v>
          </cell>
          <cell r="G279" t="str">
            <v>1999.07.31</v>
          </cell>
          <cell r="I279">
            <v>10</v>
          </cell>
          <cell r="J279">
            <v>0.25900000000000001</v>
          </cell>
          <cell r="K279">
            <v>11000000</v>
          </cell>
          <cell r="L279">
            <v>0</v>
          </cell>
          <cell r="M279">
            <v>11000000</v>
          </cell>
          <cell r="N279">
            <v>7319593</v>
          </cell>
          <cell r="O279">
            <v>953225</v>
          </cell>
          <cell r="P279">
            <v>8272818</v>
          </cell>
          <cell r="Q279">
            <v>2727182</v>
          </cell>
          <cell r="R279">
            <v>0</v>
          </cell>
          <cell r="S279">
            <v>0</v>
          </cell>
          <cell r="T279">
            <v>953225</v>
          </cell>
          <cell r="U279">
            <v>2727182</v>
          </cell>
          <cell r="V279">
            <v>706340</v>
          </cell>
          <cell r="W279">
            <v>706340</v>
          </cell>
        </row>
        <row r="280">
          <cell r="D280" t="str">
            <v>알미늄 압출반</v>
          </cell>
          <cell r="E280">
            <v>419990081</v>
          </cell>
          <cell r="F280" t="str">
            <v>Main펌프(압출1호기)</v>
          </cell>
          <cell r="G280" t="str">
            <v>1999.10.01</v>
          </cell>
          <cell r="I280">
            <v>10</v>
          </cell>
          <cell r="J280">
            <v>0.25900000000000001</v>
          </cell>
          <cell r="K280">
            <v>18900000</v>
          </cell>
          <cell r="L280">
            <v>0</v>
          </cell>
          <cell r="M280">
            <v>18900000</v>
          </cell>
          <cell r="N280">
            <v>12576392</v>
          </cell>
          <cell r="O280">
            <v>1637814</v>
          </cell>
          <cell r="P280">
            <v>14214206</v>
          </cell>
          <cell r="Q280">
            <v>4685794</v>
          </cell>
          <cell r="R280">
            <v>0</v>
          </cell>
          <cell r="S280">
            <v>0</v>
          </cell>
          <cell r="T280">
            <v>1637814</v>
          </cell>
          <cell r="U280">
            <v>4685794</v>
          </cell>
          <cell r="V280">
            <v>1213620</v>
          </cell>
          <cell r="W280">
            <v>1213620</v>
          </cell>
        </row>
        <row r="281">
          <cell r="D281" t="str">
            <v>알미늄 압출팀</v>
          </cell>
          <cell r="E281">
            <v>419980016</v>
          </cell>
          <cell r="F281" t="str">
            <v>ANCO-CLARK</v>
          </cell>
          <cell r="G281" t="str">
            <v>1998.01.01</v>
          </cell>
          <cell r="I281">
            <v>10</v>
          </cell>
          <cell r="J281">
            <v>0.25900000000000001</v>
          </cell>
          <cell r="K281">
            <v>182549741</v>
          </cell>
          <cell r="L281">
            <v>0</v>
          </cell>
          <cell r="M281">
            <v>182549741</v>
          </cell>
          <cell r="N281">
            <v>144023904</v>
          </cell>
          <cell r="O281">
            <v>9978192</v>
          </cell>
          <cell r="P281">
            <v>154002096</v>
          </cell>
          <cell r="Q281">
            <v>28547645</v>
          </cell>
          <cell r="R281">
            <v>0</v>
          </cell>
          <cell r="S281">
            <v>0</v>
          </cell>
          <cell r="T281">
            <v>9978192</v>
          </cell>
          <cell r="U281">
            <v>28547645</v>
          </cell>
          <cell r="V281">
            <v>7393840</v>
          </cell>
          <cell r="W281">
            <v>7393840</v>
          </cell>
        </row>
        <row r="282">
          <cell r="D282" t="str">
            <v>알미늄 압출팀</v>
          </cell>
          <cell r="E282">
            <v>419980070</v>
          </cell>
          <cell r="F282" t="str">
            <v>압출기 후면설비</v>
          </cell>
          <cell r="G282" t="str">
            <v>1998.12.31</v>
          </cell>
          <cell r="I282">
            <v>10</v>
          </cell>
          <cell r="J282">
            <v>0.25900000000000001</v>
          </cell>
          <cell r="K282">
            <v>36500000</v>
          </cell>
          <cell r="L282">
            <v>0</v>
          </cell>
          <cell r="M282">
            <v>36500000</v>
          </cell>
          <cell r="N282">
            <v>27492206</v>
          </cell>
          <cell r="O282">
            <v>2333019</v>
          </cell>
          <cell r="P282">
            <v>29825225</v>
          </cell>
          <cell r="Q282">
            <v>6674775</v>
          </cell>
          <cell r="R282">
            <v>0</v>
          </cell>
          <cell r="S282">
            <v>0</v>
          </cell>
          <cell r="T282">
            <v>2333019</v>
          </cell>
          <cell r="U282">
            <v>6674775</v>
          </cell>
          <cell r="V282">
            <v>1728766</v>
          </cell>
          <cell r="W282">
            <v>1728766</v>
          </cell>
        </row>
        <row r="283">
          <cell r="D283" t="str">
            <v>알미늄 용해반</v>
          </cell>
          <cell r="E283">
            <v>419810005</v>
          </cell>
          <cell r="F283" t="str">
            <v>주형</v>
          </cell>
          <cell r="G283" t="str">
            <v>1981.08.21</v>
          </cell>
          <cell r="H283">
            <v>1993.12</v>
          </cell>
          <cell r="I283">
            <v>10</v>
          </cell>
          <cell r="J283">
            <v>0.25900000000000001</v>
          </cell>
          <cell r="K283">
            <v>8000000</v>
          </cell>
          <cell r="L283">
            <v>0</v>
          </cell>
          <cell r="M283">
            <v>8000000</v>
          </cell>
          <cell r="N283">
            <v>7999000</v>
          </cell>
          <cell r="O283">
            <v>0</v>
          </cell>
          <cell r="P283">
            <v>7999000</v>
          </cell>
          <cell r="Q283">
            <v>1000</v>
          </cell>
          <cell r="R283">
            <v>0</v>
          </cell>
          <cell r="S283">
            <v>0</v>
          </cell>
          <cell r="T283">
            <v>0</v>
          </cell>
          <cell r="U283">
            <v>1000</v>
          </cell>
          <cell r="V283">
            <v>0</v>
          </cell>
          <cell r="W283">
            <v>0</v>
          </cell>
        </row>
        <row r="284">
          <cell r="D284" t="str">
            <v>알미늄 용해반</v>
          </cell>
          <cell r="E284">
            <v>419820003</v>
          </cell>
          <cell r="F284" t="str">
            <v>CRANE</v>
          </cell>
          <cell r="G284" t="str">
            <v>1982.05.31</v>
          </cell>
          <cell r="H284">
            <v>1993.12</v>
          </cell>
          <cell r="I284">
            <v>10</v>
          </cell>
          <cell r="J284">
            <v>0.25900000000000001</v>
          </cell>
          <cell r="K284">
            <v>9787311</v>
          </cell>
          <cell r="L284">
            <v>0</v>
          </cell>
          <cell r="M284">
            <v>9787311</v>
          </cell>
          <cell r="N284">
            <v>9786311</v>
          </cell>
          <cell r="O284">
            <v>0</v>
          </cell>
          <cell r="P284">
            <v>9786311</v>
          </cell>
          <cell r="Q284">
            <v>1000</v>
          </cell>
          <cell r="R284">
            <v>0</v>
          </cell>
          <cell r="S284">
            <v>0</v>
          </cell>
          <cell r="T284">
            <v>0</v>
          </cell>
          <cell r="U284">
            <v>1000</v>
          </cell>
          <cell r="V284">
            <v>0</v>
          </cell>
          <cell r="W284">
            <v>0</v>
          </cell>
        </row>
        <row r="285">
          <cell r="D285" t="str">
            <v>알미늄 용해반</v>
          </cell>
          <cell r="E285">
            <v>419840002</v>
          </cell>
          <cell r="F285" t="str">
            <v>CRANE</v>
          </cell>
          <cell r="G285" t="str">
            <v>1984.05.30</v>
          </cell>
          <cell r="H285">
            <v>1993.12</v>
          </cell>
          <cell r="I285">
            <v>10</v>
          </cell>
          <cell r="J285">
            <v>0.25900000000000001</v>
          </cell>
          <cell r="K285">
            <v>15444751</v>
          </cell>
          <cell r="L285">
            <v>0</v>
          </cell>
          <cell r="M285">
            <v>15444751</v>
          </cell>
          <cell r="N285">
            <v>15443751</v>
          </cell>
          <cell r="O285">
            <v>0</v>
          </cell>
          <cell r="P285">
            <v>15443751</v>
          </cell>
          <cell r="Q285">
            <v>1000</v>
          </cell>
          <cell r="R285">
            <v>0</v>
          </cell>
          <cell r="S285">
            <v>0</v>
          </cell>
          <cell r="T285">
            <v>0</v>
          </cell>
          <cell r="U285">
            <v>1000</v>
          </cell>
          <cell r="V285">
            <v>0</v>
          </cell>
          <cell r="W285">
            <v>0</v>
          </cell>
        </row>
        <row r="286">
          <cell r="D286" t="str">
            <v>알미늄 용해반</v>
          </cell>
          <cell r="E286">
            <v>419840005</v>
          </cell>
          <cell r="F286" t="str">
            <v>용해로</v>
          </cell>
          <cell r="G286" t="str">
            <v>1984.05.31</v>
          </cell>
          <cell r="H286">
            <v>1993.12</v>
          </cell>
          <cell r="I286">
            <v>10</v>
          </cell>
          <cell r="J286">
            <v>0.25900000000000001</v>
          </cell>
          <cell r="K286">
            <v>20247523</v>
          </cell>
          <cell r="L286">
            <v>0</v>
          </cell>
          <cell r="M286">
            <v>20247523</v>
          </cell>
          <cell r="N286">
            <v>20246523</v>
          </cell>
          <cell r="O286">
            <v>0</v>
          </cell>
          <cell r="P286">
            <v>20246523</v>
          </cell>
          <cell r="Q286">
            <v>1000</v>
          </cell>
          <cell r="R286">
            <v>0</v>
          </cell>
          <cell r="S286">
            <v>0</v>
          </cell>
          <cell r="T286">
            <v>0</v>
          </cell>
          <cell r="U286">
            <v>1000</v>
          </cell>
          <cell r="V286">
            <v>0</v>
          </cell>
          <cell r="W286">
            <v>0</v>
          </cell>
        </row>
        <row r="287">
          <cell r="D287" t="str">
            <v>알미늄 용해반</v>
          </cell>
          <cell r="E287">
            <v>419840006</v>
          </cell>
          <cell r="F287" t="str">
            <v>홀딩로</v>
          </cell>
          <cell r="G287" t="str">
            <v>1984.05.31</v>
          </cell>
          <cell r="H287">
            <v>1993.12</v>
          </cell>
          <cell r="I287">
            <v>10</v>
          </cell>
          <cell r="J287">
            <v>0.25900000000000001</v>
          </cell>
          <cell r="K287">
            <v>10125676</v>
          </cell>
          <cell r="L287">
            <v>0</v>
          </cell>
          <cell r="M287">
            <v>10125676</v>
          </cell>
          <cell r="N287">
            <v>10124676</v>
          </cell>
          <cell r="O287">
            <v>0</v>
          </cell>
          <cell r="P287">
            <v>10124676</v>
          </cell>
          <cell r="Q287">
            <v>1000</v>
          </cell>
          <cell r="R287">
            <v>0</v>
          </cell>
          <cell r="S287">
            <v>0</v>
          </cell>
          <cell r="T287">
            <v>0</v>
          </cell>
          <cell r="U287">
            <v>1000</v>
          </cell>
          <cell r="V287">
            <v>0</v>
          </cell>
          <cell r="W287">
            <v>0</v>
          </cell>
        </row>
        <row r="288">
          <cell r="D288" t="str">
            <v>알미늄 용해반</v>
          </cell>
          <cell r="E288">
            <v>419840008</v>
          </cell>
          <cell r="F288" t="str">
            <v>균질로</v>
          </cell>
          <cell r="G288" t="str">
            <v>1984.05.31</v>
          </cell>
          <cell r="H288">
            <v>1993.12</v>
          </cell>
          <cell r="I288">
            <v>10</v>
          </cell>
          <cell r="J288">
            <v>0.25900000000000001</v>
          </cell>
          <cell r="K288">
            <v>60405878</v>
          </cell>
          <cell r="L288">
            <v>0</v>
          </cell>
          <cell r="M288">
            <v>60405878</v>
          </cell>
          <cell r="N288">
            <v>60404878</v>
          </cell>
          <cell r="O288">
            <v>0</v>
          </cell>
          <cell r="P288">
            <v>60404878</v>
          </cell>
          <cell r="Q288">
            <v>1000</v>
          </cell>
          <cell r="R288">
            <v>0</v>
          </cell>
          <cell r="S288">
            <v>0</v>
          </cell>
          <cell r="T288">
            <v>0</v>
          </cell>
          <cell r="U288">
            <v>1000</v>
          </cell>
          <cell r="V288">
            <v>0</v>
          </cell>
          <cell r="W288">
            <v>0</v>
          </cell>
        </row>
        <row r="289">
          <cell r="D289" t="str">
            <v>알미늄 용해반</v>
          </cell>
          <cell r="E289">
            <v>419840011</v>
          </cell>
          <cell r="F289" t="str">
            <v>연속주조기</v>
          </cell>
          <cell r="G289" t="str">
            <v>1984.07.13</v>
          </cell>
          <cell r="H289">
            <v>1993.12</v>
          </cell>
          <cell r="I289">
            <v>10</v>
          </cell>
          <cell r="J289">
            <v>0.25900000000000001</v>
          </cell>
          <cell r="K289">
            <v>18871196</v>
          </cell>
          <cell r="L289">
            <v>0</v>
          </cell>
          <cell r="M289">
            <v>18871196</v>
          </cell>
          <cell r="N289">
            <v>18870196</v>
          </cell>
          <cell r="O289">
            <v>0</v>
          </cell>
          <cell r="P289">
            <v>18870196</v>
          </cell>
          <cell r="Q289">
            <v>1000</v>
          </cell>
          <cell r="R289">
            <v>0</v>
          </cell>
          <cell r="S289">
            <v>0</v>
          </cell>
          <cell r="T289">
            <v>0</v>
          </cell>
          <cell r="U289">
            <v>1000</v>
          </cell>
          <cell r="V289">
            <v>0</v>
          </cell>
          <cell r="W289">
            <v>0</v>
          </cell>
        </row>
        <row r="290">
          <cell r="D290" t="str">
            <v>알미늄 용해반</v>
          </cell>
          <cell r="E290">
            <v>419840012</v>
          </cell>
          <cell r="F290" t="str">
            <v>도가니로</v>
          </cell>
          <cell r="G290" t="str">
            <v>1984.07.26</v>
          </cell>
          <cell r="H290">
            <v>1993.12</v>
          </cell>
          <cell r="I290">
            <v>10</v>
          </cell>
          <cell r="J290">
            <v>0.25900000000000001</v>
          </cell>
          <cell r="K290">
            <v>2734027</v>
          </cell>
          <cell r="L290">
            <v>0</v>
          </cell>
          <cell r="M290">
            <v>2734027</v>
          </cell>
          <cell r="N290">
            <v>2733027</v>
          </cell>
          <cell r="O290">
            <v>0</v>
          </cell>
          <cell r="P290">
            <v>2733027</v>
          </cell>
          <cell r="Q290">
            <v>1000</v>
          </cell>
          <cell r="R290">
            <v>0</v>
          </cell>
          <cell r="S290">
            <v>0</v>
          </cell>
          <cell r="T290">
            <v>0</v>
          </cell>
          <cell r="U290">
            <v>1000</v>
          </cell>
          <cell r="V290">
            <v>0</v>
          </cell>
          <cell r="W290">
            <v>0</v>
          </cell>
        </row>
        <row r="291">
          <cell r="D291" t="str">
            <v>알미늄 용해반</v>
          </cell>
          <cell r="E291">
            <v>419840015</v>
          </cell>
          <cell r="F291" t="str">
            <v>DROSS 분리기</v>
          </cell>
          <cell r="G291" t="str">
            <v>1984.07.31</v>
          </cell>
          <cell r="H291">
            <v>1993.12</v>
          </cell>
          <cell r="I291">
            <v>10</v>
          </cell>
          <cell r="J291">
            <v>0.25900000000000001</v>
          </cell>
          <cell r="K291">
            <v>1709317</v>
          </cell>
          <cell r="L291">
            <v>0</v>
          </cell>
          <cell r="M291">
            <v>1709317</v>
          </cell>
          <cell r="N291">
            <v>1708317</v>
          </cell>
          <cell r="O291">
            <v>0</v>
          </cell>
          <cell r="P291">
            <v>1708317</v>
          </cell>
          <cell r="Q291">
            <v>1000</v>
          </cell>
          <cell r="R291">
            <v>0</v>
          </cell>
          <cell r="S291">
            <v>0</v>
          </cell>
          <cell r="T291">
            <v>0</v>
          </cell>
          <cell r="U291">
            <v>1000</v>
          </cell>
          <cell r="V291">
            <v>0</v>
          </cell>
          <cell r="W291">
            <v>0</v>
          </cell>
        </row>
        <row r="292">
          <cell r="D292" t="str">
            <v>알미늄 용해반</v>
          </cell>
          <cell r="E292">
            <v>419850009</v>
          </cell>
          <cell r="F292" t="str">
            <v>집진기</v>
          </cell>
          <cell r="G292" t="str">
            <v>1985.04.30</v>
          </cell>
          <cell r="H292">
            <v>1993.12</v>
          </cell>
          <cell r="I292">
            <v>10</v>
          </cell>
          <cell r="J292">
            <v>0.25900000000000001</v>
          </cell>
          <cell r="K292">
            <v>9103004</v>
          </cell>
          <cell r="L292">
            <v>0</v>
          </cell>
          <cell r="M292">
            <v>9103004</v>
          </cell>
          <cell r="N292">
            <v>9102004</v>
          </cell>
          <cell r="O292">
            <v>0</v>
          </cell>
          <cell r="P292">
            <v>9102004</v>
          </cell>
          <cell r="Q292">
            <v>1000</v>
          </cell>
          <cell r="R292">
            <v>0</v>
          </cell>
          <cell r="S292">
            <v>0</v>
          </cell>
          <cell r="T292">
            <v>0</v>
          </cell>
          <cell r="U292">
            <v>1000</v>
          </cell>
          <cell r="V292">
            <v>0</v>
          </cell>
          <cell r="W292">
            <v>0</v>
          </cell>
        </row>
        <row r="293">
          <cell r="D293" t="str">
            <v>알미늄 용해반</v>
          </cell>
          <cell r="E293">
            <v>419890003</v>
          </cell>
          <cell r="F293" t="str">
            <v>BILLET 절단기</v>
          </cell>
          <cell r="G293" t="str">
            <v>1989.03.24</v>
          </cell>
          <cell r="H293">
            <v>2001.05</v>
          </cell>
          <cell r="I293">
            <v>10</v>
          </cell>
          <cell r="J293">
            <v>0.25900000000000001</v>
          </cell>
          <cell r="K293">
            <v>5603583</v>
          </cell>
          <cell r="L293">
            <v>0</v>
          </cell>
          <cell r="M293">
            <v>5603583</v>
          </cell>
          <cell r="N293">
            <v>5602583</v>
          </cell>
          <cell r="O293">
            <v>0</v>
          </cell>
          <cell r="P293">
            <v>5602583</v>
          </cell>
          <cell r="Q293">
            <v>1000</v>
          </cell>
          <cell r="R293">
            <v>0</v>
          </cell>
          <cell r="S293">
            <v>0</v>
          </cell>
          <cell r="T293">
            <v>0</v>
          </cell>
          <cell r="U293">
            <v>1000</v>
          </cell>
          <cell r="V293">
            <v>0</v>
          </cell>
          <cell r="W293">
            <v>0</v>
          </cell>
        </row>
        <row r="294">
          <cell r="D294" t="str">
            <v>알미늄 용해반</v>
          </cell>
          <cell r="E294">
            <v>419910021</v>
          </cell>
          <cell r="F294" t="str">
            <v>BILLET 밴딩기</v>
          </cell>
          <cell r="G294" t="str">
            <v>1991.07.31</v>
          </cell>
          <cell r="H294">
            <v>2002.01</v>
          </cell>
          <cell r="I294">
            <v>10</v>
          </cell>
          <cell r="J294">
            <v>0.25900000000000001</v>
          </cell>
          <cell r="K294">
            <v>12000000</v>
          </cell>
          <cell r="L294">
            <v>0</v>
          </cell>
          <cell r="M294">
            <v>12000000</v>
          </cell>
          <cell r="N294">
            <v>11495519</v>
          </cell>
          <cell r="O294">
            <v>503481</v>
          </cell>
          <cell r="P294">
            <v>11999000</v>
          </cell>
          <cell r="Q294">
            <v>1000</v>
          </cell>
          <cell r="R294">
            <v>0</v>
          </cell>
          <cell r="S294">
            <v>0</v>
          </cell>
          <cell r="T294">
            <v>503481</v>
          </cell>
          <cell r="U294">
            <v>1000</v>
          </cell>
          <cell r="V294">
            <v>0</v>
          </cell>
          <cell r="W294">
            <v>0</v>
          </cell>
        </row>
        <row r="295">
          <cell r="D295" t="str">
            <v>알미늄 용해반</v>
          </cell>
          <cell r="E295">
            <v>419930005</v>
          </cell>
          <cell r="F295" t="str">
            <v>주조기 SHOWER BOX</v>
          </cell>
          <cell r="G295" t="str">
            <v>1998.01.01</v>
          </cell>
          <cell r="I295">
            <v>10</v>
          </cell>
          <cell r="J295">
            <v>0.25900000000000001</v>
          </cell>
          <cell r="K295">
            <v>1392000</v>
          </cell>
          <cell r="L295">
            <v>0</v>
          </cell>
          <cell r="M295">
            <v>1392000</v>
          </cell>
          <cell r="N295">
            <v>1128708</v>
          </cell>
          <cell r="O295">
            <v>68193</v>
          </cell>
          <cell r="P295">
            <v>1196901</v>
          </cell>
          <cell r="Q295">
            <v>195099</v>
          </cell>
          <cell r="R295">
            <v>0</v>
          </cell>
          <cell r="S295">
            <v>0</v>
          </cell>
          <cell r="T295">
            <v>68193</v>
          </cell>
          <cell r="U295">
            <v>195099</v>
          </cell>
          <cell r="V295">
            <v>50530</v>
          </cell>
          <cell r="W295">
            <v>50530</v>
          </cell>
        </row>
        <row r="296">
          <cell r="D296" t="str">
            <v>알미늄 용해반</v>
          </cell>
          <cell r="E296">
            <v>419960018</v>
          </cell>
          <cell r="F296" t="str">
            <v>용해로 보수</v>
          </cell>
          <cell r="G296" t="str">
            <v>1998.01.01</v>
          </cell>
          <cell r="I296">
            <v>10</v>
          </cell>
          <cell r="J296">
            <v>0.25900000000000001</v>
          </cell>
          <cell r="K296">
            <v>34050000</v>
          </cell>
          <cell r="L296">
            <v>0</v>
          </cell>
          <cell r="M296">
            <v>34050000</v>
          </cell>
          <cell r="N296">
            <v>27387664</v>
          </cell>
          <cell r="O296">
            <v>1725545</v>
          </cell>
          <cell r="P296">
            <v>29113209</v>
          </cell>
          <cell r="Q296">
            <v>4936791</v>
          </cell>
          <cell r="R296">
            <v>0</v>
          </cell>
          <cell r="S296">
            <v>0</v>
          </cell>
          <cell r="T296">
            <v>1725545</v>
          </cell>
          <cell r="U296">
            <v>4936791</v>
          </cell>
          <cell r="V296">
            <v>1278628</v>
          </cell>
          <cell r="W296">
            <v>1278628</v>
          </cell>
        </row>
        <row r="297">
          <cell r="D297" t="str">
            <v>알미늄 용해반</v>
          </cell>
          <cell r="E297">
            <v>419970024</v>
          </cell>
          <cell r="F297" t="str">
            <v>용해주조설비</v>
          </cell>
          <cell r="G297" t="str">
            <v>1998.01.01</v>
          </cell>
          <cell r="I297">
            <v>10</v>
          </cell>
          <cell r="J297">
            <v>0.25900000000000001</v>
          </cell>
          <cell r="K297">
            <v>77220000</v>
          </cell>
          <cell r="L297">
            <v>0</v>
          </cell>
          <cell r="M297">
            <v>77220000</v>
          </cell>
          <cell r="N297">
            <v>61473085</v>
          </cell>
          <cell r="O297">
            <v>4078451</v>
          </cell>
          <cell r="P297">
            <v>65551536</v>
          </cell>
          <cell r="Q297">
            <v>11668464</v>
          </cell>
          <cell r="R297">
            <v>0</v>
          </cell>
          <cell r="S297">
            <v>0</v>
          </cell>
          <cell r="T297">
            <v>4078451</v>
          </cell>
          <cell r="U297">
            <v>11668464</v>
          </cell>
          <cell r="V297">
            <v>3022132</v>
          </cell>
          <cell r="W297">
            <v>3022132</v>
          </cell>
        </row>
        <row r="298">
          <cell r="D298" t="str">
            <v>알미늄 용해반</v>
          </cell>
          <cell r="E298">
            <v>419970025</v>
          </cell>
          <cell r="F298" t="str">
            <v>균질로</v>
          </cell>
          <cell r="G298" t="str">
            <v>1998.01.01</v>
          </cell>
          <cell r="I298">
            <v>10</v>
          </cell>
          <cell r="J298">
            <v>0.25900000000000001</v>
          </cell>
          <cell r="K298">
            <v>20592000</v>
          </cell>
          <cell r="L298">
            <v>0</v>
          </cell>
          <cell r="M298">
            <v>20592000</v>
          </cell>
          <cell r="N298">
            <v>16400375</v>
          </cell>
          <cell r="O298">
            <v>1085631</v>
          </cell>
          <cell r="P298">
            <v>17486006</v>
          </cell>
          <cell r="Q298">
            <v>3105994</v>
          </cell>
          <cell r="R298">
            <v>0</v>
          </cell>
          <cell r="S298">
            <v>0</v>
          </cell>
          <cell r="T298">
            <v>1085631</v>
          </cell>
          <cell r="U298">
            <v>3105994</v>
          </cell>
          <cell r="V298">
            <v>804452</v>
          </cell>
          <cell r="W298">
            <v>804452</v>
          </cell>
        </row>
        <row r="299">
          <cell r="D299" t="str">
            <v>알미늄 총무팀</v>
          </cell>
          <cell r="E299">
            <v>419970016</v>
          </cell>
          <cell r="F299" t="str">
            <v>계근대</v>
          </cell>
          <cell r="G299" t="str">
            <v>1998.01.01</v>
          </cell>
          <cell r="I299">
            <v>10</v>
          </cell>
          <cell r="J299">
            <v>0.25900000000000001</v>
          </cell>
          <cell r="K299">
            <v>22308000</v>
          </cell>
          <cell r="L299">
            <v>0</v>
          </cell>
          <cell r="M299">
            <v>22308000</v>
          </cell>
          <cell r="N299">
            <v>17767074</v>
          </cell>
          <cell r="O299">
            <v>1176100</v>
          </cell>
          <cell r="P299">
            <v>18943174</v>
          </cell>
          <cell r="Q299">
            <v>3364826</v>
          </cell>
          <cell r="R299">
            <v>0</v>
          </cell>
          <cell r="S299">
            <v>0</v>
          </cell>
          <cell r="T299">
            <v>1176100</v>
          </cell>
          <cell r="U299">
            <v>3364826</v>
          </cell>
          <cell r="V299">
            <v>871489</v>
          </cell>
          <cell r="W299">
            <v>871489</v>
          </cell>
        </row>
        <row r="300">
          <cell r="D300" t="str">
            <v>알미늄 총무팀</v>
          </cell>
          <cell r="E300">
            <v>419970042</v>
          </cell>
          <cell r="F300" t="str">
            <v>전기장치</v>
          </cell>
          <cell r="G300" t="str">
            <v>1997.06.30</v>
          </cell>
          <cell r="I300">
            <v>10</v>
          </cell>
          <cell r="J300">
            <v>0.25900000000000001</v>
          </cell>
          <cell r="K300">
            <v>1406000000</v>
          </cell>
          <cell r="L300">
            <v>0</v>
          </cell>
          <cell r="M300">
            <v>1406000000</v>
          </cell>
          <cell r="N300">
            <v>1288773246</v>
          </cell>
          <cell r="O300">
            <v>30361729</v>
          </cell>
          <cell r="P300">
            <v>1319134975</v>
          </cell>
          <cell r="Q300">
            <v>86865025</v>
          </cell>
          <cell r="R300">
            <v>0</v>
          </cell>
          <cell r="S300">
            <v>0</v>
          </cell>
          <cell r="T300">
            <v>30361729</v>
          </cell>
          <cell r="U300">
            <v>86865025</v>
          </cell>
          <cell r="V300">
            <v>22498041</v>
          </cell>
          <cell r="W300">
            <v>22498041</v>
          </cell>
        </row>
        <row r="301">
          <cell r="D301" t="str">
            <v>알미늄 총무팀</v>
          </cell>
          <cell r="E301">
            <v>419970045</v>
          </cell>
          <cell r="F301" t="str">
            <v>전기장치</v>
          </cell>
          <cell r="G301" t="str">
            <v>1997.06.30</v>
          </cell>
          <cell r="I301">
            <v>10</v>
          </cell>
          <cell r="J301">
            <v>0.25900000000000001</v>
          </cell>
          <cell r="K301">
            <v>80000000</v>
          </cell>
          <cell r="L301">
            <v>0</v>
          </cell>
          <cell r="M301">
            <v>80000000</v>
          </cell>
          <cell r="N301">
            <v>73329914</v>
          </cell>
          <cell r="O301">
            <v>1727552</v>
          </cell>
          <cell r="P301">
            <v>75057466</v>
          </cell>
          <cell r="Q301">
            <v>4942534</v>
          </cell>
          <cell r="R301">
            <v>0</v>
          </cell>
          <cell r="S301">
            <v>0</v>
          </cell>
          <cell r="T301">
            <v>1727552</v>
          </cell>
          <cell r="U301">
            <v>4942534</v>
          </cell>
          <cell r="V301">
            <v>1280116</v>
          </cell>
          <cell r="W301">
            <v>1280116</v>
          </cell>
        </row>
        <row r="302">
          <cell r="D302" t="str">
            <v>알미늄 출하반</v>
          </cell>
          <cell r="E302">
            <v>419980071</v>
          </cell>
          <cell r="F302" t="str">
            <v>물류설비</v>
          </cell>
          <cell r="G302" t="str">
            <v>1998.12.31</v>
          </cell>
          <cell r="I302">
            <v>10</v>
          </cell>
          <cell r="J302">
            <v>0.25900000000000001</v>
          </cell>
          <cell r="K302">
            <v>150000000</v>
          </cell>
          <cell r="L302">
            <v>0</v>
          </cell>
          <cell r="M302">
            <v>150000000</v>
          </cell>
          <cell r="N302">
            <v>112811154</v>
          </cell>
          <cell r="O302">
            <v>9631911</v>
          </cell>
          <cell r="P302">
            <v>122443065</v>
          </cell>
          <cell r="Q302">
            <v>27556935</v>
          </cell>
          <cell r="R302">
            <v>0</v>
          </cell>
          <cell r="S302">
            <v>0</v>
          </cell>
          <cell r="T302">
            <v>9631911</v>
          </cell>
          <cell r="U302">
            <v>27556935</v>
          </cell>
          <cell r="V302">
            <v>7137246</v>
          </cell>
          <cell r="W302">
            <v>7137246</v>
          </cell>
        </row>
        <row r="303">
          <cell r="D303" t="str">
            <v>알미늄 포장반</v>
          </cell>
          <cell r="E303">
            <v>419930008</v>
          </cell>
          <cell r="F303" t="str">
            <v>반자동포장기</v>
          </cell>
          <cell r="G303" t="str">
            <v>1998.01.01</v>
          </cell>
          <cell r="I303">
            <v>10</v>
          </cell>
          <cell r="J303">
            <v>0.25900000000000001</v>
          </cell>
          <cell r="K303">
            <v>1856000</v>
          </cell>
          <cell r="L303">
            <v>0</v>
          </cell>
          <cell r="M303">
            <v>1856000</v>
          </cell>
          <cell r="N303">
            <v>1504943</v>
          </cell>
          <cell r="O303">
            <v>90924</v>
          </cell>
          <cell r="P303">
            <v>1595867</v>
          </cell>
          <cell r="Q303">
            <v>260133</v>
          </cell>
          <cell r="R303">
            <v>0</v>
          </cell>
          <cell r="S303">
            <v>0</v>
          </cell>
          <cell r="T303">
            <v>90924</v>
          </cell>
          <cell r="U303">
            <v>260133</v>
          </cell>
          <cell r="V303">
            <v>67374</v>
          </cell>
          <cell r="W303">
            <v>67374</v>
          </cell>
        </row>
        <row r="304">
          <cell r="D304" t="str">
            <v>알미늄 포장반</v>
          </cell>
          <cell r="E304">
            <v>419970015</v>
          </cell>
          <cell r="F304" t="str">
            <v>절단기기</v>
          </cell>
          <cell r="G304" t="str">
            <v>1998.01.01</v>
          </cell>
          <cell r="I304">
            <v>10</v>
          </cell>
          <cell r="J304">
            <v>0.25900000000000001</v>
          </cell>
          <cell r="K304">
            <v>19734000</v>
          </cell>
          <cell r="L304">
            <v>0</v>
          </cell>
          <cell r="M304">
            <v>19734000</v>
          </cell>
          <cell r="N304">
            <v>15717026</v>
          </cell>
          <cell r="O304">
            <v>1040396</v>
          </cell>
          <cell r="P304">
            <v>16757422</v>
          </cell>
          <cell r="Q304">
            <v>2976578</v>
          </cell>
          <cell r="R304">
            <v>0</v>
          </cell>
          <cell r="S304">
            <v>0</v>
          </cell>
          <cell r="T304">
            <v>1040396</v>
          </cell>
          <cell r="U304">
            <v>2976578</v>
          </cell>
          <cell r="V304">
            <v>770933</v>
          </cell>
          <cell r="W304">
            <v>770933</v>
          </cell>
        </row>
        <row r="305">
          <cell r="D305" t="str">
            <v>알미늄 포장반</v>
          </cell>
          <cell r="E305">
            <v>419970017</v>
          </cell>
          <cell r="F305" t="str">
            <v>반자동 벤딩기</v>
          </cell>
          <cell r="G305" t="str">
            <v>1998.01.01</v>
          </cell>
          <cell r="I305">
            <v>10</v>
          </cell>
          <cell r="J305">
            <v>0.25900000000000001</v>
          </cell>
          <cell r="K305">
            <v>1544000</v>
          </cell>
          <cell r="L305">
            <v>0</v>
          </cell>
          <cell r="M305">
            <v>1544000</v>
          </cell>
          <cell r="N305">
            <v>1229505</v>
          </cell>
          <cell r="O305">
            <v>81454</v>
          </cell>
          <cell r="P305">
            <v>1310959</v>
          </cell>
          <cell r="Q305">
            <v>233041</v>
          </cell>
          <cell r="R305">
            <v>0</v>
          </cell>
          <cell r="S305">
            <v>0</v>
          </cell>
          <cell r="T305">
            <v>81454</v>
          </cell>
          <cell r="U305">
            <v>233041</v>
          </cell>
          <cell r="V305">
            <v>60357</v>
          </cell>
          <cell r="W305">
            <v>60357</v>
          </cell>
        </row>
        <row r="306">
          <cell r="D306" t="str">
            <v>알미늄 포장반</v>
          </cell>
          <cell r="E306">
            <v>419990071</v>
          </cell>
          <cell r="F306" t="str">
            <v>절단톱</v>
          </cell>
          <cell r="G306" t="str">
            <v>1999.09.01</v>
          </cell>
          <cell r="I306">
            <v>10</v>
          </cell>
          <cell r="J306">
            <v>0.25900000000000001</v>
          </cell>
          <cell r="K306">
            <v>2500000</v>
          </cell>
          <cell r="L306">
            <v>0</v>
          </cell>
          <cell r="M306">
            <v>2500000</v>
          </cell>
          <cell r="N306">
            <v>1778163</v>
          </cell>
          <cell r="O306">
            <v>186956</v>
          </cell>
          <cell r="P306">
            <v>1965119</v>
          </cell>
          <cell r="Q306">
            <v>534881</v>
          </cell>
          <cell r="R306">
            <v>0</v>
          </cell>
          <cell r="S306">
            <v>0</v>
          </cell>
          <cell r="T306">
            <v>186956</v>
          </cell>
          <cell r="U306">
            <v>534881</v>
          </cell>
          <cell r="V306">
            <v>138534</v>
          </cell>
          <cell r="W306">
            <v>138534</v>
          </cell>
        </row>
        <row r="307">
          <cell r="D307" t="str">
            <v>알미늄 품질보증팀</v>
          </cell>
          <cell r="E307">
            <v>419770007</v>
          </cell>
          <cell r="F307" t="str">
            <v>피막두께측정기</v>
          </cell>
          <cell r="G307" t="str">
            <v>1998.01.01</v>
          </cell>
          <cell r="I307">
            <v>10</v>
          </cell>
          <cell r="J307">
            <v>0.25900000000000001</v>
          </cell>
          <cell r="K307">
            <v>952000</v>
          </cell>
          <cell r="L307">
            <v>0</v>
          </cell>
          <cell r="M307">
            <v>952000</v>
          </cell>
          <cell r="N307">
            <v>826193</v>
          </cell>
          <cell r="O307">
            <v>32584</v>
          </cell>
          <cell r="P307">
            <v>858777</v>
          </cell>
          <cell r="Q307">
            <v>93223</v>
          </cell>
          <cell r="R307">
            <v>0</v>
          </cell>
          <cell r="S307">
            <v>0</v>
          </cell>
          <cell r="T307">
            <v>32584</v>
          </cell>
          <cell r="U307">
            <v>93223</v>
          </cell>
          <cell r="V307">
            <v>24144</v>
          </cell>
          <cell r="W307">
            <v>24144</v>
          </cell>
        </row>
        <row r="308">
          <cell r="D308" t="str">
            <v>알미늄 품질보증팀</v>
          </cell>
          <cell r="E308">
            <v>419970029</v>
          </cell>
          <cell r="F308" t="str">
            <v>UNIVERSAL TESTING MACHINE</v>
          </cell>
          <cell r="G308" t="str">
            <v>1998.01.01</v>
          </cell>
          <cell r="I308">
            <v>10</v>
          </cell>
          <cell r="J308">
            <v>0.25900000000000001</v>
          </cell>
          <cell r="K308">
            <v>53460000</v>
          </cell>
          <cell r="L308">
            <v>0</v>
          </cell>
          <cell r="M308">
            <v>53460000</v>
          </cell>
          <cell r="N308">
            <v>44276128</v>
          </cell>
          <cell r="O308">
            <v>2378623</v>
          </cell>
          <cell r="P308">
            <v>46654751</v>
          </cell>
          <cell r="Q308">
            <v>6805249</v>
          </cell>
          <cell r="R308">
            <v>0</v>
          </cell>
          <cell r="S308">
            <v>0</v>
          </cell>
          <cell r="T308">
            <v>2378623</v>
          </cell>
          <cell r="U308">
            <v>6805249</v>
          </cell>
          <cell r="V308">
            <v>1762559</v>
          </cell>
          <cell r="W308">
            <v>1762559</v>
          </cell>
        </row>
        <row r="309">
          <cell r="D309" t="str">
            <v>알미늄 피막반</v>
          </cell>
          <cell r="E309">
            <v>419780003</v>
          </cell>
          <cell r="F309" t="str">
            <v>BOILER</v>
          </cell>
          <cell r="G309" t="str">
            <v>1978.03.22</v>
          </cell>
          <cell r="H309">
            <v>1993.12</v>
          </cell>
          <cell r="I309">
            <v>10</v>
          </cell>
          <cell r="J309">
            <v>0.25900000000000001</v>
          </cell>
          <cell r="K309">
            <v>18335120</v>
          </cell>
          <cell r="L309">
            <v>0</v>
          </cell>
          <cell r="M309">
            <v>18335120</v>
          </cell>
          <cell r="N309">
            <v>18334120</v>
          </cell>
          <cell r="O309">
            <v>0</v>
          </cell>
          <cell r="P309">
            <v>18334120</v>
          </cell>
          <cell r="Q309">
            <v>1000</v>
          </cell>
          <cell r="R309">
            <v>0</v>
          </cell>
          <cell r="S309">
            <v>0</v>
          </cell>
          <cell r="T309">
            <v>0</v>
          </cell>
          <cell r="U309">
            <v>1000</v>
          </cell>
          <cell r="V309">
            <v>0</v>
          </cell>
          <cell r="W309">
            <v>0</v>
          </cell>
        </row>
        <row r="310">
          <cell r="D310" t="str">
            <v>알미늄 피막반</v>
          </cell>
          <cell r="E310">
            <v>419830003</v>
          </cell>
          <cell r="F310" t="str">
            <v>분광 광도 측정기</v>
          </cell>
          <cell r="G310" t="str">
            <v>1983.08.31</v>
          </cell>
          <cell r="H310">
            <v>1993.12</v>
          </cell>
          <cell r="I310">
            <v>10</v>
          </cell>
          <cell r="J310">
            <v>0.25900000000000001</v>
          </cell>
          <cell r="K310">
            <v>3151287</v>
          </cell>
          <cell r="L310">
            <v>0</v>
          </cell>
          <cell r="M310">
            <v>3151287</v>
          </cell>
          <cell r="N310">
            <v>3150287</v>
          </cell>
          <cell r="O310">
            <v>0</v>
          </cell>
          <cell r="P310">
            <v>3150287</v>
          </cell>
          <cell r="Q310">
            <v>1000</v>
          </cell>
          <cell r="R310">
            <v>0</v>
          </cell>
          <cell r="S310">
            <v>0</v>
          </cell>
          <cell r="T310">
            <v>0</v>
          </cell>
          <cell r="U310">
            <v>1000</v>
          </cell>
          <cell r="V310">
            <v>0</v>
          </cell>
          <cell r="W310">
            <v>0</v>
          </cell>
        </row>
        <row r="311">
          <cell r="D311" t="str">
            <v>알미늄 피막반</v>
          </cell>
          <cell r="E311">
            <v>419840016</v>
          </cell>
          <cell r="F311" t="str">
            <v>피막시설</v>
          </cell>
          <cell r="G311" t="str">
            <v>1984.07.31</v>
          </cell>
          <cell r="H311">
            <v>1993.12</v>
          </cell>
          <cell r="I311">
            <v>10</v>
          </cell>
          <cell r="J311">
            <v>0.25900000000000001</v>
          </cell>
          <cell r="K311">
            <v>1626827610</v>
          </cell>
          <cell r="L311">
            <v>0</v>
          </cell>
          <cell r="M311">
            <v>1626827610</v>
          </cell>
          <cell r="N311">
            <v>1626826610</v>
          </cell>
          <cell r="O311">
            <v>0</v>
          </cell>
          <cell r="P311">
            <v>1626826610</v>
          </cell>
          <cell r="Q311">
            <v>1000</v>
          </cell>
          <cell r="R311">
            <v>0</v>
          </cell>
          <cell r="S311">
            <v>0</v>
          </cell>
          <cell r="T311">
            <v>0</v>
          </cell>
          <cell r="U311">
            <v>1000</v>
          </cell>
          <cell r="V311">
            <v>0</v>
          </cell>
          <cell r="W311">
            <v>0</v>
          </cell>
        </row>
        <row r="312">
          <cell r="D312" t="str">
            <v>알미늄 피막반</v>
          </cell>
          <cell r="E312">
            <v>419850003</v>
          </cell>
          <cell r="F312" t="str">
            <v>여과기</v>
          </cell>
          <cell r="G312" t="str">
            <v>1985.01.31</v>
          </cell>
          <cell r="H312">
            <v>1993.12</v>
          </cell>
          <cell r="I312">
            <v>10</v>
          </cell>
          <cell r="J312">
            <v>0.25900000000000001</v>
          </cell>
          <cell r="K312">
            <v>3276462</v>
          </cell>
          <cell r="L312">
            <v>0</v>
          </cell>
          <cell r="M312">
            <v>3276462</v>
          </cell>
          <cell r="N312">
            <v>3275462</v>
          </cell>
          <cell r="O312">
            <v>0</v>
          </cell>
          <cell r="P312">
            <v>3275462</v>
          </cell>
          <cell r="Q312">
            <v>1000</v>
          </cell>
          <cell r="R312">
            <v>0</v>
          </cell>
          <cell r="S312">
            <v>0</v>
          </cell>
          <cell r="T312">
            <v>0</v>
          </cell>
          <cell r="U312">
            <v>1000</v>
          </cell>
          <cell r="V312">
            <v>0</v>
          </cell>
          <cell r="W312">
            <v>0</v>
          </cell>
        </row>
        <row r="313">
          <cell r="D313" t="str">
            <v>알미늄 피막반</v>
          </cell>
          <cell r="E313">
            <v>419850004</v>
          </cell>
          <cell r="F313" t="str">
            <v>여과기</v>
          </cell>
          <cell r="G313" t="str">
            <v>1985.02.25</v>
          </cell>
          <cell r="H313">
            <v>1993.12</v>
          </cell>
          <cell r="I313">
            <v>10</v>
          </cell>
          <cell r="J313">
            <v>0.25900000000000001</v>
          </cell>
          <cell r="K313">
            <v>2658290</v>
          </cell>
          <cell r="L313">
            <v>0</v>
          </cell>
          <cell r="M313">
            <v>2658290</v>
          </cell>
          <cell r="N313">
            <v>2657290</v>
          </cell>
          <cell r="O313">
            <v>0</v>
          </cell>
          <cell r="P313">
            <v>2657290</v>
          </cell>
          <cell r="Q313">
            <v>1000</v>
          </cell>
          <cell r="R313">
            <v>0</v>
          </cell>
          <cell r="S313">
            <v>0</v>
          </cell>
          <cell r="T313">
            <v>0</v>
          </cell>
          <cell r="U313">
            <v>1000</v>
          </cell>
          <cell r="V313">
            <v>0</v>
          </cell>
          <cell r="W313">
            <v>0</v>
          </cell>
        </row>
        <row r="314">
          <cell r="D314" t="str">
            <v>알미늄 피막반</v>
          </cell>
          <cell r="E314">
            <v>419870005</v>
          </cell>
          <cell r="F314" t="str">
            <v>저온냉동기(황산회수장치용)</v>
          </cell>
          <cell r="G314" t="str">
            <v>1987.06.30</v>
          </cell>
          <cell r="H314">
            <v>1994.12</v>
          </cell>
          <cell r="I314">
            <v>10</v>
          </cell>
          <cell r="J314">
            <v>0.25900000000000001</v>
          </cell>
          <cell r="K314">
            <v>6120023</v>
          </cell>
          <cell r="L314">
            <v>0</v>
          </cell>
          <cell r="M314">
            <v>6120023</v>
          </cell>
          <cell r="N314">
            <v>6119023</v>
          </cell>
          <cell r="O314">
            <v>0</v>
          </cell>
          <cell r="P314">
            <v>6119023</v>
          </cell>
          <cell r="Q314">
            <v>1000</v>
          </cell>
          <cell r="R314">
            <v>0</v>
          </cell>
          <cell r="S314">
            <v>0</v>
          </cell>
          <cell r="T314">
            <v>0</v>
          </cell>
          <cell r="U314">
            <v>1000</v>
          </cell>
          <cell r="V314">
            <v>0</v>
          </cell>
          <cell r="W314">
            <v>0</v>
          </cell>
        </row>
        <row r="315">
          <cell r="D315" t="str">
            <v>알미늄 피막반</v>
          </cell>
          <cell r="E315">
            <v>419870027</v>
          </cell>
          <cell r="F315" t="str">
            <v>SILICON 정류기 KICOSAN</v>
          </cell>
          <cell r="G315" t="str">
            <v>1987.12.31</v>
          </cell>
          <cell r="H315">
            <v>1996.12</v>
          </cell>
          <cell r="I315">
            <v>10</v>
          </cell>
          <cell r="J315">
            <v>0.25900000000000001</v>
          </cell>
          <cell r="K315">
            <v>73095034</v>
          </cell>
          <cell r="L315">
            <v>0</v>
          </cell>
          <cell r="M315">
            <v>73095034</v>
          </cell>
          <cell r="N315">
            <v>73094034</v>
          </cell>
          <cell r="O315">
            <v>0</v>
          </cell>
          <cell r="P315">
            <v>73094034</v>
          </cell>
          <cell r="Q315">
            <v>1000</v>
          </cell>
          <cell r="R315">
            <v>0</v>
          </cell>
          <cell r="S315">
            <v>0</v>
          </cell>
          <cell r="T315">
            <v>0</v>
          </cell>
          <cell r="U315">
            <v>1000</v>
          </cell>
          <cell r="V315">
            <v>0</v>
          </cell>
          <cell r="W315">
            <v>0</v>
          </cell>
        </row>
        <row r="316">
          <cell r="D316" t="str">
            <v>알미늄 피막반</v>
          </cell>
          <cell r="E316">
            <v>419870028</v>
          </cell>
          <cell r="F316" t="str">
            <v>정전도장기</v>
          </cell>
          <cell r="G316" t="str">
            <v>1987.12.31</v>
          </cell>
          <cell r="H316">
            <v>1996.12</v>
          </cell>
          <cell r="I316">
            <v>10</v>
          </cell>
          <cell r="J316">
            <v>0.25900000000000001</v>
          </cell>
          <cell r="K316">
            <v>5176166</v>
          </cell>
          <cell r="L316">
            <v>0</v>
          </cell>
          <cell r="M316">
            <v>5176166</v>
          </cell>
          <cell r="N316">
            <v>5175166</v>
          </cell>
          <cell r="O316">
            <v>0</v>
          </cell>
          <cell r="P316">
            <v>5175166</v>
          </cell>
          <cell r="Q316">
            <v>1000</v>
          </cell>
          <cell r="R316">
            <v>0</v>
          </cell>
          <cell r="S316">
            <v>0</v>
          </cell>
          <cell r="T316">
            <v>0</v>
          </cell>
          <cell r="U316">
            <v>1000</v>
          </cell>
          <cell r="V316">
            <v>0</v>
          </cell>
          <cell r="W316">
            <v>0</v>
          </cell>
        </row>
        <row r="317">
          <cell r="D317" t="str">
            <v>알미늄 피막반</v>
          </cell>
          <cell r="E317">
            <v>419870029</v>
          </cell>
          <cell r="F317" t="str">
            <v>하부식 원심분리기</v>
          </cell>
          <cell r="G317" t="str">
            <v>1987.12.31</v>
          </cell>
          <cell r="H317">
            <v>1996.12</v>
          </cell>
          <cell r="I317">
            <v>10</v>
          </cell>
          <cell r="J317">
            <v>0.25900000000000001</v>
          </cell>
          <cell r="K317">
            <v>6000000</v>
          </cell>
          <cell r="L317">
            <v>0</v>
          </cell>
          <cell r="M317">
            <v>6000000</v>
          </cell>
          <cell r="N317">
            <v>5999000</v>
          </cell>
          <cell r="O317">
            <v>0</v>
          </cell>
          <cell r="P317">
            <v>5999000</v>
          </cell>
          <cell r="Q317">
            <v>1000</v>
          </cell>
          <cell r="R317">
            <v>0</v>
          </cell>
          <cell r="S317">
            <v>0</v>
          </cell>
          <cell r="T317">
            <v>0</v>
          </cell>
          <cell r="U317">
            <v>1000</v>
          </cell>
          <cell r="V317">
            <v>0</v>
          </cell>
          <cell r="W317">
            <v>0</v>
          </cell>
        </row>
        <row r="318">
          <cell r="D318" t="str">
            <v>알미늄 피막반</v>
          </cell>
          <cell r="E318">
            <v>419880013</v>
          </cell>
          <cell r="F318" t="str">
            <v>반자동포장결속기</v>
          </cell>
          <cell r="G318" t="str">
            <v>1988.07.30</v>
          </cell>
          <cell r="H318">
            <v>1996.09</v>
          </cell>
          <cell r="I318">
            <v>10</v>
          </cell>
          <cell r="J318">
            <v>0.25900000000000001</v>
          </cell>
          <cell r="K318">
            <v>1603484</v>
          </cell>
          <cell r="L318">
            <v>0</v>
          </cell>
          <cell r="M318">
            <v>1603484</v>
          </cell>
          <cell r="N318">
            <v>1602484</v>
          </cell>
          <cell r="O318">
            <v>0</v>
          </cell>
          <cell r="P318">
            <v>1602484</v>
          </cell>
          <cell r="Q318">
            <v>1000</v>
          </cell>
          <cell r="R318">
            <v>0</v>
          </cell>
          <cell r="S318">
            <v>0</v>
          </cell>
          <cell r="T318">
            <v>0</v>
          </cell>
          <cell r="U318">
            <v>1000</v>
          </cell>
          <cell r="V318">
            <v>0</v>
          </cell>
          <cell r="W318">
            <v>0</v>
          </cell>
        </row>
        <row r="319">
          <cell r="D319" t="str">
            <v>알미늄 피막반</v>
          </cell>
          <cell r="E319">
            <v>419890005</v>
          </cell>
          <cell r="F319" t="str">
            <v>피막정류기</v>
          </cell>
          <cell r="G319" t="str">
            <v>1989.04.20</v>
          </cell>
          <cell r="H319">
            <v>1997.07</v>
          </cell>
          <cell r="I319">
            <v>10</v>
          </cell>
          <cell r="J319">
            <v>0.25900000000000001</v>
          </cell>
          <cell r="K319">
            <v>43000000</v>
          </cell>
          <cell r="L319">
            <v>0</v>
          </cell>
          <cell r="M319">
            <v>43000000</v>
          </cell>
          <cell r="N319">
            <v>42999000</v>
          </cell>
          <cell r="O319">
            <v>0</v>
          </cell>
          <cell r="P319">
            <v>42999000</v>
          </cell>
          <cell r="Q319">
            <v>1000</v>
          </cell>
          <cell r="R319">
            <v>0</v>
          </cell>
          <cell r="S319">
            <v>0</v>
          </cell>
          <cell r="T319">
            <v>0</v>
          </cell>
          <cell r="U319">
            <v>1000</v>
          </cell>
          <cell r="V319">
            <v>0</v>
          </cell>
          <cell r="W319">
            <v>0</v>
          </cell>
        </row>
        <row r="320">
          <cell r="D320" t="str">
            <v>알미늄 피막반</v>
          </cell>
          <cell r="E320">
            <v>419890006</v>
          </cell>
          <cell r="F320" t="str">
            <v>피막방지시설</v>
          </cell>
          <cell r="G320" t="str">
            <v>1989.04.29</v>
          </cell>
          <cell r="H320">
            <v>2001.05</v>
          </cell>
          <cell r="I320">
            <v>10</v>
          </cell>
          <cell r="J320">
            <v>0.25900000000000001</v>
          </cell>
          <cell r="K320">
            <v>19500000</v>
          </cell>
          <cell r="L320">
            <v>0</v>
          </cell>
          <cell r="M320">
            <v>19500000</v>
          </cell>
          <cell r="N320">
            <v>19499000</v>
          </cell>
          <cell r="O320">
            <v>0</v>
          </cell>
          <cell r="P320">
            <v>19499000</v>
          </cell>
          <cell r="Q320">
            <v>1000</v>
          </cell>
          <cell r="R320">
            <v>0</v>
          </cell>
          <cell r="S320">
            <v>0</v>
          </cell>
          <cell r="T320">
            <v>0</v>
          </cell>
          <cell r="U320">
            <v>1000</v>
          </cell>
          <cell r="V320">
            <v>0</v>
          </cell>
          <cell r="W320">
            <v>0</v>
          </cell>
        </row>
        <row r="321">
          <cell r="D321" t="str">
            <v>알미늄 피막반</v>
          </cell>
          <cell r="E321">
            <v>419890011</v>
          </cell>
          <cell r="F321" t="str">
            <v>에어 콤프레샤</v>
          </cell>
          <cell r="G321" t="str">
            <v>1989.08.26</v>
          </cell>
          <cell r="H321">
            <v>2001.05</v>
          </cell>
          <cell r="I321">
            <v>10</v>
          </cell>
          <cell r="J321">
            <v>0.25900000000000001</v>
          </cell>
          <cell r="K321">
            <v>1950000</v>
          </cell>
          <cell r="L321">
            <v>0</v>
          </cell>
          <cell r="M321">
            <v>1950000</v>
          </cell>
          <cell r="N321">
            <v>1949000</v>
          </cell>
          <cell r="O321">
            <v>0</v>
          </cell>
          <cell r="P321">
            <v>1949000</v>
          </cell>
          <cell r="Q321">
            <v>1000</v>
          </cell>
          <cell r="R321">
            <v>0</v>
          </cell>
          <cell r="S321">
            <v>0</v>
          </cell>
          <cell r="T321">
            <v>0</v>
          </cell>
          <cell r="U321">
            <v>1000</v>
          </cell>
          <cell r="V321">
            <v>0</v>
          </cell>
          <cell r="W321">
            <v>0</v>
          </cell>
        </row>
        <row r="322">
          <cell r="D322" t="str">
            <v>알미늄 피막반</v>
          </cell>
          <cell r="E322">
            <v>419890012</v>
          </cell>
          <cell r="F322" t="str">
            <v>원심분리기</v>
          </cell>
          <cell r="G322" t="str">
            <v>1989.09.30</v>
          </cell>
          <cell r="H322">
            <v>2001.05</v>
          </cell>
          <cell r="I322">
            <v>10</v>
          </cell>
          <cell r="J322">
            <v>0.25900000000000001</v>
          </cell>
          <cell r="K322">
            <v>12000000</v>
          </cell>
          <cell r="L322">
            <v>0</v>
          </cell>
          <cell r="M322">
            <v>12000000</v>
          </cell>
          <cell r="N322">
            <v>11999000</v>
          </cell>
          <cell r="O322">
            <v>0</v>
          </cell>
          <cell r="P322">
            <v>11999000</v>
          </cell>
          <cell r="Q322">
            <v>1000</v>
          </cell>
          <cell r="R322">
            <v>0</v>
          </cell>
          <cell r="S322">
            <v>0</v>
          </cell>
          <cell r="T322">
            <v>0</v>
          </cell>
          <cell r="U322">
            <v>1000</v>
          </cell>
          <cell r="V322">
            <v>0</v>
          </cell>
          <cell r="W322">
            <v>0</v>
          </cell>
        </row>
        <row r="323">
          <cell r="D323" t="str">
            <v>알미늄 피막반</v>
          </cell>
          <cell r="E323">
            <v>419890015</v>
          </cell>
          <cell r="F323" t="str">
            <v>ANDDIZING 2 LINE</v>
          </cell>
          <cell r="G323" t="str">
            <v>1989.12.31</v>
          </cell>
          <cell r="H323">
            <v>2001.05</v>
          </cell>
          <cell r="I323">
            <v>10</v>
          </cell>
          <cell r="J323">
            <v>0.25900000000000001</v>
          </cell>
          <cell r="K323">
            <v>56000000</v>
          </cell>
          <cell r="L323">
            <v>0</v>
          </cell>
          <cell r="M323">
            <v>56000000</v>
          </cell>
          <cell r="N323">
            <v>55999000</v>
          </cell>
          <cell r="O323">
            <v>0</v>
          </cell>
          <cell r="P323">
            <v>55999000</v>
          </cell>
          <cell r="Q323">
            <v>1000</v>
          </cell>
          <cell r="R323">
            <v>0</v>
          </cell>
          <cell r="S323">
            <v>0</v>
          </cell>
          <cell r="T323">
            <v>0</v>
          </cell>
          <cell r="U323">
            <v>1000</v>
          </cell>
          <cell r="V323">
            <v>0</v>
          </cell>
          <cell r="W323">
            <v>0</v>
          </cell>
        </row>
        <row r="324">
          <cell r="D324" t="str">
            <v>알미늄 피막반</v>
          </cell>
          <cell r="E324">
            <v>419890016</v>
          </cell>
          <cell r="F324" t="str">
            <v>알카리회수장치</v>
          </cell>
          <cell r="G324" t="str">
            <v>1989.12.31</v>
          </cell>
          <cell r="H324">
            <v>2001.05</v>
          </cell>
          <cell r="I324">
            <v>10</v>
          </cell>
          <cell r="J324">
            <v>0.25900000000000001</v>
          </cell>
          <cell r="K324">
            <v>42350000</v>
          </cell>
          <cell r="L324">
            <v>0</v>
          </cell>
          <cell r="M324">
            <v>42350000</v>
          </cell>
          <cell r="N324">
            <v>42349000</v>
          </cell>
          <cell r="O324">
            <v>0</v>
          </cell>
          <cell r="P324">
            <v>42349000</v>
          </cell>
          <cell r="Q324">
            <v>1000</v>
          </cell>
          <cell r="R324">
            <v>0</v>
          </cell>
          <cell r="S324">
            <v>0</v>
          </cell>
          <cell r="T324">
            <v>0</v>
          </cell>
          <cell r="U324">
            <v>1000</v>
          </cell>
          <cell r="V324">
            <v>0</v>
          </cell>
          <cell r="W324">
            <v>0</v>
          </cell>
        </row>
        <row r="325">
          <cell r="D325" t="str">
            <v>알미늄 피막반</v>
          </cell>
          <cell r="E325">
            <v>419900005</v>
          </cell>
          <cell r="F325" t="str">
            <v>2차칼라용 카본전극</v>
          </cell>
          <cell r="G325" t="str">
            <v>1990.02.22</v>
          </cell>
          <cell r="H325">
            <v>2001.06</v>
          </cell>
          <cell r="I325">
            <v>10</v>
          </cell>
          <cell r="J325">
            <v>0.25900000000000001</v>
          </cell>
          <cell r="K325">
            <v>25000000</v>
          </cell>
          <cell r="L325">
            <v>0</v>
          </cell>
          <cell r="M325">
            <v>25000000</v>
          </cell>
          <cell r="N325">
            <v>24999000</v>
          </cell>
          <cell r="O325">
            <v>0</v>
          </cell>
          <cell r="P325">
            <v>24999000</v>
          </cell>
          <cell r="Q325">
            <v>1000</v>
          </cell>
          <cell r="R325">
            <v>0</v>
          </cell>
          <cell r="S325">
            <v>0</v>
          </cell>
          <cell r="T325">
            <v>0</v>
          </cell>
          <cell r="U325">
            <v>1000</v>
          </cell>
          <cell r="V325">
            <v>0</v>
          </cell>
          <cell r="W325">
            <v>0</v>
          </cell>
        </row>
        <row r="326">
          <cell r="D326" t="str">
            <v>알미늄 피막반</v>
          </cell>
          <cell r="E326">
            <v>419900021</v>
          </cell>
          <cell r="F326" t="str">
            <v>피막시설</v>
          </cell>
          <cell r="G326" t="str">
            <v>1990.08.01</v>
          </cell>
          <cell r="H326">
            <v>2001.11</v>
          </cell>
          <cell r="I326">
            <v>10</v>
          </cell>
          <cell r="J326">
            <v>0.25900000000000001</v>
          </cell>
          <cell r="K326">
            <v>196900000</v>
          </cell>
          <cell r="L326">
            <v>0</v>
          </cell>
          <cell r="M326">
            <v>196900000</v>
          </cell>
          <cell r="N326">
            <v>196899000</v>
          </cell>
          <cell r="O326">
            <v>0</v>
          </cell>
          <cell r="P326">
            <v>196899000</v>
          </cell>
          <cell r="Q326">
            <v>1000</v>
          </cell>
          <cell r="R326">
            <v>0</v>
          </cell>
          <cell r="S326">
            <v>0</v>
          </cell>
          <cell r="T326">
            <v>0</v>
          </cell>
          <cell r="U326">
            <v>1000</v>
          </cell>
          <cell r="V326">
            <v>0</v>
          </cell>
          <cell r="W326">
            <v>0</v>
          </cell>
        </row>
        <row r="327">
          <cell r="D327" t="str">
            <v>알미늄 피막반</v>
          </cell>
          <cell r="E327">
            <v>419910006</v>
          </cell>
          <cell r="F327" t="str">
            <v>피막구조탐지기</v>
          </cell>
          <cell r="G327" t="str">
            <v>1991.03.30</v>
          </cell>
          <cell r="H327">
            <v>2002.01</v>
          </cell>
          <cell r="I327">
            <v>10</v>
          </cell>
          <cell r="J327">
            <v>0.25900000000000001</v>
          </cell>
          <cell r="K327">
            <v>6000000</v>
          </cell>
          <cell r="L327">
            <v>0</v>
          </cell>
          <cell r="M327">
            <v>6000000</v>
          </cell>
          <cell r="N327">
            <v>5769182</v>
          </cell>
          <cell r="O327">
            <v>229818</v>
          </cell>
          <cell r="P327">
            <v>5999000</v>
          </cell>
          <cell r="Q327">
            <v>1000</v>
          </cell>
          <cell r="R327">
            <v>0</v>
          </cell>
          <cell r="S327">
            <v>0</v>
          </cell>
          <cell r="T327">
            <v>229818</v>
          </cell>
          <cell r="U327">
            <v>1000</v>
          </cell>
          <cell r="V327">
            <v>0</v>
          </cell>
          <cell r="W327">
            <v>0</v>
          </cell>
        </row>
        <row r="328">
          <cell r="D328" t="str">
            <v>알미늄 피막반</v>
          </cell>
          <cell r="E328">
            <v>419910020</v>
          </cell>
          <cell r="F328" t="str">
            <v>피막구조탐지기</v>
          </cell>
          <cell r="G328" t="str">
            <v>1991.07.31</v>
          </cell>
          <cell r="H328">
            <v>2002.01</v>
          </cell>
          <cell r="I328">
            <v>10</v>
          </cell>
          <cell r="J328">
            <v>0.25900000000000001</v>
          </cell>
          <cell r="K328">
            <v>6000000</v>
          </cell>
          <cell r="L328">
            <v>0</v>
          </cell>
          <cell r="M328">
            <v>6000000</v>
          </cell>
          <cell r="N328">
            <v>5747758</v>
          </cell>
          <cell r="O328">
            <v>251242</v>
          </cell>
          <cell r="P328">
            <v>5999000</v>
          </cell>
          <cell r="Q328">
            <v>1000</v>
          </cell>
          <cell r="R328">
            <v>0</v>
          </cell>
          <cell r="S328">
            <v>0</v>
          </cell>
          <cell r="T328">
            <v>251242</v>
          </cell>
          <cell r="U328">
            <v>1000</v>
          </cell>
          <cell r="V328">
            <v>0</v>
          </cell>
          <cell r="W328">
            <v>0</v>
          </cell>
        </row>
        <row r="329">
          <cell r="D329" t="str">
            <v>알미늄 피막반</v>
          </cell>
          <cell r="E329">
            <v>419930007</v>
          </cell>
          <cell r="F329" t="str">
            <v>경보기</v>
          </cell>
          <cell r="G329" t="str">
            <v>1993.06.30</v>
          </cell>
          <cell r="I329">
            <v>10</v>
          </cell>
          <cell r="J329">
            <v>0.25900000000000001</v>
          </cell>
          <cell r="K329">
            <v>2110000</v>
          </cell>
          <cell r="L329">
            <v>0</v>
          </cell>
          <cell r="M329">
            <v>2110000</v>
          </cell>
          <cell r="N329">
            <v>1965074</v>
          </cell>
          <cell r="O329">
            <v>37536</v>
          </cell>
          <cell r="P329">
            <v>2002610</v>
          </cell>
          <cell r="Q329">
            <v>107390</v>
          </cell>
          <cell r="R329">
            <v>0</v>
          </cell>
          <cell r="S329">
            <v>0</v>
          </cell>
          <cell r="T329">
            <v>37536</v>
          </cell>
          <cell r="U329">
            <v>107390</v>
          </cell>
          <cell r="V329">
            <v>27814</v>
          </cell>
          <cell r="W329">
            <v>27814</v>
          </cell>
        </row>
        <row r="330">
          <cell r="D330" t="str">
            <v>알미늄 피막반</v>
          </cell>
          <cell r="E330">
            <v>419930011</v>
          </cell>
          <cell r="F330" t="str">
            <v>감시용 장치</v>
          </cell>
          <cell r="G330" t="str">
            <v>1993.07.31</v>
          </cell>
          <cell r="I330">
            <v>10</v>
          </cell>
          <cell r="J330">
            <v>0.25900000000000001</v>
          </cell>
          <cell r="K330">
            <v>3600000</v>
          </cell>
          <cell r="L330">
            <v>0</v>
          </cell>
          <cell r="M330">
            <v>3600000</v>
          </cell>
          <cell r="N330">
            <v>3347370</v>
          </cell>
          <cell r="O330">
            <v>65431</v>
          </cell>
          <cell r="P330">
            <v>3412801</v>
          </cell>
          <cell r="Q330">
            <v>187199</v>
          </cell>
          <cell r="R330">
            <v>0</v>
          </cell>
          <cell r="S330">
            <v>0</v>
          </cell>
          <cell r="T330">
            <v>65431</v>
          </cell>
          <cell r="U330">
            <v>187199</v>
          </cell>
          <cell r="V330">
            <v>48484</v>
          </cell>
          <cell r="W330">
            <v>48484</v>
          </cell>
        </row>
        <row r="331">
          <cell r="D331" t="str">
            <v>알미늄 피막반</v>
          </cell>
          <cell r="E331">
            <v>419930012</v>
          </cell>
          <cell r="F331" t="str">
            <v>니켈전해액 관리장치</v>
          </cell>
          <cell r="G331" t="str">
            <v>1998.01.01</v>
          </cell>
          <cell r="I331">
            <v>10</v>
          </cell>
          <cell r="J331">
            <v>0.25900000000000001</v>
          </cell>
          <cell r="K331">
            <v>36034355</v>
          </cell>
          <cell r="L331">
            <v>0</v>
          </cell>
          <cell r="M331">
            <v>36034355</v>
          </cell>
          <cell r="N331">
            <v>29045331</v>
          </cell>
          <cell r="O331">
            <v>1810157</v>
          </cell>
          <cell r="P331">
            <v>30855488</v>
          </cell>
          <cell r="Q331">
            <v>5178867</v>
          </cell>
          <cell r="R331">
            <v>0</v>
          </cell>
          <cell r="S331">
            <v>0</v>
          </cell>
          <cell r="T331">
            <v>1810157</v>
          </cell>
          <cell r="U331">
            <v>5178867</v>
          </cell>
          <cell r="V331">
            <v>1341326</v>
          </cell>
          <cell r="W331">
            <v>1341326</v>
          </cell>
        </row>
        <row r="332">
          <cell r="D332" t="str">
            <v>알미늄 피막반</v>
          </cell>
          <cell r="E332">
            <v>419930017</v>
          </cell>
          <cell r="F332" t="str">
            <v>AUTO LABELLING</v>
          </cell>
          <cell r="G332" t="str">
            <v>1998.01.01</v>
          </cell>
          <cell r="I332">
            <v>10</v>
          </cell>
          <cell r="J332">
            <v>0.25900000000000001</v>
          </cell>
          <cell r="K332">
            <v>3895000</v>
          </cell>
          <cell r="L332">
            <v>0</v>
          </cell>
          <cell r="M332">
            <v>3895000</v>
          </cell>
          <cell r="N332">
            <v>3139548</v>
          </cell>
          <cell r="O332">
            <v>195662</v>
          </cell>
          <cell r="P332">
            <v>3335210</v>
          </cell>
          <cell r="Q332">
            <v>559790</v>
          </cell>
          <cell r="R332">
            <v>0</v>
          </cell>
          <cell r="S332">
            <v>0</v>
          </cell>
          <cell r="T332">
            <v>195662</v>
          </cell>
          <cell r="U332">
            <v>559790</v>
          </cell>
          <cell r="V332">
            <v>144985</v>
          </cell>
          <cell r="W332">
            <v>144985</v>
          </cell>
        </row>
        <row r="333">
          <cell r="D333" t="str">
            <v>알미늄 피막반</v>
          </cell>
          <cell r="E333">
            <v>419940001</v>
          </cell>
          <cell r="F333" t="str">
            <v>Al피막처리탱크</v>
          </cell>
          <cell r="G333" t="str">
            <v>1994.01.31</v>
          </cell>
          <cell r="I333">
            <v>10</v>
          </cell>
          <cell r="J333">
            <v>0.25900000000000001</v>
          </cell>
          <cell r="K333">
            <v>128560000</v>
          </cell>
          <cell r="L333">
            <v>0</v>
          </cell>
          <cell r="M333">
            <v>128560000</v>
          </cell>
          <cell r="N333">
            <v>118389007</v>
          </cell>
          <cell r="O333">
            <v>2634287</v>
          </cell>
          <cell r="P333">
            <v>121023294</v>
          </cell>
          <cell r="Q333">
            <v>7536706</v>
          </cell>
          <cell r="R333">
            <v>0</v>
          </cell>
          <cell r="S333">
            <v>0</v>
          </cell>
          <cell r="T333">
            <v>2634287</v>
          </cell>
          <cell r="U333">
            <v>7536706</v>
          </cell>
          <cell r="V333">
            <v>1952006</v>
          </cell>
          <cell r="W333">
            <v>1952006</v>
          </cell>
        </row>
        <row r="334">
          <cell r="D334" t="str">
            <v>알미늄 피막반</v>
          </cell>
          <cell r="E334">
            <v>419940003</v>
          </cell>
          <cell r="F334" t="str">
            <v>FELT.BELT CONVEYOR</v>
          </cell>
          <cell r="G334" t="str">
            <v>1994.01.31</v>
          </cell>
          <cell r="I334">
            <v>10</v>
          </cell>
          <cell r="J334">
            <v>0.25900000000000001</v>
          </cell>
          <cell r="K334">
            <v>9000000</v>
          </cell>
          <cell r="L334">
            <v>0</v>
          </cell>
          <cell r="M334">
            <v>9000000</v>
          </cell>
          <cell r="N334">
            <v>8287968</v>
          </cell>
          <cell r="O334">
            <v>184416</v>
          </cell>
          <cell r="P334">
            <v>8472384</v>
          </cell>
          <cell r="Q334">
            <v>527616</v>
          </cell>
          <cell r="R334">
            <v>0</v>
          </cell>
          <cell r="S334">
            <v>0</v>
          </cell>
          <cell r="T334">
            <v>184416</v>
          </cell>
          <cell r="U334">
            <v>527616</v>
          </cell>
          <cell r="V334">
            <v>136652</v>
          </cell>
          <cell r="W334">
            <v>136652</v>
          </cell>
        </row>
        <row r="335">
          <cell r="D335" t="str">
            <v>알미늄 피막반</v>
          </cell>
          <cell r="E335">
            <v>419940006</v>
          </cell>
          <cell r="F335" t="str">
            <v>ELCOSAN EQUIPMENT</v>
          </cell>
          <cell r="G335" t="str">
            <v>1994.03.31</v>
          </cell>
          <cell r="I335">
            <v>10</v>
          </cell>
          <cell r="J335">
            <v>0.25900000000000001</v>
          </cell>
          <cell r="K335">
            <v>27121769</v>
          </cell>
          <cell r="L335">
            <v>0</v>
          </cell>
          <cell r="M335">
            <v>27121769</v>
          </cell>
          <cell r="N335">
            <v>24871614</v>
          </cell>
          <cell r="O335">
            <v>582790</v>
          </cell>
          <cell r="P335">
            <v>25454404</v>
          </cell>
          <cell r="Q335">
            <v>1667365</v>
          </cell>
          <cell r="R335">
            <v>0</v>
          </cell>
          <cell r="S335">
            <v>0</v>
          </cell>
          <cell r="T335">
            <v>582790</v>
          </cell>
          <cell r="U335">
            <v>1667365</v>
          </cell>
          <cell r="V335">
            <v>431847</v>
          </cell>
          <cell r="W335">
            <v>431847</v>
          </cell>
        </row>
        <row r="336">
          <cell r="D336" t="str">
            <v>알미늄 피막반</v>
          </cell>
          <cell r="E336">
            <v>419940007</v>
          </cell>
          <cell r="F336" t="str">
            <v>HOIST CRANE</v>
          </cell>
          <cell r="G336" t="str">
            <v>1998.01.01</v>
          </cell>
          <cell r="H336">
            <v>2002.01</v>
          </cell>
          <cell r="I336">
            <v>10</v>
          </cell>
          <cell r="J336">
            <v>0.25900000000000001</v>
          </cell>
          <cell r="K336">
            <v>11989000</v>
          </cell>
          <cell r="L336">
            <v>0</v>
          </cell>
          <cell r="M336">
            <v>11989000</v>
          </cell>
          <cell r="N336">
            <v>11878267</v>
          </cell>
          <cell r="O336">
            <v>109733</v>
          </cell>
          <cell r="P336">
            <v>11988000</v>
          </cell>
          <cell r="Q336">
            <v>1000</v>
          </cell>
          <cell r="R336">
            <v>0</v>
          </cell>
          <cell r="S336">
            <v>0</v>
          </cell>
          <cell r="T336">
            <v>109733</v>
          </cell>
          <cell r="U336">
            <v>1000</v>
          </cell>
          <cell r="V336">
            <v>0</v>
          </cell>
          <cell r="W336">
            <v>0</v>
          </cell>
        </row>
        <row r="337">
          <cell r="D337" t="str">
            <v>알미늄 피막반</v>
          </cell>
          <cell r="E337">
            <v>419940018</v>
          </cell>
          <cell r="F337" t="str">
            <v>실험용 정류기</v>
          </cell>
          <cell r="G337" t="str">
            <v>1994.07.31</v>
          </cell>
          <cell r="I337">
            <v>10</v>
          </cell>
          <cell r="J337">
            <v>0.25900000000000001</v>
          </cell>
          <cell r="K337">
            <v>17000000</v>
          </cell>
          <cell r="L337">
            <v>0</v>
          </cell>
          <cell r="M337">
            <v>17000000</v>
          </cell>
          <cell r="N337">
            <v>15458692</v>
          </cell>
          <cell r="O337">
            <v>399199</v>
          </cell>
          <cell r="P337">
            <v>15857891</v>
          </cell>
          <cell r="Q337">
            <v>1142109</v>
          </cell>
          <cell r="R337">
            <v>0</v>
          </cell>
          <cell r="S337">
            <v>0</v>
          </cell>
          <cell r="T337">
            <v>399199</v>
          </cell>
          <cell r="U337">
            <v>1142109</v>
          </cell>
          <cell r="V337">
            <v>295806</v>
          </cell>
          <cell r="W337">
            <v>295806</v>
          </cell>
        </row>
        <row r="338">
          <cell r="D338" t="str">
            <v>알미늄 피막반</v>
          </cell>
          <cell r="E338">
            <v>419950008</v>
          </cell>
          <cell r="F338" t="str">
            <v>HONING M/C</v>
          </cell>
          <cell r="G338" t="str">
            <v>1998.01.01</v>
          </cell>
          <cell r="I338">
            <v>10</v>
          </cell>
          <cell r="J338">
            <v>0.25900000000000001</v>
          </cell>
          <cell r="K338">
            <v>20430000</v>
          </cell>
          <cell r="L338">
            <v>0</v>
          </cell>
          <cell r="M338">
            <v>20430000</v>
          </cell>
          <cell r="N338">
            <v>16683670</v>
          </cell>
          <cell r="O338">
            <v>970299</v>
          </cell>
          <cell r="P338">
            <v>17653969</v>
          </cell>
          <cell r="Q338">
            <v>2776031</v>
          </cell>
          <cell r="R338">
            <v>0</v>
          </cell>
          <cell r="S338">
            <v>0</v>
          </cell>
          <cell r="T338">
            <v>970299</v>
          </cell>
          <cell r="U338">
            <v>2776031</v>
          </cell>
          <cell r="V338">
            <v>718992</v>
          </cell>
          <cell r="W338">
            <v>718992</v>
          </cell>
        </row>
        <row r="339">
          <cell r="D339" t="str">
            <v>알미늄 피막반</v>
          </cell>
          <cell r="E339">
            <v>419950017</v>
          </cell>
          <cell r="F339" t="str">
            <v>에칭 M/C 전기공사</v>
          </cell>
          <cell r="G339" t="str">
            <v>1995.07.05</v>
          </cell>
          <cell r="I339">
            <v>10</v>
          </cell>
          <cell r="J339">
            <v>0.25900000000000001</v>
          </cell>
          <cell r="K339">
            <v>1100000</v>
          </cell>
          <cell r="L339">
            <v>0</v>
          </cell>
          <cell r="M339">
            <v>1100000</v>
          </cell>
          <cell r="N339">
            <v>1014316</v>
          </cell>
          <cell r="O339">
            <v>22192</v>
          </cell>
          <cell r="P339">
            <v>1036508</v>
          </cell>
          <cell r="Q339">
            <v>63492</v>
          </cell>
          <cell r="R339">
            <v>0</v>
          </cell>
          <cell r="S339">
            <v>0</v>
          </cell>
          <cell r="T339">
            <v>22192</v>
          </cell>
          <cell r="U339">
            <v>63492</v>
          </cell>
          <cell r="V339">
            <v>16444</v>
          </cell>
          <cell r="W339">
            <v>16444</v>
          </cell>
        </row>
        <row r="340">
          <cell r="D340" t="str">
            <v>알미늄 피막반</v>
          </cell>
          <cell r="E340">
            <v>419950019</v>
          </cell>
          <cell r="F340" t="str">
            <v>피막탱크냉동용냉동기</v>
          </cell>
          <cell r="G340" t="str">
            <v>1995.07.31</v>
          </cell>
          <cell r="I340">
            <v>10</v>
          </cell>
          <cell r="J340">
            <v>0.25900000000000001</v>
          </cell>
          <cell r="K340">
            <v>48000000</v>
          </cell>
          <cell r="L340">
            <v>0</v>
          </cell>
          <cell r="M340">
            <v>48000000</v>
          </cell>
          <cell r="N340">
            <v>44261054</v>
          </cell>
          <cell r="O340">
            <v>968387</v>
          </cell>
          <cell r="P340">
            <v>45229441</v>
          </cell>
          <cell r="Q340">
            <v>2770559</v>
          </cell>
          <cell r="R340">
            <v>0</v>
          </cell>
          <cell r="S340">
            <v>0</v>
          </cell>
          <cell r="T340">
            <v>968387</v>
          </cell>
          <cell r="U340">
            <v>2770559</v>
          </cell>
          <cell r="V340">
            <v>717574</v>
          </cell>
          <cell r="W340">
            <v>717574</v>
          </cell>
        </row>
        <row r="341">
          <cell r="D341" t="str">
            <v>알미늄 피막반</v>
          </cell>
          <cell r="E341">
            <v>419950020</v>
          </cell>
          <cell r="F341" t="str">
            <v>MEDIA RECOVERY SYS</v>
          </cell>
          <cell r="G341" t="str">
            <v>1995.07.31</v>
          </cell>
          <cell r="I341">
            <v>10</v>
          </cell>
          <cell r="J341">
            <v>0.25900000000000001</v>
          </cell>
          <cell r="K341">
            <v>25000000</v>
          </cell>
          <cell r="L341">
            <v>0</v>
          </cell>
          <cell r="M341">
            <v>25000000</v>
          </cell>
          <cell r="N341">
            <v>23052633</v>
          </cell>
          <cell r="O341">
            <v>504368</v>
          </cell>
          <cell r="P341">
            <v>23557001</v>
          </cell>
          <cell r="Q341">
            <v>1442999</v>
          </cell>
          <cell r="R341">
            <v>0</v>
          </cell>
          <cell r="S341">
            <v>0</v>
          </cell>
          <cell r="T341">
            <v>504368</v>
          </cell>
          <cell r="U341">
            <v>1442999</v>
          </cell>
          <cell r="V341">
            <v>373736</v>
          </cell>
          <cell r="W341">
            <v>373736</v>
          </cell>
        </row>
        <row r="342">
          <cell r="D342" t="str">
            <v>알미늄 피막반</v>
          </cell>
          <cell r="E342">
            <v>419950021</v>
          </cell>
          <cell r="F342" t="str">
            <v>대기오염방지시설</v>
          </cell>
          <cell r="G342" t="str">
            <v>1995.07.31</v>
          </cell>
          <cell r="I342">
            <v>10</v>
          </cell>
          <cell r="J342">
            <v>0.25900000000000001</v>
          </cell>
          <cell r="K342">
            <v>75000000</v>
          </cell>
          <cell r="L342">
            <v>0</v>
          </cell>
          <cell r="M342">
            <v>75000000</v>
          </cell>
          <cell r="N342">
            <v>69157897</v>
          </cell>
          <cell r="O342">
            <v>1513105</v>
          </cell>
          <cell r="P342">
            <v>70671002</v>
          </cell>
          <cell r="Q342">
            <v>4328998</v>
          </cell>
          <cell r="R342">
            <v>0</v>
          </cell>
          <cell r="S342">
            <v>0</v>
          </cell>
          <cell r="T342">
            <v>1513105</v>
          </cell>
          <cell r="U342">
            <v>4328998</v>
          </cell>
          <cell r="V342">
            <v>1121210</v>
          </cell>
          <cell r="W342">
            <v>1121210</v>
          </cell>
        </row>
        <row r="343">
          <cell r="D343" t="str">
            <v>알미늄 피막반</v>
          </cell>
          <cell r="E343">
            <v>419970044</v>
          </cell>
          <cell r="F343" t="str">
            <v>피막설비</v>
          </cell>
          <cell r="G343" t="str">
            <v>1998.01.01</v>
          </cell>
          <cell r="I343">
            <v>10</v>
          </cell>
          <cell r="J343">
            <v>0.25900000000000001</v>
          </cell>
          <cell r="K343">
            <v>161920000</v>
          </cell>
          <cell r="L343">
            <v>0</v>
          </cell>
          <cell r="M343">
            <v>161920000</v>
          </cell>
          <cell r="N343">
            <v>125995510</v>
          </cell>
          <cell r="O343">
            <v>9304443</v>
          </cell>
          <cell r="P343">
            <v>135299953</v>
          </cell>
          <cell r="Q343">
            <v>26620047</v>
          </cell>
          <cell r="R343">
            <v>0</v>
          </cell>
          <cell r="S343">
            <v>0</v>
          </cell>
          <cell r="T343">
            <v>9304443</v>
          </cell>
          <cell r="U343">
            <v>26620047</v>
          </cell>
          <cell r="V343">
            <v>6894592</v>
          </cell>
          <cell r="W343">
            <v>6894592</v>
          </cell>
        </row>
        <row r="344">
          <cell r="D344" t="str">
            <v>알미늄 피막반</v>
          </cell>
          <cell r="E344">
            <v>419970057</v>
          </cell>
          <cell r="F344" t="str">
            <v>가성회수 펌프</v>
          </cell>
          <cell r="G344" t="str">
            <v>1998.01.01</v>
          </cell>
          <cell r="I344">
            <v>10</v>
          </cell>
          <cell r="J344">
            <v>0.25900000000000001</v>
          </cell>
          <cell r="K344">
            <v>2000000</v>
          </cell>
          <cell r="L344">
            <v>0</v>
          </cell>
          <cell r="M344">
            <v>2000000</v>
          </cell>
          <cell r="N344">
            <v>1577914</v>
          </cell>
          <cell r="O344">
            <v>109320</v>
          </cell>
          <cell r="P344">
            <v>1687234</v>
          </cell>
          <cell r="Q344">
            <v>312766</v>
          </cell>
          <cell r="R344">
            <v>0</v>
          </cell>
          <cell r="S344">
            <v>0</v>
          </cell>
          <cell r="T344">
            <v>109320</v>
          </cell>
          <cell r="U344">
            <v>312766</v>
          </cell>
          <cell r="V344">
            <v>81006</v>
          </cell>
          <cell r="W344">
            <v>81006</v>
          </cell>
        </row>
        <row r="345">
          <cell r="D345" t="str">
            <v>알미늄 피막반</v>
          </cell>
          <cell r="E345">
            <v>419970058</v>
          </cell>
          <cell r="F345" t="str">
            <v>중화순환 펌프</v>
          </cell>
          <cell r="G345" t="str">
            <v>1998.01.01</v>
          </cell>
          <cell r="I345">
            <v>10</v>
          </cell>
          <cell r="J345">
            <v>0.25900000000000001</v>
          </cell>
          <cell r="K345">
            <v>2400000</v>
          </cell>
          <cell r="L345">
            <v>0</v>
          </cell>
          <cell r="M345">
            <v>2400000</v>
          </cell>
          <cell r="N345">
            <v>1893498</v>
          </cell>
          <cell r="O345">
            <v>131184</v>
          </cell>
          <cell r="P345">
            <v>2024682</v>
          </cell>
          <cell r="Q345">
            <v>375318</v>
          </cell>
          <cell r="R345">
            <v>0</v>
          </cell>
          <cell r="S345">
            <v>0</v>
          </cell>
          <cell r="T345">
            <v>131184</v>
          </cell>
          <cell r="U345">
            <v>375318</v>
          </cell>
          <cell r="V345">
            <v>97207</v>
          </cell>
          <cell r="W345">
            <v>97207</v>
          </cell>
        </row>
        <row r="346">
          <cell r="D346" t="str">
            <v>알미늄 피막팀</v>
          </cell>
          <cell r="E346">
            <v>419990052</v>
          </cell>
          <cell r="F346" t="str">
            <v>알미늄표면처리</v>
          </cell>
          <cell r="G346" t="str">
            <v>1999.05.03</v>
          </cell>
          <cell r="I346">
            <v>10</v>
          </cell>
          <cell r="J346">
            <v>0.25900000000000001</v>
          </cell>
          <cell r="K346">
            <v>1184146643</v>
          </cell>
          <cell r="L346">
            <v>0</v>
          </cell>
          <cell r="M346">
            <v>1184146643</v>
          </cell>
          <cell r="N346">
            <v>848438178</v>
          </cell>
          <cell r="O346">
            <v>86948492</v>
          </cell>
          <cell r="P346">
            <v>935386670</v>
          </cell>
          <cell r="Q346">
            <v>248759973</v>
          </cell>
          <cell r="R346">
            <v>0</v>
          </cell>
          <cell r="S346">
            <v>0</v>
          </cell>
          <cell r="T346">
            <v>86948492</v>
          </cell>
          <cell r="U346">
            <v>248759973</v>
          </cell>
          <cell r="V346">
            <v>64428833</v>
          </cell>
          <cell r="W346">
            <v>64428833</v>
          </cell>
        </row>
        <row r="347">
          <cell r="D347" t="str">
            <v>알미늄 환경팀</v>
          </cell>
          <cell r="E347">
            <v>419970061</v>
          </cell>
          <cell r="F347" t="str">
            <v>콤프레샤</v>
          </cell>
          <cell r="G347" t="str">
            <v>1998.01.01</v>
          </cell>
          <cell r="I347">
            <v>10</v>
          </cell>
          <cell r="J347">
            <v>0.25900000000000001</v>
          </cell>
          <cell r="K347">
            <v>1800000</v>
          </cell>
          <cell r="L347">
            <v>0</v>
          </cell>
          <cell r="M347">
            <v>1800000</v>
          </cell>
          <cell r="N347">
            <v>1420123</v>
          </cell>
          <cell r="O347">
            <v>98388</v>
          </cell>
          <cell r="P347">
            <v>1518511</v>
          </cell>
          <cell r="Q347">
            <v>281489</v>
          </cell>
          <cell r="R347">
            <v>0</v>
          </cell>
          <cell r="S347">
            <v>0</v>
          </cell>
          <cell r="T347">
            <v>98388</v>
          </cell>
          <cell r="U347">
            <v>281489</v>
          </cell>
          <cell r="V347">
            <v>72905</v>
          </cell>
          <cell r="W347">
            <v>72905</v>
          </cell>
        </row>
        <row r="348">
          <cell r="D348" t="str">
            <v>천안공장 관리과</v>
          </cell>
          <cell r="E348">
            <v>419980047</v>
          </cell>
          <cell r="F348" t="str">
            <v>후면설비S/W</v>
          </cell>
          <cell r="G348" t="str">
            <v>1998.12.31</v>
          </cell>
          <cell r="I348">
            <v>10</v>
          </cell>
          <cell r="J348">
            <v>0.25900000000000001</v>
          </cell>
          <cell r="K348">
            <v>156152792</v>
          </cell>
          <cell r="L348">
            <v>0</v>
          </cell>
          <cell r="M348">
            <v>156152792</v>
          </cell>
          <cell r="N348">
            <v>117438512</v>
          </cell>
          <cell r="O348">
            <v>10026999</v>
          </cell>
          <cell r="P348">
            <v>127465511</v>
          </cell>
          <cell r="Q348">
            <v>28687281</v>
          </cell>
          <cell r="R348">
            <v>0</v>
          </cell>
          <cell r="S348">
            <v>0</v>
          </cell>
          <cell r="T348">
            <v>10026999</v>
          </cell>
          <cell r="U348">
            <v>28687281</v>
          </cell>
          <cell r="V348">
            <v>7430005</v>
          </cell>
          <cell r="W348">
            <v>7430005</v>
          </cell>
        </row>
        <row r="349">
          <cell r="D349" t="str">
            <v>천안공장 관리과</v>
          </cell>
          <cell r="E349">
            <v>419980048</v>
          </cell>
          <cell r="F349" t="str">
            <v>압출설비</v>
          </cell>
          <cell r="G349" t="str">
            <v>1998.12.31</v>
          </cell>
          <cell r="I349">
            <v>10</v>
          </cell>
          <cell r="J349">
            <v>0.25900000000000001</v>
          </cell>
          <cell r="K349">
            <v>28312767</v>
          </cell>
          <cell r="L349">
            <v>0</v>
          </cell>
          <cell r="M349">
            <v>28312767</v>
          </cell>
          <cell r="N349">
            <v>21293306</v>
          </cell>
          <cell r="O349">
            <v>1818040</v>
          </cell>
          <cell r="P349">
            <v>23111346</v>
          </cell>
          <cell r="Q349">
            <v>5201421</v>
          </cell>
          <cell r="R349">
            <v>0</v>
          </cell>
          <cell r="S349">
            <v>0</v>
          </cell>
          <cell r="T349">
            <v>1818040</v>
          </cell>
          <cell r="U349">
            <v>5201421</v>
          </cell>
          <cell r="V349">
            <v>1347168</v>
          </cell>
          <cell r="W349">
            <v>1347168</v>
          </cell>
        </row>
        <row r="350">
          <cell r="D350" t="str">
            <v>천안공장 관리과</v>
          </cell>
          <cell r="E350">
            <v>419980049</v>
          </cell>
          <cell r="F350" t="str">
            <v>장척물설비</v>
          </cell>
          <cell r="G350" t="str">
            <v>1998.12.31</v>
          </cell>
          <cell r="I350">
            <v>10</v>
          </cell>
          <cell r="J350">
            <v>0.25900000000000001</v>
          </cell>
          <cell r="K350">
            <v>77933302</v>
          </cell>
          <cell r="L350">
            <v>0</v>
          </cell>
          <cell r="M350">
            <v>77933302</v>
          </cell>
          <cell r="N350">
            <v>58611639</v>
          </cell>
          <cell r="O350">
            <v>5004311</v>
          </cell>
          <cell r="P350">
            <v>63615950</v>
          </cell>
          <cell r="Q350">
            <v>14317352</v>
          </cell>
          <cell r="R350">
            <v>0</v>
          </cell>
          <cell r="S350">
            <v>0</v>
          </cell>
          <cell r="T350">
            <v>5004311</v>
          </cell>
          <cell r="U350">
            <v>14317352</v>
          </cell>
          <cell r="V350">
            <v>3708194</v>
          </cell>
          <cell r="W350">
            <v>3708194</v>
          </cell>
        </row>
        <row r="351">
          <cell r="D351" t="str">
            <v>천안공장 관리과</v>
          </cell>
          <cell r="E351">
            <v>419980050</v>
          </cell>
          <cell r="F351" t="str">
            <v>AGINGOVEN</v>
          </cell>
          <cell r="G351" t="str">
            <v>1998.12.31</v>
          </cell>
          <cell r="I351">
            <v>10</v>
          </cell>
          <cell r="J351">
            <v>0.25900000000000001</v>
          </cell>
          <cell r="K351">
            <v>122030000</v>
          </cell>
          <cell r="L351">
            <v>0</v>
          </cell>
          <cell r="M351">
            <v>122030000</v>
          </cell>
          <cell r="N351">
            <v>91775635</v>
          </cell>
          <cell r="O351">
            <v>7835881</v>
          </cell>
          <cell r="P351">
            <v>99611516</v>
          </cell>
          <cell r="Q351">
            <v>22418484</v>
          </cell>
          <cell r="R351">
            <v>0</v>
          </cell>
          <cell r="S351">
            <v>0</v>
          </cell>
          <cell r="T351">
            <v>7835881</v>
          </cell>
          <cell r="U351">
            <v>22418484</v>
          </cell>
          <cell r="V351">
            <v>5806387</v>
          </cell>
          <cell r="W351">
            <v>5806387</v>
          </cell>
        </row>
        <row r="352">
          <cell r="D352" t="str">
            <v>천안공장 관리과</v>
          </cell>
          <cell r="E352">
            <v>419980051</v>
          </cell>
          <cell r="F352" t="str">
            <v>압출연수기</v>
          </cell>
          <cell r="G352" t="str">
            <v>1998.12.31</v>
          </cell>
          <cell r="I352">
            <v>10</v>
          </cell>
          <cell r="J352">
            <v>0.25900000000000001</v>
          </cell>
          <cell r="K352">
            <v>30200000</v>
          </cell>
          <cell r="L352">
            <v>0</v>
          </cell>
          <cell r="M352">
            <v>30200000</v>
          </cell>
          <cell r="N352">
            <v>22343819</v>
          </cell>
          <cell r="O352">
            <v>2034751</v>
          </cell>
          <cell r="P352">
            <v>24378570</v>
          </cell>
          <cell r="Q352">
            <v>5821430</v>
          </cell>
          <cell r="R352">
            <v>0</v>
          </cell>
          <cell r="S352">
            <v>0</v>
          </cell>
          <cell r="T352">
            <v>2034751</v>
          </cell>
          <cell r="U352">
            <v>5821430</v>
          </cell>
          <cell r="V352">
            <v>1507750</v>
          </cell>
          <cell r="W352">
            <v>1507750</v>
          </cell>
        </row>
        <row r="353">
          <cell r="D353" t="str">
            <v>AL기</v>
          </cell>
          <cell r="K353">
            <v>19301221148</v>
          </cell>
          <cell r="L353">
            <v>0</v>
          </cell>
          <cell r="M353">
            <v>19181221148</v>
          </cell>
          <cell r="N353">
            <v>14294030861</v>
          </cell>
          <cell r="O353">
            <v>1915678456</v>
          </cell>
          <cell r="P353">
            <v>16124301420</v>
          </cell>
          <cell r="Q353">
            <v>3056919728</v>
          </cell>
          <cell r="R353">
            <v>120000000</v>
          </cell>
          <cell r="S353">
            <v>0</v>
          </cell>
          <cell r="T353">
            <v>1915678456</v>
          </cell>
          <cell r="U353">
            <v>3056919728</v>
          </cell>
          <cell r="V353">
            <v>1026598574</v>
          </cell>
          <cell r="W353">
            <v>1026598574</v>
          </cell>
        </row>
        <row r="354">
          <cell r="D354" t="str">
            <v>연구소 통합ACCESS팀</v>
          </cell>
          <cell r="E354">
            <v>419980067</v>
          </cell>
          <cell r="F354" t="str">
            <v>COLOR PORTABLE MAINFRAME</v>
          </cell>
          <cell r="G354" t="str">
            <v>1998.12.31</v>
          </cell>
          <cell r="I354">
            <v>10</v>
          </cell>
          <cell r="J354">
            <v>0.25900000000000001</v>
          </cell>
          <cell r="K354">
            <v>184466010</v>
          </cell>
          <cell r="L354">
            <v>0</v>
          </cell>
          <cell r="M354">
            <v>184466010</v>
          </cell>
          <cell r="N354">
            <v>119131933</v>
          </cell>
          <cell r="O354">
            <v>16921526</v>
          </cell>
          <cell r="P354">
            <v>136053459</v>
          </cell>
          <cell r="Q354">
            <v>48412551</v>
          </cell>
          <cell r="R354">
            <v>0</v>
          </cell>
          <cell r="S354">
            <v>0</v>
          </cell>
          <cell r="T354">
            <v>16921526</v>
          </cell>
          <cell r="U354">
            <v>48412551</v>
          </cell>
          <cell r="V354">
            <v>12538850</v>
          </cell>
          <cell r="W354">
            <v>12538850</v>
          </cell>
        </row>
        <row r="355">
          <cell r="D355" t="str">
            <v>연구소 통합ACCESS팀</v>
          </cell>
          <cell r="E355">
            <v>419980068</v>
          </cell>
          <cell r="F355" t="str">
            <v>SIGLE PORT TEST BUNDLE</v>
          </cell>
          <cell r="G355" t="str">
            <v>1998.12.31</v>
          </cell>
          <cell r="I355">
            <v>10</v>
          </cell>
          <cell r="J355">
            <v>0.25900000000000001</v>
          </cell>
          <cell r="K355">
            <v>264713672</v>
          </cell>
          <cell r="L355">
            <v>0</v>
          </cell>
          <cell r="M355">
            <v>264713672</v>
          </cell>
          <cell r="N355">
            <v>170957521</v>
          </cell>
          <cell r="O355">
            <v>24282843</v>
          </cell>
          <cell r="P355">
            <v>195240364</v>
          </cell>
          <cell r="Q355">
            <v>69473308</v>
          </cell>
          <cell r="R355">
            <v>0</v>
          </cell>
          <cell r="S355">
            <v>0</v>
          </cell>
          <cell r="T355">
            <v>24282843</v>
          </cell>
          <cell r="U355">
            <v>69473308</v>
          </cell>
          <cell r="V355">
            <v>17993586</v>
          </cell>
          <cell r="W355">
            <v>17993586</v>
          </cell>
        </row>
        <row r="356">
          <cell r="D356" t="str">
            <v>정보통신 기술영업3부</v>
          </cell>
          <cell r="E356">
            <v>419980015</v>
          </cell>
          <cell r="F356" t="str">
            <v>AM&gt;LF Imp.Analy(계측기)</v>
          </cell>
          <cell r="G356" t="str">
            <v>1998.01.01</v>
          </cell>
          <cell r="I356">
            <v>10</v>
          </cell>
          <cell r="J356">
            <v>0.25900000000000001</v>
          </cell>
          <cell r="K356">
            <v>72471000</v>
          </cell>
          <cell r="L356">
            <v>0</v>
          </cell>
          <cell r="M356">
            <v>72471000</v>
          </cell>
          <cell r="N356">
            <v>50621722</v>
          </cell>
          <cell r="O356">
            <v>5658963</v>
          </cell>
          <cell r="P356">
            <v>56280685</v>
          </cell>
          <cell r="Q356">
            <v>16190315</v>
          </cell>
          <cell r="R356">
            <v>0</v>
          </cell>
          <cell r="S356">
            <v>0</v>
          </cell>
          <cell r="T356">
            <v>5658963</v>
          </cell>
          <cell r="U356">
            <v>16190315</v>
          </cell>
          <cell r="V356">
            <v>4193291</v>
          </cell>
          <cell r="W356">
            <v>4193291</v>
          </cell>
        </row>
        <row r="357">
          <cell r="D357" t="str">
            <v>정보통신 전송팀</v>
          </cell>
          <cell r="E357">
            <v>419990095</v>
          </cell>
          <cell r="F357" t="str">
            <v>금형CASE</v>
          </cell>
          <cell r="G357" t="str">
            <v>1999.11.17</v>
          </cell>
          <cell r="I357">
            <v>10</v>
          </cell>
          <cell r="J357">
            <v>0.25900000000000001</v>
          </cell>
          <cell r="K357">
            <v>12000000</v>
          </cell>
          <cell r="L357">
            <v>0</v>
          </cell>
          <cell r="M357">
            <v>12000000</v>
          </cell>
          <cell r="N357">
            <v>6264300</v>
          </cell>
          <cell r="O357">
            <v>1485546</v>
          </cell>
          <cell r="P357">
            <v>7749846</v>
          </cell>
          <cell r="Q357">
            <v>4250154</v>
          </cell>
          <cell r="R357">
            <v>0</v>
          </cell>
          <cell r="S357">
            <v>0</v>
          </cell>
          <cell r="T357">
            <v>1485546</v>
          </cell>
          <cell r="U357">
            <v>4250154</v>
          </cell>
          <cell r="V357">
            <v>1100789</v>
          </cell>
          <cell r="W357">
            <v>1100789</v>
          </cell>
        </row>
        <row r="358">
          <cell r="D358" t="str">
            <v>정보통신 CATV팀</v>
          </cell>
          <cell r="E358">
            <v>419990066</v>
          </cell>
          <cell r="F358" t="str">
            <v>OPTICAL(CATV)</v>
          </cell>
          <cell r="G358" t="str">
            <v>1999.07.05</v>
          </cell>
          <cell r="I358">
            <v>10</v>
          </cell>
          <cell r="J358">
            <v>0.25900000000000001</v>
          </cell>
          <cell r="K358">
            <v>1725000</v>
          </cell>
          <cell r="L358">
            <v>0</v>
          </cell>
          <cell r="M358">
            <v>1725000</v>
          </cell>
          <cell r="N358">
            <v>900494</v>
          </cell>
          <cell r="O358">
            <v>213547</v>
          </cell>
          <cell r="P358">
            <v>1114041</v>
          </cell>
          <cell r="Q358">
            <v>610959</v>
          </cell>
          <cell r="R358">
            <v>0</v>
          </cell>
          <cell r="S358">
            <v>0</v>
          </cell>
          <cell r="T358">
            <v>213547</v>
          </cell>
          <cell r="U358">
            <v>610959</v>
          </cell>
          <cell r="V358">
            <v>158238</v>
          </cell>
          <cell r="W358">
            <v>158238</v>
          </cell>
        </row>
        <row r="359">
          <cell r="D359" t="str">
            <v>연구소 관리팀</v>
          </cell>
          <cell r="E359">
            <v>419850008</v>
          </cell>
          <cell r="F359" t="str">
            <v>SOLDERING M/C</v>
          </cell>
          <cell r="G359" t="str">
            <v>1985.03.30</v>
          </cell>
          <cell r="H359">
            <v>1993.12</v>
          </cell>
          <cell r="I359">
            <v>10</v>
          </cell>
          <cell r="J359">
            <v>0.25900000000000001</v>
          </cell>
          <cell r="K359">
            <v>44620595</v>
          </cell>
          <cell r="L359">
            <v>0</v>
          </cell>
          <cell r="M359">
            <v>44620595</v>
          </cell>
          <cell r="N359">
            <v>44619595</v>
          </cell>
          <cell r="O359">
            <v>0</v>
          </cell>
          <cell r="P359">
            <v>44619595</v>
          </cell>
          <cell r="Q359">
            <v>1000</v>
          </cell>
          <cell r="R359">
            <v>0</v>
          </cell>
          <cell r="S359">
            <v>0</v>
          </cell>
          <cell r="T359">
            <v>0</v>
          </cell>
          <cell r="U359">
            <v>1000</v>
          </cell>
          <cell r="V359">
            <v>0</v>
          </cell>
          <cell r="W359">
            <v>0</v>
          </cell>
        </row>
        <row r="360">
          <cell r="D360" t="str">
            <v>연구소 관리팀</v>
          </cell>
          <cell r="E360">
            <v>419860008</v>
          </cell>
          <cell r="F360" t="str">
            <v>배기장치</v>
          </cell>
          <cell r="G360" t="str">
            <v>1986.12.05</v>
          </cell>
          <cell r="H360">
            <v>1993.12</v>
          </cell>
          <cell r="I360">
            <v>10</v>
          </cell>
          <cell r="J360">
            <v>0.25900000000000001</v>
          </cell>
          <cell r="K360">
            <v>8000000</v>
          </cell>
          <cell r="L360">
            <v>0</v>
          </cell>
          <cell r="M360">
            <v>8000000</v>
          </cell>
          <cell r="N360">
            <v>7999000</v>
          </cell>
          <cell r="O360">
            <v>0</v>
          </cell>
          <cell r="P360">
            <v>7999000</v>
          </cell>
          <cell r="Q360">
            <v>1000</v>
          </cell>
          <cell r="R360">
            <v>0</v>
          </cell>
          <cell r="S360">
            <v>0</v>
          </cell>
          <cell r="T360">
            <v>0</v>
          </cell>
          <cell r="U360">
            <v>1000</v>
          </cell>
          <cell r="V360">
            <v>0</v>
          </cell>
          <cell r="W360">
            <v>0</v>
          </cell>
        </row>
        <row r="361">
          <cell r="D361" t="str">
            <v>연구소 관리팀</v>
          </cell>
          <cell r="E361">
            <v>419860009</v>
          </cell>
          <cell r="F361" t="str">
            <v>항온항습조</v>
          </cell>
          <cell r="G361" t="str">
            <v>1986.12.31</v>
          </cell>
          <cell r="H361">
            <v>1993.12</v>
          </cell>
          <cell r="I361">
            <v>10</v>
          </cell>
          <cell r="J361">
            <v>0.25900000000000001</v>
          </cell>
          <cell r="K361">
            <v>11988880</v>
          </cell>
          <cell r="L361">
            <v>0</v>
          </cell>
          <cell r="M361">
            <v>11988880</v>
          </cell>
          <cell r="N361">
            <v>11987880</v>
          </cell>
          <cell r="O361">
            <v>0</v>
          </cell>
          <cell r="P361">
            <v>11987880</v>
          </cell>
          <cell r="Q361">
            <v>1000</v>
          </cell>
          <cell r="R361">
            <v>0</v>
          </cell>
          <cell r="S361">
            <v>0</v>
          </cell>
          <cell r="T361">
            <v>0</v>
          </cell>
          <cell r="U361">
            <v>1000</v>
          </cell>
          <cell r="V361">
            <v>0</v>
          </cell>
          <cell r="W361">
            <v>0</v>
          </cell>
        </row>
        <row r="362">
          <cell r="D362" t="str">
            <v>연구소 관리팀</v>
          </cell>
          <cell r="E362">
            <v>419870002</v>
          </cell>
          <cell r="F362" t="str">
            <v>배기장치</v>
          </cell>
          <cell r="G362" t="str">
            <v>1998.01.01</v>
          </cell>
          <cell r="I362">
            <v>10</v>
          </cell>
          <cell r="J362">
            <v>0.25900000000000001</v>
          </cell>
          <cell r="K362">
            <v>1850000</v>
          </cell>
          <cell r="L362">
            <v>0</v>
          </cell>
          <cell r="M362">
            <v>1850000</v>
          </cell>
          <cell r="N362">
            <v>1612144</v>
          </cell>
          <cell r="O362">
            <v>61605</v>
          </cell>
          <cell r="P362">
            <v>1673749</v>
          </cell>
          <cell r="Q362">
            <v>176251</v>
          </cell>
          <cell r="R362">
            <v>0</v>
          </cell>
          <cell r="S362">
            <v>0</v>
          </cell>
          <cell r="T362">
            <v>61605</v>
          </cell>
          <cell r="U362">
            <v>176251</v>
          </cell>
          <cell r="V362">
            <v>45649</v>
          </cell>
          <cell r="W362">
            <v>45649</v>
          </cell>
        </row>
        <row r="363">
          <cell r="D363" t="str">
            <v>연구소 관리팀</v>
          </cell>
          <cell r="E363">
            <v>419870003</v>
          </cell>
          <cell r="F363" t="str">
            <v>정류기</v>
          </cell>
          <cell r="G363" t="str">
            <v>1998.01.01</v>
          </cell>
          <cell r="I363">
            <v>10</v>
          </cell>
          <cell r="J363">
            <v>0.25900000000000001</v>
          </cell>
          <cell r="K363">
            <v>5135000</v>
          </cell>
          <cell r="L363">
            <v>0</v>
          </cell>
          <cell r="M363">
            <v>5135000</v>
          </cell>
          <cell r="N363">
            <v>4474790</v>
          </cell>
          <cell r="O363">
            <v>170994</v>
          </cell>
          <cell r="P363">
            <v>4645784</v>
          </cell>
          <cell r="Q363">
            <v>489216</v>
          </cell>
          <cell r="R363">
            <v>0</v>
          </cell>
          <cell r="S363">
            <v>0</v>
          </cell>
          <cell r="T363">
            <v>170994</v>
          </cell>
          <cell r="U363">
            <v>489216</v>
          </cell>
          <cell r="V363">
            <v>126706</v>
          </cell>
          <cell r="W363">
            <v>126706</v>
          </cell>
        </row>
        <row r="364">
          <cell r="D364" t="str">
            <v>연구소 관리팀</v>
          </cell>
          <cell r="E364">
            <v>419870030</v>
          </cell>
          <cell r="F364" t="str">
            <v>IN-CIRCUIT TEST SYSTEM</v>
          </cell>
          <cell r="G364" t="str">
            <v>1998.01.01</v>
          </cell>
          <cell r="I364">
            <v>10</v>
          </cell>
          <cell r="J364">
            <v>0.25900000000000001</v>
          </cell>
          <cell r="K364">
            <v>31500000</v>
          </cell>
          <cell r="L364">
            <v>0</v>
          </cell>
          <cell r="M364">
            <v>31500000</v>
          </cell>
          <cell r="N364">
            <v>27450026</v>
          </cell>
          <cell r="O364">
            <v>1048943</v>
          </cell>
          <cell r="P364">
            <v>28498969</v>
          </cell>
          <cell r="Q364">
            <v>3001031</v>
          </cell>
          <cell r="R364">
            <v>0</v>
          </cell>
          <cell r="S364">
            <v>0</v>
          </cell>
          <cell r="T364">
            <v>1048943</v>
          </cell>
          <cell r="U364">
            <v>3001031</v>
          </cell>
          <cell r="V364">
            <v>777267</v>
          </cell>
          <cell r="W364">
            <v>777267</v>
          </cell>
        </row>
        <row r="365">
          <cell r="D365" t="str">
            <v>연구소 관리팀</v>
          </cell>
          <cell r="E365">
            <v>419870031</v>
          </cell>
          <cell r="F365" t="str">
            <v>SIGNALING TEST SET</v>
          </cell>
          <cell r="G365" t="str">
            <v>1998.01.01</v>
          </cell>
          <cell r="I365">
            <v>10</v>
          </cell>
          <cell r="J365">
            <v>0.25900000000000001</v>
          </cell>
          <cell r="K365">
            <v>5375000</v>
          </cell>
          <cell r="L365">
            <v>0</v>
          </cell>
          <cell r="M365">
            <v>5375000</v>
          </cell>
          <cell r="N365">
            <v>4683933</v>
          </cell>
          <cell r="O365">
            <v>178986</v>
          </cell>
          <cell r="P365">
            <v>4862919</v>
          </cell>
          <cell r="Q365">
            <v>512081</v>
          </cell>
          <cell r="R365">
            <v>0</v>
          </cell>
          <cell r="S365">
            <v>0</v>
          </cell>
          <cell r="T365">
            <v>178986</v>
          </cell>
          <cell r="U365">
            <v>512081</v>
          </cell>
          <cell r="V365">
            <v>132628</v>
          </cell>
          <cell r="W365">
            <v>132628</v>
          </cell>
        </row>
        <row r="366">
          <cell r="D366" t="str">
            <v>연구소 관리팀</v>
          </cell>
          <cell r="E366">
            <v>419900026</v>
          </cell>
          <cell r="F366" t="str">
            <v>CONVEYOR</v>
          </cell>
          <cell r="G366" t="str">
            <v>1998.01.01</v>
          </cell>
          <cell r="I366">
            <v>10</v>
          </cell>
          <cell r="J366">
            <v>0.25900000000000001</v>
          </cell>
          <cell r="K366">
            <v>11720000</v>
          </cell>
          <cell r="L366">
            <v>0</v>
          </cell>
          <cell r="M366">
            <v>11720000</v>
          </cell>
          <cell r="N366">
            <v>10213153</v>
          </cell>
          <cell r="O366">
            <v>390273</v>
          </cell>
          <cell r="P366">
            <v>10603426</v>
          </cell>
          <cell r="Q366">
            <v>1116574</v>
          </cell>
          <cell r="R366">
            <v>0</v>
          </cell>
          <cell r="S366">
            <v>0</v>
          </cell>
          <cell r="T366">
            <v>390273</v>
          </cell>
          <cell r="U366">
            <v>1116574</v>
          </cell>
          <cell r="V366">
            <v>289192</v>
          </cell>
          <cell r="W366">
            <v>289192</v>
          </cell>
        </row>
        <row r="367">
          <cell r="D367" t="str">
            <v>연구소 관리팀</v>
          </cell>
          <cell r="E367">
            <v>419920006</v>
          </cell>
          <cell r="F367" t="str">
            <v>FAX PROJECT</v>
          </cell>
          <cell r="G367" t="str">
            <v>1998.01.01</v>
          </cell>
          <cell r="I367">
            <v>10</v>
          </cell>
          <cell r="J367">
            <v>0.25900000000000001</v>
          </cell>
          <cell r="K367">
            <v>9154000</v>
          </cell>
          <cell r="L367">
            <v>0</v>
          </cell>
          <cell r="M367">
            <v>9154000</v>
          </cell>
          <cell r="N367">
            <v>7977065</v>
          </cell>
          <cell r="O367">
            <v>304826</v>
          </cell>
          <cell r="P367">
            <v>8281891</v>
          </cell>
          <cell r="Q367">
            <v>872109</v>
          </cell>
          <cell r="R367">
            <v>0</v>
          </cell>
          <cell r="S367">
            <v>0</v>
          </cell>
          <cell r="T367">
            <v>304826</v>
          </cell>
          <cell r="U367">
            <v>872109</v>
          </cell>
          <cell r="V367">
            <v>225876</v>
          </cell>
          <cell r="W367">
            <v>225876</v>
          </cell>
        </row>
        <row r="368">
          <cell r="D368" t="str">
            <v>연구소 관리팀</v>
          </cell>
          <cell r="E368">
            <v>419920007</v>
          </cell>
          <cell r="F368" t="str">
            <v>항온항습조</v>
          </cell>
          <cell r="G368" t="str">
            <v>1992.05.01</v>
          </cell>
          <cell r="H368">
            <v>2001.05</v>
          </cell>
          <cell r="I368">
            <v>10</v>
          </cell>
          <cell r="J368">
            <v>0.25900000000000001</v>
          </cell>
          <cell r="K368">
            <v>3000000</v>
          </cell>
          <cell r="L368">
            <v>0</v>
          </cell>
          <cell r="M368">
            <v>3000000</v>
          </cell>
          <cell r="N368">
            <v>2999000</v>
          </cell>
          <cell r="O368">
            <v>0</v>
          </cell>
          <cell r="P368">
            <v>2999000</v>
          </cell>
          <cell r="Q368">
            <v>1000</v>
          </cell>
          <cell r="R368">
            <v>0</v>
          </cell>
          <cell r="S368">
            <v>0</v>
          </cell>
          <cell r="T368">
            <v>0</v>
          </cell>
          <cell r="U368">
            <v>1000</v>
          </cell>
          <cell r="V368">
            <v>0</v>
          </cell>
          <cell r="W368">
            <v>0</v>
          </cell>
        </row>
        <row r="369">
          <cell r="D369" t="str">
            <v>연구소 관리팀</v>
          </cell>
          <cell r="E369">
            <v>419920008</v>
          </cell>
          <cell r="F369" t="str">
            <v>항온항습조</v>
          </cell>
          <cell r="G369" t="str">
            <v>1998.01.01</v>
          </cell>
          <cell r="I369">
            <v>10</v>
          </cell>
          <cell r="J369">
            <v>0.25900000000000001</v>
          </cell>
          <cell r="K369">
            <v>3980000</v>
          </cell>
          <cell r="L369">
            <v>0</v>
          </cell>
          <cell r="M369">
            <v>3980000</v>
          </cell>
          <cell r="N369">
            <v>3468289</v>
          </cell>
          <cell r="O369">
            <v>132533</v>
          </cell>
          <cell r="P369">
            <v>3600822</v>
          </cell>
          <cell r="Q369">
            <v>379178</v>
          </cell>
          <cell r="R369">
            <v>0</v>
          </cell>
          <cell r="S369">
            <v>0</v>
          </cell>
          <cell r="T369">
            <v>132533</v>
          </cell>
          <cell r="U369">
            <v>379178</v>
          </cell>
          <cell r="V369">
            <v>98207</v>
          </cell>
          <cell r="W369">
            <v>98207</v>
          </cell>
        </row>
        <row r="370">
          <cell r="D370" t="str">
            <v>연구소 관리팀</v>
          </cell>
          <cell r="E370">
            <v>419920010</v>
          </cell>
          <cell r="F370" t="str">
            <v>CONVEYOR</v>
          </cell>
          <cell r="G370" t="str">
            <v>1998.01.01</v>
          </cell>
          <cell r="I370">
            <v>10</v>
          </cell>
          <cell r="J370">
            <v>0.25900000000000001</v>
          </cell>
          <cell r="K370">
            <v>1034000</v>
          </cell>
          <cell r="L370">
            <v>0</v>
          </cell>
          <cell r="M370">
            <v>1034000</v>
          </cell>
          <cell r="N370">
            <v>901058</v>
          </cell>
          <cell r="O370">
            <v>34432</v>
          </cell>
          <cell r="P370">
            <v>935490</v>
          </cell>
          <cell r="Q370">
            <v>98510</v>
          </cell>
          <cell r="R370">
            <v>0</v>
          </cell>
          <cell r="S370">
            <v>0</v>
          </cell>
          <cell r="T370">
            <v>34432</v>
          </cell>
          <cell r="U370">
            <v>98510</v>
          </cell>
          <cell r="V370">
            <v>25514</v>
          </cell>
          <cell r="W370">
            <v>25514</v>
          </cell>
        </row>
        <row r="371">
          <cell r="D371" t="str">
            <v>연구소 관리팀</v>
          </cell>
          <cell r="E371">
            <v>419920011</v>
          </cell>
          <cell r="F371" t="str">
            <v>실드룸</v>
          </cell>
          <cell r="G371" t="str">
            <v>1998.01.01</v>
          </cell>
          <cell r="I371">
            <v>10</v>
          </cell>
          <cell r="J371">
            <v>0.25900000000000001</v>
          </cell>
          <cell r="K371">
            <v>4509000</v>
          </cell>
          <cell r="L371">
            <v>0</v>
          </cell>
          <cell r="M371">
            <v>4509000</v>
          </cell>
          <cell r="N371">
            <v>3929276</v>
          </cell>
          <cell r="O371">
            <v>150149</v>
          </cell>
          <cell r="P371">
            <v>4079425</v>
          </cell>
          <cell r="Q371">
            <v>429575</v>
          </cell>
          <cell r="R371">
            <v>0</v>
          </cell>
          <cell r="S371">
            <v>0</v>
          </cell>
          <cell r="T371">
            <v>150149</v>
          </cell>
          <cell r="U371">
            <v>429575</v>
          </cell>
          <cell r="V371">
            <v>111259</v>
          </cell>
          <cell r="W371">
            <v>111259</v>
          </cell>
        </row>
        <row r="372">
          <cell r="D372" t="str">
            <v>연구소 관리팀</v>
          </cell>
          <cell r="E372">
            <v>419920012</v>
          </cell>
          <cell r="F372" t="str">
            <v>ADT520</v>
          </cell>
          <cell r="G372" t="str">
            <v>1998.01.01</v>
          </cell>
          <cell r="I372">
            <v>10</v>
          </cell>
          <cell r="J372">
            <v>0.25900000000000001</v>
          </cell>
          <cell r="K372">
            <v>3980000</v>
          </cell>
          <cell r="L372">
            <v>0</v>
          </cell>
          <cell r="M372">
            <v>3980000</v>
          </cell>
          <cell r="N372">
            <v>3468289</v>
          </cell>
          <cell r="O372">
            <v>132533</v>
          </cell>
          <cell r="P372">
            <v>3600822</v>
          </cell>
          <cell r="Q372">
            <v>379178</v>
          </cell>
          <cell r="R372">
            <v>0</v>
          </cell>
          <cell r="S372">
            <v>0</v>
          </cell>
          <cell r="T372">
            <v>132533</v>
          </cell>
          <cell r="U372">
            <v>379178</v>
          </cell>
          <cell r="V372">
            <v>98207</v>
          </cell>
          <cell r="W372">
            <v>98207</v>
          </cell>
        </row>
        <row r="373">
          <cell r="D373" t="str">
            <v>연구소 관리팀</v>
          </cell>
          <cell r="E373">
            <v>419920013</v>
          </cell>
          <cell r="F373" t="str">
            <v>배전반</v>
          </cell>
          <cell r="G373" t="str">
            <v>1998.01.01</v>
          </cell>
          <cell r="I373">
            <v>10</v>
          </cell>
          <cell r="J373">
            <v>0.25900000000000001</v>
          </cell>
          <cell r="K373">
            <v>325000</v>
          </cell>
          <cell r="L373">
            <v>0</v>
          </cell>
          <cell r="M373">
            <v>325000</v>
          </cell>
          <cell r="N373">
            <v>283214</v>
          </cell>
          <cell r="O373">
            <v>10823</v>
          </cell>
          <cell r="P373">
            <v>294037</v>
          </cell>
          <cell r="Q373">
            <v>30963</v>
          </cell>
          <cell r="R373">
            <v>0</v>
          </cell>
          <cell r="S373">
            <v>0</v>
          </cell>
          <cell r="T373">
            <v>10823</v>
          </cell>
          <cell r="U373">
            <v>30963</v>
          </cell>
          <cell r="V373">
            <v>8019</v>
          </cell>
          <cell r="W373">
            <v>8019</v>
          </cell>
        </row>
        <row r="374">
          <cell r="D374" t="str">
            <v>통신공장</v>
          </cell>
          <cell r="E374">
            <v>419940017</v>
          </cell>
          <cell r="F374" t="str">
            <v>전기공사</v>
          </cell>
          <cell r="G374" t="str">
            <v>1998.01.01</v>
          </cell>
          <cell r="I374">
            <v>10</v>
          </cell>
          <cell r="J374">
            <v>0.25900000000000001</v>
          </cell>
          <cell r="K374">
            <v>18930000</v>
          </cell>
          <cell r="L374">
            <v>0</v>
          </cell>
          <cell r="M374">
            <v>18930000</v>
          </cell>
          <cell r="N374">
            <v>12575825</v>
          </cell>
          <cell r="O374">
            <v>1645731</v>
          </cell>
          <cell r="P374">
            <v>14221556</v>
          </cell>
          <cell r="Q374">
            <v>4708444</v>
          </cell>
          <cell r="R374">
            <v>0</v>
          </cell>
          <cell r="S374">
            <v>0</v>
          </cell>
          <cell r="T374">
            <v>1645731</v>
          </cell>
          <cell r="U374">
            <v>4708444</v>
          </cell>
          <cell r="V374">
            <v>1219486</v>
          </cell>
          <cell r="W374">
            <v>1219486</v>
          </cell>
        </row>
        <row r="375">
          <cell r="D375" t="str">
            <v>통신공장 생산,관리팀</v>
          </cell>
          <cell r="E375">
            <v>419950006</v>
          </cell>
          <cell r="F375" t="str">
            <v>DIGITIZING OSCILLOSC</v>
          </cell>
          <cell r="G375" t="str">
            <v>1998.01.01</v>
          </cell>
          <cell r="I375">
            <v>10</v>
          </cell>
          <cell r="J375">
            <v>0.25900000000000001</v>
          </cell>
          <cell r="K375">
            <v>8580000</v>
          </cell>
          <cell r="L375">
            <v>0</v>
          </cell>
          <cell r="M375">
            <v>8580000</v>
          </cell>
          <cell r="N375">
            <v>6307400</v>
          </cell>
          <cell r="O375">
            <v>588603</v>
          </cell>
          <cell r="P375">
            <v>6896003</v>
          </cell>
          <cell r="Q375">
            <v>1683997</v>
          </cell>
          <cell r="R375">
            <v>0</v>
          </cell>
          <cell r="S375">
            <v>0</v>
          </cell>
          <cell r="T375">
            <v>588603</v>
          </cell>
          <cell r="U375">
            <v>1683997</v>
          </cell>
          <cell r="V375">
            <v>436155</v>
          </cell>
          <cell r="W375">
            <v>436155</v>
          </cell>
        </row>
        <row r="376">
          <cell r="D376" t="str">
            <v>통신공장 생산,관리팀</v>
          </cell>
          <cell r="E376">
            <v>419970002</v>
          </cell>
          <cell r="F376" t="str">
            <v>국소배기장치</v>
          </cell>
          <cell r="G376" t="str">
            <v>1998.01.01</v>
          </cell>
          <cell r="I376">
            <v>10</v>
          </cell>
          <cell r="J376">
            <v>0.25900000000000001</v>
          </cell>
          <cell r="K376">
            <v>4290000</v>
          </cell>
          <cell r="L376">
            <v>0</v>
          </cell>
          <cell r="M376">
            <v>4290000</v>
          </cell>
          <cell r="N376">
            <v>3040245</v>
          </cell>
          <cell r="O376">
            <v>323687</v>
          </cell>
          <cell r="P376">
            <v>3363932</v>
          </cell>
          <cell r="Q376">
            <v>926068</v>
          </cell>
          <cell r="R376">
            <v>0</v>
          </cell>
          <cell r="S376">
            <v>0</v>
          </cell>
          <cell r="T376">
            <v>323687</v>
          </cell>
          <cell r="U376">
            <v>926068</v>
          </cell>
          <cell r="V376">
            <v>239851</v>
          </cell>
          <cell r="W376">
            <v>239851</v>
          </cell>
        </row>
        <row r="377">
          <cell r="D377" t="str">
            <v>C기</v>
          </cell>
          <cell r="K377">
            <v>713347157</v>
          </cell>
          <cell r="L377">
            <v>0</v>
          </cell>
          <cell r="M377">
            <v>713347157</v>
          </cell>
          <cell r="N377">
            <v>505866152</v>
          </cell>
          <cell r="O377">
            <v>53736543</v>
          </cell>
          <cell r="P377">
            <v>559602695</v>
          </cell>
          <cell r="Q377">
            <v>153744462</v>
          </cell>
          <cell r="R377">
            <v>0</v>
          </cell>
          <cell r="S377">
            <v>0</v>
          </cell>
          <cell r="T377">
            <v>53736543</v>
          </cell>
          <cell r="U377">
            <v>153744462</v>
          </cell>
          <cell r="V377">
            <v>39818770</v>
          </cell>
          <cell r="W377">
            <v>39818770</v>
          </cell>
        </row>
        <row r="378">
          <cell r="D378" t="str">
            <v>통신선 금속케이블1팀</v>
          </cell>
          <cell r="E378">
            <v>419840024</v>
          </cell>
          <cell r="F378" t="str">
            <v>AIR COMPRESSOR</v>
          </cell>
          <cell r="G378" t="str">
            <v>1998.01.01</v>
          </cell>
          <cell r="I378">
            <v>10</v>
          </cell>
          <cell r="J378">
            <v>0.25900000000000001</v>
          </cell>
          <cell r="K378">
            <v>149000</v>
          </cell>
          <cell r="L378">
            <v>0</v>
          </cell>
          <cell r="M378">
            <v>149000</v>
          </cell>
          <cell r="N378">
            <v>129843</v>
          </cell>
          <cell r="O378">
            <v>4962</v>
          </cell>
          <cell r="P378">
            <v>134805</v>
          </cell>
          <cell r="Q378">
            <v>14195</v>
          </cell>
          <cell r="R378">
            <v>0</v>
          </cell>
          <cell r="S378">
            <v>0</v>
          </cell>
          <cell r="T378">
            <v>4962</v>
          </cell>
          <cell r="U378">
            <v>14195</v>
          </cell>
          <cell r="V378">
            <v>3676</v>
          </cell>
          <cell r="W378">
            <v>3676</v>
          </cell>
        </row>
        <row r="379">
          <cell r="D379" t="str">
            <v>통신선 금속케이블1팀</v>
          </cell>
          <cell r="E379">
            <v>419840028</v>
          </cell>
          <cell r="F379" t="str">
            <v>절연 BOBBIN</v>
          </cell>
          <cell r="G379" t="str">
            <v>1984.12.31</v>
          </cell>
          <cell r="H379">
            <v>1993.12</v>
          </cell>
          <cell r="I379">
            <v>10</v>
          </cell>
          <cell r="J379">
            <v>0.25900000000000001</v>
          </cell>
          <cell r="K379">
            <v>17500000</v>
          </cell>
          <cell r="L379">
            <v>0</v>
          </cell>
          <cell r="M379">
            <v>17500000</v>
          </cell>
          <cell r="N379">
            <v>17499000</v>
          </cell>
          <cell r="O379">
            <v>0</v>
          </cell>
          <cell r="P379">
            <v>17499000</v>
          </cell>
          <cell r="Q379">
            <v>1000</v>
          </cell>
          <cell r="R379">
            <v>0</v>
          </cell>
          <cell r="S379">
            <v>0</v>
          </cell>
          <cell r="T379">
            <v>0</v>
          </cell>
          <cell r="U379">
            <v>1000</v>
          </cell>
          <cell r="V379">
            <v>0</v>
          </cell>
          <cell r="W379">
            <v>0</v>
          </cell>
        </row>
        <row r="380">
          <cell r="D380" t="str">
            <v>통신선 금속케이블1팀</v>
          </cell>
          <cell r="E380">
            <v>419840029</v>
          </cell>
          <cell r="F380" t="str">
            <v>ASP 압출라인</v>
          </cell>
          <cell r="G380" t="str">
            <v>1984.12.31</v>
          </cell>
          <cell r="H380">
            <v>1998.01</v>
          </cell>
          <cell r="I380">
            <v>10</v>
          </cell>
          <cell r="J380">
            <v>0.25900000000000001</v>
          </cell>
          <cell r="K380">
            <v>341654345</v>
          </cell>
          <cell r="L380">
            <v>0</v>
          </cell>
          <cell r="M380">
            <v>341654345</v>
          </cell>
          <cell r="N380">
            <v>341653345</v>
          </cell>
          <cell r="O380">
            <v>0</v>
          </cell>
          <cell r="P380">
            <v>341653345</v>
          </cell>
          <cell r="Q380">
            <v>1000</v>
          </cell>
          <cell r="R380">
            <v>0</v>
          </cell>
          <cell r="S380">
            <v>0</v>
          </cell>
          <cell r="T380">
            <v>0</v>
          </cell>
          <cell r="U380">
            <v>1000</v>
          </cell>
          <cell r="V380">
            <v>0</v>
          </cell>
          <cell r="W380">
            <v>0</v>
          </cell>
        </row>
        <row r="381">
          <cell r="D381" t="str">
            <v>통신선 금속케이블1팀</v>
          </cell>
          <cell r="E381">
            <v>419840031</v>
          </cell>
          <cell r="F381" t="str">
            <v>2개연기</v>
          </cell>
          <cell r="G381" t="str">
            <v>1984.12.31</v>
          </cell>
          <cell r="H381">
            <v>1993.12</v>
          </cell>
          <cell r="I381">
            <v>10</v>
          </cell>
          <cell r="J381">
            <v>0.25900000000000001</v>
          </cell>
          <cell r="K381">
            <v>26448322</v>
          </cell>
          <cell r="L381">
            <v>0</v>
          </cell>
          <cell r="M381">
            <v>26448322</v>
          </cell>
          <cell r="N381">
            <v>26447322</v>
          </cell>
          <cell r="O381">
            <v>0</v>
          </cell>
          <cell r="P381">
            <v>26447322</v>
          </cell>
          <cell r="Q381">
            <v>1000</v>
          </cell>
          <cell r="R381">
            <v>0</v>
          </cell>
          <cell r="S381">
            <v>0</v>
          </cell>
          <cell r="T381">
            <v>0</v>
          </cell>
          <cell r="U381">
            <v>1000</v>
          </cell>
          <cell r="V381">
            <v>0</v>
          </cell>
          <cell r="W381">
            <v>0</v>
          </cell>
        </row>
        <row r="382">
          <cell r="D382" t="str">
            <v>통신선 금속케이블1팀</v>
          </cell>
          <cell r="E382">
            <v>419840034</v>
          </cell>
          <cell r="F382" t="str">
            <v>BASKET</v>
          </cell>
          <cell r="G382" t="str">
            <v>1984.12.31</v>
          </cell>
          <cell r="H382">
            <v>1993.12</v>
          </cell>
          <cell r="I382">
            <v>10</v>
          </cell>
          <cell r="J382">
            <v>0.25900000000000001</v>
          </cell>
          <cell r="K382">
            <v>5400000</v>
          </cell>
          <cell r="L382">
            <v>0</v>
          </cell>
          <cell r="M382">
            <v>5400000</v>
          </cell>
          <cell r="N382">
            <v>5399000</v>
          </cell>
          <cell r="O382">
            <v>0</v>
          </cell>
          <cell r="P382">
            <v>5399000</v>
          </cell>
          <cell r="Q382">
            <v>1000</v>
          </cell>
          <cell r="R382">
            <v>0</v>
          </cell>
          <cell r="S382">
            <v>0</v>
          </cell>
          <cell r="T382">
            <v>0</v>
          </cell>
          <cell r="U382">
            <v>1000</v>
          </cell>
          <cell r="V382">
            <v>0</v>
          </cell>
          <cell r="W382">
            <v>0</v>
          </cell>
        </row>
        <row r="383">
          <cell r="D383" t="str">
            <v>통신선 금속케이블1팀</v>
          </cell>
          <cell r="E383">
            <v>419870010</v>
          </cell>
          <cell r="F383" t="str">
            <v>화물용승강기</v>
          </cell>
          <cell r="G383" t="str">
            <v>1998.01.01</v>
          </cell>
          <cell r="I383">
            <v>10</v>
          </cell>
          <cell r="J383">
            <v>0.25900000000000001</v>
          </cell>
          <cell r="K383">
            <v>5688000</v>
          </cell>
          <cell r="L383">
            <v>0</v>
          </cell>
          <cell r="M383">
            <v>5688000</v>
          </cell>
          <cell r="N383">
            <v>4614178</v>
          </cell>
          <cell r="O383">
            <v>278120</v>
          </cell>
          <cell r="P383">
            <v>4892298</v>
          </cell>
          <cell r="Q383">
            <v>795702</v>
          </cell>
          <cell r="R383">
            <v>0</v>
          </cell>
          <cell r="S383">
            <v>0</v>
          </cell>
          <cell r="T383">
            <v>278120</v>
          </cell>
          <cell r="U383">
            <v>795702</v>
          </cell>
          <cell r="V383">
            <v>206086</v>
          </cell>
          <cell r="W383">
            <v>206086</v>
          </cell>
        </row>
        <row r="384">
          <cell r="D384" t="str">
            <v>통신선 금속케이블1팀</v>
          </cell>
          <cell r="E384">
            <v>419870014</v>
          </cell>
          <cell r="F384" t="str">
            <v>AIR COMPRESSOR</v>
          </cell>
          <cell r="G384" t="str">
            <v>1998.01.01</v>
          </cell>
          <cell r="I384">
            <v>10</v>
          </cell>
          <cell r="J384">
            <v>0.25900000000000001</v>
          </cell>
          <cell r="K384">
            <v>6320000</v>
          </cell>
          <cell r="L384">
            <v>0</v>
          </cell>
          <cell r="M384">
            <v>6320000</v>
          </cell>
          <cell r="N384">
            <v>5126865</v>
          </cell>
          <cell r="O384">
            <v>309022</v>
          </cell>
          <cell r="P384">
            <v>5435887</v>
          </cell>
          <cell r="Q384">
            <v>884113</v>
          </cell>
          <cell r="R384">
            <v>0</v>
          </cell>
          <cell r="S384">
            <v>0</v>
          </cell>
          <cell r="T384">
            <v>309022</v>
          </cell>
          <cell r="U384">
            <v>884113</v>
          </cell>
          <cell r="V384">
            <v>228985</v>
          </cell>
          <cell r="W384">
            <v>228985</v>
          </cell>
        </row>
        <row r="385">
          <cell r="D385" t="str">
            <v>통신선 금속케이블1팀</v>
          </cell>
          <cell r="E385">
            <v>419870024</v>
          </cell>
          <cell r="F385" t="str">
            <v>P.C.B</v>
          </cell>
          <cell r="G385" t="str">
            <v>1987.12.31</v>
          </cell>
          <cell r="H385">
            <v>1996.05</v>
          </cell>
          <cell r="I385">
            <v>10</v>
          </cell>
          <cell r="J385">
            <v>0.25900000000000001</v>
          </cell>
          <cell r="K385">
            <v>28531849</v>
          </cell>
          <cell r="L385">
            <v>0</v>
          </cell>
          <cell r="M385">
            <v>28531849</v>
          </cell>
          <cell r="N385">
            <v>28530849</v>
          </cell>
          <cell r="O385">
            <v>0</v>
          </cell>
          <cell r="P385">
            <v>28530849</v>
          </cell>
          <cell r="Q385">
            <v>1000</v>
          </cell>
          <cell r="R385">
            <v>0</v>
          </cell>
          <cell r="S385">
            <v>0</v>
          </cell>
          <cell r="T385">
            <v>0</v>
          </cell>
          <cell r="U385">
            <v>1000</v>
          </cell>
          <cell r="V385">
            <v>0</v>
          </cell>
          <cell r="W385">
            <v>0</v>
          </cell>
        </row>
        <row r="386">
          <cell r="D386" t="str">
            <v>통신선 금속케이블1팀</v>
          </cell>
          <cell r="E386">
            <v>419880014</v>
          </cell>
          <cell r="F386" t="str">
            <v>2개연기</v>
          </cell>
          <cell r="G386" t="str">
            <v>1988.09.30</v>
          </cell>
          <cell r="H386">
            <v>1996.11</v>
          </cell>
          <cell r="I386">
            <v>10</v>
          </cell>
          <cell r="J386">
            <v>0.25900000000000001</v>
          </cell>
          <cell r="K386">
            <v>48831543</v>
          </cell>
          <cell r="L386">
            <v>0</v>
          </cell>
          <cell r="M386">
            <v>48831543</v>
          </cell>
          <cell r="N386">
            <v>48830543</v>
          </cell>
          <cell r="O386">
            <v>0</v>
          </cell>
          <cell r="P386">
            <v>48830543</v>
          </cell>
          <cell r="Q386">
            <v>1000</v>
          </cell>
          <cell r="R386">
            <v>0</v>
          </cell>
          <cell r="S386">
            <v>0</v>
          </cell>
          <cell r="T386">
            <v>0</v>
          </cell>
          <cell r="U386">
            <v>1000</v>
          </cell>
          <cell r="V386">
            <v>0</v>
          </cell>
          <cell r="W386">
            <v>0</v>
          </cell>
        </row>
        <row r="387">
          <cell r="D387" t="str">
            <v>통신선 금속케이블1팀</v>
          </cell>
          <cell r="E387">
            <v>419880015</v>
          </cell>
          <cell r="F387" t="str">
            <v>4개연기</v>
          </cell>
          <cell r="G387" t="str">
            <v>1988.10.31</v>
          </cell>
          <cell r="H387">
            <v>1996.11</v>
          </cell>
          <cell r="I387">
            <v>10</v>
          </cell>
          <cell r="J387">
            <v>0.25900000000000001</v>
          </cell>
          <cell r="K387">
            <v>35205308</v>
          </cell>
          <cell r="L387">
            <v>0</v>
          </cell>
          <cell r="M387">
            <v>35205308</v>
          </cell>
          <cell r="N387">
            <v>35204308</v>
          </cell>
          <cell r="O387">
            <v>0</v>
          </cell>
          <cell r="P387">
            <v>35204308</v>
          </cell>
          <cell r="Q387">
            <v>1000</v>
          </cell>
          <cell r="R387">
            <v>0</v>
          </cell>
          <cell r="S387">
            <v>0</v>
          </cell>
          <cell r="T387">
            <v>0</v>
          </cell>
          <cell r="U387">
            <v>1000</v>
          </cell>
          <cell r="V387">
            <v>0</v>
          </cell>
          <cell r="W387">
            <v>0</v>
          </cell>
        </row>
        <row r="388">
          <cell r="D388" t="str">
            <v>통신선 금속케이블1팀</v>
          </cell>
          <cell r="E388">
            <v>419880019</v>
          </cell>
          <cell r="F388" t="str">
            <v>F/S CABLE LINE</v>
          </cell>
          <cell r="G388" t="str">
            <v>1988.12.31</v>
          </cell>
          <cell r="H388">
            <v>1996.12</v>
          </cell>
          <cell r="I388">
            <v>10</v>
          </cell>
          <cell r="J388">
            <v>0.25900000000000001</v>
          </cell>
          <cell r="K388">
            <v>147174886</v>
          </cell>
          <cell r="L388">
            <v>0</v>
          </cell>
          <cell r="M388">
            <v>147174886</v>
          </cell>
          <cell r="N388">
            <v>147173886</v>
          </cell>
          <cell r="O388">
            <v>0</v>
          </cell>
          <cell r="P388">
            <v>147173886</v>
          </cell>
          <cell r="Q388">
            <v>1000</v>
          </cell>
          <cell r="R388">
            <v>0</v>
          </cell>
          <cell r="S388">
            <v>0</v>
          </cell>
          <cell r="T388">
            <v>0</v>
          </cell>
          <cell r="U388">
            <v>1000</v>
          </cell>
          <cell r="V388">
            <v>0</v>
          </cell>
          <cell r="W388">
            <v>0</v>
          </cell>
        </row>
        <row r="389">
          <cell r="D389" t="str">
            <v>통신선 금속케이블1팀</v>
          </cell>
          <cell r="E389">
            <v>419880021</v>
          </cell>
          <cell r="F389" t="str">
            <v>P.C.B</v>
          </cell>
          <cell r="G389" t="str">
            <v>1988.12.31</v>
          </cell>
          <cell r="H389">
            <v>1997.03</v>
          </cell>
          <cell r="I389">
            <v>10</v>
          </cell>
          <cell r="J389">
            <v>0.25900000000000001</v>
          </cell>
          <cell r="K389">
            <v>5492164</v>
          </cell>
          <cell r="L389">
            <v>0</v>
          </cell>
          <cell r="M389">
            <v>5492164</v>
          </cell>
          <cell r="N389">
            <v>5491164</v>
          </cell>
          <cell r="O389">
            <v>0</v>
          </cell>
          <cell r="P389">
            <v>5491164</v>
          </cell>
          <cell r="Q389">
            <v>1000</v>
          </cell>
          <cell r="R389">
            <v>0</v>
          </cell>
          <cell r="S389">
            <v>0</v>
          </cell>
          <cell r="T389">
            <v>0</v>
          </cell>
          <cell r="U389">
            <v>1000</v>
          </cell>
          <cell r="V389">
            <v>0</v>
          </cell>
          <cell r="W389">
            <v>0</v>
          </cell>
        </row>
        <row r="390">
          <cell r="D390" t="str">
            <v>통신선 금속케이블1팀</v>
          </cell>
          <cell r="E390">
            <v>419890001</v>
          </cell>
          <cell r="F390" t="str">
            <v>TABLE LIFT</v>
          </cell>
          <cell r="G390" t="str">
            <v>1998.01.01</v>
          </cell>
          <cell r="I390">
            <v>10</v>
          </cell>
          <cell r="J390">
            <v>0.25900000000000001</v>
          </cell>
          <cell r="K390">
            <v>627000</v>
          </cell>
          <cell r="L390">
            <v>0</v>
          </cell>
          <cell r="M390">
            <v>627000</v>
          </cell>
          <cell r="N390">
            <v>508630</v>
          </cell>
          <cell r="O390">
            <v>30658</v>
          </cell>
          <cell r="P390">
            <v>539288</v>
          </cell>
          <cell r="Q390">
            <v>87712</v>
          </cell>
          <cell r="R390">
            <v>0</v>
          </cell>
          <cell r="S390">
            <v>0</v>
          </cell>
          <cell r="T390">
            <v>30658</v>
          </cell>
          <cell r="U390">
            <v>87712</v>
          </cell>
          <cell r="V390">
            <v>22717</v>
          </cell>
          <cell r="W390">
            <v>22717</v>
          </cell>
        </row>
        <row r="391">
          <cell r="D391" t="str">
            <v>통신선 금속케이블1팀</v>
          </cell>
          <cell r="E391">
            <v>419900011</v>
          </cell>
          <cell r="F391" t="str">
            <v>REWINDER</v>
          </cell>
          <cell r="G391" t="str">
            <v>1990.05.31</v>
          </cell>
          <cell r="H391">
            <v>2001.05</v>
          </cell>
          <cell r="I391">
            <v>10</v>
          </cell>
          <cell r="J391">
            <v>0.25900000000000001</v>
          </cell>
          <cell r="K391">
            <v>2500000</v>
          </cell>
          <cell r="L391">
            <v>0</v>
          </cell>
          <cell r="M391">
            <v>2500000</v>
          </cell>
          <cell r="N391">
            <v>2499000</v>
          </cell>
          <cell r="O391">
            <v>0</v>
          </cell>
          <cell r="P391">
            <v>2499000</v>
          </cell>
          <cell r="Q391">
            <v>1000</v>
          </cell>
          <cell r="R391">
            <v>0</v>
          </cell>
          <cell r="S391">
            <v>0</v>
          </cell>
          <cell r="T391">
            <v>0</v>
          </cell>
          <cell r="U391">
            <v>1000</v>
          </cell>
          <cell r="V391">
            <v>0</v>
          </cell>
          <cell r="W391">
            <v>0</v>
          </cell>
        </row>
        <row r="392">
          <cell r="D392" t="str">
            <v>통신선 금속케이블1팀</v>
          </cell>
          <cell r="E392">
            <v>419900012</v>
          </cell>
          <cell r="F392" t="str">
            <v>F/S LINE 시험기기</v>
          </cell>
          <cell r="G392" t="str">
            <v>1998.01.01</v>
          </cell>
          <cell r="I392">
            <v>10</v>
          </cell>
          <cell r="J392">
            <v>0.25900000000000001</v>
          </cell>
          <cell r="K392">
            <v>758358000</v>
          </cell>
          <cell r="L392">
            <v>0</v>
          </cell>
          <cell r="M392">
            <v>758358000</v>
          </cell>
          <cell r="N392">
            <v>511248489</v>
          </cell>
          <cell r="O392">
            <v>64001363</v>
          </cell>
          <cell r="P392">
            <v>575249852</v>
          </cell>
          <cell r="Q392">
            <v>183108148</v>
          </cell>
          <cell r="R392">
            <v>0</v>
          </cell>
          <cell r="S392">
            <v>0</v>
          </cell>
          <cell r="T392">
            <v>64001363</v>
          </cell>
          <cell r="U392">
            <v>183108148</v>
          </cell>
          <cell r="V392">
            <v>47425010</v>
          </cell>
          <cell r="W392">
            <v>47425010</v>
          </cell>
        </row>
        <row r="393">
          <cell r="D393" t="str">
            <v>통신선 금속케이블1팀</v>
          </cell>
          <cell r="E393">
            <v>419900013</v>
          </cell>
          <cell r="F393" t="str">
            <v>AUTO CABLE MEASURING SYSTEM</v>
          </cell>
          <cell r="G393" t="str">
            <v>1998.01.01</v>
          </cell>
          <cell r="I393">
            <v>10</v>
          </cell>
          <cell r="J393">
            <v>0.25900000000000001</v>
          </cell>
          <cell r="K393">
            <v>87900000</v>
          </cell>
          <cell r="L393">
            <v>0</v>
          </cell>
          <cell r="M393">
            <v>87900000</v>
          </cell>
          <cell r="N393">
            <v>71305603</v>
          </cell>
          <cell r="O393">
            <v>4297949</v>
          </cell>
          <cell r="P393">
            <v>75603552</v>
          </cell>
          <cell r="Q393">
            <v>12296448</v>
          </cell>
          <cell r="R393">
            <v>0</v>
          </cell>
          <cell r="S393">
            <v>0</v>
          </cell>
          <cell r="T393">
            <v>4297949</v>
          </cell>
          <cell r="U393">
            <v>12296448</v>
          </cell>
          <cell r="V393">
            <v>3184780</v>
          </cell>
          <cell r="W393">
            <v>3184780</v>
          </cell>
        </row>
        <row r="394">
          <cell r="D394" t="str">
            <v>통신선 금속케이블1팀</v>
          </cell>
          <cell r="E394">
            <v>419900014</v>
          </cell>
          <cell r="F394" t="str">
            <v>JET CLEANER</v>
          </cell>
          <cell r="G394" t="str">
            <v>1998.01.01</v>
          </cell>
          <cell r="I394">
            <v>10</v>
          </cell>
          <cell r="J394">
            <v>0.25900000000000001</v>
          </cell>
          <cell r="K394">
            <v>1755000</v>
          </cell>
          <cell r="L394">
            <v>0</v>
          </cell>
          <cell r="M394">
            <v>1755000</v>
          </cell>
          <cell r="N394">
            <v>1423678</v>
          </cell>
          <cell r="O394">
            <v>85812</v>
          </cell>
          <cell r="P394">
            <v>1509490</v>
          </cell>
          <cell r="Q394">
            <v>245510</v>
          </cell>
          <cell r="R394">
            <v>0</v>
          </cell>
          <cell r="S394">
            <v>0</v>
          </cell>
          <cell r="T394">
            <v>85812</v>
          </cell>
          <cell r="U394">
            <v>245510</v>
          </cell>
          <cell r="V394">
            <v>63587</v>
          </cell>
          <cell r="W394">
            <v>63587</v>
          </cell>
        </row>
        <row r="395">
          <cell r="D395" t="str">
            <v>통신선 금속케이블1팀</v>
          </cell>
          <cell r="E395">
            <v>419900023</v>
          </cell>
          <cell r="F395" t="str">
            <v>절연 스크랩 캇타</v>
          </cell>
          <cell r="G395" t="str">
            <v>1990.08.31</v>
          </cell>
          <cell r="H395">
            <v>2001.05</v>
          </cell>
          <cell r="I395">
            <v>10</v>
          </cell>
          <cell r="J395">
            <v>0.25900000000000001</v>
          </cell>
          <cell r="K395">
            <v>7000000</v>
          </cell>
          <cell r="L395">
            <v>0</v>
          </cell>
          <cell r="M395">
            <v>7000000</v>
          </cell>
          <cell r="N395">
            <v>6999000</v>
          </cell>
          <cell r="O395">
            <v>0</v>
          </cell>
          <cell r="P395">
            <v>6999000</v>
          </cell>
          <cell r="Q395">
            <v>1000</v>
          </cell>
          <cell r="R395">
            <v>0</v>
          </cell>
          <cell r="S395">
            <v>0</v>
          </cell>
          <cell r="T395">
            <v>0</v>
          </cell>
          <cell r="U395">
            <v>1000</v>
          </cell>
          <cell r="V395">
            <v>0</v>
          </cell>
          <cell r="W395">
            <v>0</v>
          </cell>
        </row>
        <row r="396">
          <cell r="D396" t="str">
            <v>통신선 금속케이블1팀</v>
          </cell>
          <cell r="E396">
            <v>419910002</v>
          </cell>
          <cell r="F396" t="str">
            <v>JET CLEANER</v>
          </cell>
          <cell r="G396" t="str">
            <v>1998.01.01</v>
          </cell>
          <cell r="I396">
            <v>10</v>
          </cell>
          <cell r="J396">
            <v>0.25900000000000001</v>
          </cell>
          <cell r="K396">
            <v>10230000</v>
          </cell>
          <cell r="L396">
            <v>0</v>
          </cell>
          <cell r="M396">
            <v>10230000</v>
          </cell>
          <cell r="N396">
            <v>8914723</v>
          </cell>
          <cell r="O396">
            <v>340657</v>
          </cell>
          <cell r="P396">
            <v>9255380</v>
          </cell>
          <cell r="Q396">
            <v>974620</v>
          </cell>
          <cell r="R396">
            <v>0</v>
          </cell>
          <cell r="S396">
            <v>0</v>
          </cell>
          <cell r="T396">
            <v>340657</v>
          </cell>
          <cell r="U396">
            <v>974620</v>
          </cell>
          <cell r="V396">
            <v>252426</v>
          </cell>
          <cell r="W396">
            <v>252426</v>
          </cell>
        </row>
        <row r="397">
          <cell r="D397" t="str">
            <v>통신선 금속케이블1팀</v>
          </cell>
          <cell r="E397">
            <v>419910005</v>
          </cell>
          <cell r="F397" t="str">
            <v>보빈 자동이송장치</v>
          </cell>
          <cell r="G397" t="str">
            <v>1998.01.01</v>
          </cell>
          <cell r="I397">
            <v>10</v>
          </cell>
          <cell r="J397">
            <v>0.25900000000000001</v>
          </cell>
          <cell r="K397">
            <v>32395000</v>
          </cell>
          <cell r="L397">
            <v>0</v>
          </cell>
          <cell r="M397">
            <v>32395000</v>
          </cell>
          <cell r="N397">
            <v>26279238</v>
          </cell>
          <cell r="O397">
            <v>1583982</v>
          </cell>
          <cell r="P397">
            <v>27863220</v>
          </cell>
          <cell r="Q397">
            <v>4531780</v>
          </cell>
          <cell r="R397">
            <v>0</v>
          </cell>
          <cell r="S397">
            <v>0</v>
          </cell>
          <cell r="T397">
            <v>1583982</v>
          </cell>
          <cell r="U397">
            <v>4531780</v>
          </cell>
          <cell r="V397">
            <v>1173731</v>
          </cell>
          <cell r="W397">
            <v>1173731</v>
          </cell>
        </row>
        <row r="398">
          <cell r="D398" t="str">
            <v>통신선 금속케이블1팀</v>
          </cell>
          <cell r="E398">
            <v>419910012</v>
          </cell>
          <cell r="F398" t="str">
            <v>자동단선검출기</v>
          </cell>
          <cell r="G398" t="str">
            <v>1998.01.01</v>
          </cell>
          <cell r="I398">
            <v>10</v>
          </cell>
          <cell r="J398">
            <v>0.25900000000000001</v>
          </cell>
          <cell r="K398">
            <v>4106000</v>
          </cell>
          <cell r="L398">
            <v>0</v>
          </cell>
          <cell r="M398">
            <v>4106000</v>
          </cell>
          <cell r="N398">
            <v>3167120</v>
          </cell>
          <cell r="O398">
            <v>243170</v>
          </cell>
          <cell r="P398">
            <v>3410290</v>
          </cell>
          <cell r="Q398">
            <v>695710</v>
          </cell>
          <cell r="R398">
            <v>0</v>
          </cell>
          <cell r="S398">
            <v>0</v>
          </cell>
          <cell r="T398">
            <v>243170</v>
          </cell>
          <cell r="U398">
            <v>695710</v>
          </cell>
          <cell r="V398">
            <v>180188</v>
          </cell>
          <cell r="W398">
            <v>180188</v>
          </cell>
        </row>
        <row r="399">
          <cell r="D399" t="str">
            <v>통신선 금속케이블1팀</v>
          </cell>
          <cell r="E399">
            <v>419920004</v>
          </cell>
          <cell r="F399" t="str">
            <v>보빈운반장치</v>
          </cell>
          <cell r="G399" t="str">
            <v>1998.01.01</v>
          </cell>
          <cell r="I399">
            <v>10</v>
          </cell>
          <cell r="J399">
            <v>0.25900000000000001</v>
          </cell>
          <cell r="K399">
            <v>23880000</v>
          </cell>
          <cell r="L399">
            <v>0</v>
          </cell>
          <cell r="M399">
            <v>23880000</v>
          </cell>
          <cell r="N399">
            <v>18419590</v>
          </cell>
          <cell r="O399">
            <v>1414246</v>
          </cell>
          <cell r="P399">
            <v>19833836</v>
          </cell>
          <cell r="Q399">
            <v>4046164</v>
          </cell>
          <cell r="R399">
            <v>0</v>
          </cell>
          <cell r="S399">
            <v>0</v>
          </cell>
          <cell r="T399">
            <v>1414246</v>
          </cell>
          <cell r="U399">
            <v>4046164</v>
          </cell>
          <cell r="V399">
            <v>1047956</v>
          </cell>
          <cell r="W399">
            <v>1047956</v>
          </cell>
        </row>
        <row r="400">
          <cell r="D400" t="str">
            <v>통신선 금속케이블1팀</v>
          </cell>
          <cell r="E400">
            <v>419930015</v>
          </cell>
          <cell r="F400" t="str">
            <v>절연기</v>
          </cell>
          <cell r="G400" t="str">
            <v>1998.01.01</v>
          </cell>
          <cell r="I400">
            <v>10</v>
          </cell>
          <cell r="J400">
            <v>0.25900000000000001</v>
          </cell>
          <cell r="K400">
            <v>35906000</v>
          </cell>
          <cell r="L400">
            <v>0</v>
          </cell>
          <cell r="M400">
            <v>35906000</v>
          </cell>
          <cell r="N400">
            <v>31289544</v>
          </cell>
          <cell r="O400">
            <v>1195662</v>
          </cell>
          <cell r="P400">
            <v>32485206</v>
          </cell>
          <cell r="Q400">
            <v>3420794</v>
          </cell>
          <cell r="R400">
            <v>0</v>
          </cell>
          <cell r="S400">
            <v>0</v>
          </cell>
          <cell r="T400">
            <v>1195662</v>
          </cell>
          <cell r="U400">
            <v>3420794</v>
          </cell>
          <cell r="V400">
            <v>885985</v>
          </cell>
          <cell r="W400">
            <v>885985</v>
          </cell>
        </row>
        <row r="401">
          <cell r="D401" t="str">
            <v>통신선 금속케이블1팀</v>
          </cell>
          <cell r="E401">
            <v>419940011</v>
          </cell>
          <cell r="F401" t="str">
            <v>TABLE LIFTER</v>
          </cell>
          <cell r="G401" t="str">
            <v>1998.01.01</v>
          </cell>
          <cell r="I401">
            <v>10</v>
          </cell>
          <cell r="J401">
            <v>0.25900000000000001</v>
          </cell>
          <cell r="K401">
            <v>1352000</v>
          </cell>
          <cell r="L401">
            <v>0</v>
          </cell>
          <cell r="M401">
            <v>1352000</v>
          </cell>
          <cell r="N401">
            <v>977390</v>
          </cell>
          <cell r="O401">
            <v>97024</v>
          </cell>
          <cell r="P401">
            <v>1074414</v>
          </cell>
          <cell r="Q401">
            <v>277586</v>
          </cell>
          <cell r="R401">
            <v>0</v>
          </cell>
          <cell r="S401">
            <v>0</v>
          </cell>
          <cell r="T401">
            <v>97024</v>
          </cell>
          <cell r="U401">
            <v>277586</v>
          </cell>
          <cell r="V401">
            <v>71894</v>
          </cell>
          <cell r="W401">
            <v>71894</v>
          </cell>
        </row>
        <row r="402">
          <cell r="D402" t="str">
            <v>통신선 금속케이블1팀</v>
          </cell>
          <cell r="E402">
            <v>419950002</v>
          </cell>
          <cell r="F402" t="str">
            <v>F/S15호 호퍼&amp;로다, 앙카자리</v>
          </cell>
          <cell r="G402" t="str">
            <v>1998.01.01</v>
          </cell>
          <cell r="I402">
            <v>10</v>
          </cell>
          <cell r="J402">
            <v>0.25900000000000001</v>
          </cell>
          <cell r="K402">
            <v>4101000</v>
          </cell>
          <cell r="L402">
            <v>0</v>
          </cell>
          <cell r="M402">
            <v>4101000</v>
          </cell>
          <cell r="N402">
            <v>3089846</v>
          </cell>
          <cell r="O402">
            <v>261889</v>
          </cell>
          <cell r="P402">
            <v>3351735</v>
          </cell>
          <cell r="Q402">
            <v>749265</v>
          </cell>
          <cell r="R402">
            <v>0</v>
          </cell>
          <cell r="S402">
            <v>0</v>
          </cell>
          <cell r="T402">
            <v>261889</v>
          </cell>
          <cell r="U402">
            <v>749265</v>
          </cell>
          <cell r="V402">
            <v>194059</v>
          </cell>
          <cell r="W402">
            <v>194059</v>
          </cell>
        </row>
        <row r="403">
          <cell r="D403" t="str">
            <v>통신선 금속케이블1팀</v>
          </cell>
          <cell r="E403">
            <v>419950003</v>
          </cell>
          <cell r="F403" t="str">
            <v>F/S 15호기 LINE</v>
          </cell>
          <cell r="G403" t="str">
            <v>1998.01.01</v>
          </cell>
          <cell r="I403">
            <v>10</v>
          </cell>
          <cell r="J403">
            <v>0.25900000000000001</v>
          </cell>
          <cell r="K403">
            <v>3629000</v>
          </cell>
          <cell r="L403">
            <v>0</v>
          </cell>
          <cell r="M403">
            <v>3629000</v>
          </cell>
          <cell r="N403">
            <v>2667781</v>
          </cell>
          <cell r="O403">
            <v>248956</v>
          </cell>
          <cell r="P403">
            <v>2916737</v>
          </cell>
          <cell r="Q403">
            <v>712263</v>
          </cell>
          <cell r="R403">
            <v>0</v>
          </cell>
          <cell r="S403">
            <v>0</v>
          </cell>
          <cell r="T403">
            <v>248956</v>
          </cell>
          <cell r="U403">
            <v>712263</v>
          </cell>
          <cell r="V403">
            <v>184476</v>
          </cell>
          <cell r="W403">
            <v>184476</v>
          </cell>
        </row>
        <row r="404">
          <cell r="D404" t="str">
            <v>통신선 금속케이블1팀</v>
          </cell>
          <cell r="E404">
            <v>419950004</v>
          </cell>
          <cell r="F404" t="str">
            <v>TANDEM HIGH SPEED TELEPHONE</v>
          </cell>
          <cell r="G404" t="str">
            <v>1998.01.01</v>
          </cell>
          <cell r="I404">
            <v>10</v>
          </cell>
          <cell r="J404">
            <v>0.25900000000000001</v>
          </cell>
          <cell r="K404">
            <v>449718000</v>
          </cell>
          <cell r="L404">
            <v>0</v>
          </cell>
          <cell r="M404">
            <v>449718000</v>
          </cell>
          <cell r="N404">
            <v>314132545</v>
          </cell>
          <cell r="O404">
            <v>35116633</v>
          </cell>
          <cell r="P404">
            <v>349249178</v>
          </cell>
          <cell r="Q404">
            <v>100468822</v>
          </cell>
          <cell r="R404">
            <v>0</v>
          </cell>
          <cell r="S404">
            <v>0</v>
          </cell>
          <cell r="T404">
            <v>35116633</v>
          </cell>
          <cell r="U404">
            <v>100468822</v>
          </cell>
          <cell r="V404">
            <v>26021424</v>
          </cell>
          <cell r="W404">
            <v>26021424</v>
          </cell>
        </row>
        <row r="405">
          <cell r="D405" t="str">
            <v>통신선 금속케이블1팀</v>
          </cell>
          <cell r="E405">
            <v>419950011</v>
          </cell>
          <cell r="F405" t="str">
            <v>F/S15호 보빈이송장치</v>
          </cell>
          <cell r="G405" t="str">
            <v>1998.01.01</v>
          </cell>
          <cell r="I405">
            <v>10</v>
          </cell>
          <cell r="J405">
            <v>0.25900000000000001</v>
          </cell>
          <cell r="K405">
            <v>24549000</v>
          </cell>
          <cell r="L405">
            <v>0</v>
          </cell>
          <cell r="M405">
            <v>24549000</v>
          </cell>
          <cell r="N405">
            <v>18046663</v>
          </cell>
          <cell r="O405">
            <v>1684105</v>
          </cell>
          <cell r="P405">
            <v>19730768</v>
          </cell>
          <cell r="Q405">
            <v>4818232</v>
          </cell>
          <cell r="R405">
            <v>0</v>
          </cell>
          <cell r="S405">
            <v>0</v>
          </cell>
          <cell r="T405">
            <v>1684105</v>
          </cell>
          <cell r="U405">
            <v>4818232</v>
          </cell>
          <cell r="V405">
            <v>1247922</v>
          </cell>
          <cell r="W405">
            <v>1247922</v>
          </cell>
        </row>
        <row r="406">
          <cell r="D406" t="str">
            <v>통신선 금속케이블1팀</v>
          </cell>
          <cell r="E406">
            <v>419950013</v>
          </cell>
          <cell r="F406" t="str">
            <v>판형열교환기</v>
          </cell>
          <cell r="G406" t="str">
            <v>1995.06.26</v>
          </cell>
          <cell r="I406">
            <v>10</v>
          </cell>
          <cell r="J406">
            <v>0.25900000000000001</v>
          </cell>
          <cell r="K406">
            <v>3862300</v>
          </cell>
          <cell r="L406">
            <v>0</v>
          </cell>
          <cell r="M406">
            <v>3862300</v>
          </cell>
          <cell r="N406">
            <v>3512251</v>
          </cell>
          <cell r="O406">
            <v>90663</v>
          </cell>
          <cell r="P406">
            <v>3602914</v>
          </cell>
          <cell r="Q406">
            <v>259386</v>
          </cell>
          <cell r="R406">
            <v>0</v>
          </cell>
          <cell r="S406">
            <v>0</v>
          </cell>
          <cell r="T406">
            <v>90663</v>
          </cell>
          <cell r="U406">
            <v>259386</v>
          </cell>
          <cell r="V406">
            <v>67180</v>
          </cell>
          <cell r="W406">
            <v>67180</v>
          </cell>
        </row>
        <row r="407">
          <cell r="D407" t="str">
            <v>통신선 금속케이블1팀</v>
          </cell>
          <cell r="E407">
            <v>419950022</v>
          </cell>
          <cell r="F407" t="str">
            <v>F/S LINE</v>
          </cell>
          <cell r="G407" t="str">
            <v>1998.01.01</v>
          </cell>
          <cell r="I407">
            <v>10</v>
          </cell>
          <cell r="J407">
            <v>0.25900000000000001</v>
          </cell>
          <cell r="K407">
            <v>51453000</v>
          </cell>
          <cell r="L407">
            <v>0</v>
          </cell>
          <cell r="M407">
            <v>51453000</v>
          </cell>
          <cell r="N407">
            <v>37824555</v>
          </cell>
          <cell r="O407">
            <v>3529767</v>
          </cell>
          <cell r="P407">
            <v>41354322</v>
          </cell>
          <cell r="Q407">
            <v>10098678</v>
          </cell>
          <cell r="R407">
            <v>0</v>
          </cell>
          <cell r="S407">
            <v>0</v>
          </cell>
          <cell r="T407">
            <v>3529767</v>
          </cell>
          <cell r="U407">
            <v>10098678</v>
          </cell>
          <cell r="V407">
            <v>2615557</v>
          </cell>
          <cell r="W407">
            <v>2615557</v>
          </cell>
        </row>
        <row r="408">
          <cell r="D408" t="str">
            <v>통신선 금속케이블1팀</v>
          </cell>
          <cell r="E408">
            <v>419950027</v>
          </cell>
          <cell r="F408" t="str">
            <v>F/S LINE 냉각수펌프</v>
          </cell>
          <cell r="G408" t="str">
            <v>1998.01.01</v>
          </cell>
          <cell r="I408">
            <v>10</v>
          </cell>
          <cell r="J408">
            <v>0.25900000000000001</v>
          </cell>
          <cell r="K408">
            <v>3786000</v>
          </cell>
          <cell r="L408">
            <v>0</v>
          </cell>
          <cell r="M408">
            <v>3786000</v>
          </cell>
          <cell r="N408">
            <v>2783196</v>
          </cell>
          <cell r="O408">
            <v>259726</v>
          </cell>
          <cell r="P408">
            <v>3042922</v>
          </cell>
          <cell r="Q408">
            <v>743078</v>
          </cell>
          <cell r="R408">
            <v>0</v>
          </cell>
          <cell r="S408">
            <v>0</v>
          </cell>
          <cell r="T408">
            <v>259726</v>
          </cell>
          <cell r="U408">
            <v>743078</v>
          </cell>
          <cell r="V408">
            <v>192457</v>
          </cell>
          <cell r="W408">
            <v>192457</v>
          </cell>
        </row>
        <row r="409">
          <cell r="D409" t="str">
            <v>통신선 금속케이블1팀</v>
          </cell>
          <cell r="E409">
            <v>419960010</v>
          </cell>
          <cell r="F409" t="str">
            <v>G동 환기장치</v>
          </cell>
          <cell r="G409" t="str">
            <v>1998.01.01</v>
          </cell>
          <cell r="I409">
            <v>10</v>
          </cell>
          <cell r="J409">
            <v>0.25900000000000001</v>
          </cell>
          <cell r="K409">
            <v>9022000</v>
          </cell>
          <cell r="L409">
            <v>0</v>
          </cell>
          <cell r="M409">
            <v>9022000</v>
          </cell>
          <cell r="N409">
            <v>6500180</v>
          </cell>
          <cell r="O409">
            <v>653151</v>
          </cell>
          <cell r="P409">
            <v>7153331</v>
          </cell>
          <cell r="Q409">
            <v>1868669</v>
          </cell>
          <cell r="R409">
            <v>0</v>
          </cell>
          <cell r="S409">
            <v>0</v>
          </cell>
          <cell r="T409">
            <v>653151</v>
          </cell>
          <cell r="U409">
            <v>1868669</v>
          </cell>
          <cell r="V409">
            <v>483985</v>
          </cell>
          <cell r="W409">
            <v>483985</v>
          </cell>
        </row>
        <row r="410">
          <cell r="D410" t="str">
            <v>통신선 금속케이블1팀</v>
          </cell>
          <cell r="E410">
            <v>419970013</v>
          </cell>
          <cell r="F410" t="str">
            <v>G동 급기FAN 및 DUCT</v>
          </cell>
          <cell r="G410" t="str">
            <v>1998.01.01</v>
          </cell>
          <cell r="I410">
            <v>10</v>
          </cell>
          <cell r="J410">
            <v>0.25900000000000001</v>
          </cell>
          <cell r="K410">
            <v>12870000</v>
          </cell>
          <cell r="L410">
            <v>0</v>
          </cell>
          <cell r="M410">
            <v>12870000</v>
          </cell>
          <cell r="N410">
            <v>9120734</v>
          </cell>
          <cell r="O410">
            <v>971060</v>
          </cell>
          <cell r="P410">
            <v>10091794</v>
          </cell>
          <cell r="Q410">
            <v>2778206</v>
          </cell>
          <cell r="R410">
            <v>0</v>
          </cell>
          <cell r="S410">
            <v>0</v>
          </cell>
          <cell r="T410">
            <v>971060</v>
          </cell>
          <cell r="U410">
            <v>2778206</v>
          </cell>
          <cell r="V410">
            <v>719555</v>
          </cell>
          <cell r="W410">
            <v>719555</v>
          </cell>
        </row>
        <row r="411">
          <cell r="D411" t="str">
            <v>통신선 금속케이블1팀</v>
          </cell>
          <cell r="E411">
            <v>419980064</v>
          </cell>
          <cell r="F411" t="str">
            <v>Jelly 2호기</v>
          </cell>
          <cell r="G411" t="str">
            <v>1998.12.31</v>
          </cell>
          <cell r="I411">
            <v>10</v>
          </cell>
          <cell r="J411">
            <v>0.25900000000000001</v>
          </cell>
          <cell r="K411">
            <v>30000000</v>
          </cell>
          <cell r="L411">
            <v>0</v>
          </cell>
          <cell r="M411">
            <v>30000000</v>
          </cell>
          <cell r="N411">
            <v>19374616</v>
          </cell>
          <cell r="O411">
            <v>2751974</v>
          </cell>
          <cell r="P411">
            <v>22126590</v>
          </cell>
          <cell r="Q411">
            <v>7873410</v>
          </cell>
          <cell r="R411">
            <v>0</v>
          </cell>
          <cell r="S411">
            <v>0</v>
          </cell>
          <cell r="T411">
            <v>2751974</v>
          </cell>
          <cell r="U411">
            <v>7873410</v>
          </cell>
          <cell r="V411">
            <v>2039213</v>
          </cell>
          <cell r="W411">
            <v>2039213</v>
          </cell>
        </row>
        <row r="412">
          <cell r="D412" t="str">
            <v>통신선 금속케이블1팀</v>
          </cell>
          <cell r="E412">
            <v>419980066</v>
          </cell>
          <cell r="F412" t="str">
            <v>MASTER BOBBIN</v>
          </cell>
          <cell r="G412" t="str">
            <v>1998.12.31</v>
          </cell>
          <cell r="I412">
            <v>10</v>
          </cell>
          <cell r="J412">
            <v>0.25900000000000001</v>
          </cell>
          <cell r="K412">
            <v>210000000</v>
          </cell>
          <cell r="L412">
            <v>0</v>
          </cell>
          <cell r="M412">
            <v>210000000</v>
          </cell>
          <cell r="N412">
            <v>135622309</v>
          </cell>
          <cell r="O412">
            <v>19263822</v>
          </cell>
          <cell r="P412">
            <v>154886131</v>
          </cell>
          <cell r="Q412">
            <v>55113869</v>
          </cell>
          <cell r="R412">
            <v>0</v>
          </cell>
          <cell r="S412">
            <v>0</v>
          </cell>
          <cell r="T412">
            <v>19263822</v>
          </cell>
          <cell r="U412">
            <v>55113869</v>
          </cell>
          <cell r="V412">
            <v>14274492</v>
          </cell>
          <cell r="W412">
            <v>14274492</v>
          </cell>
        </row>
        <row r="413">
          <cell r="D413" t="str">
            <v>통신선 금속케이블1팀</v>
          </cell>
          <cell r="E413">
            <v>420000042</v>
          </cell>
          <cell r="F413" t="str">
            <v>스파크 테스터기</v>
          </cell>
          <cell r="G413" t="str">
            <v>2000.07.31</v>
          </cell>
          <cell r="I413">
            <v>10</v>
          </cell>
          <cell r="J413">
            <v>0.25900000000000001</v>
          </cell>
          <cell r="K413">
            <v>13000000</v>
          </cell>
          <cell r="L413">
            <v>0</v>
          </cell>
          <cell r="M413">
            <v>13000000</v>
          </cell>
          <cell r="N413">
            <v>4614474</v>
          </cell>
          <cell r="O413">
            <v>2171851</v>
          </cell>
          <cell r="P413">
            <v>6786325</v>
          </cell>
          <cell r="Q413">
            <v>6213675</v>
          </cell>
          <cell r="R413">
            <v>0</v>
          </cell>
          <cell r="S413">
            <v>0</v>
          </cell>
          <cell r="T413">
            <v>2171851</v>
          </cell>
          <cell r="U413">
            <v>6213675</v>
          </cell>
          <cell r="V413">
            <v>1609341</v>
          </cell>
          <cell r="W413">
            <v>1609341</v>
          </cell>
        </row>
        <row r="414">
          <cell r="D414" t="str">
            <v>통신선 금속케이블1팀</v>
          </cell>
          <cell r="E414">
            <v>420000049</v>
          </cell>
          <cell r="F414" t="str">
            <v>CROSS-HEAD</v>
          </cell>
          <cell r="G414" t="str">
            <v>2000.12.26</v>
          </cell>
          <cell r="I414">
            <v>10</v>
          </cell>
          <cell r="J414">
            <v>0.25900000000000001</v>
          </cell>
          <cell r="K414">
            <v>40494152</v>
          </cell>
          <cell r="L414">
            <v>0</v>
          </cell>
          <cell r="M414">
            <v>40494152</v>
          </cell>
          <cell r="N414">
            <v>14373784</v>
          </cell>
          <cell r="O414">
            <v>6765175</v>
          </cell>
          <cell r="P414">
            <v>21138959</v>
          </cell>
          <cell r="Q414">
            <v>19355193</v>
          </cell>
          <cell r="R414">
            <v>0</v>
          </cell>
          <cell r="S414">
            <v>0</v>
          </cell>
          <cell r="T414">
            <v>6765175</v>
          </cell>
          <cell r="U414">
            <v>19355193</v>
          </cell>
          <cell r="V414">
            <v>5012994</v>
          </cell>
          <cell r="W414">
            <v>5012994</v>
          </cell>
        </row>
        <row r="415">
          <cell r="D415" t="str">
            <v>통신선 금속케이블1팀</v>
          </cell>
          <cell r="E415">
            <v>420010010</v>
          </cell>
          <cell r="F415" t="str">
            <v>2개연 Pay-off(LAN개발용)</v>
          </cell>
          <cell r="G415" t="str">
            <v>2001.07.28</v>
          </cell>
          <cell r="I415">
            <v>10</v>
          </cell>
          <cell r="J415">
            <v>0.25900000000000001</v>
          </cell>
          <cell r="K415">
            <v>94000000</v>
          </cell>
          <cell r="L415">
            <v>0</v>
          </cell>
          <cell r="M415">
            <v>94000000</v>
          </cell>
          <cell r="N415">
            <v>12173000</v>
          </cell>
          <cell r="O415">
            <v>21193193</v>
          </cell>
          <cell r="P415">
            <v>33366193</v>
          </cell>
          <cell r="Q415">
            <v>60633807</v>
          </cell>
          <cell r="R415">
            <v>0</v>
          </cell>
          <cell r="S415">
            <v>0</v>
          </cell>
          <cell r="T415">
            <v>21193193</v>
          </cell>
          <cell r="U415">
            <v>60633807</v>
          </cell>
          <cell r="V415">
            <v>15704156</v>
          </cell>
          <cell r="W415">
            <v>15704156</v>
          </cell>
        </row>
        <row r="416">
          <cell r="D416" t="str">
            <v>통신선 금속케이블2팀</v>
          </cell>
          <cell r="E416">
            <v>419840018</v>
          </cell>
          <cell r="F416" t="str">
            <v>HOIST</v>
          </cell>
          <cell r="G416" t="str">
            <v>1984.09.29</v>
          </cell>
          <cell r="H416">
            <v>1993.12</v>
          </cell>
          <cell r="I416">
            <v>10</v>
          </cell>
          <cell r="J416">
            <v>0.25900000000000001</v>
          </cell>
          <cell r="K416">
            <v>6511386</v>
          </cell>
          <cell r="L416">
            <v>0</v>
          </cell>
          <cell r="M416">
            <v>6511386</v>
          </cell>
          <cell r="N416">
            <v>6510386</v>
          </cell>
          <cell r="O416">
            <v>0</v>
          </cell>
          <cell r="P416">
            <v>6510386</v>
          </cell>
          <cell r="Q416">
            <v>1000</v>
          </cell>
          <cell r="R416">
            <v>0</v>
          </cell>
          <cell r="S416">
            <v>0</v>
          </cell>
          <cell r="T416">
            <v>0</v>
          </cell>
          <cell r="U416">
            <v>1000</v>
          </cell>
          <cell r="V416">
            <v>0</v>
          </cell>
          <cell r="W416">
            <v>0</v>
          </cell>
        </row>
        <row r="417">
          <cell r="D417" t="str">
            <v>통신선 금속케이블2팀</v>
          </cell>
          <cell r="E417">
            <v>419840026</v>
          </cell>
          <cell r="F417" t="str">
            <v>집합라인</v>
          </cell>
          <cell r="G417" t="str">
            <v>1984.12.31</v>
          </cell>
          <cell r="H417">
            <v>1993.12</v>
          </cell>
          <cell r="I417">
            <v>10</v>
          </cell>
          <cell r="J417">
            <v>0.25900000000000001</v>
          </cell>
          <cell r="K417">
            <v>27079320</v>
          </cell>
          <cell r="L417">
            <v>0</v>
          </cell>
          <cell r="M417">
            <v>27079320</v>
          </cell>
          <cell r="N417">
            <v>27078320</v>
          </cell>
          <cell r="O417">
            <v>0</v>
          </cell>
          <cell r="P417">
            <v>27078320</v>
          </cell>
          <cell r="Q417">
            <v>1000</v>
          </cell>
          <cell r="R417">
            <v>0</v>
          </cell>
          <cell r="S417">
            <v>0</v>
          </cell>
          <cell r="T417">
            <v>0</v>
          </cell>
          <cell r="U417">
            <v>1000</v>
          </cell>
          <cell r="V417">
            <v>0</v>
          </cell>
          <cell r="W417">
            <v>0</v>
          </cell>
        </row>
        <row r="418">
          <cell r="D418" t="str">
            <v>통신선 금속케이블2팀</v>
          </cell>
          <cell r="E418">
            <v>419840027</v>
          </cell>
          <cell r="F418" t="str">
            <v>ST BOBBIN</v>
          </cell>
          <cell r="G418" t="str">
            <v>1998.01.01</v>
          </cell>
          <cell r="I418">
            <v>10</v>
          </cell>
          <cell r="J418">
            <v>0.25900000000000001</v>
          </cell>
          <cell r="K418">
            <v>6496000</v>
          </cell>
          <cell r="L418">
            <v>0</v>
          </cell>
          <cell r="M418">
            <v>6496000</v>
          </cell>
          <cell r="N418">
            <v>5269638</v>
          </cell>
          <cell r="O418">
            <v>317628</v>
          </cell>
          <cell r="P418">
            <v>5587266</v>
          </cell>
          <cell r="Q418">
            <v>908734</v>
          </cell>
          <cell r="R418">
            <v>0</v>
          </cell>
          <cell r="S418">
            <v>0</v>
          </cell>
          <cell r="T418">
            <v>317628</v>
          </cell>
          <cell r="U418">
            <v>908734</v>
          </cell>
          <cell r="V418">
            <v>235362</v>
          </cell>
          <cell r="W418">
            <v>235362</v>
          </cell>
        </row>
        <row r="419">
          <cell r="D419" t="str">
            <v>통신선 금속케이블2팀</v>
          </cell>
          <cell r="E419">
            <v>419850001</v>
          </cell>
          <cell r="F419" t="str">
            <v>DRUM</v>
          </cell>
          <cell r="G419" t="str">
            <v>1985.01.21</v>
          </cell>
          <cell r="H419">
            <v>1994.12</v>
          </cell>
          <cell r="I419">
            <v>10</v>
          </cell>
          <cell r="J419">
            <v>0.25900000000000001</v>
          </cell>
          <cell r="K419">
            <v>9930000</v>
          </cell>
          <cell r="L419">
            <v>0</v>
          </cell>
          <cell r="M419">
            <v>9930000</v>
          </cell>
          <cell r="N419">
            <v>9929000</v>
          </cell>
          <cell r="O419">
            <v>0</v>
          </cell>
          <cell r="P419">
            <v>9929000</v>
          </cell>
          <cell r="Q419">
            <v>1000</v>
          </cell>
          <cell r="R419">
            <v>0</v>
          </cell>
          <cell r="S419">
            <v>0</v>
          </cell>
          <cell r="T419">
            <v>0</v>
          </cell>
          <cell r="U419">
            <v>1000</v>
          </cell>
          <cell r="V419">
            <v>0</v>
          </cell>
          <cell r="W419">
            <v>0</v>
          </cell>
        </row>
        <row r="420">
          <cell r="D420" t="str">
            <v>통신선 금속케이블2팀</v>
          </cell>
          <cell r="E420">
            <v>419880011</v>
          </cell>
          <cell r="F420" t="str">
            <v>SPOT 용접기</v>
          </cell>
          <cell r="G420" t="str">
            <v>1998.01.01</v>
          </cell>
          <cell r="I420">
            <v>10</v>
          </cell>
          <cell r="J420">
            <v>0.25900000000000001</v>
          </cell>
          <cell r="K420">
            <v>1075000</v>
          </cell>
          <cell r="L420">
            <v>0</v>
          </cell>
          <cell r="M420">
            <v>1075000</v>
          </cell>
          <cell r="N420">
            <v>872053</v>
          </cell>
          <cell r="O420">
            <v>52563</v>
          </cell>
          <cell r="P420">
            <v>924616</v>
          </cell>
          <cell r="Q420">
            <v>150384</v>
          </cell>
          <cell r="R420">
            <v>0</v>
          </cell>
          <cell r="S420">
            <v>0</v>
          </cell>
          <cell r="T420">
            <v>52563</v>
          </cell>
          <cell r="U420">
            <v>150384</v>
          </cell>
          <cell r="V420">
            <v>38949</v>
          </cell>
          <cell r="W420">
            <v>38949</v>
          </cell>
        </row>
        <row r="421">
          <cell r="D421" t="str">
            <v>통신선 금속케이블2팀</v>
          </cell>
          <cell r="E421">
            <v>419880020</v>
          </cell>
          <cell r="F421" t="str">
            <v>J/F 및 강대 TAPING기</v>
          </cell>
          <cell r="G421" t="str">
            <v>1988.12.31</v>
          </cell>
          <cell r="H421">
            <v>1996.12</v>
          </cell>
          <cell r="I421">
            <v>10</v>
          </cell>
          <cell r="J421">
            <v>0.25900000000000001</v>
          </cell>
          <cell r="K421">
            <v>46193577</v>
          </cell>
          <cell r="L421">
            <v>0</v>
          </cell>
          <cell r="M421">
            <v>46193577</v>
          </cell>
          <cell r="N421">
            <v>46192577</v>
          </cell>
          <cell r="O421">
            <v>0</v>
          </cell>
          <cell r="P421">
            <v>46192577</v>
          </cell>
          <cell r="Q421">
            <v>1000</v>
          </cell>
          <cell r="R421">
            <v>0</v>
          </cell>
          <cell r="S421">
            <v>0</v>
          </cell>
          <cell r="T421">
            <v>0</v>
          </cell>
          <cell r="U421">
            <v>1000</v>
          </cell>
          <cell r="V421">
            <v>0</v>
          </cell>
          <cell r="W421">
            <v>0</v>
          </cell>
        </row>
        <row r="422">
          <cell r="D422" t="str">
            <v>통신선 금속케이블2팀</v>
          </cell>
          <cell r="E422">
            <v>419900017</v>
          </cell>
          <cell r="F422" t="str">
            <v>PAY off STAND</v>
          </cell>
          <cell r="G422" t="str">
            <v>1998.01.01</v>
          </cell>
          <cell r="I422">
            <v>10</v>
          </cell>
          <cell r="J422">
            <v>0.25900000000000001</v>
          </cell>
          <cell r="K422">
            <v>3469000</v>
          </cell>
          <cell r="L422">
            <v>0</v>
          </cell>
          <cell r="M422">
            <v>3469000</v>
          </cell>
          <cell r="N422">
            <v>2814098</v>
          </cell>
          <cell r="O422">
            <v>169620</v>
          </cell>
          <cell r="P422">
            <v>2983718</v>
          </cell>
          <cell r="Q422">
            <v>485282</v>
          </cell>
          <cell r="R422">
            <v>0</v>
          </cell>
          <cell r="S422">
            <v>0</v>
          </cell>
          <cell r="T422">
            <v>169620</v>
          </cell>
          <cell r="U422">
            <v>485282</v>
          </cell>
          <cell r="V422">
            <v>125688</v>
          </cell>
          <cell r="W422">
            <v>125688</v>
          </cell>
        </row>
        <row r="423">
          <cell r="D423" t="str">
            <v>통신선 금속케이블2팀</v>
          </cell>
          <cell r="E423">
            <v>419900025</v>
          </cell>
          <cell r="F423" t="str">
            <v>PAY OFF STAND</v>
          </cell>
          <cell r="G423" t="str">
            <v>1998.01.01</v>
          </cell>
          <cell r="I423">
            <v>10</v>
          </cell>
          <cell r="J423">
            <v>0.25900000000000001</v>
          </cell>
          <cell r="K423">
            <v>4755000</v>
          </cell>
          <cell r="L423">
            <v>0</v>
          </cell>
          <cell r="M423">
            <v>4755000</v>
          </cell>
          <cell r="N423">
            <v>3857317</v>
          </cell>
          <cell r="O423">
            <v>232500</v>
          </cell>
          <cell r="P423">
            <v>4089817</v>
          </cell>
          <cell r="Q423">
            <v>665183</v>
          </cell>
          <cell r="R423">
            <v>0</v>
          </cell>
          <cell r="S423">
            <v>0</v>
          </cell>
          <cell r="T423">
            <v>232500</v>
          </cell>
          <cell r="U423">
            <v>665183</v>
          </cell>
          <cell r="V423">
            <v>172282</v>
          </cell>
          <cell r="W423">
            <v>172282</v>
          </cell>
        </row>
        <row r="424">
          <cell r="D424" t="str">
            <v>통신선 금속케이블2팀</v>
          </cell>
          <cell r="E424">
            <v>419900030</v>
          </cell>
          <cell r="F424" t="str">
            <v>PAY OFF STAND</v>
          </cell>
          <cell r="G424" t="str">
            <v>1998.01.01</v>
          </cell>
          <cell r="I424">
            <v>10</v>
          </cell>
          <cell r="J424">
            <v>0.25900000000000001</v>
          </cell>
          <cell r="K424">
            <v>5701000</v>
          </cell>
          <cell r="L424">
            <v>0</v>
          </cell>
          <cell r="M424">
            <v>5701000</v>
          </cell>
          <cell r="N424">
            <v>4624724</v>
          </cell>
          <cell r="O424">
            <v>278755</v>
          </cell>
          <cell r="P424">
            <v>4903479</v>
          </cell>
          <cell r="Q424">
            <v>797521</v>
          </cell>
          <cell r="R424">
            <v>0</v>
          </cell>
          <cell r="S424">
            <v>0</v>
          </cell>
          <cell r="T424">
            <v>278755</v>
          </cell>
          <cell r="U424">
            <v>797521</v>
          </cell>
          <cell r="V424">
            <v>206557</v>
          </cell>
          <cell r="W424">
            <v>206557</v>
          </cell>
        </row>
        <row r="425">
          <cell r="D425" t="str">
            <v>통신선 금속케이블2팀</v>
          </cell>
          <cell r="E425">
            <v>419910001</v>
          </cell>
          <cell r="F425" t="str">
            <v>CABLE CORE BINDING M/C</v>
          </cell>
          <cell r="G425" t="str">
            <v>1991.01.31</v>
          </cell>
          <cell r="H425">
            <v>1995.12</v>
          </cell>
          <cell r="I425">
            <v>10</v>
          </cell>
          <cell r="J425">
            <v>0.25900000000000001</v>
          </cell>
          <cell r="K425">
            <v>36356258</v>
          </cell>
          <cell r="L425">
            <v>0</v>
          </cell>
          <cell r="M425">
            <v>36356258</v>
          </cell>
          <cell r="N425">
            <v>36355258</v>
          </cell>
          <cell r="O425">
            <v>0</v>
          </cell>
          <cell r="P425">
            <v>36355258</v>
          </cell>
          <cell r="Q425">
            <v>1000</v>
          </cell>
          <cell r="R425">
            <v>0</v>
          </cell>
          <cell r="S425">
            <v>0</v>
          </cell>
          <cell r="T425">
            <v>0</v>
          </cell>
          <cell r="U425">
            <v>1000</v>
          </cell>
          <cell r="V425">
            <v>0</v>
          </cell>
          <cell r="W425">
            <v>0</v>
          </cell>
        </row>
        <row r="426">
          <cell r="D426" t="str">
            <v>통신선 금속케이블2팀</v>
          </cell>
          <cell r="E426">
            <v>419910003</v>
          </cell>
          <cell r="F426" t="str">
            <v>천정크레인</v>
          </cell>
          <cell r="G426" t="str">
            <v>1991.02.28</v>
          </cell>
          <cell r="H426">
            <v>2001.06</v>
          </cell>
          <cell r="I426">
            <v>10</v>
          </cell>
          <cell r="J426">
            <v>0.25900000000000001</v>
          </cell>
          <cell r="K426">
            <v>9000000</v>
          </cell>
          <cell r="L426">
            <v>0</v>
          </cell>
          <cell r="M426">
            <v>9000000</v>
          </cell>
          <cell r="N426">
            <v>8999000</v>
          </cell>
          <cell r="O426">
            <v>0</v>
          </cell>
          <cell r="P426">
            <v>8999000</v>
          </cell>
          <cell r="Q426">
            <v>1000</v>
          </cell>
          <cell r="R426">
            <v>0</v>
          </cell>
          <cell r="S426">
            <v>0</v>
          </cell>
          <cell r="T426">
            <v>0</v>
          </cell>
          <cell r="U426">
            <v>1000</v>
          </cell>
          <cell r="V426">
            <v>0</v>
          </cell>
          <cell r="W426">
            <v>0</v>
          </cell>
        </row>
        <row r="427">
          <cell r="D427" t="str">
            <v>통신선 금속케이블2팀</v>
          </cell>
          <cell r="E427">
            <v>419910007</v>
          </cell>
          <cell r="F427" t="str">
            <v>JELLY FILLING M/C</v>
          </cell>
          <cell r="G427" t="str">
            <v>1998.01.01</v>
          </cell>
          <cell r="I427">
            <v>10</v>
          </cell>
          <cell r="J427">
            <v>0.25900000000000001</v>
          </cell>
          <cell r="K427">
            <v>5850000</v>
          </cell>
          <cell r="L427">
            <v>0</v>
          </cell>
          <cell r="M427">
            <v>5850000</v>
          </cell>
          <cell r="N427">
            <v>5097862</v>
          </cell>
          <cell r="O427">
            <v>194804</v>
          </cell>
          <cell r="P427">
            <v>5292666</v>
          </cell>
          <cell r="Q427">
            <v>557334</v>
          </cell>
          <cell r="R427">
            <v>0</v>
          </cell>
          <cell r="S427">
            <v>0</v>
          </cell>
          <cell r="T427">
            <v>194804</v>
          </cell>
          <cell r="U427">
            <v>557334</v>
          </cell>
          <cell r="V427">
            <v>144349</v>
          </cell>
          <cell r="W427">
            <v>144349</v>
          </cell>
        </row>
        <row r="428">
          <cell r="D428" t="str">
            <v>통신선 금속케이블2팀</v>
          </cell>
          <cell r="E428">
            <v>419910009</v>
          </cell>
          <cell r="F428" t="str">
            <v>UNIT 연선기</v>
          </cell>
          <cell r="G428" t="str">
            <v>1998.01.01</v>
          </cell>
          <cell r="I428">
            <v>10</v>
          </cell>
          <cell r="J428">
            <v>0.25900000000000001</v>
          </cell>
          <cell r="K428">
            <v>80460000</v>
          </cell>
          <cell r="L428">
            <v>0</v>
          </cell>
          <cell r="M428">
            <v>80460000</v>
          </cell>
          <cell r="N428">
            <v>65270179</v>
          </cell>
          <cell r="O428">
            <v>3934164</v>
          </cell>
          <cell r="P428">
            <v>69204343</v>
          </cell>
          <cell r="Q428">
            <v>11255657</v>
          </cell>
          <cell r="R428">
            <v>0</v>
          </cell>
          <cell r="S428">
            <v>0</v>
          </cell>
          <cell r="T428">
            <v>3934164</v>
          </cell>
          <cell r="U428">
            <v>11255657</v>
          </cell>
          <cell r="V428">
            <v>2915215</v>
          </cell>
          <cell r="W428">
            <v>2915215</v>
          </cell>
        </row>
        <row r="429">
          <cell r="D429" t="str">
            <v>통신선 금속케이블2팀</v>
          </cell>
          <cell r="E429">
            <v>419910025</v>
          </cell>
          <cell r="F429" t="str">
            <v>강대태핑기</v>
          </cell>
          <cell r="G429" t="str">
            <v>1998.01.01</v>
          </cell>
          <cell r="I429">
            <v>10</v>
          </cell>
          <cell r="J429">
            <v>0.25900000000000001</v>
          </cell>
          <cell r="K429">
            <v>8079000</v>
          </cell>
          <cell r="L429">
            <v>0</v>
          </cell>
          <cell r="M429">
            <v>8079000</v>
          </cell>
          <cell r="N429">
            <v>6231653</v>
          </cell>
          <cell r="O429">
            <v>478463</v>
          </cell>
          <cell r="P429">
            <v>6710116</v>
          </cell>
          <cell r="Q429">
            <v>1368884</v>
          </cell>
          <cell r="R429">
            <v>0</v>
          </cell>
          <cell r="S429">
            <v>0</v>
          </cell>
          <cell r="T429">
            <v>478463</v>
          </cell>
          <cell r="U429">
            <v>1368884</v>
          </cell>
          <cell r="V429">
            <v>354540</v>
          </cell>
          <cell r="W429">
            <v>354540</v>
          </cell>
        </row>
        <row r="430">
          <cell r="D430" t="str">
            <v>통신선 금속케이블2팀</v>
          </cell>
          <cell r="E430">
            <v>419920020</v>
          </cell>
          <cell r="F430" t="str">
            <v>BIND TAPE WINDING M/C</v>
          </cell>
          <cell r="G430" t="str">
            <v>1992.09.30</v>
          </cell>
          <cell r="H430">
            <v>2002.12</v>
          </cell>
          <cell r="I430">
            <v>10</v>
          </cell>
          <cell r="J430">
            <v>0.25900000000000001</v>
          </cell>
          <cell r="K430">
            <v>11000000</v>
          </cell>
          <cell r="L430">
            <v>0</v>
          </cell>
          <cell r="M430">
            <v>11000000</v>
          </cell>
          <cell r="N430">
            <v>10269825</v>
          </cell>
          <cell r="O430">
            <v>729175</v>
          </cell>
          <cell r="P430">
            <v>10999000</v>
          </cell>
          <cell r="Q430">
            <v>1000</v>
          </cell>
          <cell r="R430">
            <v>0</v>
          </cell>
          <cell r="S430">
            <v>0</v>
          </cell>
          <cell r="T430">
            <v>729175</v>
          </cell>
          <cell r="U430">
            <v>1000</v>
          </cell>
          <cell r="V430">
            <v>0</v>
          </cell>
          <cell r="W430">
            <v>0</v>
          </cell>
        </row>
        <row r="431">
          <cell r="D431" t="str">
            <v>통신선 금속케이블2팀</v>
          </cell>
          <cell r="E431">
            <v>419920021</v>
          </cell>
          <cell r="F431" t="str">
            <v>JELLY FILLING</v>
          </cell>
          <cell r="G431" t="str">
            <v>1998.01.01</v>
          </cell>
          <cell r="I431">
            <v>10</v>
          </cell>
          <cell r="J431">
            <v>0.25900000000000001</v>
          </cell>
          <cell r="K431">
            <v>1160000</v>
          </cell>
          <cell r="L431">
            <v>0</v>
          </cell>
          <cell r="M431">
            <v>1160000</v>
          </cell>
          <cell r="N431">
            <v>894754</v>
          </cell>
          <cell r="O431">
            <v>68699</v>
          </cell>
          <cell r="P431">
            <v>963453</v>
          </cell>
          <cell r="Q431">
            <v>196547</v>
          </cell>
          <cell r="R431">
            <v>0</v>
          </cell>
          <cell r="S431">
            <v>0</v>
          </cell>
          <cell r="T431">
            <v>68699</v>
          </cell>
          <cell r="U431">
            <v>196547</v>
          </cell>
          <cell r="V431">
            <v>50905</v>
          </cell>
          <cell r="W431">
            <v>50905</v>
          </cell>
        </row>
        <row r="432">
          <cell r="D432" t="str">
            <v>통신선 금속케이블2팀</v>
          </cell>
          <cell r="E432">
            <v>419930009</v>
          </cell>
          <cell r="F432" t="str">
            <v>TANGENTAL TAPING</v>
          </cell>
          <cell r="G432" t="str">
            <v>1998.01.01</v>
          </cell>
          <cell r="I432">
            <v>10</v>
          </cell>
          <cell r="J432">
            <v>0.25900000000000001</v>
          </cell>
          <cell r="K432">
            <v>14746000</v>
          </cell>
          <cell r="L432">
            <v>0</v>
          </cell>
          <cell r="M432">
            <v>14746000</v>
          </cell>
          <cell r="N432">
            <v>10960195</v>
          </cell>
          <cell r="O432">
            <v>980523</v>
          </cell>
          <cell r="P432">
            <v>11940718</v>
          </cell>
          <cell r="Q432">
            <v>2805282</v>
          </cell>
          <cell r="R432">
            <v>0</v>
          </cell>
          <cell r="S432">
            <v>0</v>
          </cell>
          <cell r="T432">
            <v>980523</v>
          </cell>
          <cell r="U432">
            <v>2805282</v>
          </cell>
          <cell r="V432">
            <v>726568</v>
          </cell>
          <cell r="W432">
            <v>726568</v>
          </cell>
        </row>
        <row r="433">
          <cell r="D433" t="str">
            <v>통신선 금속케이블2팀</v>
          </cell>
          <cell r="E433">
            <v>419930013</v>
          </cell>
          <cell r="F433" t="str">
            <v>TAKE UP 장치</v>
          </cell>
          <cell r="G433" t="str">
            <v>1998.01.01</v>
          </cell>
          <cell r="I433">
            <v>10</v>
          </cell>
          <cell r="J433">
            <v>0.25900000000000001</v>
          </cell>
          <cell r="K433">
            <v>17495000</v>
          </cell>
          <cell r="L433">
            <v>0</v>
          </cell>
          <cell r="M433">
            <v>17495000</v>
          </cell>
          <cell r="N433">
            <v>13003432</v>
          </cell>
          <cell r="O433">
            <v>1163316</v>
          </cell>
          <cell r="P433">
            <v>14166748</v>
          </cell>
          <cell r="Q433">
            <v>3328252</v>
          </cell>
          <cell r="R433">
            <v>0</v>
          </cell>
          <cell r="S433">
            <v>0</v>
          </cell>
          <cell r="T433">
            <v>1163316</v>
          </cell>
          <cell r="U433">
            <v>3328252</v>
          </cell>
          <cell r="V433">
            <v>862017</v>
          </cell>
          <cell r="W433">
            <v>862017</v>
          </cell>
        </row>
        <row r="434">
          <cell r="D434" t="str">
            <v>통신선 금속케이블2팀</v>
          </cell>
          <cell r="E434">
            <v>419940008</v>
          </cell>
          <cell r="F434" t="str">
            <v>TANGENTIAL TAPING기</v>
          </cell>
          <cell r="G434" t="str">
            <v>1998.01.01</v>
          </cell>
          <cell r="I434">
            <v>10</v>
          </cell>
          <cell r="J434">
            <v>0.25900000000000001</v>
          </cell>
          <cell r="K434">
            <v>28250000</v>
          </cell>
          <cell r="L434">
            <v>0</v>
          </cell>
          <cell r="M434">
            <v>28250000</v>
          </cell>
          <cell r="N434">
            <v>20997254</v>
          </cell>
          <cell r="O434">
            <v>1878461</v>
          </cell>
          <cell r="P434">
            <v>22875715</v>
          </cell>
          <cell r="Q434">
            <v>5374285</v>
          </cell>
          <cell r="R434">
            <v>0</v>
          </cell>
          <cell r="S434">
            <v>0</v>
          </cell>
          <cell r="T434">
            <v>1878461</v>
          </cell>
          <cell r="U434">
            <v>5374285</v>
          </cell>
          <cell r="V434">
            <v>1391939</v>
          </cell>
          <cell r="W434">
            <v>1391939</v>
          </cell>
        </row>
        <row r="435">
          <cell r="D435" t="str">
            <v>통신선 금속케이블2팀</v>
          </cell>
          <cell r="E435">
            <v>419940020</v>
          </cell>
          <cell r="F435" t="str">
            <v>JELLY 2호 전기공사</v>
          </cell>
          <cell r="G435" t="str">
            <v>1994.12.10</v>
          </cell>
          <cell r="I435">
            <v>10</v>
          </cell>
          <cell r="J435">
            <v>0.25900000000000001</v>
          </cell>
          <cell r="K435">
            <v>15500000</v>
          </cell>
          <cell r="L435">
            <v>0</v>
          </cell>
          <cell r="M435">
            <v>15500000</v>
          </cell>
          <cell r="N435">
            <v>13546164</v>
          </cell>
          <cell r="O435">
            <v>506044</v>
          </cell>
          <cell r="P435">
            <v>14052208</v>
          </cell>
          <cell r="Q435">
            <v>1447792</v>
          </cell>
          <cell r="R435">
            <v>0</v>
          </cell>
          <cell r="S435">
            <v>0</v>
          </cell>
          <cell r="T435">
            <v>506044</v>
          </cell>
          <cell r="U435">
            <v>1447792</v>
          </cell>
          <cell r="V435">
            <v>374978</v>
          </cell>
          <cell r="W435">
            <v>374978</v>
          </cell>
        </row>
        <row r="436">
          <cell r="D436" t="str">
            <v>통신선 금속케이블2팀</v>
          </cell>
          <cell r="E436">
            <v>419940021</v>
          </cell>
          <cell r="F436" t="str">
            <v>JELLY 2호 기초공사</v>
          </cell>
          <cell r="G436" t="str">
            <v>1994.12.10</v>
          </cell>
          <cell r="I436">
            <v>10</v>
          </cell>
          <cell r="J436">
            <v>0.25900000000000001</v>
          </cell>
          <cell r="K436">
            <v>5000000</v>
          </cell>
          <cell r="L436">
            <v>0</v>
          </cell>
          <cell r="M436">
            <v>5000000</v>
          </cell>
          <cell r="N436">
            <v>4369729</v>
          </cell>
          <cell r="O436">
            <v>163240</v>
          </cell>
          <cell r="P436">
            <v>4532969</v>
          </cell>
          <cell r="Q436">
            <v>467031</v>
          </cell>
          <cell r="R436">
            <v>0</v>
          </cell>
          <cell r="S436">
            <v>0</v>
          </cell>
          <cell r="T436">
            <v>163240</v>
          </cell>
          <cell r="U436">
            <v>467031</v>
          </cell>
          <cell r="V436">
            <v>120961</v>
          </cell>
          <cell r="W436">
            <v>120961</v>
          </cell>
        </row>
        <row r="437">
          <cell r="D437" t="str">
            <v>통신선 금속케이블2팀</v>
          </cell>
          <cell r="E437">
            <v>419940023</v>
          </cell>
          <cell r="F437" t="str">
            <v>고주파예열장치</v>
          </cell>
          <cell r="G437" t="str">
            <v>1994.12.31</v>
          </cell>
          <cell r="I437">
            <v>10</v>
          </cell>
          <cell r="J437">
            <v>0.25900000000000001</v>
          </cell>
          <cell r="K437">
            <v>100000000</v>
          </cell>
          <cell r="L437">
            <v>0</v>
          </cell>
          <cell r="M437">
            <v>100000000</v>
          </cell>
          <cell r="N437">
            <v>87394609</v>
          </cell>
          <cell r="O437">
            <v>3264796</v>
          </cell>
          <cell r="P437">
            <v>90659405</v>
          </cell>
          <cell r="Q437">
            <v>9340595</v>
          </cell>
          <cell r="R437">
            <v>0</v>
          </cell>
          <cell r="S437">
            <v>0</v>
          </cell>
          <cell r="T437">
            <v>3264796</v>
          </cell>
          <cell r="U437">
            <v>9340595</v>
          </cell>
          <cell r="V437">
            <v>2419214</v>
          </cell>
          <cell r="W437">
            <v>2419214</v>
          </cell>
        </row>
        <row r="438">
          <cell r="D438" t="str">
            <v>통신선 금속케이블2팀</v>
          </cell>
          <cell r="E438">
            <v>419950010</v>
          </cell>
          <cell r="F438" t="str">
            <v>JELLY FILLING M/C</v>
          </cell>
          <cell r="G438" t="str">
            <v>1995.06.30</v>
          </cell>
          <cell r="I438">
            <v>10</v>
          </cell>
          <cell r="J438">
            <v>0.25900000000000001</v>
          </cell>
          <cell r="K438">
            <v>141955000</v>
          </cell>
          <cell r="L438">
            <v>0</v>
          </cell>
          <cell r="M438">
            <v>141955000</v>
          </cell>
          <cell r="N438">
            <v>129089333</v>
          </cell>
          <cell r="O438">
            <v>3332208</v>
          </cell>
          <cell r="P438">
            <v>132421541</v>
          </cell>
          <cell r="Q438">
            <v>9533459</v>
          </cell>
          <cell r="R438">
            <v>0</v>
          </cell>
          <cell r="S438">
            <v>0</v>
          </cell>
          <cell r="T438">
            <v>3332208</v>
          </cell>
          <cell r="U438">
            <v>9533459</v>
          </cell>
          <cell r="V438">
            <v>2469165</v>
          </cell>
          <cell r="W438">
            <v>2469165</v>
          </cell>
        </row>
        <row r="439">
          <cell r="D439" t="str">
            <v>통신선 금속케이블2팀</v>
          </cell>
          <cell r="E439">
            <v>419950030</v>
          </cell>
          <cell r="F439" t="str">
            <v>4HEAD UNIT BINDER</v>
          </cell>
          <cell r="G439" t="str">
            <v>1998.01.01</v>
          </cell>
          <cell r="I439">
            <v>10</v>
          </cell>
          <cell r="J439">
            <v>0.25900000000000001</v>
          </cell>
          <cell r="K439">
            <v>42176000</v>
          </cell>
          <cell r="L439">
            <v>0</v>
          </cell>
          <cell r="M439">
            <v>42176000</v>
          </cell>
          <cell r="N439">
            <v>31004770</v>
          </cell>
          <cell r="O439">
            <v>2893349</v>
          </cell>
          <cell r="P439">
            <v>33898119</v>
          </cell>
          <cell r="Q439">
            <v>8277881</v>
          </cell>
          <cell r="R439">
            <v>0</v>
          </cell>
          <cell r="S439">
            <v>0</v>
          </cell>
          <cell r="T439">
            <v>2893349</v>
          </cell>
          <cell r="U439">
            <v>8277881</v>
          </cell>
          <cell r="V439">
            <v>2143971</v>
          </cell>
          <cell r="W439">
            <v>2143971</v>
          </cell>
        </row>
        <row r="440">
          <cell r="D440" t="str">
            <v>통신선 금속케이블2팀</v>
          </cell>
          <cell r="E440">
            <v>419960006</v>
          </cell>
          <cell r="F440" t="str">
            <v>TRAVERSE UNIT ASSY</v>
          </cell>
          <cell r="G440" t="str">
            <v>1996.05.31</v>
          </cell>
          <cell r="I440">
            <v>10</v>
          </cell>
          <cell r="J440">
            <v>0.25900000000000001</v>
          </cell>
          <cell r="K440">
            <v>26919948</v>
          </cell>
          <cell r="L440">
            <v>0</v>
          </cell>
          <cell r="M440">
            <v>26919948</v>
          </cell>
          <cell r="N440">
            <v>23368553</v>
          </cell>
          <cell r="O440">
            <v>919811</v>
          </cell>
          <cell r="P440">
            <v>24288364</v>
          </cell>
          <cell r="Q440">
            <v>2631584</v>
          </cell>
          <cell r="R440">
            <v>0</v>
          </cell>
          <cell r="S440">
            <v>0</v>
          </cell>
          <cell r="T440">
            <v>919811</v>
          </cell>
          <cell r="U440">
            <v>2631584</v>
          </cell>
          <cell r="V440">
            <v>681580</v>
          </cell>
          <cell r="W440">
            <v>681580</v>
          </cell>
        </row>
        <row r="441">
          <cell r="D441" t="str">
            <v>통신선 금속케이블2팀</v>
          </cell>
          <cell r="E441">
            <v>419960012</v>
          </cell>
          <cell r="F441" t="str">
            <v>BINDER HEAD</v>
          </cell>
          <cell r="G441" t="str">
            <v>1996.01.31</v>
          </cell>
          <cell r="I441">
            <v>10</v>
          </cell>
          <cell r="J441">
            <v>0.25900000000000001</v>
          </cell>
          <cell r="K441">
            <v>2600000</v>
          </cell>
          <cell r="L441">
            <v>0</v>
          </cell>
          <cell r="M441">
            <v>2600000</v>
          </cell>
          <cell r="N441">
            <v>2256997</v>
          </cell>
          <cell r="O441">
            <v>88838</v>
          </cell>
          <cell r="P441">
            <v>2345835</v>
          </cell>
          <cell r="Q441">
            <v>254165</v>
          </cell>
          <cell r="R441">
            <v>0</v>
          </cell>
          <cell r="S441">
            <v>0</v>
          </cell>
          <cell r="T441">
            <v>88838</v>
          </cell>
          <cell r="U441">
            <v>254165</v>
          </cell>
          <cell r="V441">
            <v>65828</v>
          </cell>
          <cell r="W441">
            <v>65828</v>
          </cell>
        </row>
        <row r="442">
          <cell r="D442" t="str">
            <v>통신선 금속케이블2팀</v>
          </cell>
          <cell r="E442">
            <v>419960014</v>
          </cell>
          <cell r="F442" t="str">
            <v>104 D/T 1호기 수선</v>
          </cell>
          <cell r="G442" t="str">
            <v>1998.01.01</v>
          </cell>
          <cell r="I442">
            <v>10</v>
          </cell>
          <cell r="J442">
            <v>0.25900000000000001</v>
          </cell>
          <cell r="K442">
            <v>25223000</v>
          </cell>
          <cell r="L442">
            <v>0</v>
          </cell>
          <cell r="M442">
            <v>25223000</v>
          </cell>
          <cell r="N442">
            <v>18172692</v>
          </cell>
          <cell r="O442">
            <v>1826030</v>
          </cell>
          <cell r="P442">
            <v>19998722</v>
          </cell>
          <cell r="Q442">
            <v>5224278</v>
          </cell>
          <cell r="R442">
            <v>0</v>
          </cell>
          <cell r="S442">
            <v>0</v>
          </cell>
          <cell r="T442">
            <v>1826030</v>
          </cell>
          <cell r="U442">
            <v>5224278</v>
          </cell>
          <cell r="V442">
            <v>1353088</v>
          </cell>
          <cell r="W442">
            <v>1353088</v>
          </cell>
        </row>
        <row r="443">
          <cell r="D443" t="str">
            <v>통신선 금속케이블2팀</v>
          </cell>
          <cell r="E443">
            <v>419980033</v>
          </cell>
          <cell r="F443" t="str">
            <v>150mm용 BELT CAPSTAN</v>
          </cell>
          <cell r="G443" t="str">
            <v>1998.11.09</v>
          </cell>
          <cell r="I443">
            <v>10</v>
          </cell>
          <cell r="J443">
            <v>0.25900000000000001</v>
          </cell>
          <cell r="K443">
            <v>20000000</v>
          </cell>
          <cell r="L443">
            <v>0</v>
          </cell>
          <cell r="M443">
            <v>20000000</v>
          </cell>
          <cell r="N443">
            <v>12916411</v>
          </cell>
          <cell r="O443">
            <v>1834650</v>
          </cell>
          <cell r="P443">
            <v>14751061</v>
          </cell>
          <cell r="Q443">
            <v>5248939</v>
          </cell>
          <cell r="R443">
            <v>0</v>
          </cell>
          <cell r="S443">
            <v>0</v>
          </cell>
          <cell r="T443">
            <v>1834650</v>
          </cell>
          <cell r="U443">
            <v>5248939</v>
          </cell>
          <cell r="V443">
            <v>1359475</v>
          </cell>
          <cell r="W443">
            <v>1359475</v>
          </cell>
        </row>
        <row r="444">
          <cell r="D444" t="str">
            <v>통신선 금속케이블2팀</v>
          </cell>
          <cell r="E444">
            <v>419990007</v>
          </cell>
          <cell r="F444" t="str">
            <v>DOUBLE TWIST QUADDING MACHINE</v>
          </cell>
          <cell r="G444" t="str">
            <v>1999.03.29</v>
          </cell>
          <cell r="I444">
            <v>10</v>
          </cell>
          <cell r="J444">
            <v>0.25900000000000001</v>
          </cell>
          <cell r="K444">
            <v>121361394</v>
          </cell>
          <cell r="L444">
            <v>0</v>
          </cell>
          <cell r="M444">
            <v>121361394</v>
          </cell>
          <cell r="N444">
            <v>71983202</v>
          </cell>
          <cell r="O444">
            <v>12788952</v>
          </cell>
          <cell r="P444">
            <v>84772154</v>
          </cell>
          <cell r="Q444">
            <v>36589240</v>
          </cell>
          <cell r="R444">
            <v>0</v>
          </cell>
          <cell r="S444">
            <v>0</v>
          </cell>
          <cell r="T444">
            <v>12788952</v>
          </cell>
          <cell r="U444">
            <v>36589240</v>
          </cell>
          <cell r="V444">
            <v>9476613</v>
          </cell>
          <cell r="W444">
            <v>9476613</v>
          </cell>
        </row>
        <row r="445">
          <cell r="D445" t="str">
            <v>통신선 금속케이블2팀</v>
          </cell>
          <cell r="E445">
            <v>420000039</v>
          </cell>
          <cell r="F445" t="str">
            <v>90EXT 고주파 Chiller</v>
          </cell>
          <cell r="G445" t="str">
            <v>2000.07.31</v>
          </cell>
          <cell r="I445">
            <v>10</v>
          </cell>
          <cell r="J445">
            <v>0.25900000000000001</v>
          </cell>
          <cell r="K445">
            <v>20000000</v>
          </cell>
          <cell r="L445">
            <v>0</v>
          </cell>
          <cell r="M445">
            <v>20000000</v>
          </cell>
          <cell r="N445">
            <v>7099190</v>
          </cell>
          <cell r="O445">
            <v>3341310</v>
          </cell>
          <cell r="P445">
            <v>10440500</v>
          </cell>
          <cell r="Q445">
            <v>9559500</v>
          </cell>
          <cell r="R445">
            <v>0</v>
          </cell>
          <cell r="S445">
            <v>0</v>
          </cell>
          <cell r="T445">
            <v>3341310</v>
          </cell>
          <cell r="U445">
            <v>9559500</v>
          </cell>
          <cell r="V445">
            <v>2475910</v>
          </cell>
          <cell r="W445">
            <v>2475910</v>
          </cell>
        </row>
        <row r="446">
          <cell r="D446" t="str">
            <v>통신선 금속케이블2팀</v>
          </cell>
          <cell r="E446">
            <v>420000040</v>
          </cell>
          <cell r="F446" t="str">
            <v>90EXT 냉각주조</v>
          </cell>
          <cell r="G446" t="str">
            <v>2000.07.07</v>
          </cell>
          <cell r="I446">
            <v>10</v>
          </cell>
          <cell r="J446">
            <v>0.25900000000000001</v>
          </cell>
          <cell r="K446">
            <v>15000000</v>
          </cell>
          <cell r="L446">
            <v>0</v>
          </cell>
          <cell r="M446">
            <v>15000000</v>
          </cell>
          <cell r="N446">
            <v>5324393</v>
          </cell>
          <cell r="O446">
            <v>2505982</v>
          </cell>
          <cell r="P446">
            <v>7830375</v>
          </cell>
          <cell r="Q446">
            <v>7169625</v>
          </cell>
          <cell r="R446">
            <v>0</v>
          </cell>
          <cell r="S446">
            <v>0</v>
          </cell>
          <cell r="T446">
            <v>2505982</v>
          </cell>
          <cell r="U446">
            <v>7169625</v>
          </cell>
          <cell r="V446">
            <v>1856932</v>
          </cell>
          <cell r="W446">
            <v>1856932</v>
          </cell>
        </row>
        <row r="447">
          <cell r="D447" t="str">
            <v>통신선 금속케이블2팀</v>
          </cell>
          <cell r="E447">
            <v>420000041</v>
          </cell>
          <cell r="F447" t="str">
            <v>고주파 LAP TAPE 융착 UNIT</v>
          </cell>
          <cell r="G447" t="str">
            <v>2000.07.06</v>
          </cell>
          <cell r="I447">
            <v>10</v>
          </cell>
          <cell r="J447">
            <v>0.25900000000000001</v>
          </cell>
          <cell r="K447">
            <v>36500000</v>
          </cell>
          <cell r="L447">
            <v>0</v>
          </cell>
          <cell r="M447">
            <v>36500000</v>
          </cell>
          <cell r="N447">
            <v>12956022</v>
          </cell>
          <cell r="O447">
            <v>6097890</v>
          </cell>
          <cell r="P447">
            <v>19053912</v>
          </cell>
          <cell r="Q447">
            <v>17446088</v>
          </cell>
          <cell r="R447">
            <v>0</v>
          </cell>
          <cell r="S447">
            <v>0</v>
          </cell>
          <cell r="T447">
            <v>6097890</v>
          </cell>
          <cell r="U447">
            <v>17446088</v>
          </cell>
          <cell r="V447">
            <v>4518536</v>
          </cell>
          <cell r="W447">
            <v>4518536</v>
          </cell>
        </row>
        <row r="448">
          <cell r="D448" t="str">
            <v>통신선 금속케이블2팀</v>
          </cell>
          <cell r="E448">
            <v>420010003</v>
          </cell>
          <cell r="F448" t="str">
            <v>Single Buncher(LAN전용,R&amp;D)</v>
          </cell>
          <cell r="G448" t="str">
            <v>2001.06.30</v>
          </cell>
          <cell r="I448">
            <v>10</v>
          </cell>
          <cell r="J448">
            <v>0.25900000000000001</v>
          </cell>
          <cell r="K448">
            <v>195000000</v>
          </cell>
          <cell r="L448">
            <v>0</v>
          </cell>
          <cell r="M448">
            <v>195000000</v>
          </cell>
          <cell r="N448">
            <v>50505000</v>
          </cell>
          <cell r="O448">
            <v>37424205</v>
          </cell>
          <cell r="P448">
            <v>87929205</v>
          </cell>
          <cell r="Q448">
            <v>107070795</v>
          </cell>
          <cell r="R448">
            <v>0</v>
          </cell>
          <cell r="S448">
            <v>0</v>
          </cell>
          <cell r="T448">
            <v>37424205</v>
          </cell>
          <cell r="U448">
            <v>107070795</v>
          </cell>
          <cell r="V448">
            <v>27731335</v>
          </cell>
          <cell r="W448">
            <v>27731335</v>
          </cell>
        </row>
        <row r="449">
          <cell r="D449" t="str">
            <v>통신선 금속케이블팀</v>
          </cell>
          <cell r="E449">
            <v>420020039</v>
          </cell>
          <cell r="F449" t="str">
            <v>고속밴드(링)인쇄기(H-920-RC)</v>
          </cell>
          <cell r="G449" t="str">
            <v>2002.04.30</v>
          </cell>
          <cell r="I449">
            <v>10</v>
          </cell>
          <cell r="J449">
            <v>0.25900000000000001</v>
          </cell>
          <cell r="K449">
            <v>0</v>
          </cell>
          <cell r="L449">
            <v>19000000</v>
          </cell>
          <cell r="M449">
            <v>19000000</v>
          </cell>
          <cell r="N449">
            <v>0</v>
          </cell>
          <cell r="O449">
            <v>3690750</v>
          </cell>
          <cell r="P449">
            <v>3690750</v>
          </cell>
          <cell r="Q449">
            <v>15309250</v>
          </cell>
          <cell r="R449">
            <v>0</v>
          </cell>
          <cell r="S449">
            <v>0</v>
          </cell>
          <cell r="T449">
            <v>3690750</v>
          </cell>
          <cell r="U449">
            <v>15309250</v>
          </cell>
          <cell r="V449">
            <v>3965095</v>
          </cell>
          <cell r="W449">
            <v>3965095</v>
          </cell>
        </row>
        <row r="450">
          <cell r="D450" t="str">
            <v>통신선 F/S 3팀</v>
          </cell>
          <cell r="E450">
            <v>419770005</v>
          </cell>
          <cell r="F450" t="str">
            <v>전선피복기</v>
          </cell>
          <cell r="G450" t="str">
            <v>1998.01.01</v>
          </cell>
          <cell r="I450">
            <v>10</v>
          </cell>
          <cell r="J450">
            <v>0.25900000000000001</v>
          </cell>
          <cell r="K450">
            <v>5040000</v>
          </cell>
          <cell r="L450">
            <v>0</v>
          </cell>
          <cell r="M450">
            <v>5040000</v>
          </cell>
          <cell r="N450">
            <v>4392004</v>
          </cell>
          <cell r="O450">
            <v>167831</v>
          </cell>
          <cell r="P450">
            <v>4559835</v>
          </cell>
          <cell r="Q450">
            <v>480165</v>
          </cell>
          <cell r="R450">
            <v>0</v>
          </cell>
          <cell r="S450">
            <v>0</v>
          </cell>
          <cell r="T450">
            <v>167831</v>
          </cell>
          <cell r="U450">
            <v>480165</v>
          </cell>
          <cell r="V450">
            <v>124362</v>
          </cell>
          <cell r="W450">
            <v>124362</v>
          </cell>
        </row>
        <row r="451">
          <cell r="D451" t="str">
            <v>통신선 F/S 3팀</v>
          </cell>
          <cell r="E451">
            <v>419800003</v>
          </cell>
          <cell r="F451" t="str">
            <v>전선피복기</v>
          </cell>
          <cell r="G451" t="str">
            <v>1980.04.30</v>
          </cell>
          <cell r="H451">
            <v>1993.12</v>
          </cell>
          <cell r="I451">
            <v>10</v>
          </cell>
          <cell r="J451">
            <v>0.25900000000000001</v>
          </cell>
          <cell r="K451">
            <v>54126787</v>
          </cell>
          <cell r="L451">
            <v>0</v>
          </cell>
          <cell r="M451">
            <v>54126787</v>
          </cell>
          <cell r="N451">
            <v>54125787</v>
          </cell>
          <cell r="O451">
            <v>0</v>
          </cell>
          <cell r="P451">
            <v>54125787</v>
          </cell>
          <cell r="Q451">
            <v>1000</v>
          </cell>
          <cell r="R451">
            <v>0</v>
          </cell>
          <cell r="S451">
            <v>0</v>
          </cell>
          <cell r="T451">
            <v>0</v>
          </cell>
          <cell r="U451">
            <v>1000</v>
          </cell>
          <cell r="V451">
            <v>0</v>
          </cell>
          <cell r="W451">
            <v>0</v>
          </cell>
        </row>
        <row r="452">
          <cell r="D452" t="str">
            <v>통신선 F/S 3팀</v>
          </cell>
          <cell r="E452">
            <v>419810002</v>
          </cell>
          <cell r="F452" t="str">
            <v>HOIST CRANE</v>
          </cell>
          <cell r="G452" t="str">
            <v>1981.05.28</v>
          </cell>
          <cell r="H452">
            <v>1993.12</v>
          </cell>
          <cell r="I452">
            <v>10</v>
          </cell>
          <cell r="J452">
            <v>0.25900000000000001</v>
          </cell>
          <cell r="K452">
            <v>2485253</v>
          </cell>
          <cell r="L452">
            <v>0</v>
          </cell>
          <cell r="M452">
            <v>2485253</v>
          </cell>
          <cell r="N452">
            <v>2484253</v>
          </cell>
          <cell r="O452">
            <v>0</v>
          </cell>
          <cell r="P452">
            <v>2484253</v>
          </cell>
          <cell r="Q452">
            <v>1000</v>
          </cell>
          <cell r="R452">
            <v>0</v>
          </cell>
          <cell r="S452">
            <v>0</v>
          </cell>
          <cell r="T452">
            <v>0</v>
          </cell>
          <cell r="U452">
            <v>1000</v>
          </cell>
          <cell r="V452">
            <v>0</v>
          </cell>
          <cell r="W452">
            <v>0</v>
          </cell>
        </row>
        <row r="453">
          <cell r="D453" t="str">
            <v>통신선 F/S 3팀</v>
          </cell>
          <cell r="E453">
            <v>419840033</v>
          </cell>
          <cell r="F453" t="str">
            <v>REWINDER</v>
          </cell>
          <cell r="G453" t="str">
            <v>1984.12.31</v>
          </cell>
          <cell r="H453">
            <v>1993.12</v>
          </cell>
          <cell r="I453">
            <v>10</v>
          </cell>
          <cell r="J453">
            <v>0.25900000000000001</v>
          </cell>
          <cell r="K453">
            <v>2200000</v>
          </cell>
          <cell r="L453">
            <v>0</v>
          </cell>
          <cell r="M453">
            <v>2200000</v>
          </cell>
          <cell r="N453">
            <v>2199000</v>
          </cell>
          <cell r="O453">
            <v>0</v>
          </cell>
          <cell r="P453">
            <v>2199000</v>
          </cell>
          <cell r="Q453">
            <v>1000</v>
          </cell>
          <cell r="R453">
            <v>0</v>
          </cell>
          <cell r="S453">
            <v>0</v>
          </cell>
          <cell r="T453">
            <v>0</v>
          </cell>
          <cell r="U453">
            <v>1000</v>
          </cell>
          <cell r="V453">
            <v>0</v>
          </cell>
          <cell r="W453">
            <v>0</v>
          </cell>
        </row>
        <row r="454">
          <cell r="D454" t="str">
            <v>통신선 F/S 3팀</v>
          </cell>
          <cell r="E454">
            <v>419850011</v>
          </cell>
          <cell r="F454" t="str">
            <v>COALTAR 도포기</v>
          </cell>
          <cell r="G454" t="str">
            <v>1998.01.01</v>
          </cell>
          <cell r="I454">
            <v>10</v>
          </cell>
          <cell r="J454">
            <v>0.25900000000000001</v>
          </cell>
          <cell r="K454">
            <v>816000</v>
          </cell>
          <cell r="L454">
            <v>0</v>
          </cell>
          <cell r="M454">
            <v>816000</v>
          </cell>
          <cell r="N454">
            <v>711086</v>
          </cell>
          <cell r="O454">
            <v>27173</v>
          </cell>
          <cell r="P454">
            <v>738259</v>
          </cell>
          <cell r="Q454">
            <v>77741</v>
          </cell>
          <cell r="R454">
            <v>0</v>
          </cell>
          <cell r="S454">
            <v>0</v>
          </cell>
          <cell r="T454">
            <v>27173</v>
          </cell>
          <cell r="U454">
            <v>77741</v>
          </cell>
          <cell r="V454">
            <v>20134</v>
          </cell>
          <cell r="W454">
            <v>20134</v>
          </cell>
        </row>
        <row r="455">
          <cell r="D455" t="str">
            <v>통신선 F/S 3팀</v>
          </cell>
          <cell r="E455">
            <v>419860002</v>
          </cell>
          <cell r="F455" t="str">
            <v>고성능인쇄기</v>
          </cell>
          <cell r="G455" t="str">
            <v>1986.02.28</v>
          </cell>
          <cell r="H455">
            <v>1993.12</v>
          </cell>
          <cell r="I455">
            <v>10</v>
          </cell>
          <cell r="J455">
            <v>0.25900000000000001</v>
          </cell>
          <cell r="K455">
            <v>1789769</v>
          </cell>
          <cell r="L455">
            <v>0</v>
          </cell>
          <cell r="M455">
            <v>1789769</v>
          </cell>
          <cell r="N455">
            <v>1788769</v>
          </cell>
          <cell r="O455">
            <v>0</v>
          </cell>
          <cell r="P455">
            <v>1788769</v>
          </cell>
          <cell r="Q455">
            <v>1000</v>
          </cell>
          <cell r="R455">
            <v>0</v>
          </cell>
          <cell r="S455">
            <v>0</v>
          </cell>
          <cell r="T455">
            <v>0</v>
          </cell>
          <cell r="U455">
            <v>1000</v>
          </cell>
          <cell r="V455">
            <v>0</v>
          </cell>
          <cell r="W455">
            <v>0</v>
          </cell>
        </row>
        <row r="456">
          <cell r="D456" t="str">
            <v>통신선 F/S 3팀</v>
          </cell>
          <cell r="E456">
            <v>419870008</v>
          </cell>
          <cell r="F456" t="str">
            <v>유압기</v>
          </cell>
          <cell r="G456" t="str">
            <v>1987.08.05</v>
          </cell>
          <cell r="H456">
            <v>1996.03</v>
          </cell>
          <cell r="I456">
            <v>10</v>
          </cell>
          <cell r="J456">
            <v>0.25900000000000001</v>
          </cell>
          <cell r="K456">
            <v>4189493</v>
          </cell>
          <cell r="L456">
            <v>0</v>
          </cell>
          <cell r="M456">
            <v>4189493</v>
          </cell>
          <cell r="N456">
            <v>4188493</v>
          </cell>
          <cell r="O456">
            <v>0</v>
          </cell>
          <cell r="P456">
            <v>4188493</v>
          </cell>
          <cell r="Q456">
            <v>1000</v>
          </cell>
          <cell r="R456">
            <v>0</v>
          </cell>
          <cell r="S456">
            <v>0</v>
          </cell>
          <cell r="T456">
            <v>0</v>
          </cell>
          <cell r="U456">
            <v>1000</v>
          </cell>
          <cell r="V456">
            <v>0</v>
          </cell>
          <cell r="W456">
            <v>0</v>
          </cell>
        </row>
        <row r="457">
          <cell r="D457" t="str">
            <v>통신선 F/S 3팀</v>
          </cell>
          <cell r="E457">
            <v>419870020</v>
          </cell>
          <cell r="F457" t="str">
            <v>SPARK TESTER</v>
          </cell>
          <cell r="G457" t="str">
            <v>1998.01.01</v>
          </cell>
          <cell r="I457">
            <v>10</v>
          </cell>
          <cell r="J457">
            <v>0.25900000000000001</v>
          </cell>
          <cell r="K457">
            <v>553000</v>
          </cell>
          <cell r="L457">
            <v>0</v>
          </cell>
          <cell r="M457">
            <v>553000</v>
          </cell>
          <cell r="N457">
            <v>448601</v>
          </cell>
          <cell r="O457">
            <v>27039</v>
          </cell>
          <cell r="P457">
            <v>475640</v>
          </cell>
          <cell r="Q457">
            <v>77360</v>
          </cell>
          <cell r="R457">
            <v>0</v>
          </cell>
          <cell r="S457">
            <v>0</v>
          </cell>
          <cell r="T457">
            <v>27039</v>
          </cell>
          <cell r="U457">
            <v>77360</v>
          </cell>
          <cell r="V457">
            <v>20036</v>
          </cell>
          <cell r="W457">
            <v>20036</v>
          </cell>
        </row>
        <row r="458">
          <cell r="D458" t="str">
            <v>통신선 F/S 3팀</v>
          </cell>
          <cell r="E458">
            <v>419890007</v>
          </cell>
          <cell r="F458" t="str">
            <v>D.W. 반자동포장기</v>
          </cell>
          <cell r="G458" t="str">
            <v>1998.01.01</v>
          </cell>
          <cell r="I458">
            <v>10</v>
          </cell>
          <cell r="J458">
            <v>0.25900000000000001</v>
          </cell>
          <cell r="K458">
            <v>3680000</v>
          </cell>
          <cell r="L458">
            <v>0</v>
          </cell>
          <cell r="M458">
            <v>3680000</v>
          </cell>
          <cell r="N458">
            <v>2985263</v>
          </cell>
          <cell r="O458">
            <v>179937</v>
          </cell>
          <cell r="P458">
            <v>3165200</v>
          </cell>
          <cell r="Q458">
            <v>514800</v>
          </cell>
          <cell r="R458">
            <v>0</v>
          </cell>
          <cell r="S458">
            <v>0</v>
          </cell>
          <cell r="T458">
            <v>179937</v>
          </cell>
          <cell r="U458">
            <v>514800</v>
          </cell>
          <cell r="V458">
            <v>133333</v>
          </cell>
          <cell r="W458">
            <v>133333</v>
          </cell>
        </row>
        <row r="459">
          <cell r="D459" t="str">
            <v>통신선 F/S 3팀</v>
          </cell>
          <cell r="E459">
            <v>419890008</v>
          </cell>
          <cell r="F459" t="str">
            <v>HOPPER DRYER</v>
          </cell>
          <cell r="G459" t="str">
            <v>1989.05.31</v>
          </cell>
          <cell r="H459">
            <v>1997.07</v>
          </cell>
          <cell r="I459">
            <v>10</v>
          </cell>
          <cell r="J459">
            <v>0.25900000000000001</v>
          </cell>
          <cell r="K459">
            <v>2120000</v>
          </cell>
          <cell r="L459">
            <v>0</v>
          </cell>
          <cell r="M459">
            <v>2120000</v>
          </cell>
          <cell r="N459">
            <v>2119000</v>
          </cell>
          <cell r="O459">
            <v>0</v>
          </cell>
          <cell r="P459">
            <v>2119000</v>
          </cell>
          <cell r="Q459">
            <v>1000</v>
          </cell>
          <cell r="R459">
            <v>0</v>
          </cell>
          <cell r="S459">
            <v>0</v>
          </cell>
          <cell r="T459">
            <v>0</v>
          </cell>
          <cell r="U459">
            <v>1000</v>
          </cell>
          <cell r="V459">
            <v>0</v>
          </cell>
          <cell r="W459">
            <v>0</v>
          </cell>
        </row>
        <row r="460">
          <cell r="D460" t="str">
            <v>통신선 F/S 3팀</v>
          </cell>
          <cell r="E460">
            <v>419890013</v>
          </cell>
          <cell r="F460" t="str">
            <v>D/W 자동화속 권취기</v>
          </cell>
          <cell r="G460" t="str">
            <v>1998.01.01</v>
          </cell>
          <cell r="I460">
            <v>10</v>
          </cell>
          <cell r="J460">
            <v>0.25900000000000001</v>
          </cell>
          <cell r="K460">
            <v>5800000</v>
          </cell>
          <cell r="L460">
            <v>0</v>
          </cell>
          <cell r="M460">
            <v>5800000</v>
          </cell>
          <cell r="N460">
            <v>4705034</v>
          </cell>
          <cell r="O460">
            <v>283596</v>
          </cell>
          <cell r="P460">
            <v>4988630</v>
          </cell>
          <cell r="Q460">
            <v>811370</v>
          </cell>
          <cell r="R460">
            <v>0</v>
          </cell>
          <cell r="S460">
            <v>0</v>
          </cell>
          <cell r="T460">
            <v>283596</v>
          </cell>
          <cell r="U460">
            <v>811370</v>
          </cell>
          <cell r="V460">
            <v>210144</v>
          </cell>
          <cell r="W460">
            <v>210144</v>
          </cell>
        </row>
        <row r="461">
          <cell r="D461" t="str">
            <v>통신선 F/S 3팀</v>
          </cell>
          <cell r="E461">
            <v>419890014</v>
          </cell>
          <cell r="F461" t="str">
            <v>D/W 와인더</v>
          </cell>
          <cell r="G461" t="str">
            <v>1998.01.01</v>
          </cell>
          <cell r="I461">
            <v>10</v>
          </cell>
          <cell r="J461">
            <v>0.25900000000000001</v>
          </cell>
          <cell r="K461">
            <v>5400000</v>
          </cell>
          <cell r="L461">
            <v>0</v>
          </cell>
          <cell r="M461">
            <v>5400000</v>
          </cell>
          <cell r="N461">
            <v>4380549</v>
          </cell>
          <cell r="O461">
            <v>264038</v>
          </cell>
          <cell r="P461">
            <v>4644587</v>
          </cell>
          <cell r="Q461">
            <v>755413</v>
          </cell>
          <cell r="R461">
            <v>0</v>
          </cell>
          <cell r="S461">
            <v>0</v>
          </cell>
          <cell r="T461">
            <v>264038</v>
          </cell>
          <cell r="U461">
            <v>755413</v>
          </cell>
          <cell r="V461">
            <v>195651</v>
          </cell>
          <cell r="W461">
            <v>195651</v>
          </cell>
        </row>
        <row r="462">
          <cell r="D462" t="str">
            <v>통신선 F/S 3팀</v>
          </cell>
          <cell r="E462">
            <v>419900001</v>
          </cell>
          <cell r="F462" t="str">
            <v>DW 고속인쇄기</v>
          </cell>
          <cell r="G462" t="str">
            <v>1998.01.01</v>
          </cell>
          <cell r="I462">
            <v>10</v>
          </cell>
          <cell r="J462">
            <v>0.25900000000000001</v>
          </cell>
          <cell r="K462">
            <v>491000</v>
          </cell>
          <cell r="L462">
            <v>0</v>
          </cell>
          <cell r="M462">
            <v>491000</v>
          </cell>
          <cell r="N462">
            <v>398305</v>
          </cell>
          <cell r="O462">
            <v>24008</v>
          </cell>
          <cell r="P462">
            <v>422313</v>
          </cell>
          <cell r="Q462">
            <v>68687</v>
          </cell>
          <cell r="R462">
            <v>0</v>
          </cell>
          <cell r="S462">
            <v>0</v>
          </cell>
          <cell r="T462">
            <v>24008</v>
          </cell>
          <cell r="U462">
            <v>68687</v>
          </cell>
          <cell r="V462">
            <v>17789</v>
          </cell>
          <cell r="W462">
            <v>17789</v>
          </cell>
        </row>
        <row r="463">
          <cell r="D463" t="str">
            <v>통신선 F/S 3팀</v>
          </cell>
          <cell r="E463">
            <v>419900027</v>
          </cell>
          <cell r="F463" t="str">
            <v>AOI TAPE FORWARDING M/C</v>
          </cell>
          <cell r="G463" t="str">
            <v>1990.11.30</v>
          </cell>
          <cell r="H463">
            <v>2001.05</v>
          </cell>
          <cell r="I463">
            <v>10</v>
          </cell>
          <cell r="J463">
            <v>0.25900000000000001</v>
          </cell>
          <cell r="K463">
            <v>89114356</v>
          </cell>
          <cell r="L463">
            <v>0</v>
          </cell>
          <cell r="M463">
            <v>89114356</v>
          </cell>
          <cell r="N463">
            <v>89113356</v>
          </cell>
          <cell r="O463">
            <v>0</v>
          </cell>
          <cell r="P463">
            <v>89113356</v>
          </cell>
          <cell r="Q463">
            <v>1000</v>
          </cell>
          <cell r="R463">
            <v>0</v>
          </cell>
          <cell r="S463">
            <v>0</v>
          </cell>
          <cell r="T463">
            <v>0</v>
          </cell>
          <cell r="U463">
            <v>1000</v>
          </cell>
          <cell r="V463">
            <v>0</v>
          </cell>
          <cell r="W463">
            <v>0</v>
          </cell>
        </row>
        <row r="464">
          <cell r="D464" t="str">
            <v>통신선 F/S 3팀</v>
          </cell>
          <cell r="E464">
            <v>419900028</v>
          </cell>
          <cell r="F464" t="str">
            <v>HOPPER LOADER</v>
          </cell>
          <cell r="G464" t="str">
            <v>1990.12.31</v>
          </cell>
          <cell r="H464">
            <v>2001.05</v>
          </cell>
          <cell r="I464">
            <v>10</v>
          </cell>
          <cell r="J464">
            <v>0.25900000000000001</v>
          </cell>
          <cell r="K464">
            <v>3700000</v>
          </cell>
          <cell r="L464">
            <v>0</v>
          </cell>
          <cell r="M464">
            <v>3700000</v>
          </cell>
          <cell r="N464">
            <v>3699000</v>
          </cell>
          <cell r="O464">
            <v>0</v>
          </cell>
          <cell r="P464">
            <v>3699000</v>
          </cell>
          <cell r="Q464">
            <v>1000</v>
          </cell>
          <cell r="R464">
            <v>0</v>
          </cell>
          <cell r="S464">
            <v>0</v>
          </cell>
          <cell r="T464">
            <v>0</v>
          </cell>
          <cell r="U464">
            <v>1000</v>
          </cell>
          <cell r="V464">
            <v>0</v>
          </cell>
          <cell r="W464">
            <v>0</v>
          </cell>
        </row>
        <row r="465">
          <cell r="D465" t="str">
            <v>통신선 F/S 3팀</v>
          </cell>
          <cell r="E465">
            <v>419910013</v>
          </cell>
          <cell r="F465" t="str">
            <v>D/W 자동속 권취기</v>
          </cell>
          <cell r="G465" t="str">
            <v>1991.05.31</v>
          </cell>
          <cell r="H465">
            <v>2001.09</v>
          </cell>
          <cell r="I465">
            <v>10</v>
          </cell>
          <cell r="J465">
            <v>0.25900000000000001</v>
          </cell>
          <cell r="K465">
            <v>26000000</v>
          </cell>
          <cell r="L465">
            <v>0</v>
          </cell>
          <cell r="M465">
            <v>26000000</v>
          </cell>
          <cell r="N465">
            <v>25999000</v>
          </cell>
          <cell r="O465">
            <v>0</v>
          </cell>
          <cell r="P465">
            <v>25999000</v>
          </cell>
          <cell r="Q465">
            <v>1000</v>
          </cell>
          <cell r="R465">
            <v>0</v>
          </cell>
          <cell r="S465">
            <v>0</v>
          </cell>
          <cell r="T465">
            <v>0</v>
          </cell>
          <cell r="U465">
            <v>1000</v>
          </cell>
          <cell r="V465">
            <v>0</v>
          </cell>
          <cell r="W465">
            <v>0</v>
          </cell>
        </row>
        <row r="466">
          <cell r="D466" t="str">
            <v>통신선 F/S 3팀</v>
          </cell>
          <cell r="E466">
            <v>419910019</v>
          </cell>
          <cell r="F466" t="str">
            <v>HOPPER LOADER</v>
          </cell>
          <cell r="G466" t="str">
            <v>1991.07.31</v>
          </cell>
          <cell r="H466">
            <v>2001.11</v>
          </cell>
          <cell r="I466">
            <v>10</v>
          </cell>
          <cell r="J466">
            <v>0.25900000000000001</v>
          </cell>
          <cell r="K466">
            <v>3600000</v>
          </cell>
          <cell r="L466">
            <v>0</v>
          </cell>
          <cell r="M466">
            <v>3600000</v>
          </cell>
          <cell r="N466">
            <v>3599000</v>
          </cell>
          <cell r="O466">
            <v>0</v>
          </cell>
          <cell r="P466">
            <v>3599000</v>
          </cell>
          <cell r="Q466">
            <v>1000</v>
          </cell>
          <cell r="R466">
            <v>0</v>
          </cell>
          <cell r="S466">
            <v>0</v>
          </cell>
          <cell r="T466">
            <v>0</v>
          </cell>
          <cell r="U466">
            <v>1000</v>
          </cell>
          <cell r="V466">
            <v>0</v>
          </cell>
          <cell r="W466">
            <v>0</v>
          </cell>
        </row>
        <row r="467">
          <cell r="D467" t="str">
            <v>통신선 F/S 3팀</v>
          </cell>
          <cell r="E467">
            <v>419910026</v>
          </cell>
          <cell r="F467" t="str">
            <v>PVC자동공급장치</v>
          </cell>
          <cell r="G467" t="str">
            <v>1991.11.30</v>
          </cell>
          <cell r="H467">
            <v>2002.02</v>
          </cell>
          <cell r="I467">
            <v>10</v>
          </cell>
          <cell r="J467">
            <v>0.25900000000000001</v>
          </cell>
          <cell r="K467">
            <v>41800000</v>
          </cell>
          <cell r="L467">
            <v>0</v>
          </cell>
          <cell r="M467">
            <v>41800000</v>
          </cell>
          <cell r="N467">
            <v>39624412</v>
          </cell>
          <cell r="O467">
            <v>2174588</v>
          </cell>
          <cell r="P467">
            <v>41799000</v>
          </cell>
          <cell r="Q467">
            <v>1000</v>
          </cell>
          <cell r="R467">
            <v>0</v>
          </cell>
          <cell r="S467">
            <v>0</v>
          </cell>
          <cell r="T467">
            <v>2174588</v>
          </cell>
          <cell r="U467">
            <v>1000</v>
          </cell>
          <cell r="V467">
            <v>0</v>
          </cell>
          <cell r="W467">
            <v>0</v>
          </cell>
        </row>
        <row r="468">
          <cell r="D468" t="str">
            <v>통신선 F/S 3팀</v>
          </cell>
          <cell r="E468">
            <v>419910027</v>
          </cell>
          <cell r="F468" t="str">
            <v>D/W자동속 권취기</v>
          </cell>
          <cell r="G468" t="str">
            <v>1991.11.30</v>
          </cell>
          <cell r="H468">
            <v>2002.02</v>
          </cell>
          <cell r="I468">
            <v>10</v>
          </cell>
          <cell r="J468">
            <v>0.25900000000000001</v>
          </cell>
          <cell r="K468">
            <v>53000000</v>
          </cell>
          <cell r="L468">
            <v>0</v>
          </cell>
          <cell r="M468">
            <v>53000000</v>
          </cell>
          <cell r="N468">
            <v>50241479</v>
          </cell>
          <cell r="O468">
            <v>2757521</v>
          </cell>
          <cell r="P468">
            <v>52999000</v>
          </cell>
          <cell r="Q468">
            <v>1000</v>
          </cell>
          <cell r="R468">
            <v>0</v>
          </cell>
          <cell r="S468">
            <v>0</v>
          </cell>
          <cell r="T468">
            <v>2757521</v>
          </cell>
          <cell r="U468">
            <v>1000</v>
          </cell>
          <cell r="V468">
            <v>0</v>
          </cell>
          <cell r="W468">
            <v>0</v>
          </cell>
        </row>
        <row r="469">
          <cell r="D469" t="str">
            <v>통신선 F/S 3팀</v>
          </cell>
          <cell r="E469">
            <v>419920002</v>
          </cell>
          <cell r="F469" t="str">
            <v>환기시설대</v>
          </cell>
          <cell r="G469" t="str">
            <v>1998.01.01</v>
          </cell>
          <cell r="I469">
            <v>10</v>
          </cell>
          <cell r="J469">
            <v>0.25900000000000001</v>
          </cell>
          <cell r="K469">
            <v>1282000</v>
          </cell>
          <cell r="L469">
            <v>0</v>
          </cell>
          <cell r="M469">
            <v>1282000</v>
          </cell>
          <cell r="N469">
            <v>952866</v>
          </cell>
          <cell r="O469">
            <v>85246</v>
          </cell>
          <cell r="P469">
            <v>1038112</v>
          </cell>
          <cell r="Q469">
            <v>243888</v>
          </cell>
          <cell r="R469">
            <v>0</v>
          </cell>
          <cell r="S469">
            <v>0</v>
          </cell>
          <cell r="T469">
            <v>85246</v>
          </cell>
          <cell r="U469">
            <v>243888</v>
          </cell>
          <cell r="V469">
            <v>63166</v>
          </cell>
          <cell r="W469">
            <v>63166</v>
          </cell>
        </row>
        <row r="470">
          <cell r="D470" t="str">
            <v>통신선 F/S 3팀</v>
          </cell>
          <cell r="E470">
            <v>419940016</v>
          </cell>
          <cell r="F470" t="str">
            <v>랜스마킹 인쇄기</v>
          </cell>
          <cell r="G470" t="str">
            <v>1998.01.01</v>
          </cell>
          <cell r="I470">
            <v>10</v>
          </cell>
          <cell r="J470">
            <v>0.25900000000000001</v>
          </cell>
          <cell r="K470">
            <v>22790000</v>
          </cell>
          <cell r="L470">
            <v>0</v>
          </cell>
          <cell r="M470">
            <v>22790000</v>
          </cell>
          <cell r="N470">
            <v>16939024</v>
          </cell>
          <cell r="O470">
            <v>1515403</v>
          </cell>
          <cell r="P470">
            <v>18454427</v>
          </cell>
          <cell r="Q470">
            <v>4335573</v>
          </cell>
          <cell r="R470">
            <v>0</v>
          </cell>
          <cell r="S470">
            <v>0</v>
          </cell>
          <cell r="T470">
            <v>1515403</v>
          </cell>
          <cell r="U470">
            <v>4335573</v>
          </cell>
          <cell r="V470">
            <v>1122913</v>
          </cell>
          <cell r="W470">
            <v>1122913</v>
          </cell>
        </row>
        <row r="471">
          <cell r="D471" t="str">
            <v>통신선 F/S 3팀</v>
          </cell>
          <cell r="E471">
            <v>419960007</v>
          </cell>
          <cell r="F471" t="str">
            <v>jelly도포장치</v>
          </cell>
          <cell r="G471" t="str">
            <v>1996.07.10</v>
          </cell>
          <cell r="I471">
            <v>10</v>
          </cell>
          <cell r="J471">
            <v>0.25900000000000001</v>
          </cell>
          <cell r="K471">
            <v>3300000</v>
          </cell>
          <cell r="L471">
            <v>0</v>
          </cell>
          <cell r="M471">
            <v>3300000</v>
          </cell>
          <cell r="N471">
            <v>2765476</v>
          </cell>
          <cell r="O471">
            <v>138442</v>
          </cell>
          <cell r="P471">
            <v>2903918</v>
          </cell>
          <cell r="Q471">
            <v>396082</v>
          </cell>
          <cell r="R471">
            <v>0</v>
          </cell>
          <cell r="S471">
            <v>0</v>
          </cell>
          <cell r="T471">
            <v>138442</v>
          </cell>
          <cell r="U471">
            <v>396082</v>
          </cell>
          <cell r="V471">
            <v>102585</v>
          </cell>
          <cell r="W471">
            <v>102585</v>
          </cell>
        </row>
        <row r="472">
          <cell r="D472" t="str">
            <v>통신선 F/S 3팀</v>
          </cell>
          <cell r="E472">
            <v>419960016</v>
          </cell>
          <cell r="F472" t="str">
            <v>90MM압출기개보수</v>
          </cell>
          <cell r="G472" t="str">
            <v>1998.01.01</v>
          </cell>
          <cell r="I472">
            <v>10</v>
          </cell>
          <cell r="J472">
            <v>0.25900000000000001</v>
          </cell>
          <cell r="K472">
            <v>104676000</v>
          </cell>
          <cell r="L472">
            <v>0</v>
          </cell>
          <cell r="M472">
            <v>104676000</v>
          </cell>
          <cell r="N472">
            <v>74181974</v>
          </cell>
          <cell r="O472">
            <v>7897953</v>
          </cell>
          <cell r="P472">
            <v>82079927</v>
          </cell>
          <cell r="Q472">
            <v>22596073</v>
          </cell>
          <cell r="R472">
            <v>0</v>
          </cell>
          <cell r="S472">
            <v>0</v>
          </cell>
          <cell r="T472">
            <v>7897953</v>
          </cell>
          <cell r="U472">
            <v>22596073</v>
          </cell>
          <cell r="V472">
            <v>5852382</v>
          </cell>
          <cell r="W472">
            <v>5852382</v>
          </cell>
        </row>
        <row r="473">
          <cell r="D473" t="str">
            <v>통신선 F/S 3팀</v>
          </cell>
          <cell r="E473">
            <v>419970063</v>
          </cell>
          <cell r="F473" t="str">
            <v>150m/m시린다스크류</v>
          </cell>
          <cell r="G473" t="str">
            <v>1998.01.01</v>
          </cell>
          <cell r="I473">
            <v>10</v>
          </cell>
          <cell r="J473">
            <v>0.25900000000000001</v>
          </cell>
          <cell r="K473">
            <v>66810000</v>
          </cell>
          <cell r="L473">
            <v>0</v>
          </cell>
          <cell r="M473">
            <v>66810000</v>
          </cell>
          <cell r="N473">
            <v>47347030</v>
          </cell>
          <cell r="O473">
            <v>5040909</v>
          </cell>
          <cell r="P473">
            <v>52387939</v>
          </cell>
          <cell r="Q473">
            <v>14422061</v>
          </cell>
          <cell r="R473">
            <v>0</v>
          </cell>
          <cell r="S473">
            <v>0</v>
          </cell>
          <cell r="T473">
            <v>5040909</v>
          </cell>
          <cell r="U473">
            <v>14422061</v>
          </cell>
          <cell r="V473">
            <v>3735313</v>
          </cell>
          <cell r="W473">
            <v>3735313</v>
          </cell>
        </row>
        <row r="474">
          <cell r="D474" t="str">
            <v>통신선 생산1과</v>
          </cell>
          <cell r="E474">
            <v>419800002</v>
          </cell>
          <cell r="F474" t="str">
            <v>BELT CONVEYOR</v>
          </cell>
          <cell r="G474" t="str">
            <v>1980.04.21</v>
          </cell>
          <cell r="H474">
            <v>1993.12</v>
          </cell>
          <cell r="I474">
            <v>10</v>
          </cell>
          <cell r="J474">
            <v>0.25900000000000001</v>
          </cell>
          <cell r="K474">
            <v>3459087</v>
          </cell>
          <cell r="L474">
            <v>0</v>
          </cell>
          <cell r="M474">
            <v>3459087</v>
          </cell>
          <cell r="N474">
            <v>3458087</v>
          </cell>
          <cell r="O474">
            <v>0</v>
          </cell>
          <cell r="P474">
            <v>3458087</v>
          </cell>
          <cell r="Q474">
            <v>1000</v>
          </cell>
          <cell r="R474">
            <v>0</v>
          </cell>
          <cell r="S474">
            <v>0</v>
          </cell>
          <cell r="T474">
            <v>0</v>
          </cell>
          <cell r="U474">
            <v>1000</v>
          </cell>
          <cell r="V474">
            <v>0</v>
          </cell>
          <cell r="W474">
            <v>0</v>
          </cell>
        </row>
        <row r="475">
          <cell r="D475" t="str">
            <v>통신선 생산1과</v>
          </cell>
          <cell r="E475">
            <v>419810001</v>
          </cell>
          <cell r="F475" t="str">
            <v>CONVEYOR</v>
          </cell>
          <cell r="G475" t="str">
            <v>1981.03.26</v>
          </cell>
          <cell r="H475">
            <v>1993.12</v>
          </cell>
          <cell r="I475">
            <v>10</v>
          </cell>
          <cell r="J475">
            <v>0.25900000000000001</v>
          </cell>
          <cell r="K475">
            <v>5936770</v>
          </cell>
          <cell r="L475">
            <v>0</v>
          </cell>
          <cell r="M475">
            <v>5936770</v>
          </cell>
          <cell r="N475">
            <v>5935770</v>
          </cell>
          <cell r="O475">
            <v>0</v>
          </cell>
          <cell r="P475">
            <v>5935770</v>
          </cell>
          <cell r="Q475">
            <v>1000</v>
          </cell>
          <cell r="R475">
            <v>0</v>
          </cell>
          <cell r="S475">
            <v>0</v>
          </cell>
          <cell r="T475">
            <v>0</v>
          </cell>
          <cell r="U475">
            <v>1000</v>
          </cell>
          <cell r="V475">
            <v>0</v>
          </cell>
          <cell r="W475">
            <v>0</v>
          </cell>
        </row>
        <row r="476">
          <cell r="D476" t="str">
            <v>통신선 생산1과</v>
          </cell>
          <cell r="E476">
            <v>419810003</v>
          </cell>
          <cell r="F476" t="str">
            <v>CONVEYOR</v>
          </cell>
          <cell r="G476" t="str">
            <v>1981.06.30</v>
          </cell>
          <cell r="H476">
            <v>1993.12</v>
          </cell>
          <cell r="I476">
            <v>10</v>
          </cell>
          <cell r="J476">
            <v>0.25900000000000001</v>
          </cell>
          <cell r="K476">
            <v>5741164</v>
          </cell>
          <cell r="L476">
            <v>0</v>
          </cell>
          <cell r="M476">
            <v>5741164</v>
          </cell>
          <cell r="N476">
            <v>5740164</v>
          </cell>
          <cell r="O476">
            <v>0</v>
          </cell>
          <cell r="P476">
            <v>5740164</v>
          </cell>
          <cell r="Q476">
            <v>1000</v>
          </cell>
          <cell r="R476">
            <v>0</v>
          </cell>
          <cell r="S476">
            <v>0</v>
          </cell>
          <cell r="T476">
            <v>0</v>
          </cell>
          <cell r="U476">
            <v>1000</v>
          </cell>
          <cell r="V476">
            <v>0</v>
          </cell>
          <cell r="W476">
            <v>0</v>
          </cell>
        </row>
        <row r="477">
          <cell r="D477" t="str">
            <v>통신선 생산1과</v>
          </cell>
          <cell r="E477">
            <v>419810012</v>
          </cell>
          <cell r="F477" t="str">
            <v>분쇄기</v>
          </cell>
          <cell r="G477" t="str">
            <v>1981.11.30</v>
          </cell>
          <cell r="H477">
            <v>1993.12</v>
          </cell>
          <cell r="I477">
            <v>10</v>
          </cell>
          <cell r="J477">
            <v>0.25900000000000001</v>
          </cell>
          <cell r="K477">
            <v>1208214</v>
          </cell>
          <cell r="L477">
            <v>0</v>
          </cell>
          <cell r="M477">
            <v>1208214</v>
          </cell>
          <cell r="N477">
            <v>1207214</v>
          </cell>
          <cell r="O477">
            <v>0</v>
          </cell>
          <cell r="P477">
            <v>1207214</v>
          </cell>
          <cell r="Q477">
            <v>1000</v>
          </cell>
          <cell r="R477">
            <v>0</v>
          </cell>
          <cell r="S477">
            <v>0</v>
          </cell>
          <cell r="T477">
            <v>0</v>
          </cell>
          <cell r="U477">
            <v>1000</v>
          </cell>
          <cell r="V477">
            <v>0</v>
          </cell>
          <cell r="W477">
            <v>0</v>
          </cell>
        </row>
        <row r="478">
          <cell r="D478" t="str">
            <v>통신선 생산1과</v>
          </cell>
          <cell r="E478">
            <v>419830004</v>
          </cell>
          <cell r="F478" t="str">
            <v>혼합기</v>
          </cell>
          <cell r="G478" t="str">
            <v>1983.12.29</v>
          </cell>
          <cell r="H478">
            <v>1993.12</v>
          </cell>
          <cell r="I478">
            <v>10</v>
          </cell>
          <cell r="J478">
            <v>0.25900000000000001</v>
          </cell>
          <cell r="K478">
            <v>1100000</v>
          </cell>
          <cell r="L478">
            <v>0</v>
          </cell>
          <cell r="M478">
            <v>1100000</v>
          </cell>
          <cell r="N478">
            <v>1099000</v>
          </cell>
          <cell r="O478">
            <v>0</v>
          </cell>
          <cell r="P478">
            <v>1099000</v>
          </cell>
          <cell r="Q478">
            <v>1000</v>
          </cell>
          <cell r="R478">
            <v>0</v>
          </cell>
          <cell r="S478">
            <v>0</v>
          </cell>
          <cell r="T478">
            <v>0</v>
          </cell>
          <cell r="U478">
            <v>1000</v>
          </cell>
          <cell r="V478">
            <v>0</v>
          </cell>
          <cell r="W478">
            <v>0</v>
          </cell>
        </row>
        <row r="479">
          <cell r="D479" t="str">
            <v>통신선 생산1과</v>
          </cell>
          <cell r="E479">
            <v>419840020</v>
          </cell>
          <cell r="F479" t="str">
            <v>FLUDISED BATH</v>
          </cell>
          <cell r="G479" t="str">
            <v>1984.11.30</v>
          </cell>
          <cell r="H479">
            <v>1993.12</v>
          </cell>
          <cell r="I479">
            <v>10</v>
          </cell>
          <cell r="J479">
            <v>0.25900000000000001</v>
          </cell>
          <cell r="K479">
            <v>7890570</v>
          </cell>
          <cell r="L479">
            <v>0</v>
          </cell>
          <cell r="M479">
            <v>7890570</v>
          </cell>
          <cell r="N479">
            <v>7889570</v>
          </cell>
          <cell r="O479">
            <v>0</v>
          </cell>
          <cell r="P479">
            <v>7889570</v>
          </cell>
          <cell r="Q479">
            <v>1000</v>
          </cell>
          <cell r="R479">
            <v>0</v>
          </cell>
          <cell r="S479">
            <v>0</v>
          </cell>
          <cell r="T479">
            <v>0</v>
          </cell>
          <cell r="U479">
            <v>1000</v>
          </cell>
          <cell r="V479">
            <v>0</v>
          </cell>
          <cell r="W479">
            <v>0</v>
          </cell>
        </row>
        <row r="480">
          <cell r="D480" t="str">
            <v>통신선 생산1과</v>
          </cell>
          <cell r="E480">
            <v>419910015</v>
          </cell>
          <cell r="F480" t="str">
            <v>전열체 탈피기</v>
          </cell>
          <cell r="G480" t="str">
            <v>1998.01.01</v>
          </cell>
          <cell r="I480">
            <v>10</v>
          </cell>
          <cell r="J480">
            <v>0.25900000000000001</v>
          </cell>
          <cell r="K480">
            <v>2046000</v>
          </cell>
          <cell r="L480">
            <v>0</v>
          </cell>
          <cell r="M480">
            <v>2046000</v>
          </cell>
          <cell r="N480">
            <v>1578161</v>
          </cell>
          <cell r="O480">
            <v>121170</v>
          </cell>
          <cell r="P480">
            <v>1699331</v>
          </cell>
          <cell r="Q480">
            <v>346669</v>
          </cell>
          <cell r="R480">
            <v>0</v>
          </cell>
          <cell r="S480">
            <v>0</v>
          </cell>
          <cell r="T480">
            <v>121170</v>
          </cell>
          <cell r="U480">
            <v>346669</v>
          </cell>
          <cell r="V480">
            <v>89787</v>
          </cell>
          <cell r="W480">
            <v>89787</v>
          </cell>
        </row>
        <row r="481">
          <cell r="D481" t="str">
            <v>통신선 생산1과</v>
          </cell>
          <cell r="E481">
            <v>419950007</v>
          </cell>
          <cell r="F481" t="str">
            <v>프리퍼마</v>
          </cell>
          <cell r="G481" t="str">
            <v>1995.05.31</v>
          </cell>
          <cell r="I481">
            <v>10</v>
          </cell>
          <cell r="J481">
            <v>0.25900000000000001</v>
          </cell>
          <cell r="K481">
            <v>2500000</v>
          </cell>
          <cell r="L481">
            <v>0</v>
          </cell>
          <cell r="M481">
            <v>2500000</v>
          </cell>
          <cell r="N481">
            <v>2273419</v>
          </cell>
          <cell r="O481">
            <v>58684</v>
          </cell>
          <cell r="P481">
            <v>2332103</v>
          </cell>
          <cell r="Q481">
            <v>167897</v>
          </cell>
          <cell r="R481">
            <v>0</v>
          </cell>
          <cell r="S481">
            <v>0</v>
          </cell>
          <cell r="T481">
            <v>58684</v>
          </cell>
          <cell r="U481">
            <v>167897</v>
          </cell>
          <cell r="V481">
            <v>43485</v>
          </cell>
          <cell r="W481">
            <v>43485</v>
          </cell>
        </row>
        <row r="482">
          <cell r="D482" t="str">
            <v>통신선 생산1과</v>
          </cell>
          <cell r="E482">
            <v>419980041</v>
          </cell>
          <cell r="F482" t="str">
            <v>아답타</v>
          </cell>
          <cell r="G482" t="str">
            <v>1998.12.02</v>
          </cell>
          <cell r="I482">
            <v>10</v>
          </cell>
          <cell r="J482">
            <v>0.25900000000000001</v>
          </cell>
          <cell r="K482">
            <v>3000000</v>
          </cell>
          <cell r="L482">
            <v>0</v>
          </cell>
          <cell r="M482">
            <v>3000000</v>
          </cell>
          <cell r="N482">
            <v>1937462</v>
          </cell>
          <cell r="O482">
            <v>275197</v>
          </cell>
          <cell r="P482">
            <v>2212659</v>
          </cell>
          <cell r="Q482">
            <v>787341</v>
          </cell>
          <cell r="R482">
            <v>0</v>
          </cell>
          <cell r="S482">
            <v>0</v>
          </cell>
          <cell r="T482">
            <v>275197</v>
          </cell>
          <cell r="U482">
            <v>787341</v>
          </cell>
          <cell r="V482">
            <v>203921</v>
          </cell>
          <cell r="W482">
            <v>203921</v>
          </cell>
        </row>
        <row r="483">
          <cell r="D483" t="str">
            <v>통신선 생산1과</v>
          </cell>
          <cell r="E483">
            <v>419980042</v>
          </cell>
          <cell r="F483" t="str">
            <v>잉크젯 프린터 (D/W 설비용)</v>
          </cell>
          <cell r="G483" t="str">
            <v>1998.12.22</v>
          </cell>
          <cell r="I483">
            <v>10</v>
          </cell>
          <cell r="J483">
            <v>0.25900000000000001</v>
          </cell>
          <cell r="K483">
            <v>15000000</v>
          </cell>
          <cell r="L483">
            <v>0</v>
          </cell>
          <cell r="M483">
            <v>15000000</v>
          </cell>
          <cell r="N483">
            <v>9687308</v>
          </cell>
          <cell r="O483">
            <v>1375987</v>
          </cell>
          <cell r="P483">
            <v>11063295</v>
          </cell>
          <cell r="Q483">
            <v>3936705</v>
          </cell>
          <cell r="R483">
            <v>0</v>
          </cell>
          <cell r="S483">
            <v>0</v>
          </cell>
          <cell r="T483">
            <v>1375987</v>
          </cell>
          <cell r="U483">
            <v>3936705</v>
          </cell>
          <cell r="V483">
            <v>1019606</v>
          </cell>
          <cell r="W483">
            <v>1019606</v>
          </cell>
        </row>
        <row r="484">
          <cell r="D484" t="str">
            <v>통신선 생산1과</v>
          </cell>
          <cell r="E484">
            <v>419980043</v>
          </cell>
          <cell r="F484" t="str">
            <v>랜스마킹 Wheel</v>
          </cell>
          <cell r="G484" t="str">
            <v>1998.12.10</v>
          </cell>
          <cell r="I484">
            <v>10</v>
          </cell>
          <cell r="J484">
            <v>0.25900000000000001</v>
          </cell>
          <cell r="K484">
            <v>12000000</v>
          </cell>
          <cell r="L484">
            <v>0</v>
          </cell>
          <cell r="M484">
            <v>12000000</v>
          </cell>
          <cell r="N484">
            <v>7749846</v>
          </cell>
          <cell r="O484">
            <v>1100790</v>
          </cell>
          <cell r="P484">
            <v>8850636</v>
          </cell>
          <cell r="Q484">
            <v>3149364</v>
          </cell>
          <cell r="R484">
            <v>0</v>
          </cell>
          <cell r="S484">
            <v>0</v>
          </cell>
          <cell r="T484">
            <v>1100790</v>
          </cell>
          <cell r="U484">
            <v>3149364</v>
          </cell>
          <cell r="V484">
            <v>815685</v>
          </cell>
          <cell r="W484">
            <v>815685</v>
          </cell>
        </row>
        <row r="485">
          <cell r="D485" t="str">
            <v>통신선 생산1과</v>
          </cell>
          <cell r="E485">
            <v>419990003</v>
          </cell>
          <cell r="F485" t="str">
            <v>150mm U/R Take-Up</v>
          </cell>
          <cell r="G485" t="str">
            <v>1999.01.08</v>
          </cell>
          <cell r="I485">
            <v>10</v>
          </cell>
          <cell r="J485">
            <v>0.25900000000000001</v>
          </cell>
          <cell r="K485">
            <v>62000000</v>
          </cell>
          <cell r="L485">
            <v>0</v>
          </cell>
          <cell r="M485">
            <v>62000000</v>
          </cell>
          <cell r="N485">
            <v>36774121</v>
          </cell>
          <cell r="O485">
            <v>6533503</v>
          </cell>
          <cell r="P485">
            <v>43307624</v>
          </cell>
          <cell r="Q485">
            <v>18692376</v>
          </cell>
          <cell r="R485">
            <v>0</v>
          </cell>
          <cell r="S485">
            <v>0</v>
          </cell>
          <cell r="T485">
            <v>6533503</v>
          </cell>
          <cell r="U485">
            <v>18692376</v>
          </cell>
          <cell r="V485">
            <v>4841325</v>
          </cell>
          <cell r="W485">
            <v>4841325</v>
          </cell>
        </row>
        <row r="486">
          <cell r="D486" t="str">
            <v>통신선 생산1과</v>
          </cell>
          <cell r="E486">
            <v>419990006</v>
          </cell>
          <cell r="F486" t="str">
            <v>Oscilltor</v>
          </cell>
          <cell r="G486" t="str">
            <v>1999.02.22</v>
          </cell>
          <cell r="I486">
            <v>10</v>
          </cell>
          <cell r="J486">
            <v>0.25900000000000001</v>
          </cell>
          <cell r="K486">
            <v>3000000</v>
          </cell>
          <cell r="L486">
            <v>0</v>
          </cell>
          <cell r="M486">
            <v>3000000</v>
          </cell>
          <cell r="N486">
            <v>1779393</v>
          </cell>
          <cell r="O486">
            <v>316137</v>
          </cell>
          <cell r="P486">
            <v>2095530</v>
          </cell>
          <cell r="Q486">
            <v>904470</v>
          </cell>
          <cell r="R486">
            <v>0</v>
          </cell>
          <cell r="S486">
            <v>0</v>
          </cell>
          <cell r="T486">
            <v>316137</v>
          </cell>
          <cell r="U486">
            <v>904470</v>
          </cell>
          <cell r="V486">
            <v>234257</v>
          </cell>
          <cell r="W486">
            <v>234257</v>
          </cell>
        </row>
        <row r="487">
          <cell r="D487" t="str">
            <v>통신선 생산1과</v>
          </cell>
          <cell r="E487">
            <v>419990054</v>
          </cell>
          <cell r="F487" t="str">
            <v>Tape 종첨장치</v>
          </cell>
          <cell r="G487" t="str">
            <v>1999.06.01</v>
          </cell>
          <cell r="I487">
            <v>10</v>
          </cell>
          <cell r="J487">
            <v>0.25900000000000001</v>
          </cell>
          <cell r="K487">
            <v>3500000</v>
          </cell>
          <cell r="L487">
            <v>0</v>
          </cell>
          <cell r="M487">
            <v>3500000</v>
          </cell>
          <cell r="N487">
            <v>2075959</v>
          </cell>
          <cell r="O487">
            <v>368827</v>
          </cell>
          <cell r="P487">
            <v>2444786</v>
          </cell>
          <cell r="Q487">
            <v>1055214</v>
          </cell>
          <cell r="R487">
            <v>0</v>
          </cell>
          <cell r="S487">
            <v>0</v>
          </cell>
          <cell r="T487">
            <v>368827</v>
          </cell>
          <cell r="U487">
            <v>1055214</v>
          </cell>
          <cell r="V487">
            <v>273300</v>
          </cell>
          <cell r="W487">
            <v>273300</v>
          </cell>
        </row>
        <row r="488">
          <cell r="D488" t="str">
            <v>통신선 생산1과</v>
          </cell>
          <cell r="E488">
            <v>419990087</v>
          </cell>
          <cell r="F488" t="str">
            <v>90mm Extruder</v>
          </cell>
          <cell r="G488" t="str">
            <v>1999.10.31</v>
          </cell>
          <cell r="I488">
            <v>10</v>
          </cell>
          <cell r="J488">
            <v>0.25900000000000001</v>
          </cell>
          <cell r="K488">
            <v>190000000</v>
          </cell>
          <cell r="L488">
            <v>0</v>
          </cell>
          <cell r="M488">
            <v>190000000</v>
          </cell>
          <cell r="N488">
            <v>99184748</v>
          </cell>
          <cell r="O488">
            <v>23521150</v>
          </cell>
          <cell r="P488">
            <v>122705898</v>
          </cell>
          <cell r="Q488">
            <v>67294102</v>
          </cell>
          <cell r="R488">
            <v>0</v>
          </cell>
          <cell r="S488">
            <v>0</v>
          </cell>
          <cell r="T488">
            <v>23521150</v>
          </cell>
          <cell r="U488">
            <v>67294102</v>
          </cell>
          <cell r="V488">
            <v>17429172</v>
          </cell>
          <cell r="W488">
            <v>17429172</v>
          </cell>
        </row>
        <row r="489">
          <cell r="D489" t="str">
            <v>통신선 생산1과</v>
          </cell>
          <cell r="E489">
            <v>419990088</v>
          </cell>
          <cell r="F489" t="str">
            <v>F/S쉬스라인 보조설비</v>
          </cell>
          <cell r="G489" t="str">
            <v>1999.10.31</v>
          </cell>
          <cell r="I489">
            <v>10</v>
          </cell>
          <cell r="J489">
            <v>0.25900000000000001</v>
          </cell>
          <cell r="K489">
            <v>34000000</v>
          </cell>
          <cell r="L489">
            <v>0</v>
          </cell>
          <cell r="M489">
            <v>34000000</v>
          </cell>
          <cell r="N489">
            <v>17748850</v>
          </cell>
          <cell r="O489">
            <v>4209048</v>
          </cell>
          <cell r="P489">
            <v>21957898</v>
          </cell>
          <cell r="Q489">
            <v>12042102</v>
          </cell>
          <cell r="R489">
            <v>0</v>
          </cell>
          <cell r="S489">
            <v>0</v>
          </cell>
          <cell r="T489">
            <v>4209048</v>
          </cell>
          <cell r="U489">
            <v>12042102</v>
          </cell>
          <cell r="V489">
            <v>3118904</v>
          </cell>
          <cell r="W489">
            <v>3118904</v>
          </cell>
        </row>
        <row r="490">
          <cell r="D490" t="str">
            <v>통신선 검사1팀</v>
          </cell>
          <cell r="E490">
            <v>419770001</v>
          </cell>
          <cell r="F490" t="str">
            <v>인장시험기</v>
          </cell>
          <cell r="G490" t="str">
            <v>1977.01.31</v>
          </cell>
          <cell r="H490">
            <v>1993.12</v>
          </cell>
          <cell r="I490">
            <v>10</v>
          </cell>
          <cell r="J490">
            <v>0.25900000000000001</v>
          </cell>
          <cell r="K490">
            <v>1684700</v>
          </cell>
          <cell r="L490">
            <v>0</v>
          </cell>
          <cell r="M490">
            <v>1684700</v>
          </cell>
          <cell r="N490">
            <v>1683700</v>
          </cell>
          <cell r="O490">
            <v>0</v>
          </cell>
          <cell r="P490">
            <v>1683700</v>
          </cell>
          <cell r="Q490">
            <v>1000</v>
          </cell>
          <cell r="R490">
            <v>0</v>
          </cell>
          <cell r="S490">
            <v>0</v>
          </cell>
          <cell r="T490">
            <v>0</v>
          </cell>
          <cell r="U490">
            <v>1000</v>
          </cell>
          <cell r="V490">
            <v>0</v>
          </cell>
          <cell r="W490">
            <v>0</v>
          </cell>
        </row>
        <row r="491">
          <cell r="D491" t="str">
            <v>통신선 검사1팀</v>
          </cell>
          <cell r="E491">
            <v>419770004</v>
          </cell>
          <cell r="F491" t="str">
            <v>전기저항측정기</v>
          </cell>
          <cell r="G491" t="str">
            <v>1998.01.01</v>
          </cell>
          <cell r="I491">
            <v>10</v>
          </cell>
          <cell r="J491">
            <v>0.25900000000000001</v>
          </cell>
          <cell r="K491">
            <v>680000</v>
          </cell>
          <cell r="L491">
            <v>0</v>
          </cell>
          <cell r="M491">
            <v>680000</v>
          </cell>
          <cell r="N491">
            <v>592572</v>
          </cell>
          <cell r="O491">
            <v>22644</v>
          </cell>
          <cell r="P491">
            <v>615216</v>
          </cell>
          <cell r="Q491">
            <v>64784</v>
          </cell>
          <cell r="R491">
            <v>0</v>
          </cell>
          <cell r="S491">
            <v>0</v>
          </cell>
          <cell r="T491">
            <v>22644</v>
          </cell>
          <cell r="U491">
            <v>64784</v>
          </cell>
          <cell r="V491">
            <v>16779</v>
          </cell>
          <cell r="W491">
            <v>16779</v>
          </cell>
        </row>
        <row r="492">
          <cell r="D492" t="str">
            <v>통신선 검사1팀</v>
          </cell>
          <cell r="E492">
            <v>419770006</v>
          </cell>
          <cell r="F492" t="str">
            <v>비틀림시험기</v>
          </cell>
          <cell r="G492" t="str">
            <v>1998.01.01</v>
          </cell>
          <cell r="I492">
            <v>10</v>
          </cell>
          <cell r="J492">
            <v>0.25900000000000001</v>
          </cell>
          <cell r="K492">
            <v>367000</v>
          </cell>
          <cell r="L492">
            <v>0</v>
          </cell>
          <cell r="M492">
            <v>367000</v>
          </cell>
          <cell r="N492">
            <v>319815</v>
          </cell>
          <cell r="O492">
            <v>12221</v>
          </cell>
          <cell r="P492">
            <v>332036</v>
          </cell>
          <cell r="Q492">
            <v>34964</v>
          </cell>
          <cell r="R492">
            <v>0</v>
          </cell>
          <cell r="S492">
            <v>0</v>
          </cell>
          <cell r="T492">
            <v>12221</v>
          </cell>
          <cell r="U492">
            <v>34964</v>
          </cell>
          <cell r="V492">
            <v>9055</v>
          </cell>
          <cell r="W492">
            <v>9055</v>
          </cell>
        </row>
        <row r="493">
          <cell r="D493" t="str">
            <v>통신선 검사1팀</v>
          </cell>
          <cell r="E493">
            <v>419780005</v>
          </cell>
          <cell r="F493" t="str">
            <v>내한성시험기</v>
          </cell>
          <cell r="G493" t="str">
            <v>1998.01.01</v>
          </cell>
          <cell r="I493">
            <v>10</v>
          </cell>
          <cell r="J493">
            <v>0.25900000000000001</v>
          </cell>
          <cell r="K493">
            <v>252000</v>
          </cell>
          <cell r="L493">
            <v>0</v>
          </cell>
          <cell r="M493">
            <v>252000</v>
          </cell>
          <cell r="N493">
            <v>219601</v>
          </cell>
          <cell r="O493">
            <v>8391</v>
          </cell>
          <cell r="P493">
            <v>227992</v>
          </cell>
          <cell r="Q493">
            <v>24008</v>
          </cell>
          <cell r="R493">
            <v>0</v>
          </cell>
          <cell r="S493">
            <v>0</v>
          </cell>
          <cell r="T493">
            <v>8391</v>
          </cell>
          <cell r="U493">
            <v>24008</v>
          </cell>
          <cell r="V493">
            <v>6218</v>
          </cell>
          <cell r="W493">
            <v>6218</v>
          </cell>
        </row>
        <row r="494">
          <cell r="D494" t="str">
            <v>통신선 검사1팀</v>
          </cell>
          <cell r="E494">
            <v>419780006</v>
          </cell>
          <cell r="F494" t="str">
            <v>인장시험기</v>
          </cell>
          <cell r="G494" t="str">
            <v>1998.01.01</v>
          </cell>
          <cell r="I494">
            <v>10</v>
          </cell>
          <cell r="J494">
            <v>0.25900000000000001</v>
          </cell>
          <cell r="K494">
            <v>672000</v>
          </cell>
          <cell r="L494">
            <v>0</v>
          </cell>
          <cell r="M494">
            <v>672000</v>
          </cell>
          <cell r="N494">
            <v>585600</v>
          </cell>
          <cell r="O494">
            <v>22378</v>
          </cell>
          <cell r="P494">
            <v>607978</v>
          </cell>
          <cell r="Q494">
            <v>64022</v>
          </cell>
          <cell r="R494">
            <v>0</v>
          </cell>
          <cell r="S494">
            <v>0</v>
          </cell>
          <cell r="T494">
            <v>22378</v>
          </cell>
          <cell r="U494">
            <v>64022</v>
          </cell>
          <cell r="V494">
            <v>16581</v>
          </cell>
          <cell r="W494">
            <v>16581</v>
          </cell>
        </row>
        <row r="495">
          <cell r="D495" t="str">
            <v>통신선 검사1팀</v>
          </cell>
          <cell r="E495">
            <v>419780007</v>
          </cell>
          <cell r="F495" t="str">
            <v>MEGOHOM METER</v>
          </cell>
          <cell r="G495" t="str">
            <v>1998.01.01</v>
          </cell>
          <cell r="I495">
            <v>10</v>
          </cell>
          <cell r="J495">
            <v>0.25900000000000001</v>
          </cell>
          <cell r="K495">
            <v>316000</v>
          </cell>
          <cell r="L495">
            <v>0</v>
          </cell>
          <cell r="M495">
            <v>316000</v>
          </cell>
          <cell r="N495">
            <v>275372</v>
          </cell>
          <cell r="O495">
            <v>10523</v>
          </cell>
          <cell r="P495">
            <v>285895</v>
          </cell>
          <cell r="Q495">
            <v>30105</v>
          </cell>
          <cell r="R495">
            <v>0</v>
          </cell>
          <cell r="S495">
            <v>0</v>
          </cell>
          <cell r="T495">
            <v>10523</v>
          </cell>
          <cell r="U495">
            <v>30105</v>
          </cell>
          <cell r="V495">
            <v>7797</v>
          </cell>
          <cell r="W495">
            <v>7797</v>
          </cell>
        </row>
        <row r="496">
          <cell r="D496" t="str">
            <v>통신선 검사1팀</v>
          </cell>
          <cell r="E496">
            <v>419780008</v>
          </cell>
          <cell r="F496" t="str">
            <v>가열변형시험기</v>
          </cell>
          <cell r="G496" t="str">
            <v>1998.01.01</v>
          </cell>
          <cell r="I496">
            <v>10</v>
          </cell>
          <cell r="J496">
            <v>0.25900000000000001</v>
          </cell>
          <cell r="K496">
            <v>952000</v>
          </cell>
          <cell r="L496">
            <v>0</v>
          </cell>
          <cell r="M496">
            <v>952000</v>
          </cell>
          <cell r="N496">
            <v>829601</v>
          </cell>
          <cell r="O496">
            <v>31701</v>
          </cell>
          <cell r="P496">
            <v>861302</v>
          </cell>
          <cell r="Q496">
            <v>90698</v>
          </cell>
          <cell r="R496">
            <v>0</v>
          </cell>
          <cell r="S496">
            <v>0</v>
          </cell>
          <cell r="T496">
            <v>31701</v>
          </cell>
          <cell r="U496">
            <v>90698</v>
          </cell>
          <cell r="V496">
            <v>23490</v>
          </cell>
          <cell r="W496">
            <v>23490</v>
          </cell>
        </row>
        <row r="497">
          <cell r="D497" t="str">
            <v>통신선 검사1팀</v>
          </cell>
          <cell r="E497">
            <v>419820001</v>
          </cell>
          <cell r="F497" t="str">
            <v>시험기</v>
          </cell>
          <cell r="G497" t="str">
            <v>1982.04.30</v>
          </cell>
          <cell r="H497">
            <v>1993.12</v>
          </cell>
          <cell r="I497">
            <v>10</v>
          </cell>
          <cell r="J497">
            <v>0.25900000000000001</v>
          </cell>
          <cell r="K497">
            <v>4725402</v>
          </cell>
          <cell r="L497">
            <v>0</v>
          </cell>
          <cell r="M497">
            <v>4725402</v>
          </cell>
          <cell r="N497">
            <v>4724402</v>
          </cell>
          <cell r="O497">
            <v>0</v>
          </cell>
          <cell r="P497">
            <v>4724402</v>
          </cell>
          <cell r="Q497">
            <v>1000</v>
          </cell>
          <cell r="R497">
            <v>0</v>
          </cell>
          <cell r="S497">
            <v>0</v>
          </cell>
          <cell r="T497">
            <v>0</v>
          </cell>
          <cell r="U497">
            <v>1000</v>
          </cell>
          <cell r="V497">
            <v>0</v>
          </cell>
          <cell r="W497">
            <v>0</v>
          </cell>
        </row>
        <row r="498">
          <cell r="D498" t="str">
            <v>통신선 검사1팀</v>
          </cell>
          <cell r="E498">
            <v>419820006</v>
          </cell>
          <cell r="F498" t="str">
            <v>히트싸이클시험장치</v>
          </cell>
          <cell r="G498" t="str">
            <v>1982.06.29</v>
          </cell>
          <cell r="H498">
            <v>1993.12</v>
          </cell>
          <cell r="I498">
            <v>10</v>
          </cell>
          <cell r="J498">
            <v>0.25900000000000001</v>
          </cell>
          <cell r="K498">
            <v>8880000</v>
          </cell>
          <cell r="L498">
            <v>0</v>
          </cell>
          <cell r="M498">
            <v>8880000</v>
          </cell>
          <cell r="N498">
            <v>8879000</v>
          </cell>
          <cell r="O498">
            <v>0</v>
          </cell>
          <cell r="P498">
            <v>8879000</v>
          </cell>
          <cell r="Q498">
            <v>1000</v>
          </cell>
          <cell r="R498">
            <v>0</v>
          </cell>
          <cell r="S498">
            <v>0</v>
          </cell>
          <cell r="T498">
            <v>0</v>
          </cell>
          <cell r="U498">
            <v>1000</v>
          </cell>
          <cell r="V498">
            <v>0</v>
          </cell>
          <cell r="W498">
            <v>0</v>
          </cell>
        </row>
        <row r="499">
          <cell r="D499" t="str">
            <v>통신선 검사1팀</v>
          </cell>
          <cell r="E499">
            <v>419870018</v>
          </cell>
          <cell r="F499" t="str">
            <v>난연성시험기</v>
          </cell>
          <cell r="G499" t="str">
            <v>1998.01.01</v>
          </cell>
          <cell r="I499">
            <v>10</v>
          </cell>
          <cell r="J499">
            <v>0.25900000000000001</v>
          </cell>
          <cell r="K499">
            <v>442000</v>
          </cell>
          <cell r="L499">
            <v>0</v>
          </cell>
          <cell r="M499">
            <v>442000</v>
          </cell>
          <cell r="N499">
            <v>358556</v>
          </cell>
          <cell r="O499">
            <v>21612</v>
          </cell>
          <cell r="P499">
            <v>380168</v>
          </cell>
          <cell r="Q499">
            <v>61832</v>
          </cell>
          <cell r="R499">
            <v>0</v>
          </cell>
          <cell r="S499">
            <v>0</v>
          </cell>
          <cell r="T499">
            <v>21612</v>
          </cell>
          <cell r="U499">
            <v>61832</v>
          </cell>
          <cell r="V499">
            <v>16014</v>
          </cell>
          <cell r="W499">
            <v>16014</v>
          </cell>
        </row>
        <row r="500">
          <cell r="D500" t="str">
            <v>통신선 검사1팀</v>
          </cell>
          <cell r="E500">
            <v>419870019</v>
          </cell>
          <cell r="F500" t="str">
            <v>정화중 시험기</v>
          </cell>
          <cell r="G500" t="str">
            <v>1987.12.31</v>
          </cell>
          <cell r="H500">
            <v>1996.04</v>
          </cell>
          <cell r="I500">
            <v>10</v>
          </cell>
          <cell r="J500">
            <v>0.25900000000000001</v>
          </cell>
          <cell r="K500">
            <v>1889569</v>
          </cell>
          <cell r="L500">
            <v>0</v>
          </cell>
          <cell r="M500">
            <v>1889569</v>
          </cell>
          <cell r="N500">
            <v>1888569</v>
          </cell>
          <cell r="O500">
            <v>0</v>
          </cell>
          <cell r="P500">
            <v>1888569</v>
          </cell>
          <cell r="Q500">
            <v>1000</v>
          </cell>
          <cell r="R500">
            <v>0</v>
          </cell>
          <cell r="S500">
            <v>0</v>
          </cell>
          <cell r="T500">
            <v>0</v>
          </cell>
          <cell r="U500">
            <v>1000</v>
          </cell>
          <cell r="V500">
            <v>0</v>
          </cell>
          <cell r="W500">
            <v>0</v>
          </cell>
        </row>
        <row r="501">
          <cell r="D501" t="str">
            <v>통신선 검사1팀</v>
          </cell>
          <cell r="E501">
            <v>419870021</v>
          </cell>
          <cell r="F501" t="str">
            <v>PIN DIAL GUAGGE</v>
          </cell>
          <cell r="G501" t="str">
            <v>1987.12.31</v>
          </cell>
          <cell r="H501">
            <v>1996.04</v>
          </cell>
          <cell r="I501">
            <v>10</v>
          </cell>
          <cell r="J501">
            <v>0.25900000000000001</v>
          </cell>
          <cell r="K501">
            <v>677838</v>
          </cell>
          <cell r="L501">
            <v>0</v>
          </cell>
          <cell r="M501">
            <v>677838</v>
          </cell>
          <cell r="N501">
            <v>676838</v>
          </cell>
          <cell r="O501">
            <v>0</v>
          </cell>
          <cell r="P501">
            <v>676838</v>
          </cell>
          <cell r="Q501">
            <v>1000</v>
          </cell>
          <cell r="R501">
            <v>0</v>
          </cell>
          <cell r="S501">
            <v>0</v>
          </cell>
          <cell r="T501">
            <v>0</v>
          </cell>
          <cell r="U501">
            <v>1000</v>
          </cell>
          <cell r="V501">
            <v>0</v>
          </cell>
          <cell r="W501">
            <v>0</v>
          </cell>
        </row>
        <row r="502">
          <cell r="D502" t="str">
            <v>통신선 검사1팀</v>
          </cell>
          <cell r="E502">
            <v>419870022</v>
          </cell>
          <cell r="F502" t="str">
            <v>TENSILE 제작기</v>
          </cell>
          <cell r="G502" t="str">
            <v>1998.01.01</v>
          </cell>
          <cell r="I502">
            <v>10</v>
          </cell>
          <cell r="J502">
            <v>0.25900000000000001</v>
          </cell>
          <cell r="K502">
            <v>441000</v>
          </cell>
          <cell r="L502">
            <v>0</v>
          </cell>
          <cell r="M502">
            <v>441000</v>
          </cell>
          <cell r="N502">
            <v>357745</v>
          </cell>
          <cell r="O502">
            <v>21563</v>
          </cell>
          <cell r="P502">
            <v>379308</v>
          </cell>
          <cell r="Q502">
            <v>61692</v>
          </cell>
          <cell r="R502">
            <v>0</v>
          </cell>
          <cell r="S502">
            <v>0</v>
          </cell>
          <cell r="T502">
            <v>21563</v>
          </cell>
          <cell r="U502">
            <v>61692</v>
          </cell>
          <cell r="V502">
            <v>15978</v>
          </cell>
          <cell r="W502">
            <v>15978</v>
          </cell>
        </row>
        <row r="503">
          <cell r="D503" t="str">
            <v>통신선 검사1팀</v>
          </cell>
          <cell r="E503">
            <v>419870023</v>
          </cell>
          <cell r="F503" t="str">
            <v>화학 천평대</v>
          </cell>
          <cell r="G503" t="str">
            <v>1987.12.31</v>
          </cell>
          <cell r="H503">
            <v>1996.04</v>
          </cell>
          <cell r="I503">
            <v>10</v>
          </cell>
          <cell r="J503">
            <v>0.25900000000000001</v>
          </cell>
          <cell r="K503">
            <v>1803569</v>
          </cell>
          <cell r="L503">
            <v>0</v>
          </cell>
          <cell r="M503">
            <v>1803569</v>
          </cell>
          <cell r="N503">
            <v>1802569</v>
          </cell>
          <cell r="O503">
            <v>0</v>
          </cell>
          <cell r="P503">
            <v>1802569</v>
          </cell>
          <cell r="Q503">
            <v>1000</v>
          </cell>
          <cell r="R503">
            <v>0</v>
          </cell>
          <cell r="S503">
            <v>0</v>
          </cell>
          <cell r="T503">
            <v>0</v>
          </cell>
          <cell r="U503">
            <v>1000</v>
          </cell>
          <cell r="V503">
            <v>0</v>
          </cell>
          <cell r="W503">
            <v>0</v>
          </cell>
        </row>
        <row r="504">
          <cell r="D504" t="str">
            <v>통신선 검사1팀</v>
          </cell>
          <cell r="E504">
            <v>419890009</v>
          </cell>
          <cell r="F504" t="str">
            <v>항온힝습조</v>
          </cell>
          <cell r="G504" t="str">
            <v>1998.01.01</v>
          </cell>
          <cell r="I504">
            <v>10</v>
          </cell>
          <cell r="J504">
            <v>0.25900000000000001</v>
          </cell>
          <cell r="K504">
            <v>2670000</v>
          </cell>
          <cell r="L504">
            <v>0</v>
          </cell>
          <cell r="M504">
            <v>2670000</v>
          </cell>
          <cell r="N504">
            <v>2165938</v>
          </cell>
          <cell r="O504">
            <v>130552</v>
          </cell>
          <cell r="P504">
            <v>2296490</v>
          </cell>
          <cell r="Q504">
            <v>373510</v>
          </cell>
          <cell r="R504">
            <v>0</v>
          </cell>
          <cell r="S504">
            <v>0</v>
          </cell>
          <cell r="T504">
            <v>130552</v>
          </cell>
          <cell r="U504">
            <v>373510</v>
          </cell>
          <cell r="V504">
            <v>96739</v>
          </cell>
          <cell r="W504">
            <v>96739</v>
          </cell>
        </row>
        <row r="505">
          <cell r="D505" t="str">
            <v>통신선 검사1팀</v>
          </cell>
          <cell r="E505">
            <v>419890010</v>
          </cell>
          <cell r="F505" t="str">
            <v>동선분리기</v>
          </cell>
          <cell r="G505" t="str">
            <v>1989.06.30</v>
          </cell>
          <cell r="H505">
            <v>1997.08</v>
          </cell>
          <cell r="I505">
            <v>10</v>
          </cell>
          <cell r="J505">
            <v>0.25900000000000001</v>
          </cell>
          <cell r="K505">
            <v>14755845</v>
          </cell>
          <cell r="L505">
            <v>0</v>
          </cell>
          <cell r="M505">
            <v>14755845</v>
          </cell>
          <cell r="N505">
            <v>14754845</v>
          </cell>
          <cell r="O505">
            <v>0</v>
          </cell>
          <cell r="P505">
            <v>14754845</v>
          </cell>
          <cell r="Q505">
            <v>1000</v>
          </cell>
          <cell r="R505">
            <v>0</v>
          </cell>
          <cell r="S505">
            <v>0</v>
          </cell>
          <cell r="T505">
            <v>0</v>
          </cell>
          <cell r="U505">
            <v>1000</v>
          </cell>
          <cell r="V505">
            <v>0</v>
          </cell>
          <cell r="W505">
            <v>0</v>
          </cell>
        </row>
        <row r="506">
          <cell r="D506" t="str">
            <v>통신선 검사1팀</v>
          </cell>
          <cell r="E506">
            <v>419900006</v>
          </cell>
          <cell r="F506" t="str">
            <v>난연성시험기</v>
          </cell>
          <cell r="G506" t="str">
            <v>1998.01.01</v>
          </cell>
          <cell r="I506">
            <v>10</v>
          </cell>
          <cell r="J506">
            <v>0.25900000000000001</v>
          </cell>
          <cell r="K506">
            <v>8690000</v>
          </cell>
          <cell r="L506">
            <v>0</v>
          </cell>
          <cell r="M506">
            <v>8690000</v>
          </cell>
          <cell r="N506">
            <v>7049439</v>
          </cell>
          <cell r="O506">
            <v>424905</v>
          </cell>
          <cell r="P506">
            <v>7474344</v>
          </cell>
          <cell r="Q506">
            <v>1215656</v>
          </cell>
          <cell r="R506">
            <v>0</v>
          </cell>
          <cell r="S506">
            <v>0</v>
          </cell>
          <cell r="T506">
            <v>424905</v>
          </cell>
          <cell r="U506">
            <v>1215656</v>
          </cell>
          <cell r="V506">
            <v>314854</v>
          </cell>
          <cell r="W506">
            <v>314854</v>
          </cell>
        </row>
        <row r="507">
          <cell r="D507" t="str">
            <v>통신선 검사1팀</v>
          </cell>
          <cell r="E507">
            <v>419900007</v>
          </cell>
          <cell r="F507" t="str">
            <v>HORNING MACHINE</v>
          </cell>
          <cell r="G507" t="str">
            <v>1990.03.31</v>
          </cell>
          <cell r="H507">
            <v>2001.05</v>
          </cell>
          <cell r="I507">
            <v>10</v>
          </cell>
          <cell r="J507">
            <v>0.25900000000000001</v>
          </cell>
          <cell r="K507">
            <v>50058334</v>
          </cell>
          <cell r="L507">
            <v>0</v>
          </cell>
          <cell r="M507">
            <v>50058334</v>
          </cell>
          <cell r="N507">
            <v>50057334</v>
          </cell>
          <cell r="O507">
            <v>0</v>
          </cell>
          <cell r="P507">
            <v>50057334</v>
          </cell>
          <cell r="Q507">
            <v>1000</v>
          </cell>
          <cell r="R507">
            <v>0</v>
          </cell>
          <cell r="S507">
            <v>0</v>
          </cell>
          <cell r="T507">
            <v>0</v>
          </cell>
          <cell r="U507">
            <v>1000</v>
          </cell>
          <cell r="V507">
            <v>0</v>
          </cell>
          <cell r="W507">
            <v>0</v>
          </cell>
        </row>
        <row r="508">
          <cell r="D508" t="str">
            <v>통신선 검사1팀</v>
          </cell>
          <cell r="E508">
            <v>419900024</v>
          </cell>
          <cell r="F508" t="str">
            <v>인장시험기</v>
          </cell>
          <cell r="G508" t="str">
            <v>1998.01.01</v>
          </cell>
          <cell r="I508">
            <v>10</v>
          </cell>
          <cell r="J508">
            <v>0.25900000000000001</v>
          </cell>
          <cell r="K508">
            <v>8358000</v>
          </cell>
          <cell r="L508">
            <v>0</v>
          </cell>
          <cell r="M508">
            <v>8358000</v>
          </cell>
          <cell r="N508">
            <v>6780116</v>
          </cell>
          <cell r="O508">
            <v>408672</v>
          </cell>
          <cell r="P508">
            <v>7188788</v>
          </cell>
          <cell r="Q508">
            <v>1169212</v>
          </cell>
          <cell r="R508">
            <v>0</v>
          </cell>
          <cell r="S508">
            <v>0</v>
          </cell>
          <cell r="T508">
            <v>408672</v>
          </cell>
          <cell r="U508">
            <v>1169212</v>
          </cell>
          <cell r="V508">
            <v>302825</v>
          </cell>
          <cell r="W508">
            <v>302825</v>
          </cell>
        </row>
        <row r="509">
          <cell r="D509" t="str">
            <v>통신선 검사1팀</v>
          </cell>
          <cell r="E509">
            <v>419990096</v>
          </cell>
          <cell r="F509" t="str">
            <v>UPGRADE EXISTING CMS SYSTEM</v>
          </cell>
          <cell r="G509" t="str">
            <v>1999.11.04</v>
          </cell>
          <cell r="I509">
            <v>10</v>
          </cell>
          <cell r="J509">
            <v>0.25900000000000001</v>
          </cell>
          <cell r="K509">
            <v>44258878</v>
          </cell>
          <cell r="L509">
            <v>0</v>
          </cell>
          <cell r="M509">
            <v>44258878</v>
          </cell>
          <cell r="N509">
            <v>23104240</v>
          </cell>
          <cell r="O509">
            <v>5479051</v>
          </cell>
          <cell r="P509">
            <v>28583291</v>
          </cell>
          <cell r="Q509">
            <v>15675587</v>
          </cell>
          <cell r="R509">
            <v>0</v>
          </cell>
          <cell r="S509">
            <v>0</v>
          </cell>
          <cell r="T509">
            <v>5479051</v>
          </cell>
          <cell r="U509">
            <v>15675587</v>
          </cell>
          <cell r="V509">
            <v>4059977</v>
          </cell>
          <cell r="W509">
            <v>4059977</v>
          </cell>
        </row>
        <row r="510">
          <cell r="D510" t="str">
            <v>통신선 검사1팀</v>
          </cell>
          <cell r="E510">
            <v>420000011</v>
          </cell>
          <cell r="F510" t="str">
            <v>GHZ CABLE MEASURING SYS.(계측)</v>
          </cell>
          <cell r="G510" t="str">
            <v>2000.03.07</v>
          </cell>
          <cell r="I510">
            <v>10</v>
          </cell>
          <cell r="J510">
            <v>0.25900000000000001</v>
          </cell>
          <cell r="K510">
            <v>183498087</v>
          </cell>
          <cell r="L510">
            <v>0</v>
          </cell>
          <cell r="M510">
            <v>183498087</v>
          </cell>
          <cell r="N510">
            <v>82742774</v>
          </cell>
          <cell r="O510">
            <v>26095626</v>
          </cell>
          <cell r="P510">
            <v>108838400</v>
          </cell>
          <cell r="Q510">
            <v>74659687</v>
          </cell>
          <cell r="R510">
            <v>0</v>
          </cell>
          <cell r="S510">
            <v>0</v>
          </cell>
          <cell r="T510">
            <v>26095626</v>
          </cell>
          <cell r="U510">
            <v>74659687</v>
          </cell>
          <cell r="V510">
            <v>19336858</v>
          </cell>
          <cell r="W510">
            <v>19336858</v>
          </cell>
        </row>
        <row r="511">
          <cell r="D511" t="str">
            <v>F/S기</v>
          </cell>
          <cell r="K511">
            <v>4868948437</v>
          </cell>
          <cell r="L511">
            <v>19000000</v>
          </cell>
          <cell r="M511">
            <v>4887948437</v>
          </cell>
          <cell r="N511">
            <v>3543539291</v>
          </cell>
          <cell r="O511">
            <v>351155334</v>
          </cell>
          <cell r="P511">
            <v>3894694625</v>
          </cell>
          <cell r="Q511">
            <v>993253812</v>
          </cell>
          <cell r="R511">
            <v>0</v>
          </cell>
          <cell r="S511">
            <v>0</v>
          </cell>
          <cell r="T511">
            <v>351155334</v>
          </cell>
          <cell r="U511">
            <v>993253812</v>
          </cell>
          <cell r="V511">
            <v>257241299</v>
          </cell>
          <cell r="W511">
            <v>257241299</v>
          </cell>
        </row>
        <row r="512">
          <cell r="D512" t="str">
            <v>통신선광케이블생산팀</v>
          </cell>
          <cell r="E512">
            <v>419850007</v>
          </cell>
          <cell r="F512" t="str">
            <v>아교공급기</v>
          </cell>
          <cell r="G512" t="str">
            <v>1985.03.30</v>
          </cell>
          <cell r="H512">
            <v>1993.12</v>
          </cell>
          <cell r="I512">
            <v>10</v>
          </cell>
          <cell r="J512">
            <v>0.25900000000000001</v>
          </cell>
          <cell r="K512">
            <v>6470532</v>
          </cell>
          <cell r="L512">
            <v>0</v>
          </cell>
          <cell r="M512">
            <v>6470532</v>
          </cell>
          <cell r="N512">
            <v>6469532</v>
          </cell>
          <cell r="O512">
            <v>0</v>
          </cell>
          <cell r="P512">
            <v>6469532</v>
          </cell>
          <cell r="Q512">
            <v>1000</v>
          </cell>
          <cell r="R512">
            <v>0</v>
          </cell>
          <cell r="S512">
            <v>0</v>
          </cell>
          <cell r="T512">
            <v>0</v>
          </cell>
          <cell r="U512">
            <v>1000</v>
          </cell>
          <cell r="V512">
            <v>0</v>
          </cell>
          <cell r="W512">
            <v>0</v>
          </cell>
        </row>
        <row r="513">
          <cell r="D513" t="str">
            <v>통신선광케이블생산팀</v>
          </cell>
          <cell r="E513">
            <v>419950023</v>
          </cell>
          <cell r="F513" t="str">
            <v>냉각탑 150R/T</v>
          </cell>
          <cell r="G513" t="str">
            <v>1998.01.01</v>
          </cell>
          <cell r="I513">
            <v>10</v>
          </cell>
          <cell r="J513">
            <v>0.25900000000000001</v>
          </cell>
          <cell r="K513">
            <v>2524000</v>
          </cell>
          <cell r="L513">
            <v>0</v>
          </cell>
          <cell r="M513">
            <v>2524000</v>
          </cell>
          <cell r="N513">
            <v>1855464</v>
          </cell>
          <cell r="O513">
            <v>173151</v>
          </cell>
          <cell r="P513">
            <v>2028615</v>
          </cell>
          <cell r="Q513">
            <v>495385</v>
          </cell>
          <cell r="R513">
            <v>0</v>
          </cell>
          <cell r="S513">
            <v>0</v>
          </cell>
          <cell r="T513">
            <v>173151</v>
          </cell>
          <cell r="U513">
            <v>495385</v>
          </cell>
          <cell r="V513">
            <v>128304</v>
          </cell>
          <cell r="W513">
            <v>128304</v>
          </cell>
        </row>
        <row r="514">
          <cell r="D514" t="str">
            <v>통신선광케이블생산팀</v>
          </cell>
          <cell r="E514">
            <v>419960001</v>
          </cell>
          <cell r="F514" t="str">
            <v>surgo proector</v>
          </cell>
          <cell r="G514" t="str">
            <v>1998.01.01</v>
          </cell>
          <cell r="I514">
            <v>10</v>
          </cell>
          <cell r="J514">
            <v>0.25900000000000001</v>
          </cell>
          <cell r="K514">
            <v>9568000</v>
          </cell>
          <cell r="L514">
            <v>0</v>
          </cell>
          <cell r="M514">
            <v>9568000</v>
          </cell>
          <cell r="N514">
            <v>6893562</v>
          </cell>
          <cell r="O514">
            <v>692679</v>
          </cell>
          <cell r="P514">
            <v>7586241</v>
          </cell>
          <cell r="Q514">
            <v>1981759</v>
          </cell>
          <cell r="R514">
            <v>0</v>
          </cell>
          <cell r="S514">
            <v>0</v>
          </cell>
          <cell r="T514">
            <v>692679</v>
          </cell>
          <cell r="U514">
            <v>1981759</v>
          </cell>
          <cell r="V514">
            <v>513275</v>
          </cell>
          <cell r="W514">
            <v>513275</v>
          </cell>
        </row>
        <row r="515">
          <cell r="D515" t="str">
            <v>통신선광케이블생산팀</v>
          </cell>
          <cell r="E515">
            <v>419960003</v>
          </cell>
          <cell r="F515" t="str">
            <v>AVR자동전압조정기</v>
          </cell>
          <cell r="G515" t="str">
            <v>1998.01.01</v>
          </cell>
          <cell r="I515">
            <v>10</v>
          </cell>
          <cell r="J515">
            <v>0.25900000000000001</v>
          </cell>
          <cell r="K515">
            <v>2524000</v>
          </cell>
          <cell r="L515">
            <v>0</v>
          </cell>
          <cell r="M515">
            <v>2524000</v>
          </cell>
          <cell r="N515">
            <v>1818494</v>
          </cell>
          <cell r="O515">
            <v>182726</v>
          </cell>
          <cell r="P515">
            <v>2001220</v>
          </cell>
          <cell r="Q515">
            <v>522780</v>
          </cell>
          <cell r="R515">
            <v>0</v>
          </cell>
          <cell r="S515">
            <v>0</v>
          </cell>
          <cell r="T515">
            <v>182726</v>
          </cell>
          <cell r="U515">
            <v>522780</v>
          </cell>
          <cell r="V515">
            <v>135400</v>
          </cell>
          <cell r="W515">
            <v>135400</v>
          </cell>
        </row>
        <row r="516">
          <cell r="D516" t="str">
            <v>통신선광케이블생산팀</v>
          </cell>
          <cell r="E516">
            <v>419960005</v>
          </cell>
          <cell r="F516" t="str">
            <v>공조기</v>
          </cell>
          <cell r="G516" t="str">
            <v>1998.01.01</v>
          </cell>
          <cell r="I516">
            <v>10</v>
          </cell>
          <cell r="J516">
            <v>0.25900000000000001</v>
          </cell>
          <cell r="K516">
            <v>240672000</v>
          </cell>
          <cell r="L516">
            <v>0</v>
          </cell>
          <cell r="M516">
            <v>240672000</v>
          </cell>
          <cell r="N516">
            <v>173399599</v>
          </cell>
          <cell r="O516">
            <v>17423552</v>
          </cell>
          <cell r="P516">
            <v>190823151</v>
          </cell>
          <cell r="Q516">
            <v>49848849</v>
          </cell>
          <cell r="R516">
            <v>0</v>
          </cell>
          <cell r="S516">
            <v>0</v>
          </cell>
          <cell r="T516">
            <v>17423552</v>
          </cell>
          <cell r="U516">
            <v>49848849</v>
          </cell>
          <cell r="V516">
            <v>12910851</v>
          </cell>
          <cell r="W516">
            <v>12910851</v>
          </cell>
        </row>
        <row r="517">
          <cell r="D517" t="str">
            <v>통신선광케이블생산팀</v>
          </cell>
          <cell r="E517">
            <v>419960015</v>
          </cell>
          <cell r="F517" t="str">
            <v>BOBBIN이송장치</v>
          </cell>
          <cell r="G517" t="str">
            <v>1996.06.30</v>
          </cell>
          <cell r="I517">
            <v>10</v>
          </cell>
          <cell r="J517">
            <v>0.25900000000000001</v>
          </cell>
          <cell r="K517">
            <v>10000000</v>
          </cell>
          <cell r="L517">
            <v>0</v>
          </cell>
          <cell r="M517">
            <v>10000000</v>
          </cell>
          <cell r="N517">
            <v>8680757</v>
          </cell>
          <cell r="O517">
            <v>341684</v>
          </cell>
          <cell r="P517">
            <v>9022441</v>
          </cell>
          <cell r="Q517">
            <v>977559</v>
          </cell>
          <cell r="R517">
            <v>0</v>
          </cell>
          <cell r="S517">
            <v>0</v>
          </cell>
          <cell r="T517">
            <v>341684</v>
          </cell>
          <cell r="U517">
            <v>977559</v>
          </cell>
          <cell r="V517">
            <v>253187</v>
          </cell>
          <cell r="W517">
            <v>253187</v>
          </cell>
        </row>
        <row r="518">
          <cell r="D518" t="str">
            <v>통신선광케이블생산팀</v>
          </cell>
          <cell r="E518">
            <v>419960017</v>
          </cell>
          <cell r="F518" t="str">
            <v>인장시험기</v>
          </cell>
          <cell r="G518" t="str">
            <v>1998.01.01</v>
          </cell>
          <cell r="I518">
            <v>10</v>
          </cell>
          <cell r="J518">
            <v>0.25900000000000001</v>
          </cell>
          <cell r="K518">
            <v>124740000</v>
          </cell>
          <cell r="L518">
            <v>0</v>
          </cell>
          <cell r="M518">
            <v>124740000</v>
          </cell>
          <cell r="N518">
            <v>88400966</v>
          </cell>
          <cell r="O518">
            <v>9411810</v>
          </cell>
          <cell r="P518">
            <v>97812776</v>
          </cell>
          <cell r="Q518">
            <v>26927224</v>
          </cell>
          <cell r="R518">
            <v>0</v>
          </cell>
          <cell r="S518">
            <v>0</v>
          </cell>
          <cell r="T518">
            <v>9411810</v>
          </cell>
          <cell r="U518">
            <v>26927224</v>
          </cell>
          <cell r="V518">
            <v>6974151</v>
          </cell>
          <cell r="W518">
            <v>6974151</v>
          </cell>
        </row>
        <row r="519">
          <cell r="D519" t="str">
            <v>통신선광케이블생산팀</v>
          </cell>
          <cell r="E519">
            <v>419970001</v>
          </cell>
          <cell r="F519" t="str">
            <v>Fork Lift T/R</v>
          </cell>
          <cell r="G519" t="str">
            <v>1997.01.17</v>
          </cell>
          <cell r="I519">
            <v>10</v>
          </cell>
          <cell r="J519">
            <v>0.25900000000000001</v>
          </cell>
          <cell r="K519">
            <v>1900000</v>
          </cell>
          <cell r="L519">
            <v>0</v>
          </cell>
          <cell r="M519">
            <v>1900000</v>
          </cell>
          <cell r="N519">
            <v>1535144</v>
          </cell>
          <cell r="O519">
            <v>94498</v>
          </cell>
          <cell r="P519">
            <v>1629642</v>
          </cell>
          <cell r="Q519">
            <v>270358</v>
          </cell>
          <cell r="R519">
            <v>0</v>
          </cell>
          <cell r="S519">
            <v>0</v>
          </cell>
          <cell r="T519">
            <v>94498</v>
          </cell>
          <cell r="U519">
            <v>270358</v>
          </cell>
          <cell r="V519">
            <v>70022</v>
          </cell>
          <cell r="W519">
            <v>70022</v>
          </cell>
        </row>
        <row r="520">
          <cell r="D520" t="str">
            <v>통신선광케이블생산팀</v>
          </cell>
          <cell r="E520">
            <v>419970004</v>
          </cell>
          <cell r="F520" t="str">
            <v>CORRUGATION FORMING M/C</v>
          </cell>
          <cell r="G520" t="str">
            <v>1998.01.01</v>
          </cell>
          <cell r="I520">
            <v>10</v>
          </cell>
          <cell r="J520">
            <v>0.25900000000000001</v>
          </cell>
          <cell r="K520">
            <v>7573000</v>
          </cell>
          <cell r="L520">
            <v>0</v>
          </cell>
          <cell r="M520">
            <v>7573000</v>
          </cell>
          <cell r="N520">
            <v>5366847</v>
          </cell>
          <cell r="O520">
            <v>571394</v>
          </cell>
          <cell r="P520">
            <v>5938241</v>
          </cell>
          <cell r="Q520">
            <v>1634759</v>
          </cell>
          <cell r="R520">
            <v>0</v>
          </cell>
          <cell r="S520">
            <v>0</v>
          </cell>
          <cell r="T520">
            <v>571394</v>
          </cell>
          <cell r="U520">
            <v>1634759</v>
          </cell>
          <cell r="V520">
            <v>423402</v>
          </cell>
          <cell r="W520">
            <v>423402</v>
          </cell>
        </row>
        <row r="521">
          <cell r="D521" t="str">
            <v>통신선광케이블생산팀</v>
          </cell>
          <cell r="E521">
            <v>419970005</v>
          </cell>
          <cell r="F521" t="str">
            <v>탈피기</v>
          </cell>
          <cell r="G521" t="str">
            <v>1997.03.12</v>
          </cell>
          <cell r="I521">
            <v>10</v>
          </cell>
          <cell r="J521">
            <v>0.25900000000000001</v>
          </cell>
          <cell r="K521">
            <v>3500000</v>
          </cell>
          <cell r="L521">
            <v>0</v>
          </cell>
          <cell r="M521">
            <v>3500000</v>
          </cell>
          <cell r="N521">
            <v>2827897</v>
          </cell>
          <cell r="O521">
            <v>174075</v>
          </cell>
          <cell r="P521">
            <v>3001972</v>
          </cell>
          <cell r="Q521">
            <v>498028</v>
          </cell>
          <cell r="R521">
            <v>0</v>
          </cell>
          <cell r="S521">
            <v>0</v>
          </cell>
          <cell r="T521">
            <v>174075</v>
          </cell>
          <cell r="U521">
            <v>498028</v>
          </cell>
          <cell r="V521">
            <v>128989</v>
          </cell>
          <cell r="W521">
            <v>128989</v>
          </cell>
        </row>
        <row r="522">
          <cell r="D522" t="str">
            <v>통신선광케이블생산팀</v>
          </cell>
          <cell r="E522">
            <v>419970014</v>
          </cell>
          <cell r="F522" t="str">
            <v>콘덴샤 SPOT W/D</v>
          </cell>
          <cell r="G522" t="str">
            <v>1998.01.01</v>
          </cell>
          <cell r="I522">
            <v>10</v>
          </cell>
          <cell r="J522">
            <v>0.25900000000000001</v>
          </cell>
          <cell r="K522">
            <v>2831000</v>
          </cell>
          <cell r="L522">
            <v>0</v>
          </cell>
          <cell r="M522">
            <v>2831000</v>
          </cell>
          <cell r="N522">
            <v>2006278</v>
          </cell>
          <cell r="O522">
            <v>213603</v>
          </cell>
          <cell r="P522">
            <v>2219881</v>
          </cell>
          <cell r="Q522">
            <v>611119</v>
          </cell>
          <cell r="R522">
            <v>0</v>
          </cell>
          <cell r="S522">
            <v>0</v>
          </cell>
          <cell r="T522">
            <v>213603</v>
          </cell>
          <cell r="U522">
            <v>611119</v>
          </cell>
          <cell r="V522">
            <v>158279</v>
          </cell>
          <cell r="W522">
            <v>158279</v>
          </cell>
        </row>
        <row r="523">
          <cell r="D523" t="str">
            <v>통신선광케이블생산팀</v>
          </cell>
          <cell r="E523">
            <v>419980030</v>
          </cell>
          <cell r="F523" t="str">
            <v>O/F 90mm 강선PAY-OFF</v>
          </cell>
          <cell r="G523" t="str">
            <v>1998.10.10</v>
          </cell>
          <cell r="I523">
            <v>10</v>
          </cell>
          <cell r="J523">
            <v>0.25900000000000001</v>
          </cell>
          <cell r="K523">
            <v>6000000</v>
          </cell>
          <cell r="L523">
            <v>0</v>
          </cell>
          <cell r="M523">
            <v>6000000</v>
          </cell>
          <cell r="N523">
            <v>3874923</v>
          </cell>
          <cell r="O523">
            <v>550395</v>
          </cell>
          <cell r="P523">
            <v>4425318</v>
          </cell>
          <cell r="Q523">
            <v>1574682</v>
          </cell>
          <cell r="R523">
            <v>0</v>
          </cell>
          <cell r="S523">
            <v>0</v>
          </cell>
          <cell r="T523">
            <v>550395</v>
          </cell>
          <cell r="U523">
            <v>1574682</v>
          </cell>
          <cell r="V523">
            <v>407842</v>
          </cell>
          <cell r="W523">
            <v>407842</v>
          </cell>
        </row>
        <row r="524">
          <cell r="D524" t="str">
            <v>통신선광케이블생산팀</v>
          </cell>
          <cell r="E524">
            <v>419980052</v>
          </cell>
          <cell r="F524" t="str">
            <v>90m/m압출기</v>
          </cell>
          <cell r="G524" t="str">
            <v>1998.12.31</v>
          </cell>
          <cell r="I524">
            <v>10</v>
          </cell>
          <cell r="J524">
            <v>0.25900000000000001</v>
          </cell>
          <cell r="K524">
            <v>26000000</v>
          </cell>
          <cell r="L524">
            <v>0</v>
          </cell>
          <cell r="M524">
            <v>26000000</v>
          </cell>
          <cell r="N524">
            <v>16791334</v>
          </cell>
          <cell r="O524">
            <v>2385044</v>
          </cell>
          <cell r="P524">
            <v>19176378</v>
          </cell>
          <cell r="Q524">
            <v>6823622</v>
          </cell>
          <cell r="R524">
            <v>0</v>
          </cell>
          <cell r="S524">
            <v>0</v>
          </cell>
          <cell r="T524">
            <v>2385044</v>
          </cell>
          <cell r="U524">
            <v>6823622</v>
          </cell>
          <cell r="V524">
            <v>1767318</v>
          </cell>
          <cell r="W524">
            <v>1767318</v>
          </cell>
        </row>
        <row r="525">
          <cell r="D525" t="str">
            <v>통신선광케이블생산팀</v>
          </cell>
          <cell r="E525">
            <v>419980053</v>
          </cell>
          <cell r="F525" t="str">
            <v>설비부하</v>
          </cell>
          <cell r="G525" t="str">
            <v>1998.12.31</v>
          </cell>
          <cell r="I525">
            <v>10</v>
          </cell>
          <cell r="J525">
            <v>0.25900000000000001</v>
          </cell>
          <cell r="K525">
            <v>75000000</v>
          </cell>
          <cell r="L525">
            <v>0</v>
          </cell>
          <cell r="M525">
            <v>75000000</v>
          </cell>
          <cell r="N525">
            <v>48436539</v>
          </cell>
          <cell r="O525">
            <v>6879936</v>
          </cell>
          <cell r="P525">
            <v>55316475</v>
          </cell>
          <cell r="Q525">
            <v>19683525</v>
          </cell>
          <cell r="R525">
            <v>0</v>
          </cell>
          <cell r="S525">
            <v>0</v>
          </cell>
          <cell r="T525">
            <v>6879936</v>
          </cell>
          <cell r="U525">
            <v>19683525</v>
          </cell>
          <cell r="V525">
            <v>5098032</v>
          </cell>
          <cell r="W525">
            <v>5098032</v>
          </cell>
        </row>
        <row r="526">
          <cell r="D526" t="str">
            <v>통신선광케이블생산팀</v>
          </cell>
          <cell r="E526">
            <v>419980055</v>
          </cell>
          <cell r="F526" t="str">
            <v>Coloring Line</v>
          </cell>
          <cell r="G526" t="str">
            <v>1998.12.31</v>
          </cell>
          <cell r="I526">
            <v>10</v>
          </cell>
          <cell r="J526">
            <v>0.25900000000000001</v>
          </cell>
          <cell r="K526">
            <v>801129593</v>
          </cell>
          <cell r="L526">
            <v>0</v>
          </cell>
          <cell r="M526">
            <v>801129593</v>
          </cell>
          <cell r="N526">
            <v>517385929</v>
          </cell>
          <cell r="O526">
            <v>73489609</v>
          </cell>
          <cell r="P526">
            <v>590875538</v>
          </cell>
          <cell r="Q526">
            <v>210254055</v>
          </cell>
          <cell r="R526">
            <v>0</v>
          </cell>
          <cell r="S526">
            <v>0</v>
          </cell>
          <cell r="T526">
            <v>73489609</v>
          </cell>
          <cell r="U526">
            <v>210254055</v>
          </cell>
          <cell r="V526">
            <v>54455800</v>
          </cell>
          <cell r="W526">
            <v>54455800</v>
          </cell>
        </row>
        <row r="527">
          <cell r="D527" t="str">
            <v>통신선광케이블생산팀</v>
          </cell>
          <cell r="E527">
            <v>419980056</v>
          </cell>
          <cell r="F527" t="str">
            <v>Coloing Line</v>
          </cell>
          <cell r="G527" t="str">
            <v>1998.12.31</v>
          </cell>
          <cell r="I527">
            <v>10</v>
          </cell>
          <cell r="J527">
            <v>0.25900000000000001</v>
          </cell>
          <cell r="K527">
            <v>206735710</v>
          </cell>
          <cell r="L527">
            <v>0</v>
          </cell>
          <cell r="M527">
            <v>206735710</v>
          </cell>
          <cell r="N527">
            <v>133514163</v>
          </cell>
          <cell r="O527">
            <v>18964381</v>
          </cell>
          <cell r="P527">
            <v>152478544</v>
          </cell>
          <cell r="Q527">
            <v>54257166</v>
          </cell>
          <cell r="R527">
            <v>0</v>
          </cell>
          <cell r="S527">
            <v>0</v>
          </cell>
          <cell r="T527">
            <v>18964381</v>
          </cell>
          <cell r="U527">
            <v>54257166</v>
          </cell>
          <cell r="V527">
            <v>14052605</v>
          </cell>
          <cell r="W527">
            <v>14052605</v>
          </cell>
        </row>
        <row r="528">
          <cell r="D528" t="str">
            <v>통신선광케이블생산팀</v>
          </cell>
          <cell r="E528">
            <v>419980057</v>
          </cell>
          <cell r="F528" t="str">
            <v>90m/m 설비</v>
          </cell>
          <cell r="G528" t="str">
            <v>1998.12.31</v>
          </cell>
          <cell r="I528">
            <v>10</v>
          </cell>
          <cell r="J528">
            <v>0.25900000000000001</v>
          </cell>
          <cell r="K528">
            <v>663718514</v>
          </cell>
          <cell r="L528">
            <v>0</v>
          </cell>
          <cell r="M528">
            <v>663718514</v>
          </cell>
          <cell r="N528">
            <v>428643034</v>
          </cell>
          <cell r="O528">
            <v>60884549</v>
          </cell>
          <cell r="P528">
            <v>489527583</v>
          </cell>
          <cell r="Q528">
            <v>174190931</v>
          </cell>
          <cell r="R528">
            <v>0</v>
          </cell>
          <cell r="S528">
            <v>0</v>
          </cell>
          <cell r="T528">
            <v>60884549</v>
          </cell>
          <cell r="U528">
            <v>174190931</v>
          </cell>
          <cell r="V528">
            <v>45115451</v>
          </cell>
          <cell r="W528">
            <v>45115451</v>
          </cell>
        </row>
        <row r="529">
          <cell r="D529" t="str">
            <v>통신선광케이블생산팀</v>
          </cell>
          <cell r="E529">
            <v>419980058</v>
          </cell>
          <cell r="F529" t="str">
            <v>SZ pay off</v>
          </cell>
          <cell r="G529" t="str">
            <v>1998.12.31</v>
          </cell>
          <cell r="I529">
            <v>10</v>
          </cell>
          <cell r="J529">
            <v>0.25900000000000001</v>
          </cell>
          <cell r="K529">
            <v>51807586</v>
          </cell>
          <cell r="L529">
            <v>0</v>
          </cell>
          <cell r="M529">
            <v>51807586</v>
          </cell>
          <cell r="N529">
            <v>33458402</v>
          </cell>
          <cell r="O529">
            <v>4752439</v>
          </cell>
          <cell r="P529">
            <v>38210841</v>
          </cell>
          <cell r="Q529">
            <v>13596745</v>
          </cell>
          <cell r="R529">
            <v>0</v>
          </cell>
          <cell r="S529">
            <v>0</v>
          </cell>
          <cell r="T529">
            <v>4752439</v>
          </cell>
          <cell r="U529">
            <v>13596745</v>
          </cell>
          <cell r="V529">
            <v>3521556</v>
          </cell>
          <cell r="W529">
            <v>3521556</v>
          </cell>
        </row>
        <row r="530">
          <cell r="D530" t="str">
            <v>통신선광케이블생산팀</v>
          </cell>
          <cell r="E530">
            <v>419980059</v>
          </cell>
          <cell r="F530" t="str">
            <v>설비펌프</v>
          </cell>
          <cell r="G530" t="str">
            <v>1998.12.31</v>
          </cell>
          <cell r="I530">
            <v>10</v>
          </cell>
          <cell r="J530">
            <v>0.25900000000000001</v>
          </cell>
          <cell r="K530">
            <v>5000000</v>
          </cell>
          <cell r="L530">
            <v>0</v>
          </cell>
          <cell r="M530">
            <v>5000000</v>
          </cell>
          <cell r="N530">
            <v>3229103</v>
          </cell>
          <cell r="O530">
            <v>458662</v>
          </cell>
          <cell r="P530">
            <v>3687765</v>
          </cell>
          <cell r="Q530">
            <v>1312235</v>
          </cell>
          <cell r="R530">
            <v>0</v>
          </cell>
          <cell r="S530">
            <v>0</v>
          </cell>
          <cell r="T530">
            <v>458662</v>
          </cell>
          <cell r="U530">
            <v>1312235</v>
          </cell>
          <cell r="V530">
            <v>339868</v>
          </cell>
          <cell r="W530">
            <v>339868</v>
          </cell>
        </row>
        <row r="531">
          <cell r="D531" t="str">
            <v>통신선광케이블생산팀</v>
          </cell>
          <cell r="E531">
            <v>419980060</v>
          </cell>
          <cell r="F531" t="str">
            <v>냉각탑</v>
          </cell>
          <cell r="G531" t="str">
            <v>1998.12.31</v>
          </cell>
          <cell r="I531">
            <v>10</v>
          </cell>
          <cell r="J531">
            <v>0.25900000000000001</v>
          </cell>
          <cell r="K531">
            <v>11000000</v>
          </cell>
          <cell r="L531">
            <v>0</v>
          </cell>
          <cell r="M531">
            <v>11000000</v>
          </cell>
          <cell r="N531">
            <v>7104026</v>
          </cell>
          <cell r="O531">
            <v>1009057</v>
          </cell>
          <cell r="P531">
            <v>8113083</v>
          </cell>
          <cell r="Q531">
            <v>2886917</v>
          </cell>
          <cell r="R531">
            <v>0</v>
          </cell>
          <cell r="S531">
            <v>0</v>
          </cell>
          <cell r="T531">
            <v>1009057</v>
          </cell>
          <cell r="U531">
            <v>2886917</v>
          </cell>
          <cell r="V531">
            <v>747711</v>
          </cell>
          <cell r="W531">
            <v>747711</v>
          </cell>
        </row>
        <row r="532">
          <cell r="D532" t="str">
            <v>통신선광케이블생산팀</v>
          </cell>
          <cell r="E532">
            <v>419980061</v>
          </cell>
          <cell r="F532" t="str">
            <v>Air Compressor</v>
          </cell>
          <cell r="G532" t="str">
            <v>1998.12.31</v>
          </cell>
          <cell r="I532">
            <v>10</v>
          </cell>
          <cell r="J532">
            <v>0.25900000000000001</v>
          </cell>
          <cell r="K532">
            <v>45000000</v>
          </cell>
          <cell r="L532">
            <v>0</v>
          </cell>
          <cell r="M532">
            <v>45000000</v>
          </cell>
          <cell r="N532">
            <v>29061924</v>
          </cell>
          <cell r="O532">
            <v>4127962</v>
          </cell>
          <cell r="P532">
            <v>33189886</v>
          </cell>
          <cell r="Q532">
            <v>11810114</v>
          </cell>
          <cell r="R532">
            <v>0</v>
          </cell>
          <cell r="S532">
            <v>0</v>
          </cell>
          <cell r="T532">
            <v>4127962</v>
          </cell>
          <cell r="U532">
            <v>11810114</v>
          </cell>
          <cell r="V532">
            <v>3058819</v>
          </cell>
          <cell r="W532">
            <v>3058819</v>
          </cell>
        </row>
        <row r="533">
          <cell r="D533" t="str">
            <v>통신선광케이블생산팀</v>
          </cell>
          <cell r="E533">
            <v>419980062</v>
          </cell>
          <cell r="F533" t="str">
            <v>Stranding Line</v>
          </cell>
          <cell r="G533" t="str">
            <v>1998.12.31</v>
          </cell>
          <cell r="I533">
            <v>10</v>
          </cell>
          <cell r="J533">
            <v>0.25900000000000001</v>
          </cell>
          <cell r="K533">
            <v>1264795719</v>
          </cell>
          <cell r="L533">
            <v>0</v>
          </cell>
          <cell r="M533">
            <v>1264795719</v>
          </cell>
          <cell r="N533">
            <v>816831025</v>
          </cell>
          <cell r="O533">
            <v>116022856</v>
          </cell>
          <cell r="P533">
            <v>932853881</v>
          </cell>
          <cell r="Q533">
            <v>331941838</v>
          </cell>
          <cell r="R533">
            <v>0</v>
          </cell>
          <cell r="S533">
            <v>0</v>
          </cell>
          <cell r="T533">
            <v>116022856</v>
          </cell>
          <cell r="U533">
            <v>331941838</v>
          </cell>
          <cell r="V533">
            <v>85972936</v>
          </cell>
          <cell r="W533">
            <v>85972936</v>
          </cell>
        </row>
        <row r="534">
          <cell r="D534" t="str">
            <v>통신선광케이블생산팀</v>
          </cell>
          <cell r="E534">
            <v>419980063</v>
          </cell>
          <cell r="F534" t="str">
            <v>Coating Line</v>
          </cell>
          <cell r="G534" t="str">
            <v>1998.12.31</v>
          </cell>
          <cell r="I534">
            <v>10</v>
          </cell>
          <cell r="J534">
            <v>0.25900000000000001</v>
          </cell>
          <cell r="K534">
            <v>938760819</v>
          </cell>
          <cell r="L534">
            <v>0</v>
          </cell>
          <cell r="M534">
            <v>938760819</v>
          </cell>
          <cell r="N534">
            <v>606270998</v>
          </cell>
          <cell r="O534">
            <v>86114864</v>
          </cell>
          <cell r="P534">
            <v>692385862</v>
          </cell>
          <cell r="Q534">
            <v>246374957</v>
          </cell>
          <cell r="R534">
            <v>0</v>
          </cell>
          <cell r="S534">
            <v>0</v>
          </cell>
          <cell r="T534">
            <v>86114864</v>
          </cell>
          <cell r="U534">
            <v>246374957</v>
          </cell>
          <cell r="V534">
            <v>63811113</v>
          </cell>
          <cell r="W534">
            <v>63811113</v>
          </cell>
        </row>
        <row r="535">
          <cell r="D535" t="str">
            <v>통신선광케이블생산팀</v>
          </cell>
          <cell r="E535">
            <v>419980065</v>
          </cell>
          <cell r="F535" t="str">
            <v>Rewinder Line</v>
          </cell>
          <cell r="G535" t="str">
            <v>1998.12.31</v>
          </cell>
          <cell r="I535">
            <v>10</v>
          </cell>
          <cell r="J535">
            <v>0.25900000000000001</v>
          </cell>
          <cell r="K535">
            <v>33000000</v>
          </cell>
          <cell r="L535">
            <v>0</v>
          </cell>
          <cell r="M535">
            <v>33000000</v>
          </cell>
          <cell r="N535">
            <v>21312077</v>
          </cell>
          <cell r="O535">
            <v>3027172</v>
          </cell>
          <cell r="P535">
            <v>24339249</v>
          </cell>
          <cell r="Q535">
            <v>8660751</v>
          </cell>
          <cell r="R535">
            <v>0</v>
          </cell>
          <cell r="S535">
            <v>0</v>
          </cell>
          <cell r="T535">
            <v>3027172</v>
          </cell>
          <cell r="U535">
            <v>8660751</v>
          </cell>
          <cell r="V535">
            <v>2243134</v>
          </cell>
          <cell r="W535">
            <v>2243134</v>
          </cell>
        </row>
        <row r="536">
          <cell r="D536" t="str">
            <v>통신선광케이블생산팀</v>
          </cell>
          <cell r="E536">
            <v>419980069</v>
          </cell>
          <cell r="F536" t="str">
            <v>90m/m압출기</v>
          </cell>
          <cell r="G536" t="str">
            <v>1998.12.31</v>
          </cell>
          <cell r="I536">
            <v>10</v>
          </cell>
          <cell r="J536">
            <v>0.25900000000000001</v>
          </cell>
          <cell r="K536">
            <v>273000000</v>
          </cell>
          <cell r="L536">
            <v>0</v>
          </cell>
          <cell r="M536">
            <v>273000000</v>
          </cell>
          <cell r="N536">
            <v>176309002</v>
          </cell>
          <cell r="O536">
            <v>25042968</v>
          </cell>
          <cell r="P536">
            <v>201351970</v>
          </cell>
          <cell r="Q536">
            <v>71648030</v>
          </cell>
          <cell r="R536">
            <v>0</v>
          </cell>
          <cell r="S536">
            <v>0</v>
          </cell>
          <cell r="T536">
            <v>25042968</v>
          </cell>
          <cell r="U536">
            <v>71648030</v>
          </cell>
          <cell r="V536">
            <v>18556839</v>
          </cell>
          <cell r="W536">
            <v>18556839</v>
          </cell>
        </row>
        <row r="537">
          <cell r="D537" t="str">
            <v>통신선광케이블생산팀</v>
          </cell>
          <cell r="E537">
            <v>419990017</v>
          </cell>
          <cell r="F537" t="str">
            <v>Hoist</v>
          </cell>
          <cell r="G537" t="str">
            <v>1999.04.12</v>
          </cell>
          <cell r="I537">
            <v>10</v>
          </cell>
          <cell r="J537">
            <v>0.25900000000000001</v>
          </cell>
          <cell r="K537">
            <v>4500000</v>
          </cell>
          <cell r="L537">
            <v>0</v>
          </cell>
          <cell r="M537">
            <v>4500000</v>
          </cell>
          <cell r="N537">
            <v>2669090</v>
          </cell>
          <cell r="O537">
            <v>474206</v>
          </cell>
          <cell r="P537">
            <v>3143296</v>
          </cell>
          <cell r="Q537">
            <v>1356704</v>
          </cell>
          <cell r="R537">
            <v>0</v>
          </cell>
          <cell r="S537">
            <v>0</v>
          </cell>
          <cell r="T537">
            <v>474206</v>
          </cell>
          <cell r="U537">
            <v>1356704</v>
          </cell>
          <cell r="V537">
            <v>351386</v>
          </cell>
          <cell r="W537">
            <v>351386</v>
          </cell>
        </row>
        <row r="538">
          <cell r="D538" t="str">
            <v>통신선광케이블생산팀</v>
          </cell>
          <cell r="E538">
            <v>419990056</v>
          </cell>
          <cell r="F538" t="str">
            <v>36Bo.연선기 개보수</v>
          </cell>
          <cell r="G538" t="str">
            <v>1999.06.30</v>
          </cell>
          <cell r="I538">
            <v>10</v>
          </cell>
          <cell r="J538">
            <v>0.25900000000000001</v>
          </cell>
          <cell r="K538">
            <v>200000000</v>
          </cell>
          <cell r="L538">
            <v>0</v>
          </cell>
          <cell r="M538">
            <v>200000000</v>
          </cell>
          <cell r="N538">
            <v>118626196</v>
          </cell>
          <cell r="O538">
            <v>21075815</v>
          </cell>
          <cell r="P538">
            <v>139702011</v>
          </cell>
          <cell r="Q538">
            <v>60297989</v>
          </cell>
          <cell r="R538">
            <v>0</v>
          </cell>
          <cell r="S538">
            <v>0</v>
          </cell>
          <cell r="T538">
            <v>21075815</v>
          </cell>
          <cell r="U538">
            <v>60297989</v>
          </cell>
          <cell r="V538">
            <v>15617179</v>
          </cell>
          <cell r="W538">
            <v>15617179</v>
          </cell>
        </row>
        <row r="539">
          <cell r="D539" t="str">
            <v>통신선광케이블생산팀</v>
          </cell>
          <cell r="E539">
            <v>419990078</v>
          </cell>
          <cell r="F539" t="str">
            <v>PMD ANALYZER</v>
          </cell>
          <cell r="G539" t="str">
            <v>1999.09.02</v>
          </cell>
          <cell r="I539">
            <v>10</v>
          </cell>
          <cell r="J539">
            <v>0.25900000000000001</v>
          </cell>
          <cell r="K539">
            <v>50763952</v>
          </cell>
          <cell r="L539">
            <v>0</v>
          </cell>
          <cell r="M539">
            <v>50763952</v>
          </cell>
          <cell r="N539">
            <v>26500051</v>
          </cell>
          <cell r="O539">
            <v>6284350</v>
          </cell>
          <cell r="P539">
            <v>32784401</v>
          </cell>
          <cell r="Q539">
            <v>17979551</v>
          </cell>
          <cell r="R539">
            <v>0</v>
          </cell>
          <cell r="S539">
            <v>0</v>
          </cell>
          <cell r="T539">
            <v>6284350</v>
          </cell>
          <cell r="U539">
            <v>17979551</v>
          </cell>
          <cell r="V539">
            <v>4656703</v>
          </cell>
          <cell r="W539">
            <v>4656703</v>
          </cell>
        </row>
        <row r="540">
          <cell r="D540" t="str">
            <v>통신선광케이블생산팀</v>
          </cell>
          <cell r="E540">
            <v>419990079</v>
          </cell>
          <cell r="F540" t="str">
            <v>SEAM WELDER MODEL:TML-600</v>
          </cell>
          <cell r="G540" t="str">
            <v>1999.09.07</v>
          </cell>
          <cell r="I540">
            <v>10</v>
          </cell>
          <cell r="J540">
            <v>0.25900000000000001</v>
          </cell>
          <cell r="K540">
            <v>77857662</v>
          </cell>
          <cell r="L540">
            <v>0</v>
          </cell>
          <cell r="M540">
            <v>77857662</v>
          </cell>
          <cell r="N540">
            <v>40643645</v>
          </cell>
          <cell r="O540">
            <v>9638430</v>
          </cell>
          <cell r="P540">
            <v>50282075</v>
          </cell>
          <cell r="Q540">
            <v>27575587</v>
          </cell>
          <cell r="R540">
            <v>0</v>
          </cell>
          <cell r="S540">
            <v>0</v>
          </cell>
          <cell r="T540">
            <v>9638430</v>
          </cell>
          <cell r="U540">
            <v>27575587</v>
          </cell>
          <cell r="V540">
            <v>7142077</v>
          </cell>
          <cell r="W540">
            <v>7142077</v>
          </cell>
        </row>
        <row r="541">
          <cell r="D541" t="str">
            <v>통신선광케이블생산팀</v>
          </cell>
          <cell r="E541">
            <v>419990080</v>
          </cell>
          <cell r="F541" t="str">
            <v>METAL TAPE ARMORING EQUIPMENTS</v>
          </cell>
          <cell r="G541" t="str">
            <v>1999.09.14</v>
          </cell>
          <cell r="I541">
            <v>10</v>
          </cell>
          <cell r="J541">
            <v>0.25900000000000001</v>
          </cell>
          <cell r="K541">
            <v>129717737</v>
          </cell>
          <cell r="L541">
            <v>0</v>
          </cell>
          <cell r="M541">
            <v>129717737</v>
          </cell>
          <cell r="N541">
            <v>67715900</v>
          </cell>
          <cell r="O541">
            <v>16058476</v>
          </cell>
          <cell r="P541">
            <v>83774376</v>
          </cell>
          <cell r="Q541">
            <v>45943361</v>
          </cell>
          <cell r="R541">
            <v>0</v>
          </cell>
          <cell r="S541">
            <v>0</v>
          </cell>
          <cell r="T541">
            <v>16058476</v>
          </cell>
          <cell r="U541">
            <v>45943361</v>
          </cell>
          <cell r="V541">
            <v>11899330</v>
          </cell>
          <cell r="W541">
            <v>11899330</v>
          </cell>
        </row>
        <row r="542">
          <cell r="D542" t="str">
            <v>통신선광케이블생산팀</v>
          </cell>
          <cell r="E542">
            <v>419990085</v>
          </cell>
          <cell r="F542" t="str">
            <v>Flooding Melting M/C</v>
          </cell>
          <cell r="G542" t="str">
            <v>1999.10.14</v>
          </cell>
          <cell r="I542">
            <v>10</v>
          </cell>
          <cell r="J542">
            <v>0.25900000000000001</v>
          </cell>
          <cell r="K542">
            <v>9000000</v>
          </cell>
          <cell r="L542">
            <v>0</v>
          </cell>
          <cell r="M542">
            <v>9000000</v>
          </cell>
          <cell r="N542">
            <v>4698225</v>
          </cell>
          <cell r="O542">
            <v>1114160</v>
          </cell>
          <cell r="P542">
            <v>5812385</v>
          </cell>
          <cell r="Q542">
            <v>3187615</v>
          </cell>
          <cell r="R542">
            <v>0</v>
          </cell>
          <cell r="S542">
            <v>0</v>
          </cell>
          <cell r="T542">
            <v>1114160</v>
          </cell>
          <cell r="U542">
            <v>3187615</v>
          </cell>
          <cell r="V542">
            <v>825592</v>
          </cell>
          <cell r="W542">
            <v>825592</v>
          </cell>
        </row>
        <row r="543">
          <cell r="D543" t="str">
            <v>통신선광케이블생산팀</v>
          </cell>
          <cell r="E543">
            <v>419990097</v>
          </cell>
          <cell r="F543" t="str">
            <v>전동 포크 리프터</v>
          </cell>
          <cell r="G543" t="str">
            <v>1999.12.21</v>
          </cell>
          <cell r="I543">
            <v>10</v>
          </cell>
          <cell r="J543">
            <v>0.25900000000000001</v>
          </cell>
          <cell r="K543">
            <v>1850000</v>
          </cell>
          <cell r="L543">
            <v>0</v>
          </cell>
          <cell r="M543">
            <v>1850000</v>
          </cell>
          <cell r="N543">
            <v>965746</v>
          </cell>
          <cell r="O543">
            <v>229022</v>
          </cell>
          <cell r="P543">
            <v>1194768</v>
          </cell>
          <cell r="Q543">
            <v>655232</v>
          </cell>
          <cell r="R543">
            <v>0</v>
          </cell>
          <cell r="S543">
            <v>0</v>
          </cell>
          <cell r="T543">
            <v>229022</v>
          </cell>
          <cell r="U543">
            <v>655232</v>
          </cell>
          <cell r="V543">
            <v>169705</v>
          </cell>
          <cell r="W543">
            <v>169705</v>
          </cell>
        </row>
        <row r="544">
          <cell r="D544" t="str">
            <v>통신선광케이블생산팀</v>
          </cell>
          <cell r="E544">
            <v>419990104</v>
          </cell>
          <cell r="F544" t="str">
            <v>120mm 피복라인</v>
          </cell>
          <cell r="G544" t="str">
            <v>1999.12.31</v>
          </cell>
          <cell r="I544">
            <v>10</v>
          </cell>
          <cell r="J544">
            <v>0.25900000000000001</v>
          </cell>
          <cell r="K544">
            <v>392000000</v>
          </cell>
          <cell r="L544">
            <v>0</v>
          </cell>
          <cell r="M544">
            <v>392000000</v>
          </cell>
          <cell r="N544">
            <v>204633796</v>
          </cell>
          <cell r="O544">
            <v>48527847</v>
          </cell>
          <cell r="P544">
            <v>253161643</v>
          </cell>
          <cell r="Q544">
            <v>138838357</v>
          </cell>
          <cell r="R544">
            <v>0</v>
          </cell>
          <cell r="S544">
            <v>0</v>
          </cell>
          <cell r="T544">
            <v>48527847</v>
          </cell>
          <cell r="U544">
            <v>138838357</v>
          </cell>
          <cell r="V544">
            <v>35959134</v>
          </cell>
          <cell r="W544">
            <v>35959134</v>
          </cell>
        </row>
        <row r="545">
          <cell r="D545" t="str">
            <v>통신선광케이블생산팀</v>
          </cell>
          <cell r="E545">
            <v>420000003</v>
          </cell>
          <cell r="F545" t="str">
            <v>LUMP NECK DOWN DETECTOR</v>
          </cell>
          <cell r="G545" t="str">
            <v>2000.01.18</v>
          </cell>
          <cell r="I545">
            <v>10</v>
          </cell>
          <cell r="J545">
            <v>0.25900000000000001</v>
          </cell>
          <cell r="K545">
            <v>36674314</v>
          </cell>
          <cell r="L545">
            <v>0</v>
          </cell>
          <cell r="M545">
            <v>36674314</v>
          </cell>
          <cell r="N545">
            <v>16537145</v>
          </cell>
          <cell r="O545">
            <v>5215527</v>
          </cell>
          <cell r="P545">
            <v>21752672</v>
          </cell>
          <cell r="Q545">
            <v>14921642</v>
          </cell>
          <cell r="R545">
            <v>0</v>
          </cell>
          <cell r="S545">
            <v>0</v>
          </cell>
          <cell r="T545">
            <v>5215527</v>
          </cell>
          <cell r="U545">
            <v>14921642</v>
          </cell>
          <cell r="V545">
            <v>3864705</v>
          </cell>
          <cell r="W545">
            <v>3864705</v>
          </cell>
        </row>
        <row r="546">
          <cell r="D546" t="str">
            <v>통신선광케이블생산팀</v>
          </cell>
          <cell r="E546">
            <v>420000010</v>
          </cell>
          <cell r="F546" t="str">
            <v>Straighten Roll</v>
          </cell>
          <cell r="G546" t="str">
            <v>2000.03.07</v>
          </cell>
          <cell r="I546">
            <v>10</v>
          </cell>
          <cell r="J546">
            <v>0.25900000000000001</v>
          </cell>
          <cell r="K546">
            <v>3000000</v>
          </cell>
          <cell r="L546">
            <v>0</v>
          </cell>
          <cell r="M546">
            <v>3000000</v>
          </cell>
          <cell r="N546">
            <v>1352757</v>
          </cell>
          <cell r="O546">
            <v>426636</v>
          </cell>
          <cell r="P546">
            <v>1779393</v>
          </cell>
          <cell r="Q546">
            <v>1220607</v>
          </cell>
          <cell r="R546">
            <v>0</v>
          </cell>
          <cell r="S546">
            <v>0</v>
          </cell>
          <cell r="T546">
            <v>426636</v>
          </cell>
          <cell r="U546">
            <v>1220607</v>
          </cell>
          <cell r="V546">
            <v>316137</v>
          </cell>
          <cell r="W546">
            <v>316137</v>
          </cell>
        </row>
        <row r="547">
          <cell r="D547" t="str">
            <v>통신선광케이블생산팀</v>
          </cell>
          <cell r="E547">
            <v>420000028</v>
          </cell>
          <cell r="F547" t="str">
            <v>SZ STRANDING MACHINE</v>
          </cell>
          <cell r="G547" t="str">
            <v>2000.06.12</v>
          </cell>
          <cell r="I547">
            <v>10</v>
          </cell>
          <cell r="J547">
            <v>0.25900000000000001</v>
          </cell>
          <cell r="K547">
            <v>965895278</v>
          </cell>
          <cell r="L547">
            <v>0</v>
          </cell>
          <cell r="M547">
            <v>965895278</v>
          </cell>
          <cell r="N547">
            <v>435540533</v>
          </cell>
          <cell r="O547">
            <v>137361879</v>
          </cell>
          <cell r="P547">
            <v>572902412</v>
          </cell>
          <cell r="Q547">
            <v>392992866</v>
          </cell>
          <cell r="R547">
            <v>0</v>
          </cell>
          <cell r="S547">
            <v>0</v>
          </cell>
          <cell r="T547">
            <v>137361879</v>
          </cell>
          <cell r="U547">
            <v>392992866</v>
          </cell>
          <cell r="V547">
            <v>101785152</v>
          </cell>
          <cell r="W547">
            <v>101785152</v>
          </cell>
        </row>
        <row r="548">
          <cell r="D548" t="str">
            <v>통신선광케이블생산팀</v>
          </cell>
          <cell r="E548">
            <v>420000038</v>
          </cell>
          <cell r="F548" t="str">
            <v>OPTICAL FIBRE PRODUCTION SYSTM</v>
          </cell>
          <cell r="G548" t="str">
            <v>2000.07.26</v>
          </cell>
          <cell r="I548">
            <v>10</v>
          </cell>
          <cell r="J548">
            <v>0.25900000000000001</v>
          </cell>
          <cell r="K548">
            <v>697207737</v>
          </cell>
          <cell r="L548">
            <v>0</v>
          </cell>
          <cell r="M548">
            <v>697207737</v>
          </cell>
          <cell r="N548">
            <v>247312057</v>
          </cell>
          <cell r="O548">
            <v>116522981</v>
          </cell>
          <cell r="P548">
            <v>363835038</v>
          </cell>
          <cell r="Q548">
            <v>333372699</v>
          </cell>
          <cell r="R548">
            <v>0</v>
          </cell>
          <cell r="S548">
            <v>0</v>
          </cell>
          <cell r="T548">
            <v>116522981</v>
          </cell>
          <cell r="U548">
            <v>333372699</v>
          </cell>
          <cell r="V548">
            <v>86343529</v>
          </cell>
          <cell r="W548">
            <v>86343529</v>
          </cell>
        </row>
        <row r="549">
          <cell r="D549" t="str">
            <v>통신선광케이블생산팀</v>
          </cell>
          <cell r="E549">
            <v>420000044</v>
          </cell>
          <cell r="F549" t="str">
            <v>SPLICING&amp;CORRUGATOR M/C(피복)</v>
          </cell>
          <cell r="G549" t="str">
            <v>2000.10.24</v>
          </cell>
          <cell r="I549">
            <v>10</v>
          </cell>
          <cell r="J549">
            <v>0.25900000000000001</v>
          </cell>
          <cell r="K549">
            <v>287792002</v>
          </cell>
          <cell r="L549">
            <v>0</v>
          </cell>
          <cell r="M549">
            <v>287792002</v>
          </cell>
          <cell r="N549">
            <v>102154505</v>
          </cell>
          <cell r="O549">
            <v>48080112</v>
          </cell>
          <cell r="P549">
            <v>150234617</v>
          </cell>
          <cell r="Q549">
            <v>137557385</v>
          </cell>
          <cell r="R549">
            <v>0</v>
          </cell>
          <cell r="S549">
            <v>0</v>
          </cell>
          <cell r="T549">
            <v>48080112</v>
          </cell>
          <cell r="U549">
            <v>137557385</v>
          </cell>
          <cell r="V549">
            <v>35627362</v>
          </cell>
          <cell r="W549">
            <v>35627362</v>
          </cell>
        </row>
        <row r="550">
          <cell r="D550" t="str">
            <v>통신선광케이블생산팀</v>
          </cell>
          <cell r="E550">
            <v>420000046</v>
          </cell>
          <cell r="F550" t="str">
            <v>FEET LENGTH MARKING</v>
          </cell>
          <cell r="G550" t="str">
            <v>2000.11.29</v>
          </cell>
          <cell r="I550">
            <v>10</v>
          </cell>
          <cell r="J550">
            <v>0.25900000000000001</v>
          </cell>
          <cell r="K550">
            <v>9000000</v>
          </cell>
          <cell r="L550">
            <v>0</v>
          </cell>
          <cell r="M550">
            <v>9000000</v>
          </cell>
          <cell r="N550">
            <v>3194636</v>
          </cell>
          <cell r="O550">
            <v>1503589</v>
          </cell>
          <cell r="P550">
            <v>4698225</v>
          </cell>
          <cell r="Q550">
            <v>4301775</v>
          </cell>
          <cell r="R550">
            <v>0</v>
          </cell>
          <cell r="S550">
            <v>0</v>
          </cell>
          <cell r="T550">
            <v>1503589</v>
          </cell>
          <cell r="U550">
            <v>4301775</v>
          </cell>
          <cell r="V550">
            <v>1114159</v>
          </cell>
          <cell r="W550">
            <v>1114159</v>
          </cell>
        </row>
        <row r="551">
          <cell r="D551" t="str">
            <v>통신선광케이블생산팀</v>
          </cell>
          <cell r="E551">
            <v>420000047</v>
          </cell>
          <cell r="F551" t="str">
            <v>FORMING M/C</v>
          </cell>
          <cell r="G551" t="str">
            <v>2000.11.30</v>
          </cell>
          <cell r="I551">
            <v>10</v>
          </cell>
          <cell r="J551">
            <v>0.25900000000000001</v>
          </cell>
          <cell r="K551">
            <v>10000000</v>
          </cell>
          <cell r="L551">
            <v>0</v>
          </cell>
          <cell r="M551">
            <v>10000000</v>
          </cell>
          <cell r="N551">
            <v>3549595</v>
          </cell>
          <cell r="O551">
            <v>1670655</v>
          </cell>
          <cell r="P551">
            <v>5220250</v>
          </cell>
          <cell r="Q551">
            <v>4779750</v>
          </cell>
          <cell r="R551">
            <v>0</v>
          </cell>
          <cell r="S551">
            <v>0</v>
          </cell>
          <cell r="T551">
            <v>1670655</v>
          </cell>
          <cell r="U551">
            <v>4779750</v>
          </cell>
          <cell r="V551">
            <v>1237955</v>
          </cell>
          <cell r="W551">
            <v>1237955</v>
          </cell>
        </row>
        <row r="552">
          <cell r="D552" t="str">
            <v>통신선광케이블생산팀</v>
          </cell>
          <cell r="E552">
            <v>420000051</v>
          </cell>
          <cell r="F552" t="str">
            <v>120mm 피복라인</v>
          </cell>
          <cell r="G552" t="str">
            <v>2000.11.30</v>
          </cell>
          <cell r="I552">
            <v>10</v>
          </cell>
          <cell r="J552">
            <v>0.25900000000000001</v>
          </cell>
          <cell r="K552">
            <v>435900000</v>
          </cell>
          <cell r="L552">
            <v>0</v>
          </cell>
          <cell r="M552">
            <v>435900000</v>
          </cell>
          <cell r="N552">
            <v>154726846</v>
          </cell>
          <cell r="O552">
            <v>72823847</v>
          </cell>
          <cell r="P552">
            <v>227550693</v>
          </cell>
          <cell r="Q552">
            <v>208349307</v>
          </cell>
          <cell r="R552">
            <v>0</v>
          </cell>
          <cell r="S552">
            <v>0</v>
          </cell>
          <cell r="T552">
            <v>72823847</v>
          </cell>
          <cell r="U552">
            <v>208349307</v>
          </cell>
          <cell r="V552">
            <v>53962470</v>
          </cell>
          <cell r="W552">
            <v>53962470</v>
          </cell>
        </row>
        <row r="553">
          <cell r="D553" t="str">
            <v>통신선광케이블생산팀</v>
          </cell>
          <cell r="E553">
            <v>420010007</v>
          </cell>
          <cell r="F553" t="str">
            <v>Kevlar Serving M/C</v>
          </cell>
          <cell r="G553" t="str">
            <v>2001.05.01</v>
          </cell>
          <cell r="I553">
            <v>10</v>
          </cell>
          <cell r="J553">
            <v>0.25900000000000001</v>
          </cell>
          <cell r="K553">
            <v>75000000</v>
          </cell>
          <cell r="L553">
            <v>0</v>
          </cell>
          <cell r="M553">
            <v>75000000</v>
          </cell>
          <cell r="N553">
            <v>19425000</v>
          </cell>
          <cell r="O553">
            <v>14393925</v>
          </cell>
          <cell r="P553">
            <v>33818925</v>
          </cell>
          <cell r="Q553">
            <v>41181075</v>
          </cell>
          <cell r="R553">
            <v>0</v>
          </cell>
          <cell r="S553">
            <v>0</v>
          </cell>
          <cell r="T553">
            <v>14393925</v>
          </cell>
          <cell r="U553">
            <v>41181075</v>
          </cell>
          <cell r="V553">
            <v>10665898</v>
          </cell>
          <cell r="W553">
            <v>10665898</v>
          </cell>
        </row>
        <row r="554">
          <cell r="D554" t="str">
            <v>통신선광케이블생산팀</v>
          </cell>
          <cell r="E554">
            <v>420010008</v>
          </cell>
          <cell r="F554" t="str">
            <v>24POSITION ARAMID YARN SERVIN</v>
          </cell>
          <cell r="G554" t="str">
            <v>2001.07.03</v>
          </cell>
          <cell r="I554">
            <v>10</v>
          </cell>
          <cell r="J554">
            <v>0.25900000000000001</v>
          </cell>
          <cell r="K554">
            <v>222326444</v>
          </cell>
          <cell r="L554">
            <v>0</v>
          </cell>
          <cell r="M554">
            <v>222326444</v>
          </cell>
          <cell r="N554">
            <v>28791274</v>
          </cell>
          <cell r="O554">
            <v>50125609</v>
          </cell>
          <cell r="P554">
            <v>78916883</v>
          </cell>
          <cell r="Q554">
            <v>143409561</v>
          </cell>
          <cell r="R554">
            <v>0</v>
          </cell>
          <cell r="S554">
            <v>0</v>
          </cell>
          <cell r="T554">
            <v>50125609</v>
          </cell>
          <cell r="U554">
            <v>143409561</v>
          </cell>
          <cell r="V554">
            <v>37143076</v>
          </cell>
          <cell r="W554">
            <v>37143076</v>
          </cell>
        </row>
        <row r="555">
          <cell r="D555" t="str">
            <v>통신선 광케이블팀</v>
          </cell>
          <cell r="E555">
            <v>419980038</v>
          </cell>
          <cell r="F555" t="str">
            <v>Oil Mist</v>
          </cell>
          <cell r="G555" t="str">
            <v>1998.12.10</v>
          </cell>
          <cell r="I555">
            <v>10</v>
          </cell>
          <cell r="J555">
            <v>0.25900000000000001</v>
          </cell>
          <cell r="K555">
            <v>2300000</v>
          </cell>
          <cell r="L555">
            <v>0</v>
          </cell>
          <cell r="M555">
            <v>2300000</v>
          </cell>
          <cell r="N555">
            <v>1485388</v>
          </cell>
          <cell r="O555">
            <v>210985</v>
          </cell>
          <cell r="P555">
            <v>1696373</v>
          </cell>
          <cell r="Q555">
            <v>603627</v>
          </cell>
          <cell r="R555">
            <v>0</v>
          </cell>
          <cell r="S555">
            <v>0</v>
          </cell>
          <cell r="T555">
            <v>210985</v>
          </cell>
          <cell r="U555">
            <v>603627</v>
          </cell>
          <cell r="V555">
            <v>156339</v>
          </cell>
          <cell r="W555">
            <v>156339</v>
          </cell>
        </row>
        <row r="556">
          <cell r="D556" t="str">
            <v>통신선 광케이블팀</v>
          </cell>
          <cell r="E556">
            <v>419990008</v>
          </cell>
          <cell r="F556" t="str">
            <v>포크리프트</v>
          </cell>
          <cell r="G556" t="str">
            <v>1999.03.31</v>
          </cell>
          <cell r="I556">
            <v>10</v>
          </cell>
          <cell r="J556">
            <v>0.25900000000000001</v>
          </cell>
          <cell r="K556">
            <v>1900000</v>
          </cell>
          <cell r="L556">
            <v>0</v>
          </cell>
          <cell r="M556">
            <v>1900000</v>
          </cell>
          <cell r="N556">
            <v>1126949</v>
          </cell>
          <cell r="O556">
            <v>200220</v>
          </cell>
          <cell r="P556">
            <v>1327169</v>
          </cell>
          <cell r="Q556">
            <v>572831</v>
          </cell>
          <cell r="R556">
            <v>0</v>
          </cell>
          <cell r="S556">
            <v>0</v>
          </cell>
          <cell r="T556">
            <v>200220</v>
          </cell>
          <cell r="U556">
            <v>572831</v>
          </cell>
          <cell r="V556">
            <v>148363</v>
          </cell>
          <cell r="W556">
            <v>148363</v>
          </cell>
        </row>
        <row r="557">
          <cell r="D557" t="str">
            <v>통신선 광케이블팀</v>
          </cell>
          <cell r="E557">
            <v>420000025</v>
          </cell>
          <cell r="F557" t="str">
            <v>난연 PE Dry기</v>
          </cell>
          <cell r="G557" t="str">
            <v>2000.05.06</v>
          </cell>
          <cell r="I557">
            <v>10</v>
          </cell>
          <cell r="J557">
            <v>0.25900000000000001</v>
          </cell>
          <cell r="K557">
            <v>18000000</v>
          </cell>
          <cell r="L557">
            <v>0</v>
          </cell>
          <cell r="M557">
            <v>18000000</v>
          </cell>
          <cell r="N557">
            <v>8116542</v>
          </cell>
          <cell r="O557">
            <v>2559816</v>
          </cell>
          <cell r="P557">
            <v>10676358</v>
          </cell>
          <cell r="Q557">
            <v>7323642</v>
          </cell>
          <cell r="R557">
            <v>0</v>
          </cell>
          <cell r="S557">
            <v>0</v>
          </cell>
          <cell r="T557">
            <v>2559816</v>
          </cell>
          <cell r="U557">
            <v>7323642</v>
          </cell>
          <cell r="V557">
            <v>1896823</v>
          </cell>
          <cell r="W557">
            <v>1896823</v>
          </cell>
        </row>
        <row r="558">
          <cell r="D558" t="str">
            <v>통신선 광케이블팀</v>
          </cell>
          <cell r="E558">
            <v>420000033</v>
          </cell>
          <cell r="F558" t="str">
            <v>40mm보조압출기</v>
          </cell>
          <cell r="G558" t="str">
            <v>2000.06.30</v>
          </cell>
          <cell r="I558">
            <v>10</v>
          </cell>
          <cell r="J558">
            <v>0.25900000000000001</v>
          </cell>
          <cell r="K558">
            <v>15000000</v>
          </cell>
          <cell r="L558">
            <v>0</v>
          </cell>
          <cell r="M558">
            <v>15000000</v>
          </cell>
          <cell r="N558">
            <v>6763785</v>
          </cell>
          <cell r="O558">
            <v>2133180</v>
          </cell>
          <cell r="P558">
            <v>8896965</v>
          </cell>
          <cell r="Q558">
            <v>6103035</v>
          </cell>
          <cell r="R558">
            <v>0</v>
          </cell>
          <cell r="S558">
            <v>0</v>
          </cell>
          <cell r="T558">
            <v>2133180</v>
          </cell>
          <cell r="U558">
            <v>6103035</v>
          </cell>
          <cell r="V558">
            <v>1580686</v>
          </cell>
          <cell r="W558">
            <v>1580686</v>
          </cell>
        </row>
        <row r="559">
          <cell r="D559" t="str">
            <v>통신선 광케이블팀</v>
          </cell>
          <cell r="E559">
            <v>420010002</v>
          </cell>
          <cell r="F559" t="str">
            <v>Yarn Serving M/C</v>
          </cell>
          <cell r="G559" t="str">
            <v>2001.06.30</v>
          </cell>
          <cell r="I559">
            <v>10</v>
          </cell>
          <cell r="J559">
            <v>0.25900000000000001</v>
          </cell>
          <cell r="K559">
            <v>20000000</v>
          </cell>
          <cell r="L559">
            <v>0</v>
          </cell>
          <cell r="M559">
            <v>20000000</v>
          </cell>
          <cell r="N559">
            <v>5180000</v>
          </cell>
          <cell r="O559">
            <v>3838380</v>
          </cell>
          <cell r="P559">
            <v>9018380</v>
          </cell>
          <cell r="Q559">
            <v>10981620</v>
          </cell>
          <cell r="R559">
            <v>0</v>
          </cell>
          <cell r="S559">
            <v>0</v>
          </cell>
          <cell r="T559">
            <v>3838380</v>
          </cell>
          <cell r="U559">
            <v>10981620</v>
          </cell>
          <cell r="V559">
            <v>2844239</v>
          </cell>
          <cell r="W559">
            <v>2844239</v>
          </cell>
        </row>
        <row r="560">
          <cell r="D560" t="str">
            <v>통신선 광케이블팀</v>
          </cell>
          <cell r="E560">
            <v>420010011</v>
          </cell>
          <cell r="F560" t="str">
            <v>Forming M/C</v>
          </cell>
          <cell r="G560" t="str">
            <v>2001.07.27</v>
          </cell>
          <cell r="I560">
            <v>10</v>
          </cell>
          <cell r="J560">
            <v>0.25900000000000001</v>
          </cell>
          <cell r="K560">
            <v>10000000</v>
          </cell>
          <cell r="L560">
            <v>0</v>
          </cell>
          <cell r="M560">
            <v>10000000</v>
          </cell>
          <cell r="N560">
            <v>1295000</v>
          </cell>
          <cell r="O560">
            <v>2254595</v>
          </cell>
          <cell r="P560">
            <v>3549595</v>
          </cell>
          <cell r="Q560">
            <v>6450405</v>
          </cell>
          <cell r="R560">
            <v>0</v>
          </cell>
          <cell r="S560">
            <v>0</v>
          </cell>
          <cell r="T560">
            <v>2254595</v>
          </cell>
          <cell r="U560">
            <v>6450405</v>
          </cell>
          <cell r="V560">
            <v>1670654</v>
          </cell>
          <cell r="W560">
            <v>1670654</v>
          </cell>
        </row>
        <row r="561">
          <cell r="D561" t="str">
            <v>통신선 광케이블팀</v>
          </cell>
          <cell r="E561">
            <v>420010034</v>
          </cell>
          <cell r="F561" t="str">
            <v>LAN REWINDING M/C</v>
          </cell>
          <cell r="G561" t="str">
            <v>2001.11.17</v>
          </cell>
          <cell r="I561">
            <v>10</v>
          </cell>
          <cell r="J561">
            <v>0.25900000000000001</v>
          </cell>
          <cell r="K561">
            <v>35000000</v>
          </cell>
          <cell r="L561">
            <v>0</v>
          </cell>
          <cell r="M561">
            <v>35000000</v>
          </cell>
          <cell r="N561">
            <v>4532500</v>
          </cell>
          <cell r="O561">
            <v>7891083</v>
          </cell>
          <cell r="P561">
            <v>12423583</v>
          </cell>
          <cell r="Q561">
            <v>22576417</v>
          </cell>
          <cell r="R561">
            <v>0</v>
          </cell>
          <cell r="S561">
            <v>0</v>
          </cell>
          <cell r="T561">
            <v>7891083</v>
          </cell>
          <cell r="U561">
            <v>22576417</v>
          </cell>
          <cell r="V561">
            <v>5847292</v>
          </cell>
          <cell r="W561">
            <v>5847292</v>
          </cell>
        </row>
        <row r="562">
          <cell r="D562" t="str">
            <v>통신선 검사2팀</v>
          </cell>
          <cell r="E562">
            <v>419960002</v>
          </cell>
          <cell r="F562" t="str">
            <v>비틀림시험기</v>
          </cell>
          <cell r="G562" t="str">
            <v>1996.01.31</v>
          </cell>
          <cell r="I562">
            <v>10</v>
          </cell>
          <cell r="J562">
            <v>0.25900000000000001</v>
          </cell>
          <cell r="K562">
            <v>76082531</v>
          </cell>
          <cell r="L562">
            <v>0</v>
          </cell>
          <cell r="M562">
            <v>76082531</v>
          </cell>
          <cell r="N562">
            <v>66045396</v>
          </cell>
          <cell r="O562">
            <v>2599618</v>
          </cell>
          <cell r="P562">
            <v>68645014</v>
          </cell>
          <cell r="Q562">
            <v>7437517</v>
          </cell>
          <cell r="R562">
            <v>0</v>
          </cell>
          <cell r="S562">
            <v>0</v>
          </cell>
          <cell r="T562">
            <v>2599618</v>
          </cell>
          <cell r="U562">
            <v>7437517</v>
          </cell>
          <cell r="V562">
            <v>1926316</v>
          </cell>
          <cell r="W562">
            <v>1926316</v>
          </cell>
        </row>
        <row r="563">
          <cell r="D563" t="str">
            <v>통신선 검사2팀</v>
          </cell>
          <cell r="E563">
            <v>420000020</v>
          </cell>
          <cell r="F563" t="str">
            <v>OTDR(후방산란측정기)</v>
          </cell>
          <cell r="G563" t="str">
            <v>2000.05.04</v>
          </cell>
          <cell r="I563">
            <v>10</v>
          </cell>
          <cell r="J563">
            <v>0.25900000000000001</v>
          </cell>
          <cell r="K563">
            <v>39900000</v>
          </cell>
          <cell r="L563">
            <v>0</v>
          </cell>
          <cell r="M563">
            <v>39900000</v>
          </cell>
          <cell r="N563">
            <v>17991668</v>
          </cell>
          <cell r="O563">
            <v>5674258</v>
          </cell>
          <cell r="P563">
            <v>23665926</v>
          </cell>
          <cell r="Q563">
            <v>16234074</v>
          </cell>
          <cell r="R563">
            <v>0</v>
          </cell>
          <cell r="S563">
            <v>0</v>
          </cell>
          <cell r="T563">
            <v>5674258</v>
          </cell>
          <cell r="U563">
            <v>16234074</v>
          </cell>
          <cell r="V563">
            <v>4204625</v>
          </cell>
          <cell r="W563">
            <v>4204625</v>
          </cell>
        </row>
        <row r="564">
          <cell r="D564" t="str">
            <v>O/F기</v>
          </cell>
          <cell r="K564">
            <v>8639918130</v>
          </cell>
          <cell r="L564">
            <v>0</v>
          </cell>
          <cell r="M564">
            <v>8639918130</v>
          </cell>
          <cell r="N564">
            <v>4733051244</v>
          </cell>
          <cell r="O564">
            <v>1011878267</v>
          </cell>
          <cell r="P564">
            <v>5744929511</v>
          </cell>
          <cell r="Q564">
            <v>2894988619</v>
          </cell>
          <cell r="R564">
            <v>0</v>
          </cell>
          <cell r="S564">
            <v>0</v>
          </cell>
          <cell r="T564">
            <v>1011878267</v>
          </cell>
          <cell r="U564">
            <v>2894988619</v>
          </cell>
          <cell r="V564">
            <v>749801770</v>
          </cell>
          <cell r="W564">
            <v>749801770</v>
          </cell>
        </row>
        <row r="565">
          <cell r="D565" t="str">
            <v>통신선 검사팀</v>
          </cell>
          <cell r="E565">
            <v>419930002</v>
          </cell>
          <cell r="F565" t="str">
            <v>절연저항기</v>
          </cell>
          <cell r="G565" t="str">
            <v>1998.01.01</v>
          </cell>
          <cell r="I565">
            <v>10</v>
          </cell>
          <cell r="J565">
            <v>0.25900000000000001</v>
          </cell>
          <cell r="K565">
            <v>474000</v>
          </cell>
          <cell r="L565">
            <v>0</v>
          </cell>
          <cell r="M565">
            <v>474000</v>
          </cell>
          <cell r="N565">
            <v>352308</v>
          </cell>
          <cell r="O565">
            <v>31518</v>
          </cell>
          <cell r="P565">
            <v>383826</v>
          </cell>
          <cell r="Q565">
            <v>90174</v>
          </cell>
          <cell r="R565">
            <v>0</v>
          </cell>
          <cell r="S565">
            <v>0</v>
          </cell>
          <cell r="T565">
            <v>31518</v>
          </cell>
          <cell r="U565">
            <v>90174</v>
          </cell>
          <cell r="V565">
            <v>23355</v>
          </cell>
          <cell r="W565">
            <v>23355</v>
          </cell>
        </row>
        <row r="566">
          <cell r="D566" t="str">
            <v>통신선 검사팀</v>
          </cell>
          <cell r="E566">
            <v>419930003</v>
          </cell>
          <cell r="F566" t="str">
            <v>내연시험기</v>
          </cell>
          <cell r="G566" t="str">
            <v>1993.01.31</v>
          </cell>
          <cell r="I566">
            <v>10</v>
          </cell>
          <cell r="J566">
            <v>0.25900000000000001</v>
          </cell>
          <cell r="K566">
            <v>4500000</v>
          </cell>
          <cell r="L566">
            <v>0</v>
          </cell>
          <cell r="M566">
            <v>4500000</v>
          </cell>
          <cell r="N566">
            <v>4174136</v>
          </cell>
          <cell r="O566">
            <v>84399</v>
          </cell>
          <cell r="P566">
            <v>4258535</v>
          </cell>
          <cell r="Q566">
            <v>241465</v>
          </cell>
          <cell r="R566">
            <v>0</v>
          </cell>
          <cell r="S566">
            <v>0</v>
          </cell>
          <cell r="T566">
            <v>84399</v>
          </cell>
          <cell r="U566">
            <v>241465</v>
          </cell>
          <cell r="V566">
            <v>62539</v>
          </cell>
          <cell r="W566">
            <v>62539</v>
          </cell>
        </row>
        <row r="567">
          <cell r="D567" t="str">
            <v>통신선 검사팀</v>
          </cell>
          <cell r="E567">
            <v>419970053</v>
          </cell>
          <cell r="F567" t="str">
            <v>SIEVEMATIC TEST SET</v>
          </cell>
          <cell r="G567" t="str">
            <v>1998.01.01</v>
          </cell>
          <cell r="I567">
            <v>10</v>
          </cell>
          <cell r="J567">
            <v>0.25900000000000001</v>
          </cell>
          <cell r="K567">
            <v>48906000</v>
          </cell>
          <cell r="L567">
            <v>0</v>
          </cell>
          <cell r="M567">
            <v>48906000</v>
          </cell>
          <cell r="N567">
            <v>34658791</v>
          </cell>
          <cell r="O567">
            <v>3690027</v>
          </cell>
          <cell r="P567">
            <v>38348818</v>
          </cell>
          <cell r="Q567">
            <v>10557182</v>
          </cell>
          <cell r="R567">
            <v>0</v>
          </cell>
          <cell r="S567">
            <v>0</v>
          </cell>
          <cell r="T567">
            <v>3690027</v>
          </cell>
          <cell r="U567">
            <v>10557182</v>
          </cell>
          <cell r="V567">
            <v>2734310</v>
          </cell>
          <cell r="W567">
            <v>2734310</v>
          </cell>
        </row>
        <row r="568">
          <cell r="D568" t="str">
            <v>통신선 검사팀</v>
          </cell>
          <cell r="E568">
            <v>419980036</v>
          </cell>
          <cell r="F568" t="str">
            <v>맨드렐 장치</v>
          </cell>
          <cell r="G568" t="str">
            <v>1998.11.28</v>
          </cell>
          <cell r="I568">
            <v>10</v>
          </cell>
          <cell r="J568">
            <v>0.25900000000000001</v>
          </cell>
          <cell r="K568">
            <v>4000000</v>
          </cell>
          <cell r="L568">
            <v>0</v>
          </cell>
          <cell r="M568">
            <v>4000000</v>
          </cell>
          <cell r="N568">
            <v>2583282</v>
          </cell>
          <cell r="O568">
            <v>366930</v>
          </cell>
          <cell r="P568">
            <v>2950212</v>
          </cell>
          <cell r="Q568">
            <v>1049788</v>
          </cell>
          <cell r="R568">
            <v>0</v>
          </cell>
          <cell r="S568">
            <v>0</v>
          </cell>
          <cell r="T568">
            <v>366930</v>
          </cell>
          <cell r="U568">
            <v>1049788</v>
          </cell>
          <cell r="V568">
            <v>271895</v>
          </cell>
          <cell r="W568">
            <v>271895</v>
          </cell>
        </row>
        <row r="569">
          <cell r="D569" t="str">
            <v>통신선 검사팀</v>
          </cell>
          <cell r="E569">
            <v>419980040</v>
          </cell>
          <cell r="F569" t="str">
            <v>정전용량측정기</v>
          </cell>
          <cell r="G569" t="str">
            <v>1998.12.07</v>
          </cell>
          <cell r="I569">
            <v>10</v>
          </cell>
          <cell r="J569">
            <v>0.25900000000000001</v>
          </cell>
          <cell r="K569">
            <v>2250000</v>
          </cell>
          <cell r="L569">
            <v>0</v>
          </cell>
          <cell r="M569">
            <v>2250000</v>
          </cell>
          <cell r="N569">
            <v>1453096</v>
          </cell>
          <cell r="O569">
            <v>206398</v>
          </cell>
          <cell r="P569">
            <v>1659494</v>
          </cell>
          <cell r="Q569">
            <v>590506</v>
          </cell>
          <cell r="R569">
            <v>0</v>
          </cell>
          <cell r="S569">
            <v>0</v>
          </cell>
          <cell r="T569">
            <v>206398</v>
          </cell>
          <cell r="U569">
            <v>590506</v>
          </cell>
          <cell r="V569">
            <v>152941</v>
          </cell>
          <cell r="W569">
            <v>152941</v>
          </cell>
        </row>
        <row r="570">
          <cell r="D570" t="str">
            <v>통신선 검사팀</v>
          </cell>
          <cell r="E570">
            <v>419990072</v>
          </cell>
          <cell r="F570" t="str">
            <v>자동단선검출기</v>
          </cell>
          <cell r="G570" t="str">
            <v>1999.09.18</v>
          </cell>
          <cell r="I570">
            <v>10</v>
          </cell>
          <cell r="J570">
            <v>0.25900000000000001</v>
          </cell>
          <cell r="K570">
            <v>5000000</v>
          </cell>
          <cell r="L570">
            <v>0</v>
          </cell>
          <cell r="M570">
            <v>5000000</v>
          </cell>
          <cell r="N570">
            <v>2610125</v>
          </cell>
          <cell r="O570">
            <v>618978</v>
          </cell>
          <cell r="P570">
            <v>3229103</v>
          </cell>
          <cell r="Q570">
            <v>1770897</v>
          </cell>
          <cell r="R570">
            <v>0</v>
          </cell>
          <cell r="S570">
            <v>0</v>
          </cell>
          <cell r="T570">
            <v>618978</v>
          </cell>
          <cell r="U570">
            <v>1770897</v>
          </cell>
          <cell r="V570">
            <v>458662</v>
          </cell>
          <cell r="W570">
            <v>458662</v>
          </cell>
        </row>
        <row r="571">
          <cell r="D571" t="str">
            <v>통신선 검사팀</v>
          </cell>
          <cell r="E571">
            <v>419990073</v>
          </cell>
          <cell r="F571" t="str">
            <v>정전용량측정기</v>
          </cell>
          <cell r="G571" t="str">
            <v>1999.09.18</v>
          </cell>
          <cell r="I571">
            <v>10</v>
          </cell>
          <cell r="J571">
            <v>0.25900000000000001</v>
          </cell>
          <cell r="K571">
            <v>2000000</v>
          </cell>
          <cell r="L571">
            <v>0</v>
          </cell>
          <cell r="M571">
            <v>2000000</v>
          </cell>
          <cell r="N571">
            <v>1044050</v>
          </cell>
          <cell r="O571">
            <v>247591</v>
          </cell>
          <cell r="P571">
            <v>1291641</v>
          </cell>
          <cell r="Q571">
            <v>708359</v>
          </cell>
          <cell r="R571">
            <v>0</v>
          </cell>
          <cell r="S571">
            <v>0</v>
          </cell>
          <cell r="T571">
            <v>247591</v>
          </cell>
          <cell r="U571">
            <v>708359</v>
          </cell>
          <cell r="V571">
            <v>183464</v>
          </cell>
          <cell r="W571">
            <v>183464</v>
          </cell>
        </row>
        <row r="572">
          <cell r="D572" t="str">
            <v>통신선 검사팀</v>
          </cell>
          <cell r="E572">
            <v>419990075</v>
          </cell>
          <cell r="F572" t="str">
            <v>슈퍼메가</v>
          </cell>
          <cell r="G572" t="str">
            <v>1999.09.20</v>
          </cell>
          <cell r="I572">
            <v>10</v>
          </cell>
          <cell r="J572">
            <v>0.25900000000000001</v>
          </cell>
          <cell r="K572">
            <v>3400000</v>
          </cell>
          <cell r="L572">
            <v>0</v>
          </cell>
          <cell r="M572">
            <v>3400000</v>
          </cell>
          <cell r="N572">
            <v>1774885</v>
          </cell>
          <cell r="O572">
            <v>420905</v>
          </cell>
          <cell r="P572">
            <v>2195790</v>
          </cell>
          <cell r="Q572">
            <v>1204210</v>
          </cell>
          <cell r="R572">
            <v>0</v>
          </cell>
          <cell r="S572">
            <v>0</v>
          </cell>
          <cell r="T572">
            <v>420905</v>
          </cell>
          <cell r="U572">
            <v>1204210</v>
          </cell>
          <cell r="V572">
            <v>311890</v>
          </cell>
          <cell r="W572">
            <v>311890</v>
          </cell>
        </row>
        <row r="573">
          <cell r="D573" t="str">
            <v>통신선 검사팀</v>
          </cell>
          <cell r="E573">
            <v>419990076</v>
          </cell>
          <cell r="F573" t="str">
            <v>슈퍼메가</v>
          </cell>
          <cell r="G573" t="str">
            <v>1999.09.20</v>
          </cell>
          <cell r="I573">
            <v>10</v>
          </cell>
          <cell r="J573">
            <v>0.25900000000000001</v>
          </cell>
          <cell r="K573">
            <v>2000000</v>
          </cell>
          <cell r="L573">
            <v>0</v>
          </cell>
          <cell r="M573">
            <v>2000000</v>
          </cell>
          <cell r="N573">
            <v>1044050</v>
          </cell>
          <cell r="O573">
            <v>247591</v>
          </cell>
          <cell r="P573">
            <v>1291641</v>
          </cell>
          <cell r="Q573">
            <v>708359</v>
          </cell>
          <cell r="R573">
            <v>0</v>
          </cell>
          <cell r="S573">
            <v>0</v>
          </cell>
          <cell r="T573">
            <v>247591</v>
          </cell>
          <cell r="U573">
            <v>708359</v>
          </cell>
          <cell r="V573">
            <v>183464</v>
          </cell>
          <cell r="W573">
            <v>183464</v>
          </cell>
        </row>
        <row r="574">
          <cell r="D574" t="str">
            <v>통신선 검사팀</v>
          </cell>
          <cell r="E574">
            <v>419990091</v>
          </cell>
          <cell r="F574" t="str">
            <v>비틀림 시험기</v>
          </cell>
          <cell r="G574" t="str">
            <v>1999.10.30</v>
          </cell>
          <cell r="I574">
            <v>10</v>
          </cell>
          <cell r="J574">
            <v>0.25900000000000001</v>
          </cell>
          <cell r="K574">
            <v>3400000</v>
          </cell>
          <cell r="L574">
            <v>0</v>
          </cell>
          <cell r="M574">
            <v>3400000</v>
          </cell>
          <cell r="N574">
            <v>1774885</v>
          </cell>
          <cell r="O574">
            <v>420905</v>
          </cell>
          <cell r="P574">
            <v>2195790</v>
          </cell>
          <cell r="Q574">
            <v>1204210</v>
          </cell>
          <cell r="R574">
            <v>0</v>
          </cell>
          <cell r="S574">
            <v>0</v>
          </cell>
          <cell r="T574">
            <v>420905</v>
          </cell>
          <cell r="U574">
            <v>1204210</v>
          </cell>
          <cell r="V574">
            <v>311890</v>
          </cell>
          <cell r="W574">
            <v>311890</v>
          </cell>
        </row>
        <row r="575">
          <cell r="D575" t="str">
            <v>통신선 검사팀</v>
          </cell>
          <cell r="E575">
            <v>420000021</v>
          </cell>
          <cell r="F575" t="str">
            <v>자동내전압시험기</v>
          </cell>
          <cell r="G575" t="str">
            <v>2000.05.22</v>
          </cell>
          <cell r="I575">
            <v>10</v>
          </cell>
          <cell r="J575">
            <v>0.25900000000000001</v>
          </cell>
          <cell r="K575">
            <v>5000000</v>
          </cell>
          <cell r="L575">
            <v>0</v>
          </cell>
          <cell r="M575">
            <v>5000000</v>
          </cell>
          <cell r="N575">
            <v>2254595</v>
          </cell>
          <cell r="O575">
            <v>711060</v>
          </cell>
          <cell r="P575">
            <v>2965655</v>
          </cell>
          <cell r="Q575">
            <v>2034345</v>
          </cell>
          <cell r="R575">
            <v>0</v>
          </cell>
          <cell r="S575">
            <v>0</v>
          </cell>
          <cell r="T575">
            <v>711060</v>
          </cell>
          <cell r="U575">
            <v>2034345</v>
          </cell>
          <cell r="V575">
            <v>526895</v>
          </cell>
          <cell r="W575">
            <v>526895</v>
          </cell>
        </row>
        <row r="576">
          <cell r="D576" t="str">
            <v>통신선 검사팀</v>
          </cell>
          <cell r="E576">
            <v>420000022</v>
          </cell>
          <cell r="F576" t="str">
            <v>내한타격시험기</v>
          </cell>
          <cell r="G576" t="str">
            <v>2000.05.22</v>
          </cell>
          <cell r="I576">
            <v>10</v>
          </cell>
          <cell r="J576">
            <v>0.25900000000000001</v>
          </cell>
          <cell r="K576">
            <v>2500000</v>
          </cell>
          <cell r="L576">
            <v>0</v>
          </cell>
          <cell r="M576">
            <v>2500000</v>
          </cell>
          <cell r="N576">
            <v>1127298</v>
          </cell>
          <cell r="O576">
            <v>355530</v>
          </cell>
          <cell r="P576">
            <v>1482828</v>
          </cell>
          <cell r="Q576">
            <v>1017172</v>
          </cell>
          <cell r="R576">
            <v>0</v>
          </cell>
          <cell r="S576">
            <v>0</v>
          </cell>
          <cell r="T576">
            <v>355530</v>
          </cell>
          <cell r="U576">
            <v>1017172</v>
          </cell>
          <cell r="V576">
            <v>263447</v>
          </cell>
          <cell r="W576">
            <v>263447</v>
          </cell>
        </row>
        <row r="577">
          <cell r="D577" t="str">
            <v>통신선 검사팀</v>
          </cell>
          <cell r="E577">
            <v>420000023</v>
          </cell>
          <cell r="F577" t="str">
            <v>인장강도시험기</v>
          </cell>
          <cell r="G577" t="str">
            <v>2000.05.22</v>
          </cell>
          <cell r="I577">
            <v>10</v>
          </cell>
          <cell r="J577">
            <v>0.25900000000000001</v>
          </cell>
          <cell r="K577">
            <v>15000000</v>
          </cell>
          <cell r="L577">
            <v>0</v>
          </cell>
          <cell r="M577">
            <v>15000000</v>
          </cell>
          <cell r="N577">
            <v>6763785</v>
          </cell>
          <cell r="O577">
            <v>2133180</v>
          </cell>
          <cell r="P577">
            <v>8896965</v>
          </cell>
          <cell r="Q577">
            <v>6103035</v>
          </cell>
          <cell r="R577">
            <v>0</v>
          </cell>
          <cell r="S577">
            <v>0</v>
          </cell>
          <cell r="T577">
            <v>2133180</v>
          </cell>
          <cell r="U577">
            <v>6103035</v>
          </cell>
          <cell r="V577">
            <v>1580686</v>
          </cell>
          <cell r="W577">
            <v>1580686</v>
          </cell>
        </row>
        <row r="578">
          <cell r="D578" t="str">
            <v>통신선 구매팀</v>
          </cell>
          <cell r="E578">
            <v>419970060</v>
          </cell>
          <cell r="F578" t="str">
            <v>SPOT WELDER</v>
          </cell>
          <cell r="G578" t="str">
            <v>1998.01.01</v>
          </cell>
          <cell r="I578">
            <v>10</v>
          </cell>
          <cell r="J578">
            <v>0.25900000000000001</v>
          </cell>
          <cell r="K578">
            <v>3300000</v>
          </cell>
          <cell r="L578">
            <v>0</v>
          </cell>
          <cell r="M578">
            <v>3300000</v>
          </cell>
          <cell r="N578">
            <v>2305083</v>
          </cell>
          <cell r="O578">
            <v>257684</v>
          </cell>
          <cell r="P578">
            <v>2562767</v>
          </cell>
          <cell r="Q578">
            <v>737233</v>
          </cell>
          <cell r="R578">
            <v>0</v>
          </cell>
          <cell r="S578">
            <v>0</v>
          </cell>
          <cell r="T578">
            <v>257684</v>
          </cell>
          <cell r="U578">
            <v>737233</v>
          </cell>
          <cell r="V578">
            <v>190943</v>
          </cell>
          <cell r="W578">
            <v>190943</v>
          </cell>
        </row>
        <row r="579">
          <cell r="D579" t="str">
            <v>통신선 사업본부</v>
          </cell>
          <cell r="E579">
            <v>420020021</v>
          </cell>
          <cell r="F579" t="str">
            <v>도금3호 양극,ST 정류기</v>
          </cell>
          <cell r="G579" t="str">
            <v>2002.02.20</v>
          </cell>
          <cell r="I579">
            <v>10</v>
          </cell>
          <cell r="J579">
            <v>0.25900000000000001</v>
          </cell>
          <cell r="K579">
            <v>0</v>
          </cell>
          <cell r="L579">
            <v>7300000</v>
          </cell>
          <cell r="M579">
            <v>7300000</v>
          </cell>
          <cell r="N579">
            <v>0</v>
          </cell>
          <cell r="O579">
            <v>1733142</v>
          </cell>
          <cell r="P579">
            <v>1733142</v>
          </cell>
          <cell r="Q579">
            <v>5566858</v>
          </cell>
          <cell r="R579">
            <v>0</v>
          </cell>
          <cell r="S579">
            <v>0</v>
          </cell>
          <cell r="T579">
            <v>1733142</v>
          </cell>
          <cell r="U579">
            <v>5566858</v>
          </cell>
          <cell r="V579">
            <v>1441816</v>
          </cell>
          <cell r="W579">
            <v>1441816</v>
          </cell>
        </row>
        <row r="580">
          <cell r="D580" t="str">
            <v>통신선 사업본부</v>
          </cell>
          <cell r="E580">
            <v>420020022</v>
          </cell>
          <cell r="F580" t="str">
            <v>도금3호 마이방</v>
          </cell>
          <cell r="G580" t="str">
            <v>2002.02.26</v>
          </cell>
          <cell r="I580">
            <v>10</v>
          </cell>
          <cell r="J580">
            <v>0.25900000000000001</v>
          </cell>
          <cell r="K580">
            <v>0</v>
          </cell>
          <cell r="L580">
            <v>4000000</v>
          </cell>
          <cell r="M580">
            <v>4000000</v>
          </cell>
          <cell r="N580">
            <v>0</v>
          </cell>
          <cell r="O580">
            <v>949667</v>
          </cell>
          <cell r="P580">
            <v>949667</v>
          </cell>
          <cell r="Q580">
            <v>3050333</v>
          </cell>
          <cell r="R580">
            <v>0</v>
          </cell>
          <cell r="S580">
            <v>0</v>
          </cell>
          <cell r="T580">
            <v>949667</v>
          </cell>
          <cell r="U580">
            <v>3050333</v>
          </cell>
          <cell r="V580">
            <v>790036</v>
          </cell>
          <cell r="W580">
            <v>790036</v>
          </cell>
        </row>
        <row r="581">
          <cell r="D581" t="str">
            <v>통신선 생산부</v>
          </cell>
          <cell r="E581">
            <v>419850002</v>
          </cell>
          <cell r="F581" t="str">
            <v>AIR COMPRESSOR</v>
          </cell>
          <cell r="G581" t="str">
            <v>1998.01.01</v>
          </cell>
          <cell r="I581">
            <v>10</v>
          </cell>
          <cell r="J581">
            <v>0.25900000000000001</v>
          </cell>
          <cell r="K581">
            <v>380000</v>
          </cell>
          <cell r="L581">
            <v>0</v>
          </cell>
          <cell r="M581">
            <v>380000</v>
          </cell>
          <cell r="N581">
            <v>331144</v>
          </cell>
          <cell r="O581">
            <v>12654</v>
          </cell>
          <cell r="P581">
            <v>343798</v>
          </cell>
          <cell r="Q581">
            <v>36202</v>
          </cell>
          <cell r="R581">
            <v>0</v>
          </cell>
          <cell r="S581">
            <v>0</v>
          </cell>
          <cell r="T581">
            <v>12654</v>
          </cell>
          <cell r="U581">
            <v>36202</v>
          </cell>
          <cell r="V581">
            <v>9376</v>
          </cell>
          <cell r="W581">
            <v>9376</v>
          </cell>
        </row>
        <row r="582">
          <cell r="D582" t="str">
            <v>통신선 생산부</v>
          </cell>
          <cell r="E582">
            <v>419850013</v>
          </cell>
          <cell r="F582" t="str">
            <v>COMPRESSOR DRYER</v>
          </cell>
          <cell r="G582" t="str">
            <v>1998.01.01</v>
          </cell>
          <cell r="I582">
            <v>10</v>
          </cell>
          <cell r="J582">
            <v>0.25900000000000001</v>
          </cell>
          <cell r="K582">
            <v>116000</v>
          </cell>
          <cell r="L582">
            <v>0</v>
          </cell>
          <cell r="M582">
            <v>116000</v>
          </cell>
          <cell r="N582">
            <v>101086</v>
          </cell>
          <cell r="O582">
            <v>3863</v>
          </cell>
          <cell r="P582">
            <v>104949</v>
          </cell>
          <cell r="Q582">
            <v>11051</v>
          </cell>
          <cell r="R582">
            <v>0</v>
          </cell>
          <cell r="S582">
            <v>0</v>
          </cell>
          <cell r="T582">
            <v>3863</v>
          </cell>
          <cell r="U582">
            <v>11051</v>
          </cell>
          <cell r="V582">
            <v>2862</v>
          </cell>
          <cell r="W582">
            <v>2862</v>
          </cell>
        </row>
        <row r="583">
          <cell r="D583" t="str">
            <v>통신선 생산부</v>
          </cell>
          <cell r="E583">
            <v>419870011</v>
          </cell>
          <cell r="F583" t="str">
            <v>CONVEYOR</v>
          </cell>
          <cell r="G583" t="str">
            <v>1987.11.28</v>
          </cell>
          <cell r="H583">
            <v>1996.03</v>
          </cell>
          <cell r="I583">
            <v>10</v>
          </cell>
          <cell r="J583">
            <v>0.25900000000000001</v>
          </cell>
          <cell r="K583">
            <v>3421126</v>
          </cell>
          <cell r="L583">
            <v>0</v>
          </cell>
          <cell r="M583">
            <v>3421126</v>
          </cell>
          <cell r="N583">
            <v>3420126</v>
          </cell>
          <cell r="O583">
            <v>0</v>
          </cell>
          <cell r="P583">
            <v>3420126</v>
          </cell>
          <cell r="Q583">
            <v>1000</v>
          </cell>
          <cell r="R583">
            <v>0</v>
          </cell>
          <cell r="S583">
            <v>0</v>
          </cell>
          <cell r="T583">
            <v>0</v>
          </cell>
          <cell r="U583">
            <v>1000</v>
          </cell>
          <cell r="V583">
            <v>0</v>
          </cell>
          <cell r="W583">
            <v>0</v>
          </cell>
        </row>
        <row r="584">
          <cell r="D584" t="str">
            <v>통신선 생산부</v>
          </cell>
          <cell r="E584">
            <v>419900003</v>
          </cell>
          <cell r="F584" t="str">
            <v>SCREW COMPRESSOR</v>
          </cell>
          <cell r="G584" t="str">
            <v>1998.01.01</v>
          </cell>
          <cell r="I584">
            <v>10</v>
          </cell>
          <cell r="J584">
            <v>0.25900000000000001</v>
          </cell>
          <cell r="K584">
            <v>9154000</v>
          </cell>
          <cell r="L584">
            <v>0</v>
          </cell>
          <cell r="M584">
            <v>9154000</v>
          </cell>
          <cell r="N584">
            <v>7425842</v>
          </cell>
          <cell r="O584">
            <v>447593</v>
          </cell>
          <cell r="P584">
            <v>7873435</v>
          </cell>
          <cell r="Q584">
            <v>1280565</v>
          </cell>
          <cell r="R584">
            <v>0</v>
          </cell>
          <cell r="S584">
            <v>0</v>
          </cell>
          <cell r="T584">
            <v>447593</v>
          </cell>
          <cell r="U584">
            <v>1280565</v>
          </cell>
          <cell r="V584">
            <v>331666</v>
          </cell>
          <cell r="W584">
            <v>331666</v>
          </cell>
        </row>
        <row r="585">
          <cell r="D585" t="str">
            <v>통신선 생산부</v>
          </cell>
          <cell r="E585">
            <v>419900029</v>
          </cell>
          <cell r="F585" t="str">
            <v>AIR COMPRESSOR</v>
          </cell>
          <cell r="G585" t="str">
            <v>1998.01.01</v>
          </cell>
          <cell r="I585">
            <v>10</v>
          </cell>
          <cell r="J585">
            <v>0.25900000000000001</v>
          </cell>
          <cell r="K585">
            <v>17880000</v>
          </cell>
          <cell r="L585">
            <v>0</v>
          </cell>
          <cell r="M585">
            <v>17880000</v>
          </cell>
          <cell r="N585">
            <v>14504484</v>
          </cell>
          <cell r="O585">
            <v>874259</v>
          </cell>
          <cell r="P585">
            <v>15378743</v>
          </cell>
          <cell r="Q585">
            <v>2501257</v>
          </cell>
          <cell r="R585">
            <v>0</v>
          </cell>
          <cell r="S585">
            <v>0</v>
          </cell>
          <cell r="T585">
            <v>874259</v>
          </cell>
          <cell r="U585">
            <v>2501257</v>
          </cell>
          <cell r="V585">
            <v>647825</v>
          </cell>
          <cell r="W585">
            <v>647825</v>
          </cell>
        </row>
        <row r="586">
          <cell r="D586" t="str">
            <v>통신선 생산부</v>
          </cell>
          <cell r="E586">
            <v>419970054</v>
          </cell>
          <cell r="F586" t="str">
            <v>흡착식 Air Dryer</v>
          </cell>
          <cell r="G586" t="str">
            <v>1998.01.01</v>
          </cell>
          <cell r="I586">
            <v>10</v>
          </cell>
          <cell r="J586">
            <v>0.25900000000000001</v>
          </cell>
          <cell r="K586">
            <v>10000000</v>
          </cell>
          <cell r="L586">
            <v>0</v>
          </cell>
          <cell r="M586">
            <v>10000000</v>
          </cell>
          <cell r="N586">
            <v>6985101</v>
          </cell>
          <cell r="O586">
            <v>780859</v>
          </cell>
          <cell r="P586">
            <v>7765960</v>
          </cell>
          <cell r="Q586">
            <v>2234040</v>
          </cell>
          <cell r="R586">
            <v>0</v>
          </cell>
          <cell r="S586">
            <v>0</v>
          </cell>
          <cell r="T586">
            <v>780859</v>
          </cell>
          <cell r="U586">
            <v>2234040</v>
          </cell>
          <cell r="V586">
            <v>578616</v>
          </cell>
          <cell r="W586">
            <v>578616</v>
          </cell>
        </row>
        <row r="587">
          <cell r="D587" t="str">
            <v>통신선 생산부</v>
          </cell>
          <cell r="E587">
            <v>419980022</v>
          </cell>
          <cell r="F587" t="str">
            <v>G동DUCT및OF배관공사</v>
          </cell>
          <cell r="G587" t="str">
            <v>1998.01.01</v>
          </cell>
          <cell r="I587">
            <v>10</v>
          </cell>
          <cell r="J587">
            <v>0.25900000000000001</v>
          </cell>
          <cell r="K587">
            <v>42000000</v>
          </cell>
          <cell r="L587">
            <v>0</v>
          </cell>
          <cell r="M587">
            <v>42000000</v>
          </cell>
          <cell r="N587">
            <v>29337422</v>
          </cell>
          <cell r="O587">
            <v>3279608</v>
          </cell>
          <cell r="P587">
            <v>32617030</v>
          </cell>
          <cell r="Q587">
            <v>9382970</v>
          </cell>
          <cell r="R587">
            <v>0</v>
          </cell>
          <cell r="S587">
            <v>0</v>
          </cell>
          <cell r="T587">
            <v>3279608</v>
          </cell>
          <cell r="U587">
            <v>9382970</v>
          </cell>
          <cell r="V587">
            <v>2430189</v>
          </cell>
          <cell r="W587">
            <v>2430189</v>
          </cell>
        </row>
        <row r="588">
          <cell r="D588" t="str">
            <v>통신선 생산부</v>
          </cell>
          <cell r="E588">
            <v>419980039</v>
          </cell>
          <cell r="F588" t="str">
            <v>2,800철드럼</v>
          </cell>
          <cell r="G588" t="str">
            <v>1998.12.07</v>
          </cell>
          <cell r="I588">
            <v>10</v>
          </cell>
          <cell r="J588">
            <v>0.25900000000000001</v>
          </cell>
          <cell r="K588">
            <v>23000000</v>
          </cell>
          <cell r="L588">
            <v>0</v>
          </cell>
          <cell r="M588">
            <v>23000000</v>
          </cell>
          <cell r="N588">
            <v>14853872</v>
          </cell>
          <cell r="O588">
            <v>2109847</v>
          </cell>
          <cell r="P588">
            <v>16963719</v>
          </cell>
          <cell r="Q588">
            <v>6036281</v>
          </cell>
          <cell r="R588">
            <v>0</v>
          </cell>
          <cell r="S588">
            <v>0</v>
          </cell>
          <cell r="T588">
            <v>2109847</v>
          </cell>
          <cell r="U588">
            <v>6036281</v>
          </cell>
          <cell r="V588">
            <v>1563396</v>
          </cell>
          <cell r="W588">
            <v>1563396</v>
          </cell>
        </row>
        <row r="589">
          <cell r="D589" t="str">
            <v>통신선 생산부</v>
          </cell>
          <cell r="E589">
            <v>419990001</v>
          </cell>
          <cell r="F589" t="str">
            <v>CABLE제조설비</v>
          </cell>
          <cell r="G589" t="str">
            <v>1999.01.08</v>
          </cell>
          <cell r="I589">
            <v>10</v>
          </cell>
          <cell r="J589">
            <v>0.25900000000000001</v>
          </cell>
          <cell r="K589">
            <v>345986809</v>
          </cell>
          <cell r="L589">
            <v>0</v>
          </cell>
          <cell r="M589">
            <v>345986809</v>
          </cell>
          <cell r="N589">
            <v>205215495</v>
          </cell>
          <cell r="O589">
            <v>36459770</v>
          </cell>
          <cell r="P589">
            <v>241675265</v>
          </cell>
          <cell r="Q589">
            <v>104311544</v>
          </cell>
          <cell r="R589">
            <v>0</v>
          </cell>
          <cell r="S589">
            <v>0</v>
          </cell>
          <cell r="T589">
            <v>36459770</v>
          </cell>
          <cell r="U589">
            <v>104311544</v>
          </cell>
          <cell r="V589">
            <v>27016689</v>
          </cell>
          <cell r="W589">
            <v>27016689</v>
          </cell>
        </row>
        <row r="590">
          <cell r="D590" t="str">
            <v>통신선 생산부</v>
          </cell>
          <cell r="E590">
            <v>419990045</v>
          </cell>
          <cell r="F590" t="str">
            <v>cable 제조설비</v>
          </cell>
          <cell r="G590" t="str">
            <v>1999.05.25</v>
          </cell>
          <cell r="I590">
            <v>10</v>
          </cell>
          <cell r="J590">
            <v>0.25900000000000001</v>
          </cell>
          <cell r="K590">
            <v>1819466279</v>
          </cell>
          <cell r="L590">
            <v>0</v>
          </cell>
          <cell r="M590">
            <v>1819466279</v>
          </cell>
          <cell r="N590">
            <v>1079181815</v>
          </cell>
          <cell r="O590">
            <v>191733676</v>
          </cell>
          <cell r="P590">
            <v>1270915491</v>
          </cell>
          <cell r="Q590">
            <v>548550788</v>
          </cell>
          <cell r="R590">
            <v>0</v>
          </cell>
          <cell r="S590">
            <v>0</v>
          </cell>
          <cell r="T590">
            <v>191733676</v>
          </cell>
          <cell r="U590">
            <v>548550788</v>
          </cell>
          <cell r="V590">
            <v>142074654</v>
          </cell>
          <cell r="W590">
            <v>142074654</v>
          </cell>
        </row>
        <row r="591">
          <cell r="D591" t="str">
            <v>반월공장</v>
          </cell>
          <cell r="E591">
            <v>420010009</v>
          </cell>
          <cell r="F591" t="str">
            <v>선재 절단기</v>
          </cell>
          <cell r="G591" t="str">
            <v>2001.07.23</v>
          </cell>
          <cell r="I591">
            <v>10</v>
          </cell>
          <cell r="J591">
            <v>0.25900000000000001</v>
          </cell>
          <cell r="K591">
            <v>7500000</v>
          </cell>
          <cell r="L591">
            <v>0</v>
          </cell>
          <cell r="M591">
            <v>7500000</v>
          </cell>
          <cell r="N591">
            <v>971250</v>
          </cell>
          <cell r="O591">
            <v>1690946</v>
          </cell>
          <cell r="P591">
            <v>2662196</v>
          </cell>
          <cell r="Q591">
            <v>4837804</v>
          </cell>
          <cell r="R591">
            <v>0</v>
          </cell>
          <cell r="S591">
            <v>0</v>
          </cell>
          <cell r="T591">
            <v>1690946</v>
          </cell>
          <cell r="U591">
            <v>4837804</v>
          </cell>
          <cell r="V591">
            <v>1252991</v>
          </cell>
          <cell r="W591">
            <v>1252991</v>
          </cell>
        </row>
        <row r="592">
          <cell r="D592" t="str">
            <v>통신선 총무부</v>
          </cell>
          <cell r="E592">
            <v>419780004</v>
          </cell>
          <cell r="F592" t="str">
            <v>만능자료시험기</v>
          </cell>
          <cell r="G592" t="str">
            <v>1978.03.31</v>
          </cell>
          <cell r="H592">
            <v>1993.12</v>
          </cell>
          <cell r="I592">
            <v>10</v>
          </cell>
          <cell r="J592">
            <v>0.25900000000000001</v>
          </cell>
          <cell r="K592">
            <v>4980900</v>
          </cell>
          <cell r="L592">
            <v>0</v>
          </cell>
          <cell r="M592">
            <v>4980900</v>
          </cell>
          <cell r="N592">
            <v>4979900</v>
          </cell>
          <cell r="O592">
            <v>0</v>
          </cell>
          <cell r="P592">
            <v>4979900</v>
          </cell>
          <cell r="Q592">
            <v>1000</v>
          </cell>
          <cell r="R592">
            <v>0</v>
          </cell>
          <cell r="S592">
            <v>0</v>
          </cell>
          <cell r="T592">
            <v>0</v>
          </cell>
          <cell r="U592">
            <v>1000</v>
          </cell>
          <cell r="V592">
            <v>0</v>
          </cell>
          <cell r="W592">
            <v>0</v>
          </cell>
        </row>
        <row r="593">
          <cell r="D593" t="str">
            <v>통신선 총무부</v>
          </cell>
          <cell r="E593">
            <v>419790002</v>
          </cell>
          <cell r="F593" t="str">
            <v>만능수질시험기</v>
          </cell>
          <cell r="G593" t="str">
            <v>1979.08.24</v>
          </cell>
          <cell r="H593">
            <v>1993.12</v>
          </cell>
          <cell r="I593">
            <v>10</v>
          </cell>
          <cell r="J593">
            <v>0.25900000000000001</v>
          </cell>
          <cell r="K593">
            <v>1782000</v>
          </cell>
          <cell r="L593">
            <v>0</v>
          </cell>
          <cell r="M593">
            <v>1782000</v>
          </cell>
          <cell r="N593">
            <v>1781000</v>
          </cell>
          <cell r="O593">
            <v>0</v>
          </cell>
          <cell r="P593">
            <v>1781000</v>
          </cell>
          <cell r="Q593">
            <v>1000</v>
          </cell>
          <cell r="R593">
            <v>0</v>
          </cell>
          <cell r="S593">
            <v>0</v>
          </cell>
          <cell r="T593">
            <v>0</v>
          </cell>
          <cell r="U593">
            <v>1000</v>
          </cell>
          <cell r="V593">
            <v>0</v>
          </cell>
          <cell r="W593">
            <v>0</v>
          </cell>
        </row>
        <row r="594">
          <cell r="D594" t="str">
            <v>통신선 총무부</v>
          </cell>
          <cell r="E594">
            <v>419810013</v>
          </cell>
          <cell r="F594" t="str">
            <v>탈수기</v>
          </cell>
          <cell r="G594" t="str">
            <v>1981.12.24</v>
          </cell>
          <cell r="H594">
            <v>1993.12</v>
          </cell>
          <cell r="I594">
            <v>10</v>
          </cell>
          <cell r="J594">
            <v>0.25900000000000001</v>
          </cell>
          <cell r="K594">
            <v>1500000</v>
          </cell>
          <cell r="L594">
            <v>0</v>
          </cell>
          <cell r="M594">
            <v>1500000</v>
          </cell>
          <cell r="N594">
            <v>1499000</v>
          </cell>
          <cell r="O594">
            <v>0</v>
          </cell>
          <cell r="P594">
            <v>1499000</v>
          </cell>
          <cell r="Q594">
            <v>1000</v>
          </cell>
          <cell r="R594">
            <v>0</v>
          </cell>
          <cell r="S594">
            <v>0</v>
          </cell>
          <cell r="T594">
            <v>0</v>
          </cell>
          <cell r="U594">
            <v>1000</v>
          </cell>
          <cell r="V594">
            <v>0</v>
          </cell>
          <cell r="W594">
            <v>0</v>
          </cell>
        </row>
        <row r="595">
          <cell r="D595" t="str">
            <v>통신선 총무부</v>
          </cell>
          <cell r="E595">
            <v>419840014</v>
          </cell>
          <cell r="F595" t="str">
            <v>폐수처리시설</v>
          </cell>
          <cell r="G595" t="str">
            <v>1984.07.31</v>
          </cell>
          <cell r="H595">
            <v>1993.12</v>
          </cell>
          <cell r="I595">
            <v>10</v>
          </cell>
          <cell r="J595">
            <v>0.25900000000000001</v>
          </cell>
          <cell r="K595">
            <v>183850092</v>
          </cell>
          <cell r="L595">
            <v>0</v>
          </cell>
          <cell r="M595">
            <v>183850092</v>
          </cell>
          <cell r="N595">
            <v>183849092</v>
          </cell>
          <cell r="O595">
            <v>0</v>
          </cell>
          <cell r="P595">
            <v>183849092</v>
          </cell>
          <cell r="Q595">
            <v>1000</v>
          </cell>
          <cell r="R595">
            <v>0</v>
          </cell>
          <cell r="S595">
            <v>0</v>
          </cell>
          <cell r="T595">
            <v>0</v>
          </cell>
          <cell r="U595">
            <v>1000</v>
          </cell>
          <cell r="V595">
            <v>0</v>
          </cell>
          <cell r="W595">
            <v>0</v>
          </cell>
        </row>
        <row r="596">
          <cell r="D596" t="str">
            <v>통신선 총무부</v>
          </cell>
          <cell r="E596">
            <v>419860004</v>
          </cell>
          <cell r="F596" t="str">
            <v>폐수분리처리시설</v>
          </cell>
          <cell r="G596" t="str">
            <v>1986.06.30</v>
          </cell>
          <cell r="H596">
            <v>1993.12</v>
          </cell>
          <cell r="I596">
            <v>10</v>
          </cell>
          <cell r="J596">
            <v>0.25900000000000001</v>
          </cell>
          <cell r="K596">
            <v>9615551</v>
          </cell>
          <cell r="L596">
            <v>0</v>
          </cell>
          <cell r="M596">
            <v>9615551</v>
          </cell>
          <cell r="N596">
            <v>9614551</v>
          </cell>
          <cell r="O596">
            <v>0</v>
          </cell>
          <cell r="P596">
            <v>9614551</v>
          </cell>
          <cell r="Q596">
            <v>1000</v>
          </cell>
          <cell r="R596">
            <v>0</v>
          </cell>
          <cell r="S596">
            <v>0</v>
          </cell>
          <cell r="T596">
            <v>0</v>
          </cell>
          <cell r="U596">
            <v>1000</v>
          </cell>
          <cell r="V596">
            <v>0</v>
          </cell>
          <cell r="W596">
            <v>0</v>
          </cell>
        </row>
        <row r="597">
          <cell r="D597" t="str">
            <v>통신선 총무부</v>
          </cell>
          <cell r="E597">
            <v>419880001</v>
          </cell>
          <cell r="F597" t="str">
            <v>FUME HOOD</v>
          </cell>
          <cell r="G597" t="str">
            <v>1988.01.30</v>
          </cell>
          <cell r="H597">
            <v>1996.06</v>
          </cell>
          <cell r="I597">
            <v>10</v>
          </cell>
          <cell r="J597">
            <v>0.25900000000000001</v>
          </cell>
          <cell r="K597">
            <v>1589354</v>
          </cell>
          <cell r="L597">
            <v>0</v>
          </cell>
          <cell r="M597">
            <v>1589354</v>
          </cell>
          <cell r="N597">
            <v>1588354</v>
          </cell>
          <cell r="O597">
            <v>0</v>
          </cell>
          <cell r="P597">
            <v>1588354</v>
          </cell>
          <cell r="Q597">
            <v>1000</v>
          </cell>
          <cell r="R597">
            <v>0</v>
          </cell>
          <cell r="S597">
            <v>0</v>
          </cell>
          <cell r="T597">
            <v>0</v>
          </cell>
          <cell r="U597">
            <v>1000</v>
          </cell>
          <cell r="V597">
            <v>0</v>
          </cell>
          <cell r="W597">
            <v>0</v>
          </cell>
        </row>
        <row r="598">
          <cell r="D598" t="str">
            <v>통신선 총무부</v>
          </cell>
          <cell r="E598">
            <v>419880005</v>
          </cell>
          <cell r="F598" t="str">
            <v>DIGITAL 저울</v>
          </cell>
          <cell r="G598" t="str">
            <v>1998.01.01</v>
          </cell>
          <cell r="I598">
            <v>10</v>
          </cell>
          <cell r="J598">
            <v>0.25900000000000001</v>
          </cell>
          <cell r="K598">
            <v>752000</v>
          </cell>
          <cell r="L598">
            <v>0</v>
          </cell>
          <cell r="M598">
            <v>752000</v>
          </cell>
          <cell r="N598">
            <v>610032</v>
          </cell>
          <cell r="O598">
            <v>36770</v>
          </cell>
          <cell r="P598">
            <v>646802</v>
          </cell>
          <cell r="Q598">
            <v>105198</v>
          </cell>
          <cell r="R598">
            <v>0</v>
          </cell>
          <cell r="S598">
            <v>0</v>
          </cell>
          <cell r="T598">
            <v>36770</v>
          </cell>
          <cell r="U598">
            <v>105198</v>
          </cell>
          <cell r="V598">
            <v>27246</v>
          </cell>
          <cell r="W598">
            <v>27246</v>
          </cell>
        </row>
        <row r="599">
          <cell r="D599" t="str">
            <v>통신선 총무부</v>
          </cell>
          <cell r="E599">
            <v>419900009</v>
          </cell>
          <cell r="F599" t="str">
            <v>위험물측정기</v>
          </cell>
          <cell r="G599" t="str">
            <v>1990.04.30</v>
          </cell>
          <cell r="H599">
            <v>2001.05</v>
          </cell>
          <cell r="I599">
            <v>10</v>
          </cell>
          <cell r="J599">
            <v>0.25900000000000001</v>
          </cell>
          <cell r="K599">
            <v>28462238</v>
          </cell>
          <cell r="L599">
            <v>0</v>
          </cell>
          <cell r="M599">
            <v>28462238</v>
          </cell>
          <cell r="N599">
            <v>28461238</v>
          </cell>
          <cell r="O599">
            <v>0</v>
          </cell>
          <cell r="P599">
            <v>28461238</v>
          </cell>
          <cell r="Q599">
            <v>1000</v>
          </cell>
          <cell r="R599">
            <v>0</v>
          </cell>
          <cell r="S599">
            <v>0</v>
          </cell>
          <cell r="T599">
            <v>0</v>
          </cell>
          <cell r="U599">
            <v>1000</v>
          </cell>
          <cell r="V599">
            <v>0</v>
          </cell>
          <cell r="W599">
            <v>0</v>
          </cell>
        </row>
        <row r="600">
          <cell r="D600" t="str">
            <v>통신선 총무부</v>
          </cell>
          <cell r="E600">
            <v>419910022</v>
          </cell>
          <cell r="F600" t="str">
            <v>수질분석기기</v>
          </cell>
          <cell r="G600" t="str">
            <v>1991.08.31</v>
          </cell>
          <cell r="H600">
            <v>2002.09</v>
          </cell>
          <cell r="I600">
            <v>10</v>
          </cell>
          <cell r="J600">
            <v>0.25900000000000001</v>
          </cell>
          <cell r="K600">
            <v>3000000</v>
          </cell>
          <cell r="L600">
            <v>0</v>
          </cell>
          <cell r="M600">
            <v>3000000</v>
          </cell>
          <cell r="N600">
            <v>2816002</v>
          </cell>
          <cell r="O600">
            <v>182998</v>
          </cell>
          <cell r="P600">
            <v>2999000</v>
          </cell>
          <cell r="Q600">
            <v>1000</v>
          </cell>
          <cell r="R600">
            <v>0</v>
          </cell>
          <cell r="S600">
            <v>0</v>
          </cell>
          <cell r="T600">
            <v>182998</v>
          </cell>
          <cell r="U600">
            <v>1000</v>
          </cell>
          <cell r="V600">
            <v>0</v>
          </cell>
          <cell r="W600">
            <v>0</v>
          </cell>
        </row>
        <row r="601">
          <cell r="D601" t="str">
            <v>통신선 총무부</v>
          </cell>
          <cell r="E601">
            <v>419920003</v>
          </cell>
          <cell r="F601" t="str">
            <v>COMPUTER</v>
          </cell>
          <cell r="G601" t="str">
            <v>1998.01.01</v>
          </cell>
          <cell r="I601">
            <v>10</v>
          </cell>
          <cell r="J601">
            <v>0.25900000000000001</v>
          </cell>
          <cell r="K601">
            <v>860000</v>
          </cell>
          <cell r="L601">
            <v>0</v>
          </cell>
          <cell r="M601">
            <v>860000</v>
          </cell>
          <cell r="N601">
            <v>663352</v>
          </cell>
          <cell r="O601">
            <v>50932</v>
          </cell>
          <cell r="P601">
            <v>714284</v>
          </cell>
          <cell r="Q601">
            <v>145716</v>
          </cell>
          <cell r="R601">
            <v>0</v>
          </cell>
          <cell r="S601">
            <v>0</v>
          </cell>
          <cell r="T601">
            <v>50932</v>
          </cell>
          <cell r="U601">
            <v>145716</v>
          </cell>
          <cell r="V601">
            <v>37740</v>
          </cell>
          <cell r="W601">
            <v>37740</v>
          </cell>
        </row>
        <row r="602">
          <cell r="D602" t="str">
            <v>통신선 총무부</v>
          </cell>
          <cell r="E602">
            <v>419920019</v>
          </cell>
          <cell r="F602" t="str">
            <v>하수처리기</v>
          </cell>
          <cell r="G602" t="str">
            <v>1992.05.31</v>
          </cell>
          <cell r="I602">
            <v>10</v>
          </cell>
          <cell r="J602">
            <v>0.25900000000000001</v>
          </cell>
          <cell r="K602">
            <v>62845887</v>
          </cell>
          <cell r="L602">
            <v>0</v>
          </cell>
          <cell r="M602">
            <v>62845887</v>
          </cell>
          <cell r="N602">
            <v>57883319</v>
          </cell>
          <cell r="O602">
            <v>1285305</v>
          </cell>
          <cell r="P602">
            <v>59168624</v>
          </cell>
          <cell r="Q602">
            <v>3677263</v>
          </cell>
          <cell r="R602">
            <v>0</v>
          </cell>
          <cell r="S602">
            <v>0</v>
          </cell>
          <cell r="T602">
            <v>1285305</v>
          </cell>
          <cell r="U602">
            <v>3677263</v>
          </cell>
          <cell r="V602">
            <v>952411</v>
          </cell>
          <cell r="W602">
            <v>952411</v>
          </cell>
        </row>
        <row r="603">
          <cell r="D603" t="str">
            <v>통신선 총무부</v>
          </cell>
          <cell r="E603">
            <v>419930001</v>
          </cell>
          <cell r="F603" t="str">
            <v>COMPUTER</v>
          </cell>
          <cell r="G603" t="str">
            <v>1998.01.01</v>
          </cell>
          <cell r="I603">
            <v>10</v>
          </cell>
          <cell r="J603">
            <v>0.25900000000000001</v>
          </cell>
          <cell r="K603">
            <v>826000</v>
          </cell>
          <cell r="L603">
            <v>0</v>
          </cell>
          <cell r="M603">
            <v>826000</v>
          </cell>
          <cell r="N603">
            <v>613937</v>
          </cell>
          <cell r="O603">
            <v>54924</v>
          </cell>
          <cell r="P603">
            <v>668861</v>
          </cell>
          <cell r="Q603">
            <v>157139</v>
          </cell>
          <cell r="R603">
            <v>0</v>
          </cell>
          <cell r="S603">
            <v>0</v>
          </cell>
          <cell r="T603">
            <v>54924</v>
          </cell>
          <cell r="U603">
            <v>157139</v>
          </cell>
          <cell r="V603">
            <v>40699</v>
          </cell>
          <cell r="W603">
            <v>40699</v>
          </cell>
        </row>
        <row r="604">
          <cell r="D604" t="str">
            <v>통신선 총무부</v>
          </cell>
          <cell r="E604">
            <v>419950014</v>
          </cell>
          <cell r="F604" t="str">
            <v>소각로</v>
          </cell>
          <cell r="G604" t="str">
            <v>1998.01.01</v>
          </cell>
          <cell r="I604">
            <v>10</v>
          </cell>
          <cell r="J604">
            <v>0.25900000000000001</v>
          </cell>
          <cell r="K604">
            <v>37930000</v>
          </cell>
          <cell r="L604">
            <v>0</v>
          </cell>
          <cell r="M604">
            <v>37930000</v>
          </cell>
          <cell r="N604">
            <v>25185466</v>
          </cell>
          <cell r="O604">
            <v>3300834</v>
          </cell>
          <cell r="P604">
            <v>28486300</v>
          </cell>
          <cell r="Q604">
            <v>9443700</v>
          </cell>
          <cell r="R604">
            <v>0</v>
          </cell>
          <cell r="S604">
            <v>0</v>
          </cell>
          <cell r="T604">
            <v>3300834</v>
          </cell>
          <cell r="U604">
            <v>9443700</v>
          </cell>
          <cell r="V604">
            <v>2445918</v>
          </cell>
          <cell r="W604">
            <v>2445918</v>
          </cell>
        </row>
        <row r="605">
          <cell r="D605" t="str">
            <v>통신선 총무부</v>
          </cell>
          <cell r="E605">
            <v>419950031</v>
          </cell>
          <cell r="F605" t="str">
            <v>탈수기(밸트프레스)</v>
          </cell>
          <cell r="G605" t="str">
            <v>1998.01.01</v>
          </cell>
          <cell r="I605">
            <v>10</v>
          </cell>
          <cell r="J605">
            <v>0.25900000000000001</v>
          </cell>
          <cell r="K605">
            <v>40000000</v>
          </cell>
          <cell r="L605">
            <v>0</v>
          </cell>
          <cell r="M605">
            <v>40000000</v>
          </cell>
          <cell r="N605">
            <v>29405131</v>
          </cell>
          <cell r="O605">
            <v>2744071</v>
          </cell>
          <cell r="P605">
            <v>32149202</v>
          </cell>
          <cell r="Q605">
            <v>7850798</v>
          </cell>
          <cell r="R605">
            <v>0</v>
          </cell>
          <cell r="S605">
            <v>0</v>
          </cell>
          <cell r="T605">
            <v>2744071</v>
          </cell>
          <cell r="U605">
            <v>7850798</v>
          </cell>
          <cell r="V605">
            <v>2033356</v>
          </cell>
          <cell r="W605">
            <v>2033356</v>
          </cell>
        </row>
        <row r="606">
          <cell r="D606" t="str">
            <v>통신선 총무부</v>
          </cell>
          <cell r="E606">
            <v>419990011</v>
          </cell>
          <cell r="F606" t="str">
            <v>지하식계근대(10ton)</v>
          </cell>
          <cell r="G606" t="str">
            <v>1999.04.30</v>
          </cell>
          <cell r="I606">
            <v>10</v>
          </cell>
          <cell r="J606">
            <v>0.25900000000000001</v>
          </cell>
          <cell r="K606">
            <v>6500000</v>
          </cell>
          <cell r="L606">
            <v>0</v>
          </cell>
          <cell r="M606">
            <v>6500000</v>
          </cell>
          <cell r="N606">
            <v>3855352</v>
          </cell>
          <cell r="O606">
            <v>684964</v>
          </cell>
          <cell r="P606">
            <v>4540316</v>
          </cell>
          <cell r="Q606">
            <v>1959684</v>
          </cell>
          <cell r="R606">
            <v>0</v>
          </cell>
          <cell r="S606">
            <v>0</v>
          </cell>
          <cell r="T606">
            <v>684964</v>
          </cell>
          <cell r="U606">
            <v>1959684</v>
          </cell>
          <cell r="V606">
            <v>507558</v>
          </cell>
          <cell r="W606">
            <v>507558</v>
          </cell>
        </row>
        <row r="607">
          <cell r="D607" t="str">
            <v>통신선 환경반</v>
          </cell>
          <cell r="E607">
            <v>420000014</v>
          </cell>
          <cell r="F607" t="str">
            <v>폐수처리장 정량PUMP</v>
          </cell>
          <cell r="G607" t="str">
            <v>2000.04.08</v>
          </cell>
          <cell r="I607">
            <v>10</v>
          </cell>
          <cell r="J607">
            <v>0.25900000000000001</v>
          </cell>
          <cell r="K607">
            <v>1700000</v>
          </cell>
          <cell r="L607">
            <v>0</v>
          </cell>
          <cell r="M607">
            <v>1700000</v>
          </cell>
          <cell r="N607">
            <v>766562</v>
          </cell>
          <cell r="O607">
            <v>241760</v>
          </cell>
          <cell r="P607">
            <v>1008322</v>
          </cell>
          <cell r="Q607">
            <v>691678</v>
          </cell>
          <cell r="R607">
            <v>0</v>
          </cell>
          <cell r="S607">
            <v>0</v>
          </cell>
          <cell r="T607">
            <v>241760</v>
          </cell>
          <cell r="U607">
            <v>691678</v>
          </cell>
          <cell r="V607">
            <v>179144</v>
          </cell>
          <cell r="W607">
            <v>179144</v>
          </cell>
        </row>
        <row r="608">
          <cell r="D608" t="str">
            <v>통신선 설비보전부</v>
          </cell>
          <cell r="E608">
            <v>419830005</v>
          </cell>
          <cell r="F608" t="str">
            <v>변전시설</v>
          </cell>
          <cell r="G608" t="str">
            <v>1998.01.01</v>
          </cell>
          <cell r="I608">
            <v>10</v>
          </cell>
          <cell r="J608">
            <v>0.25900000000000001</v>
          </cell>
          <cell r="K608">
            <v>142400000</v>
          </cell>
          <cell r="L608">
            <v>0</v>
          </cell>
          <cell r="M608">
            <v>142400000</v>
          </cell>
          <cell r="N608">
            <v>124091545</v>
          </cell>
          <cell r="O608">
            <v>4741890</v>
          </cell>
          <cell r="P608">
            <v>128833435</v>
          </cell>
          <cell r="Q608">
            <v>13566565</v>
          </cell>
          <cell r="R608">
            <v>0</v>
          </cell>
          <cell r="S608">
            <v>0</v>
          </cell>
          <cell r="T608">
            <v>4741890</v>
          </cell>
          <cell r="U608">
            <v>13566565</v>
          </cell>
          <cell r="V608">
            <v>3513740</v>
          </cell>
          <cell r="W608">
            <v>3513740</v>
          </cell>
        </row>
        <row r="609">
          <cell r="D609" t="str">
            <v>통신선 설비보전부</v>
          </cell>
          <cell r="E609">
            <v>419860003</v>
          </cell>
          <cell r="F609" t="str">
            <v>감속기</v>
          </cell>
          <cell r="G609" t="str">
            <v>1986.02.28</v>
          </cell>
          <cell r="H609">
            <v>1995.12</v>
          </cell>
          <cell r="I609">
            <v>10</v>
          </cell>
          <cell r="J609">
            <v>0.25900000000000001</v>
          </cell>
          <cell r="K609">
            <v>3750000</v>
          </cell>
          <cell r="L609">
            <v>0</v>
          </cell>
          <cell r="M609">
            <v>3750000</v>
          </cell>
          <cell r="N609">
            <v>3749000</v>
          </cell>
          <cell r="O609">
            <v>0</v>
          </cell>
          <cell r="P609">
            <v>3749000</v>
          </cell>
          <cell r="Q609">
            <v>1000</v>
          </cell>
          <cell r="R609">
            <v>0</v>
          </cell>
          <cell r="S609">
            <v>0</v>
          </cell>
          <cell r="T609">
            <v>0</v>
          </cell>
          <cell r="U609">
            <v>1000</v>
          </cell>
          <cell r="V609">
            <v>0</v>
          </cell>
          <cell r="W609">
            <v>0</v>
          </cell>
        </row>
        <row r="610">
          <cell r="D610" t="str">
            <v>통신선 설비보전부</v>
          </cell>
          <cell r="E610">
            <v>419860006</v>
          </cell>
          <cell r="F610" t="str">
            <v>STAGE ASSEMBLY</v>
          </cell>
          <cell r="G610" t="str">
            <v>1986.11.22</v>
          </cell>
          <cell r="H610">
            <v>1994.12</v>
          </cell>
          <cell r="I610">
            <v>10</v>
          </cell>
          <cell r="J610">
            <v>0.25900000000000001</v>
          </cell>
          <cell r="K610">
            <v>2032000</v>
          </cell>
          <cell r="L610">
            <v>0</v>
          </cell>
          <cell r="M610">
            <v>2032000</v>
          </cell>
          <cell r="N610">
            <v>2031000</v>
          </cell>
          <cell r="O610">
            <v>0</v>
          </cell>
          <cell r="P610">
            <v>2031000</v>
          </cell>
          <cell r="Q610">
            <v>1000</v>
          </cell>
          <cell r="R610">
            <v>0</v>
          </cell>
          <cell r="S610">
            <v>0</v>
          </cell>
          <cell r="T610">
            <v>0</v>
          </cell>
          <cell r="U610">
            <v>1000</v>
          </cell>
          <cell r="V610">
            <v>0</v>
          </cell>
          <cell r="W610">
            <v>0</v>
          </cell>
        </row>
        <row r="611">
          <cell r="D611" t="str">
            <v>통신선 설비보전부</v>
          </cell>
          <cell r="E611">
            <v>419860007</v>
          </cell>
          <cell r="F611" t="str">
            <v>A. C. INVERTER</v>
          </cell>
          <cell r="G611" t="str">
            <v>1986.11.29</v>
          </cell>
          <cell r="H611">
            <v>1993.12</v>
          </cell>
          <cell r="I611">
            <v>10</v>
          </cell>
          <cell r="J611">
            <v>0.25900000000000001</v>
          </cell>
          <cell r="K611">
            <v>3880315</v>
          </cell>
          <cell r="L611">
            <v>0</v>
          </cell>
          <cell r="M611">
            <v>3880315</v>
          </cell>
          <cell r="N611">
            <v>3879315</v>
          </cell>
          <cell r="O611">
            <v>0</v>
          </cell>
          <cell r="P611">
            <v>3879315</v>
          </cell>
          <cell r="Q611">
            <v>1000</v>
          </cell>
          <cell r="R611">
            <v>0</v>
          </cell>
          <cell r="S611">
            <v>0</v>
          </cell>
          <cell r="T611">
            <v>0</v>
          </cell>
          <cell r="U611">
            <v>1000</v>
          </cell>
          <cell r="V611">
            <v>0</v>
          </cell>
          <cell r="W611">
            <v>0</v>
          </cell>
        </row>
        <row r="612">
          <cell r="D612" t="str">
            <v>통신선 설비보전부</v>
          </cell>
          <cell r="E612">
            <v>419870013</v>
          </cell>
          <cell r="F612" t="str">
            <v>CEARED MOTOR</v>
          </cell>
          <cell r="G612" t="str">
            <v>1987.11.30</v>
          </cell>
          <cell r="H612">
            <v>1996.11</v>
          </cell>
          <cell r="I612">
            <v>10</v>
          </cell>
          <cell r="J612">
            <v>0.25900000000000001</v>
          </cell>
          <cell r="K612">
            <v>1400000</v>
          </cell>
          <cell r="L612">
            <v>0</v>
          </cell>
          <cell r="M612">
            <v>1400000</v>
          </cell>
          <cell r="N612">
            <v>1399000</v>
          </cell>
          <cell r="O612">
            <v>0</v>
          </cell>
          <cell r="P612">
            <v>1399000</v>
          </cell>
          <cell r="Q612">
            <v>1000</v>
          </cell>
          <cell r="R612">
            <v>0</v>
          </cell>
          <cell r="S612">
            <v>0</v>
          </cell>
          <cell r="T612">
            <v>0</v>
          </cell>
          <cell r="U612">
            <v>1000</v>
          </cell>
          <cell r="V612">
            <v>0</v>
          </cell>
          <cell r="W612">
            <v>0</v>
          </cell>
        </row>
        <row r="613">
          <cell r="D613" t="str">
            <v>통신선 설비보전부</v>
          </cell>
          <cell r="E613">
            <v>419880003</v>
          </cell>
          <cell r="F613" t="str">
            <v>HOIST</v>
          </cell>
          <cell r="G613" t="str">
            <v>1988.03.31</v>
          </cell>
          <cell r="H613">
            <v>1996.06</v>
          </cell>
          <cell r="I613">
            <v>10</v>
          </cell>
          <cell r="J613">
            <v>0.25900000000000001</v>
          </cell>
          <cell r="K613">
            <v>1804276</v>
          </cell>
          <cell r="L613">
            <v>0</v>
          </cell>
          <cell r="M613">
            <v>1804276</v>
          </cell>
          <cell r="N613">
            <v>1803276</v>
          </cell>
          <cell r="O613">
            <v>0</v>
          </cell>
          <cell r="P613">
            <v>1803276</v>
          </cell>
          <cell r="Q613">
            <v>1000</v>
          </cell>
          <cell r="R613">
            <v>0</v>
          </cell>
          <cell r="S613">
            <v>0</v>
          </cell>
          <cell r="T613">
            <v>0</v>
          </cell>
          <cell r="U613">
            <v>1000</v>
          </cell>
          <cell r="V613">
            <v>0</v>
          </cell>
          <cell r="W613">
            <v>0</v>
          </cell>
        </row>
        <row r="614">
          <cell r="D614" t="str">
            <v>통신선 설비보전부</v>
          </cell>
          <cell r="E614">
            <v>419900008</v>
          </cell>
          <cell r="F614" t="str">
            <v>변압기</v>
          </cell>
          <cell r="G614" t="str">
            <v>1990.04.30</v>
          </cell>
          <cell r="H614">
            <v>2001.05</v>
          </cell>
          <cell r="I614">
            <v>10</v>
          </cell>
          <cell r="J614">
            <v>0.25900000000000001</v>
          </cell>
          <cell r="K614">
            <v>2000000</v>
          </cell>
          <cell r="L614">
            <v>0</v>
          </cell>
          <cell r="M614">
            <v>2000000</v>
          </cell>
          <cell r="N614">
            <v>1999000</v>
          </cell>
          <cell r="O614">
            <v>0</v>
          </cell>
          <cell r="P614">
            <v>1999000</v>
          </cell>
          <cell r="Q614">
            <v>1000</v>
          </cell>
          <cell r="R614">
            <v>0</v>
          </cell>
          <cell r="S614">
            <v>0</v>
          </cell>
          <cell r="T614">
            <v>0</v>
          </cell>
          <cell r="U614">
            <v>1000</v>
          </cell>
          <cell r="V614">
            <v>0</v>
          </cell>
          <cell r="W614">
            <v>0</v>
          </cell>
        </row>
        <row r="615">
          <cell r="D615" t="str">
            <v>통신선 설비보전부</v>
          </cell>
          <cell r="E615">
            <v>419900019</v>
          </cell>
          <cell r="F615" t="str">
            <v>변압기</v>
          </cell>
          <cell r="G615" t="str">
            <v>1998.01.01</v>
          </cell>
          <cell r="I615">
            <v>10</v>
          </cell>
          <cell r="J615">
            <v>0.25900000000000001</v>
          </cell>
          <cell r="K615">
            <v>3576000</v>
          </cell>
          <cell r="L615">
            <v>0</v>
          </cell>
          <cell r="M615">
            <v>3576000</v>
          </cell>
          <cell r="N615">
            <v>2900896</v>
          </cell>
          <cell r="O615">
            <v>174852</v>
          </cell>
          <cell r="P615">
            <v>3075748</v>
          </cell>
          <cell r="Q615">
            <v>500252</v>
          </cell>
          <cell r="R615">
            <v>0</v>
          </cell>
          <cell r="S615">
            <v>0</v>
          </cell>
          <cell r="T615">
            <v>174852</v>
          </cell>
          <cell r="U615">
            <v>500252</v>
          </cell>
          <cell r="V615">
            <v>129565</v>
          </cell>
          <cell r="W615">
            <v>129565</v>
          </cell>
        </row>
        <row r="616">
          <cell r="D616" t="str">
            <v>통신선 설비보전부</v>
          </cell>
          <cell r="E616">
            <v>419910008</v>
          </cell>
          <cell r="F616" t="str">
            <v>F/S기계실 환기시설</v>
          </cell>
          <cell r="G616" t="str">
            <v>1998.01.01</v>
          </cell>
          <cell r="I616">
            <v>10</v>
          </cell>
          <cell r="J616">
            <v>0.25900000000000001</v>
          </cell>
          <cell r="K616">
            <v>3069000</v>
          </cell>
          <cell r="L616">
            <v>0</v>
          </cell>
          <cell r="M616">
            <v>3069000</v>
          </cell>
          <cell r="N616">
            <v>2489612</v>
          </cell>
          <cell r="O616">
            <v>150061</v>
          </cell>
          <cell r="P616">
            <v>2639673</v>
          </cell>
          <cell r="Q616">
            <v>429327</v>
          </cell>
          <cell r="R616">
            <v>0</v>
          </cell>
          <cell r="S616">
            <v>0</v>
          </cell>
          <cell r="T616">
            <v>150061</v>
          </cell>
          <cell r="U616">
            <v>429327</v>
          </cell>
          <cell r="V616">
            <v>111195</v>
          </cell>
          <cell r="W616">
            <v>111195</v>
          </cell>
        </row>
        <row r="617">
          <cell r="D617" t="str">
            <v>통신선 설비보전부</v>
          </cell>
          <cell r="E617">
            <v>419920005</v>
          </cell>
          <cell r="F617" t="str">
            <v>HOIST</v>
          </cell>
          <cell r="G617" t="str">
            <v>1998.01.01</v>
          </cell>
          <cell r="I617">
            <v>10</v>
          </cell>
          <cell r="J617">
            <v>0.25900000000000001</v>
          </cell>
          <cell r="K617">
            <v>1472000</v>
          </cell>
          <cell r="L617">
            <v>0</v>
          </cell>
          <cell r="M617">
            <v>1472000</v>
          </cell>
          <cell r="N617">
            <v>1094087</v>
          </cell>
          <cell r="O617">
            <v>97879</v>
          </cell>
          <cell r="P617">
            <v>1191966</v>
          </cell>
          <cell r="Q617">
            <v>280034</v>
          </cell>
          <cell r="R617">
            <v>0</v>
          </cell>
          <cell r="S617">
            <v>0</v>
          </cell>
          <cell r="T617">
            <v>97879</v>
          </cell>
          <cell r="U617">
            <v>280034</v>
          </cell>
          <cell r="V617">
            <v>72528</v>
          </cell>
          <cell r="W617">
            <v>72528</v>
          </cell>
        </row>
        <row r="618">
          <cell r="D618" t="str">
            <v>통신선 설비보전부</v>
          </cell>
          <cell r="E618">
            <v>419920015</v>
          </cell>
          <cell r="F618" t="str">
            <v>COLD PUMP</v>
          </cell>
          <cell r="G618" t="str">
            <v>1992.05.31</v>
          </cell>
          <cell r="H618">
            <v>2002.08</v>
          </cell>
          <cell r="I618">
            <v>10</v>
          </cell>
          <cell r="J618">
            <v>0.25900000000000001</v>
          </cell>
          <cell r="K618">
            <v>6800000</v>
          </cell>
          <cell r="L618">
            <v>0</v>
          </cell>
          <cell r="M618">
            <v>6800000</v>
          </cell>
          <cell r="N618">
            <v>6389652</v>
          </cell>
          <cell r="O618">
            <v>409348</v>
          </cell>
          <cell r="P618">
            <v>6799000</v>
          </cell>
          <cell r="Q618">
            <v>1000</v>
          </cell>
          <cell r="R618">
            <v>0</v>
          </cell>
          <cell r="S618">
            <v>0</v>
          </cell>
          <cell r="T618">
            <v>409348</v>
          </cell>
          <cell r="U618">
            <v>1000</v>
          </cell>
          <cell r="V618">
            <v>0</v>
          </cell>
          <cell r="W618">
            <v>0</v>
          </cell>
        </row>
        <row r="619">
          <cell r="D619" t="str">
            <v>통신선 설비보전부</v>
          </cell>
          <cell r="E619">
            <v>419940005</v>
          </cell>
          <cell r="F619" t="str">
            <v>IS형 단단펌프</v>
          </cell>
          <cell r="G619" t="str">
            <v>1998.01.01</v>
          </cell>
          <cell r="I619">
            <v>10</v>
          </cell>
          <cell r="J619">
            <v>0.25900000000000001</v>
          </cell>
          <cell r="K619">
            <v>2704000</v>
          </cell>
          <cell r="L619">
            <v>0</v>
          </cell>
          <cell r="M619">
            <v>2704000</v>
          </cell>
          <cell r="N619">
            <v>1911875</v>
          </cell>
          <cell r="O619">
            <v>205160</v>
          </cell>
          <cell r="P619">
            <v>2117035</v>
          </cell>
          <cell r="Q619">
            <v>586965</v>
          </cell>
          <cell r="R619">
            <v>0</v>
          </cell>
          <cell r="S619">
            <v>0</v>
          </cell>
          <cell r="T619">
            <v>205160</v>
          </cell>
          <cell r="U619">
            <v>586965</v>
          </cell>
          <cell r="V619">
            <v>152023</v>
          </cell>
          <cell r="W619">
            <v>152023</v>
          </cell>
        </row>
        <row r="620">
          <cell r="D620" t="str">
            <v>통신선 설비보전부</v>
          </cell>
          <cell r="E620">
            <v>419990042</v>
          </cell>
          <cell r="F620" t="str">
            <v>QUADDING M/C DC SERVO DRIVE</v>
          </cell>
          <cell r="G620" t="str">
            <v>1999.05.20</v>
          </cell>
          <cell r="I620">
            <v>10</v>
          </cell>
          <cell r="J620">
            <v>0.25900000000000001</v>
          </cell>
          <cell r="K620">
            <v>2200000</v>
          </cell>
          <cell r="L620">
            <v>0</v>
          </cell>
          <cell r="M620">
            <v>2200000</v>
          </cell>
          <cell r="N620">
            <v>1304888</v>
          </cell>
          <cell r="O620">
            <v>231834</v>
          </cell>
          <cell r="P620">
            <v>1536722</v>
          </cell>
          <cell r="Q620">
            <v>663278</v>
          </cell>
          <cell r="R620">
            <v>0</v>
          </cell>
          <cell r="S620">
            <v>0</v>
          </cell>
          <cell r="T620">
            <v>231834</v>
          </cell>
          <cell r="U620">
            <v>663278</v>
          </cell>
          <cell r="V620">
            <v>171789</v>
          </cell>
          <cell r="W620">
            <v>171789</v>
          </cell>
        </row>
        <row r="621">
          <cell r="D621" t="str">
            <v>통신선 설비보전부</v>
          </cell>
          <cell r="E621">
            <v>419990068</v>
          </cell>
          <cell r="F621" t="str">
            <v>SCR팀 CARRIER</v>
          </cell>
          <cell r="G621" t="str">
            <v>1999.08.27</v>
          </cell>
          <cell r="I621">
            <v>10</v>
          </cell>
          <cell r="J621">
            <v>0.25900000000000001</v>
          </cell>
          <cell r="K621">
            <v>16000000</v>
          </cell>
          <cell r="L621">
            <v>0</v>
          </cell>
          <cell r="M621">
            <v>16000000</v>
          </cell>
          <cell r="N621">
            <v>8352400</v>
          </cell>
          <cell r="O621">
            <v>1980728</v>
          </cell>
          <cell r="P621">
            <v>10333128</v>
          </cell>
          <cell r="Q621">
            <v>5666872</v>
          </cell>
          <cell r="R621">
            <v>0</v>
          </cell>
          <cell r="S621">
            <v>0</v>
          </cell>
          <cell r="T621">
            <v>1980728</v>
          </cell>
          <cell r="U621">
            <v>5666872</v>
          </cell>
          <cell r="V621">
            <v>1467719</v>
          </cell>
          <cell r="W621">
            <v>1467719</v>
          </cell>
        </row>
        <row r="622">
          <cell r="D622" t="str">
            <v>통신선 설비보전부</v>
          </cell>
          <cell r="E622">
            <v>420000034</v>
          </cell>
          <cell r="F622" t="str">
            <v>화천범용선반</v>
          </cell>
          <cell r="G622" t="str">
            <v>2000.06.23</v>
          </cell>
          <cell r="I622">
            <v>10</v>
          </cell>
          <cell r="J622">
            <v>0.25900000000000001</v>
          </cell>
          <cell r="K622">
            <v>22000000</v>
          </cell>
          <cell r="L622">
            <v>0</v>
          </cell>
          <cell r="M622">
            <v>22000000</v>
          </cell>
          <cell r="N622">
            <v>9920218</v>
          </cell>
          <cell r="O622">
            <v>3128664</v>
          </cell>
          <cell r="P622">
            <v>13048882</v>
          </cell>
          <cell r="Q622">
            <v>8951118</v>
          </cell>
          <cell r="R622">
            <v>0</v>
          </cell>
          <cell r="S622">
            <v>0</v>
          </cell>
          <cell r="T622">
            <v>3128664</v>
          </cell>
          <cell r="U622">
            <v>8951118</v>
          </cell>
          <cell r="V622">
            <v>2318339</v>
          </cell>
          <cell r="W622">
            <v>2318339</v>
          </cell>
        </row>
        <row r="623">
          <cell r="D623" t="str">
            <v>통신선 설비보전부</v>
          </cell>
          <cell r="E623">
            <v>420010004</v>
          </cell>
          <cell r="F623" t="str">
            <v>통신선공장 옥외수전반</v>
          </cell>
          <cell r="G623" t="str">
            <v>2001.01.31</v>
          </cell>
          <cell r="I623">
            <v>10</v>
          </cell>
          <cell r="J623">
            <v>0.25900000000000001</v>
          </cell>
          <cell r="K623">
            <v>45000000</v>
          </cell>
          <cell r="L623">
            <v>0</v>
          </cell>
          <cell r="M623">
            <v>45000000</v>
          </cell>
          <cell r="N623">
            <v>11655000</v>
          </cell>
          <cell r="O623">
            <v>8636355</v>
          </cell>
          <cell r="P623">
            <v>20291355</v>
          </cell>
          <cell r="Q623">
            <v>24708645</v>
          </cell>
          <cell r="R623">
            <v>0</v>
          </cell>
          <cell r="S623">
            <v>0</v>
          </cell>
          <cell r="T623">
            <v>8636355</v>
          </cell>
          <cell r="U623">
            <v>24708645</v>
          </cell>
          <cell r="V623">
            <v>6399539</v>
          </cell>
          <cell r="W623">
            <v>6399539</v>
          </cell>
        </row>
        <row r="624">
          <cell r="D624" t="str">
            <v>W기</v>
          </cell>
          <cell r="K624">
            <v>3026915827</v>
          </cell>
          <cell r="L624">
            <v>11300000</v>
          </cell>
          <cell r="M624">
            <v>3038215827</v>
          </cell>
          <cell r="N624">
            <v>1964791058</v>
          </cell>
          <cell r="O624">
            <v>278207909</v>
          </cell>
          <cell r="P624">
            <v>2242998967</v>
          </cell>
          <cell r="Q624">
            <v>795216860</v>
          </cell>
          <cell r="R624">
            <v>0</v>
          </cell>
          <cell r="S624">
            <v>0</v>
          </cell>
          <cell r="T624">
            <v>278207909</v>
          </cell>
          <cell r="U624">
            <v>795216860</v>
          </cell>
          <cell r="V624">
            <v>205957006</v>
          </cell>
          <cell r="W624">
            <v>205957006</v>
          </cell>
        </row>
        <row r="625">
          <cell r="D625" t="str">
            <v>통신선 소재1팀</v>
          </cell>
          <cell r="E625">
            <v>419810008</v>
          </cell>
          <cell r="F625" t="str">
            <v>동판절단기</v>
          </cell>
          <cell r="G625" t="str">
            <v>1998.01.01</v>
          </cell>
          <cell r="I625">
            <v>10</v>
          </cell>
          <cell r="J625">
            <v>0.25900000000000001</v>
          </cell>
          <cell r="K625">
            <v>4740000</v>
          </cell>
          <cell r="L625">
            <v>0</v>
          </cell>
          <cell r="M625">
            <v>4740000</v>
          </cell>
          <cell r="N625">
            <v>4130576</v>
          </cell>
          <cell r="O625">
            <v>157841</v>
          </cell>
          <cell r="P625">
            <v>4288417</v>
          </cell>
          <cell r="Q625">
            <v>451583</v>
          </cell>
          <cell r="R625">
            <v>0</v>
          </cell>
          <cell r="S625">
            <v>0</v>
          </cell>
          <cell r="T625">
            <v>157841</v>
          </cell>
          <cell r="U625">
            <v>451583</v>
          </cell>
          <cell r="V625">
            <v>116959</v>
          </cell>
          <cell r="W625">
            <v>116959</v>
          </cell>
        </row>
        <row r="626">
          <cell r="D626" t="str">
            <v>통신선 소재1팀</v>
          </cell>
          <cell r="E626">
            <v>419820002</v>
          </cell>
          <cell r="F626" t="str">
            <v>집진기</v>
          </cell>
          <cell r="G626" t="str">
            <v>1982.04.30</v>
          </cell>
          <cell r="H626">
            <v>1993.12</v>
          </cell>
          <cell r="I626">
            <v>10</v>
          </cell>
          <cell r="J626">
            <v>0.25900000000000001</v>
          </cell>
          <cell r="K626">
            <v>25484752</v>
          </cell>
          <cell r="L626">
            <v>0</v>
          </cell>
          <cell r="M626">
            <v>25484752</v>
          </cell>
          <cell r="N626">
            <v>25483752</v>
          </cell>
          <cell r="O626">
            <v>0</v>
          </cell>
          <cell r="P626">
            <v>25483752</v>
          </cell>
          <cell r="Q626">
            <v>1000</v>
          </cell>
          <cell r="R626">
            <v>0</v>
          </cell>
          <cell r="S626">
            <v>0</v>
          </cell>
          <cell r="T626">
            <v>0</v>
          </cell>
          <cell r="U626">
            <v>1000</v>
          </cell>
          <cell r="V626">
            <v>0</v>
          </cell>
          <cell r="W626">
            <v>0</v>
          </cell>
        </row>
        <row r="627">
          <cell r="D627" t="str">
            <v>통신선 소재1팀</v>
          </cell>
          <cell r="E627">
            <v>419820005</v>
          </cell>
          <cell r="F627" t="str">
            <v>정류기</v>
          </cell>
          <cell r="G627" t="str">
            <v>1982.06.15</v>
          </cell>
          <cell r="H627">
            <v>1993.12</v>
          </cell>
          <cell r="I627">
            <v>10</v>
          </cell>
          <cell r="J627">
            <v>0.25900000000000001</v>
          </cell>
          <cell r="K627">
            <v>123960266</v>
          </cell>
          <cell r="L627">
            <v>0</v>
          </cell>
          <cell r="M627">
            <v>123960266</v>
          </cell>
          <cell r="N627">
            <v>123959266</v>
          </cell>
          <cell r="O627">
            <v>0</v>
          </cell>
          <cell r="P627">
            <v>123959266</v>
          </cell>
          <cell r="Q627">
            <v>1000</v>
          </cell>
          <cell r="R627">
            <v>0</v>
          </cell>
          <cell r="S627">
            <v>0</v>
          </cell>
          <cell r="T627">
            <v>0</v>
          </cell>
          <cell r="U627">
            <v>1000</v>
          </cell>
          <cell r="V627">
            <v>0</v>
          </cell>
          <cell r="W627">
            <v>0</v>
          </cell>
        </row>
        <row r="628">
          <cell r="D628" t="str">
            <v>통신선 소재1팀</v>
          </cell>
          <cell r="E628">
            <v>419840013</v>
          </cell>
          <cell r="F628" t="str">
            <v>도금시설</v>
          </cell>
          <cell r="G628" t="str">
            <v>1984.07.31</v>
          </cell>
          <cell r="H628">
            <v>1993.12</v>
          </cell>
          <cell r="I628">
            <v>10</v>
          </cell>
          <cell r="J628">
            <v>0.25900000000000001</v>
          </cell>
          <cell r="K628">
            <v>971766815</v>
          </cell>
          <cell r="L628">
            <v>0</v>
          </cell>
          <cell r="M628">
            <v>971766815</v>
          </cell>
          <cell r="N628">
            <v>971765815</v>
          </cell>
          <cell r="O628">
            <v>0</v>
          </cell>
          <cell r="P628">
            <v>971765815</v>
          </cell>
          <cell r="Q628">
            <v>1000</v>
          </cell>
          <cell r="R628">
            <v>0</v>
          </cell>
          <cell r="S628">
            <v>0</v>
          </cell>
          <cell r="T628">
            <v>0</v>
          </cell>
          <cell r="U628">
            <v>1000</v>
          </cell>
          <cell r="V628">
            <v>0</v>
          </cell>
          <cell r="W628">
            <v>0</v>
          </cell>
        </row>
        <row r="629">
          <cell r="D629" t="str">
            <v>통신선 소재1팀</v>
          </cell>
          <cell r="E629">
            <v>419840019</v>
          </cell>
          <cell r="F629" t="str">
            <v>세탁설비</v>
          </cell>
          <cell r="G629" t="str">
            <v>1984.11.30</v>
          </cell>
          <cell r="H629">
            <v>1993.12</v>
          </cell>
          <cell r="I629">
            <v>10</v>
          </cell>
          <cell r="J629">
            <v>0.25900000000000001</v>
          </cell>
          <cell r="K629">
            <v>2570000</v>
          </cell>
          <cell r="L629">
            <v>0</v>
          </cell>
          <cell r="M629">
            <v>2570000</v>
          </cell>
          <cell r="N629">
            <v>2569000</v>
          </cell>
          <cell r="O629">
            <v>0</v>
          </cell>
          <cell r="P629">
            <v>2569000</v>
          </cell>
          <cell r="Q629">
            <v>1000</v>
          </cell>
          <cell r="R629">
            <v>0</v>
          </cell>
          <cell r="S629">
            <v>0</v>
          </cell>
          <cell r="T629">
            <v>0</v>
          </cell>
          <cell r="U629">
            <v>1000</v>
          </cell>
          <cell r="V629">
            <v>0</v>
          </cell>
          <cell r="W629">
            <v>0</v>
          </cell>
        </row>
        <row r="630">
          <cell r="D630" t="str">
            <v>통신선 소재1팀</v>
          </cell>
          <cell r="E630">
            <v>419840035</v>
          </cell>
          <cell r="F630" t="str">
            <v>자동회전세탁기</v>
          </cell>
          <cell r="G630" t="str">
            <v>1984.12.31</v>
          </cell>
          <cell r="H630">
            <v>1993.12</v>
          </cell>
          <cell r="I630">
            <v>10</v>
          </cell>
          <cell r="J630">
            <v>0.25900000000000001</v>
          </cell>
          <cell r="K630">
            <v>4403031</v>
          </cell>
          <cell r="L630">
            <v>0</v>
          </cell>
          <cell r="M630">
            <v>4403031</v>
          </cell>
          <cell r="N630">
            <v>4402031</v>
          </cell>
          <cell r="O630">
            <v>0</v>
          </cell>
          <cell r="P630">
            <v>4402031</v>
          </cell>
          <cell r="Q630">
            <v>1000</v>
          </cell>
          <cell r="R630">
            <v>0</v>
          </cell>
          <cell r="S630">
            <v>0</v>
          </cell>
          <cell r="T630">
            <v>0</v>
          </cell>
          <cell r="U630">
            <v>1000</v>
          </cell>
          <cell r="V630">
            <v>0</v>
          </cell>
          <cell r="W630">
            <v>0</v>
          </cell>
        </row>
        <row r="631">
          <cell r="D631" t="str">
            <v>통신선 소재1팀</v>
          </cell>
          <cell r="E631">
            <v>419850012</v>
          </cell>
          <cell r="F631" t="str">
            <v>배기장치</v>
          </cell>
          <cell r="G631" t="str">
            <v>1985.06.29</v>
          </cell>
          <cell r="H631">
            <v>1993.12</v>
          </cell>
          <cell r="I631">
            <v>10</v>
          </cell>
          <cell r="J631">
            <v>0.25900000000000001</v>
          </cell>
          <cell r="K631">
            <v>25308583</v>
          </cell>
          <cell r="L631">
            <v>0</v>
          </cell>
          <cell r="M631">
            <v>25308583</v>
          </cell>
          <cell r="N631">
            <v>25307583</v>
          </cell>
          <cell r="O631">
            <v>0</v>
          </cell>
          <cell r="P631">
            <v>25307583</v>
          </cell>
          <cell r="Q631">
            <v>1000</v>
          </cell>
          <cell r="R631">
            <v>0</v>
          </cell>
          <cell r="S631">
            <v>0</v>
          </cell>
          <cell r="T631">
            <v>0</v>
          </cell>
          <cell r="U631">
            <v>1000</v>
          </cell>
          <cell r="V631">
            <v>0</v>
          </cell>
          <cell r="W631">
            <v>0</v>
          </cell>
        </row>
        <row r="632">
          <cell r="D632" t="str">
            <v>통신선 소재1팀</v>
          </cell>
          <cell r="E632">
            <v>419860001</v>
          </cell>
          <cell r="F632" t="str">
            <v>붕산탱크</v>
          </cell>
          <cell r="G632" t="str">
            <v>1998.01.01</v>
          </cell>
          <cell r="I632">
            <v>10</v>
          </cell>
          <cell r="J632">
            <v>0.25900000000000001</v>
          </cell>
          <cell r="K632">
            <v>5020000</v>
          </cell>
          <cell r="L632">
            <v>0</v>
          </cell>
          <cell r="M632">
            <v>5020000</v>
          </cell>
          <cell r="N632">
            <v>4374576</v>
          </cell>
          <cell r="O632">
            <v>167165</v>
          </cell>
          <cell r="P632">
            <v>4541741</v>
          </cell>
          <cell r="Q632">
            <v>478259</v>
          </cell>
          <cell r="R632">
            <v>0</v>
          </cell>
          <cell r="S632">
            <v>0</v>
          </cell>
          <cell r="T632">
            <v>167165</v>
          </cell>
          <cell r="U632">
            <v>478259</v>
          </cell>
          <cell r="V632">
            <v>123869</v>
          </cell>
          <cell r="W632">
            <v>123869</v>
          </cell>
        </row>
        <row r="633">
          <cell r="D633" t="str">
            <v>통신선 소재1팀</v>
          </cell>
          <cell r="E633">
            <v>419870001</v>
          </cell>
          <cell r="F633" t="str">
            <v>ROOTS BLOWER</v>
          </cell>
          <cell r="G633" t="str">
            <v>1987.01.31</v>
          </cell>
          <cell r="H633">
            <v>1994.12</v>
          </cell>
          <cell r="I633">
            <v>10</v>
          </cell>
          <cell r="J633">
            <v>0.25900000000000001</v>
          </cell>
          <cell r="K633">
            <v>2796497</v>
          </cell>
          <cell r="L633">
            <v>0</v>
          </cell>
          <cell r="M633">
            <v>2796497</v>
          </cell>
          <cell r="N633">
            <v>2795497</v>
          </cell>
          <cell r="O633">
            <v>0</v>
          </cell>
          <cell r="P633">
            <v>2795497</v>
          </cell>
          <cell r="Q633">
            <v>1000</v>
          </cell>
          <cell r="R633">
            <v>0</v>
          </cell>
          <cell r="S633">
            <v>0</v>
          </cell>
          <cell r="T633">
            <v>0</v>
          </cell>
          <cell r="U633">
            <v>1000</v>
          </cell>
          <cell r="V633">
            <v>0</v>
          </cell>
          <cell r="W633">
            <v>0</v>
          </cell>
        </row>
        <row r="634">
          <cell r="D634" t="str">
            <v>통신선 소재1팀</v>
          </cell>
          <cell r="E634">
            <v>419870017</v>
          </cell>
          <cell r="F634" t="str">
            <v>내산펌프</v>
          </cell>
          <cell r="G634" t="str">
            <v>1987.12.31</v>
          </cell>
          <cell r="H634">
            <v>1996.03</v>
          </cell>
          <cell r="I634">
            <v>10</v>
          </cell>
          <cell r="J634">
            <v>0.25900000000000001</v>
          </cell>
          <cell r="K634">
            <v>7206197</v>
          </cell>
          <cell r="L634">
            <v>0</v>
          </cell>
          <cell r="M634">
            <v>7206197</v>
          </cell>
          <cell r="N634">
            <v>7205197</v>
          </cell>
          <cell r="O634">
            <v>0</v>
          </cell>
          <cell r="P634">
            <v>7205197</v>
          </cell>
          <cell r="Q634">
            <v>1000</v>
          </cell>
          <cell r="R634">
            <v>0</v>
          </cell>
          <cell r="S634">
            <v>0</v>
          </cell>
          <cell r="T634">
            <v>0</v>
          </cell>
          <cell r="U634">
            <v>1000</v>
          </cell>
          <cell r="V634">
            <v>0</v>
          </cell>
          <cell r="W634">
            <v>0</v>
          </cell>
        </row>
        <row r="635">
          <cell r="D635" t="str">
            <v>통신선 소재1팀</v>
          </cell>
          <cell r="E635">
            <v>419880012</v>
          </cell>
          <cell r="F635" t="str">
            <v>정류기</v>
          </cell>
          <cell r="G635" t="str">
            <v>1998.01.01</v>
          </cell>
          <cell r="I635">
            <v>10</v>
          </cell>
          <cell r="J635">
            <v>0.25900000000000001</v>
          </cell>
          <cell r="K635">
            <v>453000</v>
          </cell>
          <cell r="L635">
            <v>0</v>
          </cell>
          <cell r="M635">
            <v>453000</v>
          </cell>
          <cell r="N635">
            <v>367480</v>
          </cell>
          <cell r="O635">
            <v>22150</v>
          </cell>
          <cell r="P635">
            <v>389630</v>
          </cell>
          <cell r="Q635">
            <v>63370</v>
          </cell>
          <cell r="R635">
            <v>0</v>
          </cell>
          <cell r="S635">
            <v>0</v>
          </cell>
          <cell r="T635">
            <v>22150</v>
          </cell>
          <cell r="U635">
            <v>63370</v>
          </cell>
          <cell r="V635">
            <v>16412</v>
          </cell>
          <cell r="W635">
            <v>16412</v>
          </cell>
        </row>
        <row r="636">
          <cell r="D636" t="str">
            <v>통신선 소재1팀</v>
          </cell>
          <cell r="E636">
            <v>419880016</v>
          </cell>
          <cell r="F636" t="str">
            <v>전기동판절단기</v>
          </cell>
          <cell r="G636" t="str">
            <v>1998.01.01</v>
          </cell>
          <cell r="I636">
            <v>10</v>
          </cell>
          <cell r="J636">
            <v>0.25900000000000001</v>
          </cell>
          <cell r="K636">
            <v>11360000</v>
          </cell>
          <cell r="L636">
            <v>0</v>
          </cell>
          <cell r="M636">
            <v>11360000</v>
          </cell>
          <cell r="N636">
            <v>9215377</v>
          </cell>
          <cell r="O636">
            <v>555457</v>
          </cell>
          <cell r="P636">
            <v>9770834</v>
          </cell>
          <cell r="Q636">
            <v>1589166</v>
          </cell>
          <cell r="R636">
            <v>0</v>
          </cell>
          <cell r="S636">
            <v>0</v>
          </cell>
          <cell r="T636">
            <v>555457</v>
          </cell>
          <cell r="U636">
            <v>1589166</v>
          </cell>
          <cell r="V636">
            <v>411593</v>
          </cell>
          <cell r="W636">
            <v>411593</v>
          </cell>
        </row>
        <row r="637">
          <cell r="D637" t="str">
            <v>통신선 소재1팀</v>
          </cell>
          <cell r="E637">
            <v>419880017</v>
          </cell>
          <cell r="F637" t="str">
            <v>도금1호기탱크</v>
          </cell>
          <cell r="G637" t="str">
            <v>1998.01.01</v>
          </cell>
          <cell r="I637">
            <v>10</v>
          </cell>
          <cell r="J637">
            <v>0.25900000000000001</v>
          </cell>
          <cell r="K637">
            <v>2465000</v>
          </cell>
          <cell r="L637">
            <v>0</v>
          </cell>
          <cell r="M637">
            <v>2465000</v>
          </cell>
          <cell r="N637">
            <v>1999639</v>
          </cell>
          <cell r="O637">
            <v>120528</v>
          </cell>
          <cell r="P637">
            <v>2120167</v>
          </cell>
          <cell r="Q637">
            <v>344833</v>
          </cell>
          <cell r="R637">
            <v>0</v>
          </cell>
          <cell r="S637">
            <v>0</v>
          </cell>
          <cell r="T637">
            <v>120528</v>
          </cell>
          <cell r="U637">
            <v>344833</v>
          </cell>
          <cell r="V637">
            <v>89311</v>
          </cell>
          <cell r="W637">
            <v>89311</v>
          </cell>
        </row>
        <row r="638">
          <cell r="D638" t="str">
            <v>통신선 소재1팀</v>
          </cell>
          <cell r="E638">
            <v>419880018</v>
          </cell>
          <cell r="F638" t="str">
            <v>붕산저장탱크</v>
          </cell>
          <cell r="G638" t="str">
            <v>1988.12.31</v>
          </cell>
          <cell r="H638">
            <v>1996.12</v>
          </cell>
          <cell r="I638">
            <v>10</v>
          </cell>
          <cell r="J638">
            <v>0.25900000000000001</v>
          </cell>
          <cell r="K638">
            <v>3048274</v>
          </cell>
          <cell r="L638">
            <v>0</v>
          </cell>
          <cell r="M638">
            <v>3048274</v>
          </cell>
          <cell r="N638">
            <v>3047274</v>
          </cell>
          <cell r="O638">
            <v>0</v>
          </cell>
          <cell r="P638">
            <v>3047274</v>
          </cell>
          <cell r="Q638">
            <v>1000</v>
          </cell>
          <cell r="R638">
            <v>0</v>
          </cell>
          <cell r="S638">
            <v>0</v>
          </cell>
          <cell r="T638">
            <v>0</v>
          </cell>
          <cell r="U638">
            <v>1000</v>
          </cell>
          <cell r="V638">
            <v>0</v>
          </cell>
          <cell r="W638">
            <v>0</v>
          </cell>
        </row>
        <row r="639">
          <cell r="D639" t="str">
            <v>통신선 소재1팀</v>
          </cell>
          <cell r="E639">
            <v>419900015</v>
          </cell>
          <cell r="F639" t="str">
            <v>정류기</v>
          </cell>
          <cell r="G639" t="str">
            <v>1998.01.01</v>
          </cell>
          <cell r="I639">
            <v>10</v>
          </cell>
          <cell r="J639">
            <v>0.25900000000000001</v>
          </cell>
          <cell r="K639">
            <v>27278000</v>
          </cell>
          <cell r="L639">
            <v>0</v>
          </cell>
          <cell r="M639">
            <v>27278000</v>
          </cell>
          <cell r="N639">
            <v>22128262</v>
          </cell>
          <cell r="O639">
            <v>1333782</v>
          </cell>
          <cell r="P639">
            <v>23462044</v>
          </cell>
          <cell r="Q639">
            <v>3815956</v>
          </cell>
          <cell r="R639">
            <v>0</v>
          </cell>
          <cell r="S639">
            <v>0</v>
          </cell>
          <cell r="T639">
            <v>1333782</v>
          </cell>
          <cell r="U639">
            <v>3815956</v>
          </cell>
          <cell r="V639">
            <v>988332</v>
          </cell>
          <cell r="W639">
            <v>988332</v>
          </cell>
        </row>
        <row r="640">
          <cell r="D640" t="str">
            <v>통신선 소재1팀</v>
          </cell>
          <cell r="E640">
            <v>419900022</v>
          </cell>
          <cell r="F640" t="str">
            <v>열교환기</v>
          </cell>
          <cell r="G640" t="str">
            <v>1998.01.01</v>
          </cell>
          <cell r="I640">
            <v>10</v>
          </cell>
          <cell r="J640">
            <v>0.25900000000000001</v>
          </cell>
          <cell r="K640">
            <v>732000</v>
          </cell>
          <cell r="L640">
            <v>0</v>
          </cell>
          <cell r="M640">
            <v>732000</v>
          </cell>
          <cell r="N640">
            <v>593808</v>
          </cell>
          <cell r="O640">
            <v>35792</v>
          </cell>
          <cell r="P640">
            <v>629600</v>
          </cell>
          <cell r="Q640">
            <v>102400</v>
          </cell>
          <cell r="R640">
            <v>0</v>
          </cell>
          <cell r="S640">
            <v>0</v>
          </cell>
          <cell r="T640">
            <v>35792</v>
          </cell>
          <cell r="U640">
            <v>102400</v>
          </cell>
          <cell r="V640">
            <v>26521</v>
          </cell>
          <cell r="W640">
            <v>26521</v>
          </cell>
        </row>
        <row r="641">
          <cell r="D641" t="str">
            <v>통신선 소재1팀</v>
          </cell>
          <cell r="E641">
            <v>419910028</v>
          </cell>
          <cell r="F641" t="str">
            <v>도금정류용변압기</v>
          </cell>
          <cell r="G641" t="str">
            <v>1998.01.01</v>
          </cell>
          <cell r="I641">
            <v>10</v>
          </cell>
          <cell r="J641">
            <v>0.25900000000000001</v>
          </cell>
          <cell r="K641">
            <v>1031000</v>
          </cell>
          <cell r="L641">
            <v>0</v>
          </cell>
          <cell r="M641">
            <v>1031000</v>
          </cell>
          <cell r="N641">
            <v>795251</v>
          </cell>
          <cell r="O641">
            <v>61059</v>
          </cell>
          <cell r="P641">
            <v>856310</v>
          </cell>
          <cell r="Q641">
            <v>174690</v>
          </cell>
          <cell r="R641">
            <v>0</v>
          </cell>
          <cell r="S641">
            <v>0</v>
          </cell>
          <cell r="T641">
            <v>61059</v>
          </cell>
          <cell r="U641">
            <v>174690</v>
          </cell>
          <cell r="V641">
            <v>45244</v>
          </cell>
          <cell r="W641">
            <v>45244</v>
          </cell>
        </row>
        <row r="642">
          <cell r="D642" t="str">
            <v>통신선 소재1팀</v>
          </cell>
          <cell r="E642">
            <v>419920001</v>
          </cell>
          <cell r="F642" t="str">
            <v>도금정류기</v>
          </cell>
          <cell r="G642" t="str">
            <v>1998.01.01</v>
          </cell>
          <cell r="I642">
            <v>10</v>
          </cell>
          <cell r="J642">
            <v>0.25900000000000001</v>
          </cell>
          <cell r="K642">
            <v>31053000</v>
          </cell>
          <cell r="L642">
            <v>0</v>
          </cell>
          <cell r="M642">
            <v>31053000</v>
          </cell>
          <cell r="N642">
            <v>23952409</v>
          </cell>
          <cell r="O642">
            <v>1839053</v>
          </cell>
          <cell r="P642">
            <v>25791462</v>
          </cell>
          <cell r="Q642">
            <v>5261538</v>
          </cell>
          <cell r="R642">
            <v>0</v>
          </cell>
          <cell r="S642">
            <v>0</v>
          </cell>
          <cell r="T642">
            <v>1839053</v>
          </cell>
          <cell r="U642">
            <v>5261538</v>
          </cell>
          <cell r="V642">
            <v>1362738</v>
          </cell>
          <cell r="W642">
            <v>1362738</v>
          </cell>
        </row>
        <row r="643">
          <cell r="D643" t="str">
            <v>통신선 소재1팀</v>
          </cell>
          <cell r="E643">
            <v>419920016</v>
          </cell>
          <cell r="F643" t="str">
            <v>집진기</v>
          </cell>
          <cell r="G643" t="str">
            <v>1998.01.01</v>
          </cell>
          <cell r="I643">
            <v>10</v>
          </cell>
          <cell r="J643">
            <v>0.25900000000000001</v>
          </cell>
          <cell r="K643">
            <v>7164000</v>
          </cell>
          <cell r="L643">
            <v>0</v>
          </cell>
          <cell r="M643">
            <v>7164000</v>
          </cell>
          <cell r="N643">
            <v>5525877</v>
          </cell>
          <cell r="O643">
            <v>424274</v>
          </cell>
          <cell r="P643">
            <v>5950151</v>
          </cell>
          <cell r="Q643">
            <v>1213849</v>
          </cell>
          <cell r="R643">
            <v>0</v>
          </cell>
          <cell r="S643">
            <v>0</v>
          </cell>
          <cell r="T643">
            <v>424274</v>
          </cell>
          <cell r="U643">
            <v>1213849</v>
          </cell>
          <cell r="V643">
            <v>314386</v>
          </cell>
          <cell r="W643">
            <v>314386</v>
          </cell>
        </row>
        <row r="644">
          <cell r="D644" t="str">
            <v>통신선 소재1팀</v>
          </cell>
          <cell r="E644">
            <v>419920017</v>
          </cell>
          <cell r="F644" t="str">
            <v>DRYER SYSTEM</v>
          </cell>
          <cell r="G644" t="str">
            <v>1998.01.01</v>
          </cell>
          <cell r="I644">
            <v>10</v>
          </cell>
          <cell r="J644">
            <v>0.25900000000000001</v>
          </cell>
          <cell r="K644">
            <v>5970000</v>
          </cell>
          <cell r="L644">
            <v>0</v>
          </cell>
          <cell r="M644">
            <v>5970000</v>
          </cell>
          <cell r="N644">
            <v>4604897</v>
          </cell>
          <cell r="O644">
            <v>353562</v>
          </cell>
          <cell r="P644">
            <v>4958459</v>
          </cell>
          <cell r="Q644">
            <v>1011541</v>
          </cell>
          <cell r="R644">
            <v>0</v>
          </cell>
          <cell r="S644">
            <v>0</v>
          </cell>
          <cell r="T644">
            <v>353562</v>
          </cell>
          <cell r="U644">
            <v>1011541</v>
          </cell>
          <cell r="V644">
            <v>261989</v>
          </cell>
          <cell r="W644">
            <v>261989</v>
          </cell>
        </row>
        <row r="645">
          <cell r="D645" t="str">
            <v>통신선 소재1팀</v>
          </cell>
          <cell r="E645">
            <v>419920018</v>
          </cell>
          <cell r="F645" t="str">
            <v>가스배출장치</v>
          </cell>
          <cell r="G645" t="str">
            <v>1992.05.31</v>
          </cell>
          <cell r="H645">
            <v>2002.08</v>
          </cell>
          <cell r="I645">
            <v>10</v>
          </cell>
          <cell r="J645">
            <v>0.25900000000000001</v>
          </cell>
          <cell r="K645">
            <v>12000000</v>
          </cell>
          <cell r="L645">
            <v>0</v>
          </cell>
          <cell r="M645">
            <v>12000000</v>
          </cell>
          <cell r="N645">
            <v>11275860</v>
          </cell>
          <cell r="O645">
            <v>723140</v>
          </cell>
          <cell r="P645">
            <v>11999000</v>
          </cell>
          <cell r="Q645">
            <v>1000</v>
          </cell>
          <cell r="R645">
            <v>0</v>
          </cell>
          <cell r="S645">
            <v>0</v>
          </cell>
          <cell r="T645">
            <v>723140</v>
          </cell>
          <cell r="U645">
            <v>1000</v>
          </cell>
          <cell r="V645">
            <v>0</v>
          </cell>
          <cell r="W645">
            <v>0</v>
          </cell>
        </row>
        <row r="646">
          <cell r="D646" t="str">
            <v>통신선 소재1팀</v>
          </cell>
          <cell r="E646">
            <v>419920022</v>
          </cell>
          <cell r="F646" t="str">
            <v>TABLE LEFTER</v>
          </cell>
          <cell r="G646" t="str">
            <v>1998.01.01</v>
          </cell>
          <cell r="I646">
            <v>10</v>
          </cell>
          <cell r="J646">
            <v>0.25900000000000001</v>
          </cell>
          <cell r="K646">
            <v>1160000</v>
          </cell>
          <cell r="L646">
            <v>0</v>
          </cell>
          <cell r="M646">
            <v>1160000</v>
          </cell>
          <cell r="N646">
            <v>894754</v>
          </cell>
          <cell r="O646">
            <v>68699</v>
          </cell>
          <cell r="P646">
            <v>963453</v>
          </cell>
          <cell r="Q646">
            <v>196547</v>
          </cell>
          <cell r="R646">
            <v>0</v>
          </cell>
          <cell r="S646">
            <v>0</v>
          </cell>
          <cell r="T646">
            <v>68699</v>
          </cell>
          <cell r="U646">
            <v>196547</v>
          </cell>
          <cell r="V646">
            <v>50905</v>
          </cell>
          <cell r="W646">
            <v>50905</v>
          </cell>
        </row>
        <row r="647">
          <cell r="D647" t="str">
            <v>통신선 소재1팀</v>
          </cell>
          <cell r="E647">
            <v>419920025</v>
          </cell>
          <cell r="F647" t="str">
            <v>도금시설</v>
          </cell>
          <cell r="G647" t="str">
            <v>1998.01.01</v>
          </cell>
          <cell r="I647">
            <v>10</v>
          </cell>
          <cell r="J647">
            <v>0.25900000000000001</v>
          </cell>
          <cell r="K647">
            <v>464000000</v>
          </cell>
          <cell r="L647">
            <v>45000000</v>
          </cell>
          <cell r="M647">
            <v>509000000</v>
          </cell>
          <cell r="N647">
            <v>314102943</v>
          </cell>
          <cell r="O647">
            <v>50478338</v>
          </cell>
          <cell r="P647">
            <v>364581281</v>
          </cell>
          <cell r="Q647">
            <v>144418719</v>
          </cell>
          <cell r="R647">
            <v>0</v>
          </cell>
          <cell r="S647">
            <v>0</v>
          </cell>
          <cell r="T647">
            <v>50478338</v>
          </cell>
          <cell r="U647">
            <v>144418719</v>
          </cell>
          <cell r="V647">
            <v>37404448</v>
          </cell>
          <cell r="W647">
            <v>37404448</v>
          </cell>
        </row>
        <row r="648">
          <cell r="D648" t="str">
            <v>통신선 소재1팀</v>
          </cell>
          <cell r="E648">
            <v>419930004</v>
          </cell>
          <cell r="F648" t="str">
            <v>HEAT-EXCHAGER</v>
          </cell>
          <cell r="G648" t="str">
            <v>1998.01.01</v>
          </cell>
          <cell r="I648">
            <v>10</v>
          </cell>
          <cell r="J648">
            <v>0.25900000000000001</v>
          </cell>
          <cell r="K648">
            <v>14074000</v>
          </cell>
          <cell r="L648">
            <v>0</v>
          </cell>
          <cell r="M648">
            <v>14074000</v>
          </cell>
          <cell r="N648">
            <v>10460721</v>
          </cell>
          <cell r="O648">
            <v>935839</v>
          </cell>
          <cell r="P648">
            <v>11396560</v>
          </cell>
          <cell r="Q648">
            <v>2677440</v>
          </cell>
          <cell r="R648">
            <v>0</v>
          </cell>
          <cell r="S648">
            <v>0</v>
          </cell>
          <cell r="T648">
            <v>935839</v>
          </cell>
          <cell r="U648">
            <v>2677440</v>
          </cell>
          <cell r="V648">
            <v>693456</v>
          </cell>
          <cell r="W648">
            <v>693456</v>
          </cell>
        </row>
        <row r="649">
          <cell r="D649" t="str">
            <v>통신선 소재1팀</v>
          </cell>
          <cell r="E649">
            <v>419930006</v>
          </cell>
          <cell r="F649" t="str">
            <v>내산펌프</v>
          </cell>
          <cell r="G649" t="str">
            <v>1998.01.01</v>
          </cell>
          <cell r="I649">
            <v>10</v>
          </cell>
          <cell r="J649">
            <v>0.25900000000000001</v>
          </cell>
          <cell r="K649">
            <v>948000</v>
          </cell>
          <cell r="L649">
            <v>0</v>
          </cell>
          <cell r="M649">
            <v>948000</v>
          </cell>
          <cell r="N649">
            <v>704616</v>
          </cell>
          <cell r="O649">
            <v>63036</v>
          </cell>
          <cell r="P649">
            <v>767652</v>
          </cell>
          <cell r="Q649">
            <v>180348</v>
          </cell>
          <cell r="R649">
            <v>0</v>
          </cell>
          <cell r="S649">
            <v>0</v>
          </cell>
          <cell r="T649">
            <v>63036</v>
          </cell>
          <cell r="U649">
            <v>180348</v>
          </cell>
          <cell r="V649">
            <v>46710</v>
          </cell>
          <cell r="W649">
            <v>46710</v>
          </cell>
        </row>
        <row r="650">
          <cell r="D650" t="str">
            <v>통신선 소재1팀</v>
          </cell>
          <cell r="E650">
            <v>419950029</v>
          </cell>
          <cell r="F650" t="str">
            <v>카본열교환기</v>
          </cell>
          <cell r="G650" t="str">
            <v>1995.10.31</v>
          </cell>
          <cell r="I650">
            <v>10</v>
          </cell>
          <cell r="J650">
            <v>0.25900000000000001</v>
          </cell>
          <cell r="K650">
            <v>3900000</v>
          </cell>
          <cell r="L650">
            <v>0</v>
          </cell>
          <cell r="M650">
            <v>3900000</v>
          </cell>
          <cell r="N650">
            <v>3466015</v>
          </cell>
          <cell r="O650">
            <v>112402</v>
          </cell>
          <cell r="P650">
            <v>3578417</v>
          </cell>
          <cell r="Q650">
            <v>321583</v>
          </cell>
          <cell r="R650">
            <v>0</v>
          </cell>
          <cell r="S650">
            <v>0</v>
          </cell>
          <cell r="T650">
            <v>112402</v>
          </cell>
          <cell r="U650">
            <v>321583</v>
          </cell>
          <cell r="V650">
            <v>83289</v>
          </cell>
          <cell r="W650">
            <v>83289</v>
          </cell>
        </row>
        <row r="651">
          <cell r="D651" t="str">
            <v>통신선 소재1팀</v>
          </cell>
          <cell r="E651">
            <v>419970035</v>
          </cell>
          <cell r="F651" t="str">
            <v>Rubber</v>
          </cell>
          <cell r="G651" t="str">
            <v>1998.01.01</v>
          </cell>
          <cell r="I651">
            <v>10</v>
          </cell>
          <cell r="J651">
            <v>0.25900000000000001</v>
          </cell>
          <cell r="K651">
            <v>18693000</v>
          </cell>
          <cell r="L651">
            <v>0</v>
          </cell>
          <cell r="M651">
            <v>18693000</v>
          </cell>
          <cell r="N651">
            <v>13247389</v>
          </cell>
          <cell r="O651">
            <v>1410413</v>
          </cell>
          <cell r="P651">
            <v>14657802</v>
          </cell>
          <cell r="Q651">
            <v>4035198</v>
          </cell>
          <cell r="R651">
            <v>0</v>
          </cell>
          <cell r="S651">
            <v>0</v>
          </cell>
          <cell r="T651">
            <v>1410413</v>
          </cell>
          <cell r="U651">
            <v>4035198</v>
          </cell>
          <cell r="V651">
            <v>1045116</v>
          </cell>
          <cell r="W651">
            <v>1045116</v>
          </cell>
        </row>
        <row r="652">
          <cell r="D652" t="str">
            <v>통신선 소재1팀</v>
          </cell>
          <cell r="E652">
            <v>419970036</v>
          </cell>
          <cell r="F652" t="str">
            <v>Rubber</v>
          </cell>
          <cell r="G652" t="str">
            <v>1998.01.01</v>
          </cell>
          <cell r="I652">
            <v>10</v>
          </cell>
          <cell r="J652">
            <v>0.25900000000000001</v>
          </cell>
          <cell r="K652">
            <v>28701000</v>
          </cell>
          <cell r="L652">
            <v>0</v>
          </cell>
          <cell r="M652">
            <v>28701000</v>
          </cell>
          <cell r="N652">
            <v>20339875</v>
          </cell>
          <cell r="O652">
            <v>2165531</v>
          </cell>
          <cell r="P652">
            <v>22505406</v>
          </cell>
          <cell r="Q652">
            <v>6195594</v>
          </cell>
          <cell r="R652">
            <v>0</v>
          </cell>
          <cell r="S652">
            <v>0</v>
          </cell>
          <cell r="T652">
            <v>2165531</v>
          </cell>
          <cell r="U652">
            <v>6195594</v>
          </cell>
          <cell r="V652">
            <v>1604658</v>
          </cell>
          <cell r="W652">
            <v>1604658</v>
          </cell>
        </row>
        <row r="653">
          <cell r="D653" t="str">
            <v>통신선 소재1팀</v>
          </cell>
          <cell r="E653">
            <v>419970037</v>
          </cell>
          <cell r="F653" t="str">
            <v>F.R.P DUCT</v>
          </cell>
          <cell r="G653" t="str">
            <v>1998.01.01</v>
          </cell>
          <cell r="I653">
            <v>10</v>
          </cell>
          <cell r="J653">
            <v>0.25900000000000001</v>
          </cell>
          <cell r="K653">
            <v>47394000</v>
          </cell>
          <cell r="L653">
            <v>0</v>
          </cell>
          <cell r="M653">
            <v>47394000</v>
          </cell>
          <cell r="N653">
            <v>33587264</v>
          </cell>
          <cell r="O653">
            <v>3575945</v>
          </cell>
          <cell r="P653">
            <v>37163209</v>
          </cell>
          <cell r="Q653">
            <v>10230791</v>
          </cell>
          <cell r="R653">
            <v>0</v>
          </cell>
          <cell r="S653">
            <v>0</v>
          </cell>
          <cell r="T653">
            <v>3575945</v>
          </cell>
          <cell r="U653">
            <v>10230791</v>
          </cell>
          <cell r="V653">
            <v>2649774</v>
          </cell>
          <cell r="W653">
            <v>2649774</v>
          </cell>
        </row>
        <row r="654">
          <cell r="D654" t="str">
            <v>통신선 소재1팀</v>
          </cell>
          <cell r="E654">
            <v>419970038</v>
          </cell>
          <cell r="F654" t="str">
            <v>도금용 정류기</v>
          </cell>
          <cell r="G654" t="str">
            <v>1998.01.01</v>
          </cell>
          <cell r="I654">
            <v>10</v>
          </cell>
          <cell r="J654">
            <v>0.25900000000000001</v>
          </cell>
          <cell r="K654">
            <v>97282000</v>
          </cell>
          <cell r="L654">
            <v>0</v>
          </cell>
          <cell r="M654">
            <v>97282000</v>
          </cell>
          <cell r="N654">
            <v>68941981</v>
          </cell>
          <cell r="O654">
            <v>7340065</v>
          </cell>
          <cell r="P654">
            <v>76282046</v>
          </cell>
          <cell r="Q654">
            <v>20999954</v>
          </cell>
          <cell r="R654">
            <v>0</v>
          </cell>
          <cell r="S654">
            <v>0</v>
          </cell>
          <cell r="T654">
            <v>7340065</v>
          </cell>
          <cell r="U654">
            <v>20999954</v>
          </cell>
          <cell r="V654">
            <v>5438988</v>
          </cell>
          <cell r="W654">
            <v>5438988</v>
          </cell>
        </row>
        <row r="655">
          <cell r="D655" t="str">
            <v>통신선 소재1팀</v>
          </cell>
          <cell r="E655">
            <v>419970047</v>
          </cell>
          <cell r="F655" t="str">
            <v>냉각탑(350R/T)</v>
          </cell>
          <cell r="G655" t="str">
            <v>1998.01.01</v>
          </cell>
          <cell r="I655">
            <v>10</v>
          </cell>
          <cell r="J655">
            <v>0.25900000000000001</v>
          </cell>
          <cell r="K655">
            <v>8580000</v>
          </cell>
          <cell r="L655">
            <v>0</v>
          </cell>
          <cell r="M655">
            <v>8580000</v>
          </cell>
          <cell r="N655">
            <v>6080490</v>
          </cell>
          <cell r="O655">
            <v>647373</v>
          </cell>
          <cell r="P655">
            <v>6727863</v>
          </cell>
          <cell r="Q655">
            <v>1852137</v>
          </cell>
          <cell r="R655">
            <v>0</v>
          </cell>
          <cell r="S655">
            <v>0</v>
          </cell>
          <cell r="T655">
            <v>647373</v>
          </cell>
          <cell r="U655">
            <v>1852137</v>
          </cell>
          <cell r="V655">
            <v>479703</v>
          </cell>
          <cell r="W655">
            <v>479703</v>
          </cell>
        </row>
        <row r="656">
          <cell r="D656" t="str">
            <v>통신선 소재1팀</v>
          </cell>
          <cell r="E656">
            <v>419970062</v>
          </cell>
          <cell r="F656" t="str">
            <v>폐수처리방지시설</v>
          </cell>
          <cell r="G656" t="str">
            <v>1998.01.01</v>
          </cell>
          <cell r="I656">
            <v>10</v>
          </cell>
          <cell r="J656">
            <v>0.25900000000000001</v>
          </cell>
          <cell r="K656">
            <v>77000000</v>
          </cell>
          <cell r="L656">
            <v>0</v>
          </cell>
          <cell r="M656">
            <v>77000000</v>
          </cell>
          <cell r="N656">
            <v>53785274</v>
          </cell>
          <cell r="O656">
            <v>6012614</v>
          </cell>
          <cell r="P656">
            <v>59797888</v>
          </cell>
          <cell r="Q656">
            <v>17202112</v>
          </cell>
          <cell r="R656">
            <v>0</v>
          </cell>
          <cell r="S656">
            <v>0</v>
          </cell>
          <cell r="T656">
            <v>6012614</v>
          </cell>
          <cell r="U656">
            <v>17202112</v>
          </cell>
          <cell r="V656">
            <v>4455347</v>
          </cell>
          <cell r="W656">
            <v>4455347</v>
          </cell>
        </row>
        <row r="657">
          <cell r="D657" t="str">
            <v>통신선 소재1팀</v>
          </cell>
          <cell r="E657">
            <v>419980054</v>
          </cell>
          <cell r="F657" t="str">
            <v>90m/m Extruder</v>
          </cell>
          <cell r="G657" t="str">
            <v>1998.12.31</v>
          </cell>
          <cell r="I657">
            <v>10</v>
          </cell>
          <cell r="J657">
            <v>0.25900000000000001</v>
          </cell>
          <cell r="K657">
            <v>190000000</v>
          </cell>
          <cell r="L657">
            <v>0</v>
          </cell>
          <cell r="M657">
            <v>190000000</v>
          </cell>
          <cell r="N657">
            <v>122705898</v>
          </cell>
          <cell r="O657">
            <v>17429172</v>
          </cell>
          <cell r="P657">
            <v>140135070</v>
          </cell>
          <cell r="Q657">
            <v>49864930</v>
          </cell>
          <cell r="R657">
            <v>0</v>
          </cell>
          <cell r="S657">
            <v>0</v>
          </cell>
          <cell r="T657">
            <v>17429172</v>
          </cell>
          <cell r="U657">
            <v>49864930</v>
          </cell>
          <cell r="V657">
            <v>12915016</v>
          </cell>
          <cell r="W657">
            <v>12915016</v>
          </cell>
        </row>
        <row r="658">
          <cell r="D658" t="str">
            <v>통신선 소재1팀</v>
          </cell>
          <cell r="E658">
            <v>419990004</v>
          </cell>
          <cell r="F658" t="str">
            <v>도금2호 세정식 집진시설 보수</v>
          </cell>
          <cell r="G658" t="str">
            <v>1999.02.01</v>
          </cell>
          <cell r="I658">
            <v>10</v>
          </cell>
          <cell r="J658">
            <v>0.25900000000000001</v>
          </cell>
          <cell r="K658">
            <v>10000000</v>
          </cell>
          <cell r="L658">
            <v>0</v>
          </cell>
          <cell r="M658">
            <v>10000000</v>
          </cell>
          <cell r="N658">
            <v>5931310</v>
          </cell>
          <cell r="O658">
            <v>1053791</v>
          </cell>
          <cell r="P658">
            <v>6985101</v>
          </cell>
          <cell r="Q658">
            <v>3014899</v>
          </cell>
          <cell r="R658">
            <v>0</v>
          </cell>
          <cell r="S658">
            <v>0</v>
          </cell>
          <cell r="T658">
            <v>1053791</v>
          </cell>
          <cell r="U658">
            <v>3014899</v>
          </cell>
          <cell r="V658">
            <v>780858</v>
          </cell>
          <cell r="W658">
            <v>780858</v>
          </cell>
        </row>
        <row r="659">
          <cell r="D659" t="str">
            <v>통신선 소재1팀</v>
          </cell>
          <cell r="E659">
            <v>419990062</v>
          </cell>
          <cell r="F659" t="str">
            <v>불산TANK</v>
          </cell>
          <cell r="G659" t="str">
            <v>1999.07.27</v>
          </cell>
          <cell r="I659">
            <v>10</v>
          </cell>
          <cell r="J659">
            <v>0.25900000000000001</v>
          </cell>
          <cell r="K659">
            <v>11000000</v>
          </cell>
          <cell r="L659">
            <v>0</v>
          </cell>
          <cell r="M659">
            <v>11000000</v>
          </cell>
          <cell r="N659">
            <v>5742275</v>
          </cell>
          <cell r="O659">
            <v>1361751</v>
          </cell>
          <cell r="P659">
            <v>7104026</v>
          </cell>
          <cell r="Q659">
            <v>3895974</v>
          </cell>
          <cell r="R659">
            <v>0</v>
          </cell>
          <cell r="S659">
            <v>0</v>
          </cell>
          <cell r="T659">
            <v>1361751</v>
          </cell>
          <cell r="U659">
            <v>3895974</v>
          </cell>
          <cell r="V659">
            <v>1009057</v>
          </cell>
          <cell r="W659">
            <v>1009057</v>
          </cell>
        </row>
        <row r="660">
          <cell r="D660" t="str">
            <v>통신선 소재1팀</v>
          </cell>
          <cell r="E660">
            <v>419990067</v>
          </cell>
          <cell r="F660" t="str">
            <v>도금용 변압기,정류기</v>
          </cell>
          <cell r="G660" t="str">
            <v>1999.08.27</v>
          </cell>
          <cell r="I660">
            <v>10</v>
          </cell>
          <cell r="J660">
            <v>0.25900000000000001</v>
          </cell>
          <cell r="K660">
            <v>16500000</v>
          </cell>
          <cell r="L660">
            <v>0</v>
          </cell>
          <cell r="M660">
            <v>16500000</v>
          </cell>
          <cell r="N660">
            <v>8613413</v>
          </cell>
          <cell r="O660">
            <v>2042626</v>
          </cell>
          <cell r="P660">
            <v>10656039</v>
          </cell>
          <cell r="Q660">
            <v>5843961</v>
          </cell>
          <cell r="R660">
            <v>0</v>
          </cell>
          <cell r="S660">
            <v>0</v>
          </cell>
          <cell r="T660">
            <v>2042626</v>
          </cell>
          <cell r="U660">
            <v>5843961</v>
          </cell>
          <cell r="V660">
            <v>1513585</v>
          </cell>
          <cell r="W660">
            <v>1513585</v>
          </cell>
        </row>
        <row r="661">
          <cell r="D661" t="str">
            <v>통신선 소재1팀</v>
          </cell>
          <cell r="E661">
            <v>419990094</v>
          </cell>
          <cell r="F661" t="str">
            <v>ANNEALING열처리로 냉각TANK</v>
          </cell>
          <cell r="G661" t="str">
            <v>1999.11.22</v>
          </cell>
          <cell r="I661">
            <v>10</v>
          </cell>
          <cell r="J661">
            <v>0.25900000000000001</v>
          </cell>
          <cell r="K661">
            <v>12500000</v>
          </cell>
          <cell r="L661">
            <v>0</v>
          </cell>
          <cell r="M661">
            <v>12500000</v>
          </cell>
          <cell r="N661">
            <v>6525313</v>
          </cell>
          <cell r="O661">
            <v>1547444</v>
          </cell>
          <cell r="P661">
            <v>8072757</v>
          </cell>
          <cell r="Q661">
            <v>4427243</v>
          </cell>
          <cell r="R661">
            <v>0</v>
          </cell>
          <cell r="S661">
            <v>0</v>
          </cell>
          <cell r="T661">
            <v>1547444</v>
          </cell>
          <cell r="U661">
            <v>4427243</v>
          </cell>
          <cell r="V661">
            <v>1146655</v>
          </cell>
          <cell r="W661">
            <v>1146655</v>
          </cell>
        </row>
        <row r="662">
          <cell r="D662" t="str">
            <v>통신선 소재1팀</v>
          </cell>
          <cell r="E662">
            <v>420000004</v>
          </cell>
          <cell r="F662" t="str">
            <v>도금시험조</v>
          </cell>
          <cell r="G662" t="str">
            <v>2000.02.01</v>
          </cell>
          <cell r="I662">
            <v>10</v>
          </cell>
          <cell r="J662">
            <v>0.25900000000000001</v>
          </cell>
          <cell r="K662">
            <v>2500000</v>
          </cell>
          <cell r="L662">
            <v>0</v>
          </cell>
          <cell r="M662">
            <v>2500000</v>
          </cell>
          <cell r="N662">
            <v>1127298</v>
          </cell>
          <cell r="O662">
            <v>355530</v>
          </cell>
          <cell r="P662">
            <v>1482828</v>
          </cell>
          <cell r="Q662">
            <v>1017172</v>
          </cell>
          <cell r="R662">
            <v>0</v>
          </cell>
          <cell r="S662">
            <v>0</v>
          </cell>
          <cell r="T662">
            <v>355530</v>
          </cell>
          <cell r="U662">
            <v>1017172</v>
          </cell>
          <cell r="V662">
            <v>263447</v>
          </cell>
          <cell r="W662">
            <v>263447</v>
          </cell>
        </row>
        <row r="663">
          <cell r="D663" t="str">
            <v>통신선 소재1팀</v>
          </cell>
          <cell r="E663">
            <v>420020040</v>
          </cell>
          <cell r="F663" t="str">
            <v>도금 3호 열교환기</v>
          </cell>
          <cell r="G663" t="str">
            <v>2002.05.22</v>
          </cell>
          <cell r="I663">
            <v>10</v>
          </cell>
          <cell r="J663">
            <v>0.25900000000000001</v>
          </cell>
          <cell r="K663">
            <v>0</v>
          </cell>
          <cell r="L663">
            <v>47500000</v>
          </cell>
          <cell r="M663">
            <v>47500000</v>
          </cell>
          <cell r="N663">
            <v>0</v>
          </cell>
          <cell r="O663">
            <v>8201667</v>
          </cell>
          <cell r="P663">
            <v>8201667</v>
          </cell>
          <cell r="Q663">
            <v>39298333</v>
          </cell>
          <cell r="R663">
            <v>0</v>
          </cell>
          <cell r="S663">
            <v>0</v>
          </cell>
          <cell r="T663">
            <v>8201667</v>
          </cell>
          <cell r="U663">
            <v>39298333</v>
          </cell>
          <cell r="V663">
            <v>10178268</v>
          </cell>
          <cell r="W663">
            <v>10178268</v>
          </cell>
        </row>
        <row r="664">
          <cell r="D664" t="str">
            <v>통신선 소재1팀</v>
          </cell>
          <cell r="E664">
            <v>420020052</v>
          </cell>
          <cell r="F664" t="str">
            <v>도금1호 정류기</v>
          </cell>
          <cell r="G664" t="str">
            <v>2002.08.09</v>
          </cell>
          <cell r="I664">
            <v>10</v>
          </cell>
          <cell r="J664">
            <v>0.25900000000000001</v>
          </cell>
          <cell r="K664">
            <v>0</v>
          </cell>
          <cell r="L664">
            <v>110000000</v>
          </cell>
          <cell r="M664">
            <v>110000000</v>
          </cell>
          <cell r="N664">
            <v>0</v>
          </cell>
          <cell r="O664">
            <v>11870833</v>
          </cell>
          <cell r="P664">
            <v>11870833</v>
          </cell>
          <cell r="Q664">
            <v>98129167</v>
          </cell>
          <cell r="R664">
            <v>0</v>
          </cell>
          <cell r="S664">
            <v>0</v>
          </cell>
          <cell r="T664">
            <v>11870833</v>
          </cell>
          <cell r="U664">
            <v>98129167</v>
          </cell>
          <cell r="V664">
            <v>25415454</v>
          </cell>
          <cell r="W664">
            <v>25415454</v>
          </cell>
        </row>
        <row r="665">
          <cell r="D665" t="str">
            <v>통신선 소재2팀</v>
          </cell>
          <cell r="E665">
            <v>419760001</v>
          </cell>
          <cell r="F665" t="str">
            <v>단두식신선기</v>
          </cell>
          <cell r="G665" t="str">
            <v>1976.02.28</v>
          </cell>
          <cell r="H665">
            <v>1993.12</v>
          </cell>
          <cell r="I665">
            <v>10</v>
          </cell>
          <cell r="J665">
            <v>0.25900000000000001</v>
          </cell>
          <cell r="K665">
            <v>1638643</v>
          </cell>
          <cell r="L665">
            <v>0</v>
          </cell>
          <cell r="M665">
            <v>1638643</v>
          </cell>
          <cell r="N665">
            <v>1637643</v>
          </cell>
          <cell r="O665">
            <v>0</v>
          </cell>
          <cell r="P665">
            <v>1637643</v>
          </cell>
          <cell r="Q665">
            <v>1000</v>
          </cell>
          <cell r="R665">
            <v>0</v>
          </cell>
          <cell r="S665">
            <v>0</v>
          </cell>
          <cell r="T665">
            <v>0</v>
          </cell>
          <cell r="U665">
            <v>1000</v>
          </cell>
          <cell r="V665">
            <v>0</v>
          </cell>
          <cell r="W665">
            <v>0</v>
          </cell>
        </row>
        <row r="666">
          <cell r="D666" t="str">
            <v>통신선 소재2팀</v>
          </cell>
          <cell r="E666">
            <v>419770002</v>
          </cell>
          <cell r="F666" t="str">
            <v>단두식신선기</v>
          </cell>
          <cell r="G666" t="str">
            <v>1998.01.01</v>
          </cell>
          <cell r="I666">
            <v>10</v>
          </cell>
          <cell r="J666">
            <v>0.25900000000000001</v>
          </cell>
          <cell r="K666">
            <v>784000</v>
          </cell>
          <cell r="L666">
            <v>0</v>
          </cell>
          <cell r="M666">
            <v>784000</v>
          </cell>
          <cell r="N666">
            <v>683201</v>
          </cell>
          <cell r="O666">
            <v>26107</v>
          </cell>
          <cell r="P666">
            <v>709308</v>
          </cell>
          <cell r="Q666">
            <v>74692</v>
          </cell>
          <cell r="R666">
            <v>0</v>
          </cell>
          <cell r="S666">
            <v>0</v>
          </cell>
          <cell r="T666">
            <v>26107</v>
          </cell>
          <cell r="U666">
            <v>74692</v>
          </cell>
          <cell r="V666">
            <v>19345</v>
          </cell>
          <cell r="W666">
            <v>19345</v>
          </cell>
        </row>
        <row r="667">
          <cell r="D667" t="str">
            <v>통신선 소재2팀</v>
          </cell>
          <cell r="E667">
            <v>419770003</v>
          </cell>
          <cell r="F667" t="str">
            <v>중선신선기</v>
          </cell>
          <cell r="G667" t="str">
            <v>1977.04.27</v>
          </cell>
          <cell r="H667">
            <v>1993.12</v>
          </cell>
          <cell r="I667">
            <v>10</v>
          </cell>
          <cell r="J667">
            <v>0.25900000000000001</v>
          </cell>
          <cell r="K667">
            <v>39203158</v>
          </cell>
          <cell r="L667">
            <v>0</v>
          </cell>
          <cell r="M667">
            <v>39203158</v>
          </cell>
          <cell r="N667">
            <v>39202158</v>
          </cell>
          <cell r="O667">
            <v>0</v>
          </cell>
          <cell r="P667">
            <v>39202158</v>
          </cell>
          <cell r="Q667">
            <v>1000</v>
          </cell>
          <cell r="R667">
            <v>0</v>
          </cell>
          <cell r="S667">
            <v>0</v>
          </cell>
          <cell r="T667">
            <v>0</v>
          </cell>
          <cell r="U667">
            <v>1000</v>
          </cell>
          <cell r="V667">
            <v>0</v>
          </cell>
          <cell r="W667">
            <v>0</v>
          </cell>
        </row>
        <row r="668">
          <cell r="D668" t="str">
            <v>통신선 소재2팀</v>
          </cell>
          <cell r="E668">
            <v>419770008</v>
          </cell>
          <cell r="F668" t="str">
            <v>연속신선기</v>
          </cell>
          <cell r="G668" t="str">
            <v>1977.12.12</v>
          </cell>
          <cell r="H668">
            <v>1993.12</v>
          </cell>
          <cell r="I668">
            <v>10</v>
          </cell>
          <cell r="J668">
            <v>0.25900000000000001</v>
          </cell>
          <cell r="K668">
            <v>47046600</v>
          </cell>
          <cell r="L668">
            <v>0</v>
          </cell>
          <cell r="M668">
            <v>47046600</v>
          </cell>
          <cell r="N668">
            <v>47045600</v>
          </cell>
          <cell r="O668">
            <v>0</v>
          </cell>
          <cell r="P668">
            <v>47045600</v>
          </cell>
          <cell r="Q668">
            <v>1000</v>
          </cell>
          <cell r="R668">
            <v>0</v>
          </cell>
          <cell r="S668">
            <v>0</v>
          </cell>
          <cell r="T668">
            <v>0</v>
          </cell>
          <cell r="U668">
            <v>1000</v>
          </cell>
          <cell r="V668">
            <v>0</v>
          </cell>
          <cell r="W668">
            <v>0</v>
          </cell>
        </row>
        <row r="669">
          <cell r="D669" t="str">
            <v>통신선 소재2팀</v>
          </cell>
          <cell r="E669">
            <v>419770009</v>
          </cell>
          <cell r="F669" t="str">
            <v>세선신선기</v>
          </cell>
          <cell r="G669" t="str">
            <v>1977.12.22</v>
          </cell>
          <cell r="H669">
            <v>1993.12</v>
          </cell>
          <cell r="I669">
            <v>10</v>
          </cell>
          <cell r="J669">
            <v>0.25900000000000001</v>
          </cell>
          <cell r="K669">
            <v>9070400</v>
          </cell>
          <cell r="L669">
            <v>0</v>
          </cell>
          <cell r="M669">
            <v>9070400</v>
          </cell>
          <cell r="N669">
            <v>9069400</v>
          </cell>
          <cell r="O669">
            <v>0</v>
          </cell>
          <cell r="P669">
            <v>9069400</v>
          </cell>
          <cell r="Q669">
            <v>1000</v>
          </cell>
          <cell r="R669">
            <v>0</v>
          </cell>
          <cell r="S669">
            <v>0</v>
          </cell>
          <cell r="T669">
            <v>0</v>
          </cell>
          <cell r="U669">
            <v>1000</v>
          </cell>
          <cell r="V669">
            <v>0</v>
          </cell>
          <cell r="W669">
            <v>0</v>
          </cell>
        </row>
        <row r="670">
          <cell r="D670" t="str">
            <v>통신선 소재2팀</v>
          </cell>
          <cell r="E670">
            <v>419790001</v>
          </cell>
          <cell r="F670" t="str">
            <v>세선신선기</v>
          </cell>
          <cell r="G670" t="str">
            <v>1979.06.27</v>
          </cell>
          <cell r="H670">
            <v>1993.12</v>
          </cell>
          <cell r="I670">
            <v>10</v>
          </cell>
          <cell r="J670">
            <v>0.25900000000000001</v>
          </cell>
          <cell r="K670">
            <v>3186000</v>
          </cell>
          <cell r="L670">
            <v>0</v>
          </cell>
          <cell r="M670">
            <v>3186000</v>
          </cell>
          <cell r="N670">
            <v>3185000</v>
          </cell>
          <cell r="O670">
            <v>0</v>
          </cell>
          <cell r="P670">
            <v>3185000</v>
          </cell>
          <cell r="Q670">
            <v>1000</v>
          </cell>
          <cell r="R670">
            <v>0</v>
          </cell>
          <cell r="S670">
            <v>0</v>
          </cell>
          <cell r="T670">
            <v>0</v>
          </cell>
          <cell r="U670">
            <v>1000</v>
          </cell>
          <cell r="V670">
            <v>0</v>
          </cell>
          <cell r="W670">
            <v>0</v>
          </cell>
        </row>
        <row r="671">
          <cell r="D671" t="str">
            <v>통신선 소재2팀</v>
          </cell>
          <cell r="E671">
            <v>419790005</v>
          </cell>
          <cell r="F671" t="str">
            <v>연속신선기</v>
          </cell>
          <cell r="G671" t="str">
            <v>1979.09.19</v>
          </cell>
          <cell r="H671">
            <v>1993.12</v>
          </cell>
          <cell r="I671">
            <v>10</v>
          </cell>
          <cell r="J671">
            <v>0.25900000000000001</v>
          </cell>
          <cell r="K671">
            <v>37491575</v>
          </cell>
          <cell r="L671">
            <v>0</v>
          </cell>
          <cell r="M671">
            <v>37491575</v>
          </cell>
          <cell r="N671">
            <v>37490575</v>
          </cell>
          <cell r="O671">
            <v>0</v>
          </cell>
          <cell r="P671">
            <v>37490575</v>
          </cell>
          <cell r="Q671">
            <v>1000</v>
          </cell>
          <cell r="R671">
            <v>0</v>
          </cell>
          <cell r="S671">
            <v>0</v>
          </cell>
          <cell r="T671">
            <v>0</v>
          </cell>
          <cell r="U671">
            <v>1000</v>
          </cell>
          <cell r="V671">
            <v>0</v>
          </cell>
          <cell r="W671">
            <v>0</v>
          </cell>
        </row>
        <row r="672">
          <cell r="D672" t="str">
            <v>통신선 소재2팀</v>
          </cell>
          <cell r="E672">
            <v>419790006</v>
          </cell>
          <cell r="F672" t="str">
            <v>신선열처리로</v>
          </cell>
          <cell r="G672" t="str">
            <v>1979.09.29</v>
          </cell>
          <cell r="H672">
            <v>1993.12</v>
          </cell>
          <cell r="I672">
            <v>10</v>
          </cell>
          <cell r="J672">
            <v>0.25900000000000001</v>
          </cell>
          <cell r="K672">
            <v>14139441</v>
          </cell>
          <cell r="L672">
            <v>0</v>
          </cell>
          <cell r="M672">
            <v>14139441</v>
          </cell>
          <cell r="N672">
            <v>14138441</v>
          </cell>
          <cell r="O672">
            <v>0</v>
          </cell>
          <cell r="P672">
            <v>14138441</v>
          </cell>
          <cell r="Q672">
            <v>1000</v>
          </cell>
          <cell r="R672">
            <v>0</v>
          </cell>
          <cell r="S672">
            <v>0</v>
          </cell>
          <cell r="T672">
            <v>0</v>
          </cell>
          <cell r="U672">
            <v>1000</v>
          </cell>
          <cell r="V672">
            <v>0</v>
          </cell>
          <cell r="W672">
            <v>0</v>
          </cell>
        </row>
        <row r="673">
          <cell r="D673" t="str">
            <v>통신선 소재2팀</v>
          </cell>
          <cell r="E673">
            <v>419810011</v>
          </cell>
          <cell r="F673" t="str">
            <v>열처리로</v>
          </cell>
          <cell r="G673" t="str">
            <v>1998.01.01</v>
          </cell>
          <cell r="I673">
            <v>10</v>
          </cell>
          <cell r="J673">
            <v>0.25900000000000001</v>
          </cell>
          <cell r="K673">
            <v>40800000</v>
          </cell>
          <cell r="L673">
            <v>0</v>
          </cell>
          <cell r="M673">
            <v>40800000</v>
          </cell>
          <cell r="N673">
            <v>35554319</v>
          </cell>
          <cell r="O673">
            <v>1358631</v>
          </cell>
          <cell r="P673">
            <v>36912950</v>
          </cell>
          <cell r="Q673">
            <v>3887050</v>
          </cell>
          <cell r="R673">
            <v>0</v>
          </cell>
          <cell r="S673">
            <v>0</v>
          </cell>
          <cell r="T673">
            <v>1358631</v>
          </cell>
          <cell r="U673">
            <v>3887050</v>
          </cell>
          <cell r="V673">
            <v>1006745</v>
          </cell>
          <cell r="W673">
            <v>1006745</v>
          </cell>
        </row>
        <row r="674">
          <cell r="D674" t="str">
            <v>통신선 소재2팀</v>
          </cell>
          <cell r="E674">
            <v>419820004</v>
          </cell>
          <cell r="F674" t="str">
            <v>신선기</v>
          </cell>
          <cell r="G674" t="str">
            <v>1998.01.01</v>
          </cell>
          <cell r="I674">
            <v>10</v>
          </cell>
          <cell r="J674">
            <v>0.25900000000000001</v>
          </cell>
          <cell r="K674">
            <v>18960000</v>
          </cell>
          <cell r="L674">
            <v>8800000</v>
          </cell>
          <cell r="M674">
            <v>27760000</v>
          </cell>
          <cell r="N674">
            <v>16522301</v>
          </cell>
          <cell r="O674">
            <v>2910564</v>
          </cell>
          <cell r="P674">
            <v>19432865</v>
          </cell>
          <cell r="Q674">
            <v>8327135</v>
          </cell>
          <cell r="R674">
            <v>0</v>
          </cell>
          <cell r="S674">
            <v>0</v>
          </cell>
          <cell r="T674">
            <v>2910564</v>
          </cell>
          <cell r="U674">
            <v>8327135</v>
          </cell>
          <cell r="V674">
            <v>2156727</v>
          </cell>
          <cell r="W674">
            <v>2156727</v>
          </cell>
        </row>
        <row r="675">
          <cell r="D675" t="str">
            <v>통신선 소재2팀</v>
          </cell>
          <cell r="E675">
            <v>419840003</v>
          </cell>
          <cell r="F675" t="str">
            <v>CRANE</v>
          </cell>
          <cell r="G675" t="str">
            <v>1998.01.01</v>
          </cell>
          <cell r="I675">
            <v>10</v>
          </cell>
          <cell r="J675">
            <v>0.25900000000000001</v>
          </cell>
          <cell r="K675">
            <v>12000000</v>
          </cell>
          <cell r="L675">
            <v>0</v>
          </cell>
          <cell r="M675">
            <v>12000000</v>
          </cell>
          <cell r="N675">
            <v>10457153</v>
          </cell>
          <cell r="O675">
            <v>399597</v>
          </cell>
          <cell r="P675">
            <v>10856750</v>
          </cell>
          <cell r="Q675">
            <v>1143250</v>
          </cell>
          <cell r="R675">
            <v>0</v>
          </cell>
          <cell r="S675">
            <v>0</v>
          </cell>
          <cell r="T675">
            <v>399597</v>
          </cell>
          <cell r="U675">
            <v>1143250</v>
          </cell>
          <cell r="V675">
            <v>296101</v>
          </cell>
          <cell r="W675">
            <v>296101</v>
          </cell>
        </row>
        <row r="676">
          <cell r="D676" t="str">
            <v>통신선 소재2팀</v>
          </cell>
          <cell r="E676">
            <v>419840032</v>
          </cell>
          <cell r="F676" t="str">
            <v>신선기</v>
          </cell>
          <cell r="G676" t="str">
            <v>1984.12.31</v>
          </cell>
          <cell r="H676">
            <v>1993.12</v>
          </cell>
          <cell r="I676">
            <v>10</v>
          </cell>
          <cell r="J676">
            <v>0.25900000000000001</v>
          </cell>
          <cell r="K676">
            <v>42984775</v>
          </cell>
          <cell r="L676">
            <v>0</v>
          </cell>
          <cell r="M676">
            <v>42984775</v>
          </cell>
          <cell r="N676">
            <v>42983775</v>
          </cell>
          <cell r="O676">
            <v>0</v>
          </cell>
          <cell r="P676">
            <v>42983775</v>
          </cell>
          <cell r="Q676">
            <v>1000</v>
          </cell>
          <cell r="R676">
            <v>0</v>
          </cell>
          <cell r="S676">
            <v>0</v>
          </cell>
          <cell r="T676">
            <v>0</v>
          </cell>
          <cell r="U676">
            <v>1000</v>
          </cell>
          <cell r="V676">
            <v>0</v>
          </cell>
          <cell r="W676">
            <v>0</v>
          </cell>
        </row>
        <row r="677">
          <cell r="D677" t="str">
            <v>통신선 소재2팀</v>
          </cell>
          <cell r="E677">
            <v>419850010</v>
          </cell>
          <cell r="F677" t="str">
            <v>AIR COMPRESSOR</v>
          </cell>
          <cell r="G677" t="str">
            <v>1998.01.01</v>
          </cell>
          <cell r="I677">
            <v>10</v>
          </cell>
          <cell r="J677">
            <v>0.25900000000000001</v>
          </cell>
          <cell r="K677">
            <v>116000</v>
          </cell>
          <cell r="L677">
            <v>0</v>
          </cell>
          <cell r="M677">
            <v>116000</v>
          </cell>
          <cell r="N677">
            <v>101086</v>
          </cell>
          <cell r="O677">
            <v>3863</v>
          </cell>
          <cell r="P677">
            <v>104949</v>
          </cell>
          <cell r="Q677">
            <v>11051</v>
          </cell>
          <cell r="R677">
            <v>0</v>
          </cell>
          <cell r="S677">
            <v>0</v>
          </cell>
          <cell r="T677">
            <v>3863</v>
          </cell>
          <cell r="U677">
            <v>11051</v>
          </cell>
          <cell r="V677">
            <v>2862</v>
          </cell>
          <cell r="W677">
            <v>2862</v>
          </cell>
        </row>
        <row r="678">
          <cell r="D678" t="str">
            <v>통신선 소재2팀</v>
          </cell>
          <cell r="E678">
            <v>419870006</v>
          </cell>
          <cell r="F678" t="str">
            <v>열처리기</v>
          </cell>
          <cell r="G678" t="str">
            <v>1998.01.01</v>
          </cell>
          <cell r="I678">
            <v>10</v>
          </cell>
          <cell r="J678">
            <v>0.25900000000000001</v>
          </cell>
          <cell r="K678">
            <v>8140000</v>
          </cell>
          <cell r="L678">
            <v>0</v>
          </cell>
          <cell r="M678">
            <v>8140000</v>
          </cell>
          <cell r="N678">
            <v>7093435</v>
          </cell>
          <cell r="O678">
            <v>271060</v>
          </cell>
          <cell r="P678">
            <v>7364495</v>
          </cell>
          <cell r="Q678">
            <v>775505</v>
          </cell>
          <cell r="R678">
            <v>0</v>
          </cell>
          <cell r="S678">
            <v>0</v>
          </cell>
          <cell r="T678">
            <v>271060</v>
          </cell>
          <cell r="U678">
            <v>775505</v>
          </cell>
          <cell r="V678">
            <v>200855</v>
          </cell>
          <cell r="W678">
            <v>200855</v>
          </cell>
        </row>
        <row r="679">
          <cell r="D679" t="str">
            <v>통신선 소재2팀</v>
          </cell>
          <cell r="E679">
            <v>419870007</v>
          </cell>
          <cell r="F679" t="str">
            <v>BIT 용접기</v>
          </cell>
          <cell r="G679" t="str">
            <v>1987.08.05</v>
          </cell>
          <cell r="H679">
            <v>1995.12</v>
          </cell>
          <cell r="I679">
            <v>10</v>
          </cell>
          <cell r="J679">
            <v>0.25900000000000001</v>
          </cell>
          <cell r="K679">
            <v>2797395</v>
          </cell>
          <cell r="L679">
            <v>0</v>
          </cell>
          <cell r="M679">
            <v>2797395</v>
          </cell>
          <cell r="N679">
            <v>2796395</v>
          </cell>
          <cell r="O679">
            <v>0</v>
          </cell>
          <cell r="P679">
            <v>2796395</v>
          </cell>
          <cell r="Q679">
            <v>1000</v>
          </cell>
          <cell r="R679">
            <v>0</v>
          </cell>
          <cell r="S679">
            <v>0</v>
          </cell>
          <cell r="T679">
            <v>0</v>
          </cell>
          <cell r="U679">
            <v>1000</v>
          </cell>
          <cell r="V679">
            <v>0</v>
          </cell>
          <cell r="W679">
            <v>0</v>
          </cell>
        </row>
        <row r="680">
          <cell r="D680" t="str">
            <v>통신선 소재2팀</v>
          </cell>
          <cell r="E680">
            <v>419870009</v>
          </cell>
          <cell r="F680" t="str">
            <v>중선신선기</v>
          </cell>
          <cell r="G680" t="str">
            <v>1998.01.01</v>
          </cell>
          <cell r="I680">
            <v>10</v>
          </cell>
          <cell r="J680">
            <v>0.25900000000000001</v>
          </cell>
          <cell r="K680">
            <v>16356000</v>
          </cell>
          <cell r="L680">
            <v>0</v>
          </cell>
          <cell r="M680">
            <v>16356000</v>
          </cell>
          <cell r="N680">
            <v>13268197</v>
          </cell>
          <cell r="O680">
            <v>799741</v>
          </cell>
          <cell r="P680">
            <v>14067938</v>
          </cell>
          <cell r="Q680">
            <v>2288062</v>
          </cell>
          <cell r="R680">
            <v>0</v>
          </cell>
          <cell r="S680">
            <v>0</v>
          </cell>
          <cell r="T680">
            <v>799741</v>
          </cell>
          <cell r="U680">
            <v>2288062</v>
          </cell>
          <cell r="V680">
            <v>592608</v>
          </cell>
          <cell r="W680">
            <v>592608</v>
          </cell>
        </row>
        <row r="681">
          <cell r="D681" t="str">
            <v>통신선 소재2팀</v>
          </cell>
          <cell r="E681">
            <v>419870016</v>
          </cell>
          <cell r="F681" t="str">
            <v>신선기 CAPSTAN</v>
          </cell>
          <cell r="G681" t="str">
            <v>1998.01.01</v>
          </cell>
          <cell r="I681">
            <v>10</v>
          </cell>
          <cell r="J681">
            <v>0.25900000000000001</v>
          </cell>
          <cell r="K681">
            <v>7938000</v>
          </cell>
          <cell r="L681">
            <v>0</v>
          </cell>
          <cell r="M681">
            <v>7938000</v>
          </cell>
          <cell r="N681">
            <v>6439407</v>
          </cell>
          <cell r="O681">
            <v>388136</v>
          </cell>
          <cell r="P681">
            <v>6827543</v>
          </cell>
          <cell r="Q681">
            <v>1110457</v>
          </cell>
          <cell r="R681">
            <v>0</v>
          </cell>
          <cell r="S681">
            <v>0</v>
          </cell>
          <cell r="T681">
            <v>388136</v>
          </cell>
          <cell r="U681">
            <v>1110457</v>
          </cell>
          <cell r="V681">
            <v>287608</v>
          </cell>
          <cell r="W681">
            <v>287608</v>
          </cell>
        </row>
        <row r="682">
          <cell r="D682" t="str">
            <v>통신선 소재2팀</v>
          </cell>
          <cell r="E682">
            <v>419870025</v>
          </cell>
          <cell r="F682" t="str">
            <v>신선열처리로</v>
          </cell>
          <cell r="G682" t="str">
            <v>1998.01.01</v>
          </cell>
          <cell r="I682">
            <v>10</v>
          </cell>
          <cell r="J682">
            <v>0.25900000000000001</v>
          </cell>
          <cell r="K682">
            <v>11825000</v>
          </cell>
          <cell r="L682">
            <v>0</v>
          </cell>
          <cell r="M682">
            <v>11825000</v>
          </cell>
          <cell r="N682">
            <v>9592591</v>
          </cell>
          <cell r="O682">
            <v>578194</v>
          </cell>
          <cell r="P682">
            <v>10170785</v>
          </cell>
          <cell r="Q682">
            <v>1654215</v>
          </cell>
          <cell r="R682">
            <v>0</v>
          </cell>
          <cell r="S682">
            <v>0</v>
          </cell>
          <cell r="T682">
            <v>578194</v>
          </cell>
          <cell r="U682">
            <v>1654215</v>
          </cell>
          <cell r="V682">
            <v>428441</v>
          </cell>
          <cell r="W682">
            <v>428441</v>
          </cell>
        </row>
        <row r="683">
          <cell r="D683" t="str">
            <v>통신선 소재2팀</v>
          </cell>
          <cell r="E683">
            <v>419880002</v>
          </cell>
          <cell r="F683" t="str">
            <v>WIRE STRANDING</v>
          </cell>
          <cell r="G683" t="str">
            <v>1998.01.01</v>
          </cell>
          <cell r="I683">
            <v>10</v>
          </cell>
          <cell r="J683">
            <v>0.25900000000000001</v>
          </cell>
          <cell r="K683">
            <v>31600000</v>
          </cell>
          <cell r="L683">
            <v>0</v>
          </cell>
          <cell r="M683">
            <v>31600000</v>
          </cell>
          <cell r="N683">
            <v>25634324</v>
          </cell>
          <cell r="O683">
            <v>1545110</v>
          </cell>
          <cell r="P683">
            <v>27179434</v>
          </cell>
          <cell r="Q683">
            <v>4420566</v>
          </cell>
          <cell r="R683">
            <v>0</v>
          </cell>
          <cell r="S683">
            <v>0</v>
          </cell>
          <cell r="T683">
            <v>1545110</v>
          </cell>
          <cell r="U683">
            <v>4420566</v>
          </cell>
          <cell r="V683">
            <v>1144926</v>
          </cell>
          <cell r="W683">
            <v>1144926</v>
          </cell>
        </row>
        <row r="684">
          <cell r="D684" t="str">
            <v>통신선 소재2팀</v>
          </cell>
          <cell r="E684">
            <v>419880004</v>
          </cell>
          <cell r="F684" t="str">
            <v>BUTT 용접기</v>
          </cell>
          <cell r="G684" t="str">
            <v>1998.01.01</v>
          </cell>
          <cell r="I684">
            <v>10</v>
          </cell>
          <cell r="J684">
            <v>0.25900000000000001</v>
          </cell>
          <cell r="K684">
            <v>258000</v>
          </cell>
          <cell r="L684">
            <v>0</v>
          </cell>
          <cell r="M684">
            <v>258000</v>
          </cell>
          <cell r="N684">
            <v>209293</v>
          </cell>
          <cell r="O684">
            <v>12615</v>
          </cell>
          <cell r="P684">
            <v>221908</v>
          </cell>
          <cell r="Q684">
            <v>36092</v>
          </cell>
          <cell r="R684">
            <v>0</v>
          </cell>
          <cell r="S684">
            <v>0</v>
          </cell>
          <cell r="T684">
            <v>12615</v>
          </cell>
          <cell r="U684">
            <v>36092</v>
          </cell>
          <cell r="V684">
            <v>9347</v>
          </cell>
          <cell r="W684">
            <v>9347</v>
          </cell>
        </row>
        <row r="685">
          <cell r="D685" t="str">
            <v>통신선 소재2팀</v>
          </cell>
          <cell r="E685">
            <v>419880006</v>
          </cell>
          <cell r="F685" t="str">
            <v>BUTT 용접기</v>
          </cell>
          <cell r="G685" t="str">
            <v>1998.01.01</v>
          </cell>
          <cell r="I685">
            <v>10</v>
          </cell>
          <cell r="J685">
            <v>0.25900000000000001</v>
          </cell>
          <cell r="K685">
            <v>387000</v>
          </cell>
          <cell r="L685">
            <v>0</v>
          </cell>
          <cell r="M685">
            <v>387000</v>
          </cell>
          <cell r="N685">
            <v>313940</v>
          </cell>
          <cell r="O685">
            <v>18923</v>
          </cell>
          <cell r="P685">
            <v>332863</v>
          </cell>
          <cell r="Q685">
            <v>54137</v>
          </cell>
          <cell r="R685">
            <v>0</v>
          </cell>
          <cell r="S685">
            <v>0</v>
          </cell>
          <cell r="T685">
            <v>18923</v>
          </cell>
          <cell r="U685">
            <v>54137</v>
          </cell>
          <cell r="V685">
            <v>14021</v>
          </cell>
          <cell r="W685">
            <v>14021</v>
          </cell>
        </row>
        <row r="686">
          <cell r="D686" t="str">
            <v>통신선 소재2팀</v>
          </cell>
          <cell r="E686">
            <v>419900016</v>
          </cell>
          <cell r="F686" t="str">
            <v>CONVEYOR</v>
          </cell>
          <cell r="G686" t="str">
            <v>1990.06.30</v>
          </cell>
          <cell r="H686">
            <v>2001.05</v>
          </cell>
          <cell r="I686">
            <v>10</v>
          </cell>
          <cell r="J686">
            <v>0.25900000000000001</v>
          </cell>
          <cell r="K686">
            <v>6500000</v>
          </cell>
          <cell r="L686">
            <v>0</v>
          </cell>
          <cell r="M686">
            <v>6500000</v>
          </cell>
          <cell r="N686">
            <v>6499000</v>
          </cell>
          <cell r="O686">
            <v>0</v>
          </cell>
          <cell r="P686">
            <v>6499000</v>
          </cell>
          <cell r="Q686">
            <v>1000</v>
          </cell>
          <cell r="R686">
            <v>0</v>
          </cell>
          <cell r="S686">
            <v>0</v>
          </cell>
          <cell r="T686">
            <v>0</v>
          </cell>
          <cell r="U686">
            <v>1000</v>
          </cell>
          <cell r="V686">
            <v>0</v>
          </cell>
          <cell r="W686">
            <v>0</v>
          </cell>
        </row>
        <row r="687">
          <cell r="D687" t="str">
            <v>통신선 소재2팀</v>
          </cell>
          <cell r="E687">
            <v>419900018</v>
          </cell>
          <cell r="F687" t="str">
            <v>신선기</v>
          </cell>
          <cell r="G687" t="str">
            <v>1998.01.01</v>
          </cell>
          <cell r="I687">
            <v>10</v>
          </cell>
          <cell r="J687">
            <v>0.25900000000000001</v>
          </cell>
          <cell r="K687">
            <v>25870000</v>
          </cell>
          <cell r="L687">
            <v>0</v>
          </cell>
          <cell r="M687">
            <v>25870000</v>
          </cell>
          <cell r="N687">
            <v>20986074</v>
          </cell>
          <cell r="O687">
            <v>1264937</v>
          </cell>
          <cell r="P687">
            <v>22251011</v>
          </cell>
          <cell r="Q687">
            <v>3618989</v>
          </cell>
          <cell r="R687">
            <v>0</v>
          </cell>
          <cell r="S687">
            <v>0</v>
          </cell>
          <cell r="T687">
            <v>1264937</v>
          </cell>
          <cell r="U687">
            <v>3618989</v>
          </cell>
          <cell r="V687">
            <v>937318</v>
          </cell>
          <cell r="W687">
            <v>937318</v>
          </cell>
        </row>
        <row r="688">
          <cell r="D688" t="str">
            <v>통신선 소재2팀</v>
          </cell>
          <cell r="E688">
            <v>419910004</v>
          </cell>
          <cell r="F688" t="str">
            <v>HOIST</v>
          </cell>
          <cell r="G688" t="str">
            <v>1991.02.28</v>
          </cell>
          <cell r="H688">
            <v>2001.06</v>
          </cell>
          <cell r="I688">
            <v>10</v>
          </cell>
          <cell r="J688">
            <v>0.25900000000000001</v>
          </cell>
          <cell r="K688">
            <v>7000000</v>
          </cell>
          <cell r="L688">
            <v>0</v>
          </cell>
          <cell r="M688">
            <v>7000000</v>
          </cell>
          <cell r="N688">
            <v>6999000</v>
          </cell>
          <cell r="O688">
            <v>0</v>
          </cell>
          <cell r="P688">
            <v>6999000</v>
          </cell>
          <cell r="Q688">
            <v>1000</v>
          </cell>
          <cell r="R688">
            <v>0</v>
          </cell>
          <cell r="S688">
            <v>0</v>
          </cell>
          <cell r="T688">
            <v>0</v>
          </cell>
          <cell r="U688">
            <v>1000</v>
          </cell>
          <cell r="V688">
            <v>0</v>
          </cell>
          <cell r="W688">
            <v>0</v>
          </cell>
        </row>
        <row r="689">
          <cell r="D689" t="str">
            <v>통신선 소재2팀</v>
          </cell>
          <cell r="E689">
            <v>419910014</v>
          </cell>
          <cell r="F689" t="str">
            <v>판형 열교환기</v>
          </cell>
          <cell r="G689" t="str">
            <v>1998.01.01</v>
          </cell>
          <cell r="I689">
            <v>10</v>
          </cell>
          <cell r="J689">
            <v>0.25900000000000001</v>
          </cell>
          <cell r="K689">
            <v>1705000</v>
          </cell>
          <cell r="L689">
            <v>0</v>
          </cell>
          <cell r="M689">
            <v>1705000</v>
          </cell>
          <cell r="N689">
            <v>1315134</v>
          </cell>
          <cell r="O689">
            <v>100975</v>
          </cell>
          <cell r="P689">
            <v>1416109</v>
          </cell>
          <cell r="Q689">
            <v>288891</v>
          </cell>
          <cell r="R689">
            <v>0</v>
          </cell>
          <cell r="S689">
            <v>0</v>
          </cell>
          <cell r="T689">
            <v>100975</v>
          </cell>
          <cell r="U689">
            <v>288891</v>
          </cell>
          <cell r="V689">
            <v>74822</v>
          </cell>
          <cell r="W689">
            <v>74822</v>
          </cell>
        </row>
        <row r="690">
          <cell r="D690" t="str">
            <v>통신선 소재2팀</v>
          </cell>
          <cell r="E690">
            <v>419910016</v>
          </cell>
          <cell r="F690" t="str">
            <v>포장결속기</v>
          </cell>
          <cell r="G690" t="str">
            <v>1991.06.19</v>
          </cell>
          <cell r="H690">
            <v>2001.1</v>
          </cell>
          <cell r="I690">
            <v>10</v>
          </cell>
          <cell r="J690">
            <v>0.25900000000000001</v>
          </cell>
          <cell r="K690">
            <v>3600000</v>
          </cell>
          <cell r="L690">
            <v>0</v>
          </cell>
          <cell r="M690">
            <v>3600000</v>
          </cell>
          <cell r="N690">
            <v>3599000</v>
          </cell>
          <cell r="O690">
            <v>0</v>
          </cell>
          <cell r="P690">
            <v>3599000</v>
          </cell>
          <cell r="Q690">
            <v>1000</v>
          </cell>
          <cell r="R690">
            <v>0</v>
          </cell>
          <cell r="S690">
            <v>0</v>
          </cell>
          <cell r="T690">
            <v>0</v>
          </cell>
          <cell r="U690">
            <v>1000</v>
          </cell>
          <cell r="V690">
            <v>0</v>
          </cell>
          <cell r="W690">
            <v>0</v>
          </cell>
        </row>
        <row r="691">
          <cell r="D691" t="str">
            <v>통신선 소재2팀</v>
          </cell>
          <cell r="E691">
            <v>419920014</v>
          </cell>
          <cell r="F691" t="str">
            <v>신선유 열교환기</v>
          </cell>
          <cell r="G691" t="str">
            <v>1998.01.01</v>
          </cell>
          <cell r="I691">
            <v>10</v>
          </cell>
          <cell r="J691">
            <v>0.25900000000000001</v>
          </cell>
          <cell r="K691">
            <v>995000</v>
          </cell>
          <cell r="L691">
            <v>0</v>
          </cell>
          <cell r="M691">
            <v>995000</v>
          </cell>
          <cell r="N691">
            <v>767483</v>
          </cell>
          <cell r="O691">
            <v>58927</v>
          </cell>
          <cell r="P691">
            <v>826410</v>
          </cell>
          <cell r="Q691">
            <v>168590</v>
          </cell>
          <cell r="R691">
            <v>0</v>
          </cell>
          <cell r="S691">
            <v>0</v>
          </cell>
          <cell r="T691">
            <v>58927</v>
          </cell>
          <cell r="U691">
            <v>168590</v>
          </cell>
          <cell r="V691">
            <v>43664</v>
          </cell>
          <cell r="W691">
            <v>43664</v>
          </cell>
        </row>
        <row r="692">
          <cell r="D692" t="str">
            <v>통신선 소재2팀</v>
          </cell>
          <cell r="E692">
            <v>419920024</v>
          </cell>
          <cell r="F692" t="str">
            <v>신선기</v>
          </cell>
          <cell r="G692" t="str">
            <v>1998.01.01</v>
          </cell>
          <cell r="I692">
            <v>10</v>
          </cell>
          <cell r="J692">
            <v>0.25900000000000001</v>
          </cell>
          <cell r="K692">
            <v>33720000</v>
          </cell>
          <cell r="L692">
            <v>0</v>
          </cell>
          <cell r="M692">
            <v>33720000</v>
          </cell>
          <cell r="N692">
            <v>26009572</v>
          </cell>
          <cell r="O692">
            <v>1997001</v>
          </cell>
          <cell r="P692">
            <v>28006573</v>
          </cell>
          <cell r="Q692">
            <v>5713427</v>
          </cell>
          <cell r="R692">
            <v>0</v>
          </cell>
          <cell r="S692">
            <v>0</v>
          </cell>
          <cell r="T692">
            <v>1997001</v>
          </cell>
          <cell r="U692">
            <v>5713427</v>
          </cell>
          <cell r="V692">
            <v>1479777</v>
          </cell>
          <cell r="W692">
            <v>1479777</v>
          </cell>
        </row>
        <row r="693">
          <cell r="D693" t="str">
            <v>통신선 소재2팀</v>
          </cell>
          <cell r="E693">
            <v>419950001</v>
          </cell>
          <cell r="F693" t="str">
            <v>CP WIRE 운반용 HOIST</v>
          </cell>
          <cell r="G693" t="str">
            <v>1995.02.25</v>
          </cell>
          <cell r="H693">
            <v>2001.07</v>
          </cell>
          <cell r="I693">
            <v>10</v>
          </cell>
          <cell r="J693">
            <v>0.25900000000000001</v>
          </cell>
          <cell r="K693">
            <v>2000000</v>
          </cell>
          <cell r="L693">
            <v>0</v>
          </cell>
          <cell r="M693">
            <v>2000000</v>
          </cell>
          <cell r="N693">
            <v>1999000</v>
          </cell>
          <cell r="O693">
            <v>0</v>
          </cell>
          <cell r="P693">
            <v>1999000</v>
          </cell>
          <cell r="Q693">
            <v>1000</v>
          </cell>
          <cell r="R693">
            <v>0</v>
          </cell>
          <cell r="S693">
            <v>0</v>
          </cell>
          <cell r="T693">
            <v>0</v>
          </cell>
          <cell r="U693">
            <v>1000</v>
          </cell>
          <cell r="V693">
            <v>0</v>
          </cell>
          <cell r="W693">
            <v>0</v>
          </cell>
        </row>
        <row r="694">
          <cell r="D694" t="str">
            <v>통신선 소재2팀</v>
          </cell>
          <cell r="E694">
            <v>419950005</v>
          </cell>
          <cell r="F694" t="str">
            <v>12보빈연선기 HOIST</v>
          </cell>
          <cell r="G694" t="str">
            <v>1998.01.01</v>
          </cell>
          <cell r="I694">
            <v>10</v>
          </cell>
          <cell r="J694">
            <v>0.25900000000000001</v>
          </cell>
          <cell r="K694">
            <v>9204000</v>
          </cell>
          <cell r="L694">
            <v>0</v>
          </cell>
          <cell r="M694">
            <v>9204000</v>
          </cell>
          <cell r="N694">
            <v>6766120</v>
          </cell>
          <cell r="O694">
            <v>631411</v>
          </cell>
          <cell r="P694">
            <v>7397531</v>
          </cell>
          <cell r="Q694">
            <v>1806469</v>
          </cell>
          <cell r="R694">
            <v>0</v>
          </cell>
          <cell r="S694">
            <v>0</v>
          </cell>
          <cell r="T694">
            <v>631411</v>
          </cell>
          <cell r="U694">
            <v>1806469</v>
          </cell>
          <cell r="V694">
            <v>467875</v>
          </cell>
          <cell r="W694">
            <v>467875</v>
          </cell>
        </row>
        <row r="695">
          <cell r="D695" t="str">
            <v>통신선 소재2팀</v>
          </cell>
          <cell r="E695">
            <v>419960011</v>
          </cell>
          <cell r="F695" t="str">
            <v>700MM×12B 연선기</v>
          </cell>
          <cell r="G695" t="str">
            <v>1998.01.01</v>
          </cell>
          <cell r="I695">
            <v>10</v>
          </cell>
          <cell r="J695">
            <v>0.25900000000000001</v>
          </cell>
          <cell r="K695">
            <v>166740000</v>
          </cell>
          <cell r="L695">
            <v>0</v>
          </cell>
          <cell r="M695">
            <v>166740000</v>
          </cell>
          <cell r="N695">
            <v>120132998</v>
          </cell>
          <cell r="O695">
            <v>12071214</v>
          </cell>
          <cell r="P695">
            <v>132204212</v>
          </cell>
          <cell r="Q695">
            <v>34535788</v>
          </cell>
          <cell r="R695">
            <v>0</v>
          </cell>
          <cell r="S695">
            <v>0</v>
          </cell>
          <cell r="T695">
            <v>12071214</v>
          </cell>
          <cell r="U695">
            <v>34535788</v>
          </cell>
          <cell r="V695">
            <v>8944769</v>
          </cell>
          <cell r="W695">
            <v>8944769</v>
          </cell>
        </row>
        <row r="696">
          <cell r="D696" t="str">
            <v>통신선 소재2팀</v>
          </cell>
          <cell r="E696">
            <v>419970012</v>
          </cell>
          <cell r="F696" t="str">
            <v>11DIES 신선기 Jacket</v>
          </cell>
          <cell r="G696" t="str">
            <v>1998.01.01</v>
          </cell>
          <cell r="I696">
            <v>10</v>
          </cell>
          <cell r="J696">
            <v>0.25900000000000001</v>
          </cell>
          <cell r="K696">
            <v>11997000</v>
          </cell>
          <cell r="L696">
            <v>0</v>
          </cell>
          <cell r="M696">
            <v>11997000</v>
          </cell>
          <cell r="N696">
            <v>8502056</v>
          </cell>
          <cell r="O696">
            <v>905190</v>
          </cell>
          <cell r="P696">
            <v>9407246</v>
          </cell>
          <cell r="Q696">
            <v>2589754</v>
          </cell>
          <cell r="R696">
            <v>0</v>
          </cell>
          <cell r="S696">
            <v>0</v>
          </cell>
          <cell r="T696">
            <v>905190</v>
          </cell>
          <cell r="U696">
            <v>2589754</v>
          </cell>
          <cell r="V696">
            <v>670746</v>
          </cell>
          <cell r="W696">
            <v>670746</v>
          </cell>
        </row>
        <row r="697">
          <cell r="D697" t="str">
            <v>통신선 소재2팀</v>
          </cell>
          <cell r="E697">
            <v>419990089</v>
          </cell>
          <cell r="F697" t="str">
            <v>집진설비</v>
          </cell>
          <cell r="G697" t="str">
            <v>1999.10.31</v>
          </cell>
          <cell r="I697">
            <v>10</v>
          </cell>
          <cell r="J697">
            <v>0.25900000000000001</v>
          </cell>
          <cell r="K697">
            <v>16000000</v>
          </cell>
          <cell r="L697">
            <v>0</v>
          </cell>
          <cell r="M697">
            <v>16000000</v>
          </cell>
          <cell r="N697">
            <v>8352400</v>
          </cell>
          <cell r="O697">
            <v>1980728</v>
          </cell>
          <cell r="P697">
            <v>10333128</v>
          </cell>
          <cell r="Q697">
            <v>5666872</v>
          </cell>
          <cell r="R697">
            <v>0</v>
          </cell>
          <cell r="S697">
            <v>0</v>
          </cell>
          <cell r="T697">
            <v>1980728</v>
          </cell>
          <cell r="U697">
            <v>5666872</v>
          </cell>
          <cell r="V697">
            <v>1467719</v>
          </cell>
          <cell r="W697">
            <v>1467719</v>
          </cell>
        </row>
        <row r="698">
          <cell r="D698" t="str">
            <v>통신선 소재2팀</v>
          </cell>
          <cell r="E698">
            <v>420000036</v>
          </cell>
          <cell r="F698" t="str">
            <v>N동 보빈이송 콘베이어</v>
          </cell>
          <cell r="G698" t="str">
            <v>2000.06.30</v>
          </cell>
          <cell r="I698">
            <v>10</v>
          </cell>
          <cell r="J698">
            <v>0.25900000000000001</v>
          </cell>
          <cell r="K698">
            <v>4500000</v>
          </cell>
          <cell r="L698">
            <v>0</v>
          </cell>
          <cell r="M698">
            <v>4500000</v>
          </cell>
          <cell r="N698">
            <v>2029136</v>
          </cell>
          <cell r="O698">
            <v>639954</v>
          </cell>
          <cell r="P698">
            <v>2669090</v>
          </cell>
          <cell r="Q698">
            <v>1830910</v>
          </cell>
          <cell r="R698">
            <v>0</v>
          </cell>
          <cell r="S698">
            <v>0</v>
          </cell>
          <cell r="T698">
            <v>639954</v>
          </cell>
          <cell r="U698">
            <v>1830910</v>
          </cell>
          <cell r="V698">
            <v>474205</v>
          </cell>
          <cell r="W698">
            <v>474205</v>
          </cell>
        </row>
        <row r="699">
          <cell r="D699" t="str">
            <v>통신선 소재팀</v>
          </cell>
          <cell r="E699">
            <v>420020003</v>
          </cell>
          <cell r="F699" t="str">
            <v>17D Take-up</v>
          </cell>
          <cell r="G699" t="str">
            <v>2002.01.25</v>
          </cell>
          <cell r="I699">
            <v>10</v>
          </cell>
          <cell r="J699">
            <v>0.25900000000000001</v>
          </cell>
          <cell r="K699">
            <v>0</v>
          </cell>
          <cell r="L699">
            <v>10000000</v>
          </cell>
          <cell r="M699">
            <v>10000000</v>
          </cell>
          <cell r="N699">
            <v>0</v>
          </cell>
          <cell r="O699">
            <v>2590000</v>
          </cell>
          <cell r="P699">
            <v>2590000</v>
          </cell>
          <cell r="Q699">
            <v>7410000</v>
          </cell>
          <cell r="R699">
            <v>0</v>
          </cell>
          <cell r="S699">
            <v>0</v>
          </cell>
          <cell r="T699">
            <v>2590000</v>
          </cell>
          <cell r="U699">
            <v>7410000</v>
          </cell>
          <cell r="V699">
            <v>1919190</v>
          </cell>
          <cell r="W699">
            <v>1919190</v>
          </cell>
        </row>
        <row r="700">
          <cell r="D700" t="str">
            <v>통신선 소재팀</v>
          </cell>
          <cell r="E700">
            <v>420020007</v>
          </cell>
          <cell r="F700" t="str">
            <v>RUBBER ROLL</v>
          </cell>
          <cell r="G700" t="str">
            <v>2002.01.29</v>
          </cell>
          <cell r="I700">
            <v>10</v>
          </cell>
          <cell r="J700">
            <v>0.25900000000000001</v>
          </cell>
          <cell r="K700">
            <v>0</v>
          </cell>
          <cell r="L700">
            <v>24000000</v>
          </cell>
          <cell r="M700">
            <v>24000000</v>
          </cell>
          <cell r="N700">
            <v>0</v>
          </cell>
          <cell r="O700">
            <v>6216000</v>
          </cell>
          <cell r="P700">
            <v>6216000</v>
          </cell>
          <cell r="Q700">
            <v>17784000</v>
          </cell>
          <cell r="R700">
            <v>0</v>
          </cell>
          <cell r="S700">
            <v>0</v>
          </cell>
          <cell r="T700">
            <v>6216000</v>
          </cell>
          <cell r="U700">
            <v>17784000</v>
          </cell>
          <cell r="V700">
            <v>4606056</v>
          </cell>
          <cell r="W700">
            <v>4606056</v>
          </cell>
        </row>
        <row r="701">
          <cell r="D701" t="str">
            <v>통신선 소재팀</v>
          </cell>
          <cell r="E701">
            <v>420020048</v>
          </cell>
          <cell r="F701" t="str">
            <v>도금1호기 닥트</v>
          </cell>
          <cell r="G701" t="str">
            <v>2002.07.31</v>
          </cell>
          <cell r="I701">
            <v>10</v>
          </cell>
          <cell r="J701">
            <v>0.25900000000000001</v>
          </cell>
          <cell r="K701">
            <v>0</v>
          </cell>
          <cell r="L701">
            <v>7000000</v>
          </cell>
          <cell r="M701">
            <v>7000000</v>
          </cell>
          <cell r="N701">
            <v>0</v>
          </cell>
          <cell r="O701">
            <v>906500</v>
          </cell>
          <cell r="P701">
            <v>906500</v>
          </cell>
          <cell r="Q701">
            <v>6093500</v>
          </cell>
          <cell r="R701">
            <v>0</v>
          </cell>
          <cell r="S701">
            <v>0</v>
          </cell>
          <cell r="T701">
            <v>906500</v>
          </cell>
          <cell r="U701">
            <v>6093500</v>
          </cell>
          <cell r="V701">
            <v>1578216</v>
          </cell>
          <cell r="W701">
            <v>1578216</v>
          </cell>
        </row>
        <row r="702">
          <cell r="D702" t="str">
            <v>C/P기</v>
          </cell>
          <cell r="K702">
            <v>2916595402</v>
          </cell>
          <cell r="L702">
            <v>252300000</v>
          </cell>
          <cell r="M702">
            <v>3168895402</v>
          </cell>
          <cell r="N702">
            <v>2469131463</v>
          </cell>
          <cell r="O702">
            <v>160142250</v>
          </cell>
          <cell r="P702">
            <v>2629273713</v>
          </cell>
          <cell r="Q702">
            <v>539621689</v>
          </cell>
          <cell r="R702">
            <v>0</v>
          </cell>
          <cell r="S702">
            <v>0</v>
          </cell>
          <cell r="T702">
            <v>160142250</v>
          </cell>
          <cell r="U702">
            <v>539621689</v>
          </cell>
          <cell r="V702">
            <v>139756031</v>
          </cell>
          <cell r="W702">
            <v>139756031</v>
          </cell>
        </row>
        <row r="703">
          <cell r="D703" t="str">
            <v>통신선 SCR사업부</v>
          </cell>
          <cell r="E703">
            <v>420000035</v>
          </cell>
          <cell r="F703" t="str">
            <v>13DIES</v>
          </cell>
          <cell r="G703" t="str">
            <v>2000.06.28</v>
          </cell>
          <cell r="I703">
            <v>10</v>
          </cell>
          <cell r="J703">
            <v>0.25900000000000001</v>
          </cell>
          <cell r="K703">
            <v>31260000</v>
          </cell>
          <cell r="L703">
            <v>0</v>
          </cell>
          <cell r="M703">
            <v>31260000</v>
          </cell>
          <cell r="N703">
            <v>14095728</v>
          </cell>
          <cell r="O703">
            <v>4445546</v>
          </cell>
          <cell r="P703">
            <v>18541274</v>
          </cell>
          <cell r="Q703">
            <v>12718726</v>
          </cell>
          <cell r="R703">
            <v>0</v>
          </cell>
          <cell r="S703">
            <v>0</v>
          </cell>
          <cell r="T703">
            <v>4445546</v>
          </cell>
          <cell r="U703">
            <v>12718726</v>
          </cell>
          <cell r="V703">
            <v>3294150</v>
          </cell>
          <cell r="W703">
            <v>3294150</v>
          </cell>
        </row>
        <row r="704">
          <cell r="D704" t="str">
            <v>통신선 SCR사업부</v>
          </cell>
          <cell r="E704">
            <v>420010018</v>
          </cell>
          <cell r="F704" t="str">
            <v>PANELVIEW 1400E TERMINAL</v>
          </cell>
          <cell r="G704" t="str">
            <v>2001.11.01</v>
          </cell>
          <cell r="I704">
            <v>10</v>
          </cell>
          <cell r="J704">
            <v>0.25900000000000001</v>
          </cell>
          <cell r="K704">
            <v>4900000</v>
          </cell>
          <cell r="L704">
            <v>0</v>
          </cell>
          <cell r="M704">
            <v>4900000</v>
          </cell>
          <cell r="N704">
            <v>634550</v>
          </cell>
          <cell r="O704">
            <v>1104752</v>
          </cell>
          <cell r="P704">
            <v>1739302</v>
          </cell>
          <cell r="Q704">
            <v>3160698</v>
          </cell>
          <cell r="R704">
            <v>0</v>
          </cell>
          <cell r="S704">
            <v>0</v>
          </cell>
          <cell r="T704">
            <v>1104752</v>
          </cell>
          <cell r="U704">
            <v>3160698</v>
          </cell>
          <cell r="V704">
            <v>818620</v>
          </cell>
          <cell r="W704">
            <v>818620</v>
          </cell>
        </row>
        <row r="705">
          <cell r="D705" t="str">
            <v>통신선 SCR사업팀</v>
          </cell>
          <cell r="E705">
            <v>419980027</v>
          </cell>
          <cell r="F705" t="str">
            <v>가스미터</v>
          </cell>
          <cell r="G705" t="str">
            <v>1998.07.23</v>
          </cell>
          <cell r="I705">
            <v>10</v>
          </cell>
          <cell r="J705">
            <v>0.25900000000000001</v>
          </cell>
          <cell r="K705">
            <v>7000000</v>
          </cell>
          <cell r="L705">
            <v>0</v>
          </cell>
          <cell r="M705">
            <v>7000000</v>
          </cell>
          <cell r="N705">
            <v>4520744</v>
          </cell>
          <cell r="O705">
            <v>642127</v>
          </cell>
          <cell r="P705">
            <v>5162871</v>
          </cell>
          <cell r="Q705">
            <v>1837129</v>
          </cell>
          <cell r="R705">
            <v>0</v>
          </cell>
          <cell r="S705">
            <v>0</v>
          </cell>
          <cell r="T705">
            <v>642127</v>
          </cell>
          <cell r="U705">
            <v>1837129</v>
          </cell>
          <cell r="V705">
            <v>475816</v>
          </cell>
          <cell r="W705">
            <v>475816</v>
          </cell>
        </row>
        <row r="706">
          <cell r="D706" t="str">
            <v>통신선 SCR생산팀</v>
          </cell>
          <cell r="E706">
            <v>419990015</v>
          </cell>
          <cell r="F706" t="str">
            <v>CARRIER</v>
          </cell>
          <cell r="G706" t="str">
            <v>1999.04.30</v>
          </cell>
          <cell r="I706">
            <v>10</v>
          </cell>
          <cell r="J706">
            <v>0.25900000000000001</v>
          </cell>
          <cell r="K706">
            <v>10500000</v>
          </cell>
          <cell r="L706">
            <v>0</v>
          </cell>
          <cell r="M706">
            <v>10500000</v>
          </cell>
          <cell r="N706">
            <v>6227876</v>
          </cell>
          <cell r="O706">
            <v>1106480</v>
          </cell>
          <cell r="P706">
            <v>7334356</v>
          </cell>
          <cell r="Q706">
            <v>3165644</v>
          </cell>
          <cell r="R706">
            <v>0</v>
          </cell>
          <cell r="S706">
            <v>0</v>
          </cell>
          <cell r="T706">
            <v>1106480</v>
          </cell>
          <cell r="U706">
            <v>3165644</v>
          </cell>
          <cell r="V706">
            <v>819901</v>
          </cell>
          <cell r="W706">
            <v>819901</v>
          </cell>
        </row>
        <row r="707">
          <cell r="D707" t="str">
            <v>통신선 SCR생산팀</v>
          </cell>
          <cell r="E707">
            <v>419990018</v>
          </cell>
          <cell r="F707" t="str">
            <v>LNG배관</v>
          </cell>
          <cell r="G707" t="str">
            <v>1999.04.01</v>
          </cell>
          <cell r="I707">
            <v>10</v>
          </cell>
          <cell r="J707">
            <v>0.25900000000000001</v>
          </cell>
          <cell r="K707">
            <v>47000000</v>
          </cell>
          <cell r="L707">
            <v>0</v>
          </cell>
          <cell r="M707">
            <v>47000000</v>
          </cell>
          <cell r="N707">
            <v>27877156</v>
          </cell>
          <cell r="O707">
            <v>4952817</v>
          </cell>
          <cell r="P707">
            <v>32829973</v>
          </cell>
          <cell r="Q707">
            <v>14170027</v>
          </cell>
          <cell r="R707">
            <v>0</v>
          </cell>
          <cell r="S707">
            <v>0</v>
          </cell>
          <cell r="T707">
            <v>4952817</v>
          </cell>
          <cell r="U707">
            <v>14170027</v>
          </cell>
          <cell r="V707">
            <v>3670036</v>
          </cell>
          <cell r="W707">
            <v>3670036</v>
          </cell>
        </row>
        <row r="708">
          <cell r="D708" t="str">
            <v>통신선 SCR생산팀</v>
          </cell>
          <cell r="E708">
            <v>419990019</v>
          </cell>
          <cell r="F708" t="str">
            <v>HOIST CRANE</v>
          </cell>
          <cell r="G708" t="str">
            <v>1999.04.01</v>
          </cell>
          <cell r="I708">
            <v>10</v>
          </cell>
          <cell r="J708">
            <v>0.25900000000000001</v>
          </cell>
          <cell r="K708">
            <v>75000000</v>
          </cell>
          <cell r="L708">
            <v>0</v>
          </cell>
          <cell r="M708">
            <v>75000000</v>
          </cell>
          <cell r="N708">
            <v>44484823</v>
          </cell>
          <cell r="O708">
            <v>7903431</v>
          </cell>
          <cell r="P708">
            <v>52388254</v>
          </cell>
          <cell r="Q708">
            <v>22611746</v>
          </cell>
          <cell r="R708">
            <v>0</v>
          </cell>
          <cell r="S708">
            <v>0</v>
          </cell>
          <cell r="T708">
            <v>7903431</v>
          </cell>
          <cell r="U708">
            <v>22611746</v>
          </cell>
          <cell r="V708">
            <v>5856442</v>
          </cell>
          <cell r="W708">
            <v>5856442</v>
          </cell>
        </row>
        <row r="709">
          <cell r="D709" t="str">
            <v>통신선 SCR생산팀</v>
          </cell>
          <cell r="E709">
            <v>419990020</v>
          </cell>
          <cell r="F709" t="str">
            <v>S.C.R 2500</v>
          </cell>
          <cell r="G709" t="str">
            <v>1999.04.01</v>
          </cell>
          <cell r="I709">
            <v>10</v>
          </cell>
          <cell r="J709">
            <v>0.25900000000000001</v>
          </cell>
          <cell r="K709">
            <v>870000000</v>
          </cell>
          <cell r="L709">
            <v>0</v>
          </cell>
          <cell r="M709">
            <v>870000000</v>
          </cell>
          <cell r="N709">
            <v>516023952</v>
          </cell>
          <cell r="O709">
            <v>91679796</v>
          </cell>
          <cell r="P709">
            <v>607703748</v>
          </cell>
          <cell r="Q709">
            <v>262296252</v>
          </cell>
          <cell r="R709">
            <v>0</v>
          </cell>
          <cell r="S709">
            <v>0</v>
          </cell>
          <cell r="T709">
            <v>91679796</v>
          </cell>
          <cell r="U709">
            <v>262296252</v>
          </cell>
          <cell r="V709">
            <v>67934729</v>
          </cell>
          <cell r="W709">
            <v>67934729</v>
          </cell>
        </row>
        <row r="710">
          <cell r="D710" t="str">
            <v>통신선 SCR생산팀</v>
          </cell>
          <cell r="E710">
            <v>419990021</v>
          </cell>
          <cell r="F710" t="str">
            <v>SCR설비 2차 부하배선</v>
          </cell>
          <cell r="G710" t="str">
            <v>1999.04.01</v>
          </cell>
          <cell r="I710">
            <v>10</v>
          </cell>
          <cell r="J710">
            <v>0.25900000000000001</v>
          </cell>
          <cell r="K710">
            <v>230000000</v>
          </cell>
          <cell r="L710">
            <v>0</v>
          </cell>
          <cell r="M710">
            <v>230000000</v>
          </cell>
          <cell r="N710">
            <v>136420125</v>
          </cell>
          <cell r="O710">
            <v>24237188</v>
          </cell>
          <cell r="P710">
            <v>160657313</v>
          </cell>
          <cell r="Q710">
            <v>69342687</v>
          </cell>
          <cell r="R710">
            <v>0</v>
          </cell>
          <cell r="S710">
            <v>0</v>
          </cell>
          <cell r="T710">
            <v>24237188</v>
          </cell>
          <cell r="U710">
            <v>69342687</v>
          </cell>
          <cell r="V710">
            <v>17959755</v>
          </cell>
          <cell r="W710">
            <v>17959755</v>
          </cell>
        </row>
        <row r="711">
          <cell r="D711" t="str">
            <v>통신선 SCR생산팀</v>
          </cell>
          <cell r="E711">
            <v>419990022</v>
          </cell>
          <cell r="F711" t="str">
            <v>SCR LINE 부대비용</v>
          </cell>
          <cell r="G711" t="str">
            <v>1999.04.01</v>
          </cell>
          <cell r="I711">
            <v>10</v>
          </cell>
          <cell r="J711">
            <v>0.25900000000000001</v>
          </cell>
          <cell r="K711">
            <v>1402368608</v>
          </cell>
          <cell r="L711">
            <v>0</v>
          </cell>
          <cell r="M711">
            <v>1402368608</v>
          </cell>
          <cell r="N711">
            <v>831788265</v>
          </cell>
          <cell r="O711">
            <v>147780309</v>
          </cell>
          <cell r="P711">
            <v>979568574</v>
          </cell>
          <cell r="Q711">
            <v>422800034</v>
          </cell>
          <cell r="R711">
            <v>0</v>
          </cell>
          <cell r="S711">
            <v>0</v>
          </cell>
          <cell r="T711">
            <v>147780309</v>
          </cell>
          <cell r="U711">
            <v>422800034</v>
          </cell>
          <cell r="V711">
            <v>109505208</v>
          </cell>
          <cell r="W711">
            <v>109505208</v>
          </cell>
        </row>
        <row r="712">
          <cell r="D712" t="str">
            <v>통신선 SCR생산팀</v>
          </cell>
          <cell r="E712">
            <v>419990023</v>
          </cell>
          <cell r="F712" t="str">
            <v>OXYGEN DETERMINATOR</v>
          </cell>
          <cell r="G712" t="str">
            <v>1999.04.01</v>
          </cell>
          <cell r="I712">
            <v>10</v>
          </cell>
          <cell r="J712">
            <v>0.25900000000000001</v>
          </cell>
          <cell r="K712">
            <v>69450280</v>
          </cell>
          <cell r="L712">
            <v>0</v>
          </cell>
          <cell r="M712">
            <v>69450280</v>
          </cell>
          <cell r="N712">
            <v>41193113</v>
          </cell>
          <cell r="O712">
            <v>7318606</v>
          </cell>
          <cell r="P712">
            <v>48511719</v>
          </cell>
          <cell r="Q712">
            <v>20938561</v>
          </cell>
          <cell r="R712">
            <v>0</v>
          </cell>
          <cell r="S712">
            <v>0</v>
          </cell>
          <cell r="T712">
            <v>7318606</v>
          </cell>
          <cell r="U712">
            <v>20938561</v>
          </cell>
          <cell r="V712">
            <v>5423087</v>
          </cell>
          <cell r="W712">
            <v>5423087</v>
          </cell>
        </row>
        <row r="713">
          <cell r="D713" t="str">
            <v>통신선 SCR생산팀</v>
          </cell>
          <cell r="E713">
            <v>419990024</v>
          </cell>
          <cell r="F713" t="str">
            <v>OPTICAL EMISSION</v>
          </cell>
          <cell r="G713" t="str">
            <v>1999.04.01</v>
          </cell>
          <cell r="I713">
            <v>10</v>
          </cell>
          <cell r="J713">
            <v>0.25900000000000001</v>
          </cell>
          <cell r="K713">
            <v>100790059</v>
          </cell>
          <cell r="L713">
            <v>0</v>
          </cell>
          <cell r="M713">
            <v>100790059</v>
          </cell>
          <cell r="N713">
            <v>59781706</v>
          </cell>
          <cell r="O713">
            <v>10621163</v>
          </cell>
          <cell r="P713">
            <v>70402869</v>
          </cell>
          <cell r="Q713">
            <v>30387190</v>
          </cell>
          <cell r="R713">
            <v>0</v>
          </cell>
          <cell r="S713">
            <v>0</v>
          </cell>
          <cell r="T713">
            <v>10621163</v>
          </cell>
          <cell r="U713">
            <v>30387190</v>
          </cell>
          <cell r="V713">
            <v>7870282</v>
          </cell>
          <cell r="W713">
            <v>7870282</v>
          </cell>
        </row>
        <row r="714">
          <cell r="D714" t="str">
            <v>통신선 SCR생산팀</v>
          </cell>
          <cell r="E714">
            <v>419990025</v>
          </cell>
          <cell r="F714" t="str">
            <v>설비 내화물 축로</v>
          </cell>
          <cell r="G714" t="str">
            <v>1999.04.01</v>
          </cell>
          <cell r="I714">
            <v>10</v>
          </cell>
          <cell r="J714">
            <v>0.25900000000000001</v>
          </cell>
          <cell r="K714">
            <v>42000000</v>
          </cell>
          <cell r="L714">
            <v>0</v>
          </cell>
          <cell r="M714">
            <v>42000000</v>
          </cell>
          <cell r="N714">
            <v>24911501</v>
          </cell>
          <cell r="O714">
            <v>4425921</v>
          </cell>
          <cell r="P714">
            <v>29337422</v>
          </cell>
          <cell r="Q714">
            <v>12662578</v>
          </cell>
          <cell r="R714">
            <v>0</v>
          </cell>
          <cell r="S714">
            <v>0</v>
          </cell>
          <cell r="T714">
            <v>4425921</v>
          </cell>
          <cell r="U714">
            <v>12662578</v>
          </cell>
          <cell r="V714">
            <v>3279607</v>
          </cell>
          <cell r="W714">
            <v>3279607</v>
          </cell>
        </row>
        <row r="715">
          <cell r="D715" t="str">
            <v>통신선 SCR생산팀</v>
          </cell>
          <cell r="E715">
            <v>419990026</v>
          </cell>
          <cell r="F715" t="str">
            <v>순간과도전압</v>
          </cell>
          <cell r="G715" t="str">
            <v>1999.04.01</v>
          </cell>
          <cell r="I715">
            <v>10</v>
          </cell>
          <cell r="J715">
            <v>0.25900000000000001</v>
          </cell>
          <cell r="K715">
            <v>8800000</v>
          </cell>
          <cell r="L715">
            <v>0</v>
          </cell>
          <cell r="M715">
            <v>8800000</v>
          </cell>
          <cell r="N715">
            <v>5219552</v>
          </cell>
          <cell r="O715">
            <v>927336</v>
          </cell>
          <cell r="P715">
            <v>6146888</v>
          </cell>
          <cell r="Q715">
            <v>2653112</v>
          </cell>
          <cell r="R715">
            <v>0</v>
          </cell>
          <cell r="S715">
            <v>0</v>
          </cell>
          <cell r="T715">
            <v>927336</v>
          </cell>
          <cell r="U715">
            <v>2653112</v>
          </cell>
          <cell r="V715">
            <v>687156</v>
          </cell>
          <cell r="W715">
            <v>687156</v>
          </cell>
        </row>
        <row r="716">
          <cell r="D716" t="str">
            <v>통신선 SCR생산팀</v>
          </cell>
          <cell r="E716">
            <v>419990027</v>
          </cell>
          <cell r="F716" t="str">
            <v>펌프2종</v>
          </cell>
          <cell r="G716" t="str">
            <v>1999.04.01</v>
          </cell>
          <cell r="I716">
            <v>10</v>
          </cell>
          <cell r="J716">
            <v>0.25900000000000001</v>
          </cell>
          <cell r="K716">
            <v>24400000</v>
          </cell>
          <cell r="L716">
            <v>0</v>
          </cell>
          <cell r="M716">
            <v>24400000</v>
          </cell>
          <cell r="N716">
            <v>14472396</v>
          </cell>
          <cell r="O716">
            <v>2571249</v>
          </cell>
          <cell r="P716">
            <v>17043645</v>
          </cell>
          <cell r="Q716">
            <v>7356355</v>
          </cell>
          <cell r="R716">
            <v>0</v>
          </cell>
          <cell r="S716">
            <v>0</v>
          </cell>
          <cell r="T716">
            <v>2571249</v>
          </cell>
          <cell r="U716">
            <v>7356355</v>
          </cell>
          <cell r="V716">
            <v>1905295</v>
          </cell>
          <cell r="W716">
            <v>1905295</v>
          </cell>
        </row>
        <row r="717">
          <cell r="D717" t="str">
            <v>통신선 SCR생산팀</v>
          </cell>
          <cell r="E717">
            <v>419990028</v>
          </cell>
          <cell r="F717" t="str">
            <v>인장압축시험기</v>
          </cell>
          <cell r="G717" t="str">
            <v>1999.04.01</v>
          </cell>
          <cell r="I717">
            <v>10</v>
          </cell>
          <cell r="J717">
            <v>0.25900000000000001</v>
          </cell>
          <cell r="K717">
            <v>26000000</v>
          </cell>
          <cell r="L717">
            <v>0</v>
          </cell>
          <cell r="M717">
            <v>26000000</v>
          </cell>
          <cell r="N717">
            <v>15421405</v>
          </cell>
          <cell r="O717">
            <v>2739856</v>
          </cell>
          <cell r="P717">
            <v>18161261</v>
          </cell>
          <cell r="Q717">
            <v>7838739</v>
          </cell>
          <cell r="R717">
            <v>0</v>
          </cell>
          <cell r="S717">
            <v>0</v>
          </cell>
          <cell r="T717">
            <v>2739856</v>
          </cell>
          <cell r="U717">
            <v>7838739</v>
          </cell>
          <cell r="V717">
            <v>2030233</v>
          </cell>
          <cell r="W717">
            <v>2030233</v>
          </cell>
        </row>
        <row r="718">
          <cell r="D718" t="str">
            <v>통신선 SCR생산팀</v>
          </cell>
          <cell r="E718">
            <v>419990029</v>
          </cell>
          <cell r="F718" t="str">
            <v>Truck Scale</v>
          </cell>
          <cell r="G718" t="str">
            <v>1999.04.01</v>
          </cell>
          <cell r="I718">
            <v>10</v>
          </cell>
          <cell r="J718">
            <v>0.25900000000000001</v>
          </cell>
          <cell r="K718">
            <v>9700000</v>
          </cell>
          <cell r="L718">
            <v>0</v>
          </cell>
          <cell r="M718">
            <v>9700000</v>
          </cell>
          <cell r="N718">
            <v>5753370</v>
          </cell>
          <cell r="O718">
            <v>1022177</v>
          </cell>
          <cell r="P718">
            <v>6775547</v>
          </cell>
          <cell r="Q718">
            <v>2924453</v>
          </cell>
          <cell r="R718">
            <v>0</v>
          </cell>
          <cell r="S718">
            <v>0</v>
          </cell>
          <cell r="T718">
            <v>1022177</v>
          </cell>
          <cell r="U718">
            <v>2924453</v>
          </cell>
          <cell r="V718">
            <v>757433</v>
          </cell>
          <cell r="W718">
            <v>757433</v>
          </cell>
        </row>
        <row r="719">
          <cell r="D719" t="str">
            <v>통신선 SCR생산팀</v>
          </cell>
          <cell r="E719">
            <v>419990030</v>
          </cell>
          <cell r="F719" t="str">
            <v>LNG공급시설</v>
          </cell>
          <cell r="G719" t="str">
            <v>1999.04.01</v>
          </cell>
          <cell r="I719">
            <v>10</v>
          </cell>
          <cell r="J719">
            <v>0.25900000000000001</v>
          </cell>
          <cell r="K719">
            <v>34080000</v>
          </cell>
          <cell r="L719">
            <v>0</v>
          </cell>
          <cell r="M719">
            <v>34080000</v>
          </cell>
          <cell r="N719">
            <v>20213904</v>
          </cell>
          <cell r="O719">
            <v>3591319</v>
          </cell>
          <cell r="P719">
            <v>23805223</v>
          </cell>
          <cell r="Q719">
            <v>10274777</v>
          </cell>
          <cell r="R719">
            <v>0</v>
          </cell>
          <cell r="S719">
            <v>0</v>
          </cell>
          <cell r="T719">
            <v>3591319</v>
          </cell>
          <cell r="U719">
            <v>10274777</v>
          </cell>
          <cell r="V719">
            <v>2661167</v>
          </cell>
          <cell r="W719">
            <v>2661167</v>
          </cell>
        </row>
        <row r="720">
          <cell r="D720" t="str">
            <v>통신선 SCR생산팀</v>
          </cell>
          <cell r="E720">
            <v>419990031</v>
          </cell>
          <cell r="F720" t="str">
            <v>Crop Bar Bucket</v>
          </cell>
          <cell r="G720" t="str">
            <v>1999.04.01</v>
          </cell>
          <cell r="I720">
            <v>10</v>
          </cell>
          <cell r="J720">
            <v>0.25900000000000001</v>
          </cell>
          <cell r="K720">
            <v>34000000</v>
          </cell>
          <cell r="L720">
            <v>0</v>
          </cell>
          <cell r="M720">
            <v>34000000</v>
          </cell>
          <cell r="N720">
            <v>20166453</v>
          </cell>
          <cell r="O720">
            <v>3582889</v>
          </cell>
          <cell r="P720">
            <v>23749342</v>
          </cell>
          <cell r="Q720">
            <v>10250658</v>
          </cell>
          <cell r="R720">
            <v>0</v>
          </cell>
          <cell r="S720">
            <v>0</v>
          </cell>
          <cell r="T720">
            <v>3582889</v>
          </cell>
          <cell r="U720">
            <v>10250658</v>
          </cell>
          <cell r="V720">
            <v>2654920</v>
          </cell>
          <cell r="W720">
            <v>2654920</v>
          </cell>
        </row>
        <row r="721">
          <cell r="D721" t="str">
            <v>통신선 SCR생산팀</v>
          </cell>
          <cell r="E721">
            <v>419990032</v>
          </cell>
          <cell r="F721" t="str">
            <v>도전율측정기</v>
          </cell>
          <cell r="G721" t="str">
            <v>1999.04.01</v>
          </cell>
          <cell r="I721">
            <v>10</v>
          </cell>
          <cell r="J721">
            <v>0.25900000000000001</v>
          </cell>
          <cell r="K721">
            <v>19504049</v>
          </cell>
          <cell r="L721">
            <v>0</v>
          </cell>
          <cell r="M721">
            <v>19504049</v>
          </cell>
          <cell r="N721">
            <v>11568456</v>
          </cell>
          <cell r="O721">
            <v>2055319</v>
          </cell>
          <cell r="P721">
            <v>13623775</v>
          </cell>
          <cell r="Q721">
            <v>5880274</v>
          </cell>
          <cell r="R721">
            <v>0</v>
          </cell>
          <cell r="S721">
            <v>0</v>
          </cell>
          <cell r="T721">
            <v>2055319</v>
          </cell>
          <cell r="U721">
            <v>5880274</v>
          </cell>
          <cell r="V721">
            <v>1522990</v>
          </cell>
          <cell r="W721">
            <v>1522990</v>
          </cell>
        </row>
        <row r="722">
          <cell r="D722" t="str">
            <v>통신선 SCR생산팀</v>
          </cell>
          <cell r="E722">
            <v>419990033</v>
          </cell>
          <cell r="F722" t="str">
            <v>PIG MOLD</v>
          </cell>
          <cell r="G722" t="str">
            <v>1999.04.01</v>
          </cell>
          <cell r="I722">
            <v>10</v>
          </cell>
          <cell r="J722">
            <v>0.25900000000000001</v>
          </cell>
          <cell r="K722">
            <v>12780000</v>
          </cell>
          <cell r="L722">
            <v>0</v>
          </cell>
          <cell r="M722">
            <v>12780000</v>
          </cell>
          <cell r="N722">
            <v>7580214</v>
          </cell>
          <cell r="O722">
            <v>1346745</v>
          </cell>
          <cell r="P722">
            <v>8926959</v>
          </cell>
          <cell r="Q722">
            <v>3853041</v>
          </cell>
          <cell r="R722">
            <v>0</v>
          </cell>
          <cell r="S722">
            <v>0</v>
          </cell>
          <cell r="T722">
            <v>1346745</v>
          </cell>
          <cell r="U722">
            <v>3853041</v>
          </cell>
          <cell r="V722">
            <v>997937</v>
          </cell>
          <cell r="W722">
            <v>997937</v>
          </cell>
        </row>
        <row r="723">
          <cell r="D723" t="str">
            <v>통신선 SCR생산팀</v>
          </cell>
          <cell r="E723">
            <v>419990034</v>
          </cell>
          <cell r="F723" t="str">
            <v>NAPS SUPPLY PUMP</v>
          </cell>
          <cell r="G723" t="str">
            <v>1999.04.01</v>
          </cell>
          <cell r="I723">
            <v>10</v>
          </cell>
          <cell r="J723">
            <v>0.25900000000000001</v>
          </cell>
          <cell r="K723">
            <v>35700000</v>
          </cell>
          <cell r="L723">
            <v>0</v>
          </cell>
          <cell r="M723">
            <v>35700000</v>
          </cell>
          <cell r="N723">
            <v>21174776</v>
          </cell>
          <cell r="O723">
            <v>3762033</v>
          </cell>
          <cell r="P723">
            <v>24936809</v>
          </cell>
          <cell r="Q723">
            <v>10763191</v>
          </cell>
          <cell r="R723">
            <v>0</v>
          </cell>
          <cell r="S723">
            <v>0</v>
          </cell>
          <cell r="T723">
            <v>3762033</v>
          </cell>
          <cell r="U723">
            <v>10763191</v>
          </cell>
          <cell r="V723">
            <v>2787666</v>
          </cell>
          <cell r="W723">
            <v>2787666</v>
          </cell>
        </row>
        <row r="724">
          <cell r="D724" t="str">
            <v>통신선 SCR생산팀</v>
          </cell>
          <cell r="E724">
            <v>419990035</v>
          </cell>
          <cell r="F724" t="str">
            <v>AVR</v>
          </cell>
          <cell r="G724" t="str">
            <v>1999.04.01</v>
          </cell>
          <cell r="I724">
            <v>10</v>
          </cell>
          <cell r="J724">
            <v>0.25900000000000001</v>
          </cell>
          <cell r="K724">
            <v>3800000</v>
          </cell>
          <cell r="L724">
            <v>0</v>
          </cell>
          <cell r="M724">
            <v>3800000</v>
          </cell>
          <cell r="N724">
            <v>2253898</v>
          </cell>
          <cell r="O724">
            <v>400440</v>
          </cell>
          <cell r="P724">
            <v>2654338</v>
          </cell>
          <cell r="Q724">
            <v>1145662</v>
          </cell>
          <cell r="R724">
            <v>0</v>
          </cell>
          <cell r="S724">
            <v>0</v>
          </cell>
          <cell r="T724">
            <v>400440</v>
          </cell>
          <cell r="U724">
            <v>1145662</v>
          </cell>
          <cell r="V724">
            <v>296726</v>
          </cell>
          <cell r="W724">
            <v>296726</v>
          </cell>
        </row>
        <row r="725">
          <cell r="D725" t="str">
            <v>통신선 SCR생산팀</v>
          </cell>
          <cell r="E725">
            <v>419990036</v>
          </cell>
          <cell r="F725" t="str">
            <v>HN-SⅡ CENTRIFUGE</v>
          </cell>
          <cell r="G725" t="str">
            <v>1999.04.01</v>
          </cell>
          <cell r="I725">
            <v>10</v>
          </cell>
          <cell r="J725">
            <v>0.25900000000000001</v>
          </cell>
          <cell r="K725">
            <v>22787132</v>
          </cell>
          <cell r="L725">
            <v>0</v>
          </cell>
          <cell r="M725">
            <v>22787132</v>
          </cell>
          <cell r="N725">
            <v>13515754</v>
          </cell>
          <cell r="O725">
            <v>2401287</v>
          </cell>
          <cell r="P725">
            <v>15917041</v>
          </cell>
          <cell r="Q725">
            <v>6870091</v>
          </cell>
          <cell r="R725">
            <v>0</v>
          </cell>
          <cell r="S725">
            <v>0</v>
          </cell>
          <cell r="T725">
            <v>2401287</v>
          </cell>
          <cell r="U725">
            <v>6870091</v>
          </cell>
          <cell r="V725">
            <v>1779353</v>
          </cell>
          <cell r="W725">
            <v>1779353</v>
          </cell>
        </row>
        <row r="726">
          <cell r="D726" t="str">
            <v>통신선 SCR생산팀</v>
          </cell>
          <cell r="E726">
            <v>419990037</v>
          </cell>
          <cell r="F726" t="str">
            <v>CUT OFF MACHINE</v>
          </cell>
          <cell r="G726" t="str">
            <v>1999.04.01</v>
          </cell>
          <cell r="I726">
            <v>10</v>
          </cell>
          <cell r="J726">
            <v>0.25900000000000001</v>
          </cell>
          <cell r="K726">
            <v>8473596</v>
          </cell>
          <cell r="L726">
            <v>0</v>
          </cell>
          <cell r="M726">
            <v>8473596</v>
          </cell>
          <cell r="N726">
            <v>5025952</v>
          </cell>
          <cell r="O726">
            <v>892940</v>
          </cell>
          <cell r="P726">
            <v>5918892</v>
          </cell>
          <cell r="Q726">
            <v>2554704</v>
          </cell>
          <cell r="R726">
            <v>0</v>
          </cell>
          <cell r="S726">
            <v>0</v>
          </cell>
          <cell r="T726">
            <v>892940</v>
          </cell>
          <cell r="U726">
            <v>2554704</v>
          </cell>
          <cell r="V726">
            <v>661668</v>
          </cell>
          <cell r="W726">
            <v>661668</v>
          </cell>
        </row>
        <row r="727">
          <cell r="D727" t="str">
            <v>통신선 SCR생산팀</v>
          </cell>
          <cell r="E727">
            <v>419990038</v>
          </cell>
          <cell r="F727" t="str">
            <v>MOUNTING PRESS</v>
          </cell>
          <cell r="G727" t="str">
            <v>1999.04.01</v>
          </cell>
          <cell r="I727">
            <v>10</v>
          </cell>
          <cell r="J727">
            <v>0.25900000000000001</v>
          </cell>
          <cell r="K727">
            <v>8473596</v>
          </cell>
          <cell r="L727">
            <v>0</v>
          </cell>
          <cell r="M727">
            <v>8473596</v>
          </cell>
          <cell r="N727">
            <v>5025952</v>
          </cell>
          <cell r="O727">
            <v>892940</v>
          </cell>
          <cell r="P727">
            <v>5918892</v>
          </cell>
          <cell r="Q727">
            <v>2554704</v>
          </cell>
          <cell r="R727">
            <v>0</v>
          </cell>
          <cell r="S727">
            <v>0</v>
          </cell>
          <cell r="T727">
            <v>892940</v>
          </cell>
          <cell r="U727">
            <v>2554704</v>
          </cell>
          <cell r="V727">
            <v>661668</v>
          </cell>
          <cell r="W727">
            <v>661668</v>
          </cell>
        </row>
        <row r="728">
          <cell r="D728" t="str">
            <v>통신선 SCR생산팀</v>
          </cell>
          <cell r="E728">
            <v>419990039</v>
          </cell>
          <cell r="F728" t="str">
            <v>POLISHING</v>
          </cell>
          <cell r="G728" t="str">
            <v>1999.04.01</v>
          </cell>
          <cell r="I728">
            <v>10</v>
          </cell>
          <cell r="J728">
            <v>0.25900000000000001</v>
          </cell>
          <cell r="K728">
            <v>8473596</v>
          </cell>
          <cell r="L728">
            <v>0</v>
          </cell>
          <cell r="M728">
            <v>8473596</v>
          </cell>
          <cell r="N728">
            <v>5025952</v>
          </cell>
          <cell r="O728">
            <v>892940</v>
          </cell>
          <cell r="P728">
            <v>5918892</v>
          </cell>
          <cell r="Q728">
            <v>2554704</v>
          </cell>
          <cell r="R728">
            <v>0</v>
          </cell>
          <cell r="S728">
            <v>0</v>
          </cell>
          <cell r="T728">
            <v>892940</v>
          </cell>
          <cell r="U728">
            <v>2554704</v>
          </cell>
          <cell r="V728">
            <v>661668</v>
          </cell>
          <cell r="W728">
            <v>661668</v>
          </cell>
        </row>
        <row r="729">
          <cell r="D729" t="str">
            <v>통신선 SCR생산팀</v>
          </cell>
          <cell r="E729">
            <v>419990040</v>
          </cell>
          <cell r="F729" t="str">
            <v>SCR LINE 부대비용</v>
          </cell>
          <cell r="G729" t="str">
            <v>1999.04.01</v>
          </cell>
          <cell r="I729">
            <v>10</v>
          </cell>
          <cell r="J729">
            <v>0.25900000000000001</v>
          </cell>
          <cell r="K729">
            <v>2948415523</v>
          </cell>
          <cell r="L729">
            <v>0</v>
          </cell>
          <cell r="M729">
            <v>2948415523</v>
          </cell>
          <cell r="N729">
            <v>1748796585</v>
          </cell>
          <cell r="O729">
            <v>310701305</v>
          </cell>
          <cell r="P729">
            <v>2059497890</v>
          </cell>
          <cell r="Q729">
            <v>888917633</v>
          </cell>
          <cell r="R729">
            <v>0</v>
          </cell>
          <cell r="S729">
            <v>0</v>
          </cell>
          <cell r="T729">
            <v>310701305</v>
          </cell>
          <cell r="U729">
            <v>888917633</v>
          </cell>
          <cell r="V729">
            <v>230229666</v>
          </cell>
          <cell r="W729">
            <v>230229666</v>
          </cell>
        </row>
        <row r="730">
          <cell r="D730" t="str">
            <v>통신선 SCR생산팀</v>
          </cell>
          <cell r="E730">
            <v>419990043</v>
          </cell>
          <cell r="F730" t="str">
            <v>SCR 2500 COPPER ROD</v>
          </cell>
          <cell r="G730" t="str">
            <v>1999.04.09</v>
          </cell>
          <cell r="I730">
            <v>10</v>
          </cell>
          <cell r="J730">
            <v>0.25900000000000001</v>
          </cell>
          <cell r="K730">
            <v>420397808</v>
          </cell>
          <cell r="L730">
            <v>0</v>
          </cell>
          <cell r="M730">
            <v>420397808</v>
          </cell>
          <cell r="N730">
            <v>249350963</v>
          </cell>
          <cell r="O730">
            <v>44301133</v>
          </cell>
          <cell r="P730">
            <v>293652096</v>
          </cell>
          <cell r="Q730">
            <v>126745712</v>
          </cell>
          <cell r="R730">
            <v>0</v>
          </cell>
          <cell r="S730">
            <v>0</v>
          </cell>
          <cell r="T730">
            <v>44301133</v>
          </cell>
          <cell r="U730">
            <v>126745712</v>
          </cell>
          <cell r="V730">
            <v>32827139</v>
          </cell>
          <cell r="W730">
            <v>32827139</v>
          </cell>
        </row>
        <row r="731">
          <cell r="D731" t="str">
            <v>통신선 SCR생산팀</v>
          </cell>
          <cell r="E731">
            <v>419990044</v>
          </cell>
          <cell r="F731" t="str">
            <v>CR설비</v>
          </cell>
          <cell r="G731" t="str">
            <v>1999.05.25</v>
          </cell>
          <cell r="I731">
            <v>10</v>
          </cell>
          <cell r="J731">
            <v>0.25900000000000001</v>
          </cell>
          <cell r="K731">
            <v>4029719060</v>
          </cell>
          <cell r="L731">
            <v>0</v>
          </cell>
          <cell r="M731">
            <v>4029719060</v>
          </cell>
          <cell r="N731">
            <v>2390151211</v>
          </cell>
          <cell r="O731">
            <v>424648073</v>
          </cell>
          <cell r="P731">
            <v>2814799284</v>
          </cell>
          <cell r="Q731">
            <v>1214919776</v>
          </cell>
          <cell r="R731">
            <v>0</v>
          </cell>
          <cell r="S731">
            <v>0</v>
          </cell>
          <cell r="T731">
            <v>424648073</v>
          </cell>
          <cell r="U731">
            <v>1214919776</v>
          </cell>
          <cell r="V731">
            <v>314664221</v>
          </cell>
          <cell r="W731">
            <v>314664221</v>
          </cell>
        </row>
        <row r="732">
          <cell r="D732" t="str">
            <v>통신선 SCR생산팀</v>
          </cell>
          <cell r="E732">
            <v>419990058</v>
          </cell>
          <cell r="F732" t="str">
            <v>LNG GAS 보정장치</v>
          </cell>
          <cell r="G732" t="str">
            <v>1999.07.14</v>
          </cell>
          <cell r="I732">
            <v>10</v>
          </cell>
          <cell r="J732">
            <v>0.25900000000000001</v>
          </cell>
          <cell r="K732">
            <v>5000000</v>
          </cell>
          <cell r="L732">
            <v>0</v>
          </cell>
          <cell r="M732">
            <v>5000000</v>
          </cell>
          <cell r="N732">
            <v>2610125</v>
          </cell>
          <cell r="O732">
            <v>618978</v>
          </cell>
          <cell r="P732">
            <v>3229103</v>
          </cell>
          <cell r="Q732">
            <v>1770897</v>
          </cell>
          <cell r="R732">
            <v>0</v>
          </cell>
          <cell r="S732">
            <v>0</v>
          </cell>
          <cell r="T732">
            <v>618978</v>
          </cell>
          <cell r="U732">
            <v>1770897</v>
          </cell>
          <cell r="V732">
            <v>458662</v>
          </cell>
          <cell r="W732">
            <v>458662</v>
          </cell>
        </row>
        <row r="733">
          <cell r="D733" t="str">
            <v>통신선 SCR생산팀</v>
          </cell>
          <cell r="E733">
            <v>420000012</v>
          </cell>
          <cell r="F733" t="str">
            <v>COPPER ROD BREAK DOWN LINE</v>
          </cell>
          <cell r="G733" t="str">
            <v>2000.03.20</v>
          </cell>
          <cell r="I733">
            <v>10</v>
          </cell>
          <cell r="J733">
            <v>0.25900000000000001</v>
          </cell>
          <cell r="K733">
            <v>738912339</v>
          </cell>
          <cell r="L733">
            <v>0</v>
          </cell>
          <cell r="M733">
            <v>738912339</v>
          </cell>
          <cell r="N733">
            <v>333189613</v>
          </cell>
          <cell r="O733">
            <v>105082186</v>
          </cell>
          <cell r="P733">
            <v>438271799</v>
          </cell>
          <cell r="Q733">
            <v>300640540</v>
          </cell>
          <cell r="R733">
            <v>0</v>
          </cell>
          <cell r="S733">
            <v>0</v>
          </cell>
          <cell r="T733">
            <v>105082186</v>
          </cell>
          <cell r="U733">
            <v>300640540</v>
          </cell>
          <cell r="V733">
            <v>77865899</v>
          </cell>
          <cell r="W733">
            <v>77865899</v>
          </cell>
        </row>
        <row r="734">
          <cell r="D734" t="str">
            <v>통신선 SCR팀</v>
          </cell>
          <cell r="E734">
            <v>420010019</v>
          </cell>
          <cell r="F734" t="str">
            <v>SCR ROD 절단기</v>
          </cell>
          <cell r="G734" t="str">
            <v>2001.10.17</v>
          </cell>
          <cell r="I734">
            <v>10</v>
          </cell>
          <cell r="J734">
            <v>0.25900000000000001</v>
          </cell>
          <cell r="K734">
            <v>29000000</v>
          </cell>
          <cell r="L734">
            <v>0</v>
          </cell>
          <cell r="M734">
            <v>29000000</v>
          </cell>
          <cell r="N734">
            <v>3755500</v>
          </cell>
          <cell r="O734">
            <v>6538326</v>
          </cell>
          <cell r="P734">
            <v>10293826</v>
          </cell>
          <cell r="Q734">
            <v>18706174</v>
          </cell>
          <cell r="R734">
            <v>0</v>
          </cell>
          <cell r="S734">
            <v>0</v>
          </cell>
          <cell r="T734">
            <v>6538326</v>
          </cell>
          <cell r="U734">
            <v>18706174</v>
          </cell>
          <cell r="V734">
            <v>4844899</v>
          </cell>
          <cell r="W734">
            <v>4844899</v>
          </cell>
        </row>
        <row r="735">
          <cell r="D735" t="str">
            <v>통신선 SCR팀</v>
          </cell>
          <cell r="E735">
            <v>420020044</v>
          </cell>
          <cell r="F735" t="str">
            <v>SCR 평각선 압연기</v>
          </cell>
          <cell r="G735" t="str">
            <v>2002.01.31</v>
          </cell>
          <cell r="I735">
            <v>10</v>
          </cell>
          <cell r="J735">
            <v>0.25900000000000001</v>
          </cell>
          <cell r="K735">
            <v>0</v>
          </cell>
          <cell r="L735">
            <v>25000000</v>
          </cell>
          <cell r="M735">
            <v>25000000</v>
          </cell>
          <cell r="N735">
            <v>0</v>
          </cell>
          <cell r="O735">
            <v>6475000</v>
          </cell>
          <cell r="P735">
            <v>6475000</v>
          </cell>
          <cell r="Q735">
            <v>18525000</v>
          </cell>
          <cell r="R735">
            <v>0</v>
          </cell>
          <cell r="S735">
            <v>0</v>
          </cell>
          <cell r="T735">
            <v>6475000</v>
          </cell>
          <cell r="U735">
            <v>18525000</v>
          </cell>
          <cell r="V735">
            <v>4797975</v>
          </cell>
          <cell r="W735">
            <v>4797975</v>
          </cell>
        </row>
        <row r="736">
          <cell r="D736" t="str">
            <v>SCR기</v>
          </cell>
          <cell r="K736">
            <v>11318685646</v>
          </cell>
          <cell r="L736">
            <v>25000000</v>
          </cell>
          <cell r="M736">
            <v>11343685646</v>
          </cell>
          <cell r="N736">
            <v>6588231570</v>
          </cell>
          <cell r="O736">
            <v>1231662607</v>
          </cell>
          <cell r="P736">
            <v>7819894177</v>
          </cell>
          <cell r="Q736">
            <v>3523791469</v>
          </cell>
          <cell r="R736">
            <v>0</v>
          </cell>
          <cell r="S736">
            <v>0</v>
          </cell>
          <cell r="T736">
            <v>1231662607</v>
          </cell>
          <cell r="U736">
            <v>3523791469</v>
          </cell>
          <cell r="V736">
            <v>912661974</v>
          </cell>
          <cell r="W736">
            <v>912661974</v>
          </cell>
        </row>
        <row r="737">
          <cell r="D737" t="str">
            <v>연구소 M개발팀</v>
          </cell>
          <cell r="E737">
            <v>420020024</v>
          </cell>
          <cell r="F737" t="str">
            <v>viscometer</v>
          </cell>
          <cell r="G737" t="str">
            <v>2002.02.27</v>
          </cell>
          <cell r="I737">
            <v>10</v>
          </cell>
          <cell r="J737">
            <v>0.25900000000000001</v>
          </cell>
          <cell r="K737">
            <v>0</v>
          </cell>
          <cell r="L737">
            <v>5950000</v>
          </cell>
          <cell r="M737">
            <v>5950000</v>
          </cell>
          <cell r="N737">
            <v>0</v>
          </cell>
          <cell r="O737">
            <v>1412629</v>
          </cell>
          <cell r="P737">
            <v>1412629</v>
          </cell>
          <cell r="Q737">
            <v>4537371</v>
          </cell>
          <cell r="R737">
            <v>0</v>
          </cell>
          <cell r="S737">
            <v>0</v>
          </cell>
          <cell r="T737">
            <v>1412629</v>
          </cell>
          <cell r="U737">
            <v>4537371</v>
          </cell>
          <cell r="V737">
            <v>1175179</v>
          </cell>
          <cell r="W737">
            <v>1175179</v>
          </cell>
        </row>
        <row r="738">
          <cell r="D738" t="str">
            <v>연구소 M개발팀</v>
          </cell>
          <cell r="E738">
            <v>420020027</v>
          </cell>
          <cell r="F738" t="str">
            <v>Sonic Dismembrator</v>
          </cell>
          <cell r="G738" t="str">
            <v>2002.02.28</v>
          </cell>
          <cell r="I738">
            <v>10</v>
          </cell>
          <cell r="J738">
            <v>0.25900000000000001</v>
          </cell>
          <cell r="K738">
            <v>0</v>
          </cell>
          <cell r="L738">
            <v>3650000</v>
          </cell>
          <cell r="M738">
            <v>3650000</v>
          </cell>
          <cell r="N738">
            <v>0</v>
          </cell>
          <cell r="O738">
            <v>866571</v>
          </cell>
          <cell r="P738">
            <v>866571</v>
          </cell>
          <cell r="Q738">
            <v>2783429</v>
          </cell>
          <cell r="R738">
            <v>0</v>
          </cell>
          <cell r="S738">
            <v>0</v>
          </cell>
          <cell r="T738">
            <v>866571</v>
          </cell>
          <cell r="U738">
            <v>2783429</v>
          </cell>
          <cell r="V738">
            <v>720908</v>
          </cell>
          <cell r="W738">
            <v>720908</v>
          </cell>
        </row>
        <row r="739">
          <cell r="D739" t="str">
            <v>연구소 M개발팀</v>
          </cell>
          <cell r="E739">
            <v>420020036</v>
          </cell>
          <cell r="F739" t="str">
            <v>Sic binder burn-out furnace</v>
          </cell>
          <cell r="G739" t="str">
            <v>2002.02.20</v>
          </cell>
          <cell r="I739">
            <v>10</v>
          </cell>
          <cell r="J739">
            <v>0.25900000000000001</v>
          </cell>
          <cell r="K739">
            <v>0</v>
          </cell>
          <cell r="L739">
            <v>13000000</v>
          </cell>
          <cell r="M739">
            <v>13000000</v>
          </cell>
          <cell r="N739">
            <v>0</v>
          </cell>
          <cell r="O739">
            <v>3086417</v>
          </cell>
          <cell r="P739">
            <v>3086417</v>
          </cell>
          <cell r="Q739">
            <v>9913583</v>
          </cell>
          <cell r="R739">
            <v>0</v>
          </cell>
          <cell r="S739">
            <v>0</v>
          </cell>
          <cell r="T739">
            <v>3086417</v>
          </cell>
          <cell r="U739">
            <v>9913583</v>
          </cell>
          <cell r="V739">
            <v>2567617</v>
          </cell>
          <cell r="W739">
            <v>2567617</v>
          </cell>
        </row>
        <row r="740">
          <cell r="D740" t="str">
            <v>연구소 M개발팀</v>
          </cell>
          <cell r="E740">
            <v>420020037</v>
          </cell>
          <cell r="F740" t="str">
            <v>super kanthal furance</v>
          </cell>
          <cell r="G740" t="str">
            <v>2002.01.22</v>
          </cell>
          <cell r="I740">
            <v>10</v>
          </cell>
          <cell r="J740">
            <v>0.25900000000000001</v>
          </cell>
          <cell r="K740">
            <v>0</v>
          </cell>
          <cell r="L740">
            <v>15300000</v>
          </cell>
          <cell r="M740">
            <v>15300000</v>
          </cell>
          <cell r="N740">
            <v>0</v>
          </cell>
          <cell r="O740">
            <v>3962700</v>
          </cell>
          <cell r="P740">
            <v>3962700</v>
          </cell>
          <cell r="Q740">
            <v>11337300</v>
          </cell>
          <cell r="R740">
            <v>0</v>
          </cell>
          <cell r="S740">
            <v>0</v>
          </cell>
          <cell r="T740">
            <v>3962700</v>
          </cell>
          <cell r="U740">
            <v>11337300</v>
          </cell>
          <cell r="V740">
            <v>2936360</v>
          </cell>
          <cell r="W740">
            <v>2936360</v>
          </cell>
        </row>
        <row r="741">
          <cell r="D741" t="str">
            <v>연구소 M개발팀</v>
          </cell>
          <cell r="E741">
            <v>420020038</v>
          </cell>
          <cell r="F741" t="str">
            <v>항온항습기</v>
          </cell>
          <cell r="G741" t="str">
            <v>2002.04.23</v>
          </cell>
          <cell r="I741">
            <v>10</v>
          </cell>
          <cell r="J741">
            <v>0.25900000000000001</v>
          </cell>
          <cell r="K741">
            <v>0</v>
          </cell>
          <cell r="L741">
            <v>10400000</v>
          </cell>
          <cell r="M741">
            <v>10400000</v>
          </cell>
          <cell r="N741">
            <v>0</v>
          </cell>
          <cell r="O741">
            <v>2020200</v>
          </cell>
          <cell r="P741">
            <v>2020200</v>
          </cell>
          <cell r="Q741">
            <v>8379800</v>
          </cell>
          <cell r="R741">
            <v>0</v>
          </cell>
          <cell r="S741">
            <v>0</v>
          </cell>
          <cell r="T741">
            <v>2020200</v>
          </cell>
          <cell r="U741">
            <v>8379800</v>
          </cell>
          <cell r="V741">
            <v>2170368</v>
          </cell>
          <cell r="W741">
            <v>2170368</v>
          </cell>
        </row>
        <row r="742">
          <cell r="D742" t="str">
            <v>연구소 M개발팀</v>
          </cell>
          <cell r="E742">
            <v>420020042</v>
          </cell>
          <cell r="F742" t="str">
            <v>항온, 항습 rolling system</v>
          </cell>
          <cell r="G742" t="str">
            <v>2002.04.08</v>
          </cell>
          <cell r="I742">
            <v>10</v>
          </cell>
          <cell r="J742">
            <v>0.25900000000000001</v>
          </cell>
          <cell r="K742">
            <v>0</v>
          </cell>
          <cell r="L742">
            <v>20000000</v>
          </cell>
          <cell r="M742">
            <v>20000000</v>
          </cell>
          <cell r="N742">
            <v>0</v>
          </cell>
          <cell r="O742">
            <v>3885000</v>
          </cell>
          <cell r="P742">
            <v>3885000</v>
          </cell>
          <cell r="Q742">
            <v>16115000</v>
          </cell>
          <cell r="R742">
            <v>0</v>
          </cell>
          <cell r="S742">
            <v>0</v>
          </cell>
          <cell r="T742">
            <v>3885000</v>
          </cell>
          <cell r="U742">
            <v>16115000</v>
          </cell>
          <cell r="V742">
            <v>4173785</v>
          </cell>
          <cell r="W742">
            <v>4173785</v>
          </cell>
        </row>
        <row r="743">
          <cell r="D743" t="str">
            <v>연구소 M개발팀</v>
          </cell>
          <cell r="E743">
            <v>420020045</v>
          </cell>
          <cell r="F743" t="str">
            <v>AUTOCLAVE SYSTEM</v>
          </cell>
          <cell r="G743" t="str">
            <v>2002.01.31</v>
          </cell>
          <cell r="I743">
            <v>10</v>
          </cell>
          <cell r="J743">
            <v>0.25900000000000001</v>
          </cell>
          <cell r="K743">
            <v>0</v>
          </cell>
          <cell r="L743">
            <v>0</v>
          </cell>
          <cell r="M743">
            <v>57780000</v>
          </cell>
          <cell r="N743">
            <v>0</v>
          </cell>
          <cell r="O743">
            <v>1247085</v>
          </cell>
          <cell r="P743">
            <v>14965020</v>
          </cell>
          <cell r="Q743">
            <v>42814980</v>
          </cell>
          <cell r="R743">
            <v>0</v>
          </cell>
          <cell r="S743">
            <v>0</v>
          </cell>
          <cell r="T743">
            <v>1247085</v>
          </cell>
          <cell r="U743">
            <v>42814980</v>
          </cell>
          <cell r="V743">
            <v>11089079</v>
          </cell>
          <cell r="W743">
            <v>11089079</v>
          </cell>
        </row>
        <row r="744">
          <cell r="D744" t="str">
            <v>연구소 M개발팀</v>
          </cell>
          <cell r="E744">
            <v>420020045</v>
          </cell>
          <cell r="F744" t="str">
            <v>Drawing Tower본체</v>
          </cell>
          <cell r="G744" t="str">
            <v>2002.06.30</v>
          </cell>
          <cell r="I744">
            <v>10</v>
          </cell>
          <cell r="J744">
            <v>0.25900000000000001</v>
          </cell>
          <cell r="K744">
            <v>0</v>
          </cell>
          <cell r="L744">
            <v>71000000</v>
          </cell>
          <cell r="M744">
            <v>57780000</v>
          </cell>
          <cell r="N744">
            <v>0</v>
          </cell>
          <cell r="O744">
            <v>9194500</v>
          </cell>
          <cell r="P744">
            <v>14965020</v>
          </cell>
          <cell r="Q744">
            <v>42814980</v>
          </cell>
          <cell r="R744">
            <v>0</v>
          </cell>
          <cell r="S744">
            <v>0</v>
          </cell>
          <cell r="T744">
            <v>9194500</v>
          </cell>
          <cell r="U744">
            <v>42814980</v>
          </cell>
          <cell r="V744">
            <v>11089079</v>
          </cell>
          <cell r="W744">
            <v>11089079</v>
          </cell>
        </row>
        <row r="745">
          <cell r="D745" t="str">
            <v>연구소 M개발팀</v>
          </cell>
          <cell r="E745">
            <v>420020049</v>
          </cell>
          <cell r="F745" t="str">
            <v>Rotary Evaporator(응축기)set</v>
          </cell>
          <cell r="G745" t="str">
            <v>2002.08.21</v>
          </cell>
          <cell r="I745">
            <v>10</v>
          </cell>
          <cell r="J745">
            <v>0.25900000000000001</v>
          </cell>
          <cell r="K745">
            <v>0</v>
          </cell>
          <cell r="L745">
            <v>2400000</v>
          </cell>
          <cell r="M745">
            <v>2400000</v>
          </cell>
          <cell r="N745">
            <v>0</v>
          </cell>
          <cell r="O745">
            <v>259000</v>
          </cell>
          <cell r="P745">
            <v>259000</v>
          </cell>
          <cell r="Q745">
            <v>2141000</v>
          </cell>
          <cell r="R745">
            <v>0</v>
          </cell>
          <cell r="S745">
            <v>0</v>
          </cell>
          <cell r="T745">
            <v>259000</v>
          </cell>
          <cell r="U745">
            <v>2141000</v>
          </cell>
          <cell r="V745">
            <v>554519</v>
          </cell>
          <cell r="W745">
            <v>554519</v>
          </cell>
        </row>
        <row r="746">
          <cell r="D746" t="str">
            <v>연구소 M개발팀</v>
          </cell>
          <cell r="E746">
            <v>420020050</v>
          </cell>
          <cell r="F746" t="str">
            <v>Vertical tube furnace set</v>
          </cell>
          <cell r="G746" t="str">
            <v>2002.08.12</v>
          </cell>
          <cell r="I746">
            <v>10</v>
          </cell>
          <cell r="J746">
            <v>0.25900000000000001</v>
          </cell>
          <cell r="K746">
            <v>0</v>
          </cell>
          <cell r="L746">
            <v>20000000</v>
          </cell>
          <cell r="M746">
            <v>20000000</v>
          </cell>
          <cell r="N746">
            <v>0</v>
          </cell>
          <cell r="O746">
            <v>2158333</v>
          </cell>
          <cell r="P746">
            <v>2158333</v>
          </cell>
          <cell r="Q746">
            <v>17841667</v>
          </cell>
          <cell r="R746">
            <v>0</v>
          </cell>
          <cell r="S746">
            <v>0</v>
          </cell>
          <cell r="T746">
            <v>2158333</v>
          </cell>
          <cell r="U746">
            <v>17841667</v>
          </cell>
          <cell r="V746">
            <v>4620991</v>
          </cell>
          <cell r="W746">
            <v>4620991</v>
          </cell>
        </row>
        <row r="747">
          <cell r="D747" t="str">
            <v>연구소 M개발팀</v>
          </cell>
          <cell r="E747">
            <v>420020051</v>
          </cell>
          <cell r="F747" t="str">
            <v>Drying chanber</v>
          </cell>
          <cell r="G747" t="str">
            <v>2002.08.02</v>
          </cell>
          <cell r="I747">
            <v>10</v>
          </cell>
          <cell r="J747">
            <v>0.25900000000000001</v>
          </cell>
          <cell r="K747">
            <v>0</v>
          </cell>
          <cell r="L747">
            <v>9200000</v>
          </cell>
          <cell r="M747">
            <v>9200000</v>
          </cell>
          <cell r="N747">
            <v>0</v>
          </cell>
          <cell r="O747">
            <v>992833</v>
          </cell>
          <cell r="P747">
            <v>992833</v>
          </cell>
          <cell r="Q747">
            <v>8207167</v>
          </cell>
          <cell r="R747">
            <v>0</v>
          </cell>
          <cell r="S747">
            <v>0</v>
          </cell>
          <cell r="T747">
            <v>992833</v>
          </cell>
          <cell r="U747">
            <v>8207167</v>
          </cell>
          <cell r="V747">
            <v>2125656</v>
          </cell>
          <cell r="W747">
            <v>2125656</v>
          </cell>
        </row>
        <row r="748">
          <cell r="D748" t="str">
            <v>M기</v>
          </cell>
          <cell r="K748">
            <v>0</v>
          </cell>
          <cell r="L748">
            <v>170900000</v>
          </cell>
          <cell r="M748">
            <v>215460000</v>
          </cell>
          <cell r="N748">
            <v>0</v>
          </cell>
          <cell r="O748">
            <v>29085268</v>
          </cell>
          <cell r="P748">
            <v>48573723</v>
          </cell>
          <cell r="Q748">
            <v>166886277</v>
          </cell>
          <cell r="R748">
            <v>0</v>
          </cell>
          <cell r="S748">
            <v>0</v>
          </cell>
          <cell r="T748">
            <v>29085268</v>
          </cell>
          <cell r="U748">
            <v>166886277</v>
          </cell>
          <cell r="V748">
            <v>43223541</v>
          </cell>
          <cell r="W748">
            <v>43223541</v>
          </cell>
        </row>
        <row r="749">
          <cell r="D749" t="str">
            <v>관리실 관리과</v>
          </cell>
          <cell r="E749">
            <v>420010006</v>
          </cell>
          <cell r="F749" t="str">
            <v>노후 냉동기 및 공조기 개체</v>
          </cell>
          <cell r="G749" t="str">
            <v>2001.06.30</v>
          </cell>
          <cell r="I749">
            <v>10</v>
          </cell>
          <cell r="J749">
            <v>0.25900000000000001</v>
          </cell>
          <cell r="K749">
            <v>48000000</v>
          </cell>
          <cell r="L749">
            <v>0</v>
          </cell>
          <cell r="M749">
            <v>48000000</v>
          </cell>
          <cell r="N749">
            <v>12432000</v>
          </cell>
          <cell r="O749">
            <v>9212112</v>
          </cell>
          <cell r="P749">
            <v>21644112</v>
          </cell>
          <cell r="Q749">
            <v>26355888</v>
          </cell>
          <cell r="R749">
            <v>0</v>
          </cell>
          <cell r="S749">
            <v>0</v>
          </cell>
          <cell r="T749">
            <v>9212112</v>
          </cell>
          <cell r="U749">
            <v>26355888</v>
          </cell>
          <cell r="V749">
            <v>6826174</v>
          </cell>
          <cell r="W749">
            <v>6826174</v>
          </cell>
        </row>
        <row r="750">
          <cell r="D750" t="str">
            <v>H기</v>
          </cell>
          <cell r="K750">
            <v>48000000</v>
          </cell>
          <cell r="L750">
            <v>0</v>
          </cell>
          <cell r="M750">
            <v>48000000</v>
          </cell>
          <cell r="N750">
            <v>12432000</v>
          </cell>
          <cell r="O750">
            <v>9212112</v>
          </cell>
          <cell r="P750">
            <v>21644112</v>
          </cell>
          <cell r="Q750">
            <v>26355888</v>
          </cell>
          <cell r="R750">
            <v>0</v>
          </cell>
          <cell r="S750">
            <v>0</v>
          </cell>
          <cell r="T750">
            <v>9212112</v>
          </cell>
          <cell r="U750">
            <v>26355888</v>
          </cell>
          <cell r="V750">
            <v>6826174</v>
          </cell>
          <cell r="W750">
            <v>6826174</v>
          </cell>
        </row>
        <row r="751">
          <cell r="K751">
            <v>50833631747</v>
          </cell>
          <cell r="L751">
            <v>478500000</v>
          </cell>
          <cell r="M751">
            <v>51236691747</v>
          </cell>
          <cell r="N751">
            <v>34111073639</v>
          </cell>
          <cell r="O751">
            <v>5040758746</v>
          </cell>
          <cell r="P751">
            <v>39085912943</v>
          </cell>
          <cell r="Q751">
            <v>12150778804</v>
          </cell>
          <cell r="R751">
            <v>120000000</v>
          </cell>
          <cell r="S751">
            <v>0</v>
          </cell>
          <cell r="T751">
            <v>5040758746</v>
          </cell>
          <cell r="U751">
            <v>12150778804</v>
          </cell>
          <cell r="V751">
            <v>3381885139</v>
          </cell>
          <cell r="W751">
            <v>3381885139</v>
          </cell>
        </row>
        <row r="752">
          <cell r="D752" t="str">
            <v>경영기획실</v>
          </cell>
          <cell r="E752">
            <v>519940003</v>
          </cell>
          <cell r="F752" t="str">
            <v>아카디아3.2수퍼(4339)</v>
          </cell>
          <cell r="G752" t="str">
            <v>1998.01.01</v>
          </cell>
          <cell r="H752">
            <v>2002.02</v>
          </cell>
          <cell r="I752">
            <v>5</v>
          </cell>
          <cell r="J752">
            <v>0.45100000000000001</v>
          </cell>
          <cell r="K752">
            <v>9000000</v>
          </cell>
          <cell r="L752">
            <v>0</v>
          </cell>
          <cell r="M752">
            <v>9000000</v>
          </cell>
          <cell r="N752">
            <v>8529406</v>
          </cell>
          <cell r="O752">
            <v>469594</v>
          </cell>
          <cell r="P752">
            <v>8999000</v>
          </cell>
          <cell r="Q752">
            <v>1000</v>
          </cell>
          <cell r="R752">
            <v>0</v>
          </cell>
          <cell r="S752">
            <v>0</v>
          </cell>
          <cell r="T752">
            <v>469594</v>
          </cell>
          <cell r="U752">
            <v>1000</v>
          </cell>
          <cell r="V752">
            <v>0</v>
          </cell>
          <cell r="W752">
            <v>0</v>
          </cell>
        </row>
        <row r="753">
          <cell r="D753" t="str">
            <v>경영기획실</v>
          </cell>
          <cell r="E753">
            <v>520010001</v>
          </cell>
          <cell r="F753" t="str">
            <v>EF쏘나타GOLD</v>
          </cell>
          <cell r="G753" t="str">
            <v>2001.06.11</v>
          </cell>
          <cell r="I753">
            <v>5</v>
          </cell>
          <cell r="J753">
            <v>0.45100000000000001</v>
          </cell>
          <cell r="K753">
            <v>18031170</v>
          </cell>
          <cell r="L753">
            <v>0</v>
          </cell>
          <cell r="M753">
            <v>18031170</v>
          </cell>
          <cell r="N753">
            <v>8132058</v>
          </cell>
          <cell r="O753">
            <v>4464500</v>
          </cell>
          <cell r="P753">
            <v>12596558</v>
          </cell>
          <cell r="Q753">
            <v>5434612</v>
          </cell>
          <cell r="R753">
            <v>0</v>
          </cell>
          <cell r="S753">
            <v>0</v>
          </cell>
          <cell r="T753">
            <v>4464500</v>
          </cell>
          <cell r="U753">
            <v>5434612</v>
          </cell>
          <cell r="V753">
            <v>2451010</v>
          </cell>
          <cell r="W753">
            <v>2451010</v>
          </cell>
        </row>
        <row r="754">
          <cell r="D754" t="str">
            <v>경영기획실 지원부문</v>
          </cell>
          <cell r="E754">
            <v>519950001</v>
          </cell>
          <cell r="F754" t="str">
            <v>스포티지DOHC</v>
          </cell>
          <cell r="G754" t="str">
            <v>1998.01.01</v>
          </cell>
          <cell r="H754">
            <v>2001.07</v>
          </cell>
          <cell r="I754">
            <v>5</v>
          </cell>
          <cell r="J754">
            <v>0.45100000000000001</v>
          </cell>
          <cell r="K754">
            <v>3500000</v>
          </cell>
          <cell r="L754">
            <v>0</v>
          </cell>
          <cell r="M754">
            <v>0</v>
          </cell>
          <cell r="N754">
            <v>3499000</v>
          </cell>
          <cell r="O754">
            <v>0</v>
          </cell>
          <cell r="P754">
            <v>0</v>
          </cell>
          <cell r="Q754">
            <v>0</v>
          </cell>
          <cell r="R754">
            <v>3500000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</row>
        <row r="755">
          <cell r="D755" t="str">
            <v>관리본부</v>
          </cell>
          <cell r="E755">
            <v>519990017</v>
          </cell>
          <cell r="F755" t="str">
            <v>에쿠스(1619)</v>
          </cell>
          <cell r="G755" t="str">
            <v>1999.11.29</v>
          </cell>
          <cell r="I755">
            <v>5</v>
          </cell>
          <cell r="J755">
            <v>0.45100000000000001</v>
          </cell>
          <cell r="K755">
            <v>44726170</v>
          </cell>
          <cell r="L755">
            <v>0</v>
          </cell>
          <cell r="M755">
            <v>44726170</v>
          </cell>
          <cell r="N755">
            <v>34285513</v>
          </cell>
          <cell r="O755">
            <v>4708736</v>
          </cell>
          <cell r="P755">
            <v>38994249</v>
          </cell>
          <cell r="Q755">
            <v>5731921</v>
          </cell>
          <cell r="R755">
            <v>0</v>
          </cell>
          <cell r="S755">
            <v>0</v>
          </cell>
          <cell r="T755">
            <v>4708736</v>
          </cell>
          <cell r="U755">
            <v>5731921</v>
          </cell>
          <cell r="V755">
            <v>2585096</v>
          </cell>
          <cell r="W755">
            <v>2585096</v>
          </cell>
        </row>
        <row r="756">
          <cell r="D756" t="str">
            <v>기획실 업무지원팀</v>
          </cell>
          <cell r="E756">
            <v>519770001</v>
          </cell>
          <cell r="F756" t="str">
            <v>올라</v>
          </cell>
          <cell r="G756" t="str">
            <v>1977.10.31</v>
          </cell>
          <cell r="H756">
            <v>1993.12</v>
          </cell>
          <cell r="I756">
            <v>5</v>
          </cell>
          <cell r="J756">
            <v>0.45100000000000001</v>
          </cell>
          <cell r="K756">
            <v>230000</v>
          </cell>
          <cell r="L756">
            <v>0</v>
          </cell>
          <cell r="M756">
            <v>230000</v>
          </cell>
          <cell r="N756">
            <v>229000</v>
          </cell>
          <cell r="O756">
            <v>0</v>
          </cell>
          <cell r="P756">
            <v>229000</v>
          </cell>
          <cell r="Q756">
            <v>1000</v>
          </cell>
          <cell r="R756">
            <v>0</v>
          </cell>
          <cell r="S756">
            <v>0</v>
          </cell>
          <cell r="T756">
            <v>0</v>
          </cell>
          <cell r="U756">
            <v>1000</v>
          </cell>
          <cell r="V756">
            <v>0</v>
          </cell>
          <cell r="W756">
            <v>0</v>
          </cell>
        </row>
        <row r="757">
          <cell r="D757" t="str">
            <v>기획실 업무지원팀</v>
          </cell>
          <cell r="E757">
            <v>519800001</v>
          </cell>
          <cell r="F757" t="str">
            <v>오토바이</v>
          </cell>
          <cell r="G757" t="str">
            <v>1980.03.23</v>
          </cell>
          <cell r="H757">
            <v>1993.12</v>
          </cell>
          <cell r="I757">
            <v>5</v>
          </cell>
          <cell r="J757">
            <v>0.45100000000000001</v>
          </cell>
          <cell r="K757">
            <v>281045</v>
          </cell>
          <cell r="L757">
            <v>0</v>
          </cell>
          <cell r="M757">
            <v>281045</v>
          </cell>
          <cell r="N757">
            <v>280045</v>
          </cell>
          <cell r="O757">
            <v>0</v>
          </cell>
          <cell r="P757">
            <v>280045</v>
          </cell>
          <cell r="Q757">
            <v>1000</v>
          </cell>
          <cell r="R757">
            <v>0</v>
          </cell>
          <cell r="S757">
            <v>0</v>
          </cell>
          <cell r="T757">
            <v>0</v>
          </cell>
          <cell r="U757">
            <v>1000</v>
          </cell>
          <cell r="V757">
            <v>0</v>
          </cell>
          <cell r="W757">
            <v>0</v>
          </cell>
        </row>
        <row r="758">
          <cell r="D758" t="str">
            <v>기획실 업무지원팀</v>
          </cell>
          <cell r="E758">
            <v>519900005</v>
          </cell>
          <cell r="F758" t="str">
            <v>슈퍼살롱 (8535)</v>
          </cell>
          <cell r="G758" t="str">
            <v>1990.03.27</v>
          </cell>
          <cell r="H758">
            <v>1995.12</v>
          </cell>
          <cell r="I758">
            <v>5</v>
          </cell>
          <cell r="J758">
            <v>0.45100000000000001</v>
          </cell>
          <cell r="K758">
            <v>20339750</v>
          </cell>
          <cell r="L758">
            <v>0</v>
          </cell>
          <cell r="M758">
            <v>20339750</v>
          </cell>
          <cell r="N758">
            <v>20338750</v>
          </cell>
          <cell r="O758">
            <v>0</v>
          </cell>
          <cell r="P758">
            <v>20338750</v>
          </cell>
          <cell r="Q758">
            <v>1000</v>
          </cell>
          <cell r="R758">
            <v>0</v>
          </cell>
          <cell r="S758">
            <v>0</v>
          </cell>
          <cell r="T758">
            <v>0</v>
          </cell>
          <cell r="U758">
            <v>1000</v>
          </cell>
          <cell r="V758">
            <v>0</v>
          </cell>
          <cell r="W758">
            <v>0</v>
          </cell>
        </row>
        <row r="759">
          <cell r="D759" t="str">
            <v>기획실 업무지원팀</v>
          </cell>
          <cell r="E759">
            <v>519940007</v>
          </cell>
          <cell r="F759" t="str">
            <v>그렌져2(5919)</v>
          </cell>
          <cell r="G759" t="str">
            <v>1994.10.25</v>
          </cell>
          <cell r="H759">
            <v>2000.1</v>
          </cell>
          <cell r="I759">
            <v>5</v>
          </cell>
          <cell r="J759">
            <v>0.45100000000000001</v>
          </cell>
          <cell r="K759">
            <v>26902840</v>
          </cell>
          <cell r="L759">
            <v>0</v>
          </cell>
          <cell r="M759">
            <v>0</v>
          </cell>
          <cell r="N759">
            <v>26901840</v>
          </cell>
          <cell r="O759">
            <v>0</v>
          </cell>
          <cell r="P759">
            <v>0</v>
          </cell>
          <cell r="Q759">
            <v>0</v>
          </cell>
          <cell r="R759">
            <v>26902840</v>
          </cell>
          <cell r="S759">
            <v>26901840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</row>
        <row r="760">
          <cell r="D760" t="str">
            <v>공통차</v>
          </cell>
          <cell r="K760">
            <v>123010975</v>
          </cell>
          <cell r="L760">
            <v>0</v>
          </cell>
          <cell r="M760">
            <v>92608135</v>
          </cell>
          <cell r="N760">
            <v>102195612</v>
          </cell>
          <cell r="O760">
            <v>9642830</v>
          </cell>
          <cell r="P760">
            <v>81437602</v>
          </cell>
          <cell r="Q760">
            <v>11170533</v>
          </cell>
          <cell r="R760">
            <v>30402840</v>
          </cell>
          <cell r="S760">
            <v>26901840</v>
          </cell>
          <cell r="T760">
            <v>9642830</v>
          </cell>
          <cell r="U760">
            <v>11170533</v>
          </cell>
          <cell r="V760">
            <v>5036106</v>
          </cell>
          <cell r="W760">
            <v>5036106</v>
          </cell>
        </row>
        <row r="761">
          <cell r="D761" t="str">
            <v>알미늄 가공반</v>
          </cell>
          <cell r="E761">
            <v>519970002</v>
          </cell>
          <cell r="F761" t="str">
            <v>지게차(LB25S)</v>
          </cell>
          <cell r="G761" t="str">
            <v>1997.04.28</v>
          </cell>
          <cell r="H761">
            <v>2002.1</v>
          </cell>
          <cell r="I761">
            <v>5</v>
          </cell>
          <cell r="J761">
            <v>0.45100000000000001</v>
          </cell>
          <cell r="K761">
            <v>20035120</v>
          </cell>
          <cell r="L761">
            <v>0</v>
          </cell>
          <cell r="M761">
            <v>20035120</v>
          </cell>
          <cell r="N761">
            <v>18470451</v>
          </cell>
          <cell r="O761">
            <v>1563669</v>
          </cell>
          <cell r="P761">
            <v>20034120</v>
          </cell>
          <cell r="Q761">
            <v>1000</v>
          </cell>
          <cell r="R761">
            <v>0</v>
          </cell>
          <cell r="S761">
            <v>0</v>
          </cell>
          <cell r="T761">
            <v>1563669</v>
          </cell>
          <cell r="U761">
            <v>1000</v>
          </cell>
          <cell r="V761">
            <v>0</v>
          </cell>
          <cell r="W761">
            <v>0</v>
          </cell>
        </row>
        <row r="762">
          <cell r="D762" t="str">
            <v>알미늄 압출팀</v>
          </cell>
          <cell r="E762">
            <v>519940002</v>
          </cell>
          <cell r="F762" t="str">
            <v>전동지게차 LBC25</v>
          </cell>
          <cell r="G762" t="str">
            <v>1998.01.01</v>
          </cell>
          <cell r="H762">
            <v>2002.02</v>
          </cell>
          <cell r="I762">
            <v>5</v>
          </cell>
          <cell r="J762">
            <v>0.45100000000000001</v>
          </cell>
          <cell r="K762">
            <v>3000000</v>
          </cell>
          <cell r="L762">
            <v>0</v>
          </cell>
          <cell r="M762">
            <v>3000000</v>
          </cell>
          <cell r="N762">
            <v>2843135</v>
          </cell>
          <cell r="O762">
            <v>155865</v>
          </cell>
          <cell r="P762">
            <v>2999000</v>
          </cell>
          <cell r="Q762">
            <v>1000</v>
          </cell>
          <cell r="R762">
            <v>0</v>
          </cell>
          <cell r="S762">
            <v>0</v>
          </cell>
          <cell r="T762">
            <v>155865</v>
          </cell>
          <cell r="U762">
            <v>1000</v>
          </cell>
          <cell r="V762">
            <v>0</v>
          </cell>
          <cell r="W762">
            <v>0</v>
          </cell>
        </row>
        <row r="763">
          <cell r="D763" t="str">
            <v>알미늄 압출팀</v>
          </cell>
          <cell r="E763">
            <v>519950002</v>
          </cell>
          <cell r="F763" t="str">
            <v>전동지게차</v>
          </cell>
          <cell r="G763" t="str">
            <v>1998.01.01</v>
          </cell>
          <cell r="I763">
            <v>5</v>
          </cell>
          <cell r="J763">
            <v>0.45100000000000001</v>
          </cell>
          <cell r="K763">
            <v>4000000</v>
          </cell>
          <cell r="L763">
            <v>0</v>
          </cell>
          <cell r="M763">
            <v>0</v>
          </cell>
          <cell r="N763">
            <v>3598903</v>
          </cell>
          <cell r="O763">
            <v>45224</v>
          </cell>
          <cell r="P763">
            <v>0</v>
          </cell>
          <cell r="Q763">
            <v>0</v>
          </cell>
          <cell r="R763">
            <v>4000000</v>
          </cell>
          <cell r="S763">
            <v>3644127</v>
          </cell>
          <cell r="T763">
            <v>45224</v>
          </cell>
          <cell r="U763">
            <v>0</v>
          </cell>
          <cell r="V763">
            <v>0</v>
          </cell>
          <cell r="W763">
            <v>0</v>
          </cell>
        </row>
        <row r="764">
          <cell r="D764" t="str">
            <v>알미늄 출하반</v>
          </cell>
          <cell r="E764">
            <v>519960004</v>
          </cell>
          <cell r="F764" t="str">
            <v>지게차(LB25S)</v>
          </cell>
          <cell r="G764" t="str">
            <v>1996.10.04</v>
          </cell>
          <cell r="H764">
            <v>2002.05</v>
          </cell>
          <cell r="I764">
            <v>5</v>
          </cell>
          <cell r="J764">
            <v>0.45100000000000001</v>
          </cell>
          <cell r="K764">
            <v>20113520</v>
          </cell>
          <cell r="L764">
            <v>0</v>
          </cell>
          <cell r="M764">
            <v>20113520</v>
          </cell>
          <cell r="N764">
            <v>18896941</v>
          </cell>
          <cell r="O764">
            <v>1215579</v>
          </cell>
          <cell r="P764">
            <v>20112520</v>
          </cell>
          <cell r="Q764">
            <v>1000</v>
          </cell>
          <cell r="R764">
            <v>0</v>
          </cell>
          <cell r="S764">
            <v>0</v>
          </cell>
          <cell r="T764">
            <v>1215579</v>
          </cell>
          <cell r="U764">
            <v>1000</v>
          </cell>
          <cell r="V764">
            <v>0</v>
          </cell>
          <cell r="W764">
            <v>0</v>
          </cell>
        </row>
        <row r="765">
          <cell r="D765" t="str">
            <v>알미늄 피막반</v>
          </cell>
          <cell r="E765">
            <v>519960003</v>
          </cell>
          <cell r="F765" t="str">
            <v>지게차</v>
          </cell>
          <cell r="G765" t="str">
            <v>1998.01.01</v>
          </cell>
          <cell r="I765">
            <v>5</v>
          </cell>
          <cell r="J765">
            <v>0.45100000000000001</v>
          </cell>
          <cell r="K765">
            <v>20000000</v>
          </cell>
          <cell r="L765">
            <v>0</v>
          </cell>
          <cell r="M765">
            <v>20000000</v>
          </cell>
          <cell r="N765">
            <v>17726454</v>
          </cell>
          <cell r="O765">
            <v>1025369</v>
          </cell>
          <cell r="P765">
            <v>18751823</v>
          </cell>
          <cell r="Q765">
            <v>1248177</v>
          </cell>
          <cell r="R765">
            <v>0</v>
          </cell>
          <cell r="S765">
            <v>0</v>
          </cell>
          <cell r="T765">
            <v>1025369</v>
          </cell>
          <cell r="U765">
            <v>1248177</v>
          </cell>
          <cell r="V765">
            <v>562927</v>
          </cell>
          <cell r="W765">
            <v>562927</v>
          </cell>
        </row>
        <row r="766">
          <cell r="D766" t="str">
            <v>알미늄사업본부</v>
          </cell>
          <cell r="E766">
            <v>519990018</v>
          </cell>
          <cell r="F766" t="str">
            <v>그랜져XG((1656)</v>
          </cell>
          <cell r="G766" t="str">
            <v>1999.11.26</v>
          </cell>
          <cell r="I766">
            <v>5</v>
          </cell>
          <cell r="J766">
            <v>0.45100000000000001</v>
          </cell>
          <cell r="K766">
            <v>25709460</v>
          </cell>
          <cell r="L766">
            <v>0</v>
          </cell>
          <cell r="M766">
            <v>25709460</v>
          </cell>
          <cell r="N766">
            <v>19707970</v>
          </cell>
          <cell r="O766">
            <v>2706672</v>
          </cell>
          <cell r="P766">
            <v>22414642</v>
          </cell>
          <cell r="Q766">
            <v>3294818</v>
          </cell>
          <cell r="R766">
            <v>0</v>
          </cell>
          <cell r="S766">
            <v>0</v>
          </cell>
          <cell r="T766">
            <v>2706672</v>
          </cell>
          <cell r="U766">
            <v>3294818</v>
          </cell>
          <cell r="V766">
            <v>1485962</v>
          </cell>
          <cell r="W766">
            <v>1485962</v>
          </cell>
        </row>
        <row r="767">
          <cell r="D767" t="str">
            <v>AL차</v>
          </cell>
          <cell r="K767">
            <v>92858100</v>
          </cell>
          <cell r="L767">
            <v>0</v>
          </cell>
          <cell r="M767">
            <v>88858100</v>
          </cell>
          <cell r="N767">
            <v>81243854</v>
          </cell>
          <cell r="O767">
            <v>6712378</v>
          </cell>
          <cell r="P767">
            <v>84312105</v>
          </cell>
          <cell r="Q767">
            <v>4545995</v>
          </cell>
          <cell r="R767">
            <v>4000000</v>
          </cell>
          <cell r="S767">
            <v>3644127</v>
          </cell>
          <cell r="T767">
            <v>6712378</v>
          </cell>
          <cell r="U767">
            <v>4545995</v>
          </cell>
          <cell r="V767">
            <v>2048889</v>
          </cell>
          <cell r="W767">
            <v>2048889</v>
          </cell>
        </row>
        <row r="768">
          <cell r="D768" t="str">
            <v>연구소 광부품팀</v>
          </cell>
          <cell r="E768">
            <v>520010002</v>
          </cell>
          <cell r="F768" t="str">
            <v>NEW EF 소나타 1.8 DOHC A/T</v>
          </cell>
          <cell r="G768" t="str">
            <v>2001.09.24</v>
          </cell>
          <cell r="I768">
            <v>5</v>
          </cell>
          <cell r="J768">
            <v>0.45100000000000001</v>
          </cell>
          <cell r="K768">
            <v>15089990</v>
          </cell>
          <cell r="L768">
            <v>0</v>
          </cell>
          <cell r="M768">
            <v>15089990</v>
          </cell>
          <cell r="N768">
            <v>3402793</v>
          </cell>
          <cell r="O768">
            <v>5270926</v>
          </cell>
          <cell r="P768">
            <v>8673719</v>
          </cell>
          <cell r="Q768">
            <v>6416271</v>
          </cell>
          <cell r="R768">
            <v>0</v>
          </cell>
          <cell r="S768">
            <v>0</v>
          </cell>
          <cell r="T768">
            <v>5270926</v>
          </cell>
          <cell r="U768">
            <v>6416271</v>
          </cell>
          <cell r="V768">
            <v>2893738</v>
          </cell>
          <cell r="W768">
            <v>2893738</v>
          </cell>
        </row>
        <row r="769">
          <cell r="D769" t="str">
            <v>O/C차</v>
          </cell>
          <cell r="K769">
            <v>15089990</v>
          </cell>
          <cell r="L769">
            <v>0</v>
          </cell>
          <cell r="M769">
            <v>15089990</v>
          </cell>
          <cell r="N769">
            <v>3402793</v>
          </cell>
          <cell r="O769">
            <v>5270926</v>
          </cell>
          <cell r="P769">
            <v>8673719</v>
          </cell>
          <cell r="Q769">
            <v>6416271</v>
          </cell>
          <cell r="R769">
            <v>0</v>
          </cell>
          <cell r="S769">
            <v>0</v>
          </cell>
          <cell r="T769">
            <v>5270926</v>
          </cell>
          <cell r="U769">
            <v>6416271</v>
          </cell>
          <cell r="V769">
            <v>2893738</v>
          </cell>
          <cell r="W769">
            <v>2893738</v>
          </cell>
        </row>
        <row r="770">
          <cell r="D770" t="str">
            <v>연구소 관리팀</v>
          </cell>
          <cell r="E770">
            <v>519910001</v>
          </cell>
          <cell r="F770" t="str">
            <v>지게차 1.5톤</v>
          </cell>
          <cell r="G770" t="str">
            <v>1998.01.01</v>
          </cell>
          <cell r="H770">
            <v>2002.02</v>
          </cell>
          <cell r="I770">
            <v>5</v>
          </cell>
          <cell r="J770">
            <v>0.45100000000000001</v>
          </cell>
          <cell r="K770">
            <v>2500000</v>
          </cell>
          <cell r="L770">
            <v>0</v>
          </cell>
          <cell r="M770">
            <v>2500000</v>
          </cell>
          <cell r="N770">
            <v>2369279</v>
          </cell>
          <cell r="O770">
            <v>129721</v>
          </cell>
          <cell r="P770">
            <v>2499000</v>
          </cell>
          <cell r="Q770">
            <v>1000</v>
          </cell>
          <cell r="R770">
            <v>0</v>
          </cell>
          <cell r="S770">
            <v>0</v>
          </cell>
          <cell r="T770">
            <v>129721</v>
          </cell>
          <cell r="U770">
            <v>1000</v>
          </cell>
          <cell r="V770">
            <v>0</v>
          </cell>
          <cell r="W770">
            <v>0</v>
          </cell>
        </row>
        <row r="771">
          <cell r="D771" t="str">
            <v>연구소 관리팀</v>
          </cell>
          <cell r="E771">
            <v>519920001</v>
          </cell>
          <cell r="F771" t="str">
            <v>지게차 ECS 20</v>
          </cell>
          <cell r="G771" t="str">
            <v>1998.01.01</v>
          </cell>
          <cell r="H771">
            <v>2002.02</v>
          </cell>
          <cell r="I771">
            <v>5</v>
          </cell>
          <cell r="J771">
            <v>0.45100000000000001</v>
          </cell>
          <cell r="K771">
            <v>3000000</v>
          </cell>
          <cell r="L771">
            <v>0</v>
          </cell>
          <cell r="M771">
            <v>3000000</v>
          </cell>
          <cell r="N771">
            <v>2843135</v>
          </cell>
          <cell r="O771">
            <v>155865</v>
          </cell>
          <cell r="P771">
            <v>2999000</v>
          </cell>
          <cell r="Q771">
            <v>1000</v>
          </cell>
          <cell r="R771">
            <v>0</v>
          </cell>
          <cell r="S771">
            <v>0</v>
          </cell>
          <cell r="T771">
            <v>155865</v>
          </cell>
          <cell r="U771">
            <v>1000</v>
          </cell>
          <cell r="V771">
            <v>0</v>
          </cell>
          <cell r="W771">
            <v>0</v>
          </cell>
        </row>
        <row r="772">
          <cell r="D772" t="str">
            <v>정보통신 기술영업2부</v>
          </cell>
          <cell r="E772">
            <v>519940008</v>
          </cell>
          <cell r="F772" t="str">
            <v>엑센트(6166)</v>
          </cell>
          <cell r="G772" t="str">
            <v>1998.01.01</v>
          </cell>
          <cell r="H772">
            <v>2002.1</v>
          </cell>
          <cell r="I772">
            <v>5</v>
          </cell>
          <cell r="J772">
            <v>0.45100000000000001</v>
          </cell>
          <cell r="K772">
            <v>2000000</v>
          </cell>
          <cell r="L772">
            <v>0</v>
          </cell>
          <cell r="M772">
            <v>2000000</v>
          </cell>
          <cell r="N772">
            <v>1846445</v>
          </cell>
          <cell r="O772">
            <v>152555</v>
          </cell>
          <cell r="P772">
            <v>1999000</v>
          </cell>
          <cell r="Q772">
            <v>1000</v>
          </cell>
          <cell r="R772">
            <v>0</v>
          </cell>
          <cell r="S772">
            <v>0</v>
          </cell>
          <cell r="T772">
            <v>152555</v>
          </cell>
          <cell r="U772">
            <v>1000</v>
          </cell>
          <cell r="V772">
            <v>0</v>
          </cell>
          <cell r="W772">
            <v>0</v>
          </cell>
        </row>
        <row r="773">
          <cell r="D773" t="str">
            <v>정보통신 전북PCS팀</v>
          </cell>
          <cell r="E773">
            <v>519980001</v>
          </cell>
          <cell r="F773" t="str">
            <v>스포티지그랜드서울42다4022</v>
          </cell>
          <cell r="G773" t="str">
            <v>1998.01.01</v>
          </cell>
          <cell r="I773">
            <v>5</v>
          </cell>
          <cell r="J773">
            <v>0.45100000000000001</v>
          </cell>
          <cell r="K773">
            <v>17074360</v>
          </cell>
          <cell r="L773">
            <v>0</v>
          </cell>
          <cell r="M773">
            <v>0</v>
          </cell>
          <cell r="N773">
            <v>15523281</v>
          </cell>
          <cell r="O773">
            <v>291474</v>
          </cell>
          <cell r="P773">
            <v>0</v>
          </cell>
          <cell r="Q773">
            <v>0</v>
          </cell>
          <cell r="R773">
            <v>17074360</v>
          </cell>
          <cell r="S773">
            <v>15814755</v>
          </cell>
          <cell r="T773">
            <v>291474</v>
          </cell>
          <cell r="U773">
            <v>0</v>
          </cell>
          <cell r="V773">
            <v>0</v>
          </cell>
          <cell r="W773">
            <v>0</v>
          </cell>
        </row>
        <row r="774">
          <cell r="D774" t="str">
            <v>정보통신 전북PCS팀</v>
          </cell>
          <cell r="E774">
            <v>519980002</v>
          </cell>
          <cell r="F774" t="str">
            <v>프라이드 밴 서울81마3628</v>
          </cell>
          <cell r="G774" t="str">
            <v>1998.01.01</v>
          </cell>
          <cell r="I774">
            <v>5</v>
          </cell>
          <cell r="J774">
            <v>0.45100000000000001</v>
          </cell>
          <cell r="K774">
            <v>4950465</v>
          </cell>
          <cell r="L774">
            <v>0</v>
          </cell>
          <cell r="M774">
            <v>0</v>
          </cell>
          <cell r="N774">
            <v>4500752</v>
          </cell>
          <cell r="O774">
            <v>84509</v>
          </cell>
          <cell r="P774">
            <v>0</v>
          </cell>
          <cell r="Q774">
            <v>0</v>
          </cell>
          <cell r="R774">
            <v>4950465</v>
          </cell>
          <cell r="S774">
            <v>4585261</v>
          </cell>
          <cell r="T774">
            <v>84509</v>
          </cell>
          <cell r="U774">
            <v>0</v>
          </cell>
          <cell r="V774">
            <v>0</v>
          </cell>
          <cell r="W774">
            <v>0</v>
          </cell>
        </row>
        <row r="775">
          <cell r="D775" t="str">
            <v>정보통신 전북PCS팀</v>
          </cell>
          <cell r="E775">
            <v>519980003</v>
          </cell>
          <cell r="F775" t="str">
            <v>프라이드 밴 서울81마3646</v>
          </cell>
          <cell r="G775" t="str">
            <v>1998.01.01</v>
          </cell>
          <cell r="I775">
            <v>5</v>
          </cell>
          <cell r="J775">
            <v>0.45100000000000001</v>
          </cell>
          <cell r="K775">
            <v>4950465</v>
          </cell>
          <cell r="L775">
            <v>0</v>
          </cell>
          <cell r="M775">
            <v>0</v>
          </cell>
          <cell r="N775">
            <v>4500752</v>
          </cell>
          <cell r="O775">
            <v>84509</v>
          </cell>
          <cell r="P775">
            <v>0</v>
          </cell>
          <cell r="Q775">
            <v>0</v>
          </cell>
          <cell r="R775">
            <v>4950465</v>
          </cell>
          <cell r="S775">
            <v>4585261</v>
          </cell>
          <cell r="T775">
            <v>84509</v>
          </cell>
          <cell r="U775">
            <v>0</v>
          </cell>
          <cell r="V775">
            <v>0</v>
          </cell>
          <cell r="W775">
            <v>0</v>
          </cell>
        </row>
        <row r="776">
          <cell r="D776" t="str">
            <v>정보통신 전북PCS팀</v>
          </cell>
          <cell r="E776">
            <v>519980004</v>
          </cell>
          <cell r="F776" t="str">
            <v>프라이드 밴 서울81마3698</v>
          </cell>
          <cell r="G776" t="str">
            <v>1998.01.01</v>
          </cell>
          <cell r="I776">
            <v>5</v>
          </cell>
          <cell r="J776">
            <v>0.45100000000000001</v>
          </cell>
          <cell r="K776">
            <v>4950465</v>
          </cell>
          <cell r="L776">
            <v>0</v>
          </cell>
          <cell r="M776">
            <v>0</v>
          </cell>
          <cell r="N776">
            <v>4500752</v>
          </cell>
          <cell r="O776">
            <v>84509</v>
          </cell>
          <cell r="P776">
            <v>0</v>
          </cell>
          <cell r="Q776">
            <v>0</v>
          </cell>
          <cell r="R776">
            <v>4950465</v>
          </cell>
          <cell r="S776">
            <v>4585261</v>
          </cell>
          <cell r="T776">
            <v>84509</v>
          </cell>
          <cell r="U776">
            <v>0</v>
          </cell>
          <cell r="V776">
            <v>0</v>
          </cell>
          <cell r="W776">
            <v>0</v>
          </cell>
        </row>
        <row r="777">
          <cell r="D777" t="str">
            <v>정보통신 전북PCS팀</v>
          </cell>
          <cell r="E777">
            <v>519980007</v>
          </cell>
          <cell r="F777" t="str">
            <v>프라이드밴서울81마3632</v>
          </cell>
          <cell r="G777" t="str">
            <v>1998.01.01</v>
          </cell>
          <cell r="I777">
            <v>5</v>
          </cell>
          <cell r="J777">
            <v>0.45100000000000001</v>
          </cell>
          <cell r="K777">
            <v>4950465</v>
          </cell>
          <cell r="L777">
            <v>0</v>
          </cell>
          <cell r="M777">
            <v>0</v>
          </cell>
          <cell r="N777">
            <v>4500752</v>
          </cell>
          <cell r="O777">
            <v>84509</v>
          </cell>
          <cell r="P777">
            <v>0</v>
          </cell>
          <cell r="Q777">
            <v>0</v>
          </cell>
          <cell r="R777">
            <v>4950465</v>
          </cell>
          <cell r="S777">
            <v>4585261</v>
          </cell>
          <cell r="T777">
            <v>84509</v>
          </cell>
          <cell r="U777">
            <v>0</v>
          </cell>
          <cell r="V777">
            <v>0</v>
          </cell>
          <cell r="W777">
            <v>0</v>
          </cell>
        </row>
        <row r="778">
          <cell r="D778" t="str">
            <v>정보통신 전북PCS팀</v>
          </cell>
          <cell r="E778">
            <v>519990013</v>
          </cell>
          <cell r="F778" t="str">
            <v>캘로퍼(서울44더7567)</v>
          </cell>
          <cell r="G778" t="str">
            <v>1999.05.08</v>
          </cell>
          <cell r="I778">
            <v>5</v>
          </cell>
          <cell r="J778">
            <v>0.45100000000000001</v>
          </cell>
          <cell r="K778">
            <v>9409400</v>
          </cell>
          <cell r="L778">
            <v>0</v>
          </cell>
          <cell r="M778">
            <v>9409400</v>
          </cell>
          <cell r="N778">
            <v>7852434</v>
          </cell>
          <cell r="O778">
            <v>702192</v>
          </cell>
          <cell r="P778">
            <v>8554626</v>
          </cell>
          <cell r="Q778">
            <v>854774</v>
          </cell>
          <cell r="R778">
            <v>0</v>
          </cell>
          <cell r="S778">
            <v>0</v>
          </cell>
          <cell r="T778">
            <v>702192</v>
          </cell>
          <cell r="U778">
            <v>854774</v>
          </cell>
          <cell r="V778">
            <v>385503</v>
          </cell>
          <cell r="W778">
            <v>385503</v>
          </cell>
        </row>
        <row r="779">
          <cell r="D779" t="str">
            <v>정보통신 전북PCS팀</v>
          </cell>
          <cell r="E779">
            <v>520000001</v>
          </cell>
          <cell r="F779" t="str">
            <v>캘로퍼승합(서울70마5709)</v>
          </cell>
          <cell r="G779" t="str">
            <v>2000.02.16</v>
          </cell>
          <cell r="I779">
            <v>5</v>
          </cell>
          <cell r="J779">
            <v>0.45100000000000001</v>
          </cell>
          <cell r="K779">
            <v>16824610</v>
          </cell>
          <cell r="L779">
            <v>0</v>
          </cell>
          <cell r="M779">
            <v>16824610</v>
          </cell>
          <cell r="N779">
            <v>11753656</v>
          </cell>
          <cell r="O779">
            <v>2287000</v>
          </cell>
          <cell r="P779">
            <v>14040656</v>
          </cell>
          <cell r="Q779">
            <v>2783954</v>
          </cell>
          <cell r="R779">
            <v>0</v>
          </cell>
          <cell r="S779">
            <v>0</v>
          </cell>
          <cell r="T779">
            <v>2287000</v>
          </cell>
          <cell r="U779">
            <v>2783954</v>
          </cell>
          <cell r="V779">
            <v>1255563</v>
          </cell>
          <cell r="W779">
            <v>1255563</v>
          </cell>
        </row>
        <row r="780">
          <cell r="D780" t="str">
            <v>정보통신 전북PCS팀</v>
          </cell>
          <cell r="E780">
            <v>520000002</v>
          </cell>
          <cell r="F780" t="str">
            <v>갤로퍼승합(서울70마5798)</v>
          </cell>
          <cell r="G780" t="str">
            <v>2000.02.21</v>
          </cell>
          <cell r="I780">
            <v>5</v>
          </cell>
          <cell r="J780">
            <v>0.45100000000000001</v>
          </cell>
          <cell r="K780">
            <v>16824610</v>
          </cell>
          <cell r="L780">
            <v>0</v>
          </cell>
          <cell r="M780">
            <v>16824610</v>
          </cell>
          <cell r="N780">
            <v>11753656</v>
          </cell>
          <cell r="O780">
            <v>2287000</v>
          </cell>
          <cell r="P780">
            <v>14040656</v>
          </cell>
          <cell r="Q780">
            <v>2783954</v>
          </cell>
          <cell r="R780">
            <v>0</v>
          </cell>
          <cell r="S780">
            <v>0</v>
          </cell>
          <cell r="T780">
            <v>2287000</v>
          </cell>
          <cell r="U780">
            <v>2783954</v>
          </cell>
          <cell r="V780">
            <v>1255563</v>
          </cell>
          <cell r="W780">
            <v>1255563</v>
          </cell>
        </row>
        <row r="781">
          <cell r="D781" t="str">
            <v>정보통신 전북PCS팀</v>
          </cell>
          <cell r="E781">
            <v>520000003</v>
          </cell>
          <cell r="F781" t="str">
            <v>갤로퍼승합(서울70마5774)</v>
          </cell>
          <cell r="G781" t="str">
            <v>2000.02.22</v>
          </cell>
          <cell r="I781">
            <v>5</v>
          </cell>
          <cell r="J781">
            <v>0.45100000000000001</v>
          </cell>
          <cell r="K781">
            <v>16824610</v>
          </cell>
          <cell r="L781">
            <v>0</v>
          </cell>
          <cell r="M781">
            <v>16824610</v>
          </cell>
          <cell r="N781">
            <v>11753656</v>
          </cell>
          <cell r="O781">
            <v>2287000</v>
          </cell>
          <cell r="P781">
            <v>14040656</v>
          </cell>
          <cell r="Q781">
            <v>2783954</v>
          </cell>
          <cell r="R781">
            <v>0</v>
          </cell>
          <cell r="S781">
            <v>0</v>
          </cell>
          <cell r="T781">
            <v>2287000</v>
          </cell>
          <cell r="U781">
            <v>2783954</v>
          </cell>
          <cell r="V781">
            <v>1255563</v>
          </cell>
          <cell r="W781">
            <v>1255563</v>
          </cell>
        </row>
        <row r="782">
          <cell r="D782" t="str">
            <v>통신공장</v>
          </cell>
          <cell r="E782">
            <v>519940004</v>
          </cell>
          <cell r="F782" t="str">
            <v>그레이스(4610)</v>
          </cell>
          <cell r="G782" t="str">
            <v>1998.01.01</v>
          </cell>
          <cell r="H782">
            <v>2002.02</v>
          </cell>
          <cell r="I782">
            <v>5</v>
          </cell>
          <cell r="J782">
            <v>0.45100000000000001</v>
          </cell>
          <cell r="K782">
            <v>3000000</v>
          </cell>
          <cell r="L782">
            <v>0</v>
          </cell>
          <cell r="M782">
            <v>0</v>
          </cell>
          <cell r="N782">
            <v>2843135</v>
          </cell>
          <cell r="O782">
            <v>51865</v>
          </cell>
          <cell r="P782">
            <v>0</v>
          </cell>
          <cell r="Q782">
            <v>0</v>
          </cell>
          <cell r="R782">
            <v>3000000</v>
          </cell>
          <cell r="S782">
            <v>2895000</v>
          </cell>
          <cell r="T782">
            <v>51865</v>
          </cell>
          <cell r="U782">
            <v>0</v>
          </cell>
          <cell r="V782">
            <v>0</v>
          </cell>
          <cell r="W782">
            <v>0</v>
          </cell>
        </row>
        <row r="783">
          <cell r="D783" t="str">
            <v>C차</v>
          </cell>
          <cell r="K783">
            <v>107259450</v>
          </cell>
          <cell r="L783">
            <v>0</v>
          </cell>
          <cell r="M783">
            <v>67383230</v>
          </cell>
          <cell r="N783">
            <v>86541685</v>
          </cell>
          <cell r="O783">
            <v>8682708</v>
          </cell>
          <cell r="P783">
            <v>58173594</v>
          </cell>
          <cell r="Q783">
            <v>9209636</v>
          </cell>
          <cell r="R783">
            <v>39876220</v>
          </cell>
          <cell r="S783">
            <v>37050799</v>
          </cell>
          <cell r="T783">
            <v>8682708</v>
          </cell>
          <cell r="U783">
            <v>9209636</v>
          </cell>
          <cell r="V783">
            <v>4152192</v>
          </cell>
          <cell r="W783">
            <v>4152192</v>
          </cell>
        </row>
        <row r="784">
          <cell r="D784" t="str">
            <v>통신선 검사2팀</v>
          </cell>
          <cell r="E784">
            <v>520000006</v>
          </cell>
          <cell r="F784" t="str">
            <v>지게차(3ton)</v>
          </cell>
          <cell r="G784" t="str">
            <v>2000.03.31</v>
          </cell>
          <cell r="I784">
            <v>5</v>
          </cell>
          <cell r="J784">
            <v>0.45100000000000001</v>
          </cell>
          <cell r="K784">
            <v>23506000</v>
          </cell>
          <cell r="L784">
            <v>0</v>
          </cell>
          <cell r="M784">
            <v>23506000</v>
          </cell>
          <cell r="N784">
            <v>16421268</v>
          </cell>
          <cell r="O784">
            <v>3195214</v>
          </cell>
          <cell r="P784">
            <v>19616482</v>
          </cell>
          <cell r="Q784">
            <v>3889518</v>
          </cell>
          <cell r="R784">
            <v>0</v>
          </cell>
          <cell r="S784">
            <v>0</v>
          </cell>
          <cell r="T784">
            <v>3195214</v>
          </cell>
          <cell r="U784">
            <v>3889518</v>
          </cell>
          <cell r="V784">
            <v>1754172</v>
          </cell>
          <cell r="W784">
            <v>1754172</v>
          </cell>
        </row>
        <row r="785">
          <cell r="D785" t="str">
            <v>통신선 광케이블팀</v>
          </cell>
          <cell r="E785">
            <v>519990015</v>
          </cell>
          <cell r="F785" t="str">
            <v>지게차</v>
          </cell>
          <cell r="G785" t="str">
            <v>1999.05.25</v>
          </cell>
          <cell r="I785">
            <v>5</v>
          </cell>
          <cell r="J785">
            <v>0.45100000000000001</v>
          </cell>
          <cell r="K785">
            <v>19418000</v>
          </cell>
          <cell r="L785">
            <v>0</v>
          </cell>
          <cell r="M785">
            <v>19418000</v>
          </cell>
          <cell r="N785">
            <v>16204920</v>
          </cell>
          <cell r="O785">
            <v>1449099</v>
          </cell>
          <cell r="P785">
            <v>17654019</v>
          </cell>
          <cell r="Q785">
            <v>1763981</v>
          </cell>
          <cell r="R785">
            <v>0</v>
          </cell>
          <cell r="S785">
            <v>0</v>
          </cell>
          <cell r="T785">
            <v>1449099</v>
          </cell>
          <cell r="U785">
            <v>1763981</v>
          </cell>
          <cell r="V785">
            <v>795555</v>
          </cell>
          <cell r="W785">
            <v>795555</v>
          </cell>
        </row>
        <row r="786">
          <cell r="D786" t="str">
            <v>통신선 광케이블팀</v>
          </cell>
          <cell r="E786">
            <v>519990016</v>
          </cell>
          <cell r="F786" t="str">
            <v>지게차(B15S)</v>
          </cell>
          <cell r="G786" t="str">
            <v>1999.09.17</v>
          </cell>
          <cell r="I786">
            <v>5</v>
          </cell>
          <cell r="J786">
            <v>0.45100000000000001</v>
          </cell>
          <cell r="K786">
            <v>18396000</v>
          </cell>
          <cell r="L786">
            <v>0</v>
          </cell>
          <cell r="M786">
            <v>18396000</v>
          </cell>
          <cell r="N786">
            <v>14101729</v>
          </cell>
          <cell r="O786">
            <v>1936716</v>
          </cell>
          <cell r="P786">
            <v>16038445</v>
          </cell>
          <cell r="Q786">
            <v>2357555</v>
          </cell>
          <cell r="R786">
            <v>0</v>
          </cell>
          <cell r="S786">
            <v>0</v>
          </cell>
          <cell r="T786">
            <v>1936716</v>
          </cell>
          <cell r="U786">
            <v>2357555</v>
          </cell>
          <cell r="V786">
            <v>1063257</v>
          </cell>
          <cell r="W786">
            <v>1063257</v>
          </cell>
        </row>
        <row r="787">
          <cell r="D787" t="str">
            <v>O/F차</v>
          </cell>
          <cell r="K787">
            <v>61320000</v>
          </cell>
          <cell r="L787">
            <v>0</v>
          </cell>
          <cell r="M787">
            <v>61320000</v>
          </cell>
          <cell r="N787">
            <v>46727917</v>
          </cell>
          <cell r="O787">
            <v>6581029</v>
          </cell>
          <cell r="P787">
            <v>53308946</v>
          </cell>
          <cell r="Q787">
            <v>8011054</v>
          </cell>
          <cell r="R787">
            <v>0</v>
          </cell>
          <cell r="S787">
            <v>0</v>
          </cell>
          <cell r="T787">
            <v>6581029</v>
          </cell>
          <cell r="U787">
            <v>8011054</v>
          </cell>
          <cell r="V787">
            <v>3612984</v>
          </cell>
          <cell r="W787">
            <v>3612984</v>
          </cell>
        </row>
        <row r="788">
          <cell r="D788" t="str">
            <v>통신선 사업본부</v>
          </cell>
          <cell r="E788">
            <v>519940010</v>
          </cell>
          <cell r="F788" t="str">
            <v>소나타2(7219)</v>
          </cell>
          <cell r="G788" t="str">
            <v>1994.11.30</v>
          </cell>
          <cell r="H788">
            <v>2000.11</v>
          </cell>
          <cell r="I788">
            <v>5</v>
          </cell>
          <cell r="J788">
            <v>0.45100000000000001</v>
          </cell>
          <cell r="K788">
            <v>13752370</v>
          </cell>
          <cell r="L788">
            <v>0</v>
          </cell>
          <cell r="M788">
            <v>13752370</v>
          </cell>
          <cell r="N788">
            <v>13751370</v>
          </cell>
          <cell r="O788">
            <v>0</v>
          </cell>
          <cell r="P788">
            <v>13751370</v>
          </cell>
          <cell r="Q788">
            <v>1000</v>
          </cell>
          <cell r="R788">
            <v>0</v>
          </cell>
          <cell r="S788">
            <v>0</v>
          </cell>
          <cell r="T788">
            <v>0</v>
          </cell>
          <cell r="U788">
            <v>1000</v>
          </cell>
          <cell r="V788">
            <v>0</v>
          </cell>
          <cell r="W788">
            <v>0</v>
          </cell>
        </row>
        <row r="789">
          <cell r="D789" t="str">
            <v>통신선 사업본부</v>
          </cell>
          <cell r="E789">
            <v>519990012</v>
          </cell>
          <cell r="F789" t="str">
            <v>포텐샤</v>
          </cell>
          <cell r="G789" t="str">
            <v>1999.04.14</v>
          </cell>
          <cell r="I789">
            <v>5</v>
          </cell>
          <cell r="J789">
            <v>0.45100000000000001</v>
          </cell>
          <cell r="K789">
            <v>24673200</v>
          </cell>
          <cell r="L789">
            <v>0</v>
          </cell>
          <cell r="M789">
            <v>24673200</v>
          </cell>
          <cell r="N789">
            <v>20590547</v>
          </cell>
          <cell r="O789">
            <v>1841277</v>
          </cell>
          <cell r="P789">
            <v>22431824</v>
          </cell>
          <cell r="Q789">
            <v>2241376</v>
          </cell>
          <cell r="R789">
            <v>0</v>
          </cell>
          <cell r="S789">
            <v>0</v>
          </cell>
          <cell r="T789">
            <v>1841277</v>
          </cell>
          <cell r="U789">
            <v>2241376</v>
          </cell>
          <cell r="V789">
            <v>1010860</v>
          </cell>
          <cell r="W789">
            <v>1010860</v>
          </cell>
        </row>
        <row r="790">
          <cell r="D790" t="str">
            <v>W차</v>
          </cell>
          <cell r="K790">
            <v>207696417</v>
          </cell>
          <cell r="L790">
            <v>0</v>
          </cell>
          <cell r="M790">
            <v>200696417</v>
          </cell>
          <cell r="N790">
            <v>189159529</v>
          </cell>
          <cell r="O790">
            <v>9553227</v>
          </cell>
          <cell r="P790">
            <v>191992756</v>
          </cell>
          <cell r="Q790">
            <v>8703661</v>
          </cell>
          <cell r="R790">
            <v>7000000</v>
          </cell>
          <cell r="S790">
            <v>6720000</v>
          </cell>
          <cell r="T790">
            <v>9553227</v>
          </cell>
          <cell r="U790">
            <v>8703661</v>
          </cell>
          <cell r="V790">
            <v>3919938</v>
          </cell>
          <cell r="W790">
            <v>3919938</v>
          </cell>
        </row>
        <row r="791">
          <cell r="D791" t="str">
            <v>통신선 생산부</v>
          </cell>
          <cell r="E791">
            <v>519810001</v>
          </cell>
          <cell r="F791" t="str">
            <v>지게차 3.5톤 (6722)</v>
          </cell>
          <cell r="G791" t="str">
            <v>1998.01.01</v>
          </cell>
          <cell r="H791">
            <v>2002.02</v>
          </cell>
          <cell r="I791">
            <v>5</v>
          </cell>
          <cell r="J791">
            <v>0.45100000000000001</v>
          </cell>
          <cell r="K791">
            <v>1500000</v>
          </cell>
          <cell r="L791">
            <v>0</v>
          </cell>
          <cell r="M791">
            <v>1500000</v>
          </cell>
          <cell r="N791">
            <v>1421568</v>
          </cell>
          <cell r="O791">
            <v>77432</v>
          </cell>
          <cell r="P791">
            <v>1499000</v>
          </cell>
          <cell r="Q791">
            <v>1000</v>
          </cell>
          <cell r="R791">
            <v>0</v>
          </cell>
          <cell r="S791">
            <v>0</v>
          </cell>
          <cell r="T791">
            <v>77432</v>
          </cell>
          <cell r="U791">
            <v>1000</v>
          </cell>
          <cell r="V791">
            <v>0</v>
          </cell>
          <cell r="W791">
            <v>0</v>
          </cell>
        </row>
        <row r="792">
          <cell r="D792" t="str">
            <v>통신선 생산부</v>
          </cell>
          <cell r="E792">
            <v>519850001</v>
          </cell>
          <cell r="F792" t="str">
            <v>포크리프트 (전동식)</v>
          </cell>
          <cell r="G792" t="str">
            <v>1985.06.24</v>
          </cell>
          <cell r="H792">
            <v>1993.12</v>
          </cell>
          <cell r="I792">
            <v>5</v>
          </cell>
          <cell r="J792">
            <v>0.45100000000000001</v>
          </cell>
          <cell r="K792">
            <v>1193670</v>
          </cell>
          <cell r="L792">
            <v>0</v>
          </cell>
          <cell r="M792">
            <v>1193670</v>
          </cell>
          <cell r="N792">
            <v>1192670</v>
          </cell>
          <cell r="O792">
            <v>0</v>
          </cell>
          <cell r="P792">
            <v>1192670</v>
          </cell>
          <cell r="Q792">
            <v>1000</v>
          </cell>
          <cell r="R792">
            <v>0</v>
          </cell>
          <cell r="S792">
            <v>0</v>
          </cell>
          <cell r="T792">
            <v>0</v>
          </cell>
          <cell r="U792">
            <v>1000</v>
          </cell>
          <cell r="V792">
            <v>0</v>
          </cell>
          <cell r="W792">
            <v>0</v>
          </cell>
        </row>
        <row r="793">
          <cell r="D793" t="str">
            <v>통신선 생산부</v>
          </cell>
          <cell r="E793">
            <v>519900006</v>
          </cell>
          <cell r="F793" t="str">
            <v>지게차 LBC 25</v>
          </cell>
          <cell r="G793" t="str">
            <v>1990.03.31</v>
          </cell>
          <cell r="H793">
            <v>1995.12</v>
          </cell>
          <cell r="I793">
            <v>5</v>
          </cell>
          <cell r="J793">
            <v>0.45100000000000001</v>
          </cell>
          <cell r="K793">
            <v>14700000</v>
          </cell>
          <cell r="L793">
            <v>0</v>
          </cell>
          <cell r="M793">
            <v>14700000</v>
          </cell>
          <cell r="N793">
            <v>14699000</v>
          </cell>
          <cell r="O793">
            <v>0</v>
          </cell>
          <cell r="P793">
            <v>14699000</v>
          </cell>
          <cell r="Q793">
            <v>1000</v>
          </cell>
          <cell r="R793">
            <v>0</v>
          </cell>
          <cell r="S793">
            <v>0</v>
          </cell>
          <cell r="T793">
            <v>0</v>
          </cell>
          <cell r="U793">
            <v>1000</v>
          </cell>
          <cell r="V793">
            <v>0</v>
          </cell>
          <cell r="W793">
            <v>0</v>
          </cell>
        </row>
        <row r="794">
          <cell r="D794" t="str">
            <v>통신선 생산부</v>
          </cell>
          <cell r="E794">
            <v>519900010</v>
          </cell>
          <cell r="F794" t="str">
            <v>지게차</v>
          </cell>
          <cell r="G794" t="str">
            <v>1998.01.01</v>
          </cell>
          <cell r="H794">
            <v>2002.02</v>
          </cell>
          <cell r="I794">
            <v>5</v>
          </cell>
          <cell r="J794">
            <v>0.45100000000000001</v>
          </cell>
          <cell r="K794">
            <v>2500000</v>
          </cell>
          <cell r="L794">
            <v>0</v>
          </cell>
          <cell r="M794">
            <v>2500000</v>
          </cell>
          <cell r="N794">
            <v>2369279</v>
          </cell>
          <cell r="O794">
            <v>129721</v>
          </cell>
          <cell r="P794">
            <v>2499000</v>
          </cell>
          <cell r="Q794">
            <v>1000</v>
          </cell>
          <cell r="R794">
            <v>0</v>
          </cell>
          <cell r="S794">
            <v>0</v>
          </cell>
          <cell r="T794">
            <v>129721</v>
          </cell>
          <cell r="U794">
            <v>1000</v>
          </cell>
          <cell r="V794">
            <v>0</v>
          </cell>
          <cell r="W794">
            <v>0</v>
          </cell>
        </row>
        <row r="795">
          <cell r="D795" t="str">
            <v>통신선 생산부</v>
          </cell>
          <cell r="E795">
            <v>519910003</v>
          </cell>
          <cell r="F795" t="str">
            <v>지게차 (FOLK LIFT)</v>
          </cell>
          <cell r="G795" t="str">
            <v>1991.10.31</v>
          </cell>
          <cell r="H795">
            <v>1996.1</v>
          </cell>
          <cell r="I795">
            <v>5</v>
          </cell>
          <cell r="J795">
            <v>0.45100000000000001</v>
          </cell>
          <cell r="K795">
            <v>19000000</v>
          </cell>
          <cell r="L795">
            <v>0</v>
          </cell>
          <cell r="M795">
            <v>19000000</v>
          </cell>
          <cell r="N795">
            <v>18999000</v>
          </cell>
          <cell r="O795">
            <v>0</v>
          </cell>
          <cell r="P795">
            <v>18999000</v>
          </cell>
          <cell r="Q795">
            <v>1000</v>
          </cell>
          <cell r="R795">
            <v>0</v>
          </cell>
          <cell r="S795">
            <v>0</v>
          </cell>
          <cell r="T795">
            <v>0</v>
          </cell>
          <cell r="U795">
            <v>1000</v>
          </cell>
          <cell r="V795">
            <v>0</v>
          </cell>
          <cell r="W795">
            <v>0</v>
          </cell>
        </row>
        <row r="796">
          <cell r="D796" t="str">
            <v>통신선 생산부</v>
          </cell>
          <cell r="E796">
            <v>519910004</v>
          </cell>
          <cell r="F796" t="str">
            <v>지게차 LBC 25</v>
          </cell>
          <cell r="G796" t="str">
            <v>1991.12.31</v>
          </cell>
          <cell r="H796">
            <v>1996.12</v>
          </cell>
          <cell r="I796">
            <v>5</v>
          </cell>
          <cell r="J796">
            <v>0.45100000000000001</v>
          </cell>
          <cell r="K796">
            <v>14500000</v>
          </cell>
          <cell r="L796">
            <v>0</v>
          </cell>
          <cell r="M796">
            <v>14500000</v>
          </cell>
          <cell r="N796">
            <v>14499000</v>
          </cell>
          <cell r="O796">
            <v>0</v>
          </cell>
          <cell r="P796">
            <v>14499000</v>
          </cell>
          <cell r="Q796">
            <v>1000</v>
          </cell>
          <cell r="R796">
            <v>0</v>
          </cell>
          <cell r="S796">
            <v>0</v>
          </cell>
          <cell r="T796">
            <v>0</v>
          </cell>
          <cell r="U796">
            <v>1000</v>
          </cell>
          <cell r="V796">
            <v>0</v>
          </cell>
          <cell r="W796">
            <v>0</v>
          </cell>
        </row>
        <row r="797">
          <cell r="D797" t="str">
            <v>통신선 생산부</v>
          </cell>
          <cell r="E797">
            <v>519930006</v>
          </cell>
          <cell r="F797" t="str">
            <v>전동지게차 (LBC25)</v>
          </cell>
          <cell r="G797" t="str">
            <v>1993.09.30</v>
          </cell>
          <cell r="H797">
            <v>2000.03</v>
          </cell>
          <cell r="I797">
            <v>5</v>
          </cell>
          <cell r="J797">
            <v>0.45100000000000001</v>
          </cell>
          <cell r="K797">
            <v>13343200</v>
          </cell>
          <cell r="L797">
            <v>0</v>
          </cell>
          <cell r="M797">
            <v>13343200</v>
          </cell>
          <cell r="N797">
            <v>13342200</v>
          </cell>
          <cell r="O797">
            <v>0</v>
          </cell>
          <cell r="P797">
            <v>13342200</v>
          </cell>
          <cell r="Q797">
            <v>1000</v>
          </cell>
          <cell r="R797">
            <v>0</v>
          </cell>
          <cell r="S797">
            <v>0</v>
          </cell>
          <cell r="T797">
            <v>0</v>
          </cell>
          <cell r="U797">
            <v>1000</v>
          </cell>
          <cell r="V797">
            <v>0</v>
          </cell>
          <cell r="W797">
            <v>0</v>
          </cell>
        </row>
        <row r="798">
          <cell r="D798" t="str">
            <v>통신선 생산부</v>
          </cell>
          <cell r="E798">
            <v>519960002</v>
          </cell>
          <cell r="F798" t="str">
            <v>지게차 LBC30</v>
          </cell>
          <cell r="G798" t="str">
            <v>1996.02.28</v>
          </cell>
          <cell r="H798">
            <v>2001.1</v>
          </cell>
          <cell r="I798">
            <v>5</v>
          </cell>
          <cell r="J798">
            <v>0.45100000000000001</v>
          </cell>
          <cell r="K798">
            <v>20200000</v>
          </cell>
          <cell r="L798">
            <v>0</v>
          </cell>
          <cell r="M798">
            <v>20200000</v>
          </cell>
          <cell r="N798">
            <v>20199000</v>
          </cell>
          <cell r="O798">
            <v>0</v>
          </cell>
          <cell r="P798">
            <v>20199000</v>
          </cell>
          <cell r="Q798">
            <v>1000</v>
          </cell>
          <cell r="R798">
            <v>0</v>
          </cell>
          <cell r="S798">
            <v>0</v>
          </cell>
          <cell r="T798">
            <v>0</v>
          </cell>
          <cell r="U798">
            <v>1000</v>
          </cell>
          <cell r="V798">
            <v>0</v>
          </cell>
          <cell r="W798">
            <v>0</v>
          </cell>
        </row>
        <row r="799">
          <cell r="D799" t="str">
            <v>통신선 제품관리과</v>
          </cell>
          <cell r="E799">
            <v>520000005</v>
          </cell>
          <cell r="F799" t="str">
            <v>지게차(7ton)</v>
          </cell>
          <cell r="G799" t="str">
            <v>2000.03.31</v>
          </cell>
          <cell r="I799">
            <v>5</v>
          </cell>
          <cell r="J799">
            <v>0.45100000000000001</v>
          </cell>
          <cell r="K799">
            <v>38981800</v>
          </cell>
          <cell r="L799">
            <v>0</v>
          </cell>
          <cell r="M799">
            <v>38981800</v>
          </cell>
          <cell r="N799">
            <v>27232647</v>
          </cell>
          <cell r="O799">
            <v>5298868</v>
          </cell>
          <cell r="P799">
            <v>32531515</v>
          </cell>
          <cell r="Q799">
            <v>6450285</v>
          </cell>
          <cell r="R799">
            <v>0</v>
          </cell>
          <cell r="S799">
            <v>0</v>
          </cell>
          <cell r="T799">
            <v>5298868</v>
          </cell>
          <cell r="U799">
            <v>6450285</v>
          </cell>
          <cell r="V799">
            <v>2909078</v>
          </cell>
          <cell r="W799">
            <v>2909078</v>
          </cell>
        </row>
        <row r="800">
          <cell r="D800" t="str">
            <v>통신선 총무부</v>
          </cell>
          <cell r="E800">
            <v>519870001</v>
          </cell>
          <cell r="F800" t="str">
            <v>베스타 (6927)</v>
          </cell>
          <cell r="G800" t="str">
            <v>1987.12.01</v>
          </cell>
          <cell r="H800">
            <v>1993.12</v>
          </cell>
          <cell r="I800">
            <v>5</v>
          </cell>
          <cell r="J800">
            <v>0.45100000000000001</v>
          </cell>
          <cell r="K800">
            <v>8785177</v>
          </cell>
          <cell r="L800">
            <v>0</v>
          </cell>
          <cell r="M800">
            <v>8785177</v>
          </cell>
          <cell r="N800">
            <v>8784177</v>
          </cell>
          <cell r="O800">
            <v>0</v>
          </cell>
          <cell r="P800">
            <v>8784177</v>
          </cell>
          <cell r="Q800">
            <v>1000</v>
          </cell>
          <cell r="R800">
            <v>0</v>
          </cell>
          <cell r="S800">
            <v>0</v>
          </cell>
          <cell r="T800">
            <v>0</v>
          </cell>
          <cell r="U800">
            <v>1000</v>
          </cell>
          <cell r="V800">
            <v>0</v>
          </cell>
          <cell r="W800">
            <v>0</v>
          </cell>
        </row>
        <row r="801">
          <cell r="D801" t="str">
            <v>통신선 총무부</v>
          </cell>
          <cell r="E801">
            <v>519920002</v>
          </cell>
          <cell r="F801" t="str">
            <v>버스 (9832)</v>
          </cell>
          <cell r="G801" t="str">
            <v>1998.01.01</v>
          </cell>
          <cell r="H801">
            <v>2002.02</v>
          </cell>
          <cell r="I801">
            <v>5</v>
          </cell>
          <cell r="J801">
            <v>0.45100000000000001</v>
          </cell>
          <cell r="K801">
            <v>7000000</v>
          </cell>
          <cell r="L801">
            <v>0</v>
          </cell>
          <cell r="M801">
            <v>0</v>
          </cell>
          <cell r="N801">
            <v>6633982</v>
          </cell>
          <cell r="O801">
            <v>86018</v>
          </cell>
          <cell r="P801">
            <v>0</v>
          </cell>
          <cell r="Q801">
            <v>0</v>
          </cell>
          <cell r="R801">
            <v>7000000</v>
          </cell>
          <cell r="S801">
            <v>6720000</v>
          </cell>
          <cell r="T801">
            <v>86018</v>
          </cell>
          <cell r="U801">
            <v>0</v>
          </cell>
          <cell r="V801">
            <v>0</v>
          </cell>
          <cell r="W801">
            <v>0</v>
          </cell>
        </row>
        <row r="802">
          <cell r="D802" t="str">
            <v>통신선 총무부</v>
          </cell>
          <cell r="E802">
            <v>519930004</v>
          </cell>
          <cell r="F802" t="str">
            <v>베스타 (1752)</v>
          </cell>
          <cell r="G802" t="str">
            <v>1998.01.01</v>
          </cell>
          <cell r="H802">
            <v>2002.02</v>
          </cell>
          <cell r="I802">
            <v>5</v>
          </cell>
          <cell r="J802">
            <v>0.45100000000000001</v>
          </cell>
          <cell r="K802">
            <v>1200000</v>
          </cell>
          <cell r="L802">
            <v>0</v>
          </cell>
          <cell r="M802">
            <v>1200000</v>
          </cell>
          <cell r="N802">
            <v>1137254</v>
          </cell>
          <cell r="O802">
            <v>61746</v>
          </cell>
          <cell r="P802">
            <v>1199000</v>
          </cell>
          <cell r="Q802">
            <v>1000</v>
          </cell>
          <cell r="R802">
            <v>0</v>
          </cell>
          <cell r="S802">
            <v>0</v>
          </cell>
          <cell r="T802">
            <v>61746</v>
          </cell>
          <cell r="U802">
            <v>1000</v>
          </cell>
          <cell r="V802">
            <v>0</v>
          </cell>
          <cell r="W802">
            <v>0</v>
          </cell>
        </row>
        <row r="803">
          <cell r="D803" t="str">
            <v>통신선 총무부</v>
          </cell>
          <cell r="E803">
            <v>519970001</v>
          </cell>
          <cell r="F803" t="str">
            <v>지게차(4.5ton)</v>
          </cell>
          <cell r="G803" t="str">
            <v>1997.01.31</v>
          </cell>
          <cell r="H803">
            <v>2002.1</v>
          </cell>
          <cell r="I803">
            <v>5</v>
          </cell>
          <cell r="J803">
            <v>0.45100000000000001</v>
          </cell>
          <cell r="K803">
            <v>26367000</v>
          </cell>
          <cell r="L803">
            <v>0</v>
          </cell>
          <cell r="M803">
            <v>26367000</v>
          </cell>
          <cell r="N803">
            <v>24307835</v>
          </cell>
          <cell r="O803">
            <v>2058165</v>
          </cell>
          <cell r="P803">
            <v>26366000</v>
          </cell>
          <cell r="Q803">
            <v>1000</v>
          </cell>
          <cell r="R803">
            <v>0</v>
          </cell>
          <cell r="S803">
            <v>0</v>
          </cell>
          <cell r="T803">
            <v>2058165</v>
          </cell>
          <cell r="U803">
            <v>1000</v>
          </cell>
          <cell r="V803">
            <v>0</v>
          </cell>
          <cell r="W803">
            <v>0</v>
          </cell>
        </row>
        <row r="804">
          <cell r="D804" t="str">
            <v>W차</v>
          </cell>
          <cell r="K804">
            <v>169270847</v>
          </cell>
          <cell r="L804">
            <v>0</v>
          </cell>
          <cell r="M804">
            <v>162270847</v>
          </cell>
          <cell r="N804">
            <v>154817612</v>
          </cell>
          <cell r="O804">
            <v>7711950</v>
          </cell>
          <cell r="P804">
            <v>155809562</v>
          </cell>
          <cell r="Q804">
            <v>6461285</v>
          </cell>
          <cell r="R804">
            <v>7000000</v>
          </cell>
          <cell r="S804">
            <v>6720000</v>
          </cell>
          <cell r="T804">
            <v>7711950</v>
          </cell>
          <cell r="U804">
            <v>6461285</v>
          </cell>
          <cell r="V804">
            <v>2909078</v>
          </cell>
          <cell r="W804">
            <v>2909078</v>
          </cell>
        </row>
        <row r="805">
          <cell r="D805" t="str">
            <v>통신선 소재2팀</v>
          </cell>
          <cell r="E805">
            <v>520000004</v>
          </cell>
          <cell r="F805" t="str">
            <v>지게차(2.5ton)</v>
          </cell>
          <cell r="G805" t="str">
            <v>2000.03.31</v>
          </cell>
          <cell r="I805">
            <v>5</v>
          </cell>
          <cell r="J805">
            <v>0.45100000000000001</v>
          </cell>
          <cell r="K805">
            <v>20951000</v>
          </cell>
          <cell r="L805">
            <v>0</v>
          </cell>
          <cell r="M805">
            <v>20951000</v>
          </cell>
          <cell r="N805">
            <v>14636348</v>
          </cell>
          <cell r="O805">
            <v>2847908</v>
          </cell>
          <cell r="P805">
            <v>17484256</v>
          </cell>
          <cell r="Q805">
            <v>3466744</v>
          </cell>
          <cell r="R805">
            <v>0</v>
          </cell>
          <cell r="S805">
            <v>0</v>
          </cell>
          <cell r="T805">
            <v>2847908</v>
          </cell>
          <cell r="U805">
            <v>3466744</v>
          </cell>
          <cell r="V805">
            <v>1563501</v>
          </cell>
          <cell r="W805">
            <v>1563501</v>
          </cell>
        </row>
        <row r="806">
          <cell r="D806" t="str">
            <v>C/P차</v>
          </cell>
          <cell r="K806">
            <v>20951000</v>
          </cell>
          <cell r="L806">
            <v>0</v>
          </cell>
          <cell r="M806">
            <v>20951000</v>
          </cell>
          <cell r="N806">
            <v>14636348</v>
          </cell>
          <cell r="O806">
            <v>2847908</v>
          </cell>
          <cell r="P806">
            <v>17484256</v>
          </cell>
          <cell r="Q806">
            <v>3466744</v>
          </cell>
          <cell r="R806">
            <v>0</v>
          </cell>
          <cell r="S806">
            <v>0</v>
          </cell>
          <cell r="T806">
            <v>2847908</v>
          </cell>
          <cell r="U806">
            <v>3466744</v>
          </cell>
          <cell r="V806">
            <v>1563501</v>
          </cell>
          <cell r="W806">
            <v>1563501</v>
          </cell>
        </row>
        <row r="807">
          <cell r="D807" t="str">
            <v>통신선 SCR생산팀</v>
          </cell>
          <cell r="E807">
            <v>519990010</v>
          </cell>
          <cell r="F807" t="str">
            <v>지게차</v>
          </cell>
          <cell r="G807" t="str">
            <v>1999.04.01</v>
          </cell>
          <cell r="I807">
            <v>5</v>
          </cell>
          <cell r="J807">
            <v>0.45100000000000001</v>
          </cell>
          <cell r="K807">
            <v>29986000</v>
          </cell>
          <cell r="L807">
            <v>0</v>
          </cell>
          <cell r="M807">
            <v>29986000</v>
          </cell>
          <cell r="N807">
            <v>25024242</v>
          </cell>
          <cell r="O807">
            <v>2237753</v>
          </cell>
          <cell r="P807">
            <v>27261995</v>
          </cell>
          <cell r="Q807">
            <v>2724005</v>
          </cell>
          <cell r="R807">
            <v>0</v>
          </cell>
          <cell r="S807">
            <v>0</v>
          </cell>
          <cell r="T807">
            <v>2237753</v>
          </cell>
          <cell r="U807">
            <v>2724005</v>
          </cell>
          <cell r="V807">
            <v>1228526</v>
          </cell>
          <cell r="W807">
            <v>1228526</v>
          </cell>
        </row>
        <row r="808">
          <cell r="D808" t="str">
            <v>통신선 SCR생산팀</v>
          </cell>
          <cell r="E808">
            <v>519990011</v>
          </cell>
          <cell r="F808" t="str">
            <v>지게차</v>
          </cell>
          <cell r="G808" t="str">
            <v>1999.04.01</v>
          </cell>
          <cell r="I808">
            <v>5</v>
          </cell>
          <cell r="J808">
            <v>0.45100000000000001</v>
          </cell>
          <cell r="K808">
            <v>29986000</v>
          </cell>
          <cell r="L808">
            <v>0</v>
          </cell>
          <cell r="M808">
            <v>29986000</v>
          </cell>
          <cell r="N808">
            <v>25024242</v>
          </cell>
          <cell r="O808">
            <v>2237753</v>
          </cell>
          <cell r="P808">
            <v>27261995</v>
          </cell>
          <cell r="Q808">
            <v>2724005</v>
          </cell>
          <cell r="R808">
            <v>0</v>
          </cell>
          <cell r="S808">
            <v>0</v>
          </cell>
          <cell r="T808">
            <v>2237753</v>
          </cell>
          <cell r="U808">
            <v>2724005</v>
          </cell>
          <cell r="V808">
            <v>1228526</v>
          </cell>
          <cell r="W808">
            <v>1228526</v>
          </cell>
        </row>
        <row r="809">
          <cell r="D809" t="str">
            <v>SCR차</v>
          </cell>
          <cell r="K809">
            <v>59972000</v>
          </cell>
          <cell r="L809">
            <v>0</v>
          </cell>
          <cell r="M809">
            <v>59972000</v>
          </cell>
          <cell r="N809">
            <v>50048484</v>
          </cell>
          <cell r="O809">
            <v>4475506</v>
          </cell>
          <cell r="P809">
            <v>54523990</v>
          </cell>
          <cell r="Q809">
            <v>5448010</v>
          </cell>
          <cell r="R809">
            <v>0</v>
          </cell>
          <cell r="S809">
            <v>0</v>
          </cell>
          <cell r="T809">
            <v>4475506</v>
          </cell>
          <cell r="U809">
            <v>5448010</v>
          </cell>
          <cell r="V809">
            <v>2457052</v>
          </cell>
          <cell r="W809">
            <v>2457052</v>
          </cell>
        </row>
        <row r="810">
          <cell r="K810">
            <v>857428779</v>
          </cell>
          <cell r="L810">
            <v>0</v>
          </cell>
          <cell r="M810">
            <v>769149719</v>
          </cell>
          <cell r="N810">
            <v>728773834</v>
          </cell>
          <cell r="O810">
            <v>61478462</v>
          </cell>
          <cell r="P810">
            <v>705716530</v>
          </cell>
          <cell r="Q810">
            <v>63433189</v>
          </cell>
          <cell r="R810">
            <v>88279060</v>
          </cell>
          <cell r="S810">
            <v>81036766</v>
          </cell>
          <cell r="T810">
            <v>61478462</v>
          </cell>
          <cell r="U810">
            <v>63433189</v>
          </cell>
          <cell r="V810">
            <v>28593478</v>
          </cell>
          <cell r="W810">
            <v>28593478</v>
          </cell>
        </row>
        <row r="811">
          <cell r="D811" t="str">
            <v>알미늄 가공반</v>
          </cell>
          <cell r="E811">
            <v>619960013</v>
          </cell>
          <cell r="F811" t="str">
            <v>POWER PRESS</v>
          </cell>
          <cell r="G811" t="str">
            <v>1996.11.30</v>
          </cell>
          <cell r="H811">
            <v>2002.04</v>
          </cell>
          <cell r="I811">
            <v>5</v>
          </cell>
          <cell r="J811">
            <v>0.45100000000000001</v>
          </cell>
          <cell r="K811">
            <v>4700000</v>
          </cell>
          <cell r="L811">
            <v>0</v>
          </cell>
          <cell r="M811">
            <v>4700000</v>
          </cell>
          <cell r="N811">
            <v>4429849</v>
          </cell>
          <cell r="O811">
            <v>269151</v>
          </cell>
          <cell r="P811">
            <v>4699000</v>
          </cell>
          <cell r="Q811">
            <v>1000</v>
          </cell>
          <cell r="R811">
            <v>0</v>
          </cell>
          <cell r="S811">
            <v>0</v>
          </cell>
          <cell r="T811">
            <v>269151</v>
          </cell>
          <cell r="U811">
            <v>1000</v>
          </cell>
          <cell r="V811">
            <v>0</v>
          </cell>
          <cell r="W811">
            <v>0</v>
          </cell>
        </row>
        <row r="812">
          <cell r="D812" t="str">
            <v>알미늄 가공반</v>
          </cell>
          <cell r="E812">
            <v>619960014</v>
          </cell>
          <cell r="F812" t="str">
            <v>프레스금형</v>
          </cell>
          <cell r="G812" t="str">
            <v>1996.11.30</v>
          </cell>
          <cell r="H812">
            <v>2001.12</v>
          </cell>
          <cell r="I812">
            <v>5</v>
          </cell>
          <cell r="J812">
            <v>0.45100000000000001</v>
          </cell>
          <cell r="K812">
            <v>8500000</v>
          </cell>
          <cell r="L812">
            <v>0</v>
          </cell>
          <cell r="M812">
            <v>8500000</v>
          </cell>
          <cell r="N812">
            <v>8499000</v>
          </cell>
          <cell r="O812">
            <v>0</v>
          </cell>
          <cell r="P812">
            <v>8499000</v>
          </cell>
          <cell r="Q812">
            <v>1000</v>
          </cell>
          <cell r="R812">
            <v>0</v>
          </cell>
          <cell r="S812">
            <v>0</v>
          </cell>
          <cell r="T812">
            <v>0</v>
          </cell>
          <cell r="U812">
            <v>1000</v>
          </cell>
          <cell r="V812">
            <v>0</v>
          </cell>
          <cell r="W812">
            <v>0</v>
          </cell>
        </row>
        <row r="813">
          <cell r="D813" t="str">
            <v>알미늄 가공반</v>
          </cell>
          <cell r="E813">
            <v>619970003</v>
          </cell>
          <cell r="F813" t="str">
            <v>밀링장비</v>
          </cell>
          <cell r="G813" t="str">
            <v>1997.04.16</v>
          </cell>
          <cell r="H813">
            <v>2002.1</v>
          </cell>
          <cell r="I813">
            <v>5</v>
          </cell>
          <cell r="J813">
            <v>0.45100000000000001</v>
          </cell>
          <cell r="K813">
            <v>1550000</v>
          </cell>
          <cell r="L813">
            <v>0</v>
          </cell>
          <cell r="M813">
            <v>1550000</v>
          </cell>
          <cell r="N813">
            <v>1428951</v>
          </cell>
          <cell r="O813">
            <v>120049</v>
          </cell>
          <cell r="P813">
            <v>1549000</v>
          </cell>
          <cell r="Q813">
            <v>1000</v>
          </cell>
          <cell r="R813">
            <v>0</v>
          </cell>
          <cell r="S813">
            <v>0</v>
          </cell>
          <cell r="T813">
            <v>120049</v>
          </cell>
          <cell r="U813">
            <v>1000</v>
          </cell>
          <cell r="V813">
            <v>0</v>
          </cell>
          <cell r="W813">
            <v>0</v>
          </cell>
        </row>
        <row r="814">
          <cell r="D814" t="str">
            <v>알미늄 가공반</v>
          </cell>
          <cell r="E814">
            <v>619970005</v>
          </cell>
          <cell r="F814" t="str">
            <v>프레스금형</v>
          </cell>
          <cell r="G814" t="str">
            <v>1997.04.30</v>
          </cell>
          <cell r="H814">
            <v>2002.1</v>
          </cell>
          <cell r="I814">
            <v>5</v>
          </cell>
          <cell r="J814">
            <v>0.45100000000000001</v>
          </cell>
          <cell r="K814">
            <v>5250000</v>
          </cell>
          <cell r="L814">
            <v>0</v>
          </cell>
          <cell r="M814">
            <v>5250000</v>
          </cell>
          <cell r="N814">
            <v>4839994</v>
          </cell>
          <cell r="O814">
            <v>409006</v>
          </cell>
          <cell r="P814">
            <v>5249000</v>
          </cell>
          <cell r="Q814">
            <v>1000</v>
          </cell>
          <cell r="R814">
            <v>0</v>
          </cell>
          <cell r="S814">
            <v>0</v>
          </cell>
          <cell r="T814">
            <v>409006</v>
          </cell>
          <cell r="U814">
            <v>1000</v>
          </cell>
          <cell r="V814">
            <v>0</v>
          </cell>
          <cell r="W814">
            <v>0</v>
          </cell>
        </row>
        <row r="815">
          <cell r="D815" t="str">
            <v>알미늄 가공반</v>
          </cell>
          <cell r="E815">
            <v>619970006</v>
          </cell>
          <cell r="F815" t="str">
            <v>프레스금형</v>
          </cell>
          <cell r="G815" t="str">
            <v>1997.05.31</v>
          </cell>
          <cell r="H815">
            <v>2002.1</v>
          </cell>
          <cell r="I815">
            <v>5</v>
          </cell>
          <cell r="J815">
            <v>0.45100000000000001</v>
          </cell>
          <cell r="K815">
            <v>7000000</v>
          </cell>
          <cell r="L815">
            <v>0</v>
          </cell>
          <cell r="M815">
            <v>7000000</v>
          </cell>
          <cell r="N815">
            <v>6453326</v>
          </cell>
          <cell r="O815">
            <v>545674</v>
          </cell>
          <cell r="P815">
            <v>6999000</v>
          </cell>
          <cell r="Q815">
            <v>1000</v>
          </cell>
          <cell r="R815">
            <v>0</v>
          </cell>
          <cell r="S815">
            <v>0</v>
          </cell>
          <cell r="T815">
            <v>545674</v>
          </cell>
          <cell r="U815">
            <v>1000</v>
          </cell>
          <cell r="V815">
            <v>0</v>
          </cell>
          <cell r="W815">
            <v>0</v>
          </cell>
        </row>
        <row r="816">
          <cell r="D816" t="str">
            <v>알미늄 가공반</v>
          </cell>
          <cell r="E816">
            <v>619970011</v>
          </cell>
          <cell r="F816" t="str">
            <v>프레스금형</v>
          </cell>
          <cell r="G816" t="str">
            <v>1997.08.23</v>
          </cell>
          <cell r="I816">
            <v>5</v>
          </cell>
          <cell r="J816">
            <v>0.45100000000000001</v>
          </cell>
          <cell r="K816">
            <v>6000000</v>
          </cell>
          <cell r="L816">
            <v>0</v>
          </cell>
          <cell r="M816">
            <v>6000000</v>
          </cell>
          <cell r="N816">
            <v>5424679</v>
          </cell>
          <cell r="O816">
            <v>259470</v>
          </cell>
          <cell r="P816">
            <v>5684149</v>
          </cell>
          <cell r="Q816">
            <v>315851</v>
          </cell>
          <cell r="R816">
            <v>0</v>
          </cell>
          <cell r="S816">
            <v>0</v>
          </cell>
          <cell r="T816">
            <v>259470</v>
          </cell>
          <cell r="U816">
            <v>315851</v>
          </cell>
          <cell r="V816">
            <v>142448</v>
          </cell>
          <cell r="W816">
            <v>142448</v>
          </cell>
        </row>
        <row r="817">
          <cell r="D817" t="str">
            <v>알미늄 가공반</v>
          </cell>
          <cell r="E817">
            <v>619970013</v>
          </cell>
          <cell r="F817" t="str">
            <v>프레스금형</v>
          </cell>
          <cell r="G817" t="str">
            <v>1997.09.30</v>
          </cell>
          <cell r="I817">
            <v>5</v>
          </cell>
          <cell r="J817">
            <v>0.45100000000000001</v>
          </cell>
          <cell r="K817">
            <v>5600000</v>
          </cell>
          <cell r="L817">
            <v>0</v>
          </cell>
          <cell r="M817">
            <v>5600000</v>
          </cell>
          <cell r="N817">
            <v>5063034</v>
          </cell>
          <cell r="O817">
            <v>242172</v>
          </cell>
          <cell r="P817">
            <v>5305206</v>
          </cell>
          <cell r="Q817">
            <v>294794</v>
          </cell>
          <cell r="R817">
            <v>0</v>
          </cell>
          <cell r="S817">
            <v>0</v>
          </cell>
          <cell r="T817">
            <v>242172</v>
          </cell>
          <cell r="U817">
            <v>294794</v>
          </cell>
          <cell r="V817">
            <v>132952</v>
          </cell>
          <cell r="W817">
            <v>132952</v>
          </cell>
        </row>
        <row r="818">
          <cell r="D818" t="str">
            <v>알미늄 가공반</v>
          </cell>
          <cell r="E818">
            <v>619980003</v>
          </cell>
          <cell r="F818" t="str">
            <v>그릴펀칭 금형</v>
          </cell>
          <cell r="G818" t="str">
            <v>1998.03.23</v>
          </cell>
          <cell r="I818">
            <v>5</v>
          </cell>
          <cell r="J818">
            <v>0.45100000000000001</v>
          </cell>
          <cell r="K818">
            <v>5500000</v>
          </cell>
          <cell r="L818">
            <v>0</v>
          </cell>
          <cell r="M818">
            <v>5500000</v>
          </cell>
          <cell r="N818">
            <v>4874775</v>
          </cell>
          <cell r="O818">
            <v>281976</v>
          </cell>
          <cell r="P818">
            <v>5156751</v>
          </cell>
          <cell r="Q818">
            <v>343249</v>
          </cell>
          <cell r="R818">
            <v>0</v>
          </cell>
          <cell r="S818">
            <v>0</v>
          </cell>
          <cell r="T818">
            <v>281976</v>
          </cell>
          <cell r="U818">
            <v>343249</v>
          </cell>
          <cell r="V818">
            <v>154805</v>
          </cell>
          <cell r="W818">
            <v>154805</v>
          </cell>
        </row>
        <row r="819">
          <cell r="D819" t="str">
            <v>알미늄 가공반</v>
          </cell>
          <cell r="E819">
            <v>619980007</v>
          </cell>
          <cell r="F819" t="str">
            <v>그릴펀칭M/C 금형</v>
          </cell>
          <cell r="G819" t="str">
            <v>1998.04.27</v>
          </cell>
          <cell r="I819">
            <v>5</v>
          </cell>
          <cell r="J819">
            <v>0.45100000000000001</v>
          </cell>
          <cell r="K819">
            <v>5500000</v>
          </cell>
          <cell r="L819">
            <v>0</v>
          </cell>
          <cell r="M819">
            <v>5500000</v>
          </cell>
          <cell r="N819">
            <v>4874775</v>
          </cell>
          <cell r="O819">
            <v>281976</v>
          </cell>
          <cell r="P819">
            <v>5156751</v>
          </cell>
          <cell r="Q819">
            <v>343249</v>
          </cell>
          <cell r="R819">
            <v>0</v>
          </cell>
          <cell r="S819">
            <v>0</v>
          </cell>
          <cell r="T819">
            <v>281976</v>
          </cell>
          <cell r="U819">
            <v>343249</v>
          </cell>
          <cell r="V819">
            <v>154805</v>
          </cell>
          <cell r="W819">
            <v>154805</v>
          </cell>
        </row>
        <row r="820">
          <cell r="D820" t="str">
            <v>알미늄 가공반</v>
          </cell>
          <cell r="E820">
            <v>619980010</v>
          </cell>
          <cell r="F820" t="str">
            <v>그릴펀치 다이셋트</v>
          </cell>
          <cell r="G820" t="str">
            <v>1998.09.13</v>
          </cell>
          <cell r="I820">
            <v>5</v>
          </cell>
          <cell r="J820">
            <v>0.45100000000000001</v>
          </cell>
          <cell r="K820">
            <v>8000000</v>
          </cell>
          <cell r="L820">
            <v>0</v>
          </cell>
          <cell r="M820">
            <v>8000000</v>
          </cell>
          <cell r="N820">
            <v>6883414</v>
          </cell>
          <cell r="O820">
            <v>503580</v>
          </cell>
          <cell r="P820">
            <v>7386994</v>
          </cell>
          <cell r="Q820">
            <v>613006</v>
          </cell>
          <cell r="R820">
            <v>0</v>
          </cell>
          <cell r="S820">
            <v>0</v>
          </cell>
          <cell r="T820">
            <v>503580</v>
          </cell>
          <cell r="U820">
            <v>613006</v>
          </cell>
          <cell r="V820">
            <v>276465</v>
          </cell>
          <cell r="W820">
            <v>276465</v>
          </cell>
        </row>
        <row r="821">
          <cell r="D821" t="str">
            <v>알미늄 공무반</v>
          </cell>
          <cell r="E821">
            <v>619970015</v>
          </cell>
          <cell r="F821" t="str">
            <v>정밀수직측정기</v>
          </cell>
          <cell r="G821" t="str">
            <v>1997.10.27</v>
          </cell>
          <cell r="I821">
            <v>5</v>
          </cell>
          <cell r="J821">
            <v>0.45100000000000001</v>
          </cell>
          <cell r="K821">
            <v>2550000</v>
          </cell>
          <cell r="L821">
            <v>0</v>
          </cell>
          <cell r="M821">
            <v>2550000</v>
          </cell>
          <cell r="N821">
            <v>2305489</v>
          </cell>
          <cell r="O821">
            <v>110274</v>
          </cell>
          <cell r="P821">
            <v>2415763</v>
          </cell>
          <cell r="Q821">
            <v>134237</v>
          </cell>
          <cell r="R821">
            <v>0</v>
          </cell>
          <cell r="S821">
            <v>0</v>
          </cell>
          <cell r="T821">
            <v>110274</v>
          </cell>
          <cell r="U821">
            <v>134237</v>
          </cell>
          <cell r="V821">
            <v>60540</v>
          </cell>
          <cell r="W821">
            <v>60540</v>
          </cell>
        </row>
        <row r="822">
          <cell r="D822" t="str">
            <v>알미늄 공무반</v>
          </cell>
          <cell r="E822">
            <v>619970016</v>
          </cell>
          <cell r="F822" t="str">
            <v>정밀수평측정기</v>
          </cell>
          <cell r="G822" t="str">
            <v>1997.10.27</v>
          </cell>
          <cell r="I822">
            <v>5</v>
          </cell>
          <cell r="J822">
            <v>0.45100000000000001</v>
          </cell>
          <cell r="K822">
            <v>1350000</v>
          </cell>
          <cell r="L822">
            <v>0</v>
          </cell>
          <cell r="M822">
            <v>1350000</v>
          </cell>
          <cell r="N822">
            <v>1220553</v>
          </cell>
          <cell r="O822">
            <v>58381</v>
          </cell>
          <cell r="P822">
            <v>1278934</v>
          </cell>
          <cell r="Q822">
            <v>71066</v>
          </cell>
          <cell r="R822">
            <v>0</v>
          </cell>
          <cell r="S822">
            <v>0</v>
          </cell>
          <cell r="T822">
            <v>58381</v>
          </cell>
          <cell r="U822">
            <v>71066</v>
          </cell>
          <cell r="V822">
            <v>32050</v>
          </cell>
          <cell r="W822">
            <v>32050</v>
          </cell>
        </row>
        <row r="823">
          <cell r="D823" t="str">
            <v>알미늄 금형반</v>
          </cell>
          <cell r="E823">
            <v>619940004</v>
          </cell>
          <cell r="F823" t="str">
            <v>BAND SAW M/C</v>
          </cell>
          <cell r="G823" t="str">
            <v>1994.08.31</v>
          </cell>
          <cell r="H823">
            <v>2001.03</v>
          </cell>
          <cell r="I823">
            <v>5</v>
          </cell>
          <cell r="J823">
            <v>0.45100000000000001</v>
          </cell>
          <cell r="K823">
            <v>15000000</v>
          </cell>
          <cell r="L823">
            <v>0</v>
          </cell>
          <cell r="M823">
            <v>15000000</v>
          </cell>
          <cell r="N823">
            <v>14999000</v>
          </cell>
          <cell r="O823">
            <v>0</v>
          </cell>
          <cell r="P823">
            <v>14999000</v>
          </cell>
          <cell r="Q823">
            <v>1000</v>
          </cell>
          <cell r="R823">
            <v>0</v>
          </cell>
          <cell r="S823">
            <v>0</v>
          </cell>
          <cell r="T823">
            <v>0</v>
          </cell>
          <cell r="U823">
            <v>1000</v>
          </cell>
          <cell r="V823">
            <v>0</v>
          </cell>
          <cell r="W823">
            <v>0</v>
          </cell>
        </row>
        <row r="824">
          <cell r="D824" t="str">
            <v>알미늄 금형반</v>
          </cell>
          <cell r="E824">
            <v>619970008</v>
          </cell>
          <cell r="F824" t="str">
            <v>금형다이스</v>
          </cell>
          <cell r="G824" t="str">
            <v>1997.06.30</v>
          </cell>
          <cell r="H824">
            <v>2002.1</v>
          </cell>
          <cell r="I824">
            <v>5</v>
          </cell>
          <cell r="J824">
            <v>0.45100000000000001</v>
          </cell>
          <cell r="K824">
            <v>157640000</v>
          </cell>
          <cell r="L824">
            <v>0</v>
          </cell>
          <cell r="M824">
            <v>157640000</v>
          </cell>
          <cell r="N824">
            <v>145328898</v>
          </cell>
          <cell r="O824">
            <v>12310102</v>
          </cell>
          <cell r="P824">
            <v>157639000</v>
          </cell>
          <cell r="Q824">
            <v>1000</v>
          </cell>
          <cell r="R824">
            <v>0</v>
          </cell>
          <cell r="S824">
            <v>0</v>
          </cell>
          <cell r="T824">
            <v>12310102</v>
          </cell>
          <cell r="U824">
            <v>1000</v>
          </cell>
          <cell r="V824">
            <v>0</v>
          </cell>
          <cell r="W824">
            <v>0</v>
          </cell>
        </row>
        <row r="825">
          <cell r="D825" t="str">
            <v>알미늄 금형반</v>
          </cell>
          <cell r="E825">
            <v>619970014</v>
          </cell>
          <cell r="F825" t="str">
            <v>디지탈 카운터</v>
          </cell>
          <cell r="G825" t="str">
            <v>1997.09.26</v>
          </cell>
          <cell r="I825">
            <v>5</v>
          </cell>
          <cell r="J825">
            <v>0.45100000000000001</v>
          </cell>
          <cell r="K825">
            <v>4000000</v>
          </cell>
          <cell r="L825">
            <v>0</v>
          </cell>
          <cell r="M825">
            <v>4000000</v>
          </cell>
          <cell r="N825">
            <v>3616453</v>
          </cell>
          <cell r="O825">
            <v>172980</v>
          </cell>
          <cell r="P825">
            <v>3789433</v>
          </cell>
          <cell r="Q825">
            <v>210567</v>
          </cell>
          <cell r="R825">
            <v>0</v>
          </cell>
          <cell r="S825">
            <v>0</v>
          </cell>
          <cell r="T825">
            <v>172980</v>
          </cell>
          <cell r="U825">
            <v>210567</v>
          </cell>
          <cell r="V825">
            <v>94965</v>
          </cell>
          <cell r="W825">
            <v>94965</v>
          </cell>
        </row>
        <row r="826">
          <cell r="D826" t="str">
            <v>알미늄 금형반</v>
          </cell>
          <cell r="E826">
            <v>619990004</v>
          </cell>
          <cell r="F826" t="str">
            <v>금형탈자기(600x350)</v>
          </cell>
          <cell r="G826" t="str">
            <v>1999.12.22</v>
          </cell>
          <cell r="I826">
            <v>5</v>
          </cell>
          <cell r="J826">
            <v>0.45100000000000001</v>
          </cell>
          <cell r="K826">
            <v>3150000</v>
          </cell>
          <cell r="L826">
            <v>0</v>
          </cell>
          <cell r="M826">
            <v>3150000</v>
          </cell>
          <cell r="N826">
            <v>2414679</v>
          </cell>
          <cell r="O826">
            <v>331630</v>
          </cell>
          <cell r="P826">
            <v>2746309</v>
          </cell>
          <cell r="Q826">
            <v>403691</v>
          </cell>
          <cell r="R826">
            <v>0</v>
          </cell>
          <cell r="S826">
            <v>0</v>
          </cell>
          <cell r="T826">
            <v>331630</v>
          </cell>
          <cell r="U826">
            <v>403691</v>
          </cell>
          <cell r="V826">
            <v>182064</v>
          </cell>
          <cell r="W826">
            <v>182064</v>
          </cell>
        </row>
        <row r="827">
          <cell r="D827" t="str">
            <v>알미늄 금형팀</v>
          </cell>
          <cell r="E827">
            <v>619980009</v>
          </cell>
          <cell r="F827" t="str">
            <v>금형</v>
          </cell>
          <cell r="G827" t="str">
            <v>1998.07.31</v>
          </cell>
          <cell r="I827">
            <v>5</v>
          </cell>
          <cell r="J827">
            <v>0.45100000000000001</v>
          </cell>
          <cell r="K827">
            <v>3945000</v>
          </cell>
          <cell r="L827">
            <v>0</v>
          </cell>
          <cell r="M827">
            <v>3945000</v>
          </cell>
          <cell r="N827">
            <v>3394384</v>
          </cell>
          <cell r="O827">
            <v>248328</v>
          </cell>
          <cell r="P827">
            <v>3642712</v>
          </cell>
          <cell r="Q827">
            <v>302288</v>
          </cell>
          <cell r="R827">
            <v>0</v>
          </cell>
          <cell r="S827">
            <v>0</v>
          </cell>
          <cell r="T827">
            <v>248328</v>
          </cell>
          <cell r="U827">
            <v>302288</v>
          </cell>
          <cell r="V827">
            <v>136331</v>
          </cell>
          <cell r="W827">
            <v>136331</v>
          </cell>
        </row>
        <row r="828">
          <cell r="D828" t="str">
            <v>알미늄 생산관리팀</v>
          </cell>
          <cell r="E828">
            <v>619980013</v>
          </cell>
          <cell r="F828" t="str">
            <v>그릴금형</v>
          </cell>
          <cell r="G828" t="str">
            <v>1998.12.01</v>
          </cell>
          <cell r="I828">
            <v>5</v>
          </cell>
          <cell r="J828">
            <v>0.45100000000000001</v>
          </cell>
          <cell r="K828">
            <v>15900000</v>
          </cell>
          <cell r="L828">
            <v>0</v>
          </cell>
          <cell r="M828">
            <v>15900000</v>
          </cell>
          <cell r="N828">
            <v>13680786</v>
          </cell>
          <cell r="O828">
            <v>1000866</v>
          </cell>
          <cell r="P828">
            <v>14681652</v>
          </cell>
          <cell r="Q828">
            <v>1218348</v>
          </cell>
          <cell r="R828">
            <v>0</v>
          </cell>
          <cell r="S828">
            <v>0</v>
          </cell>
          <cell r="T828">
            <v>1000866</v>
          </cell>
          <cell r="U828">
            <v>1218348</v>
          </cell>
          <cell r="V828">
            <v>549474</v>
          </cell>
          <cell r="W828">
            <v>549474</v>
          </cell>
        </row>
        <row r="829">
          <cell r="D829" t="str">
            <v>알미늄 설비팀</v>
          </cell>
          <cell r="E829">
            <v>620000007</v>
          </cell>
          <cell r="F829" t="str">
            <v>정류기(PCB)</v>
          </cell>
          <cell r="G829" t="str">
            <v>2000.12.05</v>
          </cell>
          <cell r="I829">
            <v>5</v>
          </cell>
          <cell r="J829">
            <v>0.45100000000000001</v>
          </cell>
          <cell r="K829">
            <v>2000000</v>
          </cell>
          <cell r="L829">
            <v>0</v>
          </cell>
          <cell r="M829">
            <v>2000000</v>
          </cell>
          <cell r="N829">
            <v>1149599</v>
          </cell>
          <cell r="O829">
            <v>383531</v>
          </cell>
          <cell r="P829">
            <v>1533130</v>
          </cell>
          <cell r="Q829">
            <v>466870</v>
          </cell>
          <cell r="R829">
            <v>0</v>
          </cell>
          <cell r="S829">
            <v>0</v>
          </cell>
          <cell r="T829">
            <v>383531</v>
          </cell>
          <cell r="U829">
            <v>466870</v>
          </cell>
          <cell r="V829">
            <v>210558</v>
          </cell>
          <cell r="W829">
            <v>210558</v>
          </cell>
        </row>
        <row r="830">
          <cell r="D830" t="str">
            <v>알미늄 시판팀</v>
          </cell>
          <cell r="E830">
            <v>619970012</v>
          </cell>
          <cell r="F830" t="str">
            <v>창문로라 금형틀</v>
          </cell>
          <cell r="G830" t="str">
            <v>1997.08.01</v>
          </cell>
          <cell r="I830">
            <v>5</v>
          </cell>
          <cell r="J830">
            <v>0.45100000000000001</v>
          </cell>
          <cell r="K830">
            <v>5100000</v>
          </cell>
          <cell r="L830">
            <v>0</v>
          </cell>
          <cell r="M830">
            <v>5100000</v>
          </cell>
          <cell r="N830">
            <v>4610977</v>
          </cell>
          <cell r="O830">
            <v>220549</v>
          </cell>
          <cell r="P830">
            <v>4831526</v>
          </cell>
          <cell r="Q830">
            <v>268474</v>
          </cell>
          <cell r="R830">
            <v>0</v>
          </cell>
          <cell r="S830">
            <v>0</v>
          </cell>
          <cell r="T830">
            <v>220549</v>
          </cell>
          <cell r="U830">
            <v>268474</v>
          </cell>
          <cell r="V830">
            <v>121081</v>
          </cell>
          <cell r="W830">
            <v>121081</v>
          </cell>
        </row>
        <row r="831">
          <cell r="D831" t="str">
            <v>알미늄 압출반</v>
          </cell>
          <cell r="E831">
            <v>619960007</v>
          </cell>
          <cell r="F831" t="str">
            <v>특판교정기</v>
          </cell>
          <cell r="G831" t="str">
            <v>1996.10.30</v>
          </cell>
          <cell r="H831">
            <v>2002.04</v>
          </cell>
          <cell r="I831">
            <v>5</v>
          </cell>
          <cell r="J831">
            <v>0.45100000000000001</v>
          </cell>
          <cell r="K831">
            <v>7500000</v>
          </cell>
          <cell r="L831">
            <v>0</v>
          </cell>
          <cell r="M831">
            <v>7500000</v>
          </cell>
          <cell r="N831">
            <v>7068908</v>
          </cell>
          <cell r="O831">
            <v>430092</v>
          </cell>
          <cell r="P831">
            <v>7499000</v>
          </cell>
          <cell r="Q831">
            <v>1000</v>
          </cell>
          <cell r="R831">
            <v>0</v>
          </cell>
          <cell r="S831">
            <v>0</v>
          </cell>
          <cell r="T831">
            <v>430092</v>
          </cell>
          <cell r="U831">
            <v>1000</v>
          </cell>
          <cell r="V831">
            <v>0</v>
          </cell>
          <cell r="W831">
            <v>0</v>
          </cell>
        </row>
        <row r="832">
          <cell r="D832" t="str">
            <v>알미늄 압출반</v>
          </cell>
          <cell r="E832">
            <v>620000006</v>
          </cell>
          <cell r="F832" t="str">
            <v>압출1호기 예비stem제작</v>
          </cell>
          <cell r="G832" t="str">
            <v>2000.12.29</v>
          </cell>
          <cell r="I832">
            <v>5</v>
          </cell>
          <cell r="J832">
            <v>0.45100000000000001</v>
          </cell>
          <cell r="K832">
            <v>2700000</v>
          </cell>
          <cell r="L832">
            <v>0</v>
          </cell>
          <cell r="M832">
            <v>2700000</v>
          </cell>
          <cell r="N832">
            <v>1551959</v>
          </cell>
          <cell r="O832">
            <v>517766</v>
          </cell>
          <cell r="P832">
            <v>2069725</v>
          </cell>
          <cell r="Q832">
            <v>630275</v>
          </cell>
          <cell r="R832">
            <v>0</v>
          </cell>
          <cell r="S832">
            <v>0</v>
          </cell>
          <cell r="T832">
            <v>517766</v>
          </cell>
          <cell r="U832">
            <v>630275</v>
          </cell>
          <cell r="V832">
            <v>284254</v>
          </cell>
          <cell r="W832">
            <v>284254</v>
          </cell>
        </row>
        <row r="833">
          <cell r="D833" t="str">
            <v>알미늄 압출반</v>
          </cell>
          <cell r="E833">
            <v>620010001</v>
          </cell>
          <cell r="F833" t="str">
            <v>3ton 계근대</v>
          </cell>
          <cell r="G833" t="str">
            <v>2001.02.02</v>
          </cell>
          <cell r="I833">
            <v>5</v>
          </cell>
          <cell r="J833">
            <v>0.45100000000000001</v>
          </cell>
          <cell r="K833">
            <v>3000000</v>
          </cell>
          <cell r="L833">
            <v>0</v>
          </cell>
          <cell r="M833">
            <v>0</v>
          </cell>
          <cell r="N833">
            <v>1353000</v>
          </cell>
          <cell r="O833">
            <v>185699</v>
          </cell>
          <cell r="P833">
            <v>0</v>
          </cell>
          <cell r="Q833">
            <v>0</v>
          </cell>
          <cell r="R833">
            <v>3000000</v>
          </cell>
          <cell r="S833">
            <v>1538699</v>
          </cell>
          <cell r="T833">
            <v>185699</v>
          </cell>
          <cell r="U833">
            <v>0</v>
          </cell>
          <cell r="V833">
            <v>0</v>
          </cell>
          <cell r="W833">
            <v>0</v>
          </cell>
        </row>
        <row r="834">
          <cell r="D834" t="str">
            <v>알미늄 압출팀</v>
          </cell>
          <cell r="E834">
            <v>619970010</v>
          </cell>
          <cell r="F834" t="str">
            <v>샤링기</v>
          </cell>
          <cell r="G834" t="str">
            <v>1997.07.18</v>
          </cell>
          <cell r="I834">
            <v>5</v>
          </cell>
          <cell r="J834">
            <v>0.45100000000000001</v>
          </cell>
          <cell r="K834">
            <v>2760000</v>
          </cell>
          <cell r="L834">
            <v>0</v>
          </cell>
          <cell r="M834">
            <v>2760000</v>
          </cell>
          <cell r="N834">
            <v>2495352</v>
          </cell>
          <cell r="O834">
            <v>119356</v>
          </cell>
          <cell r="P834">
            <v>2614708</v>
          </cell>
          <cell r="Q834">
            <v>145292</v>
          </cell>
          <cell r="R834">
            <v>0</v>
          </cell>
          <cell r="S834">
            <v>0</v>
          </cell>
          <cell r="T834">
            <v>119356</v>
          </cell>
          <cell r="U834">
            <v>145292</v>
          </cell>
          <cell r="V834">
            <v>65526</v>
          </cell>
          <cell r="W834">
            <v>65526</v>
          </cell>
        </row>
        <row r="835">
          <cell r="D835" t="str">
            <v>알미늄 전산팀</v>
          </cell>
          <cell r="E835">
            <v>619980005</v>
          </cell>
          <cell r="F835" t="str">
            <v>네트워크 증폭기</v>
          </cell>
          <cell r="G835" t="str">
            <v>1998.03.25</v>
          </cell>
          <cell r="I835">
            <v>5</v>
          </cell>
          <cell r="J835">
            <v>0.45100000000000001</v>
          </cell>
          <cell r="K835">
            <v>3190000</v>
          </cell>
          <cell r="L835">
            <v>0</v>
          </cell>
          <cell r="M835">
            <v>3190000</v>
          </cell>
          <cell r="N835">
            <v>2827370</v>
          </cell>
          <cell r="O835">
            <v>163546</v>
          </cell>
          <cell r="P835">
            <v>2990916</v>
          </cell>
          <cell r="Q835">
            <v>199084</v>
          </cell>
          <cell r="R835">
            <v>0</v>
          </cell>
          <cell r="S835">
            <v>0</v>
          </cell>
          <cell r="T835">
            <v>163546</v>
          </cell>
          <cell r="U835">
            <v>199084</v>
          </cell>
          <cell r="V835">
            <v>89786</v>
          </cell>
          <cell r="W835">
            <v>89786</v>
          </cell>
        </row>
        <row r="836">
          <cell r="D836" t="str">
            <v>알미늄 직판팀</v>
          </cell>
          <cell r="E836">
            <v>619990002</v>
          </cell>
          <cell r="F836" t="str">
            <v>GUIDE 금형</v>
          </cell>
          <cell r="G836" t="str">
            <v>1999.06.30</v>
          </cell>
          <cell r="I836">
            <v>5</v>
          </cell>
          <cell r="J836">
            <v>0.45100000000000001</v>
          </cell>
          <cell r="K836">
            <v>5000000</v>
          </cell>
          <cell r="L836">
            <v>0</v>
          </cell>
          <cell r="M836">
            <v>5000000</v>
          </cell>
          <cell r="N836">
            <v>4172654</v>
          </cell>
          <cell r="O836">
            <v>373133</v>
          </cell>
          <cell r="P836">
            <v>4545787</v>
          </cell>
          <cell r="Q836">
            <v>454213</v>
          </cell>
          <cell r="R836">
            <v>0</v>
          </cell>
          <cell r="S836">
            <v>0</v>
          </cell>
          <cell r="T836">
            <v>373133</v>
          </cell>
          <cell r="U836">
            <v>454213</v>
          </cell>
          <cell r="V836">
            <v>204850</v>
          </cell>
          <cell r="W836">
            <v>204850</v>
          </cell>
        </row>
        <row r="837">
          <cell r="D837" t="str">
            <v>알미늄 출하반</v>
          </cell>
          <cell r="E837">
            <v>619960008</v>
          </cell>
          <cell r="F837" t="str">
            <v>PALLET</v>
          </cell>
          <cell r="G837" t="str">
            <v>1996.10.31</v>
          </cell>
          <cell r="H837">
            <v>2002.04</v>
          </cell>
          <cell r="I837">
            <v>5</v>
          </cell>
          <cell r="J837">
            <v>0.45100000000000001</v>
          </cell>
          <cell r="K837">
            <v>10260000</v>
          </cell>
          <cell r="L837">
            <v>0</v>
          </cell>
          <cell r="M837">
            <v>10260000</v>
          </cell>
          <cell r="N837">
            <v>9670267</v>
          </cell>
          <cell r="O837">
            <v>588733</v>
          </cell>
          <cell r="P837">
            <v>10259000</v>
          </cell>
          <cell r="Q837">
            <v>1000</v>
          </cell>
          <cell r="R837">
            <v>0</v>
          </cell>
          <cell r="S837">
            <v>0</v>
          </cell>
          <cell r="T837">
            <v>588733</v>
          </cell>
          <cell r="U837">
            <v>1000</v>
          </cell>
          <cell r="V837">
            <v>0</v>
          </cell>
          <cell r="W837">
            <v>0</v>
          </cell>
        </row>
        <row r="838">
          <cell r="D838" t="str">
            <v>알미늄 출하반</v>
          </cell>
          <cell r="E838">
            <v>619960009</v>
          </cell>
          <cell r="F838" t="str">
            <v>PALLET</v>
          </cell>
          <cell r="G838" t="str">
            <v>1996.10.31</v>
          </cell>
          <cell r="H838">
            <v>2002.04</v>
          </cell>
          <cell r="I838">
            <v>5</v>
          </cell>
          <cell r="J838">
            <v>0.45100000000000001</v>
          </cell>
          <cell r="K838">
            <v>21870000</v>
          </cell>
          <cell r="L838">
            <v>0</v>
          </cell>
          <cell r="M838">
            <v>21870000</v>
          </cell>
          <cell r="N838">
            <v>20612937</v>
          </cell>
          <cell r="O838">
            <v>1256063</v>
          </cell>
          <cell r="P838">
            <v>21869000</v>
          </cell>
          <cell r="Q838">
            <v>1000</v>
          </cell>
          <cell r="R838">
            <v>0</v>
          </cell>
          <cell r="S838">
            <v>0</v>
          </cell>
          <cell r="T838">
            <v>1256063</v>
          </cell>
          <cell r="U838">
            <v>1000</v>
          </cell>
          <cell r="V838">
            <v>0</v>
          </cell>
          <cell r="W838">
            <v>0</v>
          </cell>
        </row>
        <row r="839">
          <cell r="D839" t="str">
            <v>알미늄 출하반</v>
          </cell>
          <cell r="E839">
            <v>619960011</v>
          </cell>
          <cell r="F839" t="str">
            <v>PALLET</v>
          </cell>
          <cell r="G839" t="str">
            <v>1996.11.30</v>
          </cell>
          <cell r="H839">
            <v>2002.04</v>
          </cell>
          <cell r="I839">
            <v>5</v>
          </cell>
          <cell r="J839">
            <v>0.45100000000000001</v>
          </cell>
          <cell r="K839">
            <v>57240000</v>
          </cell>
          <cell r="L839">
            <v>0</v>
          </cell>
          <cell r="M839">
            <v>57240000</v>
          </cell>
          <cell r="N839">
            <v>53949909</v>
          </cell>
          <cell r="O839">
            <v>3289091</v>
          </cell>
          <cell r="P839">
            <v>57239000</v>
          </cell>
          <cell r="Q839">
            <v>1000</v>
          </cell>
          <cell r="R839">
            <v>0</v>
          </cell>
          <cell r="S839">
            <v>0</v>
          </cell>
          <cell r="T839">
            <v>3289091</v>
          </cell>
          <cell r="U839">
            <v>1000</v>
          </cell>
          <cell r="V839">
            <v>0</v>
          </cell>
          <cell r="W839">
            <v>0</v>
          </cell>
        </row>
        <row r="840">
          <cell r="D840" t="str">
            <v>알미늄 출하반</v>
          </cell>
          <cell r="E840">
            <v>619960012</v>
          </cell>
          <cell r="F840" t="str">
            <v>PALLET</v>
          </cell>
          <cell r="G840" t="str">
            <v>1996.11.30</v>
          </cell>
          <cell r="H840">
            <v>2002.04</v>
          </cell>
          <cell r="I840">
            <v>5</v>
          </cell>
          <cell r="J840">
            <v>0.45100000000000001</v>
          </cell>
          <cell r="K840">
            <v>45630000</v>
          </cell>
          <cell r="L840">
            <v>0</v>
          </cell>
          <cell r="M840">
            <v>45630000</v>
          </cell>
          <cell r="N840">
            <v>43007239</v>
          </cell>
          <cell r="O840">
            <v>2621761</v>
          </cell>
          <cell r="P840">
            <v>45629000</v>
          </cell>
          <cell r="Q840">
            <v>1000</v>
          </cell>
          <cell r="R840">
            <v>0</v>
          </cell>
          <cell r="S840">
            <v>0</v>
          </cell>
          <cell r="T840">
            <v>2621761</v>
          </cell>
          <cell r="U840">
            <v>1000</v>
          </cell>
          <cell r="V840">
            <v>0</v>
          </cell>
          <cell r="W840">
            <v>0</v>
          </cell>
        </row>
        <row r="841">
          <cell r="D841" t="str">
            <v>알미늄 출하반</v>
          </cell>
          <cell r="E841">
            <v>620000002</v>
          </cell>
          <cell r="F841" t="str">
            <v>전자저울(지상식 3ton)</v>
          </cell>
          <cell r="G841" t="str">
            <v>2000.05.25</v>
          </cell>
          <cell r="I841">
            <v>5</v>
          </cell>
          <cell r="J841">
            <v>0.45100000000000001</v>
          </cell>
          <cell r="K841">
            <v>3600000</v>
          </cell>
          <cell r="L841">
            <v>0</v>
          </cell>
          <cell r="M841">
            <v>3600000</v>
          </cell>
          <cell r="N841">
            <v>2514956</v>
          </cell>
          <cell r="O841">
            <v>489355</v>
          </cell>
          <cell r="P841">
            <v>3004311</v>
          </cell>
          <cell r="Q841">
            <v>595689</v>
          </cell>
          <cell r="R841">
            <v>0</v>
          </cell>
          <cell r="S841">
            <v>0</v>
          </cell>
          <cell r="T841">
            <v>489355</v>
          </cell>
          <cell r="U841">
            <v>595689</v>
          </cell>
          <cell r="V841">
            <v>268655</v>
          </cell>
          <cell r="W841">
            <v>268655</v>
          </cell>
        </row>
        <row r="842">
          <cell r="D842" t="str">
            <v>알미늄 포장반</v>
          </cell>
          <cell r="E842">
            <v>619980014</v>
          </cell>
          <cell r="F842" t="str">
            <v>전자식 저울</v>
          </cell>
          <cell r="G842" t="str">
            <v>1998.12.09</v>
          </cell>
          <cell r="I842">
            <v>5</v>
          </cell>
          <cell r="J842">
            <v>0.45100000000000001</v>
          </cell>
          <cell r="K842">
            <v>5000000</v>
          </cell>
          <cell r="L842">
            <v>0</v>
          </cell>
          <cell r="M842">
            <v>5000000</v>
          </cell>
          <cell r="N842">
            <v>4302134</v>
          </cell>
          <cell r="O842">
            <v>314738</v>
          </cell>
          <cell r="P842">
            <v>4616872</v>
          </cell>
          <cell r="Q842">
            <v>383128</v>
          </cell>
          <cell r="R842">
            <v>0</v>
          </cell>
          <cell r="S842">
            <v>0</v>
          </cell>
          <cell r="T842">
            <v>314738</v>
          </cell>
          <cell r="U842">
            <v>383128</v>
          </cell>
          <cell r="V842">
            <v>172790</v>
          </cell>
          <cell r="W842">
            <v>172790</v>
          </cell>
        </row>
        <row r="843">
          <cell r="D843" t="str">
            <v>알미늄 포장반</v>
          </cell>
          <cell r="E843">
            <v>619980015</v>
          </cell>
          <cell r="F843" t="str">
            <v>전자식 저울</v>
          </cell>
          <cell r="G843" t="str">
            <v>1998.12.09</v>
          </cell>
          <cell r="I843">
            <v>5</v>
          </cell>
          <cell r="J843">
            <v>0.45100000000000001</v>
          </cell>
          <cell r="K843">
            <v>2800000</v>
          </cell>
          <cell r="L843">
            <v>0</v>
          </cell>
          <cell r="M843">
            <v>2800000</v>
          </cell>
          <cell r="N843">
            <v>2409195</v>
          </cell>
          <cell r="O843">
            <v>176253</v>
          </cell>
          <cell r="P843">
            <v>2585448</v>
          </cell>
          <cell r="Q843">
            <v>214552</v>
          </cell>
          <cell r="R843">
            <v>0</v>
          </cell>
          <cell r="S843">
            <v>0</v>
          </cell>
          <cell r="T843">
            <v>176253</v>
          </cell>
          <cell r="U843">
            <v>214552</v>
          </cell>
          <cell r="V843">
            <v>96762</v>
          </cell>
          <cell r="W843">
            <v>96762</v>
          </cell>
        </row>
        <row r="844">
          <cell r="D844" t="str">
            <v>알미늄 품질보증팀</v>
          </cell>
          <cell r="E844">
            <v>619960006</v>
          </cell>
          <cell r="F844" t="str">
            <v>정반</v>
          </cell>
          <cell r="G844" t="str">
            <v>1996.10.30</v>
          </cell>
          <cell r="H844">
            <v>2002.04</v>
          </cell>
          <cell r="I844">
            <v>5</v>
          </cell>
          <cell r="J844">
            <v>0.45100000000000001</v>
          </cell>
          <cell r="K844">
            <v>4000000</v>
          </cell>
          <cell r="L844">
            <v>0</v>
          </cell>
          <cell r="M844">
            <v>4000000</v>
          </cell>
          <cell r="N844">
            <v>3770084</v>
          </cell>
          <cell r="O844">
            <v>228916</v>
          </cell>
          <cell r="P844">
            <v>3999000</v>
          </cell>
          <cell r="Q844">
            <v>1000</v>
          </cell>
          <cell r="R844">
            <v>0</v>
          </cell>
          <cell r="S844">
            <v>0</v>
          </cell>
          <cell r="T844">
            <v>228916</v>
          </cell>
          <cell r="U844">
            <v>1000</v>
          </cell>
          <cell r="V844">
            <v>0</v>
          </cell>
          <cell r="W844">
            <v>0</v>
          </cell>
        </row>
        <row r="845">
          <cell r="D845" t="str">
            <v>알미늄 품질보증팀</v>
          </cell>
          <cell r="E845">
            <v>619970007</v>
          </cell>
          <cell r="F845" t="str">
            <v>프레스금형</v>
          </cell>
          <cell r="G845" t="str">
            <v>1997.06.30</v>
          </cell>
          <cell r="H845">
            <v>2002.1</v>
          </cell>
          <cell r="I845">
            <v>5</v>
          </cell>
          <cell r="J845">
            <v>0.45100000000000001</v>
          </cell>
          <cell r="K845">
            <v>2000000</v>
          </cell>
          <cell r="L845">
            <v>0</v>
          </cell>
          <cell r="M845">
            <v>2000000</v>
          </cell>
          <cell r="N845">
            <v>1843807</v>
          </cell>
          <cell r="O845">
            <v>155193</v>
          </cell>
          <cell r="P845">
            <v>1999000</v>
          </cell>
          <cell r="Q845">
            <v>1000</v>
          </cell>
          <cell r="R845">
            <v>0</v>
          </cell>
          <cell r="S845">
            <v>0</v>
          </cell>
          <cell r="T845">
            <v>155193</v>
          </cell>
          <cell r="U845">
            <v>1000</v>
          </cell>
          <cell r="V845">
            <v>0</v>
          </cell>
          <cell r="W845">
            <v>0</v>
          </cell>
        </row>
        <row r="846">
          <cell r="D846" t="str">
            <v>알미늄 품질보증팀</v>
          </cell>
          <cell r="E846">
            <v>619980012</v>
          </cell>
          <cell r="F846" t="str">
            <v>피막두께측정기</v>
          </cell>
          <cell r="G846" t="str">
            <v>1998.12.03</v>
          </cell>
          <cell r="I846">
            <v>5</v>
          </cell>
          <cell r="J846">
            <v>0.45100000000000001</v>
          </cell>
          <cell r="K846">
            <v>1272730</v>
          </cell>
          <cell r="L846">
            <v>0</v>
          </cell>
          <cell r="M846">
            <v>1272730</v>
          </cell>
          <cell r="N846">
            <v>1095091</v>
          </cell>
          <cell r="O846">
            <v>80115</v>
          </cell>
          <cell r="P846">
            <v>1175206</v>
          </cell>
          <cell r="Q846">
            <v>97524</v>
          </cell>
          <cell r="R846">
            <v>0</v>
          </cell>
          <cell r="S846">
            <v>0</v>
          </cell>
          <cell r="T846">
            <v>80115</v>
          </cell>
          <cell r="U846">
            <v>97524</v>
          </cell>
          <cell r="V846">
            <v>43983</v>
          </cell>
          <cell r="W846">
            <v>43983</v>
          </cell>
        </row>
        <row r="847">
          <cell r="D847" t="str">
            <v>알미늄 피막반</v>
          </cell>
          <cell r="E847">
            <v>619960001</v>
          </cell>
          <cell r="F847" t="str">
            <v>전도도계</v>
          </cell>
          <cell r="G847" t="str">
            <v>1996.03.11</v>
          </cell>
          <cell r="H847">
            <v>2001.07</v>
          </cell>
          <cell r="I847">
            <v>5</v>
          </cell>
          <cell r="J847">
            <v>0.45100000000000001</v>
          </cell>
          <cell r="K847">
            <v>1900000</v>
          </cell>
          <cell r="L847">
            <v>0</v>
          </cell>
          <cell r="M847">
            <v>1900000</v>
          </cell>
          <cell r="N847">
            <v>1899000</v>
          </cell>
          <cell r="O847">
            <v>0</v>
          </cell>
          <cell r="P847">
            <v>1899000</v>
          </cell>
          <cell r="Q847">
            <v>1000</v>
          </cell>
          <cell r="R847">
            <v>0</v>
          </cell>
          <cell r="S847">
            <v>0</v>
          </cell>
          <cell r="T847">
            <v>0</v>
          </cell>
          <cell r="U847">
            <v>1000</v>
          </cell>
          <cell r="V847">
            <v>0</v>
          </cell>
          <cell r="W847">
            <v>0</v>
          </cell>
        </row>
        <row r="848">
          <cell r="D848" t="str">
            <v>알미늄 피막반</v>
          </cell>
          <cell r="E848">
            <v>619960003</v>
          </cell>
          <cell r="F848" t="str">
            <v>원자흡광광동계</v>
          </cell>
          <cell r="G848" t="str">
            <v>1996.06.22</v>
          </cell>
          <cell r="H848">
            <v>2001.07</v>
          </cell>
          <cell r="I848">
            <v>5</v>
          </cell>
          <cell r="J848">
            <v>0.45100000000000001</v>
          </cell>
          <cell r="K848">
            <v>34000000</v>
          </cell>
          <cell r="L848">
            <v>0</v>
          </cell>
          <cell r="M848">
            <v>34000000</v>
          </cell>
          <cell r="N848">
            <v>33999000</v>
          </cell>
          <cell r="O848">
            <v>0</v>
          </cell>
          <cell r="P848">
            <v>33999000</v>
          </cell>
          <cell r="Q848">
            <v>1000</v>
          </cell>
          <cell r="R848">
            <v>0</v>
          </cell>
          <cell r="S848">
            <v>0</v>
          </cell>
          <cell r="T848">
            <v>0</v>
          </cell>
          <cell r="U848">
            <v>1000</v>
          </cell>
          <cell r="V848">
            <v>0</v>
          </cell>
          <cell r="W848">
            <v>0</v>
          </cell>
        </row>
        <row r="849">
          <cell r="D849" t="str">
            <v>알미늄 피막반</v>
          </cell>
          <cell r="E849">
            <v>619970004</v>
          </cell>
          <cell r="F849" t="str">
            <v>무정전전원공급장치</v>
          </cell>
          <cell r="G849" t="str">
            <v>1997.04.22</v>
          </cell>
          <cell r="H849">
            <v>2002.1</v>
          </cell>
          <cell r="I849">
            <v>5</v>
          </cell>
          <cell r="J849">
            <v>0.45100000000000001</v>
          </cell>
          <cell r="K849">
            <v>1350000</v>
          </cell>
          <cell r="L849">
            <v>0</v>
          </cell>
          <cell r="M849">
            <v>1350000</v>
          </cell>
          <cell r="N849">
            <v>1244570</v>
          </cell>
          <cell r="O849">
            <v>104430</v>
          </cell>
          <cell r="P849">
            <v>1349000</v>
          </cell>
          <cell r="Q849">
            <v>1000</v>
          </cell>
          <cell r="R849">
            <v>0</v>
          </cell>
          <cell r="S849">
            <v>0</v>
          </cell>
          <cell r="T849">
            <v>104430</v>
          </cell>
          <cell r="U849">
            <v>1000</v>
          </cell>
          <cell r="V849">
            <v>0</v>
          </cell>
          <cell r="W849">
            <v>0</v>
          </cell>
        </row>
        <row r="850">
          <cell r="D850" t="str">
            <v>AL공</v>
          </cell>
          <cell r="K850">
            <v>483307730</v>
          </cell>
          <cell r="L850">
            <v>0</v>
          </cell>
          <cell r="M850">
            <v>480307730</v>
          </cell>
          <cell r="N850">
            <v>445280047</v>
          </cell>
          <cell r="O850">
            <v>28843935</v>
          </cell>
          <cell r="P850">
            <v>472585283</v>
          </cell>
          <cell r="Q850">
            <v>7722447</v>
          </cell>
          <cell r="R850">
            <v>3000000</v>
          </cell>
          <cell r="S850">
            <v>1538699</v>
          </cell>
          <cell r="T850">
            <v>28843935</v>
          </cell>
          <cell r="U850">
            <v>7722447</v>
          </cell>
          <cell r="V850">
            <v>3475144</v>
          </cell>
          <cell r="W850">
            <v>3475144</v>
          </cell>
        </row>
        <row r="851">
          <cell r="D851" t="str">
            <v>연구소 MAIN H/W</v>
          </cell>
          <cell r="E851">
            <v>620000001</v>
          </cell>
          <cell r="F851" t="str">
            <v>계측기(FLC)</v>
          </cell>
          <cell r="G851" t="str">
            <v>2000.02.23</v>
          </cell>
          <cell r="I851">
            <v>5</v>
          </cell>
          <cell r="J851">
            <v>0.45100000000000001</v>
          </cell>
          <cell r="K851">
            <v>70880000</v>
          </cell>
          <cell r="L851">
            <v>0</v>
          </cell>
          <cell r="M851">
            <v>70880000</v>
          </cell>
          <cell r="N851">
            <v>49516697</v>
          </cell>
          <cell r="O851">
            <v>9634850</v>
          </cell>
          <cell r="P851">
            <v>59151547</v>
          </cell>
          <cell r="Q851">
            <v>11728453</v>
          </cell>
          <cell r="R851">
            <v>0</v>
          </cell>
          <cell r="S851">
            <v>0</v>
          </cell>
          <cell r="T851">
            <v>9634850</v>
          </cell>
          <cell r="U851">
            <v>11728453</v>
          </cell>
          <cell r="V851">
            <v>5289532</v>
          </cell>
          <cell r="W851">
            <v>5289532</v>
          </cell>
        </row>
        <row r="852">
          <cell r="D852" t="str">
            <v>연구소 관리팀</v>
          </cell>
          <cell r="E852">
            <v>619840006</v>
          </cell>
          <cell r="F852" t="str">
            <v>SPARK TESTER</v>
          </cell>
          <cell r="G852" t="str">
            <v>1984.08.31</v>
          </cell>
          <cell r="H852">
            <v>1993.12</v>
          </cell>
          <cell r="I852">
            <v>5</v>
          </cell>
          <cell r="J852">
            <v>0.45100000000000001</v>
          </cell>
          <cell r="K852">
            <v>2700000</v>
          </cell>
          <cell r="L852">
            <v>0</v>
          </cell>
          <cell r="M852">
            <v>2700000</v>
          </cell>
          <cell r="N852">
            <v>2699000</v>
          </cell>
          <cell r="O852">
            <v>0</v>
          </cell>
          <cell r="P852">
            <v>2699000</v>
          </cell>
          <cell r="Q852">
            <v>1000</v>
          </cell>
          <cell r="R852">
            <v>0</v>
          </cell>
          <cell r="S852">
            <v>0</v>
          </cell>
          <cell r="T852">
            <v>0</v>
          </cell>
          <cell r="U852">
            <v>1000</v>
          </cell>
          <cell r="V852">
            <v>0</v>
          </cell>
          <cell r="W852">
            <v>0</v>
          </cell>
        </row>
        <row r="853">
          <cell r="D853" t="str">
            <v>연구소 관리팀</v>
          </cell>
          <cell r="E853">
            <v>619840011</v>
          </cell>
          <cell r="F853" t="str">
            <v>PATTERN GENERATER</v>
          </cell>
          <cell r="G853" t="str">
            <v>1984.09.29</v>
          </cell>
          <cell r="H853">
            <v>1993.12</v>
          </cell>
          <cell r="I853">
            <v>5</v>
          </cell>
          <cell r="J853">
            <v>0.45100000000000001</v>
          </cell>
          <cell r="K853">
            <v>8679800</v>
          </cell>
          <cell r="L853">
            <v>0</v>
          </cell>
          <cell r="M853">
            <v>8679800</v>
          </cell>
          <cell r="N853">
            <v>8678800</v>
          </cell>
          <cell r="O853">
            <v>0</v>
          </cell>
          <cell r="P853">
            <v>8678800</v>
          </cell>
          <cell r="Q853">
            <v>1000</v>
          </cell>
          <cell r="R853">
            <v>0</v>
          </cell>
          <cell r="S853">
            <v>0</v>
          </cell>
          <cell r="T853">
            <v>0</v>
          </cell>
          <cell r="U853">
            <v>1000</v>
          </cell>
          <cell r="V853">
            <v>0</v>
          </cell>
          <cell r="W853">
            <v>0</v>
          </cell>
        </row>
        <row r="854">
          <cell r="D854" t="str">
            <v>연구소 관리팀</v>
          </cell>
          <cell r="E854">
            <v>619840013</v>
          </cell>
          <cell r="F854" t="str">
            <v>RETURN LOSS</v>
          </cell>
          <cell r="G854" t="str">
            <v>1984.09.29</v>
          </cell>
          <cell r="H854">
            <v>1993.12</v>
          </cell>
          <cell r="I854">
            <v>5</v>
          </cell>
          <cell r="J854">
            <v>0.45100000000000001</v>
          </cell>
          <cell r="K854">
            <v>1103549</v>
          </cell>
          <cell r="L854">
            <v>0</v>
          </cell>
          <cell r="M854">
            <v>1103549</v>
          </cell>
          <cell r="N854">
            <v>1102549</v>
          </cell>
          <cell r="O854">
            <v>0</v>
          </cell>
          <cell r="P854">
            <v>1102549</v>
          </cell>
          <cell r="Q854">
            <v>1000</v>
          </cell>
          <cell r="R854">
            <v>0</v>
          </cell>
          <cell r="S854">
            <v>0</v>
          </cell>
          <cell r="T854">
            <v>0</v>
          </cell>
          <cell r="U854">
            <v>1000</v>
          </cell>
          <cell r="V854">
            <v>0</v>
          </cell>
          <cell r="W854">
            <v>0</v>
          </cell>
        </row>
        <row r="855">
          <cell r="D855" t="str">
            <v>연구소 관리팀</v>
          </cell>
          <cell r="E855">
            <v>619850003</v>
          </cell>
          <cell r="F855" t="str">
            <v>WINDING  M/C</v>
          </cell>
          <cell r="G855" t="str">
            <v>1985.01.31</v>
          </cell>
          <cell r="H855">
            <v>1993.12</v>
          </cell>
          <cell r="I855">
            <v>5</v>
          </cell>
          <cell r="J855">
            <v>0.45100000000000001</v>
          </cell>
          <cell r="K855">
            <v>5160000</v>
          </cell>
          <cell r="L855">
            <v>0</v>
          </cell>
          <cell r="M855">
            <v>5160000</v>
          </cell>
          <cell r="N855">
            <v>5159000</v>
          </cell>
          <cell r="O855">
            <v>0</v>
          </cell>
          <cell r="P855">
            <v>5159000</v>
          </cell>
          <cell r="Q855">
            <v>1000</v>
          </cell>
          <cell r="R855">
            <v>0</v>
          </cell>
          <cell r="S855">
            <v>0</v>
          </cell>
          <cell r="T855">
            <v>0</v>
          </cell>
          <cell r="U855">
            <v>1000</v>
          </cell>
          <cell r="V855">
            <v>0</v>
          </cell>
          <cell r="W855">
            <v>0</v>
          </cell>
        </row>
        <row r="856">
          <cell r="D856" t="str">
            <v>연구소 관리팀</v>
          </cell>
          <cell r="E856">
            <v>619850007</v>
          </cell>
          <cell r="F856" t="str">
            <v>TV16"</v>
          </cell>
          <cell r="G856" t="str">
            <v>1985.02.28</v>
          </cell>
          <cell r="H856">
            <v>1993.12</v>
          </cell>
          <cell r="I856">
            <v>5</v>
          </cell>
          <cell r="J856">
            <v>0.45100000000000001</v>
          </cell>
          <cell r="K856">
            <v>540000</v>
          </cell>
          <cell r="L856">
            <v>0</v>
          </cell>
          <cell r="M856">
            <v>540000</v>
          </cell>
          <cell r="N856">
            <v>539000</v>
          </cell>
          <cell r="O856">
            <v>0</v>
          </cell>
          <cell r="P856">
            <v>539000</v>
          </cell>
          <cell r="Q856">
            <v>1000</v>
          </cell>
          <cell r="R856">
            <v>0</v>
          </cell>
          <cell r="S856">
            <v>0</v>
          </cell>
          <cell r="T856">
            <v>0</v>
          </cell>
          <cell r="U856">
            <v>1000</v>
          </cell>
          <cell r="V856">
            <v>0</v>
          </cell>
          <cell r="W856">
            <v>0</v>
          </cell>
        </row>
        <row r="857">
          <cell r="D857" t="str">
            <v>연구소 관리팀</v>
          </cell>
          <cell r="E857">
            <v>619850010</v>
          </cell>
          <cell r="F857" t="str">
            <v>DIGITER  BALANDE</v>
          </cell>
          <cell r="G857" t="str">
            <v>1985.03.30</v>
          </cell>
          <cell r="H857">
            <v>1993.12</v>
          </cell>
          <cell r="I857">
            <v>5</v>
          </cell>
          <cell r="J857">
            <v>0.45100000000000001</v>
          </cell>
          <cell r="K857">
            <v>900000</v>
          </cell>
          <cell r="L857">
            <v>0</v>
          </cell>
          <cell r="M857">
            <v>900000</v>
          </cell>
          <cell r="N857">
            <v>899000</v>
          </cell>
          <cell r="O857">
            <v>0</v>
          </cell>
          <cell r="P857">
            <v>899000</v>
          </cell>
          <cell r="Q857">
            <v>1000</v>
          </cell>
          <cell r="R857">
            <v>0</v>
          </cell>
          <cell r="S857">
            <v>0</v>
          </cell>
          <cell r="T857">
            <v>0</v>
          </cell>
          <cell r="U857">
            <v>1000</v>
          </cell>
          <cell r="V857">
            <v>0</v>
          </cell>
          <cell r="W857">
            <v>0</v>
          </cell>
        </row>
        <row r="858">
          <cell r="D858" t="str">
            <v>연구소 관리팀</v>
          </cell>
          <cell r="E858">
            <v>619850016</v>
          </cell>
          <cell r="F858" t="str">
            <v>MICRO PROCESSOR</v>
          </cell>
          <cell r="G858" t="str">
            <v>1985.05.30</v>
          </cell>
          <cell r="H858">
            <v>1993.12</v>
          </cell>
          <cell r="I858">
            <v>5</v>
          </cell>
          <cell r="J858">
            <v>0.45100000000000001</v>
          </cell>
          <cell r="K858">
            <v>4557334</v>
          </cell>
          <cell r="L858">
            <v>0</v>
          </cell>
          <cell r="M858">
            <v>4557334</v>
          </cell>
          <cell r="N858">
            <v>4556334</v>
          </cell>
          <cell r="O858">
            <v>0</v>
          </cell>
          <cell r="P858">
            <v>4556334</v>
          </cell>
          <cell r="Q858">
            <v>1000</v>
          </cell>
          <cell r="R858">
            <v>0</v>
          </cell>
          <cell r="S858">
            <v>0</v>
          </cell>
          <cell r="T858">
            <v>0</v>
          </cell>
          <cell r="U858">
            <v>1000</v>
          </cell>
          <cell r="V858">
            <v>0</v>
          </cell>
          <cell r="W858">
            <v>0</v>
          </cell>
        </row>
        <row r="859">
          <cell r="D859" t="str">
            <v>연구소 관리팀</v>
          </cell>
          <cell r="E859">
            <v>619850019</v>
          </cell>
          <cell r="F859" t="str">
            <v>SYNTHESIZED LEVEL</v>
          </cell>
          <cell r="G859" t="str">
            <v>1985.05.30</v>
          </cell>
          <cell r="H859">
            <v>1993.12</v>
          </cell>
          <cell r="I859">
            <v>5</v>
          </cell>
          <cell r="J859">
            <v>0.45100000000000001</v>
          </cell>
          <cell r="K859">
            <v>2771658</v>
          </cell>
          <cell r="L859">
            <v>0</v>
          </cell>
          <cell r="M859">
            <v>2771658</v>
          </cell>
          <cell r="N859">
            <v>2770658</v>
          </cell>
          <cell r="O859">
            <v>0</v>
          </cell>
          <cell r="P859">
            <v>2770658</v>
          </cell>
          <cell r="Q859">
            <v>1000</v>
          </cell>
          <cell r="R859">
            <v>0</v>
          </cell>
          <cell r="S859">
            <v>0</v>
          </cell>
          <cell r="T859">
            <v>0</v>
          </cell>
          <cell r="U859">
            <v>1000</v>
          </cell>
          <cell r="V859">
            <v>0</v>
          </cell>
          <cell r="W859">
            <v>0</v>
          </cell>
        </row>
        <row r="860">
          <cell r="D860" t="str">
            <v>연구소 관리팀</v>
          </cell>
          <cell r="E860">
            <v>619850021</v>
          </cell>
          <cell r="F860" t="str">
            <v>RETUEN LOSS</v>
          </cell>
          <cell r="G860" t="str">
            <v>1985.05.30</v>
          </cell>
          <cell r="H860">
            <v>1993.12</v>
          </cell>
          <cell r="I860">
            <v>5</v>
          </cell>
          <cell r="J860">
            <v>0.45100000000000001</v>
          </cell>
          <cell r="K860">
            <v>779529</v>
          </cell>
          <cell r="L860">
            <v>0</v>
          </cell>
          <cell r="M860">
            <v>779529</v>
          </cell>
          <cell r="N860">
            <v>778529</v>
          </cell>
          <cell r="O860">
            <v>0</v>
          </cell>
          <cell r="P860">
            <v>778529</v>
          </cell>
          <cell r="Q860">
            <v>1000</v>
          </cell>
          <cell r="R860">
            <v>0</v>
          </cell>
          <cell r="S860">
            <v>0</v>
          </cell>
          <cell r="T860">
            <v>0</v>
          </cell>
          <cell r="U860">
            <v>1000</v>
          </cell>
          <cell r="V860">
            <v>0</v>
          </cell>
          <cell r="W860">
            <v>0</v>
          </cell>
        </row>
        <row r="861">
          <cell r="D861" t="str">
            <v>연구소 관리팀</v>
          </cell>
          <cell r="E861">
            <v>619850026</v>
          </cell>
          <cell r="F861" t="str">
            <v>AC REVEL VOLT METER</v>
          </cell>
          <cell r="G861" t="str">
            <v>1985.05.30</v>
          </cell>
          <cell r="H861">
            <v>1993.12</v>
          </cell>
          <cell r="I861">
            <v>5</v>
          </cell>
          <cell r="J861">
            <v>0.45100000000000001</v>
          </cell>
          <cell r="K861">
            <v>476379</v>
          </cell>
          <cell r="L861">
            <v>0</v>
          </cell>
          <cell r="M861">
            <v>476379</v>
          </cell>
          <cell r="N861">
            <v>475379</v>
          </cell>
          <cell r="O861">
            <v>0</v>
          </cell>
          <cell r="P861">
            <v>475379</v>
          </cell>
          <cell r="Q861">
            <v>1000</v>
          </cell>
          <cell r="R861">
            <v>0</v>
          </cell>
          <cell r="S861">
            <v>0</v>
          </cell>
          <cell r="T861">
            <v>0</v>
          </cell>
          <cell r="U861">
            <v>1000</v>
          </cell>
          <cell r="V861">
            <v>0</v>
          </cell>
          <cell r="W861">
            <v>0</v>
          </cell>
        </row>
        <row r="862">
          <cell r="D862" t="str">
            <v>연구소 관리팀</v>
          </cell>
          <cell r="E862">
            <v>619850030</v>
          </cell>
          <cell r="F862" t="str">
            <v>IMPULSE SENDER</v>
          </cell>
          <cell r="G862" t="str">
            <v>1985.05.30</v>
          </cell>
          <cell r="H862">
            <v>1993.12</v>
          </cell>
          <cell r="I862">
            <v>5</v>
          </cell>
          <cell r="J862">
            <v>0.45100000000000001</v>
          </cell>
          <cell r="K862">
            <v>1927168</v>
          </cell>
          <cell r="L862">
            <v>0</v>
          </cell>
          <cell r="M862">
            <v>1927168</v>
          </cell>
          <cell r="N862">
            <v>1926168</v>
          </cell>
          <cell r="O862">
            <v>0</v>
          </cell>
          <cell r="P862">
            <v>1926168</v>
          </cell>
          <cell r="Q862">
            <v>1000</v>
          </cell>
          <cell r="R862">
            <v>0</v>
          </cell>
          <cell r="S862">
            <v>0</v>
          </cell>
          <cell r="T862">
            <v>0</v>
          </cell>
          <cell r="U862">
            <v>1000</v>
          </cell>
          <cell r="V862">
            <v>0</v>
          </cell>
          <cell r="W862">
            <v>0</v>
          </cell>
        </row>
        <row r="863">
          <cell r="D863" t="str">
            <v>연구소 관리팀</v>
          </cell>
          <cell r="E863">
            <v>619850035</v>
          </cell>
          <cell r="F863" t="str">
            <v>INILDES</v>
          </cell>
          <cell r="G863" t="str">
            <v>1985.06.29</v>
          </cell>
          <cell r="H863">
            <v>1993.12</v>
          </cell>
          <cell r="I863">
            <v>5</v>
          </cell>
          <cell r="J863">
            <v>0.45100000000000001</v>
          </cell>
          <cell r="K863">
            <v>2242510</v>
          </cell>
          <cell r="L863">
            <v>0</v>
          </cell>
          <cell r="M863">
            <v>2242510</v>
          </cell>
          <cell r="N863">
            <v>2241510</v>
          </cell>
          <cell r="O863">
            <v>0</v>
          </cell>
          <cell r="P863">
            <v>2241510</v>
          </cell>
          <cell r="Q863">
            <v>1000</v>
          </cell>
          <cell r="R863">
            <v>0</v>
          </cell>
          <cell r="S863">
            <v>0</v>
          </cell>
          <cell r="T863">
            <v>0</v>
          </cell>
          <cell r="U863">
            <v>1000</v>
          </cell>
          <cell r="V863">
            <v>0</v>
          </cell>
          <cell r="W863">
            <v>0</v>
          </cell>
        </row>
        <row r="864">
          <cell r="D864" t="str">
            <v>연구소 관리팀</v>
          </cell>
          <cell r="E864">
            <v>619850036</v>
          </cell>
          <cell r="F864" t="str">
            <v>BLTIH CARACITER</v>
          </cell>
          <cell r="G864" t="str">
            <v>1985.06.29</v>
          </cell>
          <cell r="H864">
            <v>1993.12</v>
          </cell>
          <cell r="I864">
            <v>5</v>
          </cell>
          <cell r="J864">
            <v>0.45100000000000001</v>
          </cell>
          <cell r="K864">
            <v>2242510</v>
          </cell>
          <cell r="L864">
            <v>0</v>
          </cell>
          <cell r="M864">
            <v>2242510</v>
          </cell>
          <cell r="N864">
            <v>2241510</v>
          </cell>
          <cell r="O864">
            <v>0</v>
          </cell>
          <cell r="P864">
            <v>2241510</v>
          </cell>
          <cell r="Q864">
            <v>1000</v>
          </cell>
          <cell r="R864">
            <v>0</v>
          </cell>
          <cell r="S864">
            <v>0</v>
          </cell>
          <cell r="T864">
            <v>0</v>
          </cell>
          <cell r="U864">
            <v>1000</v>
          </cell>
          <cell r="V864">
            <v>0</v>
          </cell>
          <cell r="W864">
            <v>0</v>
          </cell>
        </row>
        <row r="865">
          <cell r="D865" t="str">
            <v>연구소 관리팀</v>
          </cell>
          <cell r="E865">
            <v>619850037</v>
          </cell>
          <cell r="F865" t="str">
            <v>DISASSBMELY</v>
          </cell>
          <cell r="G865" t="str">
            <v>1985.06.29</v>
          </cell>
          <cell r="H865">
            <v>1993.12</v>
          </cell>
          <cell r="I865">
            <v>5</v>
          </cell>
          <cell r="J865">
            <v>0.45100000000000001</v>
          </cell>
          <cell r="K865">
            <v>246678</v>
          </cell>
          <cell r="L865">
            <v>0</v>
          </cell>
          <cell r="M865">
            <v>246678</v>
          </cell>
          <cell r="N865">
            <v>245678</v>
          </cell>
          <cell r="O865">
            <v>0</v>
          </cell>
          <cell r="P865">
            <v>245678</v>
          </cell>
          <cell r="Q865">
            <v>1000</v>
          </cell>
          <cell r="R865">
            <v>0</v>
          </cell>
          <cell r="S865">
            <v>0</v>
          </cell>
          <cell r="T865">
            <v>0</v>
          </cell>
          <cell r="U865">
            <v>1000</v>
          </cell>
          <cell r="V865">
            <v>0</v>
          </cell>
          <cell r="W865">
            <v>0</v>
          </cell>
        </row>
        <row r="866">
          <cell r="D866" t="str">
            <v>연구소 관리팀</v>
          </cell>
          <cell r="E866">
            <v>619850040</v>
          </cell>
          <cell r="F866" t="str">
            <v>PROM PROORAMMER</v>
          </cell>
          <cell r="G866" t="str">
            <v>1985.06.29</v>
          </cell>
          <cell r="H866">
            <v>1993.12</v>
          </cell>
          <cell r="I866">
            <v>5</v>
          </cell>
          <cell r="J866">
            <v>0.45100000000000001</v>
          </cell>
          <cell r="K866">
            <v>6255236</v>
          </cell>
          <cell r="L866">
            <v>0</v>
          </cell>
          <cell r="M866">
            <v>6255236</v>
          </cell>
          <cell r="N866">
            <v>6254236</v>
          </cell>
          <cell r="O866">
            <v>0</v>
          </cell>
          <cell r="P866">
            <v>6254236</v>
          </cell>
          <cell r="Q866">
            <v>1000</v>
          </cell>
          <cell r="R866">
            <v>0</v>
          </cell>
          <cell r="S866">
            <v>0</v>
          </cell>
          <cell r="T866">
            <v>0</v>
          </cell>
          <cell r="U866">
            <v>1000</v>
          </cell>
          <cell r="V866">
            <v>0</v>
          </cell>
          <cell r="W866">
            <v>0</v>
          </cell>
        </row>
        <row r="867">
          <cell r="D867" t="str">
            <v>연구소 관리팀</v>
          </cell>
          <cell r="E867">
            <v>619850045</v>
          </cell>
          <cell r="F867" t="str">
            <v>BOBBIN 금형</v>
          </cell>
          <cell r="G867" t="str">
            <v>1985.08.03</v>
          </cell>
          <cell r="H867">
            <v>1993.12</v>
          </cell>
          <cell r="I867">
            <v>5</v>
          </cell>
          <cell r="J867">
            <v>0.45100000000000001</v>
          </cell>
          <cell r="K867">
            <v>2500000</v>
          </cell>
          <cell r="L867">
            <v>0</v>
          </cell>
          <cell r="M867">
            <v>2500000</v>
          </cell>
          <cell r="N867">
            <v>2499000</v>
          </cell>
          <cell r="O867">
            <v>0</v>
          </cell>
          <cell r="P867">
            <v>2499000</v>
          </cell>
          <cell r="Q867">
            <v>1000</v>
          </cell>
          <cell r="R867">
            <v>0</v>
          </cell>
          <cell r="S867">
            <v>0</v>
          </cell>
          <cell r="T867">
            <v>0</v>
          </cell>
          <cell r="U867">
            <v>1000</v>
          </cell>
          <cell r="V867">
            <v>0</v>
          </cell>
          <cell r="W867">
            <v>0</v>
          </cell>
        </row>
        <row r="868">
          <cell r="D868" t="str">
            <v>연구소 관리팀</v>
          </cell>
          <cell r="E868">
            <v>619850046</v>
          </cell>
          <cell r="F868" t="str">
            <v>BOBBIN 금형</v>
          </cell>
          <cell r="G868" t="str">
            <v>1985.08.03</v>
          </cell>
          <cell r="H868">
            <v>1993.12</v>
          </cell>
          <cell r="I868">
            <v>5</v>
          </cell>
          <cell r="J868">
            <v>0.45100000000000001</v>
          </cell>
          <cell r="K868">
            <v>1800000</v>
          </cell>
          <cell r="L868">
            <v>0</v>
          </cell>
          <cell r="M868">
            <v>1800000</v>
          </cell>
          <cell r="N868">
            <v>1799000</v>
          </cell>
          <cell r="O868">
            <v>0</v>
          </cell>
          <cell r="P868">
            <v>1799000</v>
          </cell>
          <cell r="Q868">
            <v>1000</v>
          </cell>
          <cell r="R868">
            <v>0</v>
          </cell>
          <cell r="S868">
            <v>0</v>
          </cell>
          <cell r="T868">
            <v>0</v>
          </cell>
          <cell r="U868">
            <v>1000</v>
          </cell>
          <cell r="V868">
            <v>0</v>
          </cell>
          <cell r="W868">
            <v>0</v>
          </cell>
        </row>
        <row r="869">
          <cell r="D869" t="str">
            <v>연구소 관리팀</v>
          </cell>
          <cell r="E869">
            <v>619850047</v>
          </cell>
          <cell r="F869" t="str">
            <v>BOBBIN 금형</v>
          </cell>
          <cell r="G869" t="str">
            <v>1985.08.03</v>
          </cell>
          <cell r="H869">
            <v>1993.12</v>
          </cell>
          <cell r="I869">
            <v>5</v>
          </cell>
          <cell r="J869">
            <v>0.45100000000000001</v>
          </cell>
          <cell r="K869">
            <v>1700000</v>
          </cell>
          <cell r="L869">
            <v>0</v>
          </cell>
          <cell r="M869">
            <v>1700000</v>
          </cell>
          <cell r="N869">
            <v>1699000</v>
          </cell>
          <cell r="O869">
            <v>0</v>
          </cell>
          <cell r="P869">
            <v>1699000</v>
          </cell>
          <cell r="Q869">
            <v>1000</v>
          </cell>
          <cell r="R869">
            <v>0</v>
          </cell>
          <cell r="S869">
            <v>0</v>
          </cell>
          <cell r="T869">
            <v>0</v>
          </cell>
          <cell r="U869">
            <v>1000</v>
          </cell>
          <cell r="V869">
            <v>0</v>
          </cell>
          <cell r="W869">
            <v>0</v>
          </cell>
        </row>
        <row r="870">
          <cell r="D870" t="str">
            <v>연구소 관리팀</v>
          </cell>
          <cell r="E870">
            <v>619850048</v>
          </cell>
          <cell r="F870" t="str">
            <v>BLADE GRIND</v>
          </cell>
          <cell r="G870" t="str">
            <v>1985.09.30</v>
          </cell>
          <cell r="H870">
            <v>1993.12</v>
          </cell>
          <cell r="I870">
            <v>5</v>
          </cell>
          <cell r="J870">
            <v>0.45100000000000001</v>
          </cell>
          <cell r="K870">
            <v>1300000</v>
          </cell>
          <cell r="L870">
            <v>0</v>
          </cell>
          <cell r="M870">
            <v>1300000</v>
          </cell>
          <cell r="N870">
            <v>1299000</v>
          </cell>
          <cell r="O870">
            <v>0</v>
          </cell>
          <cell r="P870">
            <v>1299000</v>
          </cell>
          <cell r="Q870">
            <v>1000</v>
          </cell>
          <cell r="R870">
            <v>0</v>
          </cell>
          <cell r="S870">
            <v>0</v>
          </cell>
          <cell r="T870">
            <v>0</v>
          </cell>
          <cell r="U870">
            <v>1000</v>
          </cell>
          <cell r="V870">
            <v>0</v>
          </cell>
          <cell r="W870">
            <v>0</v>
          </cell>
        </row>
        <row r="871">
          <cell r="D871" t="str">
            <v>연구소 관리팀</v>
          </cell>
          <cell r="E871">
            <v>619850051</v>
          </cell>
          <cell r="F871" t="str">
            <v>PROM PROORAMMER</v>
          </cell>
          <cell r="G871" t="str">
            <v>1985.10.31</v>
          </cell>
          <cell r="H871">
            <v>1993.12</v>
          </cell>
          <cell r="I871">
            <v>5</v>
          </cell>
          <cell r="J871">
            <v>0.45100000000000001</v>
          </cell>
          <cell r="K871">
            <v>1550000</v>
          </cell>
          <cell r="L871">
            <v>0</v>
          </cell>
          <cell r="M871">
            <v>1550000</v>
          </cell>
          <cell r="N871">
            <v>1549000</v>
          </cell>
          <cell r="O871">
            <v>0</v>
          </cell>
          <cell r="P871">
            <v>1549000</v>
          </cell>
          <cell r="Q871">
            <v>1000</v>
          </cell>
          <cell r="R871">
            <v>0</v>
          </cell>
          <cell r="S871">
            <v>0</v>
          </cell>
          <cell r="T871">
            <v>0</v>
          </cell>
          <cell r="U871">
            <v>1000</v>
          </cell>
          <cell r="V871">
            <v>0</v>
          </cell>
          <cell r="W871">
            <v>0</v>
          </cell>
        </row>
        <row r="872">
          <cell r="D872" t="str">
            <v>연구소 관리팀</v>
          </cell>
          <cell r="E872">
            <v>619850052</v>
          </cell>
          <cell r="F872" t="str">
            <v>NOISE BRAND</v>
          </cell>
          <cell r="G872" t="str">
            <v>1985.10.31</v>
          </cell>
          <cell r="H872">
            <v>1993.12</v>
          </cell>
          <cell r="I872">
            <v>5</v>
          </cell>
          <cell r="J872">
            <v>0.45100000000000001</v>
          </cell>
          <cell r="K872">
            <v>10666939</v>
          </cell>
          <cell r="L872">
            <v>0</v>
          </cell>
          <cell r="M872">
            <v>10666939</v>
          </cell>
          <cell r="N872">
            <v>10665939</v>
          </cell>
          <cell r="O872">
            <v>0</v>
          </cell>
          <cell r="P872">
            <v>10665939</v>
          </cell>
          <cell r="Q872">
            <v>1000</v>
          </cell>
          <cell r="R872">
            <v>0</v>
          </cell>
          <cell r="S872">
            <v>0</v>
          </cell>
          <cell r="T872">
            <v>0</v>
          </cell>
          <cell r="U872">
            <v>1000</v>
          </cell>
          <cell r="V872">
            <v>0</v>
          </cell>
          <cell r="W872">
            <v>0</v>
          </cell>
        </row>
        <row r="873">
          <cell r="D873" t="str">
            <v>연구소 관리팀</v>
          </cell>
          <cell r="E873">
            <v>619850053</v>
          </cell>
          <cell r="F873" t="str">
            <v>DOLNTER</v>
          </cell>
          <cell r="G873" t="str">
            <v>1985.10.31</v>
          </cell>
          <cell r="H873">
            <v>1993.12</v>
          </cell>
          <cell r="I873">
            <v>5</v>
          </cell>
          <cell r="J873">
            <v>0.45100000000000001</v>
          </cell>
          <cell r="K873">
            <v>968496</v>
          </cell>
          <cell r="L873">
            <v>0</v>
          </cell>
          <cell r="M873">
            <v>968496</v>
          </cell>
          <cell r="N873">
            <v>967496</v>
          </cell>
          <cell r="O873">
            <v>0</v>
          </cell>
          <cell r="P873">
            <v>967496</v>
          </cell>
          <cell r="Q873">
            <v>1000</v>
          </cell>
          <cell r="R873">
            <v>0</v>
          </cell>
          <cell r="S873">
            <v>0</v>
          </cell>
          <cell r="T873">
            <v>0</v>
          </cell>
          <cell r="U873">
            <v>1000</v>
          </cell>
          <cell r="V873">
            <v>0</v>
          </cell>
          <cell r="W873">
            <v>0</v>
          </cell>
        </row>
        <row r="874">
          <cell r="D874" t="str">
            <v>연구소 관리팀</v>
          </cell>
          <cell r="E874">
            <v>619850055</v>
          </cell>
          <cell r="F874" t="str">
            <v>IMPULSE SENDER</v>
          </cell>
          <cell r="G874" t="str">
            <v>1985.10.31</v>
          </cell>
          <cell r="H874">
            <v>1993.12</v>
          </cell>
          <cell r="I874">
            <v>5</v>
          </cell>
          <cell r="J874">
            <v>0.45100000000000001</v>
          </cell>
          <cell r="K874">
            <v>5491998</v>
          </cell>
          <cell r="L874">
            <v>0</v>
          </cell>
          <cell r="M874">
            <v>5491998</v>
          </cell>
          <cell r="N874">
            <v>5490998</v>
          </cell>
          <cell r="O874">
            <v>0</v>
          </cell>
          <cell r="P874">
            <v>5490998</v>
          </cell>
          <cell r="Q874">
            <v>1000</v>
          </cell>
          <cell r="R874">
            <v>0</v>
          </cell>
          <cell r="S874">
            <v>0</v>
          </cell>
          <cell r="T874">
            <v>0</v>
          </cell>
          <cell r="U874">
            <v>1000</v>
          </cell>
          <cell r="V874">
            <v>0</v>
          </cell>
          <cell r="W874">
            <v>0</v>
          </cell>
        </row>
        <row r="875">
          <cell r="D875" t="str">
            <v>연구소 관리팀</v>
          </cell>
          <cell r="E875">
            <v>619850059</v>
          </cell>
          <cell r="F875" t="str">
            <v>내압시험기</v>
          </cell>
          <cell r="G875" t="str">
            <v>1985.11.30</v>
          </cell>
          <cell r="H875">
            <v>1993.12</v>
          </cell>
          <cell r="I875">
            <v>5</v>
          </cell>
          <cell r="J875">
            <v>0.45100000000000001</v>
          </cell>
          <cell r="K875">
            <v>200000</v>
          </cell>
          <cell r="L875">
            <v>0</v>
          </cell>
          <cell r="M875">
            <v>200000</v>
          </cell>
          <cell r="N875">
            <v>199000</v>
          </cell>
          <cell r="O875">
            <v>0</v>
          </cell>
          <cell r="P875">
            <v>199000</v>
          </cell>
          <cell r="Q875">
            <v>1000</v>
          </cell>
          <cell r="R875">
            <v>0</v>
          </cell>
          <cell r="S875">
            <v>0</v>
          </cell>
          <cell r="T875">
            <v>0</v>
          </cell>
          <cell r="U875">
            <v>1000</v>
          </cell>
          <cell r="V875">
            <v>0</v>
          </cell>
          <cell r="W875">
            <v>0</v>
          </cell>
        </row>
        <row r="876">
          <cell r="D876" t="str">
            <v>연구소 관리팀</v>
          </cell>
          <cell r="E876">
            <v>619850060</v>
          </cell>
          <cell r="F876" t="str">
            <v>환경시험기</v>
          </cell>
          <cell r="G876" t="str">
            <v>1985.11.30</v>
          </cell>
          <cell r="H876">
            <v>1993.12</v>
          </cell>
          <cell r="I876">
            <v>5</v>
          </cell>
          <cell r="J876">
            <v>0.45100000000000001</v>
          </cell>
          <cell r="K876">
            <v>2320000</v>
          </cell>
          <cell r="L876">
            <v>0</v>
          </cell>
          <cell r="M876">
            <v>2320000</v>
          </cell>
          <cell r="N876">
            <v>2319000</v>
          </cell>
          <cell r="O876">
            <v>0</v>
          </cell>
          <cell r="P876">
            <v>2319000</v>
          </cell>
          <cell r="Q876">
            <v>1000</v>
          </cell>
          <cell r="R876">
            <v>0</v>
          </cell>
          <cell r="S876">
            <v>0</v>
          </cell>
          <cell r="T876">
            <v>0</v>
          </cell>
          <cell r="U876">
            <v>1000</v>
          </cell>
          <cell r="V876">
            <v>0</v>
          </cell>
          <cell r="W876">
            <v>0</v>
          </cell>
        </row>
        <row r="877">
          <cell r="D877" t="str">
            <v>연구소 관리팀</v>
          </cell>
          <cell r="E877">
            <v>619850061</v>
          </cell>
          <cell r="F877" t="str">
            <v>SDLDERING FLLTER</v>
          </cell>
          <cell r="G877" t="str">
            <v>1985.11.30</v>
          </cell>
          <cell r="H877">
            <v>1993.12</v>
          </cell>
          <cell r="I877">
            <v>5</v>
          </cell>
          <cell r="J877">
            <v>0.45100000000000001</v>
          </cell>
          <cell r="K877">
            <v>300000</v>
          </cell>
          <cell r="L877">
            <v>0</v>
          </cell>
          <cell r="M877">
            <v>300000</v>
          </cell>
          <cell r="N877">
            <v>299000</v>
          </cell>
          <cell r="O877">
            <v>0</v>
          </cell>
          <cell r="P877">
            <v>299000</v>
          </cell>
          <cell r="Q877">
            <v>1000</v>
          </cell>
          <cell r="R877">
            <v>0</v>
          </cell>
          <cell r="S877">
            <v>0</v>
          </cell>
          <cell r="T877">
            <v>0</v>
          </cell>
          <cell r="U877">
            <v>1000</v>
          </cell>
          <cell r="V877">
            <v>0</v>
          </cell>
          <cell r="W877">
            <v>0</v>
          </cell>
        </row>
        <row r="878">
          <cell r="D878" t="str">
            <v>연구소 관리팀</v>
          </cell>
          <cell r="E878">
            <v>619850063</v>
          </cell>
          <cell r="F878" t="str">
            <v>EPFOM ERASER</v>
          </cell>
          <cell r="G878" t="str">
            <v>1985.11.30</v>
          </cell>
          <cell r="H878">
            <v>1993.12</v>
          </cell>
          <cell r="I878">
            <v>5</v>
          </cell>
          <cell r="J878">
            <v>0.45100000000000001</v>
          </cell>
          <cell r="K878">
            <v>400000</v>
          </cell>
          <cell r="L878">
            <v>0</v>
          </cell>
          <cell r="M878">
            <v>400000</v>
          </cell>
          <cell r="N878">
            <v>399000</v>
          </cell>
          <cell r="O878">
            <v>0</v>
          </cell>
          <cell r="P878">
            <v>399000</v>
          </cell>
          <cell r="Q878">
            <v>1000</v>
          </cell>
          <cell r="R878">
            <v>0</v>
          </cell>
          <cell r="S878">
            <v>0</v>
          </cell>
          <cell r="T878">
            <v>0</v>
          </cell>
          <cell r="U878">
            <v>1000</v>
          </cell>
          <cell r="V878">
            <v>0</v>
          </cell>
          <cell r="W878">
            <v>0</v>
          </cell>
        </row>
        <row r="879">
          <cell r="D879" t="str">
            <v>연구소 관리팀</v>
          </cell>
          <cell r="E879">
            <v>619850067</v>
          </cell>
          <cell r="F879" t="str">
            <v>IBM PC</v>
          </cell>
          <cell r="G879" t="str">
            <v>1985.12.31</v>
          </cell>
          <cell r="H879">
            <v>1993.12</v>
          </cell>
          <cell r="I879">
            <v>5</v>
          </cell>
          <cell r="J879">
            <v>0.45100000000000001</v>
          </cell>
          <cell r="K879">
            <v>9327462</v>
          </cell>
          <cell r="L879">
            <v>0</v>
          </cell>
          <cell r="M879">
            <v>9327462</v>
          </cell>
          <cell r="N879">
            <v>9326462</v>
          </cell>
          <cell r="O879">
            <v>0</v>
          </cell>
          <cell r="P879">
            <v>9326462</v>
          </cell>
          <cell r="Q879">
            <v>1000</v>
          </cell>
          <cell r="R879">
            <v>0</v>
          </cell>
          <cell r="S879">
            <v>0</v>
          </cell>
          <cell r="T879">
            <v>0</v>
          </cell>
          <cell r="U879">
            <v>1000</v>
          </cell>
          <cell r="V879">
            <v>0</v>
          </cell>
          <cell r="W879">
            <v>0</v>
          </cell>
        </row>
        <row r="880">
          <cell r="D880" t="str">
            <v>연구소 관리팀</v>
          </cell>
          <cell r="E880">
            <v>619860002</v>
          </cell>
          <cell r="F880" t="str">
            <v>I.C. 개발장비</v>
          </cell>
          <cell r="G880" t="str">
            <v>1986.02.28</v>
          </cell>
          <cell r="H880">
            <v>1993.12</v>
          </cell>
          <cell r="I880">
            <v>5</v>
          </cell>
          <cell r="J880">
            <v>0.45100000000000001</v>
          </cell>
          <cell r="K880">
            <v>34162906</v>
          </cell>
          <cell r="L880">
            <v>0</v>
          </cell>
          <cell r="M880">
            <v>34162906</v>
          </cell>
          <cell r="N880">
            <v>34161906</v>
          </cell>
          <cell r="O880">
            <v>0</v>
          </cell>
          <cell r="P880">
            <v>34161906</v>
          </cell>
          <cell r="Q880">
            <v>1000</v>
          </cell>
          <cell r="R880">
            <v>0</v>
          </cell>
          <cell r="S880">
            <v>0</v>
          </cell>
          <cell r="T880">
            <v>0</v>
          </cell>
          <cell r="U880">
            <v>1000</v>
          </cell>
          <cell r="V880">
            <v>0</v>
          </cell>
          <cell r="W880">
            <v>0</v>
          </cell>
        </row>
        <row r="881">
          <cell r="D881" t="str">
            <v>연구소 관리팀</v>
          </cell>
          <cell r="E881">
            <v>619860003</v>
          </cell>
          <cell r="F881" t="str">
            <v>TEST TOCLS MTT</v>
          </cell>
          <cell r="G881" t="str">
            <v>1986.02.28</v>
          </cell>
          <cell r="H881">
            <v>1993.12</v>
          </cell>
          <cell r="I881">
            <v>5</v>
          </cell>
          <cell r="J881">
            <v>0.45100000000000001</v>
          </cell>
          <cell r="K881">
            <v>6939880</v>
          </cell>
          <cell r="L881">
            <v>0</v>
          </cell>
          <cell r="M881">
            <v>6939880</v>
          </cell>
          <cell r="N881">
            <v>6938880</v>
          </cell>
          <cell r="O881">
            <v>0</v>
          </cell>
          <cell r="P881">
            <v>6938880</v>
          </cell>
          <cell r="Q881">
            <v>1000</v>
          </cell>
          <cell r="R881">
            <v>0</v>
          </cell>
          <cell r="S881">
            <v>0</v>
          </cell>
          <cell r="T881">
            <v>0</v>
          </cell>
          <cell r="U881">
            <v>1000</v>
          </cell>
          <cell r="V881">
            <v>0</v>
          </cell>
          <cell r="W881">
            <v>0</v>
          </cell>
        </row>
        <row r="882">
          <cell r="D882" t="str">
            <v>연구소 관리팀</v>
          </cell>
          <cell r="E882">
            <v>619860004</v>
          </cell>
          <cell r="F882" t="str">
            <v>온도기록기</v>
          </cell>
          <cell r="G882" t="str">
            <v>1986.03.31</v>
          </cell>
          <cell r="H882">
            <v>1993.12</v>
          </cell>
          <cell r="I882">
            <v>5</v>
          </cell>
          <cell r="J882">
            <v>0.45100000000000001</v>
          </cell>
          <cell r="K882">
            <v>1300000</v>
          </cell>
          <cell r="L882">
            <v>0</v>
          </cell>
          <cell r="M882">
            <v>1300000</v>
          </cell>
          <cell r="N882">
            <v>1299000</v>
          </cell>
          <cell r="O882">
            <v>0</v>
          </cell>
          <cell r="P882">
            <v>1299000</v>
          </cell>
          <cell r="Q882">
            <v>1000</v>
          </cell>
          <cell r="R882">
            <v>0</v>
          </cell>
          <cell r="S882">
            <v>0</v>
          </cell>
          <cell r="T882">
            <v>0</v>
          </cell>
          <cell r="U882">
            <v>1000</v>
          </cell>
          <cell r="V882">
            <v>0</v>
          </cell>
          <cell r="W882">
            <v>0</v>
          </cell>
        </row>
        <row r="883">
          <cell r="D883" t="str">
            <v>연구소 관리팀</v>
          </cell>
          <cell r="E883">
            <v>619860005</v>
          </cell>
          <cell r="F883" t="str">
            <v>온도센서</v>
          </cell>
          <cell r="G883" t="str">
            <v>1986.03.31</v>
          </cell>
          <cell r="H883">
            <v>1993.12</v>
          </cell>
          <cell r="I883">
            <v>5</v>
          </cell>
          <cell r="J883">
            <v>0.45100000000000001</v>
          </cell>
          <cell r="K883">
            <v>120000</v>
          </cell>
          <cell r="L883">
            <v>0</v>
          </cell>
          <cell r="M883">
            <v>120000</v>
          </cell>
          <cell r="N883">
            <v>119000</v>
          </cell>
          <cell r="O883">
            <v>0</v>
          </cell>
          <cell r="P883">
            <v>119000</v>
          </cell>
          <cell r="Q883">
            <v>1000</v>
          </cell>
          <cell r="R883">
            <v>0</v>
          </cell>
          <cell r="S883">
            <v>0</v>
          </cell>
          <cell r="T883">
            <v>0</v>
          </cell>
          <cell r="U883">
            <v>1000</v>
          </cell>
          <cell r="V883">
            <v>0</v>
          </cell>
          <cell r="W883">
            <v>0</v>
          </cell>
        </row>
        <row r="884">
          <cell r="D884" t="str">
            <v>연구소 관리팀</v>
          </cell>
          <cell r="E884">
            <v>619860006</v>
          </cell>
          <cell r="F884" t="str">
            <v>시험성적기</v>
          </cell>
          <cell r="G884" t="str">
            <v>1986.03.31</v>
          </cell>
          <cell r="H884">
            <v>1993.12</v>
          </cell>
          <cell r="I884">
            <v>5</v>
          </cell>
          <cell r="J884">
            <v>0.45100000000000001</v>
          </cell>
          <cell r="K884">
            <v>140000</v>
          </cell>
          <cell r="L884">
            <v>0</v>
          </cell>
          <cell r="M884">
            <v>140000</v>
          </cell>
          <cell r="N884">
            <v>139000</v>
          </cell>
          <cell r="O884">
            <v>0</v>
          </cell>
          <cell r="P884">
            <v>139000</v>
          </cell>
          <cell r="Q884">
            <v>1000</v>
          </cell>
          <cell r="R884">
            <v>0</v>
          </cell>
          <cell r="S884">
            <v>0</v>
          </cell>
          <cell r="T884">
            <v>0</v>
          </cell>
          <cell r="U884">
            <v>1000</v>
          </cell>
          <cell r="V884">
            <v>0</v>
          </cell>
          <cell r="W884">
            <v>0</v>
          </cell>
        </row>
        <row r="885">
          <cell r="D885" t="str">
            <v>연구소 관리팀</v>
          </cell>
          <cell r="E885">
            <v>619860007</v>
          </cell>
          <cell r="F885" t="str">
            <v>SMART MDDEM</v>
          </cell>
          <cell r="G885" t="str">
            <v>1986.03.31</v>
          </cell>
          <cell r="H885">
            <v>1993.12</v>
          </cell>
          <cell r="I885">
            <v>5</v>
          </cell>
          <cell r="J885">
            <v>0.45100000000000001</v>
          </cell>
          <cell r="K885">
            <v>1188470</v>
          </cell>
          <cell r="L885">
            <v>0</v>
          </cell>
          <cell r="M885">
            <v>1188470</v>
          </cell>
          <cell r="N885">
            <v>1187470</v>
          </cell>
          <cell r="O885">
            <v>0</v>
          </cell>
          <cell r="P885">
            <v>1187470</v>
          </cell>
          <cell r="Q885">
            <v>1000</v>
          </cell>
          <cell r="R885">
            <v>0</v>
          </cell>
          <cell r="S885">
            <v>0</v>
          </cell>
          <cell r="T885">
            <v>0</v>
          </cell>
          <cell r="U885">
            <v>1000</v>
          </cell>
          <cell r="V885">
            <v>0</v>
          </cell>
          <cell r="W885">
            <v>0</v>
          </cell>
        </row>
        <row r="886">
          <cell r="D886" t="str">
            <v>연구소 관리팀</v>
          </cell>
          <cell r="E886">
            <v>619860008</v>
          </cell>
          <cell r="F886" t="str">
            <v>전동드라이버</v>
          </cell>
          <cell r="G886" t="str">
            <v>1986.04.30</v>
          </cell>
          <cell r="H886">
            <v>1993.12</v>
          </cell>
          <cell r="I886">
            <v>5</v>
          </cell>
          <cell r="J886">
            <v>0.45100000000000001</v>
          </cell>
          <cell r="K886">
            <v>1370000</v>
          </cell>
          <cell r="L886">
            <v>0</v>
          </cell>
          <cell r="M886">
            <v>1370000</v>
          </cell>
          <cell r="N886">
            <v>1369000</v>
          </cell>
          <cell r="O886">
            <v>0</v>
          </cell>
          <cell r="P886">
            <v>1369000</v>
          </cell>
          <cell r="Q886">
            <v>1000</v>
          </cell>
          <cell r="R886">
            <v>0</v>
          </cell>
          <cell r="S886">
            <v>0</v>
          </cell>
          <cell r="T886">
            <v>0</v>
          </cell>
          <cell r="U886">
            <v>1000</v>
          </cell>
          <cell r="V886">
            <v>0</v>
          </cell>
          <cell r="W886">
            <v>0</v>
          </cell>
        </row>
        <row r="887">
          <cell r="D887" t="str">
            <v>연구소 관리팀</v>
          </cell>
          <cell r="E887">
            <v>619860009</v>
          </cell>
          <cell r="F887" t="str">
            <v>절연저항측정기</v>
          </cell>
          <cell r="G887" t="str">
            <v>1986.04.30</v>
          </cell>
          <cell r="H887">
            <v>1993.12</v>
          </cell>
          <cell r="I887">
            <v>5</v>
          </cell>
          <cell r="J887">
            <v>0.45100000000000001</v>
          </cell>
          <cell r="K887">
            <v>900000</v>
          </cell>
          <cell r="L887">
            <v>0</v>
          </cell>
          <cell r="M887">
            <v>900000</v>
          </cell>
          <cell r="N887">
            <v>899000</v>
          </cell>
          <cell r="O887">
            <v>0</v>
          </cell>
          <cell r="P887">
            <v>899000</v>
          </cell>
          <cell r="Q887">
            <v>1000</v>
          </cell>
          <cell r="R887">
            <v>0</v>
          </cell>
          <cell r="S887">
            <v>0</v>
          </cell>
          <cell r="T887">
            <v>0</v>
          </cell>
          <cell r="U887">
            <v>1000</v>
          </cell>
          <cell r="V887">
            <v>0</v>
          </cell>
          <cell r="W887">
            <v>0</v>
          </cell>
        </row>
        <row r="888">
          <cell r="D888" t="str">
            <v>연구소 관리팀</v>
          </cell>
          <cell r="E888">
            <v>619860010</v>
          </cell>
          <cell r="F888" t="str">
            <v>접시저항측정기</v>
          </cell>
          <cell r="G888" t="str">
            <v>1986.04.30</v>
          </cell>
          <cell r="H888">
            <v>1993.12</v>
          </cell>
          <cell r="I888">
            <v>5</v>
          </cell>
          <cell r="J888">
            <v>0.45100000000000001</v>
          </cell>
          <cell r="K888">
            <v>200000</v>
          </cell>
          <cell r="L888">
            <v>0</v>
          </cell>
          <cell r="M888">
            <v>200000</v>
          </cell>
          <cell r="N888">
            <v>199000</v>
          </cell>
          <cell r="O888">
            <v>0</v>
          </cell>
          <cell r="P888">
            <v>199000</v>
          </cell>
          <cell r="Q888">
            <v>1000</v>
          </cell>
          <cell r="R888">
            <v>0</v>
          </cell>
          <cell r="S888">
            <v>0</v>
          </cell>
          <cell r="T888">
            <v>0</v>
          </cell>
          <cell r="U888">
            <v>1000</v>
          </cell>
          <cell r="V888">
            <v>0</v>
          </cell>
          <cell r="W888">
            <v>0</v>
          </cell>
        </row>
        <row r="889">
          <cell r="D889" t="str">
            <v>연구소 관리팀</v>
          </cell>
          <cell r="E889">
            <v>619860011</v>
          </cell>
          <cell r="F889" t="str">
            <v>잡음전압측정기</v>
          </cell>
          <cell r="G889" t="str">
            <v>1986.04.30</v>
          </cell>
          <cell r="H889">
            <v>1993.12</v>
          </cell>
          <cell r="I889">
            <v>5</v>
          </cell>
          <cell r="J889">
            <v>0.45100000000000001</v>
          </cell>
          <cell r="K889">
            <v>2500000</v>
          </cell>
          <cell r="L889">
            <v>0</v>
          </cell>
          <cell r="M889">
            <v>2500000</v>
          </cell>
          <cell r="N889">
            <v>2499000</v>
          </cell>
          <cell r="O889">
            <v>0</v>
          </cell>
          <cell r="P889">
            <v>2499000</v>
          </cell>
          <cell r="Q889">
            <v>1000</v>
          </cell>
          <cell r="R889">
            <v>0</v>
          </cell>
          <cell r="S889">
            <v>0</v>
          </cell>
          <cell r="T889">
            <v>0</v>
          </cell>
          <cell r="U889">
            <v>1000</v>
          </cell>
          <cell r="V889">
            <v>0</v>
          </cell>
          <cell r="W889">
            <v>0</v>
          </cell>
        </row>
        <row r="890">
          <cell r="D890" t="str">
            <v>연구소 관리팀</v>
          </cell>
          <cell r="E890">
            <v>619860016</v>
          </cell>
          <cell r="F890" t="str">
            <v>검진기</v>
          </cell>
          <cell r="G890" t="str">
            <v>1986.04.30</v>
          </cell>
          <cell r="H890">
            <v>1993.12</v>
          </cell>
          <cell r="I890">
            <v>5</v>
          </cell>
          <cell r="J890">
            <v>0.45100000000000001</v>
          </cell>
          <cell r="K890">
            <v>200000</v>
          </cell>
          <cell r="L890">
            <v>0</v>
          </cell>
          <cell r="M890">
            <v>200000</v>
          </cell>
          <cell r="N890">
            <v>199000</v>
          </cell>
          <cell r="O890">
            <v>0</v>
          </cell>
          <cell r="P890">
            <v>199000</v>
          </cell>
          <cell r="Q890">
            <v>1000</v>
          </cell>
          <cell r="R890">
            <v>0</v>
          </cell>
          <cell r="S890">
            <v>0</v>
          </cell>
          <cell r="T890">
            <v>0</v>
          </cell>
          <cell r="U890">
            <v>1000</v>
          </cell>
          <cell r="V890">
            <v>0</v>
          </cell>
          <cell r="W890">
            <v>0</v>
          </cell>
        </row>
        <row r="891">
          <cell r="D891" t="str">
            <v>연구소 관리팀</v>
          </cell>
          <cell r="E891">
            <v>619860017</v>
          </cell>
          <cell r="F891" t="str">
            <v>계전시험기</v>
          </cell>
          <cell r="G891" t="str">
            <v>1986.04.30</v>
          </cell>
          <cell r="H891">
            <v>1993.12</v>
          </cell>
          <cell r="I891">
            <v>5</v>
          </cell>
          <cell r="J891">
            <v>0.45100000000000001</v>
          </cell>
          <cell r="K891">
            <v>300000</v>
          </cell>
          <cell r="L891">
            <v>0</v>
          </cell>
          <cell r="M891">
            <v>300000</v>
          </cell>
          <cell r="N891">
            <v>299000</v>
          </cell>
          <cell r="O891">
            <v>0</v>
          </cell>
          <cell r="P891">
            <v>299000</v>
          </cell>
          <cell r="Q891">
            <v>1000</v>
          </cell>
          <cell r="R891">
            <v>0</v>
          </cell>
          <cell r="S891">
            <v>0</v>
          </cell>
          <cell r="T891">
            <v>0</v>
          </cell>
          <cell r="U891">
            <v>1000</v>
          </cell>
          <cell r="V891">
            <v>0</v>
          </cell>
          <cell r="W891">
            <v>0</v>
          </cell>
        </row>
        <row r="892">
          <cell r="D892" t="str">
            <v>연구소 관리팀</v>
          </cell>
          <cell r="E892">
            <v>619860018</v>
          </cell>
          <cell r="F892" t="str">
            <v>NDRMAL TESTER</v>
          </cell>
          <cell r="G892" t="str">
            <v>1986.04.30</v>
          </cell>
          <cell r="H892">
            <v>1993.12</v>
          </cell>
          <cell r="I892">
            <v>5</v>
          </cell>
          <cell r="J892">
            <v>0.45100000000000001</v>
          </cell>
          <cell r="K892">
            <v>150000</v>
          </cell>
          <cell r="L892">
            <v>0</v>
          </cell>
          <cell r="M892">
            <v>150000</v>
          </cell>
          <cell r="N892">
            <v>149000</v>
          </cell>
          <cell r="O892">
            <v>0</v>
          </cell>
          <cell r="P892">
            <v>149000</v>
          </cell>
          <cell r="Q892">
            <v>1000</v>
          </cell>
          <cell r="R892">
            <v>0</v>
          </cell>
          <cell r="S892">
            <v>0</v>
          </cell>
          <cell r="T892">
            <v>0</v>
          </cell>
          <cell r="U892">
            <v>1000</v>
          </cell>
          <cell r="V892">
            <v>0</v>
          </cell>
          <cell r="W892">
            <v>0</v>
          </cell>
        </row>
        <row r="893">
          <cell r="D893" t="str">
            <v>연구소 관리팀</v>
          </cell>
          <cell r="E893">
            <v>619860019</v>
          </cell>
          <cell r="F893" t="str">
            <v>라이스위치회전기</v>
          </cell>
          <cell r="G893" t="str">
            <v>1986.04.30</v>
          </cell>
          <cell r="H893">
            <v>1993.12</v>
          </cell>
          <cell r="I893">
            <v>5</v>
          </cell>
          <cell r="J893">
            <v>0.45100000000000001</v>
          </cell>
          <cell r="K893">
            <v>100000</v>
          </cell>
          <cell r="L893">
            <v>0</v>
          </cell>
          <cell r="M893">
            <v>100000</v>
          </cell>
          <cell r="N893">
            <v>99000</v>
          </cell>
          <cell r="O893">
            <v>0</v>
          </cell>
          <cell r="P893">
            <v>99000</v>
          </cell>
          <cell r="Q893">
            <v>1000</v>
          </cell>
          <cell r="R893">
            <v>0</v>
          </cell>
          <cell r="S893">
            <v>0</v>
          </cell>
          <cell r="T893">
            <v>0</v>
          </cell>
          <cell r="U893">
            <v>1000</v>
          </cell>
          <cell r="V893">
            <v>0</v>
          </cell>
          <cell r="W893">
            <v>0</v>
          </cell>
        </row>
        <row r="894">
          <cell r="D894" t="str">
            <v>연구소 관리팀</v>
          </cell>
          <cell r="E894">
            <v>619860020</v>
          </cell>
          <cell r="F894" t="str">
            <v>라인스위치중계선</v>
          </cell>
          <cell r="G894" t="str">
            <v>1986.04.30</v>
          </cell>
          <cell r="H894">
            <v>1993.12</v>
          </cell>
          <cell r="I894">
            <v>5</v>
          </cell>
          <cell r="J894">
            <v>0.45100000000000001</v>
          </cell>
          <cell r="K894">
            <v>200000</v>
          </cell>
          <cell r="L894">
            <v>0</v>
          </cell>
          <cell r="M894">
            <v>200000</v>
          </cell>
          <cell r="N894">
            <v>199000</v>
          </cell>
          <cell r="O894">
            <v>0</v>
          </cell>
          <cell r="P894">
            <v>199000</v>
          </cell>
          <cell r="Q894">
            <v>1000</v>
          </cell>
          <cell r="R894">
            <v>0</v>
          </cell>
          <cell r="S894">
            <v>0</v>
          </cell>
          <cell r="T894">
            <v>0</v>
          </cell>
          <cell r="U894">
            <v>1000</v>
          </cell>
          <cell r="V894">
            <v>0</v>
          </cell>
          <cell r="W894">
            <v>0</v>
          </cell>
        </row>
        <row r="895">
          <cell r="D895" t="str">
            <v>연구소 관리팀</v>
          </cell>
          <cell r="E895">
            <v>619860021</v>
          </cell>
          <cell r="F895" t="str">
            <v>세렉타콘넥타중계선</v>
          </cell>
          <cell r="G895" t="str">
            <v>1986.04.30</v>
          </cell>
          <cell r="H895">
            <v>1993.12</v>
          </cell>
          <cell r="I895">
            <v>5</v>
          </cell>
          <cell r="J895">
            <v>0.45100000000000001</v>
          </cell>
          <cell r="K895">
            <v>300000</v>
          </cell>
          <cell r="L895">
            <v>0</v>
          </cell>
          <cell r="M895">
            <v>300000</v>
          </cell>
          <cell r="N895">
            <v>299000</v>
          </cell>
          <cell r="O895">
            <v>0</v>
          </cell>
          <cell r="P895">
            <v>299000</v>
          </cell>
          <cell r="Q895">
            <v>1000</v>
          </cell>
          <cell r="R895">
            <v>0</v>
          </cell>
          <cell r="S895">
            <v>0</v>
          </cell>
          <cell r="T895">
            <v>0</v>
          </cell>
          <cell r="U895">
            <v>1000</v>
          </cell>
          <cell r="V895">
            <v>0</v>
          </cell>
          <cell r="W895">
            <v>0</v>
          </cell>
        </row>
        <row r="896">
          <cell r="D896" t="str">
            <v>연구소 관리팀</v>
          </cell>
          <cell r="E896">
            <v>619860022</v>
          </cell>
          <cell r="F896" t="str">
            <v>콘넥타중계선</v>
          </cell>
          <cell r="G896" t="str">
            <v>1986.04.30</v>
          </cell>
          <cell r="H896">
            <v>1993.12</v>
          </cell>
          <cell r="I896">
            <v>5</v>
          </cell>
          <cell r="J896">
            <v>0.45100000000000001</v>
          </cell>
          <cell r="K896">
            <v>100000</v>
          </cell>
          <cell r="L896">
            <v>0</v>
          </cell>
          <cell r="M896">
            <v>100000</v>
          </cell>
          <cell r="N896">
            <v>99000</v>
          </cell>
          <cell r="O896">
            <v>0</v>
          </cell>
          <cell r="P896">
            <v>99000</v>
          </cell>
          <cell r="Q896">
            <v>1000</v>
          </cell>
          <cell r="R896">
            <v>0</v>
          </cell>
          <cell r="S896">
            <v>0</v>
          </cell>
          <cell r="T896">
            <v>0</v>
          </cell>
          <cell r="U896">
            <v>1000</v>
          </cell>
          <cell r="V896">
            <v>0</v>
          </cell>
          <cell r="W896">
            <v>0</v>
          </cell>
        </row>
        <row r="897">
          <cell r="D897" t="str">
            <v>연구소 관리팀</v>
          </cell>
          <cell r="E897">
            <v>619860023</v>
          </cell>
          <cell r="F897" t="str">
            <v>도수계중계선</v>
          </cell>
          <cell r="G897" t="str">
            <v>1986.04.30</v>
          </cell>
          <cell r="H897">
            <v>1993.12</v>
          </cell>
          <cell r="I897">
            <v>5</v>
          </cell>
          <cell r="J897">
            <v>0.45100000000000001</v>
          </cell>
          <cell r="K897">
            <v>2000000</v>
          </cell>
          <cell r="L897">
            <v>0</v>
          </cell>
          <cell r="M897">
            <v>2000000</v>
          </cell>
          <cell r="N897">
            <v>1999000</v>
          </cell>
          <cell r="O897">
            <v>0</v>
          </cell>
          <cell r="P897">
            <v>1999000</v>
          </cell>
          <cell r="Q897">
            <v>1000</v>
          </cell>
          <cell r="R897">
            <v>0</v>
          </cell>
          <cell r="S897">
            <v>0</v>
          </cell>
          <cell r="T897">
            <v>0</v>
          </cell>
          <cell r="U897">
            <v>1000</v>
          </cell>
          <cell r="V897">
            <v>0</v>
          </cell>
          <cell r="W897">
            <v>0</v>
          </cell>
        </row>
        <row r="898">
          <cell r="D898" t="str">
            <v>연구소 관리팀</v>
          </cell>
          <cell r="E898">
            <v>619860024</v>
          </cell>
          <cell r="F898" t="str">
            <v>세랙타콘낵트중계선</v>
          </cell>
          <cell r="G898" t="str">
            <v>1986.04.30</v>
          </cell>
          <cell r="H898">
            <v>1993.12</v>
          </cell>
          <cell r="I898">
            <v>5</v>
          </cell>
          <cell r="J898">
            <v>0.45100000000000001</v>
          </cell>
          <cell r="K898">
            <v>200000</v>
          </cell>
          <cell r="L898">
            <v>0</v>
          </cell>
          <cell r="M898">
            <v>200000</v>
          </cell>
          <cell r="N898">
            <v>199000</v>
          </cell>
          <cell r="O898">
            <v>0</v>
          </cell>
          <cell r="P898">
            <v>199000</v>
          </cell>
          <cell r="Q898">
            <v>1000</v>
          </cell>
          <cell r="R898">
            <v>0</v>
          </cell>
          <cell r="S898">
            <v>0</v>
          </cell>
          <cell r="T898">
            <v>0</v>
          </cell>
          <cell r="U898">
            <v>1000</v>
          </cell>
          <cell r="V898">
            <v>0</v>
          </cell>
          <cell r="W898">
            <v>0</v>
          </cell>
        </row>
        <row r="899">
          <cell r="D899" t="str">
            <v>연구소 관리팀</v>
          </cell>
          <cell r="E899">
            <v>619860029</v>
          </cell>
          <cell r="F899" t="str">
            <v>THERMOMETER</v>
          </cell>
          <cell r="G899" t="str">
            <v>1986.08.11</v>
          </cell>
          <cell r="H899">
            <v>1993.12</v>
          </cell>
          <cell r="I899">
            <v>5</v>
          </cell>
          <cell r="J899">
            <v>0.45100000000000001</v>
          </cell>
          <cell r="K899">
            <v>550351</v>
          </cell>
          <cell r="L899">
            <v>0</v>
          </cell>
          <cell r="M899">
            <v>550351</v>
          </cell>
          <cell r="N899">
            <v>549351</v>
          </cell>
          <cell r="O899">
            <v>0</v>
          </cell>
          <cell r="P899">
            <v>549351</v>
          </cell>
          <cell r="Q899">
            <v>1000</v>
          </cell>
          <cell r="R899">
            <v>0</v>
          </cell>
          <cell r="S899">
            <v>0</v>
          </cell>
          <cell r="T899">
            <v>0</v>
          </cell>
          <cell r="U899">
            <v>1000</v>
          </cell>
          <cell r="V899">
            <v>0</v>
          </cell>
          <cell r="W899">
            <v>0</v>
          </cell>
        </row>
        <row r="900">
          <cell r="D900" t="str">
            <v>연구소 관리팀</v>
          </cell>
          <cell r="E900">
            <v>619860030</v>
          </cell>
          <cell r="F900" t="str">
            <v>DIGITLCR METER</v>
          </cell>
          <cell r="G900" t="str">
            <v>1986.08.11</v>
          </cell>
          <cell r="H900">
            <v>1993.12</v>
          </cell>
          <cell r="I900">
            <v>5</v>
          </cell>
          <cell r="J900">
            <v>0.45100000000000001</v>
          </cell>
          <cell r="K900">
            <v>5043839</v>
          </cell>
          <cell r="L900">
            <v>0</v>
          </cell>
          <cell r="M900">
            <v>5043839</v>
          </cell>
          <cell r="N900">
            <v>5042839</v>
          </cell>
          <cell r="O900">
            <v>0</v>
          </cell>
          <cell r="P900">
            <v>5042839</v>
          </cell>
          <cell r="Q900">
            <v>1000</v>
          </cell>
          <cell r="R900">
            <v>0</v>
          </cell>
          <cell r="S900">
            <v>0</v>
          </cell>
          <cell r="T900">
            <v>0</v>
          </cell>
          <cell r="U900">
            <v>1000</v>
          </cell>
          <cell r="V900">
            <v>0</v>
          </cell>
          <cell r="W900">
            <v>0</v>
          </cell>
        </row>
        <row r="901">
          <cell r="D901" t="str">
            <v>연구소 관리팀</v>
          </cell>
          <cell r="E901">
            <v>619860033</v>
          </cell>
          <cell r="F901" t="str">
            <v>CONNECTING TABLE</v>
          </cell>
          <cell r="G901" t="str">
            <v>1986.08.30</v>
          </cell>
          <cell r="H901">
            <v>1993.12</v>
          </cell>
          <cell r="I901">
            <v>5</v>
          </cell>
          <cell r="J901">
            <v>0.45100000000000001</v>
          </cell>
          <cell r="K901">
            <v>19609047</v>
          </cell>
          <cell r="L901">
            <v>0</v>
          </cell>
          <cell r="M901">
            <v>19609047</v>
          </cell>
          <cell r="N901">
            <v>19608047</v>
          </cell>
          <cell r="O901">
            <v>0</v>
          </cell>
          <cell r="P901">
            <v>19608047</v>
          </cell>
          <cell r="Q901">
            <v>1000</v>
          </cell>
          <cell r="R901">
            <v>0</v>
          </cell>
          <cell r="S901">
            <v>0</v>
          </cell>
          <cell r="T901">
            <v>0</v>
          </cell>
          <cell r="U901">
            <v>1000</v>
          </cell>
          <cell r="V901">
            <v>0</v>
          </cell>
          <cell r="W901">
            <v>0</v>
          </cell>
        </row>
        <row r="902">
          <cell r="D902" t="str">
            <v>연구소 관리팀</v>
          </cell>
          <cell r="E902">
            <v>619860037</v>
          </cell>
          <cell r="F902" t="str">
            <v>수 동 지 게 차</v>
          </cell>
          <cell r="G902" t="str">
            <v>1986.09.29</v>
          </cell>
          <cell r="H902">
            <v>1993.12</v>
          </cell>
          <cell r="I902">
            <v>5</v>
          </cell>
          <cell r="J902">
            <v>0.45100000000000001</v>
          </cell>
          <cell r="K902">
            <v>350000</v>
          </cell>
          <cell r="L902">
            <v>0</v>
          </cell>
          <cell r="M902">
            <v>350000</v>
          </cell>
          <cell r="N902">
            <v>349000</v>
          </cell>
          <cell r="O902">
            <v>0</v>
          </cell>
          <cell r="P902">
            <v>349000</v>
          </cell>
          <cell r="Q902">
            <v>1000</v>
          </cell>
          <cell r="R902">
            <v>0</v>
          </cell>
          <cell r="S902">
            <v>0</v>
          </cell>
          <cell r="T902">
            <v>0</v>
          </cell>
          <cell r="U902">
            <v>1000</v>
          </cell>
          <cell r="V902">
            <v>0</v>
          </cell>
          <cell r="W902">
            <v>0</v>
          </cell>
        </row>
        <row r="903">
          <cell r="D903" t="str">
            <v>연구소 관리팀</v>
          </cell>
          <cell r="E903">
            <v>619860041</v>
          </cell>
          <cell r="F903" t="str">
            <v>자 동 전 압 조 정 기</v>
          </cell>
          <cell r="G903" t="str">
            <v>1986.10.31</v>
          </cell>
          <cell r="H903">
            <v>1993.12</v>
          </cell>
          <cell r="I903">
            <v>5</v>
          </cell>
          <cell r="J903">
            <v>0.45100000000000001</v>
          </cell>
          <cell r="K903">
            <v>4400000</v>
          </cell>
          <cell r="L903">
            <v>0</v>
          </cell>
          <cell r="M903">
            <v>4400000</v>
          </cell>
          <cell r="N903">
            <v>4399000</v>
          </cell>
          <cell r="O903">
            <v>0</v>
          </cell>
          <cell r="P903">
            <v>4399000</v>
          </cell>
          <cell r="Q903">
            <v>1000</v>
          </cell>
          <cell r="R903">
            <v>0</v>
          </cell>
          <cell r="S903">
            <v>0</v>
          </cell>
          <cell r="T903">
            <v>0</v>
          </cell>
          <cell r="U903">
            <v>1000</v>
          </cell>
          <cell r="V903">
            <v>0</v>
          </cell>
          <cell r="W903">
            <v>0</v>
          </cell>
        </row>
        <row r="904">
          <cell r="D904" t="str">
            <v>연구소 관리팀</v>
          </cell>
          <cell r="E904">
            <v>619860043</v>
          </cell>
          <cell r="F904" t="str">
            <v>SDLDER POT</v>
          </cell>
          <cell r="G904" t="str">
            <v>1986.11.29</v>
          </cell>
          <cell r="H904">
            <v>1993.12</v>
          </cell>
          <cell r="I904">
            <v>5</v>
          </cell>
          <cell r="J904">
            <v>0.45100000000000001</v>
          </cell>
          <cell r="K904">
            <v>400000</v>
          </cell>
          <cell r="L904">
            <v>0</v>
          </cell>
          <cell r="M904">
            <v>400000</v>
          </cell>
          <cell r="N904">
            <v>399000</v>
          </cell>
          <cell r="O904">
            <v>0</v>
          </cell>
          <cell r="P904">
            <v>399000</v>
          </cell>
          <cell r="Q904">
            <v>1000</v>
          </cell>
          <cell r="R904">
            <v>0</v>
          </cell>
          <cell r="S904">
            <v>0</v>
          </cell>
          <cell r="T904">
            <v>0</v>
          </cell>
          <cell r="U904">
            <v>1000</v>
          </cell>
          <cell r="V904">
            <v>0</v>
          </cell>
          <cell r="W904">
            <v>0</v>
          </cell>
        </row>
        <row r="905">
          <cell r="D905" t="str">
            <v>연구소 관리팀</v>
          </cell>
          <cell r="E905">
            <v>619860044</v>
          </cell>
          <cell r="F905" t="str">
            <v>FAN HEATER</v>
          </cell>
          <cell r="G905" t="str">
            <v>1986.12.31</v>
          </cell>
          <cell r="H905">
            <v>1993.12</v>
          </cell>
          <cell r="I905">
            <v>5</v>
          </cell>
          <cell r="J905">
            <v>0.45100000000000001</v>
          </cell>
          <cell r="K905">
            <v>600000</v>
          </cell>
          <cell r="L905">
            <v>0</v>
          </cell>
          <cell r="M905">
            <v>600000</v>
          </cell>
          <cell r="N905">
            <v>599000</v>
          </cell>
          <cell r="O905">
            <v>0</v>
          </cell>
          <cell r="P905">
            <v>599000</v>
          </cell>
          <cell r="Q905">
            <v>1000</v>
          </cell>
          <cell r="R905">
            <v>0</v>
          </cell>
          <cell r="S905">
            <v>0</v>
          </cell>
          <cell r="T905">
            <v>0</v>
          </cell>
          <cell r="U905">
            <v>1000</v>
          </cell>
          <cell r="V905">
            <v>0</v>
          </cell>
          <cell r="W905">
            <v>0</v>
          </cell>
        </row>
        <row r="906">
          <cell r="D906" t="str">
            <v>연구소 관리팀</v>
          </cell>
          <cell r="E906">
            <v>619870001</v>
          </cell>
          <cell r="F906" t="str">
            <v>EPROM PROGRAMMER</v>
          </cell>
          <cell r="G906" t="str">
            <v>1987.03.13</v>
          </cell>
          <cell r="H906">
            <v>1993.12</v>
          </cell>
          <cell r="I906">
            <v>5</v>
          </cell>
          <cell r="J906">
            <v>0.45100000000000001</v>
          </cell>
          <cell r="K906">
            <v>2300000</v>
          </cell>
          <cell r="L906">
            <v>0</v>
          </cell>
          <cell r="M906">
            <v>2300000</v>
          </cell>
          <cell r="N906">
            <v>2299000</v>
          </cell>
          <cell r="O906">
            <v>0</v>
          </cell>
          <cell r="P906">
            <v>2299000</v>
          </cell>
          <cell r="Q906">
            <v>1000</v>
          </cell>
          <cell r="R906">
            <v>0</v>
          </cell>
          <cell r="S906">
            <v>0</v>
          </cell>
          <cell r="T906">
            <v>0</v>
          </cell>
          <cell r="U906">
            <v>1000</v>
          </cell>
          <cell r="V906">
            <v>0</v>
          </cell>
          <cell r="W906">
            <v>0</v>
          </cell>
        </row>
        <row r="907">
          <cell r="D907" t="str">
            <v>연구소 관리팀</v>
          </cell>
          <cell r="E907">
            <v>619870002</v>
          </cell>
          <cell r="F907" t="str">
            <v>DIWEYOR</v>
          </cell>
          <cell r="G907" t="str">
            <v>1987.03.13</v>
          </cell>
          <cell r="H907">
            <v>1993.12</v>
          </cell>
          <cell r="I907">
            <v>5</v>
          </cell>
          <cell r="J907">
            <v>0.45100000000000001</v>
          </cell>
          <cell r="K907">
            <v>19000000</v>
          </cell>
          <cell r="L907">
            <v>0</v>
          </cell>
          <cell r="M907">
            <v>19000000</v>
          </cell>
          <cell r="N907">
            <v>18999000</v>
          </cell>
          <cell r="O907">
            <v>0</v>
          </cell>
          <cell r="P907">
            <v>18999000</v>
          </cell>
          <cell r="Q907">
            <v>1000</v>
          </cell>
          <cell r="R907">
            <v>0</v>
          </cell>
          <cell r="S907">
            <v>0</v>
          </cell>
          <cell r="T907">
            <v>0</v>
          </cell>
          <cell r="U907">
            <v>1000</v>
          </cell>
          <cell r="V907">
            <v>0</v>
          </cell>
          <cell r="W907">
            <v>0</v>
          </cell>
        </row>
        <row r="908">
          <cell r="D908" t="str">
            <v>연구소 관리팀</v>
          </cell>
          <cell r="E908">
            <v>619870003</v>
          </cell>
          <cell r="F908" t="str">
            <v>HANDTOCL</v>
          </cell>
          <cell r="G908" t="str">
            <v>1987.03.13</v>
          </cell>
          <cell r="H908">
            <v>1993.12</v>
          </cell>
          <cell r="I908">
            <v>5</v>
          </cell>
          <cell r="J908">
            <v>0.45100000000000001</v>
          </cell>
          <cell r="K908">
            <v>895565</v>
          </cell>
          <cell r="L908">
            <v>0</v>
          </cell>
          <cell r="M908">
            <v>895565</v>
          </cell>
          <cell r="N908">
            <v>894565</v>
          </cell>
          <cell r="O908">
            <v>0</v>
          </cell>
          <cell r="P908">
            <v>894565</v>
          </cell>
          <cell r="Q908">
            <v>1000</v>
          </cell>
          <cell r="R908">
            <v>0</v>
          </cell>
          <cell r="S908">
            <v>0</v>
          </cell>
          <cell r="T908">
            <v>0</v>
          </cell>
          <cell r="U908">
            <v>1000</v>
          </cell>
          <cell r="V908">
            <v>0</v>
          </cell>
          <cell r="W908">
            <v>0</v>
          </cell>
        </row>
        <row r="909">
          <cell r="D909" t="str">
            <v>연구소 관리팀</v>
          </cell>
          <cell r="E909">
            <v>619870005</v>
          </cell>
          <cell r="F909" t="str">
            <v>EPROM PROGRAMMER</v>
          </cell>
          <cell r="G909" t="str">
            <v>1987.05.14</v>
          </cell>
          <cell r="H909">
            <v>1993.12</v>
          </cell>
          <cell r="I909">
            <v>5</v>
          </cell>
          <cell r="J909">
            <v>0.45100000000000001</v>
          </cell>
          <cell r="K909">
            <v>1500000</v>
          </cell>
          <cell r="L909">
            <v>0</v>
          </cell>
          <cell r="M909">
            <v>1500000</v>
          </cell>
          <cell r="N909">
            <v>1499000</v>
          </cell>
          <cell r="O909">
            <v>0</v>
          </cell>
          <cell r="P909">
            <v>1499000</v>
          </cell>
          <cell r="Q909">
            <v>1000</v>
          </cell>
          <cell r="R909">
            <v>0</v>
          </cell>
          <cell r="S909">
            <v>0</v>
          </cell>
          <cell r="T909">
            <v>0</v>
          </cell>
          <cell r="U909">
            <v>1000</v>
          </cell>
          <cell r="V909">
            <v>0</v>
          </cell>
          <cell r="W909">
            <v>0</v>
          </cell>
        </row>
        <row r="910">
          <cell r="D910" t="str">
            <v>연구소 관리팀</v>
          </cell>
          <cell r="E910">
            <v>619870006</v>
          </cell>
          <cell r="F910" t="str">
            <v>정 전 기 테 스 타 기</v>
          </cell>
          <cell r="G910" t="str">
            <v>1987.05.30</v>
          </cell>
          <cell r="H910">
            <v>1993.12</v>
          </cell>
          <cell r="I910">
            <v>5</v>
          </cell>
          <cell r="J910">
            <v>0.45100000000000001</v>
          </cell>
          <cell r="K910">
            <v>470000</v>
          </cell>
          <cell r="L910">
            <v>0</v>
          </cell>
          <cell r="M910">
            <v>470000</v>
          </cell>
          <cell r="N910">
            <v>469000</v>
          </cell>
          <cell r="O910">
            <v>0</v>
          </cell>
          <cell r="P910">
            <v>469000</v>
          </cell>
          <cell r="Q910">
            <v>1000</v>
          </cell>
          <cell r="R910">
            <v>0</v>
          </cell>
          <cell r="S910">
            <v>0</v>
          </cell>
          <cell r="T910">
            <v>0</v>
          </cell>
          <cell r="U910">
            <v>1000</v>
          </cell>
          <cell r="V910">
            <v>0</v>
          </cell>
          <cell r="W910">
            <v>0</v>
          </cell>
        </row>
        <row r="911">
          <cell r="D911" t="str">
            <v>연구소 관리팀</v>
          </cell>
          <cell r="E911">
            <v>619870011</v>
          </cell>
          <cell r="F911" t="str">
            <v>IC HANDLER</v>
          </cell>
          <cell r="G911" t="str">
            <v>1987.09.30</v>
          </cell>
          <cell r="H911">
            <v>1993.12</v>
          </cell>
          <cell r="I911">
            <v>5</v>
          </cell>
          <cell r="J911">
            <v>0.45100000000000001</v>
          </cell>
          <cell r="K911">
            <v>42033711</v>
          </cell>
          <cell r="L911">
            <v>0</v>
          </cell>
          <cell r="M911">
            <v>42033711</v>
          </cell>
          <cell r="N911">
            <v>42032711</v>
          </cell>
          <cell r="O911">
            <v>0</v>
          </cell>
          <cell r="P911">
            <v>42032711</v>
          </cell>
          <cell r="Q911">
            <v>1000</v>
          </cell>
          <cell r="R911">
            <v>0</v>
          </cell>
          <cell r="S911">
            <v>0</v>
          </cell>
          <cell r="T911">
            <v>0</v>
          </cell>
          <cell r="U911">
            <v>1000</v>
          </cell>
          <cell r="V911">
            <v>0</v>
          </cell>
          <cell r="W911">
            <v>0</v>
          </cell>
        </row>
        <row r="912">
          <cell r="D912" t="str">
            <v>연구소 관리팀</v>
          </cell>
          <cell r="E912">
            <v>619870012</v>
          </cell>
          <cell r="F912" t="str">
            <v>DOLNTER</v>
          </cell>
          <cell r="G912" t="str">
            <v>1987.09.30</v>
          </cell>
          <cell r="H912">
            <v>1993.12</v>
          </cell>
          <cell r="I912">
            <v>5</v>
          </cell>
          <cell r="J912">
            <v>0.45100000000000001</v>
          </cell>
          <cell r="K912">
            <v>3215404</v>
          </cell>
          <cell r="L912">
            <v>0</v>
          </cell>
          <cell r="M912">
            <v>3215404</v>
          </cell>
          <cell r="N912">
            <v>3214404</v>
          </cell>
          <cell r="O912">
            <v>0</v>
          </cell>
          <cell r="P912">
            <v>3214404</v>
          </cell>
          <cell r="Q912">
            <v>1000</v>
          </cell>
          <cell r="R912">
            <v>0</v>
          </cell>
          <cell r="S912">
            <v>0</v>
          </cell>
          <cell r="T912">
            <v>0</v>
          </cell>
          <cell r="U912">
            <v>1000</v>
          </cell>
          <cell r="V912">
            <v>0</v>
          </cell>
          <cell r="W912">
            <v>0</v>
          </cell>
        </row>
        <row r="913">
          <cell r="D913" t="str">
            <v>연구소 관리팀</v>
          </cell>
          <cell r="E913">
            <v>619870013</v>
          </cell>
          <cell r="F913" t="str">
            <v>DIGITAL IC TESTSYS.</v>
          </cell>
          <cell r="G913" t="str">
            <v>1987.09.30</v>
          </cell>
          <cell r="H913">
            <v>1993.12</v>
          </cell>
          <cell r="I913">
            <v>5</v>
          </cell>
          <cell r="J913">
            <v>0.45100000000000001</v>
          </cell>
          <cell r="K913">
            <v>121871204</v>
          </cell>
          <cell r="L913">
            <v>0</v>
          </cell>
          <cell r="M913">
            <v>121871204</v>
          </cell>
          <cell r="N913">
            <v>121870204</v>
          </cell>
          <cell r="O913">
            <v>0</v>
          </cell>
          <cell r="P913">
            <v>121870204</v>
          </cell>
          <cell r="Q913">
            <v>1000</v>
          </cell>
          <cell r="R913">
            <v>0</v>
          </cell>
          <cell r="S913">
            <v>0</v>
          </cell>
          <cell r="T913">
            <v>0</v>
          </cell>
          <cell r="U913">
            <v>1000</v>
          </cell>
          <cell r="V913">
            <v>0</v>
          </cell>
          <cell r="W913">
            <v>0</v>
          </cell>
        </row>
        <row r="914">
          <cell r="D914" t="str">
            <v>연구소 관리팀</v>
          </cell>
          <cell r="E914">
            <v>619870014</v>
          </cell>
          <cell r="F914" t="str">
            <v>Q METER</v>
          </cell>
          <cell r="G914" t="str">
            <v>1987.10.31</v>
          </cell>
          <cell r="H914">
            <v>1993.12</v>
          </cell>
          <cell r="I914">
            <v>5</v>
          </cell>
          <cell r="J914">
            <v>0.45100000000000001</v>
          </cell>
          <cell r="K914">
            <v>30794143</v>
          </cell>
          <cell r="L914">
            <v>0</v>
          </cell>
          <cell r="M914">
            <v>30794143</v>
          </cell>
          <cell r="N914">
            <v>30793143</v>
          </cell>
          <cell r="O914">
            <v>0</v>
          </cell>
          <cell r="P914">
            <v>30793143</v>
          </cell>
          <cell r="Q914">
            <v>1000</v>
          </cell>
          <cell r="R914">
            <v>0</v>
          </cell>
          <cell r="S914">
            <v>0</v>
          </cell>
          <cell r="T914">
            <v>0</v>
          </cell>
          <cell r="U914">
            <v>1000</v>
          </cell>
          <cell r="V914">
            <v>0</v>
          </cell>
          <cell r="W914">
            <v>0</v>
          </cell>
        </row>
        <row r="915">
          <cell r="D915" t="str">
            <v>연구소 관리팀</v>
          </cell>
          <cell r="E915">
            <v>619870016</v>
          </cell>
          <cell r="F915" t="str">
            <v>MIORDPRDOESSOR</v>
          </cell>
          <cell r="G915" t="str">
            <v>1987.10.31</v>
          </cell>
          <cell r="H915">
            <v>1993.12</v>
          </cell>
          <cell r="I915">
            <v>5</v>
          </cell>
          <cell r="J915">
            <v>0.45100000000000001</v>
          </cell>
          <cell r="K915">
            <v>28080866</v>
          </cell>
          <cell r="L915">
            <v>0</v>
          </cell>
          <cell r="M915">
            <v>28080866</v>
          </cell>
          <cell r="N915">
            <v>28079866</v>
          </cell>
          <cell r="O915">
            <v>0</v>
          </cell>
          <cell r="P915">
            <v>28079866</v>
          </cell>
          <cell r="Q915">
            <v>1000</v>
          </cell>
          <cell r="R915">
            <v>0</v>
          </cell>
          <cell r="S915">
            <v>0</v>
          </cell>
          <cell r="T915">
            <v>0</v>
          </cell>
          <cell r="U915">
            <v>1000</v>
          </cell>
          <cell r="V915">
            <v>0</v>
          </cell>
          <cell r="W915">
            <v>0</v>
          </cell>
        </row>
        <row r="916">
          <cell r="D916" t="str">
            <v>연구소 관리팀</v>
          </cell>
          <cell r="E916">
            <v>619870017</v>
          </cell>
          <cell r="F916" t="str">
            <v>SPARE RARTS FOR</v>
          </cell>
          <cell r="G916" t="str">
            <v>1987.11.30</v>
          </cell>
          <cell r="H916">
            <v>1993.12</v>
          </cell>
          <cell r="I916">
            <v>5</v>
          </cell>
          <cell r="J916">
            <v>0.45100000000000001</v>
          </cell>
          <cell r="K916">
            <v>57212414</v>
          </cell>
          <cell r="L916">
            <v>0</v>
          </cell>
          <cell r="M916">
            <v>57212414</v>
          </cell>
          <cell r="N916">
            <v>57211414</v>
          </cell>
          <cell r="O916">
            <v>0</v>
          </cell>
          <cell r="P916">
            <v>57211414</v>
          </cell>
          <cell r="Q916">
            <v>1000</v>
          </cell>
          <cell r="R916">
            <v>0</v>
          </cell>
          <cell r="S916">
            <v>0</v>
          </cell>
          <cell r="T916">
            <v>0</v>
          </cell>
          <cell r="U916">
            <v>1000</v>
          </cell>
          <cell r="V916">
            <v>0</v>
          </cell>
          <cell r="W916">
            <v>0</v>
          </cell>
        </row>
        <row r="917">
          <cell r="D917" t="str">
            <v>연구소 관리팀</v>
          </cell>
          <cell r="E917">
            <v>619870024</v>
          </cell>
          <cell r="F917" t="str">
            <v>MDOULE</v>
          </cell>
          <cell r="G917" t="str">
            <v>1987.12.31</v>
          </cell>
          <cell r="H917">
            <v>1993.12</v>
          </cell>
          <cell r="I917">
            <v>5</v>
          </cell>
          <cell r="J917">
            <v>0.45100000000000001</v>
          </cell>
          <cell r="K917">
            <v>500000</v>
          </cell>
          <cell r="L917">
            <v>0</v>
          </cell>
          <cell r="M917">
            <v>500000</v>
          </cell>
          <cell r="N917">
            <v>499000</v>
          </cell>
          <cell r="O917">
            <v>0</v>
          </cell>
          <cell r="P917">
            <v>499000</v>
          </cell>
          <cell r="Q917">
            <v>1000</v>
          </cell>
          <cell r="R917">
            <v>0</v>
          </cell>
          <cell r="S917">
            <v>0</v>
          </cell>
          <cell r="T917">
            <v>0</v>
          </cell>
          <cell r="U917">
            <v>1000</v>
          </cell>
          <cell r="V917">
            <v>0</v>
          </cell>
          <cell r="W917">
            <v>0</v>
          </cell>
        </row>
        <row r="918">
          <cell r="D918" t="str">
            <v>연구소 관리팀</v>
          </cell>
          <cell r="E918">
            <v>619870025</v>
          </cell>
          <cell r="F918" t="str">
            <v>PRINTER</v>
          </cell>
          <cell r="G918" t="str">
            <v>1987.12.31</v>
          </cell>
          <cell r="H918">
            <v>1993.12</v>
          </cell>
          <cell r="I918">
            <v>5</v>
          </cell>
          <cell r="J918">
            <v>0.45100000000000001</v>
          </cell>
          <cell r="K918">
            <v>27150000</v>
          </cell>
          <cell r="L918">
            <v>0</v>
          </cell>
          <cell r="M918">
            <v>27150000</v>
          </cell>
          <cell r="N918">
            <v>27149000</v>
          </cell>
          <cell r="O918">
            <v>0</v>
          </cell>
          <cell r="P918">
            <v>27149000</v>
          </cell>
          <cell r="Q918">
            <v>1000</v>
          </cell>
          <cell r="R918">
            <v>0</v>
          </cell>
          <cell r="S918">
            <v>0</v>
          </cell>
          <cell r="T918">
            <v>0</v>
          </cell>
          <cell r="U918">
            <v>1000</v>
          </cell>
          <cell r="V918">
            <v>0</v>
          </cell>
          <cell r="W918">
            <v>0</v>
          </cell>
        </row>
        <row r="919">
          <cell r="D919" t="str">
            <v>연구소 관리팀</v>
          </cell>
          <cell r="E919">
            <v>619870026</v>
          </cell>
          <cell r="F919" t="str">
            <v>FU BOX</v>
          </cell>
          <cell r="G919" t="str">
            <v>1987.12.31</v>
          </cell>
          <cell r="H919">
            <v>1993.12</v>
          </cell>
          <cell r="I919">
            <v>5</v>
          </cell>
          <cell r="J919">
            <v>0.45100000000000001</v>
          </cell>
          <cell r="K919">
            <v>9262500</v>
          </cell>
          <cell r="L919">
            <v>0</v>
          </cell>
          <cell r="M919">
            <v>9262500</v>
          </cell>
          <cell r="N919">
            <v>9261500</v>
          </cell>
          <cell r="O919">
            <v>0</v>
          </cell>
          <cell r="P919">
            <v>9261500</v>
          </cell>
          <cell r="Q919">
            <v>1000</v>
          </cell>
          <cell r="R919">
            <v>0</v>
          </cell>
          <cell r="S919">
            <v>0</v>
          </cell>
          <cell r="T919">
            <v>0</v>
          </cell>
          <cell r="U919">
            <v>1000</v>
          </cell>
          <cell r="V919">
            <v>0</v>
          </cell>
          <cell r="W919">
            <v>0</v>
          </cell>
        </row>
        <row r="920">
          <cell r="D920" t="str">
            <v>연구소 관리팀</v>
          </cell>
          <cell r="E920">
            <v>619870027</v>
          </cell>
          <cell r="F920" t="str">
            <v>MT</v>
          </cell>
          <cell r="G920" t="str">
            <v>1987.12.31</v>
          </cell>
          <cell r="H920">
            <v>1993.12</v>
          </cell>
          <cell r="I920">
            <v>5</v>
          </cell>
          <cell r="J920">
            <v>0.45100000000000001</v>
          </cell>
          <cell r="K920">
            <v>567789</v>
          </cell>
          <cell r="L920">
            <v>0</v>
          </cell>
          <cell r="M920">
            <v>567789</v>
          </cell>
          <cell r="N920">
            <v>566789</v>
          </cell>
          <cell r="O920">
            <v>0</v>
          </cell>
          <cell r="P920">
            <v>566789</v>
          </cell>
          <cell r="Q920">
            <v>1000</v>
          </cell>
          <cell r="R920">
            <v>0</v>
          </cell>
          <cell r="S920">
            <v>0</v>
          </cell>
          <cell r="T920">
            <v>0</v>
          </cell>
          <cell r="U920">
            <v>1000</v>
          </cell>
          <cell r="V920">
            <v>0</v>
          </cell>
          <cell r="W920">
            <v>0</v>
          </cell>
        </row>
        <row r="921">
          <cell r="D921" t="str">
            <v>연구소 관리팀</v>
          </cell>
          <cell r="E921">
            <v>619870029</v>
          </cell>
          <cell r="F921" t="str">
            <v>OAMERA SET</v>
          </cell>
          <cell r="G921" t="str">
            <v>1987.12.31</v>
          </cell>
          <cell r="H921">
            <v>1993.12</v>
          </cell>
          <cell r="I921">
            <v>5</v>
          </cell>
          <cell r="J921">
            <v>0.45100000000000001</v>
          </cell>
          <cell r="K921">
            <v>4192470</v>
          </cell>
          <cell r="L921">
            <v>0</v>
          </cell>
          <cell r="M921">
            <v>4192470</v>
          </cell>
          <cell r="N921">
            <v>4191470</v>
          </cell>
          <cell r="O921">
            <v>0</v>
          </cell>
          <cell r="P921">
            <v>4191470</v>
          </cell>
          <cell r="Q921">
            <v>1000</v>
          </cell>
          <cell r="R921">
            <v>0</v>
          </cell>
          <cell r="S921">
            <v>0</v>
          </cell>
          <cell r="T921">
            <v>0</v>
          </cell>
          <cell r="U921">
            <v>1000</v>
          </cell>
          <cell r="V921">
            <v>0</v>
          </cell>
          <cell r="W921">
            <v>0</v>
          </cell>
        </row>
        <row r="922">
          <cell r="D922" t="str">
            <v>연구소 관리팀</v>
          </cell>
          <cell r="E922">
            <v>619870030</v>
          </cell>
          <cell r="F922" t="str">
            <v>HDD &amp; CARTRIDGE</v>
          </cell>
          <cell r="G922" t="str">
            <v>1987.12.31</v>
          </cell>
          <cell r="H922">
            <v>1993.12</v>
          </cell>
          <cell r="I922">
            <v>5</v>
          </cell>
          <cell r="J922">
            <v>0.45100000000000001</v>
          </cell>
          <cell r="K922">
            <v>2007783</v>
          </cell>
          <cell r="L922">
            <v>0</v>
          </cell>
          <cell r="M922">
            <v>2007783</v>
          </cell>
          <cell r="N922">
            <v>2006783</v>
          </cell>
          <cell r="O922">
            <v>0</v>
          </cell>
          <cell r="P922">
            <v>2006783</v>
          </cell>
          <cell r="Q922">
            <v>1000</v>
          </cell>
          <cell r="R922">
            <v>0</v>
          </cell>
          <cell r="S922">
            <v>0</v>
          </cell>
          <cell r="T922">
            <v>0</v>
          </cell>
          <cell r="U922">
            <v>1000</v>
          </cell>
          <cell r="V922">
            <v>0</v>
          </cell>
          <cell r="W922">
            <v>0</v>
          </cell>
        </row>
        <row r="923">
          <cell r="D923" t="str">
            <v>연구소 관리팀</v>
          </cell>
          <cell r="E923">
            <v>619870031</v>
          </cell>
          <cell r="F923" t="str">
            <v>MT TRANSPORT</v>
          </cell>
          <cell r="G923" t="str">
            <v>1987.12.31</v>
          </cell>
          <cell r="H923">
            <v>1993.12</v>
          </cell>
          <cell r="I923">
            <v>5</v>
          </cell>
          <cell r="J923">
            <v>0.45100000000000001</v>
          </cell>
          <cell r="K923">
            <v>19065098</v>
          </cell>
          <cell r="L923">
            <v>0</v>
          </cell>
          <cell r="M923">
            <v>19065098</v>
          </cell>
          <cell r="N923">
            <v>19064098</v>
          </cell>
          <cell r="O923">
            <v>0</v>
          </cell>
          <cell r="P923">
            <v>19064098</v>
          </cell>
          <cell r="Q923">
            <v>1000</v>
          </cell>
          <cell r="R923">
            <v>0</v>
          </cell>
          <cell r="S923">
            <v>0</v>
          </cell>
          <cell r="T923">
            <v>0</v>
          </cell>
          <cell r="U923">
            <v>1000</v>
          </cell>
          <cell r="V923">
            <v>0</v>
          </cell>
          <cell r="W923">
            <v>0</v>
          </cell>
        </row>
        <row r="924">
          <cell r="D924" t="str">
            <v>연구소 관리팀</v>
          </cell>
          <cell r="E924">
            <v>619870032</v>
          </cell>
          <cell r="F924" t="str">
            <v>IC TEST SYSTEM</v>
          </cell>
          <cell r="G924" t="str">
            <v>1987.12.31</v>
          </cell>
          <cell r="H924">
            <v>1993.12</v>
          </cell>
          <cell r="I924">
            <v>5</v>
          </cell>
          <cell r="J924">
            <v>0.45100000000000001</v>
          </cell>
          <cell r="K924">
            <v>19136013</v>
          </cell>
          <cell r="L924">
            <v>0</v>
          </cell>
          <cell r="M924">
            <v>19136013</v>
          </cell>
          <cell r="N924">
            <v>19135013</v>
          </cell>
          <cell r="O924">
            <v>0</v>
          </cell>
          <cell r="P924">
            <v>19135013</v>
          </cell>
          <cell r="Q924">
            <v>1000</v>
          </cell>
          <cell r="R924">
            <v>0</v>
          </cell>
          <cell r="S924">
            <v>0</v>
          </cell>
          <cell r="T924">
            <v>0</v>
          </cell>
          <cell r="U924">
            <v>1000</v>
          </cell>
          <cell r="V924">
            <v>0</v>
          </cell>
          <cell r="W924">
            <v>0</v>
          </cell>
        </row>
        <row r="925">
          <cell r="D925" t="str">
            <v>연구소 관리팀</v>
          </cell>
          <cell r="E925">
            <v>619870033</v>
          </cell>
          <cell r="F925" t="str">
            <v>램 프 캡 금 형</v>
          </cell>
          <cell r="G925" t="str">
            <v>1987.12.31</v>
          </cell>
          <cell r="H925">
            <v>1993.12</v>
          </cell>
          <cell r="I925">
            <v>5</v>
          </cell>
          <cell r="J925">
            <v>0.45100000000000001</v>
          </cell>
          <cell r="K925">
            <v>2200000</v>
          </cell>
          <cell r="L925">
            <v>0</v>
          </cell>
          <cell r="M925">
            <v>2200000</v>
          </cell>
          <cell r="N925">
            <v>2199000</v>
          </cell>
          <cell r="O925">
            <v>0</v>
          </cell>
          <cell r="P925">
            <v>2199000</v>
          </cell>
          <cell r="Q925">
            <v>1000</v>
          </cell>
          <cell r="R925">
            <v>0</v>
          </cell>
          <cell r="S925">
            <v>0</v>
          </cell>
          <cell r="T925">
            <v>0</v>
          </cell>
          <cell r="U925">
            <v>1000</v>
          </cell>
          <cell r="V925">
            <v>0</v>
          </cell>
          <cell r="W925">
            <v>0</v>
          </cell>
        </row>
        <row r="926">
          <cell r="D926" t="str">
            <v>연구소 관리팀</v>
          </cell>
          <cell r="E926">
            <v>619880001</v>
          </cell>
          <cell r="F926" t="str">
            <v>EPROM PROGRAMMER</v>
          </cell>
          <cell r="G926" t="str">
            <v>1988.02.09</v>
          </cell>
          <cell r="H926">
            <v>1994.12</v>
          </cell>
          <cell r="I926">
            <v>5</v>
          </cell>
          <cell r="J926">
            <v>0.45100000000000001</v>
          </cell>
          <cell r="K926">
            <v>9447362</v>
          </cell>
          <cell r="L926">
            <v>0</v>
          </cell>
          <cell r="M926">
            <v>9447362</v>
          </cell>
          <cell r="N926">
            <v>9446362</v>
          </cell>
          <cell r="O926">
            <v>0</v>
          </cell>
          <cell r="P926">
            <v>9446362</v>
          </cell>
          <cell r="Q926">
            <v>1000</v>
          </cell>
          <cell r="R926">
            <v>0</v>
          </cell>
          <cell r="S926">
            <v>0</v>
          </cell>
          <cell r="T926">
            <v>0</v>
          </cell>
          <cell r="U926">
            <v>1000</v>
          </cell>
          <cell r="V926">
            <v>0</v>
          </cell>
          <cell r="W926">
            <v>0</v>
          </cell>
        </row>
        <row r="927">
          <cell r="D927" t="str">
            <v>연구소 관리팀</v>
          </cell>
          <cell r="E927">
            <v>619880004</v>
          </cell>
          <cell r="F927" t="str">
            <v>탁 상 DRILLING M/C</v>
          </cell>
          <cell r="G927" t="str">
            <v>1988.03.31</v>
          </cell>
          <cell r="H927">
            <v>1994.12</v>
          </cell>
          <cell r="I927">
            <v>5</v>
          </cell>
          <cell r="J927">
            <v>0.45100000000000001</v>
          </cell>
          <cell r="K927">
            <v>325000</v>
          </cell>
          <cell r="L927">
            <v>0</v>
          </cell>
          <cell r="M927">
            <v>325000</v>
          </cell>
          <cell r="N927">
            <v>324000</v>
          </cell>
          <cell r="O927">
            <v>0</v>
          </cell>
          <cell r="P927">
            <v>324000</v>
          </cell>
          <cell r="Q927">
            <v>1000</v>
          </cell>
          <cell r="R927">
            <v>0</v>
          </cell>
          <cell r="S927">
            <v>0</v>
          </cell>
          <cell r="T927">
            <v>0</v>
          </cell>
          <cell r="U927">
            <v>1000</v>
          </cell>
          <cell r="V927">
            <v>0</v>
          </cell>
          <cell r="W927">
            <v>0</v>
          </cell>
        </row>
        <row r="928">
          <cell r="D928" t="str">
            <v>연구소 관리팀</v>
          </cell>
          <cell r="E928">
            <v>619880005</v>
          </cell>
          <cell r="F928" t="str">
            <v>내 막 시 험 기</v>
          </cell>
          <cell r="G928" t="str">
            <v>1988.05.31</v>
          </cell>
          <cell r="H928">
            <v>1994.12</v>
          </cell>
          <cell r="I928">
            <v>5</v>
          </cell>
          <cell r="J928">
            <v>0.45100000000000001</v>
          </cell>
          <cell r="K928">
            <v>617500</v>
          </cell>
          <cell r="L928">
            <v>0</v>
          </cell>
          <cell r="M928">
            <v>617500</v>
          </cell>
          <cell r="N928">
            <v>616500</v>
          </cell>
          <cell r="O928">
            <v>0</v>
          </cell>
          <cell r="P928">
            <v>616500</v>
          </cell>
          <cell r="Q928">
            <v>1000</v>
          </cell>
          <cell r="R928">
            <v>0</v>
          </cell>
          <cell r="S928">
            <v>0</v>
          </cell>
          <cell r="T928">
            <v>0</v>
          </cell>
          <cell r="U928">
            <v>1000</v>
          </cell>
          <cell r="V928">
            <v>0</v>
          </cell>
          <cell r="W928">
            <v>0</v>
          </cell>
        </row>
        <row r="929">
          <cell r="D929" t="str">
            <v>연구소 관리팀</v>
          </cell>
          <cell r="E929">
            <v>619880006</v>
          </cell>
          <cell r="F929" t="str">
            <v>ROM WRITER</v>
          </cell>
          <cell r="G929" t="str">
            <v>1988.06.30</v>
          </cell>
          <cell r="H929">
            <v>1994.12</v>
          </cell>
          <cell r="I929">
            <v>5</v>
          </cell>
          <cell r="J929">
            <v>0.45100000000000001</v>
          </cell>
          <cell r="K929">
            <v>1402000</v>
          </cell>
          <cell r="L929">
            <v>0</v>
          </cell>
          <cell r="M929">
            <v>1402000</v>
          </cell>
          <cell r="N929">
            <v>1401000</v>
          </cell>
          <cell r="O929">
            <v>0</v>
          </cell>
          <cell r="P929">
            <v>1401000</v>
          </cell>
          <cell r="Q929">
            <v>1000</v>
          </cell>
          <cell r="R929">
            <v>0</v>
          </cell>
          <cell r="S929">
            <v>0</v>
          </cell>
          <cell r="T929">
            <v>0</v>
          </cell>
          <cell r="U929">
            <v>1000</v>
          </cell>
          <cell r="V929">
            <v>0</v>
          </cell>
          <cell r="W929">
            <v>0</v>
          </cell>
        </row>
        <row r="930">
          <cell r="D930" t="str">
            <v>연구소 관리팀</v>
          </cell>
          <cell r="E930">
            <v>619880007</v>
          </cell>
          <cell r="F930" t="str">
            <v>금 형</v>
          </cell>
          <cell r="G930" t="str">
            <v>1988.06.30</v>
          </cell>
          <cell r="H930">
            <v>1993.12</v>
          </cell>
          <cell r="I930">
            <v>5</v>
          </cell>
          <cell r="J930">
            <v>0.45100000000000001</v>
          </cell>
          <cell r="K930">
            <v>684000</v>
          </cell>
          <cell r="L930">
            <v>0</v>
          </cell>
          <cell r="M930">
            <v>684000</v>
          </cell>
          <cell r="N930">
            <v>683000</v>
          </cell>
          <cell r="O930">
            <v>0</v>
          </cell>
          <cell r="P930">
            <v>683000</v>
          </cell>
          <cell r="Q930">
            <v>1000</v>
          </cell>
          <cell r="R930">
            <v>0</v>
          </cell>
          <cell r="S930">
            <v>0</v>
          </cell>
          <cell r="T930">
            <v>0</v>
          </cell>
          <cell r="U930">
            <v>1000</v>
          </cell>
          <cell r="V930">
            <v>0</v>
          </cell>
          <cell r="W930">
            <v>0</v>
          </cell>
        </row>
        <row r="931">
          <cell r="D931" t="str">
            <v>연구소 관리팀</v>
          </cell>
          <cell r="E931">
            <v>619880009</v>
          </cell>
          <cell r="F931" t="str">
            <v>FIXTURE</v>
          </cell>
          <cell r="G931" t="str">
            <v>1988.07.30</v>
          </cell>
          <cell r="H931">
            <v>1994.12</v>
          </cell>
          <cell r="I931">
            <v>5</v>
          </cell>
          <cell r="J931">
            <v>0.45100000000000001</v>
          </cell>
          <cell r="K931">
            <v>430000</v>
          </cell>
          <cell r="L931">
            <v>0</v>
          </cell>
          <cell r="M931">
            <v>430000</v>
          </cell>
          <cell r="N931">
            <v>429000</v>
          </cell>
          <cell r="O931">
            <v>0</v>
          </cell>
          <cell r="P931">
            <v>429000</v>
          </cell>
          <cell r="Q931">
            <v>1000</v>
          </cell>
          <cell r="R931">
            <v>0</v>
          </cell>
          <cell r="S931">
            <v>0</v>
          </cell>
          <cell r="T931">
            <v>0</v>
          </cell>
          <cell r="U931">
            <v>1000</v>
          </cell>
          <cell r="V931">
            <v>0</v>
          </cell>
          <cell r="W931">
            <v>0</v>
          </cell>
        </row>
        <row r="932">
          <cell r="D932" t="str">
            <v>연구소 관리팀</v>
          </cell>
          <cell r="E932">
            <v>619880010</v>
          </cell>
          <cell r="F932" t="str">
            <v>스 치 로 폴 금 형</v>
          </cell>
          <cell r="G932" t="str">
            <v>1988.07.30</v>
          </cell>
          <cell r="H932">
            <v>1993.12</v>
          </cell>
          <cell r="I932">
            <v>5</v>
          </cell>
          <cell r="J932">
            <v>0.45100000000000001</v>
          </cell>
          <cell r="K932">
            <v>950000</v>
          </cell>
          <cell r="L932">
            <v>0</v>
          </cell>
          <cell r="M932">
            <v>950000</v>
          </cell>
          <cell r="N932">
            <v>949000</v>
          </cell>
          <cell r="O932">
            <v>0</v>
          </cell>
          <cell r="P932">
            <v>949000</v>
          </cell>
          <cell r="Q932">
            <v>1000</v>
          </cell>
          <cell r="R932">
            <v>0</v>
          </cell>
          <cell r="S932">
            <v>0</v>
          </cell>
          <cell r="T932">
            <v>0</v>
          </cell>
          <cell r="U932">
            <v>1000</v>
          </cell>
          <cell r="V932">
            <v>0</v>
          </cell>
          <cell r="W932">
            <v>0</v>
          </cell>
        </row>
        <row r="933">
          <cell r="D933" t="str">
            <v>연구소 관리팀</v>
          </cell>
          <cell r="E933">
            <v>619880011</v>
          </cell>
          <cell r="F933" t="str">
            <v>HIDH VOI TAGE METER</v>
          </cell>
          <cell r="G933" t="str">
            <v>1988.08.31</v>
          </cell>
          <cell r="H933">
            <v>1994.12</v>
          </cell>
          <cell r="I933">
            <v>5</v>
          </cell>
          <cell r="J933">
            <v>0.45100000000000001</v>
          </cell>
          <cell r="K933">
            <v>1800000</v>
          </cell>
          <cell r="L933">
            <v>0</v>
          </cell>
          <cell r="M933">
            <v>1800000</v>
          </cell>
          <cell r="N933">
            <v>1799000</v>
          </cell>
          <cell r="O933">
            <v>0</v>
          </cell>
          <cell r="P933">
            <v>1799000</v>
          </cell>
          <cell r="Q933">
            <v>1000</v>
          </cell>
          <cell r="R933">
            <v>0</v>
          </cell>
          <cell r="S933">
            <v>0</v>
          </cell>
          <cell r="T933">
            <v>0</v>
          </cell>
          <cell r="U933">
            <v>1000</v>
          </cell>
          <cell r="V933">
            <v>0</v>
          </cell>
          <cell r="W933">
            <v>0</v>
          </cell>
        </row>
        <row r="934">
          <cell r="D934" t="str">
            <v>연구소 관리팀</v>
          </cell>
          <cell r="E934">
            <v>619880012</v>
          </cell>
          <cell r="F934" t="str">
            <v>CLIVETTI COMRUTER</v>
          </cell>
          <cell r="G934" t="str">
            <v>1988.08.31</v>
          </cell>
          <cell r="H934">
            <v>1994.12</v>
          </cell>
          <cell r="I934">
            <v>5</v>
          </cell>
          <cell r="J934">
            <v>0.45100000000000001</v>
          </cell>
          <cell r="K934">
            <v>37034388</v>
          </cell>
          <cell r="L934">
            <v>0</v>
          </cell>
          <cell r="M934">
            <v>37034388</v>
          </cell>
          <cell r="N934">
            <v>37033388</v>
          </cell>
          <cell r="O934">
            <v>0</v>
          </cell>
          <cell r="P934">
            <v>37033388</v>
          </cell>
          <cell r="Q934">
            <v>1000</v>
          </cell>
          <cell r="R934">
            <v>0</v>
          </cell>
          <cell r="S934">
            <v>0</v>
          </cell>
          <cell r="T934">
            <v>0</v>
          </cell>
          <cell r="U934">
            <v>1000</v>
          </cell>
          <cell r="V934">
            <v>0</v>
          </cell>
          <cell r="W934">
            <v>0</v>
          </cell>
        </row>
        <row r="935">
          <cell r="D935" t="str">
            <v>연구소 관리팀</v>
          </cell>
          <cell r="E935">
            <v>619880014</v>
          </cell>
          <cell r="F935" t="str">
            <v>전 자 저 울</v>
          </cell>
          <cell r="G935" t="str">
            <v>1988.09.30</v>
          </cell>
          <cell r="H935">
            <v>1994.12</v>
          </cell>
          <cell r="I935">
            <v>5</v>
          </cell>
          <cell r="J935">
            <v>0.45100000000000001</v>
          </cell>
          <cell r="K935">
            <v>1150000</v>
          </cell>
          <cell r="L935">
            <v>0</v>
          </cell>
          <cell r="M935">
            <v>1150000</v>
          </cell>
          <cell r="N935">
            <v>1149000</v>
          </cell>
          <cell r="O935">
            <v>0</v>
          </cell>
          <cell r="P935">
            <v>1149000</v>
          </cell>
          <cell r="Q935">
            <v>1000</v>
          </cell>
          <cell r="R935">
            <v>0</v>
          </cell>
          <cell r="S935">
            <v>0</v>
          </cell>
          <cell r="T935">
            <v>0</v>
          </cell>
          <cell r="U935">
            <v>1000</v>
          </cell>
          <cell r="V935">
            <v>0</v>
          </cell>
          <cell r="W935">
            <v>0</v>
          </cell>
        </row>
        <row r="936">
          <cell r="D936" t="str">
            <v>연구소 관리팀</v>
          </cell>
          <cell r="E936">
            <v>619880017</v>
          </cell>
          <cell r="F936" t="str">
            <v>VERSADOS SYSTEM</v>
          </cell>
          <cell r="G936" t="str">
            <v>1988.10.31</v>
          </cell>
          <cell r="H936">
            <v>1994.12</v>
          </cell>
          <cell r="I936">
            <v>5</v>
          </cell>
          <cell r="J936">
            <v>0.45100000000000001</v>
          </cell>
          <cell r="K936">
            <v>16150226</v>
          </cell>
          <cell r="L936">
            <v>0</v>
          </cell>
          <cell r="M936">
            <v>16150226</v>
          </cell>
          <cell r="N936">
            <v>16149226</v>
          </cell>
          <cell r="O936">
            <v>0</v>
          </cell>
          <cell r="P936">
            <v>16149226</v>
          </cell>
          <cell r="Q936">
            <v>1000</v>
          </cell>
          <cell r="R936">
            <v>0</v>
          </cell>
          <cell r="S936">
            <v>0</v>
          </cell>
          <cell r="T936">
            <v>0</v>
          </cell>
          <cell r="U936">
            <v>1000</v>
          </cell>
          <cell r="V936">
            <v>0</v>
          </cell>
          <cell r="W936">
            <v>0</v>
          </cell>
        </row>
        <row r="937">
          <cell r="D937" t="str">
            <v>연구소 관리팀</v>
          </cell>
          <cell r="E937">
            <v>619880021</v>
          </cell>
          <cell r="F937" t="str">
            <v>CLIVETTI COMPUTER</v>
          </cell>
          <cell r="G937" t="str">
            <v>1988.12.31</v>
          </cell>
          <cell r="H937">
            <v>1994.12</v>
          </cell>
          <cell r="I937">
            <v>5</v>
          </cell>
          <cell r="J937">
            <v>0.45100000000000001</v>
          </cell>
          <cell r="K937">
            <v>9115503</v>
          </cell>
          <cell r="L937">
            <v>0</v>
          </cell>
          <cell r="M937">
            <v>9115503</v>
          </cell>
          <cell r="N937">
            <v>9114503</v>
          </cell>
          <cell r="O937">
            <v>0</v>
          </cell>
          <cell r="P937">
            <v>9114503</v>
          </cell>
          <cell r="Q937">
            <v>1000</v>
          </cell>
          <cell r="R937">
            <v>0</v>
          </cell>
          <cell r="S937">
            <v>0</v>
          </cell>
          <cell r="T937">
            <v>0</v>
          </cell>
          <cell r="U937">
            <v>1000</v>
          </cell>
          <cell r="V937">
            <v>0</v>
          </cell>
          <cell r="W937">
            <v>0</v>
          </cell>
        </row>
        <row r="938">
          <cell r="D938" t="str">
            <v>연구소 관리팀</v>
          </cell>
          <cell r="E938">
            <v>619880024</v>
          </cell>
          <cell r="F938" t="str">
            <v>HIOROPRODESSOR SYS.</v>
          </cell>
          <cell r="G938" t="str">
            <v>1988.12.31</v>
          </cell>
          <cell r="H938">
            <v>1994.12</v>
          </cell>
          <cell r="I938">
            <v>5</v>
          </cell>
          <cell r="J938">
            <v>0.45100000000000001</v>
          </cell>
          <cell r="K938">
            <v>18148160</v>
          </cell>
          <cell r="L938">
            <v>0</v>
          </cell>
          <cell r="M938">
            <v>18148160</v>
          </cell>
          <cell r="N938">
            <v>18147160</v>
          </cell>
          <cell r="O938">
            <v>0</v>
          </cell>
          <cell r="P938">
            <v>18147160</v>
          </cell>
          <cell r="Q938">
            <v>1000</v>
          </cell>
          <cell r="R938">
            <v>0</v>
          </cell>
          <cell r="S938">
            <v>0</v>
          </cell>
          <cell r="T938">
            <v>0</v>
          </cell>
          <cell r="U938">
            <v>1000</v>
          </cell>
          <cell r="V938">
            <v>0</v>
          </cell>
          <cell r="W938">
            <v>0</v>
          </cell>
        </row>
        <row r="939">
          <cell r="D939" t="str">
            <v>연구소 관리팀</v>
          </cell>
          <cell r="E939">
            <v>619880025</v>
          </cell>
          <cell r="F939" t="str">
            <v>JITTER GEN REC</v>
          </cell>
          <cell r="G939" t="str">
            <v>1988.12.31</v>
          </cell>
          <cell r="H939">
            <v>1994.12</v>
          </cell>
          <cell r="I939">
            <v>5</v>
          </cell>
          <cell r="J939">
            <v>0.45100000000000001</v>
          </cell>
          <cell r="K939">
            <v>27347471</v>
          </cell>
          <cell r="L939">
            <v>0</v>
          </cell>
          <cell r="M939">
            <v>27347471</v>
          </cell>
          <cell r="N939">
            <v>27346471</v>
          </cell>
          <cell r="O939">
            <v>0</v>
          </cell>
          <cell r="P939">
            <v>27346471</v>
          </cell>
          <cell r="Q939">
            <v>1000</v>
          </cell>
          <cell r="R939">
            <v>0</v>
          </cell>
          <cell r="S939">
            <v>0</v>
          </cell>
          <cell r="T939">
            <v>0</v>
          </cell>
          <cell r="U939">
            <v>1000</v>
          </cell>
          <cell r="V939">
            <v>0</v>
          </cell>
          <cell r="W939">
            <v>0</v>
          </cell>
        </row>
        <row r="940">
          <cell r="D940" t="str">
            <v>연구소 관리팀</v>
          </cell>
          <cell r="E940">
            <v>619890002</v>
          </cell>
          <cell r="F940" t="str">
            <v>AIR 램 핑 기</v>
          </cell>
          <cell r="G940" t="str">
            <v>1989.05.31</v>
          </cell>
          <cell r="H940">
            <v>1995.12</v>
          </cell>
          <cell r="I940">
            <v>5</v>
          </cell>
          <cell r="J940">
            <v>0.45100000000000001</v>
          </cell>
          <cell r="K940">
            <v>1600000</v>
          </cell>
          <cell r="L940">
            <v>0</v>
          </cell>
          <cell r="M940">
            <v>1600000</v>
          </cell>
          <cell r="N940">
            <v>1599000</v>
          </cell>
          <cell r="O940">
            <v>0</v>
          </cell>
          <cell r="P940">
            <v>1599000</v>
          </cell>
          <cell r="Q940">
            <v>1000</v>
          </cell>
          <cell r="R940">
            <v>0</v>
          </cell>
          <cell r="S940">
            <v>0</v>
          </cell>
          <cell r="T940">
            <v>0</v>
          </cell>
          <cell r="U940">
            <v>1000</v>
          </cell>
          <cell r="V940">
            <v>0</v>
          </cell>
          <cell r="W940">
            <v>0</v>
          </cell>
        </row>
        <row r="941">
          <cell r="D941" t="str">
            <v>연구소 관리팀</v>
          </cell>
          <cell r="E941">
            <v>619890006</v>
          </cell>
          <cell r="F941" t="str">
            <v>FAX TESTER</v>
          </cell>
          <cell r="G941" t="str">
            <v>1989.06.30</v>
          </cell>
          <cell r="H941">
            <v>1995.12</v>
          </cell>
          <cell r="I941">
            <v>5</v>
          </cell>
          <cell r="J941">
            <v>0.45100000000000001</v>
          </cell>
          <cell r="K941">
            <v>25824000</v>
          </cell>
          <cell r="L941">
            <v>0</v>
          </cell>
          <cell r="M941">
            <v>25824000</v>
          </cell>
          <cell r="N941">
            <v>25823000</v>
          </cell>
          <cell r="O941">
            <v>0</v>
          </cell>
          <cell r="P941">
            <v>25823000</v>
          </cell>
          <cell r="Q941">
            <v>1000</v>
          </cell>
          <cell r="R941">
            <v>0</v>
          </cell>
          <cell r="S941">
            <v>0</v>
          </cell>
          <cell r="T941">
            <v>0</v>
          </cell>
          <cell r="U941">
            <v>1000</v>
          </cell>
          <cell r="V941">
            <v>0</v>
          </cell>
          <cell r="W941">
            <v>0</v>
          </cell>
        </row>
        <row r="942">
          <cell r="D942" t="str">
            <v>연구소 관리팀</v>
          </cell>
          <cell r="E942">
            <v>619890011</v>
          </cell>
          <cell r="F942" t="str">
            <v>ADD OIMPUTER</v>
          </cell>
          <cell r="G942" t="str">
            <v>1989.12.31</v>
          </cell>
          <cell r="H942">
            <v>1995.12</v>
          </cell>
          <cell r="I942">
            <v>5</v>
          </cell>
          <cell r="J942">
            <v>0.45100000000000001</v>
          </cell>
          <cell r="K942">
            <v>2835000</v>
          </cell>
          <cell r="L942">
            <v>0</v>
          </cell>
          <cell r="M942">
            <v>2835000</v>
          </cell>
          <cell r="N942">
            <v>2834000</v>
          </cell>
          <cell r="O942">
            <v>0</v>
          </cell>
          <cell r="P942">
            <v>2834000</v>
          </cell>
          <cell r="Q942">
            <v>1000</v>
          </cell>
          <cell r="R942">
            <v>0</v>
          </cell>
          <cell r="S942">
            <v>0</v>
          </cell>
          <cell r="T942">
            <v>0</v>
          </cell>
          <cell r="U942">
            <v>1000</v>
          </cell>
          <cell r="V942">
            <v>0</v>
          </cell>
          <cell r="W942">
            <v>0</v>
          </cell>
        </row>
        <row r="943">
          <cell r="D943" t="str">
            <v>연구소 관리팀</v>
          </cell>
          <cell r="E943">
            <v>619900002</v>
          </cell>
          <cell r="F943" t="str">
            <v>SDIPE PRDBE</v>
          </cell>
          <cell r="G943" t="str">
            <v>1990.01.31</v>
          </cell>
          <cell r="H943">
            <v>1996.08</v>
          </cell>
          <cell r="I943">
            <v>5</v>
          </cell>
          <cell r="J943">
            <v>0.45100000000000001</v>
          </cell>
          <cell r="K943">
            <v>1160000</v>
          </cell>
          <cell r="L943">
            <v>0</v>
          </cell>
          <cell r="M943">
            <v>1160000</v>
          </cell>
          <cell r="N943">
            <v>1159000</v>
          </cell>
          <cell r="O943">
            <v>0</v>
          </cell>
          <cell r="P943">
            <v>1159000</v>
          </cell>
          <cell r="Q943">
            <v>1000</v>
          </cell>
          <cell r="R943">
            <v>0</v>
          </cell>
          <cell r="S943">
            <v>0</v>
          </cell>
          <cell r="T943">
            <v>0</v>
          </cell>
          <cell r="U943">
            <v>1000</v>
          </cell>
          <cell r="V943">
            <v>0</v>
          </cell>
          <cell r="W943">
            <v>0</v>
          </cell>
        </row>
        <row r="944">
          <cell r="D944" t="str">
            <v>연구소 관리팀</v>
          </cell>
          <cell r="E944">
            <v>619900005</v>
          </cell>
          <cell r="F944" t="str">
            <v>IC SCLDERING SYS.</v>
          </cell>
          <cell r="G944" t="str">
            <v>1990.05.30</v>
          </cell>
          <cell r="H944">
            <v>1996.11</v>
          </cell>
          <cell r="I944">
            <v>5</v>
          </cell>
          <cell r="J944">
            <v>0.45100000000000001</v>
          </cell>
          <cell r="K944">
            <v>2500000</v>
          </cell>
          <cell r="L944">
            <v>0</v>
          </cell>
          <cell r="M944">
            <v>2500000</v>
          </cell>
          <cell r="N944">
            <v>2499000</v>
          </cell>
          <cell r="O944">
            <v>0</v>
          </cell>
          <cell r="P944">
            <v>2499000</v>
          </cell>
          <cell r="Q944">
            <v>1000</v>
          </cell>
          <cell r="R944">
            <v>0</v>
          </cell>
          <cell r="S944">
            <v>0</v>
          </cell>
          <cell r="T944">
            <v>0</v>
          </cell>
          <cell r="U944">
            <v>1000</v>
          </cell>
          <cell r="V944">
            <v>0</v>
          </cell>
          <cell r="W944">
            <v>0</v>
          </cell>
        </row>
        <row r="945">
          <cell r="D945" t="str">
            <v>연구소 관리팀</v>
          </cell>
          <cell r="E945">
            <v>619900008</v>
          </cell>
          <cell r="F945" t="str">
            <v>저항계</v>
          </cell>
          <cell r="G945" t="str">
            <v>1990.06.30</v>
          </cell>
          <cell r="H945">
            <v>1996.07</v>
          </cell>
          <cell r="I945">
            <v>5</v>
          </cell>
          <cell r="J945">
            <v>0.45100000000000001</v>
          </cell>
          <cell r="K945">
            <v>15434248</v>
          </cell>
          <cell r="L945">
            <v>0</v>
          </cell>
          <cell r="M945">
            <v>15434248</v>
          </cell>
          <cell r="N945">
            <v>15433248</v>
          </cell>
          <cell r="O945">
            <v>0</v>
          </cell>
          <cell r="P945">
            <v>15433248</v>
          </cell>
          <cell r="Q945">
            <v>1000</v>
          </cell>
          <cell r="R945">
            <v>0</v>
          </cell>
          <cell r="S945">
            <v>0</v>
          </cell>
          <cell r="T945">
            <v>0</v>
          </cell>
          <cell r="U945">
            <v>1000</v>
          </cell>
          <cell r="V945">
            <v>0</v>
          </cell>
          <cell r="W945">
            <v>0</v>
          </cell>
        </row>
        <row r="946">
          <cell r="D946" t="str">
            <v>연구소 관리팀</v>
          </cell>
          <cell r="E946">
            <v>619900010</v>
          </cell>
          <cell r="F946" t="str">
            <v>SMD SDLLDERING TOOL</v>
          </cell>
          <cell r="G946" t="str">
            <v>1990.08.31</v>
          </cell>
          <cell r="H946">
            <v>1996.08</v>
          </cell>
          <cell r="I946">
            <v>5</v>
          </cell>
          <cell r="J946">
            <v>0.45100000000000001</v>
          </cell>
          <cell r="K946">
            <v>11799360</v>
          </cell>
          <cell r="L946">
            <v>0</v>
          </cell>
          <cell r="M946">
            <v>11799360</v>
          </cell>
          <cell r="N946">
            <v>11798360</v>
          </cell>
          <cell r="O946">
            <v>0</v>
          </cell>
          <cell r="P946">
            <v>11798360</v>
          </cell>
          <cell r="Q946">
            <v>1000</v>
          </cell>
          <cell r="R946">
            <v>0</v>
          </cell>
          <cell r="S946">
            <v>0</v>
          </cell>
          <cell r="T946">
            <v>0</v>
          </cell>
          <cell r="U946">
            <v>1000</v>
          </cell>
          <cell r="V946">
            <v>0</v>
          </cell>
          <cell r="W946">
            <v>0</v>
          </cell>
        </row>
        <row r="947">
          <cell r="D947" t="str">
            <v>연구소 관리팀</v>
          </cell>
          <cell r="E947">
            <v>619900012</v>
          </cell>
          <cell r="F947" t="str">
            <v>CHANNEL ACDESS</v>
          </cell>
          <cell r="G947" t="str">
            <v>1990.09.30</v>
          </cell>
          <cell r="H947">
            <v>1996.09</v>
          </cell>
          <cell r="I947">
            <v>5</v>
          </cell>
          <cell r="J947">
            <v>0.45100000000000001</v>
          </cell>
          <cell r="K947">
            <v>3776724</v>
          </cell>
          <cell r="L947">
            <v>0</v>
          </cell>
          <cell r="M947">
            <v>3776724</v>
          </cell>
          <cell r="N947">
            <v>3775724</v>
          </cell>
          <cell r="O947">
            <v>0</v>
          </cell>
          <cell r="P947">
            <v>3775724</v>
          </cell>
          <cell r="Q947">
            <v>1000</v>
          </cell>
          <cell r="R947">
            <v>0</v>
          </cell>
          <cell r="S947">
            <v>0</v>
          </cell>
          <cell r="T947">
            <v>0</v>
          </cell>
          <cell r="U947">
            <v>1000</v>
          </cell>
          <cell r="V947">
            <v>0</v>
          </cell>
          <cell r="W947">
            <v>0</v>
          </cell>
        </row>
        <row r="948">
          <cell r="D948" t="str">
            <v>연구소 관리팀</v>
          </cell>
          <cell r="E948">
            <v>619900014</v>
          </cell>
          <cell r="F948" t="str">
            <v>계측기</v>
          </cell>
          <cell r="G948" t="str">
            <v>1990.09.30</v>
          </cell>
          <cell r="H948">
            <v>1996.09</v>
          </cell>
          <cell r="I948">
            <v>5</v>
          </cell>
          <cell r="J948">
            <v>0.45100000000000001</v>
          </cell>
          <cell r="K948">
            <v>8970284</v>
          </cell>
          <cell r="L948">
            <v>0</v>
          </cell>
          <cell r="M948">
            <v>8970284</v>
          </cell>
          <cell r="N948">
            <v>8969284</v>
          </cell>
          <cell r="O948">
            <v>0</v>
          </cell>
          <cell r="P948">
            <v>8969284</v>
          </cell>
          <cell r="Q948">
            <v>1000</v>
          </cell>
          <cell r="R948">
            <v>0</v>
          </cell>
          <cell r="S948">
            <v>0</v>
          </cell>
          <cell r="T948">
            <v>0</v>
          </cell>
          <cell r="U948">
            <v>1000</v>
          </cell>
          <cell r="V948">
            <v>0</v>
          </cell>
          <cell r="W948">
            <v>0</v>
          </cell>
        </row>
        <row r="949">
          <cell r="D949" t="str">
            <v>연구소 관리팀</v>
          </cell>
          <cell r="E949">
            <v>619900015</v>
          </cell>
          <cell r="F949" t="str">
            <v>X-Y PLOTTER</v>
          </cell>
          <cell r="G949" t="str">
            <v>1990.10.31</v>
          </cell>
          <cell r="H949">
            <v>1996.1</v>
          </cell>
          <cell r="I949">
            <v>5</v>
          </cell>
          <cell r="J949">
            <v>0.45100000000000001</v>
          </cell>
          <cell r="K949">
            <v>760000</v>
          </cell>
          <cell r="L949">
            <v>0</v>
          </cell>
          <cell r="M949">
            <v>760000</v>
          </cell>
          <cell r="N949">
            <v>759000</v>
          </cell>
          <cell r="O949">
            <v>0</v>
          </cell>
          <cell r="P949">
            <v>759000</v>
          </cell>
          <cell r="Q949">
            <v>1000</v>
          </cell>
          <cell r="R949">
            <v>0</v>
          </cell>
          <cell r="S949">
            <v>0</v>
          </cell>
          <cell r="T949">
            <v>0</v>
          </cell>
          <cell r="U949">
            <v>1000</v>
          </cell>
          <cell r="V949">
            <v>0</v>
          </cell>
          <cell r="W949">
            <v>0</v>
          </cell>
        </row>
        <row r="950">
          <cell r="D950" t="str">
            <v>연구소 관리팀</v>
          </cell>
          <cell r="E950">
            <v>619900017</v>
          </cell>
          <cell r="F950" t="str">
            <v>JITIER GENERATER</v>
          </cell>
          <cell r="G950" t="str">
            <v>1990.10.31</v>
          </cell>
          <cell r="H950">
            <v>1996.1</v>
          </cell>
          <cell r="I950">
            <v>5</v>
          </cell>
          <cell r="J950">
            <v>0.45100000000000001</v>
          </cell>
          <cell r="K950">
            <v>15143351</v>
          </cell>
          <cell r="L950">
            <v>0</v>
          </cell>
          <cell r="M950">
            <v>15143351</v>
          </cell>
          <cell r="N950">
            <v>15142351</v>
          </cell>
          <cell r="O950">
            <v>0</v>
          </cell>
          <cell r="P950">
            <v>15142351</v>
          </cell>
          <cell r="Q950">
            <v>1000</v>
          </cell>
          <cell r="R950">
            <v>0</v>
          </cell>
          <cell r="S950">
            <v>0</v>
          </cell>
          <cell r="T950">
            <v>0</v>
          </cell>
          <cell r="U950">
            <v>1000</v>
          </cell>
          <cell r="V950">
            <v>0</v>
          </cell>
          <cell r="W950">
            <v>0</v>
          </cell>
        </row>
        <row r="951">
          <cell r="D951" t="str">
            <v>연구소 관리팀</v>
          </cell>
          <cell r="E951">
            <v>619900018</v>
          </cell>
          <cell r="F951" t="str">
            <v>PCM DIGITAL SIMLLATD</v>
          </cell>
          <cell r="G951" t="str">
            <v>1990.10.31</v>
          </cell>
          <cell r="H951">
            <v>1996.1</v>
          </cell>
          <cell r="I951">
            <v>5</v>
          </cell>
          <cell r="J951">
            <v>0.45100000000000001</v>
          </cell>
          <cell r="K951">
            <v>18095089</v>
          </cell>
          <cell r="L951">
            <v>0</v>
          </cell>
          <cell r="M951">
            <v>18095089</v>
          </cell>
          <cell r="N951">
            <v>18094089</v>
          </cell>
          <cell r="O951">
            <v>0</v>
          </cell>
          <cell r="P951">
            <v>18094089</v>
          </cell>
          <cell r="Q951">
            <v>1000</v>
          </cell>
          <cell r="R951">
            <v>0</v>
          </cell>
          <cell r="S951">
            <v>0</v>
          </cell>
          <cell r="T951">
            <v>0</v>
          </cell>
          <cell r="U951">
            <v>1000</v>
          </cell>
          <cell r="V951">
            <v>0</v>
          </cell>
          <cell r="W951">
            <v>0</v>
          </cell>
        </row>
        <row r="952">
          <cell r="D952" t="str">
            <v>연구소 관리팀</v>
          </cell>
          <cell r="E952">
            <v>619900020</v>
          </cell>
          <cell r="F952" t="str">
            <v>IC CARD LEADER</v>
          </cell>
          <cell r="G952" t="str">
            <v>1990.11.30</v>
          </cell>
          <cell r="H952">
            <v>1996.11</v>
          </cell>
          <cell r="I952">
            <v>5</v>
          </cell>
          <cell r="J952">
            <v>0.45100000000000001</v>
          </cell>
          <cell r="K952">
            <v>9500000</v>
          </cell>
          <cell r="L952">
            <v>0</v>
          </cell>
          <cell r="M952">
            <v>9500000</v>
          </cell>
          <cell r="N952">
            <v>9499000</v>
          </cell>
          <cell r="O952">
            <v>0</v>
          </cell>
          <cell r="P952">
            <v>9499000</v>
          </cell>
          <cell r="Q952">
            <v>1000</v>
          </cell>
          <cell r="R952">
            <v>0</v>
          </cell>
          <cell r="S952">
            <v>0</v>
          </cell>
          <cell r="T952">
            <v>0</v>
          </cell>
          <cell r="U952">
            <v>1000</v>
          </cell>
          <cell r="V952">
            <v>0</v>
          </cell>
          <cell r="W952">
            <v>0</v>
          </cell>
        </row>
        <row r="953">
          <cell r="D953" t="str">
            <v>연구소 관리팀</v>
          </cell>
          <cell r="E953">
            <v>619910003</v>
          </cell>
          <cell r="F953" t="str">
            <v>CHAMP HAND TOOL</v>
          </cell>
          <cell r="G953" t="str">
            <v>1991.05.31</v>
          </cell>
          <cell r="H953">
            <v>1997.05</v>
          </cell>
          <cell r="I953">
            <v>5</v>
          </cell>
          <cell r="J953">
            <v>0.45100000000000001</v>
          </cell>
          <cell r="K953">
            <v>923869</v>
          </cell>
          <cell r="L953">
            <v>0</v>
          </cell>
          <cell r="M953">
            <v>923869</v>
          </cell>
          <cell r="N953">
            <v>922869</v>
          </cell>
          <cell r="O953">
            <v>0</v>
          </cell>
          <cell r="P953">
            <v>922869</v>
          </cell>
          <cell r="Q953">
            <v>1000</v>
          </cell>
          <cell r="R953">
            <v>0</v>
          </cell>
          <cell r="S953">
            <v>0</v>
          </cell>
          <cell r="T953">
            <v>0</v>
          </cell>
          <cell r="U953">
            <v>1000</v>
          </cell>
          <cell r="V953">
            <v>0</v>
          </cell>
          <cell r="W953">
            <v>0</v>
          </cell>
        </row>
        <row r="954">
          <cell r="D954" t="str">
            <v>연구소 관리팀</v>
          </cell>
          <cell r="E954">
            <v>619910005</v>
          </cell>
          <cell r="F954" t="str">
            <v>OURRENT SHLNT</v>
          </cell>
          <cell r="G954" t="str">
            <v>1991.09.30</v>
          </cell>
          <cell r="H954">
            <v>1997.09</v>
          </cell>
          <cell r="I954">
            <v>5</v>
          </cell>
          <cell r="J954">
            <v>0.45100000000000001</v>
          </cell>
          <cell r="K954">
            <v>7900000</v>
          </cell>
          <cell r="L954">
            <v>0</v>
          </cell>
          <cell r="M954">
            <v>7900000</v>
          </cell>
          <cell r="N954">
            <v>7899000</v>
          </cell>
          <cell r="O954">
            <v>0</v>
          </cell>
          <cell r="P954">
            <v>7899000</v>
          </cell>
          <cell r="Q954">
            <v>1000</v>
          </cell>
          <cell r="R954">
            <v>0</v>
          </cell>
          <cell r="S954">
            <v>0</v>
          </cell>
          <cell r="T954">
            <v>0</v>
          </cell>
          <cell r="U954">
            <v>1000</v>
          </cell>
          <cell r="V954">
            <v>0</v>
          </cell>
          <cell r="W954">
            <v>0</v>
          </cell>
        </row>
        <row r="955">
          <cell r="D955" t="str">
            <v>연구소 관리팀</v>
          </cell>
          <cell r="E955">
            <v>619910007</v>
          </cell>
          <cell r="F955" t="str">
            <v>SAM448-GOLD</v>
          </cell>
          <cell r="G955" t="str">
            <v>1991.10.31</v>
          </cell>
          <cell r="H955">
            <v>1997.1</v>
          </cell>
          <cell r="I955">
            <v>5</v>
          </cell>
          <cell r="J955">
            <v>0.45100000000000001</v>
          </cell>
          <cell r="K955">
            <v>2244562</v>
          </cell>
          <cell r="L955">
            <v>0</v>
          </cell>
          <cell r="M955">
            <v>2244562</v>
          </cell>
          <cell r="N955">
            <v>2243562</v>
          </cell>
          <cell r="O955">
            <v>0</v>
          </cell>
          <cell r="P955">
            <v>2243562</v>
          </cell>
          <cell r="Q955">
            <v>1000</v>
          </cell>
          <cell r="R955">
            <v>0</v>
          </cell>
          <cell r="S955">
            <v>0</v>
          </cell>
          <cell r="T955">
            <v>0</v>
          </cell>
          <cell r="U955">
            <v>1000</v>
          </cell>
          <cell r="V955">
            <v>0</v>
          </cell>
          <cell r="W955">
            <v>0</v>
          </cell>
        </row>
        <row r="956">
          <cell r="D956" t="str">
            <v>연구소 관리팀</v>
          </cell>
          <cell r="E956">
            <v>619910008</v>
          </cell>
          <cell r="F956" t="str">
            <v>접 지 저 항 측 정 기</v>
          </cell>
          <cell r="G956" t="str">
            <v>1991.10.31</v>
          </cell>
          <cell r="H956">
            <v>1997.1</v>
          </cell>
          <cell r="I956">
            <v>5</v>
          </cell>
          <cell r="J956">
            <v>0.45100000000000001</v>
          </cell>
          <cell r="K956">
            <v>965000</v>
          </cell>
          <cell r="L956">
            <v>0</v>
          </cell>
          <cell r="M956">
            <v>965000</v>
          </cell>
          <cell r="N956">
            <v>964000</v>
          </cell>
          <cell r="O956">
            <v>0</v>
          </cell>
          <cell r="P956">
            <v>964000</v>
          </cell>
          <cell r="Q956">
            <v>1000</v>
          </cell>
          <cell r="R956">
            <v>0</v>
          </cell>
          <cell r="S956">
            <v>0</v>
          </cell>
          <cell r="T956">
            <v>0</v>
          </cell>
          <cell r="U956">
            <v>1000</v>
          </cell>
          <cell r="V956">
            <v>0</v>
          </cell>
          <cell r="W956">
            <v>0</v>
          </cell>
        </row>
        <row r="957">
          <cell r="D957" t="str">
            <v>연구소 관리팀</v>
          </cell>
          <cell r="E957">
            <v>619910009</v>
          </cell>
          <cell r="F957" t="str">
            <v>번 인 룸 공 사</v>
          </cell>
          <cell r="G957" t="str">
            <v>1991.12.31</v>
          </cell>
          <cell r="H957">
            <v>1997.12</v>
          </cell>
          <cell r="I957">
            <v>5</v>
          </cell>
          <cell r="J957">
            <v>0.45100000000000001</v>
          </cell>
          <cell r="K957">
            <v>6300000</v>
          </cell>
          <cell r="L957">
            <v>0</v>
          </cell>
          <cell r="M957">
            <v>6300000</v>
          </cell>
          <cell r="N957">
            <v>6299000</v>
          </cell>
          <cell r="O957">
            <v>0</v>
          </cell>
          <cell r="P957">
            <v>6299000</v>
          </cell>
          <cell r="Q957">
            <v>1000</v>
          </cell>
          <cell r="R957">
            <v>0</v>
          </cell>
          <cell r="S957">
            <v>0</v>
          </cell>
          <cell r="T957">
            <v>0</v>
          </cell>
          <cell r="U957">
            <v>1000</v>
          </cell>
          <cell r="V957">
            <v>0</v>
          </cell>
          <cell r="W957">
            <v>0</v>
          </cell>
        </row>
        <row r="958">
          <cell r="D958" t="str">
            <v>연구소 관리팀</v>
          </cell>
          <cell r="E958">
            <v>619920003</v>
          </cell>
          <cell r="F958" t="str">
            <v>검 사 용 장 비</v>
          </cell>
          <cell r="G958" t="str">
            <v>1992.05.01</v>
          </cell>
          <cell r="H958">
            <v>2000.03</v>
          </cell>
          <cell r="I958">
            <v>5</v>
          </cell>
          <cell r="J958">
            <v>0.45100000000000001</v>
          </cell>
          <cell r="K958">
            <v>1845000</v>
          </cell>
          <cell r="L958">
            <v>0</v>
          </cell>
          <cell r="M958">
            <v>1845000</v>
          </cell>
          <cell r="N958">
            <v>1844000</v>
          </cell>
          <cell r="O958">
            <v>0</v>
          </cell>
          <cell r="P958">
            <v>1844000</v>
          </cell>
          <cell r="Q958">
            <v>1000</v>
          </cell>
          <cell r="R958">
            <v>0</v>
          </cell>
          <cell r="S958">
            <v>0</v>
          </cell>
          <cell r="T958">
            <v>0</v>
          </cell>
          <cell r="U958">
            <v>1000</v>
          </cell>
          <cell r="V958">
            <v>0</v>
          </cell>
          <cell r="W958">
            <v>0</v>
          </cell>
        </row>
        <row r="959">
          <cell r="D959" t="str">
            <v>연구소 관리팀</v>
          </cell>
          <cell r="E959">
            <v>619920004</v>
          </cell>
          <cell r="F959" t="str">
            <v>PCB CHEDKER</v>
          </cell>
          <cell r="G959" t="str">
            <v>1992.05.01</v>
          </cell>
          <cell r="H959">
            <v>2000.03</v>
          </cell>
          <cell r="I959">
            <v>5</v>
          </cell>
          <cell r="J959">
            <v>0.45100000000000001</v>
          </cell>
          <cell r="K959">
            <v>680000</v>
          </cell>
          <cell r="L959">
            <v>0</v>
          </cell>
          <cell r="M959">
            <v>680000</v>
          </cell>
          <cell r="N959">
            <v>679000</v>
          </cell>
          <cell r="O959">
            <v>0</v>
          </cell>
          <cell r="P959">
            <v>679000</v>
          </cell>
          <cell r="Q959">
            <v>1000</v>
          </cell>
          <cell r="R959">
            <v>0</v>
          </cell>
          <cell r="S959">
            <v>0</v>
          </cell>
          <cell r="T959">
            <v>0</v>
          </cell>
          <cell r="U959">
            <v>1000</v>
          </cell>
          <cell r="V959">
            <v>0</v>
          </cell>
          <cell r="W959">
            <v>0</v>
          </cell>
        </row>
        <row r="960">
          <cell r="D960" t="str">
            <v>연구소 관리팀</v>
          </cell>
          <cell r="E960">
            <v>619920005</v>
          </cell>
          <cell r="F960" t="str">
            <v>ELEVATOR</v>
          </cell>
          <cell r="G960" t="str">
            <v>1992.05.01</v>
          </cell>
          <cell r="H960">
            <v>2000.03</v>
          </cell>
          <cell r="I960">
            <v>5</v>
          </cell>
          <cell r="J960">
            <v>0.45100000000000001</v>
          </cell>
          <cell r="K960">
            <v>4200000</v>
          </cell>
          <cell r="L960">
            <v>0</v>
          </cell>
          <cell r="M960">
            <v>4200000</v>
          </cell>
          <cell r="N960">
            <v>4199000</v>
          </cell>
          <cell r="O960">
            <v>0</v>
          </cell>
          <cell r="P960">
            <v>4199000</v>
          </cell>
          <cell r="Q960">
            <v>1000</v>
          </cell>
          <cell r="R960">
            <v>0</v>
          </cell>
          <cell r="S960">
            <v>0</v>
          </cell>
          <cell r="T960">
            <v>0</v>
          </cell>
          <cell r="U960">
            <v>1000</v>
          </cell>
          <cell r="V960">
            <v>0</v>
          </cell>
          <cell r="W960">
            <v>0</v>
          </cell>
        </row>
        <row r="961">
          <cell r="D961" t="str">
            <v>연구소 관리팀</v>
          </cell>
          <cell r="E961">
            <v>619920006</v>
          </cell>
          <cell r="F961" t="str">
            <v>GEAR</v>
          </cell>
          <cell r="G961" t="str">
            <v>1992.05.01</v>
          </cell>
          <cell r="H961">
            <v>2000.03</v>
          </cell>
          <cell r="I961">
            <v>5</v>
          </cell>
          <cell r="J961">
            <v>0.45100000000000001</v>
          </cell>
          <cell r="K961">
            <v>8162118</v>
          </cell>
          <cell r="L961">
            <v>0</v>
          </cell>
          <cell r="M961">
            <v>8162118</v>
          </cell>
          <cell r="N961">
            <v>8161118</v>
          </cell>
          <cell r="O961">
            <v>0</v>
          </cell>
          <cell r="P961">
            <v>8161118</v>
          </cell>
          <cell r="Q961">
            <v>1000</v>
          </cell>
          <cell r="R961">
            <v>0</v>
          </cell>
          <cell r="S961">
            <v>0</v>
          </cell>
          <cell r="T961">
            <v>0</v>
          </cell>
          <cell r="U961">
            <v>1000</v>
          </cell>
          <cell r="V961">
            <v>0</v>
          </cell>
          <cell r="W961">
            <v>0</v>
          </cell>
        </row>
        <row r="962">
          <cell r="D962" t="str">
            <v>연구소 관리팀</v>
          </cell>
          <cell r="E962">
            <v>619920007</v>
          </cell>
          <cell r="F962" t="str">
            <v>AUTD CUTTER</v>
          </cell>
          <cell r="G962" t="str">
            <v>1992.05.01</v>
          </cell>
          <cell r="H962">
            <v>2000.03</v>
          </cell>
          <cell r="I962">
            <v>5</v>
          </cell>
          <cell r="J962">
            <v>0.45100000000000001</v>
          </cell>
          <cell r="K962">
            <v>7617300</v>
          </cell>
          <cell r="L962">
            <v>0</v>
          </cell>
          <cell r="M962">
            <v>7617300</v>
          </cell>
          <cell r="N962">
            <v>7616300</v>
          </cell>
          <cell r="O962">
            <v>0</v>
          </cell>
          <cell r="P962">
            <v>7616300</v>
          </cell>
          <cell r="Q962">
            <v>1000</v>
          </cell>
          <cell r="R962">
            <v>0</v>
          </cell>
          <cell r="S962">
            <v>0</v>
          </cell>
          <cell r="T962">
            <v>0</v>
          </cell>
          <cell r="U962">
            <v>1000</v>
          </cell>
          <cell r="V962">
            <v>0</v>
          </cell>
          <cell r="W962">
            <v>0</v>
          </cell>
        </row>
        <row r="963">
          <cell r="D963" t="str">
            <v>연구소 관리팀</v>
          </cell>
          <cell r="E963">
            <v>619920008</v>
          </cell>
          <cell r="F963" t="str">
            <v>CALCLLATDR</v>
          </cell>
          <cell r="G963" t="str">
            <v>1992.05.01</v>
          </cell>
          <cell r="H963">
            <v>2000.03</v>
          </cell>
          <cell r="I963">
            <v>5</v>
          </cell>
          <cell r="J963">
            <v>0.45100000000000001</v>
          </cell>
          <cell r="K963">
            <v>8400000</v>
          </cell>
          <cell r="L963">
            <v>0</v>
          </cell>
          <cell r="M963">
            <v>8400000</v>
          </cell>
          <cell r="N963">
            <v>8399000</v>
          </cell>
          <cell r="O963">
            <v>0</v>
          </cell>
          <cell r="P963">
            <v>8399000</v>
          </cell>
          <cell r="Q963">
            <v>1000</v>
          </cell>
          <cell r="R963">
            <v>0</v>
          </cell>
          <cell r="S963">
            <v>0</v>
          </cell>
          <cell r="T963">
            <v>0</v>
          </cell>
          <cell r="U963">
            <v>1000</v>
          </cell>
          <cell r="V963">
            <v>0</v>
          </cell>
          <cell r="W963">
            <v>0</v>
          </cell>
        </row>
        <row r="964">
          <cell r="D964" t="str">
            <v>연구소 관리팀</v>
          </cell>
          <cell r="E964">
            <v>619920009</v>
          </cell>
          <cell r="F964" t="str">
            <v>FAX MACHINE</v>
          </cell>
          <cell r="G964" t="str">
            <v>1992.05.01</v>
          </cell>
          <cell r="H964">
            <v>2000.03</v>
          </cell>
          <cell r="I964">
            <v>5</v>
          </cell>
          <cell r="J964">
            <v>0.45100000000000001</v>
          </cell>
          <cell r="K964">
            <v>2590000</v>
          </cell>
          <cell r="L964">
            <v>0</v>
          </cell>
          <cell r="M964">
            <v>2590000</v>
          </cell>
          <cell r="N964">
            <v>2589000</v>
          </cell>
          <cell r="O964">
            <v>0</v>
          </cell>
          <cell r="P964">
            <v>2589000</v>
          </cell>
          <cell r="Q964">
            <v>1000</v>
          </cell>
          <cell r="R964">
            <v>0</v>
          </cell>
          <cell r="S964">
            <v>0</v>
          </cell>
          <cell r="T964">
            <v>0</v>
          </cell>
          <cell r="U964">
            <v>1000</v>
          </cell>
          <cell r="V964">
            <v>0</v>
          </cell>
          <cell r="W964">
            <v>0</v>
          </cell>
        </row>
        <row r="965">
          <cell r="D965" t="str">
            <v>연구소 관리팀</v>
          </cell>
          <cell r="E965">
            <v>619920010</v>
          </cell>
          <cell r="F965" t="str">
            <v>FAX MACHINE</v>
          </cell>
          <cell r="G965" t="str">
            <v>1992.05.01</v>
          </cell>
          <cell r="H965">
            <v>2000.03</v>
          </cell>
          <cell r="I965">
            <v>5</v>
          </cell>
          <cell r="J965">
            <v>0.45100000000000001</v>
          </cell>
          <cell r="K965">
            <v>2422680</v>
          </cell>
          <cell r="L965">
            <v>0</v>
          </cell>
          <cell r="M965">
            <v>2422680</v>
          </cell>
          <cell r="N965">
            <v>2421680</v>
          </cell>
          <cell r="O965">
            <v>0</v>
          </cell>
          <cell r="P965">
            <v>2421680</v>
          </cell>
          <cell r="Q965">
            <v>1000</v>
          </cell>
          <cell r="R965">
            <v>0</v>
          </cell>
          <cell r="S965">
            <v>0</v>
          </cell>
          <cell r="T965">
            <v>0</v>
          </cell>
          <cell r="U965">
            <v>1000</v>
          </cell>
          <cell r="V965">
            <v>0</v>
          </cell>
          <cell r="W965">
            <v>0</v>
          </cell>
        </row>
        <row r="966">
          <cell r="D966" t="str">
            <v>연구소 관리팀</v>
          </cell>
          <cell r="E966">
            <v>619920011</v>
          </cell>
          <cell r="F966" t="str">
            <v>FAX MACHINE</v>
          </cell>
          <cell r="G966" t="str">
            <v>1992.05.01</v>
          </cell>
          <cell r="H966">
            <v>2000.03</v>
          </cell>
          <cell r="I966">
            <v>5</v>
          </cell>
          <cell r="J966">
            <v>0.45100000000000001</v>
          </cell>
          <cell r="K966">
            <v>21323100</v>
          </cell>
          <cell r="L966">
            <v>0</v>
          </cell>
          <cell r="M966">
            <v>21323100</v>
          </cell>
          <cell r="N966">
            <v>21322100</v>
          </cell>
          <cell r="O966">
            <v>0</v>
          </cell>
          <cell r="P966">
            <v>21322100</v>
          </cell>
          <cell r="Q966">
            <v>1000</v>
          </cell>
          <cell r="R966">
            <v>0</v>
          </cell>
          <cell r="S966">
            <v>0</v>
          </cell>
          <cell r="T966">
            <v>0</v>
          </cell>
          <cell r="U966">
            <v>1000</v>
          </cell>
          <cell r="V966">
            <v>0</v>
          </cell>
          <cell r="W966">
            <v>0</v>
          </cell>
        </row>
        <row r="967">
          <cell r="D967" t="str">
            <v>연구소 관리팀</v>
          </cell>
          <cell r="E967">
            <v>619920012</v>
          </cell>
          <cell r="F967" t="str">
            <v>FAX MACHINE</v>
          </cell>
          <cell r="G967" t="str">
            <v>1992.05.01</v>
          </cell>
          <cell r="H967">
            <v>2000.03</v>
          </cell>
          <cell r="I967">
            <v>5</v>
          </cell>
          <cell r="J967">
            <v>0.45100000000000001</v>
          </cell>
          <cell r="K967">
            <v>222000</v>
          </cell>
          <cell r="L967">
            <v>0</v>
          </cell>
          <cell r="M967">
            <v>222000</v>
          </cell>
          <cell r="N967">
            <v>221000</v>
          </cell>
          <cell r="O967">
            <v>0</v>
          </cell>
          <cell r="P967">
            <v>221000</v>
          </cell>
          <cell r="Q967">
            <v>1000</v>
          </cell>
          <cell r="R967">
            <v>0</v>
          </cell>
          <cell r="S967">
            <v>0</v>
          </cell>
          <cell r="T967">
            <v>0</v>
          </cell>
          <cell r="U967">
            <v>1000</v>
          </cell>
          <cell r="V967">
            <v>0</v>
          </cell>
          <cell r="W967">
            <v>0</v>
          </cell>
        </row>
        <row r="968">
          <cell r="D968" t="str">
            <v>연구소 관리팀</v>
          </cell>
          <cell r="E968">
            <v>619920013</v>
          </cell>
          <cell r="F968" t="str">
            <v>FAX MACHINE</v>
          </cell>
          <cell r="G968" t="str">
            <v>1992.05.01</v>
          </cell>
          <cell r="H968">
            <v>2000.03</v>
          </cell>
          <cell r="I968">
            <v>5</v>
          </cell>
          <cell r="J968">
            <v>0.45100000000000001</v>
          </cell>
          <cell r="K968">
            <v>1110000</v>
          </cell>
          <cell r="L968">
            <v>0</v>
          </cell>
          <cell r="M968">
            <v>1110000</v>
          </cell>
          <cell r="N968">
            <v>1109000</v>
          </cell>
          <cell r="O968">
            <v>0</v>
          </cell>
          <cell r="P968">
            <v>1109000</v>
          </cell>
          <cell r="Q968">
            <v>1000</v>
          </cell>
          <cell r="R968">
            <v>0</v>
          </cell>
          <cell r="S968">
            <v>0</v>
          </cell>
          <cell r="T968">
            <v>0</v>
          </cell>
          <cell r="U968">
            <v>1000</v>
          </cell>
          <cell r="V968">
            <v>0</v>
          </cell>
          <cell r="W968">
            <v>0</v>
          </cell>
        </row>
        <row r="969">
          <cell r="D969" t="str">
            <v>연구소 관리팀</v>
          </cell>
          <cell r="E969">
            <v>619920014</v>
          </cell>
          <cell r="F969" t="str">
            <v>FAX MACHINE</v>
          </cell>
          <cell r="G969" t="str">
            <v>1992.05.01</v>
          </cell>
          <cell r="H969">
            <v>2000.03</v>
          </cell>
          <cell r="I969">
            <v>5</v>
          </cell>
          <cell r="J969">
            <v>0.45100000000000001</v>
          </cell>
          <cell r="K969">
            <v>14100000</v>
          </cell>
          <cell r="L969">
            <v>0</v>
          </cell>
          <cell r="M969">
            <v>14100000</v>
          </cell>
          <cell r="N969">
            <v>14099000</v>
          </cell>
          <cell r="O969">
            <v>0</v>
          </cell>
          <cell r="P969">
            <v>14099000</v>
          </cell>
          <cell r="Q969">
            <v>1000</v>
          </cell>
          <cell r="R969">
            <v>0</v>
          </cell>
          <cell r="S969">
            <v>0</v>
          </cell>
          <cell r="T969">
            <v>0</v>
          </cell>
          <cell r="U969">
            <v>1000</v>
          </cell>
          <cell r="V969">
            <v>0</v>
          </cell>
          <cell r="W969">
            <v>0</v>
          </cell>
        </row>
        <row r="970">
          <cell r="D970" t="str">
            <v>연구소 관리팀</v>
          </cell>
          <cell r="E970">
            <v>619920015</v>
          </cell>
          <cell r="F970" t="str">
            <v>FAX MACHINE</v>
          </cell>
          <cell r="G970" t="str">
            <v>1992.05.01</v>
          </cell>
          <cell r="H970">
            <v>2000.03</v>
          </cell>
          <cell r="I970">
            <v>5</v>
          </cell>
          <cell r="J970">
            <v>0.45100000000000001</v>
          </cell>
          <cell r="K970">
            <v>8694000</v>
          </cell>
          <cell r="L970">
            <v>0</v>
          </cell>
          <cell r="M970">
            <v>8694000</v>
          </cell>
          <cell r="N970">
            <v>8693000</v>
          </cell>
          <cell r="O970">
            <v>0</v>
          </cell>
          <cell r="P970">
            <v>8693000</v>
          </cell>
          <cell r="Q970">
            <v>1000</v>
          </cell>
          <cell r="R970">
            <v>0</v>
          </cell>
          <cell r="S970">
            <v>0</v>
          </cell>
          <cell r="T970">
            <v>0</v>
          </cell>
          <cell r="U970">
            <v>1000</v>
          </cell>
          <cell r="V970">
            <v>0</v>
          </cell>
          <cell r="W970">
            <v>0</v>
          </cell>
        </row>
        <row r="971">
          <cell r="D971" t="str">
            <v>연구소 관리팀</v>
          </cell>
          <cell r="E971">
            <v>619920016</v>
          </cell>
          <cell r="F971" t="str">
            <v>FAX MACHINE</v>
          </cell>
          <cell r="G971" t="str">
            <v>1992.05.01</v>
          </cell>
          <cell r="H971">
            <v>2000.03</v>
          </cell>
          <cell r="I971">
            <v>5</v>
          </cell>
          <cell r="J971">
            <v>0.45100000000000001</v>
          </cell>
          <cell r="K971">
            <v>30000000</v>
          </cell>
          <cell r="L971">
            <v>0</v>
          </cell>
          <cell r="M971">
            <v>30000000</v>
          </cell>
          <cell r="N971">
            <v>29999000</v>
          </cell>
          <cell r="O971">
            <v>0</v>
          </cell>
          <cell r="P971">
            <v>29999000</v>
          </cell>
          <cell r="Q971">
            <v>1000</v>
          </cell>
          <cell r="R971">
            <v>0</v>
          </cell>
          <cell r="S971">
            <v>0</v>
          </cell>
          <cell r="T971">
            <v>0</v>
          </cell>
          <cell r="U971">
            <v>1000</v>
          </cell>
          <cell r="V971">
            <v>0</v>
          </cell>
          <cell r="W971">
            <v>0</v>
          </cell>
        </row>
        <row r="972">
          <cell r="D972" t="str">
            <v>연구소 관리팀</v>
          </cell>
          <cell r="E972">
            <v>619920017</v>
          </cell>
          <cell r="F972" t="str">
            <v>FAX MACHINE</v>
          </cell>
          <cell r="G972" t="str">
            <v>1992.05.01</v>
          </cell>
          <cell r="H972">
            <v>2000.03</v>
          </cell>
          <cell r="I972">
            <v>5</v>
          </cell>
          <cell r="J972">
            <v>0.45100000000000001</v>
          </cell>
          <cell r="K972">
            <v>20286000</v>
          </cell>
          <cell r="L972">
            <v>0</v>
          </cell>
          <cell r="M972">
            <v>20286000</v>
          </cell>
          <cell r="N972">
            <v>20285000</v>
          </cell>
          <cell r="O972">
            <v>0</v>
          </cell>
          <cell r="P972">
            <v>20285000</v>
          </cell>
          <cell r="Q972">
            <v>1000</v>
          </cell>
          <cell r="R972">
            <v>0</v>
          </cell>
          <cell r="S972">
            <v>0</v>
          </cell>
          <cell r="T972">
            <v>0</v>
          </cell>
          <cell r="U972">
            <v>1000</v>
          </cell>
          <cell r="V972">
            <v>0</v>
          </cell>
          <cell r="W972">
            <v>0</v>
          </cell>
        </row>
        <row r="973">
          <cell r="D973" t="str">
            <v>연구소 관리팀</v>
          </cell>
          <cell r="E973">
            <v>619920018</v>
          </cell>
          <cell r="F973" t="str">
            <v>FAX MACHINE</v>
          </cell>
          <cell r="G973" t="str">
            <v>1992.05.01</v>
          </cell>
          <cell r="H973">
            <v>1997.11</v>
          </cell>
          <cell r="I973">
            <v>5</v>
          </cell>
          <cell r="J973">
            <v>0.45100000000000001</v>
          </cell>
          <cell r="K973">
            <v>518000</v>
          </cell>
          <cell r="L973">
            <v>0</v>
          </cell>
          <cell r="M973">
            <v>518000</v>
          </cell>
          <cell r="N973">
            <v>517000</v>
          </cell>
          <cell r="O973">
            <v>0</v>
          </cell>
          <cell r="P973">
            <v>517000</v>
          </cell>
          <cell r="Q973">
            <v>1000</v>
          </cell>
          <cell r="R973">
            <v>0</v>
          </cell>
          <cell r="S973">
            <v>0</v>
          </cell>
          <cell r="T973">
            <v>0</v>
          </cell>
          <cell r="U973">
            <v>1000</v>
          </cell>
          <cell r="V973">
            <v>0</v>
          </cell>
          <cell r="W973">
            <v>0</v>
          </cell>
        </row>
        <row r="974">
          <cell r="D974" t="str">
            <v>연구소 관리팀</v>
          </cell>
          <cell r="E974">
            <v>619920019</v>
          </cell>
          <cell r="F974" t="str">
            <v>FAX MACHINE</v>
          </cell>
          <cell r="G974" t="str">
            <v>1992.05.01</v>
          </cell>
          <cell r="H974">
            <v>2000.03</v>
          </cell>
          <cell r="I974">
            <v>5</v>
          </cell>
          <cell r="J974">
            <v>0.45100000000000001</v>
          </cell>
          <cell r="K974">
            <v>2000000</v>
          </cell>
          <cell r="L974">
            <v>0</v>
          </cell>
          <cell r="M974">
            <v>2000000</v>
          </cell>
          <cell r="N974">
            <v>1999000</v>
          </cell>
          <cell r="O974">
            <v>0</v>
          </cell>
          <cell r="P974">
            <v>1999000</v>
          </cell>
          <cell r="Q974">
            <v>1000</v>
          </cell>
          <cell r="R974">
            <v>0</v>
          </cell>
          <cell r="S974">
            <v>0</v>
          </cell>
          <cell r="T974">
            <v>0</v>
          </cell>
          <cell r="U974">
            <v>1000</v>
          </cell>
          <cell r="V974">
            <v>0</v>
          </cell>
          <cell r="W974">
            <v>0</v>
          </cell>
        </row>
        <row r="975">
          <cell r="D975" t="str">
            <v>연구소 관리팀</v>
          </cell>
          <cell r="E975">
            <v>619920020</v>
          </cell>
          <cell r="F975" t="str">
            <v>FAX MACHINE</v>
          </cell>
          <cell r="G975" t="str">
            <v>1992.05.01</v>
          </cell>
          <cell r="H975">
            <v>2000.03</v>
          </cell>
          <cell r="I975">
            <v>5</v>
          </cell>
          <cell r="J975">
            <v>0.45100000000000001</v>
          </cell>
          <cell r="K975">
            <v>19753900</v>
          </cell>
          <cell r="L975">
            <v>0</v>
          </cell>
          <cell r="M975">
            <v>19753900</v>
          </cell>
          <cell r="N975">
            <v>19752900</v>
          </cell>
          <cell r="O975">
            <v>0</v>
          </cell>
          <cell r="P975">
            <v>19752900</v>
          </cell>
          <cell r="Q975">
            <v>1000</v>
          </cell>
          <cell r="R975">
            <v>0</v>
          </cell>
          <cell r="S975">
            <v>0</v>
          </cell>
          <cell r="T975">
            <v>0</v>
          </cell>
          <cell r="U975">
            <v>1000</v>
          </cell>
          <cell r="V975">
            <v>0</v>
          </cell>
          <cell r="W975">
            <v>0</v>
          </cell>
        </row>
        <row r="976">
          <cell r="D976" t="str">
            <v>연구소 관리팀</v>
          </cell>
          <cell r="E976">
            <v>619920021</v>
          </cell>
          <cell r="F976" t="str">
            <v>PLATE HANDSET</v>
          </cell>
          <cell r="G976" t="str">
            <v>1992.05.01</v>
          </cell>
          <cell r="H976">
            <v>2000.03</v>
          </cell>
          <cell r="I976">
            <v>5</v>
          </cell>
          <cell r="J976">
            <v>0.45100000000000001</v>
          </cell>
          <cell r="K976">
            <v>20000000</v>
          </cell>
          <cell r="L976">
            <v>0</v>
          </cell>
          <cell r="M976">
            <v>20000000</v>
          </cell>
          <cell r="N976">
            <v>19999000</v>
          </cell>
          <cell r="O976">
            <v>0</v>
          </cell>
          <cell r="P976">
            <v>19999000</v>
          </cell>
          <cell r="Q976">
            <v>1000</v>
          </cell>
          <cell r="R976">
            <v>0</v>
          </cell>
          <cell r="S976">
            <v>0</v>
          </cell>
          <cell r="T976">
            <v>0</v>
          </cell>
          <cell r="U976">
            <v>1000</v>
          </cell>
          <cell r="V976">
            <v>0</v>
          </cell>
          <cell r="W976">
            <v>0</v>
          </cell>
        </row>
        <row r="977">
          <cell r="D977" t="str">
            <v>연구소 관리팀</v>
          </cell>
          <cell r="E977">
            <v>619920022</v>
          </cell>
          <cell r="F977" t="str">
            <v>핸 드 파 레 트 트 럭</v>
          </cell>
          <cell r="G977" t="str">
            <v>1992.05.01</v>
          </cell>
          <cell r="H977">
            <v>2000.03</v>
          </cell>
          <cell r="I977">
            <v>5</v>
          </cell>
          <cell r="J977">
            <v>0.45100000000000001</v>
          </cell>
          <cell r="K977">
            <v>400000</v>
          </cell>
          <cell r="L977">
            <v>0</v>
          </cell>
          <cell r="M977">
            <v>400000</v>
          </cell>
          <cell r="N977">
            <v>399000</v>
          </cell>
          <cell r="O977">
            <v>0</v>
          </cell>
          <cell r="P977">
            <v>399000</v>
          </cell>
          <cell r="Q977">
            <v>1000</v>
          </cell>
          <cell r="R977">
            <v>0</v>
          </cell>
          <cell r="S977">
            <v>0</v>
          </cell>
          <cell r="T977">
            <v>0</v>
          </cell>
          <cell r="U977">
            <v>1000</v>
          </cell>
          <cell r="V977">
            <v>0</v>
          </cell>
          <cell r="W977">
            <v>0</v>
          </cell>
        </row>
        <row r="978">
          <cell r="D978" t="str">
            <v>연구소 관리팀</v>
          </cell>
          <cell r="E978">
            <v>619920023</v>
          </cell>
          <cell r="F978" t="str">
            <v>계 측 장 비</v>
          </cell>
          <cell r="G978" t="str">
            <v>1992.05.01</v>
          </cell>
          <cell r="H978">
            <v>2000.03</v>
          </cell>
          <cell r="I978">
            <v>5</v>
          </cell>
          <cell r="J978">
            <v>0.45100000000000001</v>
          </cell>
          <cell r="K978">
            <v>1850000</v>
          </cell>
          <cell r="L978">
            <v>0</v>
          </cell>
          <cell r="M978">
            <v>1850000</v>
          </cell>
          <cell r="N978">
            <v>1849000</v>
          </cell>
          <cell r="O978">
            <v>0</v>
          </cell>
          <cell r="P978">
            <v>1849000</v>
          </cell>
          <cell r="Q978">
            <v>1000</v>
          </cell>
          <cell r="R978">
            <v>0</v>
          </cell>
          <cell r="S978">
            <v>0</v>
          </cell>
          <cell r="T978">
            <v>0</v>
          </cell>
          <cell r="U978">
            <v>1000</v>
          </cell>
          <cell r="V978">
            <v>0</v>
          </cell>
          <cell r="W978">
            <v>0</v>
          </cell>
        </row>
        <row r="979">
          <cell r="D979" t="str">
            <v>연구소 관리팀</v>
          </cell>
          <cell r="E979">
            <v>619920024</v>
          </cell>
          <cell r="F979" t="str">
            <v>전 자 저 울</v>
          </cell>
          <cell r="G979" t="str">
            <v>1992.05.01</v>
          </cell>
          <cell r="H979">
            <v>2000.03</v>
          </cell>
          <cell r="I979">
            <v>5</v>
          </cell>
          <cell r="J979">
            <v>0.45100000000000001</v>
          </cell>
          <cell r="K979">
            <v>673000</v>
          </cell>
          <cell r="L979">
            <v>0</v>
          </cell>
          <cell r="M979">
            <v>673000</v>
          </cell>
          <cell r="N979">
            <v>672000</v>
          </cell>
          <cell r="O979">
            <v>0</v>
          </cell>
          <cell r="P979">
            <v>672000</v>
          </cell>
          <cell r="Q979">
            <v>1000</v>
          </cell>
          <cell r="R979">
            <v>0</v>
          </cell>
          <cell r="S979">
            <v>0</v>
          </cell>
          <cell r="T979">
            <v>0</v>
          </cell>
          <cell r="U979">
            <v>1000</v>
          </cell>
          <cell r="V979">
            <v>0</v>
          </cell>
          <cell r="W979">
            <v>0</v>
          </cell>
        </row>
        <row r="980">
          <cell r="D980" t="str">
            <v>연구소 관리팀</v>
          </cell>
          <cell r="E980">
            <v>619920026</v>
          </cell>
          <cell r="F980" t="str">
            <v>OSCILOSCOPE</v>
          </cell>
          <cell r="G980" t="str">
            <v>1992.05.01</v>
          </cell>
          <cell r="H980">
            <v>2000.03</v>
          </cell>
          <cell r="I980">
            <v>5</v>
          </cell>
          <cell r="J980">
            <v>0.45100000000000001</v>
          </cell>
          <cell r="K980">
            <v>8459797</v>
          </cell>
          <cell r="L980">
            <v>0</v>
          </cell>
          <cell r="M980">
            <v>8459797</v>
          </cell>
          <cell r="N980">
            <v>8458797</v>
          </cell>
          <cell r="O980">
            <v>0</v>
          </cell>
          <cell r="P980">
            <v>8458797</v>
          </cell>
          <cell r="Q980">
            <v>1000</v>
          </cell>
          <cell r="R980">
            <v>0</v>
          </cell>
          <cell r="S980">
            <v>0</v>
          </cell>
          <cell r="T980">
            <v>0</v>
          </cell>
          <cell r="U980">
            <v>1000</v>
          </cell>
          <cell r="V980">
            <v>0</v>
          </cell>
          <cell r="W980">
            <v>0</v>
          </cell>
        </row>
        <row r="981">
          <cell r="D981" t="str">
            <v>연구소 관리팀</v>
          </cell>
          <cell r="E981">
            <v>619920027</v>
          </cell>
          <cell r="F981" t="str">
            <v>EPROM WRITER</v>
          </cell>
          <cell r="G981" t="str">
            <v>1992.05.01</v>
          </cell>
          <cell r="H981">
            <v>2000.03</v>
          </cell>
          <cell r="I981">
            <v>5</v>
          </cell>
          <cell r="J981">
            <v>0.45100000000000001</v>
          </cell>
          <cell r="K981">
            <v>1495000</v>
          </cell>
          <cell r="L981">
            <v>0</v>
          </cell>
          <cell r="M981">
            <v>1495000</v>
          </cell>
          <cell r="N981">
            <v>1494000</v>
          </cell>
          <cell r="O981">
            <v>0</v>
          </cell>
          <cell r="P981">
            <v>1494000</v>
          </cell>
          <cell r="Q981">
            <v>1000</v>
          </cell>
          <cell r="R981">
            <v>0</v>
          </cell>
          <cell r="S981">
            <v>0</v>
          </cell>
          <cell r="T981">
            <v>0</v>
          </cell>
          <cell r="U981">
            <v>1000</v>
          </cell>
          <cell r="V981">
            <v>0</v>
          </cell>
          <cell r="W981">
            <v>0</v>
          </cell>
        </row>
        <row r="982">
          <cell r="D982" t="str">
            <v>연구소 관리팀</v>
          </cell>
          <cell r="E982">
            <v>619920028</v>
          </cell>
          <cell r="F982" t="str">
            <v>노 기 스</v>
          </cell>
          <cell r="G982" t="str">
            <v>1992.05.01</v>
          </cell>
          <cell r="H982">
            <v>2000.03</v>
          </cell>
          <cell r="I982">
            <v>5</v>
          </cell>
          <cell r="J982">
            <v>0.45100000000000001</v>
          </cell>
          <cell r="K982">
            <v>438000</v>
          </cell>
          <cell r="L982">
            <v>0</v>
          </cell>
          <cell r="M982">
            <v>438000</v>
          </cell>
          <cell r="N982">
            <v>437000</v>
          </cell>
          <cell r="O982">
            <v>0</v>
          </cell>
          <cell r="P982">
            <v>437000</v>
          </cell>
          <cell r="Q982">
            <v>1000</v>
          </cell>
          <cell r="R982">
            <v>0</v>
          </cell>
          <cell r="S982">
            <v>0</v>
          </cell>
          <cell r="T982">
            <v>0</v>
          </cell>
          <cell r="U982">
            <v>1000</v>
          </cell>
          <cell r="V982">
            <v>0</v>
          </cell>
          <cell r="W982">
            <v>0</v>
          </cell>
        </row>
        <row r="983">
          <cell r="D983" t="str">
            <v>연구소 관리팀</v>
          </cell>
          <cell r="E983">
            <v>619920029</v>
          </cell>
          <cell r="F983" t="str">
            <v>FREE QUENCY</v>
          </cell>
          <cell r="G983" t="str">
            <v>1992.05.01</v>
          </cell>
          <cell r="H983">
            <v>2000.03</v>
          </cell>
          <cell r="I983">
            <v>5</v>
          </cell>
          <cell r="J983">
            <v>0.45100000000000001</v>
          </cell>
          <cell r="K983">
            <v>650000</v>
          </cell>
          <cell r="L983">
            <v>0</v>
          </cell>
          <cell r="M983">
            <v>650000</v>
          </cell>
          <cell r="N983">
            <v>649000</v>
          </cell>
          <cell r="O983">
            <v>0</v>
          </cell>
          <cell r="P983">
            <v>649000</v>
          </cell>
          <cell r="Q983">
            <v>1000</v>
          </cell>
          <cell r="R983">
            <v>0</v>
          </cell>
          <cell r="S983">
            <v>0</v>
          </cell>
          <cell r="T983">
            <v>0</v>
          </cell>
          <cell r="U983">
            <v>1000</v>
          </cell>
          <cell r="V983">
            <v>0</v>
          </cell>
          <cell r="W983">
            <v>0</v>
          </cell>
        </row>
        <row r="984">
          <cell r="D984" t="str">
            <v>연구소 관리팀</v>
          </cell>
          <cell r="E984">
            <v>619920031</v>
          </cell>
          <cell r="F984" t="str">
            <v>항 온 기 3RT</v>
          </cell>
          <cell r="G984" t="str">
            <v>1992.06.30</v>
          </cell>
          <cell r="H984">
            <v>2000.03</v>
          </cell>
          <cell r="I984">
            <v>5</v>
          </cell>
          <cell r="J984">
            <v>0.45100000000000001</v>
          </cell>
          <cell r="K984">
            <v>3300000</v>
          </cell>
          <cell r="L984">
            <v>0</v>
          </cell>
          <cell r="M984">
            <v>3300000</v>
          </cell>
          <cell r="N984">
            <v>3299000</v>
          </cell>
          <cell r="O984">
            <v>0</v>
          </cell>
          <cell r="P984">
            <v>3299000</v>
          </cell>
          <cell r="Q984">
            <v>1000</v>
          </cell>
          <cell r="R984">
            <v>0</v>
          </cell>
          <cell r="S984">
            <v>0</v>
          </cell>
          <cell r="T984">
            <v>0</v>
          </cell>
          <cell r="U984">
            <v>1000</v>
          </cell>
          <cell r="V984">
            <v>0</v>
          </cell>
          <cell r="W984">
            <v>0</v>
          </cell>
        </row>
        <row r="985">
          <cell r="D985" t="str">
            <v>연구소 관리팀</v>
          </cell>
          <cell r="E985">
            <v>619920032</v>
          </cell>
          <cell r="F985" t="str">
            <v>FAX TEST</v>
          </cell>
          <cell r="G985" t="str">
            <v>1992.06.30</v>
          </cell>
          <cell r="H985">
            <v>2000.03</v>
          </cell>
          <cell r="I985">
            <v>5</v>
          </cell>
          <cell r="J985">
            <v>0.45100000000000001</v>
          </cell>
          <cell r="K985">
            <v>2600000</v>
          </cell>
          <cell r="L985">
            <v>0</v>
          </cell>
          <cell r="M985">
            <v>2600000</v>
          </cell>
          <cell r="N985">
            <v>2599000</v>
          </cell>
          <cell r="O985">
            <v>0</v>
          </cell>
          <cell r="P985">
            <v>2599000</v>
          </cell>
          <cell r="Q985">
            <v>1000</v>
          </cell>
          <cell r="R985">
            <v>0</v>
          </cell>
          <cell r="S985">
            <v>0</v>
          </cell>
          <cell r="T985">
            <v>0</v>
          </cell>
          <cell r="U985">
            <v>1000</v>
          </cell>
          <cell r="V985">
            <v>0</v>
          </cell>
          <cell r="W985">
            <v>0</v>
          </cell>
        </row>
        <row r="986">
          <cell r="D986" t="str">
            <v>연구소 관리팀</v>
          </cell>
          <cell r="E986">
            <v>619920033</v>
          </cell>
          <cell r="F986" t="str">
            <v>RERAIR MAN</v>
          </cell>
          <cell r="G986" t="str">
            <v>1992.08.31</v>
          </cell>
          <cell r="H986">
            <v>2000.03</v>
          </cell>
          <cell r="I986">
            <v>5</v>
          </cell>
          <cell r="J986">
            <v>0.45100000000000001</v>
          </cell>
          <cell r="K986">
            <v>697500</v>
          </cell>
          <cell r="L986">
            <v>0</v>
          </cell>
          <cell r="M986">
            <v>697500</v>
          </cell>
          <cell r="N986">
            <v>696500</v>
          </cell>
          <cell r="O986">
            <v>0</v>
          </cell>
          <cell r="P986">
            <v>696500</v>
          </cell>
          <cell r="Q986">
            <v>1000</v>
          </cell>
          <cell r="R986">
            <v>0</v>
          </cell>
          <cell r="S986">
            <v>0</v>
          </cell>
          <cell r="T986">
            <v>0</v>
          </cell>
          <cell r="U986">
            <v>1000</v>
          </cell>
          <cell r="V986">
            <v>0</v>
          </cell>
          <cell r="W986">
            <v>0</v>
          </cell>
        </row>
        <row r="987">
          <cell r="D987" t="str">
            <v>연구소 관리팀</v>
          </cell>
          <cell r="E987">
            <v>619920035</v>
          </cell>
          <cell r="F987" t="str">
            <v>STENDK</v>
          </cell>
          <cell r="G987" t="str">
            <v>1992.09.30</v>
          </cell>
          <cell r="H987">
            <v>2000.03</v>
          </cell>
          <cell r="I987">
            <v>5</v>
          </cell>
          <cell r="J987">
            <v>0.45100000000000001</v>
          </cell>
          <cell r="K987">
            <v>570000</v>
          </cell>
          <cell r="L987">
            <v>0</v>
          </cell>
          <cell r="M987">
            <v>570000</v>
          </cell>
          <cell r="N987">
            <v>569000</v>
          </cell>
          <cell r="O987">
            <v>0</v>
          </cell>
          <cell r="P987">
            <v>569000</v>
          </cell>
          <cell r="Q987">
            <v>1000</v>
          </cell>
          <cell r="R987">
            <v>0</v>
          </cell>
          <cell r="S987">
            <v>0</v>
          </cell>
          <cell r="T987">
            <v>0</v>
          </cell>
          <cell r="U987">
            <v>1000</v>
          </cell>
          <cell r="V987">
            <v>0</v>
          </cell>
          <cell r="W987">
            <v>0</v>
          </cell>
        </row>
        <row r="988">
          <cell r="D988" t="str">
            <v>연구소 관리팀</v>
          </cell>
          <cell r="E988">
            <v>619920036</v>
          </cell>
          <cell r="F988" t="str">
            <v>FIX TURE</v>
          </cell>
          <cell r="G988" t="str">
            <v>1992.10.29</v>
          </cell>
          <cell r="H988">
            <v>2000.03</v>
          </cell>
          <cell r="I988">
            <v>5</v>
          </cell>
          <cell r="J988">
            <v>0.45100000000000001</v>
          </cell>
          <cell r="K988">
            <v>1150000</v>
          </cell>
          <cell r="L988">
            <v>0</v>
          </cell>
          <cell r="M988">
            <v>1150000</v>
          </cell>
          <cell r="N988">
            <v>1149000</v>
          </cell>
          <cell r="O988">
            <v>0</v>
          </cell>
          <cell r="P988">
            <v>1149000</v>
          </cell>
          <cell r="Q988">
            <v>1000</v>
          </cell>
          <cell r="R988">
            <v>0</v>
          </cell>
          <cell r="S988">
            <v>0</v>
          </cell>
          <cell r="T988">
            <v>0</v>
          </cell>
          <cell r="U988">
            <v>1000</v>
          </cell>
          <cell r="V988">
            <v>0</v>
          </cell>
          <cell r="W988">
            <v>0</v>
          </cell>
        </row>
        <row r="989">
          <cell r="D989" t="str">
            <v>연구소 관리팀</v>
          </cell>
          <cell r="E989">
            <v>619930001</v>
          </cell>
          <cell r="F989" t="str">
            <v>EPROM-WRITER</v>
          </cell>
          <cell r="G989" t="str">
            <v>1993.01.31</v>
          </cell>
          <cell r="H989">
            <v>2000.03</v>
          </cell>
          <cell r="I989">
            <v>5</v>
          </cell>
          <cell r="J989">
            <v>0.45100000000000001</v>
          </cell>
          <cell r="K989">
            <v>650000</v>
          </cell>
          <cell r="L989">
            <v>0</v>
          </cell>
          <cell r="M989">
            <v>650000</v>
          </cell>
          <cell r="N989">
            <v>649000</v>
          </cell>
          <cell r="O989">
            <v>0</v>
          </cell>
          <cell r="P989">
            <v>649000</v>
          </cell>
          <cell r="Q989">
            <v>1000</v>
          </cell>
          <cell r="R989">
            <v>0</v>
          </cell>
          <cell r="S989">
            <v>0</v>
          </cell>
          <cell r="T989">
            <v>0</v>
          </cell>
          <cell r="U989">
            <v>1000</v>
          </cell>
          <cell r="V989">
            <v>0</v>
          </cell>
          <cell r="W989">
            <v>0</v>
          </cell>
        </row>
        <row r="990">
          <cell r="D990" t="str">
            <v>연구소 관리팀</v>
          </cell>
          <cell r="E990">
            <v>619930002</v>
          </cell>
          <cell r="F990" t="str">
            <v>FAX SIMULATOR</v>
          </cell>
          <cell r="G990" t="str">
            <v>1993.01.31</v>
          </cell>
          <cell r="H990">
            <v>2000.03</v>
          </cell>
          <cell r="I990">
            <v>5</v>
          </cell>
          <cell r="J990">
            <v>0.45100000000000001</v>
          </cell>
          <cell r="K990">
            <v>410000</v>
          </cell>
          <cell r="L990">
            <v>0</v>
          </cell>
          <cell r="M990">
            <v>410000</v>
          </cell>
          <cell r="N990">
            <v>409000</v>
          </cell>
          <cell r="O990">
            <v>0</v>
          </cell>
          <cell r="P990">
            <v>409000</v>
          </cell>
          <cell r="Q990">
            <v>1000</v>
          </cell>
          <cell r="R990">
            <v>0</v>
          </cell>
          <cell r="S990">
            <v>0</v>
          </cell>
          <cell r="T990">
            <v>0</v>
          </cell>
          <cell r="U990">
            <v>1000</v>
          </cell>
          <cell r="V990">
            <v>0</v>
          </cell>
          <cell r="W990">
            <v>0</v>
          </cell>
        </row>
        <row r="991">
          <cell r="D991" t="str">
            <v>연구소 관리팀</v>
          </cell>
          <cell r="E991">
            <v>619930004</v>
          </cell>
          <cell r="F991" t="str">
            <v>PSU</v>
          </cell>
          <cell r="G991" t="str">
            <v>1993.03.31</v>
          </cell>
          <cell r="H991">
            <v>2000.05</v>
          </cell>
          <cell r="I991">
            <v>5</v>
          </cell>
          <cell r="J991">
            <v>0.45100000000000001</v>
          </cell>
          <cell r="K991">
            <v>1360000</v>
          </cell>
          <cell r="L991">
            <v>0</v>
          </cell>
          <cell r="M991">
            <v>1360000</v>
          </cell>
          <cell r="N991">
            <v>1359000</v>
          </cell>
          <cell r="O991">
            <v>0</v>
          </cell>
          <cell r="P991">
            <v>1359000</v>
          </cell>
          <cell r="Q991">
            <v>1000</v>
          </cell>
          <cell r="R991">
            <v>0</v>
          </cell>
          <cell r="S991">
            <v>0</v>
          </cell>
          <cell r="T991">
            <v>0</v>
          </cell>
          <cell r="U991">
            <v>1000</v>
          </cell>
          <cell r="V991">
            <v>0</v>
          </cell>
          <cell r="W991">
            <v>0</v>
          </cell>
        </row>
        <row r="992">
          <cell r="D992" t="str">
            <v>연구소 관리팀</v>
          </cell>
          <cell r="E992">
            <v>619930005</v>
          </cell>
          <cell r="F992" t="str">
            <v>그라운드 단자금형</v>
          </cell>
          <cell r="G992" t="str">
            <v>1993.03.31</v>
          </cell>
          <cell r="H992">
            <v>1995.12</v>
          </cell>
          <cell r="I992">
            <v>5</v>
          </cell>
          <cell r="J992">
            <v>0.45100000000000001</v>
          </cell>
          <cell r="K992">
            <v>550000</v>
          </cell>
          <cell r="L992">
            <v>0</v>
          </cell>
          <cell r="M992">
            <v>550000</v>
          </cell>
          <cell r="N992">
            <v>549000</v>
          </cell>
          <cell r="O992">
            <v>0</v>
          </cell>
          <cell r="P992">
            <v>549000</v>
          </cell>
          <cell r="Q992">
            <v>1000</v>
          </cell>
          <cell r="R992">
            <v>0</v>
          </cell>
          <cell r="S992">
            <v>0</v>
          </cell>
          <cell r="T992">
            <v>0</v>
          </cell>
          <cell r="U992">
            <v>1000</v>
          </cell>
          <cell r="V992">
            <v>0</v>
          </cell>
          <cell r="W992">
            <v>0</v>
          </cell>
        </row>
        <row r="993">
          <cell r="D993" t="str">
            <v>연구소 관리팀</v>
          </cell>
          <cell r="E993">
            <v>619930006</v>
          </cell>
          <cell r="F993" t="str">
            <v>ADF GEAR 금형</v>
          </cell>
          <cell r="G993" t="str">
            <v>1993.04.29</v>
          </cell>
          <cell r="H993">
            <v>1995.12</v>
          </cell>
          <cell r="I993">
            <v>5</v>
          </cell>
          <cell r="J993">
            <v>0.45100000000000001</v>
          </cell>
          <cell r="K993">
            <v>900000</v>
          </cell>
          <cell r="L993">
            <v>0</v>
          </cell>
          <cell r="M993">
            <v>900000</v>
          </cell>
          <cell r="N993">
            <v>899000</v>
          </cell>
          <cell r="O993">
            <v>0</v>
          </cell>
          <cell r="P993">
            <v>899000</v>
          </cell>
          <cell r="Q993">
            <v>1000</v>
          </cell>
          <cell r="R993">
            <v>0</v>
          </cell>
          <cell r="S993">
            <v>0</v>
          </cell>
          <cell r="T993">
            <v>0</v>
          </cell>
          <cell r="U993">
            <v>1000</v>
          </cell>
          <cell r="V993">
            <v>0</v>
          </cell>
          <cell r="W993">
            <v>0</v>
          </cell>
        </row>
        <row r="994">
          <cell r="D994" t="str">
            <v>연구소 관리팀</v>
          </cell>
          <cell r="E994">
            <v>619930007</v>
          </cell>
          <cell r="F994" t="str">
            <v>METAL MASK</v>
          </cell>
          <cell r="G994" t="str">
            <v>1993.04.30</v>
          </cell>
          <cell r="H994">
            <v>2000.05</v>
          </cell>
          <cell r="I994">
            <v>5</v>
          </cell>
          <cell r="J994">
            <v>0.45100000000000001</v>
          </cell>
          <cell r="K994">
            <v>605000</v>
          </cell>
          <cell r="L994">
            <v>0</v>
          </cell>
          <cell r="M994">
            <v>605000</v>
          </cell>
          <cell r="N994">
            <v>604000</v>
          </cell>
          <cell r="O994">
            <v>0</v>
          </cell>
          <cell r="P994">
            <v>604000</v>
          </cell>
          <cell r="Q994">
            <v>1000</v>
          </cell>
          <cell r="R994">
            <v>0</v>
          </cell>
          <cell r="S994">
            <v>0</v>
          </cell>
          <cell r="T994">
            <v>0</v>
          </cell>
          <cell r="U994">
            <v>1000</v>
          </cell>
          <cell r="V994">
            <v>0</v>
          </cell>
          <cell r="W994">
            <v>0</v>
          </cell>
        </row>
        <row r="995">
          <cell r="D995" t="str">
            <v>연구소 관리팀</v>
          </cell>
          <cell r="E995">
            <v>619930008</v>
          </cell>
          <cell r="F995" t="str">
            <v>FIXTURE</v>
          </cell>
          <cell r="G995" t="str">
            <v>1993.04.30</v>
          </cell>
          <cell r="H995">
            <v>2000.05</v>
          </cell>
          <cell r="I995">
            <v>5</v>
          </cell>
          <cell r="J995">
            <v>0.45100000000000001</v>
          </cell>
          <cell r="K995">
            <v>1136500</v>
          </cell>
          <cell r="L995">
            <v>0</v>
          </cell>
          <cell r="M995">
            <v>1136500</v>
          </cell>
          <cell r="N995">
            <v>1135500</v>
          </cell>
          <cell r="O995">
            <v>0</v>
          </cell>
          <cell r="P995">
            <v>1135500</v>
          </cell>
          <cell r="Q995">
            <v>1000</v>
          </cell>
          <cell r="R995">
            <v>0</v>
          </cell>
          <cell r="S995">
            <v>0</v>
          </cell>
          <cell r="T995">
            <v>0</v>
          </cell>
          <cell r="U995">
            <v>1000</v>
          </cell>
          <cell r="V995">
            <v>0</v>
          </cell>
          <cell r="W995">
            <v>0</v>
          </cell>
        </row>
        <row r="996">
          <cell r="D996" t="str">
            <v>연구소 관리팀</v>
          </cell>
          <cell r="E996">
            <v>619930010</v>
          </cell>
          <cell r="F996" t="str">
            <v>UPPER COVER 금형</v>
          </cell>
          <cell r="G996" t="str">
            <v>1993.04.30</v>
          </cell>
          <cell r="H996">
            <v>1995.12</v>
          </cell>
          <cell r="I996">
            <v>5</v>
          </cell>
          <cell r="J996">
            <v>0.45100000000000001</v>
          </cell>
          <cell r="K996">
            <v>37500000</v>
          </cell>
          <cell r="L996">
            <v>0</v>
          </cell>
          <cell r="M996">
            <v>37500000</v>
          </cell>
          <cell r="N996">
            <v>37499000</v>
          </cell>
          <cell r="O996">
            <v>0</v>
          </cell>
          <cell r="P996">
            <v>37499000</v>
          </cell>
          <cell r="Q996">
            <v>1000</v>
          </cell>
          <cell r="R996">
            <v>0</v>
          </cell>
          <cell r="S996">
            <v>0</v>
          </cell>
          <cell r="T996">
            <v>0</v>
          </cell>
          <cell r="U996">
            <v>1000</v>
          </cell>
          <cell r="V996">
            <v>0</v>
          </cell>
          <cell r="W996">
            <v>0</v>
          </cell>
        </row>
        <row r="997">
          <cell r="D997" t="str">
            <v>연구소 관리팀</v>
          </cell>
          <cell r="E997">
            <v>619930012</v>
          </cell>
          <cell r="F997" t="str">
            <v>ADF GEAR</v>
          </cell>
          <cell r="G997" t="str">
            <v>1993.05.31</v>
          </cell>
          <cell r="H997">
            <v>2000.06</v>
          </cell>
          <cell r="I997">
            <v>5</v>
          </cell>
          <cell r="J997">
            <v>0.45100000000000001</v>
          </cell>
          <cell r="K997">
            <v>2100000</v>
          </cell>
          <cell r="L997">
            <v>0</v>
          </cell>
          <cell r="M997">
            <v>2100000</v>
          </cell>
          <cell r="N997">
            <v>2099000</v>
          </cell>
          <cell r="O997">
            <v>0</v>
          </cell>
          <cell r="P997">
            <v>2099000</v>
          </cell>
          <cell r="Q997">
            <v>1000</v>
          </cell>
          <cell r="R997">
            <v>0</v>
          </cell>
          <cell r="S997">
            <v>0</v>
          </cell>
          <cell r="T997">
            <v>0</v>
          </cell>
          <cell r="U997">
            <v>1000</v>
          </cell>
          <cell r="V997">
            <v>0</v>
          </cell>
          <cell r="W997">
            <v>0</v>
          </cell>
        </row>
        <row r="998">
          <cell r="D998" t="str">
            <v>연구소 관리팀</v>
          </cell>
          <cell r="E998">
            <v>619930013</v>
          </cell>
          <cell r="F998" t="str">
            <v>스프링 그라운드</v>
          </cell>
          <cell r="G998" t="str">
            <v>1993.05.31</v>
          </cell>
          <cell r="H998">
            <v>2000.06</v>
          </cell>
          <cell r="I998">
            <v>5</v>
          </cell>
          <cell r="J998">
            <v>0.45100000000000001</v>
          </cell>
          <cell r="K998">
            <v>2000000</v>
          </cell>
          <cell r="L998">
            <v>0</v>
          </cell>
          <cell r="M998">
            <v>2000000</v>
          </cell>
          <cell r="N998">
            <v>1999000</v>
          </cell>
          <cell r="O998">
            <v>0</v>
          </cell>
          <cell r="P998">
            <v>1999000</v>
          </cell>
          <cell r="Q998">
            <v>1000</v>
          </cell>
          <cell r="R998">
            <v>0</v>
          </cell>
          <cell r="S998">
            <v>0</v>
          </cell>
          <cell r="T998">
            <v>0</v>
          </cell>
          <cell r="U998">
            <v>1000</v>
          </cell>
          <cell r="V998">
            <v>0</v>
          </cell>
          <cell r="W998">
            <v>0</v>
          </cell>
        </row>
        <row r="999">
          <cell r="D999" t="str">
            <v>연구소 관리팀</v>
          </cell>
          <cell r="E999">
            <v>619930015</v>
          </cell>
          <cell r="F999" t="str">
            <v>PLATE  TENKEY</v>
          </cell>
          <cell r="G999" t="str">
            <v>1993.06.30</v>
          </cell>
          <cell r="H999">
            <v>2000.07</v>
          </cell>
          <cell r="I999">
            <v>5</v>
          </cell>
          <cell r="J999">
            <v>0.45100000000000001</v>
          </cell>
          <cell r="K999">
            <v>1000000</v>
          </cell>
          <cell r="L999">
            <v>0</v>
          </cell>
          <cell r="M999">
            <v>1000000</v>
          </cell>
          <cell r="N999">
            <v>999000</v>
          </cell>
          <cell r="O999">
            <v>0</v>
          </cell>
          <cell r="P999">
            <v>999000</v>
          </cell>
          <cell r="Q999">
            <v>1000</v>
          </cell>
          <cell r="R999">
            <v>0</v>
          </cell>
          <cell r="S999">
            <v>0</v>
          </cell>
          <cell r="T999">
            <v>0</v>
          </cell>
          <cell r="U999">
            <v>1000</v>
          </cell>
          <cell r="V999">
            <v>0</v>
          </cell>
          <cell r="W999">
            <v>0</v>
          </cell>
        </row>
        <row r="1000">
          <cell r="D1000" t="str">
            <v>연구소 관리팀</v>
          </cell>
          <cell r="E1000">
            <v>619930016</v>
          </cell>
          <cell r="F1000" t="str">
            <v>STENCIL</v>
          </cell>
          <cell r="G1000" t="str">
            <v>1993.07.31</v>
          </cell>
          <cell r="H1000">
            <v>2000.07</v>
          </cell>
          <cell r="I1000">
            <v>5</v>
          </cell>
          <cell r="J1000">
            <v>0.45100000000000001</v>
          </cell>
          <cell r="K1000">
            <v>605000</v>
          </cell>
          <cell r="L1000">
            <v>0</v>
          </cell>
          <cell r="M1000">
            <v>605000</v>
          </cell>
          <cell r="N1000">
            <v>604000</v>
          </cell>
          <cell r="O1000">
            <v>0</v>
          </cell>
          <cell r="P1000">
            <v>604000</v>
          </cell>
          <cell r="Q1000">
            <v>1000</v>
          </cell>
          <cell r="R1000">
            <v>0</v>
          </cell>
          <cell r="S1000">
            <v>0</v>
          </cell>
          <cell r="T1000">
            <v>0</v>
          </cell>
          <cell r="U1000">
            <v>1000</v>
          </cell>
          <cell r="V1000">
            <v>0</v>
          </cell>
          <cell r="W1000">
            <v>0</v>
          </cell>
        </row>
        <row r="1001">
          <cell r="D1001" t="str">
            <v>연구소 관리팀</v>
          </cell>
          <cell r="E1001">
            <v>619930019</v>
          </cell>
          <cell r="F1001" t="str">
            <v>EPROTO PROGRAMMER</v>
          </cell>
          <cell r="G1001" t="str">
            <v>1993.08.31</v>
          </cell>
          <cell r="H1001">
            <v>2000.08</v>
          </cell>
          <cell r="I1001">
            <v>5</v>
          </cell>
          <cell r="J1001">
            <v>0.45100000000000001</v>
          </cell>
          <cell r="K1001">
            <v>3752500</v>
          </cell>
          <cell r="L1001">
            <v>0</v>
          </cell>
          <cell r="M1001">
            <v>3752500</v>
          </cell>
          <cell r="N1001">
            <v>3751500</v>
          </cell>
          <cell r="O1001">
            <v>0</v>
          </cell>
          <cell r="P1001">
            <v>3751500</v>
          </cell>
          <cell r="Q1001">
            <v>1000</v>
          </cell>
          <cell r="R1001">
            <v>0</v>
          </cell>
          <cell r="S1001">
            <v>0</v>
          </cell>
          <cell r="T1001">
            <v>0</v>
          </cell>
          <cell r="U1001">
            <v>1000</v>
          </cell>
          <cell r="V1001">
            <v>0</v>
          </cell>
          <cell r="W1001">
            <v>0</v>
          </cell>
        </row>
        <row r="1002">
          <cell r="D1002" t="str">
            <v>연구소 관리팀</v>
          </cell>
          <cell r="E1002">
            <v>619930020</v>
          </cell>
          <cell r="F1002" t="str">
            <v>LEFT FRAME</v>
          </cell>
          <cell r="G1002" t="str">
            <v>1993.08.31</v>
          </cell>
          <cell r="H1002">
            <v>2000.08</v>
          </cell>
          <cell r="I1002">
            <v>5</v>
          </cell>
          <cell r="J1002">
            <v>0.45100000000000001</v>
          </cell>
          <cell r="K1002">
            <v>10500000</v>
          </cell>
          <cell r="L1002">
            <v>0</v>
          </cell>
          <cell r="M1002">
            <v>10500000</v>
          </cell>
          <cell r="N1002">
            <v>10499000</v>
          </cell>
          <cell r="O1002">
            <v>0</v>
          </cell>
          <cell r="P1002">
            <v>10499000</v>
          </cell>
          <cell r="Q1002">
            <v>1000</v>
          </cell>
          <cell r="R1002">
            <v>0</v>
          </cell>
          <cell r="S1002">
            <v>0</v>
          </cell>
          <cell r="T1002">
            <v>0</v>
          </cell>
          <cell r="U1002">
            <v>1000</v>
          </cell>
          <cell r="V1002">
            <v>0</v>
          </cell>
          <cell r="W1002">
            <v>0</v>
          </cell>
        </row>
        <row r="1003">
          <cell r="D1003" t="str">
            <v>연구소 관리팀</v>
          </cell>
          <cell r="E1003">
            <v>619930023</v>
          </cell>
          <cell r="F1003" t="str">
            <v>TOP STENCIL FRAME</v>
          </cell>
          <cell r="G1003" t="str">
            <v>1993.09.30</v>
          </cell>
          <cell r="H1003">
            <v>2000.09</v>
          </cell>
          <cell r="I1003">
            <v>5</v>
          </cell>
          <cell r="J1003">
            <v>0.45100000000000001</v>
          </cell>
          <cell r="K1003">
            <v>340000</v>
          </cell>
          <cell r="L1003">
            <v>0</v>
          </cell>
          <cell r="M1003">
            <v>340000</v>
          </cell>
          <cell r="N1003">
            <v>339000</v>
          </cell>
          <cell r="O1003">
            <v>0</v>
          </cell>
          <cell r="P1003">
            <v>339000</v>
          </cell>
          <cell r="Q1003">
            <v>1000</v>
          </cell>
          <cell r="R1003">
            <v>0</v>
          </cell>
          <cell r="S1003">
            <v>0</v>
          </cell>
          <cell r="T1003">
            <v>0</v>
          </cell>
          <cell r="U1003">
            <v>1000</v>
          </cell>
          <cell r="V1003">
            <v>0</v>
          </cell>
          <cell r="W1003">
            <v>0</v>
          </cell>
        </row>
        <row r="1004">
          <cell r="D1004" t="str">
            <v>연구소 관리팀</v>
          </cell>
          <cell r="E1004">
            <v>619930024</v>
          </cell>
          <cell r="F1004" t="str">
            <v>STENCIL</v>
          </cell>
          <cell r="G1004" t="str">
            <v>1993.10.31</v>
          </cell>
          <cell r="H1004">
            <v>2000.09</v>
          </cell>
          <cell r="I1004">
            <v>5</v>
          </cell>
          <cell r="J1004">
            <v>0.45100000000000001</v>
          </cell>
          <cell r="K1004">
            <v>600000</v>
          </cell>
          <cell r="L1004">
            <v>0</v>
          </cell>
          <cell r="M1004">
            <v>600000</v>
          </cell>
          <cell r="N1004">
            <v>599000</v>
          </cell>
          <cell r="O1004">
            <v>0</v>
          </cell>
          <cell r="P1004">
            <v>599000</v>
          </cell>
          <cell r="Q1004">
            <v>1000</v>
          </cell>
          <cell r="R1004">
            <v>0</v>
          </cell>
          <cell r="S1004">
            <v>0</v>
          </cell>
          <cell r="T1004">
            <v>0</v>
          </cell>
          <cell r="U1004">
            <v>1000</v>
          </cell>
          <cell r="V1004">
            <v>0</v>
          </cell>
          <cell r="W1004">
            <v>0</v>
          </cell>
        </row>
        <row r="1005">
          <cell r="D1005" t="str">
            <v>연구소 관리팀</v>
          </cell>
          <cell r="E1005">
            <v>619950001</v>
          </cell>
          <cell r="F1005" t="str">
            <v>ROM WRITER</v>
          </cell>
          <cell r="G1005" t="str">
            <v>1995.03.31</v>
          </cell>
          <cell r="H1005">
            <v>2000.04</v>
          </cell>
          <cell r="I1005">
            <v>5</v>
          </cell>
          <cell r="J1005">
            <v>0.45100000000000001</v>
          </cell>
          <cell r="K1005">
            <v>1600000</v>
          </cell>
          <cell r="L1005">
            <v>0</v>
          </cell>
          <cell r="M1005">
            <v>1600000</v>
          </cell>
          <cell r="N1005">
            <v>1599000</v>
          </cell>
          <cell r="O1005">
            <v>0</v>
          </cell>
          <cell r="P1005">
            <v>1599000</v>
          </cell>
          <cell r="Q1005">
            <v>1000</v>
          </cell>
          <cell r="R1005">
            <v>0</v>
          </cell>
          <cell r="S1005">
            <v>0</v>
          </cell>
          <cell r="T1005">
            <v>0</v>
          </cell>
          <cell r="U1005">
            <v>1000</v>
          </cell>
          <cell r="V1005">
            <v>0</v>
          </cell>
          <cell r="W1005">
            <v>0</v>
          </cell>
        </row>
        <row r="1006">
          <cell r="D1006" t="str">
            <v>연구소 관리팀</v>
          </cell>
          <cell r="E1006">
            <v>619950002</v>
          </cell>
          <cell r="F1006" t="str">
            <v>TPH SPRING 금형</v>
          </cell>
          <cell r="G1006" t="str">
            <v>1995.03.31</v>
          </cell>
          <cell r="H1006">
            <v>1996.12</v>
          </cell>
          <cell r="I1006">
            <v>5</v>
          </cell>
          <cell r="J1006">
            <v>0.45100000000000001</v>
          </cell>
          <cell r="K1006">
            <v>5500000</v>
          </cell>
          <cell r="L1006">
            <v>0</v>
          </cell>
          <cell r="M1006">
            <v>5500000</v>
          </cell>
          <cell r="N1006">
            <v>5499000</v>
          </cell>
          <cell r="O1006">
            <v>0</v>
          </cell>
          <cell r="P1006">
            <v>5499000</v>
          </cell>
          <cell r="Q1006">
            <v>1000</v>
          </cell>
          <cell r="R1006">
            <v>0</v>
          </cell>
          <cell r="S1006">
            <v>0</v>
          </cell>
          <cell r="T1006">
            <v>0</v>
          </cell>
          <cell r="U1006">
            <v>1000</v>
          </cell>
          <cell r="V1006">
            <v>0</v>
          </cell>
          <cell r="W1006">
            <v>0</v>
          </cell>
        </row>
        <row r="1007">
          <cell r="D1007" t="str">
            <v>연구소 관리팀</v>
          </cell>
          <cell r="E1007">
            <v>619950003</v>
          </cell>
          <cell r="F1007" t="str">
            <v>DC VOLTAGE SOURCE &amp; FREQ</v>
          </cell>
          <cell r="G1007" t="str">
            <v>1995.04.18</v>
          </cell>
          <cell r="H1007">
            <v>2000.04</v>
          </cell>
          <cell r="I1007">
            <v>5</v>
          </cell>
          <cell r="J1007">
            <v>0.45100000000000001</v>
          </cell>
          <cell r="K1007">
            <v>21149308</v>
          </cell>
          <cell r="L1007">
            <v>0</v>
          </cell>
          <cell r="M1007">
            <v>21149308</v>
          </cell>
          <cell r="N1007">
            <v>21148308</v>
          </cell>
          <cell r="O1007">
            <v>0</v>
          </cell>
          <cell r="P1007">
            <v>21148308</v>
          </cell>
          <cell r="Q1007">
            <v>1000</v>
          </cell>
          <cell r="R1007">
            <v>0</v>
          </cell>
          <cell r="S1007">
            <v>0</v>
          </cell>
          <cell r="T1007">
            <v>0</v>
          </cell>
          <cell r="U1007">
            <v>1000</v>
          </cell>
          <cell r="V1007">
            <v>0</v>
          </cell>
          <cell r="W1007">
            <v>0</v>
          </cell>
        </row>
        <row r="1008">
          <cell r="D1008" t="str">
            <v>연구소 관리팀</v>
          </cell>
          <cell r="E1008">
            <v>619950006</v>
          </cell>
          <cell r="F1008" t="str">
            <v>U.P.S</v>
          </cell>
          <cell r="G1008" t="str">
            <v>1995.10.31</v>
          </cell>
          <cell r="H1008">
            <v>2000.12</v>
          </cell>
          <cell r="I1008">
            <v>5</v>
          </cell>
          <cell r="J1008">
            <v>0.45100000000000001</v>
          </cell>
          <cell r="K1008">
            <v>21340000</v>
          </cell>
          <cell r="L1008">
            <v>0</v>
          </cell>
          <cell r="M1008">
            <v>21340000</v>
          </cell>
          <cell r="N1008">
            <v>21339000</v>
          </cell>
          <cell r="O1008">
            <v>0</v>
          </cell>
          <cell r="P1008">
            <v>21339000</v>
          </cell>
          <cell r="Q1008">
            <v>1000</v>
          </cell>
          <cell r="R1008">
            <v>0</v>
          </cell>
          <cell r="S1008">
            <v>0</v>
          </cell>
          <cell r="T1008">
            <v>0</v>
          </cell>
          <cell r="U1008">
            <v>1000</v>
          </cell>
          <cell r="V1008">
            <v>0</v>
          </cell>
          <cell r="W1008">
            <v>0</v>
          </cell>
        </row>
        <row r="1009">
          <cell r="D1009" t="str">
            <v>연구소 기구팀</v>
          </cell>
          <cell r="E1009">
            <v>619960010</v>
          </cell>
          <cell r="F1009" t="str">
            <v>금형</v>
          </cell>
          <cell r="G1009" t="str">
            <v>1996.11.20</v>
          </cell>
          <cell r="H1009">
            <v>2001.12</v>
          </cell>
          <cell r="I1009">
            <v>5</v>
          </cell>
          <cell r="J1009">
            <v>0.45100000000000001</v>
          </cell>
          <cell r="K1009">
            <v>24000000</v>
          </cell>
          <cell r="L1009">
            <v>0</v>
          </cell>
          <cell r="M1009">
            <v>24000000</v>
          </cell>
          <cell r="N1009">
            <v>23999000</v>
          </cell>
          <cell r="O1009">
            <v>0</v>
          </cell>
          <cell r="P1009">
            <v>23999000</v>
          </cell>
          <cell r="Q1009">
            <v>1000</v>
          </cell>
          <cell r="R1009">
            <v>0</v>
          </cell>
          <cell r="S1009">
            <v>0</v>
          </cell>
          <cell r="T1009">
            <v>0</v>
          </cell>
          <cell r="U1009">
            <v>1000</v>
          </cell>
          <cell r="V1009">
            <v>0</v>
          </cell>
          <cell r="W1009">
            <v>0</v>
          </cell>
        </row>
        <row r="1010">
          <cell r="D1010" t="str">
            <v>연구소 기구팀</v>
          </cell>
          <cell r="E1010">
            <v>619980002</v>
          </cell>
          <cell r="F1010" t="str">
            <v>단말기PRESS금형</v>
          </cell>
          <cell r="G1010" t="str">
            <v>1998.03.12</v>
          </cell>
          <cell r="I1010">
            <v>5</v>
          </cell>
          <cell r="J1010">
            <v>0.45100000000000001</v>
          </cell>
          <cell r="K1010">
            <v>10000000</v>
          </cell>
          <cell r="L1010">
            <v>0</v>
          </cell>
          <cell r="M1010">
            <v>10000000</v>
          </cell>
          <cell r="N1010">
            <v>8863227</v>
          </cell>
          <cell r="O1010">
            <v>512685</v>
          </cell>
          <cell r="P1010">
            <v>9375912</v>
          </cell>
          <cell r="Q1010">
            <v>624088</v>
          </cell>
          <cell r="R1010">
            <v>0</v>
          </cell>
          <cell r="S1010">
            <v>0</v>
          </cell>
          <cell r="T1010">
            <v>512685</v>
          </cell>
          <cell r="U1010">
            <v>624088</v>
          </cell>
          <cell r="V1010">
            <v>281463</v>
          </cell>
          <cell r="W1010">
            <v>281463</v>
          </cell>
        </row>
        <row r="1011">
          <cell r="D1011" t="str">
            <v>연구소 기술연구3팀</v>
          </cell>
          <cell r="E1011">
            <v>619950005</v>
          </cell>
          <cell r="F1011" t="str">
            <v>TURBO-7DS1/E1 PRP</v>
          </cell>
          <cell r="G1011" t="str">
            <v>1995.06.05</v>
          </cell>
          <cell r="H1011">
            <v>2000.04</v>
          </cell>
          <cell r="I1011">
            <v>5</v>
          </cell>
          <cell r="J1011">
            <v>0.45100000000000001</v>
          </cell>
          <cell r="K1011">
            <v>10362000</v>
          </cell>
          <cell r="L1011">
            <v>0</v>
          </cell>
          <cell r="M1011">
            <v>10362000</v>
          </cell>
          <cell r="N1011">
            <v>10361000</v>
          </cell>
          <cell r="O1011">
            <v>0</v>
          </cell>
          <cell r="P1011">
            <v>10361000</v>
          </cell>
          <cell r="Q1011">
            <v>1000</v>
          </cell>
          <cell r="R1011">
            <v>0</v>
          </cell>
          <cell r="S1011">
            <v>0</v>
          </cell>
          <cell r="T1011">
            <v>0</v>
          </cell>
          <cell r="U1011">
            <v>1000</v>
          </cell>
          <cell r="V1011">
            <v>0</v>
          </cell>
          <cell r="W1011">
            <v>0</v>
          </cell>
        </row>
        <row r="1012">
          <cell r="D1012" t="str">
            <v>연구소 기술연구3팀</v>
          </cell>
          <cell r="E1012">
            <v>619980001</v>
          </cell>
          <cell r="F1012" t="str">
            <v>계측기</v>
          </cell>
          <cell r="G1012" t="str">
            <v>1998.03.09</v>
          </cell>
          <cell r="I1012">
            <v>5</v>
          </cell>
          <cell r="J1012">
            <v>0.45100000000000001</v>
          </cell>
          <cell r="K1012">
            <v>30000000</v>
          </cell>
          <cell r="L1012">
            <v>0</v>
          </cell>
          <cell r="M1012">
            <v>30000000</v>
          </cell>
          <cell r="N1012">
            <v>26589681</v>
          </cell>
          <cell r="O1012">
            <v>1538054</v>
          </cell>
          <cell r="P1012">
            <v>28127735</v>
          </cell>
          <cell r="Q1012">
            <v>1872265</v>
          </cell>
          <cell r="R1012">
            <v>0</v>
          </cell>
          <cell r="S1012">
            <v>0</v>
          </cell>
          <cell r="T1012">
            <v>1538054</v>
          </cell>
          <cell r="U1012">
            <v>1872265</v>
          </cell>
          <cell r="V1012">
            <v>844391</v>
          </cell>
          <cell r="W1012">
            <v>844391</v>
          </cell>
        </row>
        <row r="1013">
          <cell r="D1013" t="str">
            <v>통신공장</v>
          </cell>
          <cell r="E1013">
            <v>619940005</v>
          </cell>
          <cell r="F1013" t="str">
            <v>TEST JIG(금형)</v>
          </cell>
          <cell r="G1013" t="str">
            <v>1994.10.31</v>
          </cell>
          <cell r="H1013">
            <v>2001.05</v>
          </cell>
          <cell r="I1013">
            <v>5</v>
          </cell>
          <cell r="J1013">
            <v>0.45100000000000001</v>
          </cell>
          <cell r="K1013">
            <v>1670000</v>
          </cell>
          <cell r="L1013">
            <v>0</v>
          </cell>
          <cell r="M1013">
            <v>1670000</v>
          </cell>
          <cell r="N1013">
            <v>1669000</v>
          </cell>
          <cell r="O1013">
            <v>0</v>
          </cell>
          <cell r="P1013">
            <v>1669000</v>
          </cell>
          <cell r="Q1013">
            <v>1000</v>
          </cell>
          <cell r="R1013">
            <v>0</v>
          </cell>
          <cell r="S1013">
            <v>0</v>
          </cell>
          <cell r="T1013">
            <v>0</v>
          </cell>
          <cell r="U1013">
            <v>1000</v>
          </cell>
          <cell r="V1013">
            <v>0</v>
          </cell>
          <cell r="W1013">
            <v>0</v>
          </cell>
        </row>
        <row r="1014">
          <cell r="D1014" t="str">
            <v>통신공장 생산,관리팀</v>
          </cell>
          <cell r="E1014">
            <v>619940001</v>
          </cell>
          <cell r="F1014" t="str">
            <v>LINE STOP SYSTEM</v>
          </cell>
          <cell r="G1014" t="str">
            <v>1994.02.28</v>
          </cell>
          <cell r="H1014">
            <v>2000.11</v>
          </cell>
          <cell r="I1014">
            <v>5</v>
          </cell>
          <cell r="J1014">
            <v>0.45100000000000001</v>
          </cell>
          <cell r="K1014">
            <v>1800000</v>
          </cell>
          <cell r="L1014">
            <v>0</v>
          </cell>
          <cell r="M1014">
            <v>1800000</v>
          </cell>
          <cell r="N1014">
            <v>1799000</v>
          </cell>
          <cell r="O1014">
            <v>0</v>
          </cell>
          <cell r="P1014">
            <v>1799000</v>
          </cell>
          <cell r="Q1014">
            <v>1000</v>
          </cell>
          <cell r="R1014">
            <v>0</v>
          </cell>
          <cell r="S1014">
            <v>0</v>
          </cell>
          <cell r="T1014">
            <v>0</v>
          </cell>
          <cell r="U1014">
            <v>1000</v>
          </cell>
          <cell r="V1014">
            <v>0</v>
          </cell>
          <cell r="W1014">
            <v>0</v>
          </cell>
        </row>
        <row r="1015">
          <cell r="D1015" t="str">
            <v>통신공장 생산,관리팀</v>
          </cell>
          <cell r="E1015">
            <v>619940002</v>
          </cell>
          <cell r="F1015" t="str">
            <v>초음파용착기</v>
          </cell>
          <cell r="G1015" t="str">
            <v>1994.02.28</v>
          </cell>
          <cell r="H1015">
            <v>2000.11</v>
          </cell>
          <cell r="I1015">
            <v>5</v>
          </cell>
          <cell r="J1015">
            <v>0.45100000000000001</v>
          </cell>
          <cell r="K1015">
            <v>6280000</v>
          </cell>
          <cell r="L1015">
            <v>0</v>
          </cell>
          <cell r="M1015">
            <v>6280000</v>
          </cell>
          <cell r="N1015">
            <v>6279000</v>
          </cell>
          <cell r="O1015">
            <v>0</v>
          </cell>
          <cell r="P1015">
            <v>6279000</v>
          </cell>
          <cell r="Q1015">
            <v>1000</v>
          </cell>
          <cell r="R1015">
            <v>0</v>
          </cell>
          <cell r="S1015">
            <v>0</v>
          </cell>
          <cell r="T1015">
            <v>0</v>
          </cell>
          <cell r="U1015">
            <v>1000</v>
          </cell>
          <cell r="V1015">
            <v>0</v>
          </cell>
          <cell r="W1015">
            <v>0</v>
          </cell>
        </row>
        <row r="1016">
          <cell r="D1016" t="str">
            <v>통신공장 생산,관리팀</v>
          </cell>
          <cell r="E1016">
            <v>619950004</v>
          </cell>
          <cell r="F1016" t="str">
            <v>FUNTION TEST JIG</v>
          </cell>
          <cell r="G1016" t="str">
            <v>1995.05.31</v>
          </cell>
          <cell r="H1016">
            <v>2000.09</v>
          </cell>
          <cell r="I1016">
            <v>5</v>
          </cell>
          <cell r="J1016">
            <v>0.45100000000000001</v>
          </cell>
          <cell r="K1016">
            <v>3610000</v>
          </cell>
          <cell r="L1016">
            <v>0</v>
          </cell>
          <cell r="M1016">
            <v>3610000</v>
          </cell>
          <cell r="N1016">
            <v>3609000</v>
          </cell>
          <cell r="O1016">
            <v>0</v>
          </cell>
          <cell r="P1016">
            <v>3609000</v>
          </cell>
          <cell r="Q1016">
            <v>1000</v>
          </cell>
          <cell r="R1016">
            <v>0</v>
          </cell>
          <cell r="S1016">
            <v>0</v>
          </cell>
          <cell r="T1016">
            <v>0</v>
          </cell>
          <cell r="U1016">
            <v>1000</v>
          </cell>
          <cell r="V1016">
            <v>0</v>
          </cell>
          <cell r="W1016">
            <v>0</v>
          </cell>
        </row>
        <row r="1017">
          <cell r="D1017" t="str">
            <v>통신공장 생산,관리팀</v>
          </cell>
          <cell r="E1017">
            <v>619970001</v>
          </cell>
          <cell r="F1017" t="str">
            <v>관측공</v>
          </cell>
          <cell r="G1017" t="str">
            <v>1997.01.25</v>
          </cell>
          <cell r="H1017">
            <v>2002.1</v>
          </cell>
          <cell r="I1017">
            <v>5</v>
          </cell>
          <cell r="J1017">
            <v>0.45100000000000001</v>
          </cell>
          <cell r="K1017">
            <v>1600000</v>
          </cell>
          <cell r="L1017">
            <v>0</v>
          </cell>
          <cell r="M1017">
            <v>1600000</v>
          </cell>
          <cell r="N1017">
            <v>1475046</v>
          </cell>
          <cell r="O1017">
            <v>123954</v>
          </cell>
          <cell r="P1017">
            <v>1599000</v>
          </cell>
          <cell r="Q1017">
            <v>1000</v>
          </cell>
          <cell r="R1017">
            <v>0</v>
          </cell>
          <cell r="S1017">
            <v>0</v>
          </cell>
          <cell r="T1017">
            <v>123954</v>
          </cell>
          <cell r="U1017">
            <v>1000</v>
          </cell>
          <cell r="V1017">
            <v>0</v>
          </cell>
          <cell r="W1017">
            <v>0</v>
          </cell>
        </row>
        <row r="1018">
          <cell r="D1018" t="str">
            <v>통신공장 생산,관리팀</v>
          </cell>
          <cell r="E1018">
            <v>619970009</v>
          </cell>
          <cell r="F1018" t="str">
            <v>수중펌프</v>
          </cell>
          <cell r="G1018" t="str">
            <v>1997.07.28</v>
          </cell>
          <cell r="I1018">
            <v>5</v>
          </cell>
          <cell r="J1018">
            <v>0.45100000000000001</v>
          </cell>
          <cell r="K1018">
            <v>1250000</v>
          </cell>
          <cell r="L1018">
            <v>0</v>
          </cell>
          <cell r="M1018">
            <v>1250000</v>
          </cell>
          <cell r="N1018">
            <v>1130142</v>
          </cell>
          <cell r="O1018">
            <v>54056</v>
          </cell>
          <cell r="P1018">
            <v>1184198</v>
          </cell>
          <cell r="Q1018">
            <v>65802</v>
          </cell>
          <cell r="R1018">
            <v>0</v>
          </cell>
          <cell r="S1018">
            <v>0</v>
          </cell>
          <cell r="T1018">
            <v>54056</v>
          </cell>
          <cell r="U1018">
            <v>65802</v>
          </cell>
          <cell r="V1018">
            <v>29676</v>
          </cell>
          <cell r="W1018">
            <v>29676</v>
          </cell>
        </row>
        <row r="1019">
          <cell r="D1019" t="str">
            <v>C공</v>
          </cell>
          <cell r="K1019">
            <v>1285477499</v>
          </cell>
          <cell r="L1019">
            <v>0</v>
          </cell>
          <cell r="M1019">
            <v>1285477499</v>
          </cell>
          <cell r="N1019">
            <v>1259159292</v>
          </cell>
          <cell r="O1019">
            <v>11863599</v>
          </cell>
          <cell r="P1019">
            <v>1271022891</v>
          </cell>
          <cell r="Q1019">
            <v>14454608</v>
          </cell>
          <cell r="R1019">
            <v>0</v>
          </cell>
          <cell r="S1019">
            <v>0</v>
          </cell>
          <cell r="T1019">
            <v>11863599</v>
          </cell>
          <cell r="U1019">
            <v>14454608</v>
          </cell>
          <cell r="V1019">
            <v>6445062</v>
          </cell>
          <cell r="W1019">
            <v>6445062</v>
          </cell>
        </row>
        <row r="1020">
          <cell r="D1020" t="str">
            <v>연구소 M개발팀</v>
          </cell>
          <cell r="E1020">
            <v>620020002</v>
          </cell>
          <cell r="F1020" t="str">
            <v>Rotery Evaportator</v>
          </cell>
          <cell r="G1020" t="str">
            <v>2002.03.18</v>
          </cell>
          <cell r="I1020">
            <v>5</v>
          </cell>
          <cell r="J1020">
            <v>0.45100000000000001</v>
          </cell>
          <cell r="K1020">
            <v>0</v>
          </cell>
          <cell r="L1020">
            <v>1730000</v>
          </cell>
          <cell r="M1020">
            <v>1730000</v>
          </cell>
          <cell r="N1020">
            <v>0</v>
          </cell>
          <cell r="O1020">
            <v>650192</v>
          </cell>
          <cell r="P1020">
            <v>650192</v>
          </cell>
          <cell r="Q1020">
            <v>1079808</v>
          </cell>
          <cell r="R1020">
            <v>0</v>
          </cell>
          <cell r="S1020">
            <v>0</v>
          </cell>
          <cell r="T1020">
            <v>650192</v>
          </cell>
          <cell r="U1020">
            <v>1079808</v>
          </cell>
          <cell r="V1020">
            <v>486993</v>
          </cell>
          <cell r="W1020">
            <v>486993</v>
          </cell>
        </row>
        <row r="1021">
          <cell r="D1021" t="str">
            <v>연구소 M개발팀</v>
          </cell>
          <cell r="E1021">
            <v>620020003</v>
          </cell>
          <cell r="F1021" t="str">
            <v>Aspirator</v>
          </cell>
          <cell r="G1021" t="str">
            <v>2002.03.18</v>
          </cell>
          <cell r="I1021">
            <v>5</v>
          </cell>
          <cell r="J1021">
            <v>0.45100000000000001</v>
          </cell>
          <cell r="K1021">
            <v>0</v>
          </cell>
          <cell r="L1021">
            <v>680000</v>
          </cell>
          <cell r="M1021">
            <v>680000</v>
          </cell>
          <cell r="N1021">
            <v>0</v>
          </cell>
          <cell r="O1021">
            <v>255567</v>
          </cell>
          <cell r="P1021">
            <v>255567</v>
          </cell>
          <cell r="Q1021">
            <v>424433</v>
          </cell>
          <cell r="R1021">
            <v>0</v>
          </cell>
          <cell r="S1021">
            <v>0</v>
          </cell>
          <cell r="T1021">
            <v>255567</v>
          </cell>
          <cell r="U1021">
            <v>424433</v>
          </cell>
          <cell r="V1021">
            <v>191419</v>
          </cell>
          <cell r="W1021">
            <v>191419</v>
          </cell>
        </row>
        <row r="1022">
          <cell r="D1022" t="str">
            <v>연구소 M개발팀</v>
          </cell>
          <cell r="E1022">
            <v>620020004</v>
          </cell>
          <cell r="F1022" t="str">
            <v>Ball Mill</v>
          </cell>
          <cell r="G1022" t="str">
            <v>2002.03.08</v>
          </cell>
          <cell r="I1022">
            <v>5</v>
          </cell>
          <cell r="J1022">
            <v>0.45100000000000001</v>
          </cell>
          <cell r="K1022">
            <v>0</v>
          </cell>
          <cell r="L1022">
            <v>863636</v>
          </cell>
          <cell r="M1022">
            <v>863636</v>
          </cell>
          <cell r="N1022">
            <v>0</v>
          </cell>
          <cell r="O1022">
            <v>324583</v>
          </cell>
          <cell r="P1022">
            <v>324583</v>
          </cell>
          <cell r="Q1022">
            <v>539053</v>
          </cell>
          <cell r="R1022">
            <v>0</v>
          </cell>
          <cell r="S1022">
            <v>0</v>
          </cell>
          <cell r="T1022">
            <v>324583</v>
          </cell>
          <cell r="U1022">
            <v>539053</v>
          </cell>
          <cell r="V1022">
            <v>243112</v>
          </cell>
          <cell r="W1022">
            <v>243112</v>
          </cell>
        </row>
        <row r="1023">
          <cell r="D1023" t="str">
            <v>연구소 M개발팀</v>
          </cell>
          <cell r="E1023">
            <v>620020005</v>
          </cell>
          <cell r="F1023" t="str">
            <v>Stirrer</v>
          </cell>
          <cell r="G1023" t="str">
            <v>2002.02.28</v>
          </cell>
          <cell r="I1023">
            <v>5</v>
          </cell>
          <cell r="J1023">
            <v>0.45100000000000001</v>
          </cell>
          <cell r="K1023">
            <v>0</v>
          </cell>
          <cell r="L1023">
            <v>720000</v>
          </cell>
          <cell r="M1023">
            <v>720000</v>
          </cell>
          <cell r="N1023">
            <v>0</v>
          </cell>
          <cell r="O1023">
            <v>297660</v>
          </cell>
          <cell r="P1023">
            <v>297660</v>
          </cell>
          <cell r="Q1023">
            <v>422340</v>
          </cell>
          <cell r="R1023">
            <v>0</v>
          </cell>
          <cell r="S1023">
            <v>0</v>
          </cell>
          <cell r="T1023">
            <v>297660</v>
          </cell>
          <cell r="U1023">
            <v>422340</v>
          </cell>
          <cell r="V1023">
            <v>190475</v>
          </cell>
          <cell r="W1023">
            <v>190475</v>
          </cell>
        </row>
        <row r="1024">
          <cell r="D1024" t="str">
            <v>연구소 M개발팀</v>
          </cell>
          <cell r="E1024">
            <v>620020006</v>
          </cell>
          <cell r="F1024" t="str">
            <v>Dryingoven</v>
          </cell>
          <cell r="G1024" t="str">
            <v>2002.02.28</v>
          </cell>
          <cell r="I1024">
            <v>5</v>
          </cell>
          <cell r="J1024">
            <v>0.45100000000000001</v>
          </cell>
          <cell r="K1024">
            <v>0</v>
          </cell>
          <cell r="L1024">
            <v>1000000</v>
          </cell>
          <cell r="M1024">
            <v>1000000</v>
          </cell>
          <cell r="N1024">
            <v>0</v>
          </cell>
          <cell r="O1024">
            <v>413417</v>
          </cell>
          <cell r="P1024">
            <v>413417</v>
          </cell>
          <cell r="Q1024">
            <v>586583</v>
          </cell>
          <cell r="R1024">
            <v>0</v>
          </cell>
          <cell r="S1024">
            <v>0</v>
          </cell>
          <cell r="T1024">
            <v>413417</v>
          </cell>
          <cell r="U1024">
            <v>586583</v>
          </cell>
          <cell r="V1024">
            <v>264548</v>
          </cell>
          <cell r="W1024">
            <v>264548</v>
          </cell>
        </row>
        <row r="1025">
          <cell r="D1025" t="str">
            <v>연구소 M개발팀</v>
          </cell>
          <cell r="E1025">
            <v>620020007</v>
          </cell>
          <cell r="F1025" t="str">
            <v>AUTOCLAVE 1EA</v>
          </cell>
          <cell r="G1025" t="str">
            <v>2002.03.27</v>
          </cell>
          <cell r="I1025">
            <v>5</v>
          </cell>
          <cell r="J1025">
            <v>0.45100000000000001</v>
          </cell>
          <cell r="K1025">
            <v>0</v>
          </cell>
          <cell r="L1025">
            <v>2400000</v>
          </cell>
          <cell r="M1025">
            <v>2400000</v>
          </cell>
          <cell r="N1025">
            <v>0</v>
          </cell>
          <cell r="O1025">
            <v>902000</v>
          </cell>
          <cell r="P1025">
            <v>902000</v>
          </cell>
          <cell r="Q1025">
            <v>1498000</v>
          </cell>
          <cell r="R1025">
            <v>0</v>
          </cell>
          <cell r="S1025">
            <v>0</v>
          </cell>
          <cell r="T1025">
            <v>902000</v>
          </cell>
          <cell r="U1025">
            <v>1498000</v>
          </cell>
          <cell r="V1025">
            <v>675598</v>
          </cell>
          <cell r="W1025">
            <v>675598</v>
          </cell>
        </row>
        <row r="1026">
          <cell r="D1026" t="str">
            <v>연구소 M개발팀</v>
          </cell>
          <cell r="E1026">
            <v>620020008</v>
          </cell>
          <cell r="F1026" t="str">
            <v>Hot plate stirrer(p420)</v>
          </cell>
          <cell r="G1026" t="str">
            <v>2002.04.12</v>
          </cell>
          <cell r="I1026">
            <v>5</v>
          </cell>
          <cell r="J1026">
            <v>0.45100000000000001</v>
          </cell>
          <cell r="K1026">
            <v>0</v>
          </cell>
          <cell r="L1026">
            <v>1000000</v>
          </cell>
          <cell r="M1026">
            <v>1000000</v>
          </cell>
          <cell r="N1026">
            <v>0</v>
          </cell>
          <cell r="O1026">
            <v>338250</v>
          </cell>
          <cell r="P1026">
            <v>338250</v>
          </cell>
          <cell r="Q1026">
            <v>661750</v>
          </cell>
          <cell r="R1026">
            <v>0</v>
          </cell>
          <cell r="S1026">
            <v>0</v>
          </cell>
          <cell r="T1026">
            <v>338250</v>
          </cell>
          <cell r="U1026">
            <v>661750</v>
          </cell>
          <cell r="V1026">
            <v>298449</v>
          </cell>
          <cell r="W1026">
            <v>298449</v>
          </cell>
        </row>
        <row r="1027">
          <cell r="D1027" t="str">
            <v>연구소 M개발팀</v>
          </cell>
          <cell r="E1027">
            <v>620020009</v>
          </cell>
          <cell r="F1027" t="str">
            <v>Hot plate stirrer(p420)</v>
          </cell>
          <cell r="G1027" t="str">
            <v>2002.04.12</v>
          </cell>
          <cell r="I1027">
            <v>5</v>
          </cell>
          <cell r="J1027">
            <v>0.45100000000000001</v>
          </cell>
          <cell r="K1027">
            <v>0</v>
          </cell>
          <cell r="L1027">
            <v>280000</v>
          </cell>
          <cell r="M1027">
            <v>280000</v>
          </cell>
          <cell r="N1027">
            <v>0</v>
          </cell>
          <cell r="O1027">
            <v>94710</v>
          </cell>
          <cell r="P1027">
            <v>94710</v>
          </cell>
          <cell r="Q1027">
            <v>185290</v>
          </cell>
          <cell r="R1027">
            <v>0</v>
          </cell>
          <cell r="S1027">
            <v>0</v>
          </cell>
          <cell r="T1027">
            <v>94710</v>
          </cell>
          <cell r="U1027">
            <v>185290</v>
          </cell>
          <cell r="V1027">
            <v>83565</v>
          </cell>
          <cell r="W1027">
            <v>83565</v>
          </cell>
        </row>
        <row r="1028">
          <cell r="D1028" t="str">
            <v>연구소 M개발팀</v>
          </cell>
          <cell r="E1028">
            <v>620020010</v>
          </cell>
          <cell r="F1028" t="str">
            <v>Centerifuge(MF600)</v>
          </cell>
          <cell r="G1028" t="str">
            <v>2002.04.23</v>
          </cell>
          <cell r="I1028">
            <v>5</v>
          </cell>
          <cell r="J1028">
            <v>0.45100000000000001</v>
          </cell>
          <cell r="K1028">
            <v>0</v>
          </cell>
          <cell r="L1028">
            <v>3700000</v>
          </cell>
          <cell r="M1028">
            <v>3700000</v>
          </cell>
          <cell r="N1028">
            <v>0</v>
          </cell>
          <cell r="O1028">
            <v>1251525</v>
          </cell>
          <cell r="P1028">
            <v>1251525</v>
          </cell>
          <cell r="Q1028">
            <v>2448475</v>
          </cell>
          <cell r="R1028">
            <v>0</v>
          </cell>
          <cell r="S1028">
            <v>0</v>
          </cell>
          <cell r="T1028">
            <v>1251525</v>
          </cell>
          <cell r="U1028">
            <v>2448475</v>
          </cell>
          <cell r="V1028">
            <v>1104262</v>
          </cell>
          <cell r="W1028">
            <v>1104262</v>
          </cell>
        </row>
        <row r="1029">
          <cell r="D1029" t="str">
            <v>연구소 M개발팀</v>
          </cell>
          <cell r="E1029">
            <v>620020011</v>
          </cell>
          <cell r="F1029" t="str">
            <v>Rotary Vacuum Evaporator(M-p)</v>
          </cell>
          <cell r="G1029" t="str">
            <v>2002.01.23</v>
          </cell>
          <cell r="I1029">
            <v>5</v>
          </cell>
          <cell r="J1029">
            <v>0.45100000000000001</v>
          </cell>
          <cell r="K1029">
            <v>0</v>
          </cell>
          <cell r="L1029">
            <v>1780000</v>
          </cell>
          <cell r="M1029">
            <v>1780000</v>
          </cell>
          <cell r="N1029">
            <v>0</v>
          </cell>
          <cell r="O1029">
            <v>802780</v>
          </cell>
          <cell r="P1029">
            <v>802780</v>
          </cell>
          <cell r="Q1029">
            <v>977220</v>
          </cell>
          <cell r="R1029">
            <v>0</v>
          </cell>
          <cell r="S1029">
            <v>0</v>
          </cell>
          <cell r="T1029">
            <v>802780</v>
          </cell>
          <cell r="U1029">
            <v>977220</v>
          </cell>
          <cell r="V1029">
            <v>440726</v>
          </cell>
          <cell r="W1029">
            <v>440726</v>
          </cell>
        </row>
        <row r="1030">
          <cell r="D1030" t="str">
            <v>연구소 M개발팀</v>
          </cell>
          <cell r="E1030">
            <v>620020012</v>
          </cell>
          <cell r="F1030" t="str">
            <v>Aspirator</v>
          </cell>
          <cell r="G1030" t="str">
            <v>2002.01.23</v>
          </cell>
          <cell r="I1030">
            <v>5</v>
          </cell>
          <cell r="J1030">
            <v>0.45100000000000001</v>
          </cell>
          <cell r="K1030">
            <v>0</v>
          </cell>
          <cell r="L1030">
            <v>420000</v>
          </cell>
          <cell r="M1030">
            <v>420000</v>
          </cell>
          <cell r="N1030">
            <v>0</v>
          </cell>
          <cell r="O1030">
            <v>189420</v>
          </cell>
          <cell r="P1030">
            <v>189420</v>
          </cell>
          <cell r="Q1030">
            <v>230580</v>
          </cell>
          <cell r="R1030">
            <v>0</v>
          </cell>
          <cell r="S1030">
            <v>0</v>
          </cell>
          <cell r="T1030">
            <v>189420</v>
          </cell>
          <cell r="U1030">
            <v>230580</v>
          </cell>
          <cell r="V1030">
            <v>103991</v>
          </cell>
          <cell r="W1030">
            <v>103991</v>
          </cell>
        </row>
        <row r="1031">
          <cell r="D1031" t="str">
            <v>연구소 M개발팀</v>
          </cell>
          <cell r="E1031">
            <v>620020013</v>
          </cell>
          <cell r="F1031" t="str">
            <v>전자발란스(cp-224s)</v>
          </cell>
          <cell r="G1031" t="str">
            <v>2002.07.05</v>
          </cell>
          <cell r="I1031">
            <v>5</v>
          </cell>
          <cell r="J1031">
            <v>0.45100000000000001</v>
          </cell>
          <cell r="K1031">
            <v>0</v>
          </cell>
          <cell r="L1031">
            <v>2400000</v>
          </cell>
          <cell r="M1031">
            <v>2400000</v>
          </cell>
          <cell r="N1031">
            <v>0</v>
          </cell>
          <cell r="O1031">
            <v>541200</v>
          </cell>
          <cell r="P1031">
            <v>541200</v>
          </cell>
          <cell r="Q1031">
            <v>1858800</v>
          </cell>
          <cell r="R1031">
            <v>0</v>
          </cell>
          <cell r="S1031">
            <v>0</v>
          </cell>
          <cell r="T1031">
            <v>541200</v>
          </cell>
          <cell r="U1031">
            <v>1858800</v>
          </cell>
          <cell r="V1031">
            <v>838318</v>
          </cell>
          <cell r="W1031">
            <v>838318</v>
          </cell>
        </row>
        <row r="1032">
          <cell r="D1032" t="str">
            <v>M공</v>
          </cell>
          <cell r="K1032">
            <v>0</v>
          </cell>
          <cell r="L1032">
            <v>16973636</v>
          </cell>
          <cell r="M1032">
            <v>16973636</v>
          </cell>
          <cell r="N1032">
            <v>0</v>
          </cell>
          <cell r="O1032">
            <v>6061304</v>
          </cell>
          <cell r="P1032">
            <v>6061304</v>
          </cell>
          <cell r="Q1032">
            <v>10912332</v>
          </cell>
          <cell r="R1032">
            <v>0</v>
          </cell>
          <cell r="S1032">
            <v>0</v>
          </cell>
          <cell r="T1032">
            <v>6061304</v>
          </cell>
          <cell r="U1032">
            <v>10912332</v>
          </cell>
          <cell r="V1032">
            <v>4921456</v>
          </cell>
          <cell r="W1032">
            <v>4921456</v>
          </cell>
        </row>
        <row r="1033">
          <cell r="D1033" t="str">
            <v>통신선광케이블생산팀</v>
          </cell>
          <cell r="E1033">
            <v>619960002</v>
          </cell>
          <cell r="F1033" t="str">
            <v>전기저항측정기</v>
          </cell>
          <cell r="G1033" t="str">
            <v>1996.03.31</v>
          </cell>
          <cell r="H1033">
            <v>2001.07</v>
          </cell>
          <cell r="I1033">
            <v>5</v>
          </cell>
          <cell r="J1033">
            <v>0.45100000000000001</v>
          </cell>
          <cell r="K1033">
            <v>10050000</v>
          </cell>
          <cell r="L1033">
            <v>0</v>
          </cell>
          <cell r="M1033">
            <v>10050000</v>
          </cell>
          <cell r="N1033">
            <v>10049000</v>
          </cell>
          <cell r="O1033">
            <v>0</v>
          </cell>
          <cell r="P1033">
            <v>10049000</v>
          </cell>
          <cell r="Q1033">
            <v>1000</v>
          </cell>
          <cell r="R1033">
            <v>0</v>
          </cell>
          <cell r="S1033">
            <v>0</v>
          </cell>
          <cell r="T1033">
            <v>0</v>
          </cell>
          <cell r="U1033">
            <v>1000</v>
          </cell>
          <cell r="V1033">
            <v>0</v>
          </cell>
          <cell r="W1033">
            <v>0</v>
          </cell>
        </row>
        <row r="1034">
          <cell r="D1034" t="str">
            <v>통신선 광케이블팀</v>
          </cell>
          <cell r="E1034">
            <v>619990001</v>
          </cell>
          <cell r="F1034" t="str">
            <v>공정용 철드럼</v>
          </cell>
          <cell r="G1034" t="str">
            <v>1999.02.27</v>
          </cell>
          <cell r="I1034">
            <v>5</v>
          </cell>
          <cell r="J1034">
            <v>0.45100000000000001</v>
          </cell>
          <cell r="K1034">
            <v>20000000</v>
          </cell>
          <cell r="L1034">
            <v>0</v>
          </cell>
          <cell r="M1034">
            <v>20000000</v>
          </cell>
          <cell r="N1034">
            <v>16690617</v>
          </cell>
          <cell r="O1034">
            <v>1492532</v>
          </cell>
          <cell r="P1034">
            <v>18183149</v>
          </cell>
          <cell r="Q1034">
            <v>1816851</v>
          </cell>
          <cell r="R1034">
            <v>0</v>
          </cell>
          <cell r="S1034">
            <v>0</v>
          </cell>
          <cell r="T1034">
            <v>1492532</v>
          </cell>
          <cell r="U1034">
            <v>1816851</v>
          </cell>
          <cell r="V1034">
            <v>819399</v>
          </cell>
          <cell r="W1034">
            <v>819399</v>
          </cell>
        </row>
        <row r="1035">
          <cell r="D1035" t="str">
            <v>통신선 광케이블팀</v>
          </cell>
          <cell r="E1035">
            <v>619990003</v>
          </cell>
          <cell r="F1035" t="str">
            <v>Tube Package외</v>
          </cell>
          <cell r="G1035" t="str">
            <v>1999.08.27</v>
          </cell>
          <cell r="I1035">
            <v>5</v>
          </cell>
          <cell r="J1035">
            <v>0.45100000000000001</v>
          </cell>
          <cell r="K1035">
            <v>12000000</v>
          </cell>
          <cell r="L1035">
            <v>0</v>
          </cell>
          <cell r="M1035">
            <v>12000000</v>
          </cell>
          <cell r="N1035">
            <v>9198779</v>
          </cell>
          <cell r="O1035">
            <v>1263351</v>
          </cell>
          <cell r="P1035">
            <v>10462130</v>
          </cell>
          <cell r="Q1035">
            <v>1537870</v>
          </cell>
          <cell r="R1035">
            <v>0</v>
          </cell>
          <cell r="S1035">
            <v>0</v>
          </cell>
          <cell r="T1035">
            <v>1263351</v>
          </cell>
          <cell r="U1035">
            <v>1537870</v>
          </cell>
          <cell r="V1035">
            <v>693579</v>
          </cell>
          <cell r="W1035">
            <v>693579</v>
          </cell>
        </row>
        <row r="1036">
          <cell r="D1036" t="str">
            <v>O/F공</v>
          </cell>
          <cell r="K1036">
            <v>42050000</v>
          </cell>
          <cell r="L1036">
            <v>0</v>
          </cell>
          <cell r="M1036">
            <v>42050000</v>
          </cell>
          <cell r="N1036">
            <v>35938396</v>
          </cell>
          <cell r="O1036">
            <v>2755883</v>
          </cell>
          <cell r="P1036">
            <v>38694279</v>
          </cell>
          <cell r="Q1036">
            <v>3355721</v>
          </cell>
          <cell r="R1036">
            <v>0</v>
          </cell>
          <cell r="S1036">
            <v>0</v>
          </cell>
          <cell r="T1036">
            <v>2755883</v>
          </cell>
          <cell r="U1036">
            <v>3355721</v>
          </cell>
          <cell r="V1036">
            <v>1512978</v>
          </cell>
          <cell r="W1036">
            <v>1512978</v>
          </cell>
        </row>
        <row r="1037">
          <cell r="D1037" t="str">
            <v>통신선 생산부</v>
          </cell>
          <cell r="E1037">
            <v>619900004</v>
          </cell>
          <cell r="F1037" t="str">
            <v>PVC BOBBIN</v>
          </cell>
          <cell r="G1037" t="str">
            <v>1990.04.30</v>
          </cell>
          <cell r="H1037">
            <v>1996.04</v>
          </cell>
          <cell r="I1037">
            <v>5</v>
          </cell>
          <cell r="J1037">
            <v>0.45100000000000001</v>
          </cell>
          <cell r="K1037">
            <v>127422526</v>
          </cell>
          <cell r="L1037">
            <v>0</v>
          </cell>
          <cell r="M1037">
            <v>127422526</v>
          </cell>
          <cell r="N1037">
            <v>127421526</v>
          </cell>
          <cell r="O1037">
            <v>0</v>
          </cell>
          <cell r="P1037">
            <v>127421526</v>
          </cell>
          <cell r="Q1037">
            <v>1000</v>
          </cell>
          <cell r="R1037">
            <v>0</v>
          </cell>
          <cell r="S1037">
            <v>0</v>
          </cell>
          <cell r="T1037">
            <v>0</v>
          </cell>
          <cell r="U1037">
            <v>1000</v>
          </cell>
          <cell r="V1037">
            <v>0</v>
          </cell>
          <cell r="W1037">
            <v>0</v>
          </cell>
        </row>
        <row r="1038">
          <cell r="D1038" t="str">
            <v>통신선 생산부</v>
          </cell>
          <cell r="E1038">
            <v>619900006</v>
          </cell>
          <cell r="F1038" t="str">
            <v>보빈제작대</v>
          </cell>
          <cell r="G1038" t="str">
            <v>1990.05.31</v>
          </cell>
          <cell r="H1038">
            <v>1996.05</v>
          </cell>
          <cell r="I1038">
            <v>5</v>
          </cell>
          <cell r="J1038">
            <v>0.45100000000000001</v>
          </cell>
          <cell r="K1038">
            <v>8596000</v>
          </cell>
          <cell r="L1038">
            <v>0</v>
          </cell>
          <cell r="M1038">
            <v>8596000</v>
          </cell>
          <cell r="N1038">
            <v>8595000</v>
          </cell>
          <cell r="O1038">
            <v>0</v>
          </cell>
          <cell r="P1038">
            <v>8595000</v>
          </cell>
          <cell r="Q1038">
            <v>1000</v>
          </cell>
          <cell r="R1038">
            <v>0</v>
          </cell>
          <cell r="S1038">
            <v>0</v>
          </cell>
          <cell r="T1038">
            <v>0</v>
          </cell>
          <cell r="U1038">
            <v>1000</v>
          </cell>
          <cell r="V1038">
            <v>0</v>
          </cell>
          <cell r="W1038">
            <v>0</v>
          </cell>
        </row>
        <row r="1039">
          <cell r="D1039" t="str">
            <v>통신선 검사팀</v>
          </cell>
          <cell r="E1039">
            <v>619750006</v>
          </cell>
          <cell r="F1039" t="str">
            <v>저  울</v>
          </cell>
          <cell r="G1039" t="str">
            <v>1975.07.18</v>
          </cell>
          <cell r="H1039">
            <v>1993.12</v>
          </cell>
          <cell r="I1039">
            <v>5</v>
          </cell>
          <cell r="J1039">
            <v>0.45100000000000001</v>
          </cell>
          <cell r="K1039">
            <v>522000</v>
          </cell>
          <cell r="L1039">
            <v>0</v>
          </cell>
          <cell r="M1039">
            <v>522000</v>
          </cell>
          <cell r="N1039">
            <v>521000</v>
          </cell>
          <cell r="O1039">
            <v>0</v>
          </cell>
          <cell r="P1039">
            <v>521000</v>
          </cell>
          <cell r="Q1039">
            <v>1000</v>
          </cell>
          <cell r="R1039">
            <v>0</v>
          </cell>
          <cell r="S1039">
            <v>0</v>
          </cell>
          <cell r="T1039">
            <v>0</v>
          </cell>
          <cell r="U1039">
            <v>1000</v>
          </cell>
          <cell r="V1039">
            <v>0</v>
          </cell>
          <cell r="W1039">
            <v>0</v>
          </cell>
        </row>
        <row r="1040">
          <cell r="D1040" t="str">
            <v>통신선 검사팀</v>
          </cell>
          <cell r="E1040">
            <v>619760011</v>
          </cell>
          <cell r="F1040" t="str">
            <v>내  마 모 성 시 험 기</v>
          </cell>
          <cell r="G1040" t="str">
            <v>1976.06.17</v>
          </cell>
          <cell r="H1040">
            <v>1993.12</v>
          </cell>
          <cell r="I1040">
            <v>5</v>
          </cell>
          <cell r="J1040">
            <v>0.45100000000000001</v>
          </cell>
          <cell r="K1040">
            <v>82800</v>
          </cell>
          <cell r="L1040">
            <v>0</v>
          </cell>
          <cell r="M1040">
            <v>82800</v>
          </cell>
          <cell r="N1040">
            <v>81800</v>
          </cell>
          <cell r="O1040">
            <v>0</v>
          </cell>
          <cell r="P1040">
            <v>81800</v>
          </cell>
          <cell r="Q1040">
            <v>1000</v>
          </cell>
          <cell r="R1040">
            <v>0</v>
          </cell>
          <cell r="S1040">
            <v>0</v>
          </cell>
          <cell r="T1040">
            <v>0</v>
          </cell>
          <cell r="U1040">
            <v>1000</v>
          </cell>
          <cell r="V1040">
            <v>0</v>
          </cell>
          <cell r="W1040">
            <v>0</v>
          </cell>
        </row>
        <row r="1041">
          <cell r="D1041" t="str">
            <v>통신선 검사팀</v>
          </cell>
          <cell r="E1041">
            <v>619770031</v>
          </cell>
          <cell r="F1041" t="str">
            <v>절 연 내 압 시 험 기</v>
          </cell>
          <cell r="G1041" t="str">
            <v>1977.08.31</v>
          </cell>
          <cell r="H1041">
            <v>1993.12</v>
          </cell>
          <cell r="I1041">
            <v>5</v>
          </cell>
          <cell r="J1041">
            <v>0.45100000000000001</v>
          </cell>
          <cell r="K1041">
            <v>70910</v>
          </cell>
          <cell r="L1041">
            <v>0</v>
          </cell>
          <cell r="M1041">
            <v>70910</v>
          </cell>
          <cell r="N1041">
            <v>69910</v>
          </cell>
          <cell r="O1041">
            <v>0</v>
          </cell>
          <cell r="P1041">
            <v>69910</v>
          </cell>
          <cell r="Q1041">
            <v>1000</v>
          </cell>
          <cell r="R1041">
            <v>0</v>
          </cell>
          <cell r="S1041">
            <v>0</v>
          </cell>
          <cell r="T1041">
            <v>0</v>
          </cell>
          <cell r="U1041">
            <v>1000</v>
          </cell>
          <cell r="V1041">
            <v>0</v>
          </cell>
          <cell r="W1041">
            <v>0</v>
          </cell>
        </row>
        <row r="1042">
          <cell r="D1042" t="str">
            <v>통신선 검사팀</v>
          </cell>
          <cell r="E1042">
            <v>619850033</v>
          </cell>
          <cell r="F1042" t="str">
            <v>인장시험기</v>
          </cell>
          <cell r="G1042" t="str">
            <v>1985.06.29</v>
          </cell>
          <cell r="H1042">
            <v>1993.12</v>
          </cell>
          <cell r="I1042">
            <v>5</v>
          </cell>
          <cell r="J1042">
            <v>0.45100000000000001</v>
          </cell>
          <cell r="K1042">
            <v>1750000</v>
          </cell>
          <cell r="L1042">
            <v>0</v>
          </cell>
          <cell r="M1042">
            <v>1750000</v>
          </cell>
          <cell r="N1042">
            <v>1749000</v>
          </cell>
          <cell r="O1042">
            <v>0</v>
          </cell>
          <cell r="P1042">
            <v>1749000</v>
          </cell>
          <cell r="Q1042">
            <v>1000</v>
          </cell>
          <cell r="R1042">
            <v>0</v>
          </cell>
          <cell r="S1042">
            <v>0</v>
          </cell>
          <cell r="T1042">
            <v>0</v>
          </cell>
          <cell r="U1042">
            <v>1000</v>
          </cell>
          <cell r="V1042">
            <v>0</v>
          </cell>
          <cell r="W1042">
            <v>0</v>
          </cell>
        </row>
        <row r="1043">
          <cell r="D1043" t="str">
            <v>통신선 검사팀</v>
          </cell>
          <cell r="E1043">
            <v>619850041</v>
          </cell>
          <cell r="F1043" t="str">
            <v>CARBON DETERMINATOR</v>
          </cell>
          <cell r="G1043" t="str">
            <v>1985.06.30</v>
          </cell>
          <cell r="H1043">
            <v>1993.12</v>
          </cell>
          <cell r="I1043">
            <v>5</v>
          </cell>
          <cell r="J1043">
            <v>0.45100000000000001</v>
          </cell>
          <cell r="K1043">
            <v>2500000</v>
          </cell>
          <cell r="L1043">
            <v>0</v>
          </cell>
          <cell r="M1043">
            <v>2500000</v>
          </cell>
          <cell r="N1043">
            <v>2499000</v>
          </cell>
          <cell r="O1043">
            <v>0</v>
          </cell>
          <cell r="P1043">
            <v>2499000</v>
          </cell>
          <cell r="Q1043">
            <v>1000</v>
          </cell>
          <cell r="R1043">
            <v>0</v>
          </cell>
          <cell r="S1043">
            <v>0</v>
          </cell>
          <cell r="T1043">
            <v>0</v>
          </cell>
          <cell r="U1043">
            <v>1000</v>
          </cell>
          <cell r="V1043">
            <v>0</v>
          </cell>
          <cell r="W1043">
            <v>0</v>
          </cell>
        </row>
        <row r="1044">
          <cell r="D1044" t="str">
            <v>통신선 검사팀</v>
          </cell>
          <cell r="E1044">
            <v>619850042</v>
          </cell>
          <cell r="F1044" t="str">
            <v>역청체침입도시험기</v>
          </cell>
          <cell r="G1044" t="str">
            <v>1985.06.30</v>
          </cell>
          <cell r="H1044">
            <v>1993.12</v>
          </cell>
          <cell r="I1044">
            <v>5</v>
          </cell>
          <cell r="J1044">
            <v>0.45100000000000001</v>
          </cell>
          <cell r="K1044">
            <v>580000</v>
          </cell>
          <cell r="L1044">
            <v>0</v>
          </cell>
          <cell r="M1044">
            <v>580000</v>
          </cell>
          <cell r="N1044">
            <v>579000</v>
          </cell>
          <cell r="O1044">
            <v>0</v>
          </cell>
          <cell r="P1044">
            <v>579000</v>
          </cell>
          <cell r="Q1044">
            <v>1000</v>
          </cell>
          <cell r="R1044">
            <v>0</v>
          </cell>
          <cell r="S1044">
            <v>0</v>
          </cell>
          <cell r="T1044">
            <v>0</v>
          </cell>
          <cell r="U1044">
            <v>1000</v>
          </cell>
          <cell r="V1044">
            <v>0</v>
          </cell>
          <cell r="W1044">
            <v>0</v>
          </cell>
        </row>
        <row r="1045">
          <cell r="D1045" t="str">
            <v>통신선 검사팀</v>
          </cell>
          <cell r="E1045">
            <v>619850049</v>
          </cell>
          <cell r="F1045" t="str">
            <v>HARDNESS TESTER</v>
          </cell>
          <cell r="G1045" t="str">
            <v>1985.09.30</v>
          </cell>
          <cell r="H1045">
            <v>1993.12</v>
          </cell>
          <cell r="I1045">
            <v>5</v>
          </cell>
          <cell r="J1045">
            <v>0.45100000000000001</v>
          </cell>
          <cell r="K1045">
            <v>2016548</v>
          </cell>
          <cell r="L1045">
            <v>0</v>
          </cell>
          <cell r="M1045">
            <v>2016548</v>
          </cell>
          <cell r="N1045">
            <v>2015548</v>
          </cell>
          <cell r="O1045">
            <v>0</v>
          </cell>
          <cell r="P1045">
            <v>2015548</v>
          </cell>
          <cell r="Q1045">
            <v>1000</v>
          </cell>
          <cell r="R1045">
            <v>0</v>
          </cell>
          <cell r="S1045">
            <v>0</v>
          </cell>
          <cell r="T1045">
            <v>0</v>
          </cell>
          <cell r="U1045">
            <v>1000</v>
          </cell>
          <cell r="V1045">
            <v>0</v>
          </cell>
          <cell r="W1045">
            <v>0</v>
          </cell>
        </row>
        <row r="1046">
          <cell r="D1046" t="str">
            <v>통신선 검사팀</v>
          </cell>
          <cell r="E1046">
            <v>619850050</v>
          </cell>
          <cell r="F1046" t="str">
            <v>CABLE CAPA METER M/C</v>
          </cell>
          <cell r="G1046" t="str">
            <v>1985.09.30</v>
          </cell>
          <cell r="H1046">
            <v>1993.12</v>
          </cell>
          <cell r="I1046">
            <v>5</v>
          </cell>
          <cell r="J1046">
            <v>0.45100000000000001</v>
          </cell>
          <cell r="K1046">
            <v>2062555</v>
          </cell>
          <cell r="L1046">
            <v>0</v>
          </cell>
          <cell r="M1046">
            <v>2062555</v>
          </cell>
          <cell r="N1046">
            <v>2061555</v>
          </cell>
          <cell r="O1046">
            <v>0</v>
          </cell>
          <cell r="P1046">
            <v>2061555</v>
          </cell>
          <cell r="Q1046">
            <v>1000</v>
          </cell>
          <cell r="R1046">
            <v>0</v>
          </cell>
          <cell r="S1046">
            <v>0</v>
          </cell>
          <cell r="T1046">
            <v>0</v>
          </cell>
          <cell r="U1046">
            <v>1000</v>
          </cell>
          <cell r="V1046">
            <v>0</v>
          </cell>
          <cell r="W1046">
            <v>0</v>
          </cell>
        </row>
        <row r="1047">
          <cell r="D1047" t="str">
            <v>통신선 검사팀</v>
          </cell>
          <cell r="E1047">
            <v>619870004</v>
          </cell>
          <cell r="F1047" t="str">
            <v>굴 곡 시 험 기</v>
          </cell>
          <cell r="G1047" t="str">
            <v>1987.03.31</v>
          </cell>
          <cell r="H1047">
            <v>1993.12</v>
          </cell>
          <cell r="I1047">
            <v>5</v>
          </cell>
          <cell r="J1047">
            <v>0.45100000000000001</v>
          </cell>
          <cell r="K1047">
            <v>350000</v>
          </cell>
          <cell r="L1047">
            <v>0</v>
          </cell>
          <cell r="M1047">
            <v>350000</v>
          </cell>
          <cell r="N1047">
            <v>349000</v>
          </cell>
          <cell r="O1047">
            <v>0</v>
          </cell>
          <cell r="P1047">
            <v>349000</v>
          </cell>
          <cell r="Q1047">
            <v>1000</v>
          </cell>
          <cell r="R1047">
            <v>0</v>
          </cell>
          <cell r="S1047">
            <v>0</v>
          </cell>
          <cell r="T1047">
            <v>0</v>
          </cell>
          <cell r="U1047">
            <v>1000</v>
          </cell>
          <cell r="V1047">
            <v>0</v>
          </cell>
          <cell r="W1047">
            <v>0</v>
          </cell>
        </row>
        <row r="1048">
          <cell r="D1048" t="str">
            <v>통신선 검사팀</v>
          </cell>
          <cell r="E1048">
            <v>619870008</v>
          </cell>
          <cell r="F1048" t="str">
            <v>휴 스 턴 브 릿 지</v>
          </cell>
          <cell r="G1048" t="str">
            <v>1987.08.31</v>
          </cell>
          <cell r="H1048">
            <v>1993.12</v>
          </cell>
          <cell r="I1048">
            <v>5</v>
          </cell>
          <cell r="J1048">
            <v>0.45100000000000001</v>
          </cell>
          <cell r="K1048">
            <v>480000</v>
          </cell>
          <cell r="L1048">
            <v>0</v>
          </cell>
          <cell r="M1048">
            <v>480000</v>
          </cell>
          <cell r="N1048">
            <v>479000</v>
          </cell>
          <cell r="O1048">
            <v>0</v>
          </cell>
          <cell r="P1048">
            <v>479000</v>
          </cell>
          <cell r="Q1048">
            <v>1000</v>
          </cell>
          <cell r="R1048">
            <v>0</v>
          </cell>
          <cell r="S1048">
            <v>0</v>
          </cell>
          <cell r="T1048">
            <v>0</v>
          </cell>
          <cell r="U1048">
            <v>1000</v>
          </cell>
          <cell r="V1048">
            <v>0</v>
          </cell>
          <cell r="W1048">
            <v>0</v>
          </cell>
        </row>
        <row r="1049">
          <cell r="D1049" t="str">
            <v>통신선 검사팀</v>
          </cell>
          <cell r="E1049">
            <v>619890001</v>
          </cell>
          <cell r="F1049" t="str">
            <v>인 장 시 험 기</v>
          </cell>
          <cell r="G1049" t="str">
            <v>1989.04.20</v>
          </cell>
          <cell r="H1049">
            <v>1995.12</v>
          </cell>
          <cell r="I1049">
            <v>5</v>
          </cell>
          <cell r="J1049">
            <v>0.45100000000000001</v>
          </cell>
          <cell r="K1049">
            <v>340000</v>
          </cell>
          <cell r="L1049">
            <v>0</v>
          </cell>
          <cell r="M1049">
            <v>340000</v>
          </cell>
          <cell r="N1049">
            <v>339000</v>
          </cell>
          <cell r="O1049">
            <v>0</v>
          </cell>
          <cell r="P1049">
            <v>339000</v>
          </cell>
          <cell r="Q1049">
            <v>1000</v>
          </cell>
          <cell r="R1049">
            <v>0</v>
          </cell>
          <cell r="S1049">
            <v>0</v>
          </cell>
          <cell r="T1049">
            <v>0</v>
          </cell>
          <cell r="U1049">
            <v>1000</v>
          </cell>
          <cell r="V1049">
            <v>0</v>
          </cell>
          <cell r="W1049">
            <v>0</v>
          </cell>
        </row>
        <row r="1050">
          <cell r="D1050" t="str">
            <v>통신선 검사팀</v>
          </cell>
          <cell r="E1050">
            <v>619890007</v>
          </cell>
          <cell r="F1050" t="str">
            <v>CABLE FAULT LOCATOR</v>
          </cell>
          <cell r="G1050" t="str">
            <v>1989.09.30</v>
          </cell>
          <cell r="H1050">
            <v>1995.12</v>
          </cell>
          <cell r="I1050">
            <v>5</v>
          </cell>
          <cell r="J1050">
            <v>0.45100000000000001</v>
          </cell>
          <cell r="K1050">
            <v>3038058</v>
          </cell>
          <cell r="L1050">
            <v>0</v>
          </cell>
          <cell r="M1050">
            <v>3038058</v>
          </cell>
          <cell r="N1050">
            <v>3037058</v>
          </cell>
          <cell r="O1050">
            <v>0</v>
          </cell>
          <cell r="P1050">
            <v>3037058</v>
          </cell>
          <cell r="Q1050">
            <v>1000</v>
          </cell>
          <cell r="R1050">
            <v>0</v>
          </cell>
          <cell r="S1050">
            <v>0</v>
          </cell>
          <cell r="T1050">
            <v>0</v>
          </cell>
          <cell r="U1050">
            <v>1000</v>
          </cell>
          <cell r="V1050">
            <v>0</v>
          </cell>
          <cell r="W1050">
            <v>0</v>
          </cell>
        </row>
        <row r="1051">
          <cell r="D1051" t="str">
            <v>통신선 검사팀</v>
          </cell>
          <cell r="E1051">
            <v>619890008</v>
          </cell>
          <cell r="F1051" t="str">
            <v>저 항 측 정 기</v>
          </cell>
          <cell r="G1051" t="str">
            <v>1989.09.30</v>
          </cell>
          <cell r="H1051">
            <v>1995.12</v>
          </cell>
          <cell r="I1051">
            <v>5</v>
          </cell>
          <cell r="J1051">
            <v>0.45100000000000001</v>
          </cell>
          <cell r="K1051">
            <v>11741930</v>
          </cell>
          <cell r="L1051">
            <v>0</v>
          </cell>
          <cell r="M1051">
            <v>11741930</v>
          </cell>
          <cell r="N1051">
            <v>11740930</v>
          </cell>
          <cell r="O1051">
            <v>0</v>
          </cell>
          <cell r="P1051">
            <v>11740930</v>
          </cell>
          <cell r="Q1051">
            <v>1000</v>
          </cell>
          <cell r="R1051">
            <v>0</v>
          </cell>
          <cell r="S1051">
            <v>0</v>
          </cell>
          <cell r="T1051">
            <v>0</v>
          </cell>
          <cell r="U1051">
            <v>1000</v>
          </cell>
          <cell r="V1051">
            <v>0</v>
          </cell>
          <cell r="W1051">
            <v>0</v>
          </cell>
        </row>
        <row r="1052">
          <cell r="D1052" t="str">
            <v>통신선 검사팀</v>
          </cell>
          <cell r="E1052">
            <v>619890010</v>
          </cell>
          <cell r="F1052" t="str">
            <v>초 음 파 가 공 기</v>
          </cell>
          <cell r="G1052" t="str">
            <v>1989.10.31</v>
          </cell>
          <cell r="H1052">
            <v>1995.12</v>
          </cell>
          <cell r="I1052">
            <v>5</v>
          </cell>
          <cell r="J1052">
            <v>0.45100000000000001</v>
          </cell>
          <cell r="K1052">
            <v>16042719</v>
          </cell>
          <cell r="L1052">
            <v>0</v>
          </cell>
          <cell r="M1052">
            <v>16042719</v>
          </cell>
          <cell r="N1052">
            <v>16041719</v>
          </cell>
          <cell r="O1052">
            <v>0</v>
          </cell>
          <cell r="P1052">
            <v>16041719</v>
          </cell>
          <cell r="Q1052">
            <v>1000</v>
          </cell>
          <cell r="R1052">
            <v>0</v>
          </cell>
          <cell r="S1052">
            <v>0</v>
          </cell>
          <cell r="T1052">
            <v>0</v>
          </cell>
          <cell r="U1052">
            <v>1000</v>
          </cell>
          <cell r="V1052">
            <v>0</v>
          </cell>
          <cell r="W1052">
            <v>0</v>
          </cell>
        </row>
        <row r="1053">
          <cell r="D1053" t="str">
            <v>통신선 검사팀</v>
          </cell>
          <cell r="E1053">
            <v>619920001</v>
          </cell>
          <cell r="F1053" t="str">
            <v>내압시험기</v>
          </cell>
          <cell r="G1053" t="str">
            <v>1992.08.31</v>
          </cell>
          <cell r="H1053">
            <v>1996.01</v>
          </cell>
          <cell r="I1053">
            <v>5</v>
          </cell>
          <cell r="J1053">
            <v>0.45100000000000001</v>
          </cell>
          <cell r="K1053">
            <v>4100560</v>
          </cell>
          <cell r="L1053">
            <v>0</v>
          </cell>
          <cell r="M1053">
            <v>4100560</v>
          </cell>
          <cell r="N1053">
            <v>4099560</v>
          </cell>
          <cell r="O1053">
            <v>0</v>
          </cell>
          <cell r="P1053">
            <v>4099560</v>
          </cell>
          <cell r="Q1053">
            <v>1000</v>
          </cell>
          <cell r="R1053">
            <v>0</v>
          </cell>
          <cell r="S1053">
            <v>0</v>
          </cell>
          <cell r="T1053">
            <v>0</v>
          </cell>
          <cell r="U1053">
            <v>1000</v>
          </cell>
          <cell r="V1053">
            <v>0</v>
          </cell>
          <cell r="W1053">
            <v>0</v>
          </cell>
        </row>
        <row r="1054">
          <cell r="D1054" t="str">
            <v>통신선 설비보전부</v>
          </cell>
          <cell r="E1054">
            <v>619750001</v>
          </cell>
          <cell r="F1054" t="str">
            <v>펌  프</v>
          </cell>
          <cell r="G1054" t="str">
            <v>1975.04.25</v>
          </cell>
          <cell r="H1054">
            <v>1993.12</v>
          </cell>
          <cell r="I1054">
            <v>5</v>
          </cell>
          <cell r="J1054">
            <v>0.45100000000000001</v>
          </cell>
          <cell r="K1054">
            <v>134545</v>
          </cell>
          <cell r="L1054">
            <v>0</v>
          </cell>
          <cell r="M1054">
            <v>134545</v>
          </cell>
          <cell r="N1054">
            <v>133545</v>
          </cell>
          <cell r="O1054">
            <v>0</v>
          </cell>
          <cell r="P1054">
            <v>133545</v>
          </cell>
          <cell r="Q1054">
            <v>1000</v>
          </cell>
          <cell r="R1054">
            <v>0</v>
          </cell>
          <cell r="S1054">
            <v>0</v>
          </cell>
          <cell r="T1054">
            <v>0</v>
          </cell>
          <cell r="U1054">
            <v>1000</v>
          </cell>
          <cell r="V1054">
            <v>0</v>
          </cell>
          <cell r="W1054">
            <v>0</v>
          </cell>
        </row>
        <row r="1055">
          <cell r="D1055" t="str">
            <v>통신선 설비보전부</v>
          </cell>
          <cell r="E1055">
            <v>619750004</v>
          </cell>
          <cell r="F1055" t="str">
            <v>드  릴</v>
          </cell>
          <cell r="G1055" t="str">
            <v>1975.05.14</v>
          </cell>
          <cell r="H1055">
            <v>1993.12</v>
          </cell>
          <cell r="I1055">
            <v>5</v>
          </cell>
          <cell r="J1055">
            <v>0.45100000000000001</v>
          </cell>
          <cell r="K1055">
            <v>901000</v>
          </cell>
          <cell r="L1055">
            <v>0</v>
          </cell>
          <cell r="M1055">
            <v>901000</v>
          </cell>
          <cell r="N1055">
            <v>900000</v>
          </cell>
          <cell r="O1055">
            <v>0</v>
          </cell>
          <cell r="P1055">
            <v>900000</v>
          </cell>
          <cell r="Q1055">
            <v>1000</v>
          </cell>
          <cell r="R1055">
            <v>0</v>
          </cell>
          <cell r="S1055">
            <v>0</v>
          </cell>
          <cell r="T1055">
            <v>0</v>
          </cell>
          <cell r="U1055">
            <v>1000</v>
          </cell>
          <cell r="V1055">
            <v>0</v>
          </cell>
          <cell r="W1055">
            <v>0</v>
          </cell>
        </row>
        <row r="1056">
          <cell r="D1056" t="str">
            <v>통신선 설비보전부</v>
          </cell>
          <cell r="E1056">
            <v>619750005</v>
          </cell>
          <cell r="F1056" t="str">
            <v>구 레 인 다</v>
          </cell>
          <cell r="G1056" t="str">
            <v>1975.05.14</v>
          </cell>
          <cell r="H1056">
            <v>1993.12</v>
          </cell>
          <cell r="I1056">
            <v>5</v>
          </cell>
          <cell r="J1056">
            <v>0.45100000000000001</v>
          </cell>
          <cell r="K1056">
            <v>187000</v>
          </cell>
          <cell r="L1056">
            <v>0</v>
          </cell>
          <cell r="M1056">
            <v>187000</v>
          </cell>
          <cell r="N1056">
            <v>186000</v>
          </cell>
          <cell r="O1056">
            <v>0</v>
          </cell>
          <cell r="P1056">
            <v>186000</v>
          </cell>
          <cell r="Q1056">
            <v>1000</v>
          </cell>
          <cell r="R1056">
            <v>0</v>
          </cell>
          <cell r="S1056">
            <v>0</v>
          </cell>
          <cell r="T1056">
            <v>0</v>
          </cell>
          <cell r="U1056">
            <v>1000</v>
          </cell>
          <cell r="V1056">
            <v>0</v>
          </cell>
          <cell r="W1056">
            <v>0</v>
          </cell>
        </row>
        <row r="1057">
          <cell r="D1057" t="str">
            <v>통신선 설비보전부</v>
          </cell>
          <cell r="E1057">
            <v>619750007</v>
          </cell>
          <cell r="F1057" t="str">
            <v>체 인 부 럭</v>
          </cell>
          <cell r="G1057" t="str">
            <v>1975.07.29</v>
          </cell>
          <cell r="H1057">
            <v>1993.12</v>
          </cell>
          <cell r="I1057">
            <v>5</v>
          </cell>
          <cell r="J1057">
            <v>0.45100000000000001</v>
          </cell>
          <cell r="K1057">
            <v>220000</v>
          </cell>
          <cell r="L1057">
            <v>0</v>
          </cell>
          <cell r="M1057">
            <v>220000</v>
          </cell>
          <cell r="N1057">
            <v>219000</v>
          </cell>
          <cell r="O1057">
            <v>0</v>
          </cell>
          <cell r="P1057">
            <v>219000</v>
          </cell>
          <cell r="Q1057">
            <v>1000</v>
          </cell>
          <cell r="R1057">
            <v>0</v>
          </cell>
          <cell r="S1057">
            <v>0</v>
          </cell>
          <cell r="T1057">
            <v>0</v>
          </cell>
          <cell r="U1057">
            <v>1000</v>
          </cell>
          <cell r="V1057">
            <v>0</v>
          </cell>
          <cell r="W1057">
            <v>0</v>
          </cell>
        </row>
        <row r="1058">
          <cell r="D1058" t="str">
            <v>통신선 설비보전부</v>
          </cell>
          <cell r="E1058">
            <v>619750008</v>
          </cell>
          <cell r="F1058" t="str">
            <v>기  리</v>
          </cell>
          <cell r="G1058" t="str">
            <v>1975.09.04</v>
          </cell>
          <cell r="H1058">
            <v>1993.12</v>
          </cell>
          <cell r="I1058">
            <v>5</v>
          </cell>
          <cell r="J1058">
            <v>0.45100000000000001</v>
          </cell>
          <cell r="K1058">
            <v>163590</v>
          </cell>
          <cell r="L1058">
            <v>0</v>
          </cell>
          <cell r="M1058">
            <v>163590</v>
          </cell>
          <cell r="N1058">
            <v>162590</v>
          </cell>
          <cell r="O1058">
            <v>0</v>
          </cell>
          <cell r="P1058">
            <v>162590</v>
          </cell>
          <cell r="Q1058">
            <v>1000</v>
          </cell>
          <cell r="R1058">
            <v>0</v>
          </cell>
          <cell r="S1058">
            <v>0</v>
          </cell>
          <cell r="T1058">
            <v>0</v>
          </cell>
          <cell r="U1058">
            <v>1000</v>
          </cell>
          <cell r="V1058">
            <v>0</v>
          </cell>
          <cell r="W1058">
            <v>0</v>
          </cell>
        </row>
        <row r="1059">
          <cell r="D1059" t="str">
            <v>통신선 설비보전부</v>
          </cell>
          <cell r="E1059">
            <v>619750009</v>
          </cell>
          <cell r="F1059" t="str">
            <v>하 이 트 레 지</v>
          </cell>
          <cell r="G1059" t="str">
            <v>1975.09.17</v>
          </cell>
          <cell r="H1059">
            <v>1993.12</v>
          </cell>
          <cell r="I1059">
            <v>5</v>
          </cell>
          <cell r="J1059">
            <v>0.45100000000000001</v>
          </cell>
          <cell r="K1059">
            <v>52000</v>
          </cell>
          <cell r="L1059">
            <v>0</v>
          </cell>
          <cell r="M1059">
            <v>52000</v>
          </cell>
          <cell r="N1059">
            <v>51000</v>
          </cell>
          <cell r="O1059">
            <v>0</v>
          </cell>
          <cell r="P1059">
            <v>51000</v>
          </cell>
          <cell r="Q1059">
            <v>1000</v>
          </cell>
          <cell r="R1059">
            <v>0</v>
          </cell>
          <cell r="S1059">
            <v>0</v>
          </cell>
          <cell r="T1059">
            <v>0</v>
          </cell>
          <cell r="U1059">
            <v>1000</v>
          </cell>
          <cell r="V1059">
            <v>0</v>
          </cell>
          <cell r="W1059">
            <v>0</v>
          </cell>
        </row>
        <row r="1060">
          <cell r="D1060" t="str">
            <v>통신선 설비보전부</v>
          </cell>
          <cell r="E1060">
            <v>619750010</v>
          </cell>
          <cell r="F1060" t="str">
            <v>앵 글 구 레 인 다</v>
          </cell>
          <cell r="G1060" t="str">
            <v>1975.09.17</v>
          </cell>
          <cell r="H1060">
            <v>1993.12</v>
          </cell>
          <cell r="I1060">
            <v>5</v>
          </cell>
          <cell r="J1060">
            <v>0.45100000000000001</v>
          </cell>
          <cell r="K1060">
            <v>1455000</v>
          </cell>
          <cell r="L1060">
            <v>0</v>
          </cell>
          <cell r="M1060">
            <v>1455000</v>
          </cell>
          <cell r="N1060">
            <v>1454000</v>
          </cell>
          <cell r="O1060">
            <v>0</v>
          </cell>
          <cell r="P1060">
            <v>1454000</v>
          </cell>
          <cell r="Q1060">
            <v>1000</v>
          </cell>
          <cell r="R1060">
            <v>0</v>
          </cell>
          <cell r="S1060">
            <v>0</v>
          </cell>
          <cell r="T1060">
            <v>0</v>
          </cell>
          <cell r="U1060">
            <v>1000</v>
          </cell>
          <cell r="V1060">
            <v>0</v>
          </cell>
          <cell r="W1060">
            <v>0</v>
          </cell>
        </row>
        <row r="1061">
          <cell r="D1061" t="str">
            <v>통신선 설비보전부</v>
          </cell>
          <cell r="E1061">
            <v>619750012</v>
          </cell>
          <cell r="F1061" t="str">
            <v>핸 드 밀 러</v>
          </cell>
          <cell r="G1061" t="str">
            <v>1975.10.28</v>
          </cell>
          <cell r="H1061">
            <v>1993.12</v>
          </cell>
          <cell r="I1061">
            <v>5</v>
          </cell>
          <cell r="J1061">
            <v>0.45100000000000001</v>
          </cell>
          <cell r="K1061">
            <v>188500</v>
          </cell>
          <cell r="L1061">
            <v>0</v>
          </cell>
          <cell r="M1061">
            <v>188500</v>
          </cell>
          <cell r="N1061">
            <v>187500</v>
          </cell>
          <cell r="O1061">
            <v>0</v>
          </cell>
          <cell r="P1061">
            <v>187500</v>
          </cell>
          <cell r="Q1061">
            <v>1000</v>
          </cell>
          <cell r="R1061">
            <v>0</v>
          </cell>
          <cell r="S1061">
            <v>0</v>
          </cell>
          <cell r="T1061">
            <v>0</v>
          </cell>
          <cell r="U1061">
            <v>1000</v>
          </cell>
          <cell r="V1061">
            <v>0</v>
          </cell>
          <cell r="W1061">
            <v>0</v>
          </cell>
        </row>
        <row r="1062">
          <cell r="D1062" t="str">
            <v>통신선 설비보전부</v>
          </cell>
          <cell r="E1062">
            <v>619750013</v>
          </cell>
          <cell r="F1062" t="str">
            <v>맥 기 생</v>
          </cell>
          <cell r="G1062" t="str">
            <v>1975.12.17</v>
          </cell>
          <cell r="H1062">
            <v>1993.12</v>
          </cell>
          <cell r="I1062">
            <v>5</v>
          </cell>
          <cell r="J1062">
            <v>0.45100000000000001</v>
          </cell>
          <cell r="K1062">
            <v>52200</v>
          </cell>
          <cell r="L1062">
            <v>0</v>
          </cell>
          <cell r="M1062">
            <v>52200</v>
          </cell>
          <cell r="N1062">
            <v>51200</v>
          </cell>
          <cell r="O1062">
            <v>0</v>
          </cell>
          <cell r="P1062">
            <v>51200</v>
          </cell>
          <cell r="Q1062">
            <v>1000</v>
          </cell>
          <cell r="R1062">
            <v>0</v>
          </cell>
          <cell r="S1062">
            <v>0</v>
          </cell>
          <cell r="T1062">
            <v>0</v>
          </cell>
          <cell r="U1062">
            <v>1000</v>
          </cell>
          <cell r="V1062">
            <v>0</v>
          </cell>
          <cell r="W1062">
            <v>0</v>
          </cell>
        </row>
        <row r="1063">
          <cell r="D1063" t="str">
            <v>통신선 설비보전부</v>
          </cell>
          <cell r="E1063">
            <v>619750014</v>
          </cell>
          <cell r="F1063" t="str">
            <v>스 프 레 이 건</v>
          </cell>
          <cell r="G1063" t="str">
            <v>1975.12.24</v>
          </cell>
          <cell r="H1063">
            <v>1993.12</v>
          </cell>
          <cell r="I1063">
            <v>5</v>
          </cell>
          <cell r="J1063">
            <v>0.45100000000000001</v>
          </cell>
          <cell r="K1063">
            <v>58800</v>
          </cell>
          <cell r="L1063">
            <v>0</v>
          </cell>
          <cell r="M1063">
            <v>58800</v>
          </cell>
          <cell r="N1063">
            <v>57800</v>
          </cell>
          <cell r="O1063">
            <v>0</v>
          </cell>
          <cell r="P1063">
            <v>57800</v>
          </cell>
          <cell r="Q1063">
            <v>1000</v>
          </cell>
          <cell r="R1063">
            <v>0</v>
          </cell>
          <cell r="S1063">
            <v>0</v>
          </cell>
          <cell r="T1063">
            <v>0</v>
          </cell>
          <cell r="U1063">
            <v>1000</v>
          </cell>
          <cell r="V1063">
            <v>0</v>
          </cell>
          <cell r="W1063">
            <v>0</v>
          </cell>
        </row>
        <row r="1064">
          <cell r="D1064" t="str">
            <v>통신선 설비보전부</v>
          </cell>
          <cell r="E1064">
            <v>619750015</v>
          </cell>
          <cell r="F1064" t="str">
            <v>멕       카</v>
          </cell>
          <cell r="G1064" t="str">
            <v>1975.12.27</v>
          </cell>
          <cell r="H1064">
            <v>1993.12</v>
          </cell>
          <cell r="I1064">
            <v>5</v>
          </cell>
          <cell r="J1064">
            <v>0.45100000000000001</v>
          </cell>
          <cell r="K1064">
            <v>75000</v>
          </cell>
          <cell r="L1064">
            <v>0</v>
          </cell>
          <cell r="M1064">
            <v>75000</v>
          </cell>
          <cell r="N1064">
            <v>74000</v>
          </cell>
          <cell r="O1064">
            <v>0</v>
          </cell>
          <cell r="P1064">
            <v>74000</v>
          </cell>
          <cell r="Q1064">
            <v>1000</v>
          </cell>
          <cell r="R1064">
            <v>0</v>
          </cell>
          <cell r="S1064">
            <v>0</v>
          </cell>
          <cell r="T1064">
            <v>0</v>
          </cell>
          <cell r="U1064">
            <v>1000</v>
          </cell>
          <cell r="V1064">
            <v>0</v>
          </cell>
          <cell r="W1064">
            <v>0</v>
          </cell>
        </row>
        <row r="1065">
          <cell r="D1065" t="str">
            <v>통신선 설비보전부</v>
          </cell>
          <cell r="E1065">
            <v>619760001</v>
          </cell>
          <cell r="F1065" t="str">
            <v>연  마  기</v>
          </cell>
          <cell r="G1065" t="str">
            <v>1976.02.05</v>
          </cell>
          <cell r="H1065">
            <v>1993.12</v>
          </cell>
          <cell r="I1065">
            <v>5</v>
          </cell>
          <cell r="J1065">
            <v>0.45100000000000001</v>
          </cell>
          <cell r="K1065">
            <v>116370</v>
          </cell>
          <cell r="L1065">
            <v>0</v>
          </cell>
          <cell r="M1065">
            <v>116370</v>
          </cell>
          <cell r="N1065">
            <v>115370</v>
          </cell>
          <cell r="O1065">
            <v>0</v>
          </cell>
          <cell r="P1065">
            <v>115370</v>
          </cell>
          <cell r="Q1065">
            <v>1000</v>
          </cell>
          <cell r="R1065">
            <v>0</v>
          </cell>
          <cell r="S1065">
            <v>0</v>
          </cell>
          <cell r="T1065">
            <v>0</v>
          </cell>
          <cell r="U1065">
            <v>1000</v>
          </cell>
          <cell r="V1065">
            <v>0</v>
          </cell>
          <cell r="W1065">
            <v>0</v>
          </cell>
        </row>
        <row r="1066">
          <cell r="D1066" t="str">
            <v>통신선 설비보전부</v>
          </cell>
          <cell r="E1066">
            <v>619760002</v>
          </cell>
          <cell r="F1066" t="str">
            <v>모   타</v>
          </cell>
          <cell r="G1066" t="str">
            <v>1976.02.21</v>
          </cell>
          <cell r="H1066">
            <v>1993.12</v>
          </cell>
          <cell r="I1066">
            <v>5</v>
          </cell>
          <cell r="J1066">
            <v>0.45100000000000001</v>
          </cell>
          <cell r="K1066">
            <v>742293</v>
          </cell>
          <cell r="L1066">
            <v>0</v>
          </cell>
          <cell r="M1066">
            <v>742293</v>
          </cell>
          <cell r="N1066">
            <v>741293</v>
          </cell>
          <cell r="O1066">
            <v>0</v>
          </cell>
          <cell r="P1066">
            <v>741293</v>
          </cell>
          <cell r="Q1066">
            <v>1000</v>
          </cell>
          <cell r="R1066">
            <v>0</v>
          </cell>
          <cell r="S1066">
            <v>0</v>
          </cell>
          <cell r="T1066">
            <v>0</v>
          </cell>
          <cell r="U1066">
            <v>1000</v>
          </cell>
          <cell r="V1066">
            <v>0</v>
          </cell>
          <cell r="W1066">
            <v>0</v>
          </cell>
        </row>
        <row r="1067">
          <cell r="D1067" t="str">
            <v>통신선 설비보전부</v>
          </cell>
          <cell r="E1067">
            <v>619760012</v>
          </cell>
          <cell r="F1067" t="str">
            <v>오스타</v>
          </cell>
          <cell r="G1067" t="str">
            <v>1976.06.14</v>
          </cell>
          <cell r="H1067">
            <v>1993.12</v>
          </cell>
          <cell r="I1067">
            <v>5</v>
          </cell>
          <cell r="J1067">
            <v>0.45100000000000001</v>
          </cell>
          <cell r="K1067">
            <v>31000</v>
          </cell>
          <cell r="L1067">
            <v>0</v>
          </cell>
          <cell r="M1067">
            <v>31000</v>
          </cell>
          <cell r="N1067">
            <v>30000</v>
          </cell>
          <cell r="O1067">
            <v>0</v>
          </cell>
          <cell r="P1067">
            <v>30000</v>
          </cell>
          <cell r="Q1067">
            <v>1000</v>
          </cell>
          <cell r="R1067">
            <v>0</v>
          </cell>
          <cell r="S1067">
            <v>0</v>
          </cell>
          <cell r="T1067">
            <v>0</v>
          </cell>
          <cell r="U1067">
            <v>1000</v>
          </cell>
          <cell r="V1067">
            <v>0</v>
          </cell>
          <cell r="W1067">
            <v>0</v>
          </cell>
        </row>
        <row r="1068">
          <cell r="D1068" t="str">
            <v>통신선 설비보전부</v>
          </cell>
          <cell r="E1068">
            <v>619760013</v>
          </cell>
          <cell r="F1068" t="str">
            <v>핸 드 밀 러</v>
          </cell>
          <cell r="G1068" t="str">
            <v>1976.10.14</v>
          </cell>
          <cell r="H1068">
            <v>1993.12</v>
          </cell>
          <cell r="I1068">
            <v>5</v>
          </cell>
          <cell r="J1068">
            <v>0.45100000000000001</v>
          </cell>
          <cell r="K1068">
            <v>170000</v>
          </cell>
          <cell r="L1068">
            <v>0</v>
          </cell>
          <cell r="M1068">
            <v>170000</v>
          </cell>
          <cell r="N1068">
            <v>169000</v>
          </cell>
          <cell r="O1068">
            <v>0</v>
          </cell>
          <cell r="P1068">
            <v>169000</v>
          </cell>
          <cell r="Q1068">
            <v>1000</v>
          </cell>
          <cell r="R1068">
            <v>0</v>
          </cell>
          <cell r="S1068">
            <v>0</v>
          </cell>
          <cell r="T1068">
            <v>0</v>
          </cell>
          <cell r="U1068">
            <v>1000</v>
          </cell>
          <cell r="V1068">
            <v>0</v>
          </cell>
          <cell r="W1068">
            <v>0</v>
          </cell>
        </row>
        <row r="1069">
          <cell r="D1069" t="str">
            <v>통신선 설비보전부</v>
          </cell>
          <cell r="E1069">
            <v>619760015</v>
          </cell>
          <cell r="F1069" t="str">
            <v>DS 봉</v>
          </cell>
          <cell r="G1069" t="str">
            <v>1976.10.31</v>
          </cell>
          <cell r="H1069">
            <v>1993.12</v>
          </cell>
          <cell r="I1069">
            <v>5</v>
          </cell>
          <cell r="J1069">
            <v>0.45100000000000001</v>
          </cell>
          <cell r="K1069">
            <v>84000</v>
          </cell>
          <cell r="L1069">
            <v>0</v>
          </cell>
          <cell r="M1069">
            <v>84000</v>
          </cell>
          <cell r="N1069">
            <v>83000</v>
          </cell>
          <cell r="O1069">
            <v>0</v>
          </cell>
          <cell r="P1069">
            <v>83000</v>
          </cell>
          <cell r="Q1069">
            <v>1000</v>
          </cell>
          <cell r="R1069">
            <v>0</v>
          </cell>
          <cell r="S1069">
            <v>0</v>
          </cell>
          <cell r="T1069">
            <v>0</v>
          </cell>
          <cell r="U1069">
            <v>1000</v>
          </cell>
          <cell r="V1069">
            <v>0</v>
          </cell>
          <cell r="W1069">
            <v>0</v>
          </cell>
        </row>
        <row r="1070">
          <cell r="D1070" t="str">
            <v>통신선 설비보전부</v>
          </cell>
          <cell r="E1070">
            <v>619760017</v>
          </cell>
          <cell r="F1070" t="str">
            <v>하 조 기</v>
          </cell>
          <cell r="G1070" t="str">
            <v>1976.12.31</v>
          </cell>
          <cell r="H1070">
            <v>1993.12</v>
          </cell>
          <cell r="I1070">
            <v>5</v>
          </cell>
          <cell r="J1070">
            <v>0.45100000000000001</v>
          </cell>
          <cell r="K1070">
            <v>150000</v>
          </cell>
          <cell r="L1070">
            <v>0</v>
          </cell>
          <cell r="M1070">
            <v>150000</v>
          </cell>
          <cell r="N1070">
            <v>149000</v>
          </cell>
          <cell r="O1070">
            <v>0</v>
          </cell>
          <cell r="P1070">
            <v>149000</v>
          </cell>
          <cell r="Q1070">
            <v>1000</v>
          </cell>
          <cell r="R1070">
            <v>0</v>
          </cell>
          <cell r="S1070">
            <v>0</v>
          </cell>
          <cell r="T1070">
            <v>0</v>
          </cell>
          <cell r="U1070">
            <v>1000</v>
          </cell>
          <cell r="V1070">
            <v>0</v>
          </cell>
          <cell r="W1070">
            <v>0</v>
          </cell>
        </row>
        <row r="1071">
          <cell r="D1071" t="str">
            <v>통신선 설비보전부</v>
          </cell>
          <cell r="E1071">
            <v>619760018</v>
          </cell>
          <cell r="F1071" t="str">
            <v>금 형</v>
          </cell>
          <cell r="G1071" t="str">
            <v>1976.12.31</v>
          </cell>
          <cell r="H1071">
            <v>1993.12</v>
          </cell>
          <cell r="I1071">
            <v>5</v>
          </cell>
          <cell r="J1071">
            <v>0.45100000000000001</v>
          </cell>
          <cell r="K1071">
            <v>10531368</v>
          </cell>
          <cell r="L1071">
            <v>0</v>
          </cell>
          <cell r="M1071">
            <v>10531368</v>
          </cell>
          <cell r="N1071">
            <v>10530368</v>
          </cell>
          <cell r="O1071">
            <v>0</v>
          </cell>
          <cell r="P1071">
            <v>10530368</v>
          </cell>
          <cell r="Q1071">
            <v>1000</v>
          </cell>
          <cell r="R1071">
            <v>0</v>
          </cell>
          <cell r="S1071">
            <v>0</v>
          </cell>
          <cell r="T1071">
            <v>0</v>
          </cell>
          <cell r="U1071">
            <v>1000</v>
          </cell>
          <cell r="V1071">
            <v>0</v>
          </cell>
          <cell r="W1071">
            <v>0</v>
          </cell>
        </row>
        <row r="1072">
          <cell r="D1072" t="str">
            <v>통신선 설비보전부</v>
          </cell>
          <cell r="E1072">
            <v>619770001</v>
          </cell>
          <cell r="F1072" t="str">
            <v>텐 도 닝 기</v>
          </cell>
          <cell r="G1072" t="str">
            <v>1977.01.11</v>
          </cell>
          <cell r="H1072">
            <v>1993.12</v>
          </cell>
          <cell r="I1072">
            <v>5</v>
          </cell>
          <cell r="J1072">
            <v>0.45100000000000001</v>
          </cell>
          <cell r="K1072">
            <v>90000</v>
          </cell>
          <cell r="L1072">
            <v>0</v>
          </cell>
          <cell r="M1072">
            <v>90000</v>
          </cell>
          <cell r="N1072">
            <v>89000</v>
          </cell>
          <cell r="O1072">
            <v>0</v>
          </cell>
          <cell r="P1072">
            <v>89000</v>
          </cell>
          <cell r="Q1072">
            <v>1000</v>
          </cell>
          <cell r="R1072">
            <v>0</v>
          </cell>
          <cell r="S1072">
            <v>0</v>
          </cell>
          <cell r="T1072">
            <v>0</v>
          </cell>
          <cell r="U1072">
            <v>1000</v>
          </cell>
          <cell r="V1072">
            <v>0</v>
          </cell>
          <cell r="W1072">
            <v>0</v>
          </cell>
        </row>
        <row r="1073">
          <cell r="D1073" t="str">
            <v>통신선 설비보전부</v>
          </cell>
          <cell r="E1073">
            <v>619770002</v>
          </cell>
          <cell r="F1073" t="str">
            <v>온 도 계</v>
          </cell>
          <cell r="G1073" t="str">
            <v>1977.01.24</v>
          </cell>
          <cell r="H1073">
            <v>1993.12</v>
          </cell>
          <cell r="I1073">
            <v>5</v>
          </cell>
          <cell r="J1073">
            <v>0.45100000000000001</v>
          </cell>
          <cell r="K1073">
            <v>72000</v>
          </cell>
          <cell r="L1073">
            <v>0</v>
          </cell>
          <cell r="M1073">
            <v>72000</v>
          </cell>
          <cell r="N1073">
            <v>71000</v>
          </cell>
          <cell r="O1073">
            <v>0</v>
          </cell>
          <cell r="P1073">
            <v>71000</v>
          </cell>
          <cell r="Q1073">
            <v>1000</v>
          </cell>
          <cell r="R1073">
            <v>0</v>
          </cell>
          <cell r="S1073">
            <v>0</v>
          </cell>
          <cell r="T1073">
            <v>0</v>
          </cell>
          <cell r="U1073">
            <v>1000</v>
          </cell>
          <cell r="V1073">
            <v>0</v>
          </cell>
          <cell r="W1073">
            <v>0</v>
          </cell>
        </row>
        <row r="1074">
          <cell r="D1074" t="str">
            <v>통신선 설비보전부</v>
          </cell>
          <cell r="E1074">
            <v>619770003</v>
          </cell>
          <cell r="F1074" t="str">
            <v>온 도 조 절 기</v>
          </cell>
          <cell r="G1074" t="str">
            <v>1977.01.24</v>
          </cell>
          <cell r="H1074">
            <v>1993.12</v>
          </cell>
          <cell r="I1074">
            <v>5</v>
          </cell>
          <cell r="J1074">
            <v>0.45100000000000001</v>
          </cell>
          <cell r="K1074">
            <v>56000</v>
          </cell>
          <cell r="L1074">
            <v>0</v>
          </cell>
          <cell r="M1074">
            <v>56000</v>
          </cell>
          <cell r="N1074">
            <v>55000</v>
          </cell>
          <cell r="O1074">
            <v>0</v>
          </cell>
          <cell r="P1074">
            <v>55000</v>
          </cell>
          <cell r="Q1074">
            <v>1000</v>
          </cell>
          <cell r="R1074">
            <v>0</v>
          </cell>
          <cell r="S1074">
            <v>0</v>
          </cell>
          <cell r="T1074">
            <v>0</v>
          </cell>
          <cell r="U1074">
            <v>1000</v>
          </cell>
          <cell r="V1074">
            <v>0</v>
          </cell>
          <cell r="W1074">
            <v>0</v>
          </cell>
        </row>
        <row r="1075">
          <cell r="D1075" t="str">
            <v>통신선 설비보전부</v>
          </cell>
          <cell r="E1075">
            <v>619770004</v>
          </cell>
          <cell r="F1075" t="str">
            <v>펌 프</v>
          </cell>
          <cell r="G1075" t="str">
            <v>1977.01.28</v>
          </cell>
          <cell r="H1075">
            <v>1993.12</v>
          </cell>
          <cell r="I1075">
            <v>5</v>
          </cell>
          <cell r="J1075">
            <v>0.45100000000000001</v>
          </cell>
          <cell r="K1075">
            <v>148910</v>
          </cell>
          <cell r="L1075">
            <v>0</v>
          </cell>
          <cell r="M1075">
            <v>148910</v>
          </cell>
          <cell r="N1075">
            <v>147910</v>
          </cell>
          <cell r="O1075">
            <v>0</v>
          </cell>
          <cell r="P1075">
            <v>147910</v>
          </cell>
          <cell r="Q1075">
            <v>1000</v>
          </cell>
          <cell r="R1075">
            <v>0</v>
          </cell>
          <cell r="S1075">
            <v>0</v>
          </cell>
          <cell r="T1075">
            <v>0</v>
          </cell>
          <cell r="U1075">
            <v>1000</v>
          </cell>
          <cell r="V1075">
            <v>0</v>
          </cell>
          <cell r="W1075">
            <v>0</v>
          </cell>
        </row>
        <row r="1076">
          <cell r="D1076" t="str">
            <v>통신선 설비보전부</v>
          </cell>
          <cell r="E1076">
            <v>619770005</v>
          </cell>
          <cell r="F1076" t="str">
            <v>탁 상 볼 반 대</v>
          </cell>
          <cell r="G1076" t="str">
            <v>1977.02.21</v>
          </cell>
          <cell r="H1076">
            <v>1993.12</v>
          </cell>
          <cell r="I1076">
            <v>5</v>
          </cell>
          <cell r="J1076">
            <v>0.45100000000000001</v>
          </cell>
          <cell r="K1076">
            <v>460000</v>
          </cell>
          <cell r="L1076">
            <v>0</v>
          </cell>
          <cell r="M1076">
            <v>460000</v>
          </cell>
          <cell r="N1076">
            <v>459000</v>
          </cell>
          <cell r="O1076">
            <v>0</v>
          </cell>
          <cell r="P1076">
            <v>459000</v>
          </cell>
          <cell r="Q1076">
            <v>1000</v>
          </cell>
          <cell r="R1076">
            <v>0</v>
          </cell>
          <cell r="S1076">
            <v>0</v>
          </cell>
          <cell r="T1076">
            <v>0</v>
          </cell>
          <cell r="U1076">
            <v>1000</v>
          </cell>
          <cell r="V1076">
            <v>0</v>
          </cell>
          <cell r="W1076">
            <v>0</v>
          </cell>
        </row>
        <row r="1077">
          <cell r="D1077" t="str">
            <v>통신선 설비보전부</v>
          </cell>
          <cell r="E1077">
            <v>619770006</v>
          </cell>
          <cell r="F1077" t="str">
            <v>방 열 두 건</v>
          </cell>
          <cell r="G1077" t="str">
            <v>1977.02.14</v>
          </cell>
          <cell r="H1077">
            <v>1993.12</v>
          </cell>
          <cell r="I1077">
            <v>5</v>
          </cell>
          <cell r="J1077">
            <v>0.45100000000000001</v>
          </cell>
          <cell r="K1077">
            <v>348000</v>
          </cell>
          <cell r="L1077">
            <v>0</v>
          </cell>
          <cell r="M1077">
            <v>348000</v>
          </cell>
          <cell r="N1077">
            <v>347000</v>
          </cell>
          <cell r="O1077">
            <v>0</v>
          </cell>
          <cell r="P1077">
            <v>347000</v>
          </cell>
          <cell r="Q1077">
            <v>1000</v>
          </cell>
          <cell r="R1077">
            <v>0</v>
          </cell>
          <cell r="S1077">
            <v>0</v>
          </cell>
          <cell r="T1077">
            <v>0</v>
          </cell>
          <cell r="U1077">
            <v>1000</v>
          </cell>
          <cell r="V1077">
            <v>0</v>
          </cell>
          <cell r="W1077">
            <v>0</v>
          </cell>
        </row>
        <row r="1078">
          <cell r="D1078" t="str">
            <v>통신선 설비보전부</v>
          </cell>
          <cell r="E1078">
            <v>619770008</v>
          </cell>
          <cell r="F1078" t="str">
            <v>용 접 기</v>
          </cell>
          <cell r="G1078" t="str">
            <v>1977.03.12</v>
          </cell>
          <cell r="H1078">
            <v>1993.12</v>
          </cell>
          <cell r="I1078">
            <v>5</v>
          </cell>
          <cell r="J1078">
            <v>0.45100000000000001</v>
          </cell>
          <cell r="K1078">
            <v>178000</v>
          </cell>
          <cell r="L1078">
            <v>0</v>
          </cell>
          <cell r="M1078">
            <v>178000</v>
          </cell>
          <cell r="N1078">
            <v>177000</v>
          </cell>
          <cell r="O1078">
            <v>0</v>
          </cell>
          <cell r="P1078">
            <v>177000</v>
          </cell>
          <cell r="Q1078">
            <v>1000</v>
          </cell>
          <cell r="R1078">
            <v>0</v>
          </cell>
          <cell r="S1078">
            <v>0</v>
          </cell>
          <cell r="T1078">
            <v>0</v>
          </cell>
          <cell r="U1078">
            <v>1000</v>
          </cell>
          <cell r="V1078">
            <v>0</v>
          </cell>
          <cell r="W1078">
            <v>0</v>
          </cell>
        </row>
        <row r="1079">
          <cell r="D1079" t="str">
            <v>통신선 설비보전부</v>
          </cell>
          <cell r="E1079">
            <v>619770009</v>
          </cell>
          <cell r="F1079" t="str">
            <v>측 량 기 기</v>
          </cell>
          <cell r="G1079" t="str">
            <v>1977.03.19</v>
          </cell>
          <cell r="H1079">
            <v>1993.12</v>
          </cell>
          <cell r="I1079">
            <v>5</v>
          </cell>
          <cell r="J1079">
            <v>0.45100000000000001</v>
          </cell>
          <cell r="K1079">
            <v>210000</v>
          </cell>
          <cell r="L1079">
            <v>0</v>
          </cell>
          <cell r="M1079">
            <v>210000</v>
          </cell>
          <cell r="N1079">
            <v>209000</v>
          </cell>
          <cell r="O1079">
            <v>0</v>
          </cell>
          <cell r="P1079">
            <v>209000</v>
          </cell>
          <cell r="Q1079">
            <v>1000</v>
          </cell>
          <cell r="R1079">
            <v>0</v>
          </cell>
          <cell r="S1079">
            <v>0</v>
          </cell>
          <cell r="T1079">
            <v>0</v>
          </cell>
          <cell r="U1079">
            <v>1000</v>
          </cell>
          <cell r="V1079">
            <v>0</v>
          </cell>
          <cell r="W1079">
            <v>0</v>
          </cell>
        </row>
        <row r="1080">
          <cell r="D1080" t="str">
            <v>통신선 설비보전부</v>
          </cell>
          <cell r="E1080">
            <v>619770010</v>
          </cell>
          <cell r="F1080" t="str">
            <v>소 방 기 기</v>
          </cell>
          <cell r="G1080" t="str">
            <v>1977.03.22</v>
          </cell>
          <cell r="H1080">
            <v>1993.12</v>
          </cell>
          <cell r="I1080">
            <v>5</v>
          </cell>
          <cell r="J1080">
            <v>0.45100000000000001</v>
          </cell>
          <cell r="K1080">
            <v>210000</v>
          </cell>
          <cell r="L1080">
            <v>0</v>
          </cell>
          <cell r="M1080">
            <v>210000</v>
          </cell>
          <cell r="N1080">
            <v>209000</v>
          </cell>
          <cell r="O1080">
            <v>0</v>
          </cell>
          <cell r="P1080">
            <v>209000</v>
          </cell>
          <cell r="Q1080">
            <v>1000</v>
          </cell>
          <cell r="R1080">
            <v>0</v>
          </cell>
          <cell r="S1080">
            <v>0</v>
          </cell>
          <cell r="T1080">
            <v>0</v>
          </cell>
          <cell r="U1080">
            <v>1000</v>
          </cell>
          <cell r="V1080">
            <v>0</v>
          </cell>
          <cell r="W1080">
            <v>0</v>
          </cell>
        </row>
        <row r="1081">
          <cell r="D1081" t="str">
            <v>통신선 설비보전부</v>
          </cell>
          <cell r="E1081">
            <v>619770011</v>
          </cell>
          <cell r="F1081" t="str">
            <v>탁 상 볼 반</v>
          </cell>
          <cell r="G1081" t="str">
            <v>1977.04.08</v>
          </cell>
          <cell r="H1081">
            <v>1993.12</v>
          </cell>
          <cell r="I1081">
            <v>5</v>
          </cell>
          <cell r="J1081">
            <v>0.45100000000000001</v>
          </cell>
          <cell r="K1081">
            <v>95000</v>
          </cell>
          <cell r="L1081">
            <v>0</v>
          </cell>
          <cell r="M1081">
            <v>95000</v>
          </cell>
          <cell r="N1081">
            <v>94000</v>
          </cell>
          <cell r="O1081">
            <v>0</v>
          </cell>
          <cell r="P1081">
            <v>94000</v>
          </cell>
          <cell r="Q1081">
            <v>1000</v>
          </cell>
          <cell r="R1081">
            <v>0</v>
          </cell>
          <cell r="S1081">
            <v>0</v>
          </cell>
          <cell r="T1081">
            <v>0</v>
          </cell>
          <cell r="U1081">
            <v>1000</v>
          </cell>
          <cell r="V1081">
            <v>0</v>
          </cell>
          <cell r="W1081">
            <v>0</v>
          </cell>
        </row>
        <row r="1082">
          <cell r="D1082" t="str">
            <v>통신선 설비보전부</v>
          </cell>
          <cell r="E1082">
            <v>619770012</v>
          </cell>
          <cell r="F1082" t="str">
            <v>용 접 기</v>
          </cell>
          <cell r="G1082" t="str">
            <v>1977.04.22</v>
          </cell>
          <cell r="H1082">
            <v>1993.12</v>
          </cell>
          <cell r="I1082">
            <v>5</v>
          </cell>
          <cell r="J1082">
            <v>0.45100000000000001</v>
          </cell>
          <cell r="K1082">
            <v>453700</v>
          </cell>
          <cell r="L1082">
            <v>0</v>
          </cell>
          <cell r="M1082">
            <v>453700</v>
          </cell>
          <cell r="N1082">
            <v>452700</v>
          </cell>
          <cell r="O1082">
            <v>0</v>
          </cell>
          <cell r="P1082">
            <v>452700</v>
          </cell>
          <cell r="Q1082">
            <v>1000</v>
          </cell>
          <cell r="R1082">
            <v>0</v>
          </cell>
          <cell r="S1082">
            <v>0</v>
          </cell>
          <cell r="T1082">
            <v>0</v>
          </cell>
          <cell r="U1082">
            <v>1000</v>
          </cell>
          <cell r="V1082">
            <v>0</v>
          </cell>
          <cell r="W1082">
            <v>0</v>
          </cell>
        </row>
        <row r="1083">
          <cell r="D1083" t="str">
            <v>통신선 설비보전부</v>
          </cell>
          <cell r="E1083">
            <v>619770013</v>
          </cell>
          <cell r="F1083" t="str">
            <v>버 너</v>
          </cell>
          <cell r="G1083" t="str">
            <v>1977.05.14</v>
          </cell>
          <cell r="H1083">
            <v>1993.12</v>
          </cell>
          <cell r="I1083">
            <v>5</v>
          </cell>
          <cell r="J1083">
            <v>0.45100000000000001</v>
          </cell>
          <cell r="K1083">
            <v>230000</v>
          </cell>
          <cell r="L1083">
            <v>0</v>
          </cell>
          <cell r="M1083">
            <v>230000</v>
          </cell>
          <cell r="N1083">
            <v>229000</v>
          </cell>
          <cell r="O1083">
            <v>0</v>
          </cell>
          <cell r="P1083">
            <v>229000</v>
          </cell>
          <cell r="Q1083">
            <v>1000</v>
          </cell>
          <cell r="R1083">
            <v>0</v>
          </cell>
          <cell r="S1083">
            <v>0</v>
          </cell>
          <cell r="T1083">
            <v>0</v>
          </cell>
          <cell r="U1083">
            <v>1000</v>
          </cell>
          <cell r="V1083">
            <v>0</v>
          </cell>
          <cell r="W1083">
            <v>0</v>
          </cell>
        </row>
        <row r="1084">
          <cell r="D1084" t="str">
            <v>통신선 설비보전부</v>
          </cell>
          <cell r="E1084">
            <v>619770015</v>
          </cell>
          <cell r="F1084" t="str">
            <v>탁 상 구 레 인 더</v>
          </cell>
          <cell r="G1084" t="str">
            <v>1977.05.31</v>
          </cell>
          <cell r="H1084">
            <v>1993.12</v>
          </cell>
          <cell r="I1084">
            <v>5</v>
          </cell>
          <cell r="J1084">
            <v>0.45100000000000001</v>
          </cell>
          <cell r="K1084">
            <v>254000</v>
          </cell>
          <cell r="L1084">
            <v>0</v>
          </cell>
          <cell r="M1084">
            <v>254000</v>
          </cell>
          <cell r="N1084">
            <v>253000</v>
          </cell>
          <cell r="O1084">
            <v>0</v>
          </cell>
          <cell r="P1084">
            <v>253000</v>
          </cell>
          <cell r="Q1084">
            <v>1000</v>
          </cell>
          <cell r="R1084">
            <v>0</v>
          </cell>
          <cell r="S1084">
            <v>0</v>
          </cell>
          <cell r="T1084">
            <v>0</v>
          </cell>
          <cell r="U1084">
            <v>1000</v>
          </cell>
          <cell r="V1084">
            <v>0</v>
          </cell>
          <cell r="W1084">
            <v>0</v>
          </cell>
        </row>
        <row r="1085">
          <cell r="D1085" t="str">
            <v>통신선 설비보전부</v>
          </cell>
          <cell r="E1085">
            <v>619770017</v>
          </cell>
          <cell r="F1085" t="str">
            <v>교 반 기</v>
          </cell>
          <cell r="G1085" t="str">
            <v>1977.06.27</v>
          </cell>
          <cell r="H1085">
            <v>1993.12</v>
          </cell>
          <cell r="I1085">
            <v>5</v>
          </cell>
          <cell r="J1085">
            <v>0.45100000000000001</v>
          </cell>
          <cell r="K1085">
            <v>40000</v>
          </cell>
          <cell r="L1085">
            <v>0</v>
          </cell>
          <cell r="M1085">
            <v>40000</v>
          </cell>
          <cell r="N1085">
            <v>39000</v>
          </cell>
          <cell r="O1085">
            <v>0</v>
          </cell>
          <cell r="P1085">
            <v>39000</v>
          </cell>
          <cell r="Q1085">
            <v>1000</v>
          </cell>
          <cell r="R1085">
            <v>0</v>
          </cell>
          <cell r="S1085">
            <v>0</v>
          </cell>
          <cell r="T1085">
            <v>0</v>
          </cell>
          <cell r="U1085">
            <v>1000</v>
          </cell>
          <cell r="V1085">
            <v>0</v>
          </cell>
          <cell r="W1085">
            <v>0</v>
          </cell>
        </row>
        <row r="1086">
          <cell r="D1086" t="str">
            <v>통신선 설비보전부</v>
          </cell>
          <cell r="E1086">
            <v>619770019</v>
          </cell>
          <cell r="F1086" t="str">
            <v>콘 트 롤 레 버</v>
          </cell>
          <cell r="G1086" t="str">
            <v>1977.06.28</v>
          </cell>
          <cell r="H1086">
            <v>1993.12</v>
          </cell>
          <cell r="I1086">
            <v>5</v>
          </cell>
          <cell r="J1086">
            <v>0.45100000000000001</v>
          </cell>
          <cell r="K1086">
            <v>50000</v>
          </cell>
          <cell r="L1086">
            <v>0</v>
          </cell>
          <cell r="M1086">
            <v>50000</v>
          </cell>
          <cell r="N1086">
            <v>49000</v>
          </cell>
          <cell r="O1086">
            <v>0</v>
          </cell>
          <cell r="P1086">
            <v>49000</v>
          </cell>
          <cell r="Q1086">
            <v>1000</v>
          </cell>
          <cell r="R1086">
            <v>0</v>
          </cell>
          <cell r="S1086">
            <v>0</v>
          </cell>
          <cell r="T1086">
            <v>0</v>
          </cell>
          <cell r="U1086">
            <v>1000</v>
          </cell>
          <cell r="V1086">
            <v>0</v>
          </cell>
          <cell r="W1086">
            <v>0</v>
          </cell>
        </row>
        <row r="1087">
          <cell r="D1087" t="str">
            <v>통신선 설비보전부</v>
          </cell>
          <cell r="E1087">
            <v>619770020</v>
          </cell>
          <cell r="F1087" t="str">
            <v>탁 상 다 이 스</v>
          </cell>
          <cell r="G1087" t="str">
            <v>1977.06.29</v>
          </cell>
          <cell r="H1087">
            <v>1993.12</v>
          </cell>
          <cell r="I1087">
            <v>5</v>
          </cell>
          <cell r="J1087">
            <v>0.45100000000000001</v>
          </cell>
          <cell r="K1087">
            <v>190000</v>
          </cell>
          <cell r="L1087">
            <v>0</v>
          </cell>
          <cell r="M1087">
            <v>190000</v>
          </cell>
          <cell r="N1087">
            <v>189000</v>
          </cell>
          <cell r="O1087">
            <v>0</v>
          </cell>
          <cell r="P1087">
            <v>189000</v>
          </cell>
          <cell r="Q1087">
            <v>1000</v>
          </cell>
          <cell r="R1087">
            <v>0</v>
          </cell>
          <cell r="S1087">
            <v>0</v>
          </cell>
          <cell r="T1087">
            <v>0</v>
          </cell>
          <cell r="U1087">
            <v>1000</v>
          </cell>
          <cell r="V1087">
            <v>0</v>
          </cell>
          <cell r="W1087">
            <v>0</v>
          </cell>
        </row>
        <row r="1088">
          <cell r="D1088" t="str">
            <v>통신선 설비보전부</v>
          </cell>
          <cell r="E1088">
            <v>619770022</v>
          </cell>
          <cell r="F1088" t="str">
            <v>핸 드 드 릴</v>
          </cell>
          <cell r="G1088" t="str">
            <v>1977.06.29</v>
          </cell>
          <cell r="H1088">
            <v>1993.12</v>
          </cell>
          <cell r="I1088">
            <v>5</v>
          </cell>
          <cell r="J1088">
            <v>0.45100000000000001</v>
          </cell>
          <cell r="K1088">
            <v>360000</v>
          </cell>
          <cell r="L1088">
            <v>0</v>
          </cell>
          <cell r="M1088">
            <v>360000</v>
          </cell>
          <cell r="N1088">
            <v>359000</v>
          </cell>
          <cell r="O1088">
            <v>0</v>
          </cell>
          <cell r="P1088">
            <v>359000</v>
          </cell>
          <cell r="Q1088">
            <v>1000</v>
          </cell>
          <cell r="R1088">
            <v>0</v>
          </cell>
          <cell r="S1088">
            <v>0</v>
          </cell>
          <cell r="T1088">
            <v>0</v>
          </cell>
          <cell r="U1088">
            <v>1000</v>
          </cell>
          <cell r="V1088">
            <v>0</v>
          </cell>
          <cell r="W1088">
            <v>0</v>
          </cell>
        </row>
        <row r="1089">
          <cell r="D1089" t="str">
            <v>통신선 설비보전부</v>
          </cell>
          <cell r="E1089">
            <v>619770023</v>
          </cell>
          <cell r="F1089" t="str">
            <v>베 시 론 펌 프</v>
          </cell>
          <cell r="G1089" t="str">
            <v>1977.06.29</v>
          </cell>
          <cell r="H1089">
            <v>1993.12</v>
          </cell>
          <cell r="I1089">
            <v>5</v>
          </cell>
          <cell r="J1089">
            <v>0.45100000000000001</v>
          </cell>
          <cell r="K1089">
            <v>600000</v>
          </cell>
          <cell r="L1089">
            <v>0</v>
          </cell>
          <cell r="M1089">
            <v>600000</v>
          </cell>
          <cell r="N1089">
            <v>599000</v>
          </cell>
          <cell r="O1089">
            <v>0</v>
          </cell>
          <cell r="P1089">
            <v>599000</v>
          </cell>
          <cell r="Q1089">
            <v>1000</v>
          </cell>
          <cell r="R1089">
            <v>0</v>
          </cell>
          <cell r="S1089">
            <v>0</v>
          </cell>
          <cell r="T1089">
            <v>0</v>
          </cell>
          <cell r="U1089">
            <v>1000</v>
          </cell>
          <cell r="V1089">
            <v>0</v>
          </cell>
          <cell r="W1089">
            <v>0</v>
          </cell>
        </row>
        <row r="1090">
          <cell r="D1090" t="str">
            <v>통신선 설비보전부</v>
          </cell>
          <cell r="E1090">
            <v>619770025</v>
          </cell>
          <cell r="F1090" t="str">
            <v>양 수 기</v>
          </cell>
          <cell r="G1090" t="str">
            <v>1977.07.28</v>
          </cell>
          <cell r="H1090">
            <v>1993.12</v>
          </cell>
          <cell r="I1090">
            <v>5</v>
          </cell>
          <cell r="J1090">
            <v>0.45100000000000001</v>
          </cell>
          <cell r="K1090">
            <v>159090</v>
          </cell>
          <cell r="L1090">
            <v>0</v>
          </cell>
          <cell r="M1090">
            <v>159090</v>
          </cell>
          <cell r="N1090">
            <v>158090</v>
          </cell>
          <cell r="O1090">
            <v>0</v>
          </cell>
          <cell r="P1090">
            <v>158090</v>
          </cell>
          <cell r="Q1090">
            <v>1000</v>
          </cell>
          <cell r="R1090">
            <v>0</v>
          </cell>
          <cell r="S1090">
            <v>0</v>
          </cell>
          <cell r="T1090">
            <v>0</v>
          </cell>
          <cell r="U1090">
            <v>1000</v>
          </cell>
          <cell r="V1090">
            <v>0</v>
          </cell>
          <cell r="W1090">
            <v>0</v>
          </cell>
        </row>
        <row r="1091">
          <cell r="D1091" t="str">
            <v>통신선 설비보전부</v>
          </cell>
          <cell r="E1091">
            <v>619770028</v>
          </cell>
          <cell r="F1091" t="str">
            <v>앵 글 루 레 인 더</v>
          </cell>
          <cell r="G1091" t="str">
            <v>1977.07.30</v>
          </cell>
          <cell r="H1091">
            <v>1993.12</v>
          </cell>
          <cell r="I1091">
            <v>5</v>
          </cell>
          <cell r="J1091">
            <v>0.45100000000000001</v>
          </cell>
          <cell r="K1091">
            <v>55000</v>
          </cell>
          <cell r="L1091">
            <v>0</v>
          </cell>
          <cell r="M1091">
            <v>55000</v>
          </cell>
          <cell r="N1091">
            <v>54000</v>
          </cell>
          <cell r="O1091">
            <v>0</v>
          </cell>
          <cell r="P1091">
            <v>54000</v>
          </cell>
          <cell r="Q1091">
            <v>1000</v>
          </cell>
          <cell r="R1091">
            <v>0</v>
          </cell>
          <cell r="S1091">
            <v>0</v>
          </cell>
          <cell r="T1091">
            <v>0</v>
          </cell>
          <cell r="U1091">
            <v>1000</v>
          </cell>
          <cell r="V1091">
            <v>0</v>
          </cell>
          <cell r="W1091">
            <v>0</v>
          </cell>
        </row>
        <row r="1092">
          <cell r="D1092" t="str">
            <v>통신선 설비보전부</v>
          </cell>
          <cell r="E1092">
            <v>619770029</v>
          </cell>
          <cell r="F1092" t="str">
            <v>리 벳 팅 기</v>
          </cell>
          <cell r="G1092" t="str">
            <v>1977.08.31</v>
          </cell>
          <cell r="H1092">
            <v>1993.12</v>
          </cell>
          <cell r="I1092">
            <v>5</v>
          </cell>
          <cell r="J1092">
            <v>0.45100000000000001</v>
          </cell>
          <cell r="K1092">
            <v>277500</v>
          </cell>
          <cell r="L1092">
            <v>0</v>
          </cell>
          <cell r="M1092">
            <v>277500</v>
          </cell>
          <cell r="N1092">
            <v>276500</v>
          </cell>
          <cell r="O1092">
            <v>0</v>
          </cell>
          <cell r="P1092">
            <v>276500</v>
          </cell>
          <cell r="Q1092">
            <v>1000</v>
          </cell>
          <cell r="R1092">
            <v>0</v>
          </cell>
          <cell r="S1092">
            <v>0</v>
          </cell>
          <cell r="T1092">
            <v>0</v>
          </cell>
          <cell r="U1092">
            <v>1000</v>
          </cell>
          <cell r="V1092">
            <v>0</v>
          </cell>
          <cell r="W1092">
            <v>0</v>
          </cell>
        </row>
        <row r="1093">
          <cell r="D1093" t="str">
            <v>통신선 설비보전부</v>
          </cell>
          <cell r="E1093">
            <v>619770030</v>
          </cell>
          <cell r="F1093" t="str">
            <v>여 과 기</v>
          </cell>
          <cell r="G1093" t="str">
            <v>1977.08.31</v>
          </cell>
          <cell r="H1093">
            <v>1993.12</v>
          </cell>
          <cell r="I1093">
            <v>5</v>
          </cell>
          <cell r="J1093">
            <v>0.45100000000000001</v>
          </cell>
          <cell r="K1093">
            <v>570000</v>
          </cell>
          <cell r="L1093">
            <v>0</v>
          </cell>
          <cell r="M1093">
            <v>570000</v>
          </cell>
          <cell r="N1093">
            <v>569000</v>
          </cell>
          <cell r="O1093">
            <v>0</v>
          </cell>
          <cell r="P1093">
            <v>569000</v>
          </cell>
          <cell r="Q1093">
            <v>1000</v>
          </cell>
          <cell r="R1093">
            <v>0</v>
          </cell>
          <cell r="S1093">
            <v>0</v>
          </cell>
          <cell r="T1093">
            <v>0</v>
          </cell>
          <cell r="U1093">
            <v>1000</v>
          </cell>
          <cell r="V1093">
            <v>0</v>
          </cell>
          <cell r="W1093">
            <v>0</v>
          </cell>
        </row>
        <row r="1094">
          <cell r="D1094" t="str">
            <v>통신선 설비보전부</v>
          </cell>
          <cell r="E1094">
            <v>619770032</v>
          </cell>
          <cell r="F1094" t="str">
            <v>노 휴 즈 차 단 기</v>
          </cell>
          <cell r="G1094" t="str">
            <v>1977.08.31</v>
          </cell>
          <cell r="H1094">
            <v>1993.12</v>
          </cell>
          <cell r="I1094">
            <v>5</v>
          </cell>
          <cell r="J1094">
            <v>0.45100000000000001</v>
          </cell>
          <cell r="K1094">
            <v>336364</v>
          </cell>
          <cell r="L1094">
            <v>0</v>
          </cell>
          <cell r="M1094">
            <v>336364</v>
          </cell>
          <cell r="N1094">
            <v>335364</v>
          </cell>
          <cell r="O1094">
            <v>0</v>
          </cell>
          <cell r="P1094">
            <v>335364</v>
          </cell>
          <cell r="Q1094">
            <v>1000</v>
          </cell>
          <cell r="R1094">
            <v>0</v>
          </cell>
          <cell r="S1094">
            <v>0</v>
          </cell>
          <cell r="T1094">
            <v>0</v>
          </cell>
          <cell r="U1094">
            <v>1000</v>
          </cell>
          <cell r="V1094">
            <v>0</v>
          </cell>
          <cell r="W1094">
            <v>0</v>
          </cell>
        </row>
        <row r="1095">
          <cell r="D1095" t="str">
            <v>통신선 설비보전부</v>
          </cell>
          <cell r="E1095">
            <v>619770033</v>
          </cell>
          <cell r="F1095" t="str">
            <v>체 인 브 럭</v>
          </cell>
          <cell r="G1095" t="str">
            <v>1977.08.31</v>
          </cell>
          <cell r="H1095">
            <v>1993.12</v>
          </cell>
          <cell r="I1095">
            <v>5</v>
          </cell>
          <cell r="J1095">
            <v>0.45100000000000001</v>
          </cell>
          <cell r="K1095">
            <v>46000</v>
          </cell>
          <cell r="L1095">
            <v>0</v>
          </cell>
          <cell r="M1095">
            <v>46000</v>
          </cell>
          <cell r="N1095">
            <v>45000</v>
          </cell>
          <cell r="O1095">
            <v>0</v>
          </cell>
          <cell r="P1095">
            <v>45000</v>
          </cell>
          <cell r="Q1095">
            <v>1000</v>
          </cell>
          <cell r="R1095">
            <v>0</v>
          </cell>
          <cell r="S1095">
            <v>0</v>
          </cell>
          <cell r="T1095">
            <v>0</v>
          </cell>
          <cell r="U1095">
            <v>1000</v>
          </cell>
          <cell r="V1095">
            <v>0</v>
          </cell>
          <cell r="W1095">
            <v>0</v>
          </cell>
        </row>
        <row r="1096">
          <cell r="D1096" t="str">
            <v>통신선 설비보전부</v>
          </cell>
          <cell r="E1096">
            <v>619770034</v>
          </cell>
          <cell r="F1096" t="str">
            <v>콤 프 레 샤</v>
          </cell>
          <cell r="G1096" t="str">
            <v>1977.09.17</v>
          </cell>
          <cell r="H1096">
            <v>1993.12</v>
          </cell>
          <cell r="I1096">
            <v>5</v>
          </cell>
          <cell r="J1096">
            <v>0.45100000000000001</v>
          </cell>
          <cell r="K1096">
            <v>329000</v>
          </cell>
          <cell r="L1096">
            <v>0</v>
          </cell>
          <cell r="M1096">
            <v>329000</v>
          </cell>
          <cell r="N1096">
            <v>328000</v>
          </cell>
          <cell r="O1096">
            <v>0</v>
          </cell>
          <cell r="P1096">
            <v>328000</v>
          </cell>
          <cell r="Q1096">
            <v>1000</v>
          </cell>
          <cell r="R1096">
            <v>0</v>
          </cell>
          <cell r="S1096">
            <v>0</v>
          </cell>
          <cell r="T1096">
            <v>0</v>
          </cell>
          <cell r="U1096">
            <v>1000</v>
          </cell>
          <cell r="V1096">
            <v>0</v>
          </cell>
          <cell r="W1096">
            <v>0</v>
          </cell>
        </row>
        <row r="1097">
          <cell r="D1097" t="str">
            <v>통신선 설비보전부</v>
          </cell>
          <cell r="E1097">
            <v>619770035</v>
          </cell>
          <cell r="F1097" t="str">
            <v>스 프 레 이 건</v>
          </cell>
          <cell r="G1097" t="str">
            <v>1977.09.30</v>
          </cell>
          <cell r="H1097">
            <v>1993.12</v>
          </cell>
          <cell r="I1097">
            <v>5</v>
          </cell>
          <cell r="J1097">
            <v>0.45100000000000001</v>
          </cell>
          <cell r="K1097">
            <v>40000</v>
          </cell>
          <cell r="L1097">
            <v>0</v>
          </cell>
          <cell r="M1097">
            <v>40000</v>
          </cell>
          <cell r="N1097">
            <v>39000</v>
          </cell>
          <cell r="O1097">
            <v>0</v>
          </cell>
          <cell r="P1097">
            <v>39000</v>
          </cell>
          <cell r="Q1097">
            <v>1000</v>
          </cell>
          <cell r="R1097">
            <v>0</v>
          </cell>
          <cell r="S1097">
            <v>0</v>
          </cell>
          <cell r="T1097">
            <v>0</v>
          </cell>
          <cell r="U1097">
            <v>1000</v>
          </cell>
          <cell r="V1097">
            <v>0</v>
          </cell>
          <cell r="W1097">
            <v>0</v>
          </cell>
        </row>
        <row r="1098">
          <cell r="D1098" t="str">
            <v>통신선 설비보전부</v>
          </cell>
          <cell r="E1098">
            <v>619770036</v>
          </cell>
          <cell r="F1098" t="str">
            <v>컴 비 네 이 션</v>
          </cell>
          <cell r="G1098" t="str">
            <v>1977.10.15</v>
          </cell>
          <cell r="H1098">
            <v>1993.12</v>
          </cell>
          <cell r="I1098">
            <v>5</v>
          </cell>
          <cell r="J1098">
            <v>0.45100000000000001</v>
          </cell>
          <cell r="K1098">
            <v>76000</v>
          </cell>
          <cell r="L1098">
            <v>0</v>
          </cell>
          <cell r="M1098">
            <v>76000</v>
          </cell>
          <cell r="N1098">
            <v>75000</v>
          </cell>
          <cell r="O1098">
            <v>0</v>
          </cell>
          <cell r="P1098">
            <v>75000</v>
          </cell>
          <cell r="Q1098">
            <v>1000</v>
          </cell>
          <cell r="R1098">
            <v>0</v>
          </cell>
          <cell r="S1098">
            <v>0</v>
          </cell>
          <cell r="T1098">
            <v>0</v>
          </cell>
          <cell r="U1098">
            <v>1000</v>
          </cell>
          <cell r="V1098">
            <v>0</v>
          </cell>
          <cell r="W1098">
            <v>0</v>
          </cell>
        </row>
        <row r="1099">
          <cell r="D1099" t="str">
            <v>통신선 설비보전부</v>
          </cell>
          <cell r="E1099">
            <v>619770037</v>
          </cell>
          <cell r="F1099" t="str">
            <v>실 린 더 빠 킹</v>
          </cell>
          <cell r="G1099" t="str">
            <v>1977.10.17</v>
          </cell>
          <cell r="H1099">
            <v>1993.12</v>
          </cell>
          <cell r="I1099">
            <v>5</v>
          </cell>
          <cell r="J1099">
            <v>0.45100000000000001</v>
          </cell>
          <cell r="K1099">
            <v>150000</v>
          </cell>
          <cell r="L1099">
            <v>0</v>
          </cell>
          <cell r="M1099">
            <v>150000</v>
          </cell>
          <cell r="N1099">
            <v>149000</v>
          </cell>
          <cell r="O1099">
            <v>0</v>
          </cell>
          <cell r="P1099">
            <v>149000</v>
          </cell>
          <cell r="Q1099">
            <v>1000</v>
          </cell>
          <cell r="R1099">
            <v>0</v>
          </cell>
          <cell r="S1099">
            <v>0</v>
          </cell>
          <cell r="T1099">
            <v>0</v>
          </cell>
          <cell r="U1099">
            <v>1000</v>
          </cell>
          <cell r="V1099">
            <v>0</v>
          </cell>
          <cell r="W1099">
            <v>0</v>
          </cell>
        </row>
        <row r="1100">
          <cell r="D1100" t="str">
            <v>통신선 설비보전부</v>
          </cell>
          <cell r="E1100">
            <v>619770038</v>
          </cell>
          <cell r="F1100" t="str">
            <v>집 계</v>
          </cell>
          <cell r="G1100" t="str">
            <v>1977.10.29</v>
          </cell>
          <cell r="H1100">
            <v>1993.12</v>
          </cell>
          <cell r="I1100">
            <v>5</v>
          </cell>
          <cell r="J1100">
            <v>0.45100000000000001</v>
          </cell>
          <cell r="K1100">
            <v>49920</v>
          </cell>
          <cell r="L1100">
            <v>0</v>
          </cell>
          <cell r="M1100">
            <v>49920</v>
          </cell>
          <cell r="N1100">
            <v>48920</v>
          </cell>
          <cell r="O1100">
            <v>0</v>
          </cell>
          <cell r="P1100">
            <v>48920</v>
          </cell>
          <cell r="Q1100">
            <v>1000</v>
          </cell>
          <cell r="R1100">
            <v>0</v>
          </cell>
          <cell r="S1100">
            <v>0</v>
          </cell>
          <cell r="T1100">
            <v>0</v>
          </cell>
          <cell r="U1100">
            <v>1000</v>
          </cell>
          <cell r="V1100">
            <v>0</v>
          </cell>
          <cell r="W1100">
            <v>0</v>
          </cell>
        </row>
        <row r="1101">
          <cell r="D1101" t="str">
            <v>통신선 설비보전부</v>
          </cell>
          <cell r="E1101">
            <v>619770039</v>
          </cell>
          <cell r="F1101" t="str">
            <v>FISHON</v>
          </cell>
          <cell r="G1101" t="str">
            <v>1977.10.29</v>
          </cell>
          <cell r="H1101">
            <v>1993.12</v>
          </cell>
          <cell r="I1101">
            <v>5</v>
          </cell>
          <cell r="J1101">
            <v>0.45100000000000001</v>
          </cell>
          <cell r="K1101">
            <v>140000</v>
          </cell>
          <cell r="L1101">
            <v>0</v>
          </cell>
          <cell r="M1101">
            <v>140000</v>
          </cell>
          <cell r="N1101">
            <v>139000</v>
          </cell>
          <cell r="O1101">
            <v>0</v>
          </cell>
          <cell r="P1101">
            <v>139000</v>
          </cell>
          <cell r="Q1101">
            <v>1000</v>
          </cell>
          <cell r="R1101">
            <v>0</v>
          </cell>
          <cell r="S1101">
            <v>0</v>
          </cell>
          <cell r="T1101">
            <v>0</v>
          </cell>
          <cell r="U1101">
            <v>1000</v>
          </cell>
          <cell r="V1101">
            <v>0</v>
          </cell>
          <cell r="W1101">
            <v>0</v>
          </cell>
        </row>
        <row r="1102">
          <cell r="D1102" t="str">
            <v>통신선 설비보전부</v>
          </cell>
          <cell r="E1102">
            <v>619770040</v>
          </cell>
          <cell r="F1102" t="str">
            <v>절 단 기</v>
          </cell>
          <cell r="G1102" t="str">
            <v>1977.10.29</v>
          </cell>
          <cell r="H1102">
            <v>1993.12</v>
          </cell>
          <cell r="I1102">
            <v>5</v>
          </cell>
          <cell r="J1102">
            <v>0.45100000000000001</v>
          </cell>
          <cell r="K1102">
            <v>40000</v>
          </cell>
          <cell r="L1102">
            <v>0</v>
          </cell>
          <cell r="M1102">
            <v>40000</v>
          </cell>
          <cell r="N1102">
            <v>39000</v>
          </cell>
          <cell r="O1102">
            <v>0</v>
          </cell>
          <cell r="P1102">
            <v>39000</v>
          </cell>
          <cell r="Q1102">
            <v>1000</v>
          </cell>
          <cell r="R1102">
            <v>0</v>
          </cell>
          <cell r="S1102">
            <v>0</v>
          </cell>
          <cell r="T1102">
            <v>0</v>
          </cell>
          <cell r="U1102">
            <v>1000</v>
          </cell>
          <cell r="V1102">
            <v>0</v>
          </cell>
          <cell r="W1102">
            <v>0</v>
          </cell>
        </row>
        <row r="1103">
          <cell r="D1103" t="str">
            <v>통신선 설비보전부</v>
          </cell>
          <cell r="E1103">
            <v>619770041</v>
          </cell>
          <cell r="F1103" t="str">
            <v>하 조 기</v>
          </cell>
          <cell r="G1103" t="str">
            <v>1977.10.29</v>
          </cell>
          <cell r="H1103">
            <v>1993.12</v>
          </cell>
          <cell r="I1103">
            <v>5</v>
          </cell>
          <cell r="J1103">
            <v>0.45100000000000001</v>
          </cell>
          <cell r="K1103">
            <v>140000</v>
          </cell>
          <cell r="L1103">
            <v>0</v>
          </cell>
          <cell r="M1103">
            <v>140000</v>
          </cell>
          <cell r="N1103">
            <v>139000</v>
          </cell>
          <cell r="O1103">
            <v>0</v>
          </cell>
          <cell r="P1103">
            <v>139000</v>
          </cell>
          <cell r="Q1103">
            <v>1000</v>
          </cell>
          <cell r="R1103">
            <v>0</v>
          </cell>
          <cell r="S1103">
            <v>0</v>
          </cell>
          <cell r="T1103">
            <v>0</v>
          </cell>
          <cell r="U1103">
            <v>1000</v>
          </cell>
          <cell r="V1103">
            <v>0</v>
          </cell>
          <cell r="W1103">
            <v>0</v>
          </cell>
        </row>
        <row r="1104">
          <cell r="D1104" t="str">
            <v>통신선 설비보전부</v>
          </cell>
          <cell r="E1104">
            <v>619770042</v>
          </cell>
          <cell r="F1104" t="str">
            <v>컨 트 리 지 히 타</v>
          </cell>
          <cell r="G1104" t="str">
            <v>1977.12.13</v>
          </cell>
          <cell r="H1104">
            <v>1993.12</v>
          </cell>
          <cell r="I1104">
            <v>5</v>
          </cell>
          <cell r="J1104">
            <v>0.45100000000000001</v>
          </cell>
          <cell r="K1104">
            <v>252000</v>
          </cell>
          <cell r="L1104">
            <v>0</v>
          </cell>
          <cell r="M1104">
            <v>252000</v>
          </cell>
          <cell r="N1104">
            <v>251000</v>
          </cell>
          <cell r="O1104">
            <v>0</v>
          </cell>
          <cell r="P1104">
            <v>251000</v>
          </cell>
          <cell r="Q1104">
            <v>1000</v>
          </cell>
          <cell r="R1104">
            <v>0</v>
          </cell>
          <cell r="S1104">
            <v>0</v>
          </cell>
          <cell r="T1104">
            <v>0</v>
          </cell>
          <cell r="U1104">
            <v>1000</v>
          </cell>
          <cell r="V1104">
            <v>0</v>
          </cell>
          <cell r="W1104">
            <v>0</v>
          </cell>
        </row>
        <row r="1105">
          <cell r="D1105" t="str">
            <v>통신선 설비보전부</v>
          </cell>
          <cell r="E1105">
            <v>619770043</v>
          </cell>
          <cell r="F1105" t="str">
            <v>대 차 구 루 마</v>
          </cell>
          <cell r="G1105" t="str">
            <v>1977.12.26</v>
          </cell>
          <cell r="H1105">
            <v>1993.12</v>
          </cell>
          <cell r="I1105">
            <v>5</v>
          </cell>
          <cell r="J1105">
            <v>0.45100000000000001</v>
          </cell>
          <cell r="K1105">
            <v>105560</v>
          </cell>
          <cell r="L1105">
            <v>0</v>
          </cell>
          <cell r="M1105">
            <v>105560</v>
          </cell>
          <cell r="N1105">
            <v>104560</v>
          </cell>
          <cell r="O1105">
            <v>0</v>
          </cell>
          <cell r="P1105">
            <v>104560</v>
          </cell>
          <cell r="Q1105">
            <v>1000</v>
          </cell>
          <cell r="R1105">
            <v>0</v>
          </cell>
          <cell r="S1105">
            <v>0</v>
          </cell>
          <cell r="T1105">
            <v>0</v>
          </cell>
          <cell r="U1105">
            <v>1000</v>
          </cell>
          <cell r="V1105">
            <v>0</v>
          </cell>
          <cell r="W1105">
            <v>0</v>
          </cell>
        </row>
        <row r="1106">
          <cell r="D1106" t="str">
            <v>통신선 설비보전부</v>
          </cell>
          <cell r="E1106">
            <v>619770044</v>
          </cell>
          <cell r="F1106" t="str">
            <v>스 킬 톱</v>
          </cell>
          <cell r="G1106" t="str">
            <v>1977.12.27</v>
          </cell>
          <cell r="H1106">
            <v>1993.12</v>
          </cell>
          <cell r="I1106">
            <v>5</v>
          </cell>
          <cell r="J1106">
            <v>0.45100000000000001</v>
          </cell>
          <cell r="K1106">
            <v>81000</v>
          </cell>
          <cell r="L1106">
            <v>0</v>
          </cell>
          <cell r="M1106">
            <v>81000</v>
          </cell>
          <cell r="N1106">
            <v>80000</v>
          </cell>
          <cell r="O1106">
            <v>0</v>
          </cell>
          <cell r="P1106">
            <v>80000</v>
          </cell>
          <cell r="Q1106">
            <v>1000</v>
          </cell>
          <cell r="R1106">
            <v>0</v>
          </cell>
          <cell r="S1106">
            <v>0</v>
          </cell>
          <cell r="T1106">
            <v>0</v>
          </cell>
          <cell r="U1106">
            <v>1000</v>
          </cell>
          <cell r="V1106">
            <v>0</v>
          </cell>
          <cell r="W1106">
            <v>0</v>
          </cell>
        </row>
        <row r="1107">
          <cell r="D1107" t="str">
            <v>통신선 설비보전부</v>
          </cell>
          <cell r="E1107">
            <v>619770045</v>
          </cell>
          <cell r="F1107" t="str">
            <v>전 기 용 접 기</v>
          </cell>
          <cell r="G1107" t="str">
            <v>1977.12.31</v>
          </cell>
          <cell r="H1107">
            <v>1993.12</v>
          </cell>
          <cell r="I1107">
            <v>5</v>
          </cell>
          <cell r="J1107">
            <v>0.45100000000000001</v>
          </cell>
          <cell r="K1107">
            <v>90000</v>
          </cell>
          <cell r="L1107">
            <v>0</v>
          </cell>
          <cell r="M1107">
            <v>90000</v>
          </cell>
          <cell r="N1107">
            <v>89000</v>
          </cell>
          <cell r="O1107">
            <v>0</v>
          </cell>
          <cell r="P1107">
            <v>89000</v>
          </cell>
          <cell r="Q1107">
            <v>1000</v>
          </cell>
          <cell r="R1107">
            <v>0</v>
          </cell>
          <cell r="S1107">
            <v>0</v>
          </cell>
          <cell r="T1107">
            <v>0</v>
          </cell>
          <cell r="U1107">
            <v>1000</v>
          </cell>
          <cell r="V1107">
            <v>0</v>
          </cell>
          <cell r="W1107">
            <v>0</v>
          </cell>
        </row>
        <row r="1108">
          <cell r="D1108" t="str">
            <v>통신선 설비보전부</v>
          </cell>
          <cell r="E1108">
            <v>619770046</v>
          </cell>
          <cell r="F1108" t="str">
            <v>금 형</v>
          </cell>
          <cell r="G1108" t="str">
            <v>1977.12.31</v>
          </cell>
          <cell r="H1108">
            <v>1993.12</v>
          </cell>
          <cell r="I1108">
            <v>5</v>
          </cell>
          <cell r="J1108">
            <v>0.45100000000000001</v>
          </cell>
          <cell r="K1108">
            <v>2716757</v>
          </cell>
          <cell r="L1108">
            <v>0</v>
          </cell>
          <cell r="M1108">
            <v>2716757</v>
          </cell>
          <cell r="N1108">
            <v>2715757</v>
          </cell>
          <cell r="O1108">
            <v>0</v>
          </cell>
          <cell r="P1108">
            <v>2715757</v>
          </cell>
          <cell r="Q1108">
            <v>1000</v>
          </cell>
          <cell r="R1108">
            <v>0</v>
          </cell>
          <cell r="S1108">
            <v>0</v>
          </cell>
          <cell r="T1108">
            <v>0</v>
          </cell>
          <cell r="U1108">
            <v>1000</v>
          </cell>
          <cell r="V1108">
            <v>0</v>
          </cell>
          <cell r="W1108">
            <v>0</v>
          </cell>
        </row>
        <row r="1109">
          <cell r="D1109" t="str">
            <v>통신선 설비보전부</v>
          </cell>
          <cell r="E1109">
            <v>619780001</v>
          </cell>
          <cell r="F1109" t="str">
            <v>빌 레 트 볼 트</v>
          </cell>
          <cell r="G1109" t="str">
            <v>1978.01.18</v>
          </cell>
          <cell r="H1109">
            <v>1993.12</v>
          </cell>
          <cell r="I1109">
            <v>5</v>
          </cell>
          <cell r="J1109">
            <v>0.45100000000000001</v>
          </cell>
          <cell r="K1109">
            <v>44000</v>
          </cell>
          <cell r="L1109">
            <v>0</v>
          </cell>
          <cell r="M1109">
            <v>44000</v>
          </cell>
          <cell r="N1109">
            <v>43000</v>
          </cell>
          <cell r="O1109">
            <v>0</v>
          </cell>
          <cell r="P1109">
            <v>43000</v>
          </cell>
          <cell r="Q1109">
            <v>1000</v>
          </cell>
          <cell r="R1109">
            <v>0</v>
          </cell>
          <cell r="S1109">
            <v>0</v>
          </cell>
          <cell r="T1109">
            <v>0</v>
          </cell>
          <cell r="U1109">
            <v>1000</v>
          </cell>
          <cell r="V1109">
            <v>0</v>
          </cell>
          <cell r="W1109">
            <v>0</v>
          </cell>
        </row>
        <row r="1110">
          <cell r="D1110" t="str">
            <v>통신선 설비보전부</v>
          </cell>
          <cell r="E1110">
            <v>619780002</v>
          </cell>
          <cell r="F1110" t="str">
            <v>담 빙</v>
          </cell>
          <cell r="G1110" t="str">
            <v>1978.01.31</v>
          </cell>
          <cell r="H1110">
            <v>1993.12</v>
          </cell>
          <cell r="I1110">
            <v>5</v>
          </cell>
          <cell r="J1110">
            <v>0.45100000000000001</v>
          </cell>
          <cell r="K1110">
            <v>615000</v>
          </cell>
          <cell r="L1110">
            <v>0</v>
          </cell>
          <cell r="M1110">
            <v>615000</v>
          </cell>
          <cell r="N1110">
            <v>614000</v>
          </cell>
          <cell r="O1110">
            <v>0</v>
          </cell>
          <cell r="P1110">
            <v>614000</v>
          </cell>
          <cell r="Q1110">
            <v>1000</v>
          </cell>
          <cell r="R1110">
            <v>0</v>
          </cell>
          <cell r="S1110">
            <v>0</v>
          </cell>
          <cell r="T1110">
            <v>0</v>
          </cell>
          <cell r="U1110">
            <v>1000</v>
          </cell>
          <cell r="V1110">
            <v>0</v>
          </cell>
          <cell r="W1110">
            <v>0</v>
          </cell>
        </row>
        <row r="1111">
          <cell r="D1111" t="str">
            <v>통신선 설비보전부</v>
          </cell>
          <cell r="E1111">
            <v>619780003</v>
          </cell>
          <cell r="F1111" t="str">
            <v>바 트 용 접 기</v>
          </cell>
          <cell r="G1111" t="str">
            <v>1978.01.31</v>
          </cell>
          <cell r="H1111">
            <v>1993.12</v>
          </cell>
          <cell r="I1111">
            <v>5</v>
          </cell>
          <cell r="J1111">
            <v>0.45100000000000001</v>
          </cell>
          <cell r="K1111">
            <v>725000</v>
          </cell>
          <cell r="L1111">
            <v>0</v>
          </cell>
          <cell r="M1111">
            <v>725000</v>
          </cell>
          <cell r="N1111">
            <v>724000</v>
          </cell>
          <cell r="O1111">
            <v>0</v>
          </cell>
          <cell r="P1111">
            <v>724000</v>
          </cell>
          <cell r="Q1111">
            <v>1000</v>
          </cell>
          <cell r="R1111">
            <v>0</v>
          </cell>
          <cell r="S1111">
            <v>0</v>
          </cell>
          <cell r="T1111">
            <v>0</v>
          </cell>
          <cell r="U1111">
            <v>1000</v>
          </cell>
          <cell r="V1111">
            <v>0</v>
          </cell>
          <cell r="W1111">
            <v>0</v>
          </cell>
        </row>
        <row r="1112">
          <cell r="D1112" t="str">
            <v>통신선 설비보전부</v>
          </cell>
          <cell r="E1112">
            <v>619780004</v>
          </cell>
          <cell r="F1112" t="str">
            <v>오 실 로 스 코 프</v>
          </cell>
          <cell r="G1112" t="str">
            <v>1978.02.13</v>
          </cell>
          <cell r="H1112">
            <v>1993.12</v>
          </cell>
          <cell r="I1112">
            <v>5</v>
          </cell>
          <cell r="J1112">
            <v>0.45100000000000001</v>
          </cell>
          <cell r="K1112">
            <v>345454</v>
          </cell>
          <cell r="L1112">
            <v>0</v>
          </cell>
          <cell r="M1112">
            <v>345454</v>
          </cell>
          <cell r="N1112">
            <v>344454</v>
          </cell>
          <cell r="O1112">
            <v>0</v>
          </cell>
          <cell r="P1112">
            <v>344454</v>
          </cell>
          <cell r="Q1112">
            <v>1000</v>
          </cell>
          <cell r="R1112">
            <v>0</v>
          </cell>
          <cell r="S1112">
            <v>0</v>
          </cell>
          <cell r="T1112">
            <v>0</v>
          </cell>
          <cell r="U1112">
            <v>1000</v>
          </cell>
          <cell r="V1112">
            <v>0</v>
          </cell>
          <cell r="W1112">
            <v>0</v>
          </cell>
        </row>
        <row r="1113">
          <cell r="D1113" t="str">
            <v>통신선 설비보전부</v>
          </cell>
          <cell r="E1113">
            <v>619780005</v>
          </cell>
          <cell r="F1113" t="str">
            <v>분 전 함</v>
          </cell>
          <cell r="G1113" t="str">
            <v>1978.02.15</v>
          </cell>
          <cell r="H1113">
            <v>1993.12</v>
          </cell>
          <cell r="I1113">
            <v>5</v>
          </cell>
          <cell r="J1113">
            <v>0.45100000000000001</v>
          </cell>
          <cell r="K1113">
            <v>150000</v>
          </cell>
          <cell r="L1113">
            <v>0</v>
          </cell>
          <cell r="M1113">
            <v>150000</v>
          </cell>
          <cell r="N1113">
            <v>149000</v>
          </cell>
          <cell r="O1113">
            <v>0</v>
          </cell>
          <cell r="P1113">
            <v>149000</v>
          </cell>
          <cell r="Q1113">
            <v>1000</v>
          </cell>
          <cell r="R1113">
            <v>0</v>
          </cell>
          <cell r="S1113">
            <v>0</v>
          </cell>
          <cell r="T1113">
            <v>0</v>
          </cell>
          <cell r="U1113">
            <v>1000</v>
          </cell>
          <cell r="V1113">
            <v>0</v>
          </cell>
          <cell r="W1113">
            <v>0</v>
          </cell>
        </row>
        <row r="1114">
          <cell r="D1114" t="str">
            <v>통신선 설비보전부</v>
          </cell>
          <cell r="E1114">
            <v>619780006</v>
          </cell>
          <cell r="F1114" t="str">
            <v>내 산 펌 프</v>
          </cell>
          <cell r="G1114" t="str">
            <v>1978.02.28</v>
          </cell>
          <cell r="H1114">
            <v>1993.12</v>
          </cell>
          <cell r="I1114">
            <v>5</v>
          </cell>
          <cell r="J1114">
            <v>0.45100000000000001</v>
          </cell>
          <cell r="K1114">
            <v>1600000</v>
          </cell>
          <cell r="L1114">
            <v>0</v>
          </cell>
          <cell r="M1114">
            <v>1600000</v>
          </cell>
          <cell r="N1114">
            <v>1599000</v>
          </cell>
          <cell r="O1114">
            <v>0</v>
          </cell>
          <cell r="P1114">
            <v>1599000</v>
          </cell>
          <cell r="Q1114">
            <v>1000</v>
          </cell>
          <cell r="R1114">
            <v>0</v>
          </cell>
          <cell r="S1114">
            <v>0</v>
          </cell>
          <cell r="T1114">
            <v>0</v>
          </cell>
          <cell r="U1114">
            <v>1000</v>
          </cell>
          <cell r="V1114">
            <v>0</v>
          </cell>
          <cell r="W1114">
            <v>0</v>
          </cell>
        </row>
        <row r="1115">
          <cell r="D1115" t="str">
            <v>통신선 설비보전부</v>
          </cell>
          <cell r="E1115">
            <v>619780007</v>
          </cell>
          <cell r="F1115" t="str">
            <v>다 이 스</v>
          </cell>
          <cell r="G1115" t="str">
            <v>1978.02.28</v>
          </cell>
          <cell r="H1115">
            <v>1993.12</v>
          </cell>
          <cell r="I1115">
            <v>5</v>
          </cell>
          <cell r="J1115">
            <v>0.45100000000000001</v>
          </cell>
          <cell r="K1115">
            <v>338800</v>
          </cell>
          <cell r="L1115">
            <v>0</v>
          </cell>
          <cell r="M1115">
            <v>338800</v>
          </cell>
          <cell r="N1115">
            <v>337800</v>
          </cell>
          <cell r="O1115">
            <v>0</v>
          </cell>
          <cell r="P1115">
            <v>337800</v>
          </cell>
          <cell r="Q1115">
            <v>1000</v>
          </cell>
          <cell r="R1115">
            <v>0</v>
          </cell>
          <cell r="S1115">
            <v>0</v>
          </cell>
          <cell r="T1115">
            <v>0</v>
          </cell>
          <cell r="U1115">
            <v>1000</v>
          </cell>
          <cell r="V1115">
            <v>0</v>
          </cell>
          <cell r="W1115">
            <v>0</v>
          </cell>
        </row>
        <row r="1116">
          <cell r="D1116" t="str">
            <v>통신선 설비보전부</v>
          </cell>
          <cell r="E1116">
            <v>619780008</v>
          </cell>
          <cell r="F1116" t="str">
            <v>에 어 컴 프 레 샤</v>
          </cell>
          <cell r="G1116" t="str">
            <v>1978.02.28</v>
          </cell>
          <cell r="H1116">
            <v>1993.12</v>
          </cell>
          <cell r="I1116">
            <v>5</v>
          </cell>
          <cell r="J1116">
            <v>0.45100000000000001</v>
          </cell>
          <cell r="K1116">
            <v>1691000</v>
          </cell>
          <cell r="L1116">
            <v>0</v>
          </cell>
          <cell r="M1116">
            <v>1691000</v>
          </cell>
          <cell r="N1116">
            <v>1690000</v>
          </cell>
          <cell r="O1116">
            <v>0</v>
          </cell>
          <cell r="P1116">
            <v>1690000</v>
          </cell>
          <cell r="Q1116">
            <v>1000</v>
          </cell>
          <cell r="R1116">
            <v>0</v>
          </cell>
          <cell r="S1116">
            <v>0</v>
          </cell>
          <cell r="T1116">
            <v>0</v>
          </cell>
          <cell r="U1116">
            <v>1000</v>
          </cell>
          <cell r="V1116">
            <v>0</v>
          </cell>
          <cell r="W1116">
            <v>0</v>
          </cell>
        </row>
        <row r="1117">
          <cell r="D1117" t="str">
            <v>통신선 설비보전부</v>
          </cell>
          <cell r="E1117">
            <v>619780009</v>
          </cell>
          <cell r="F1117" t="str">
            <v>원 형 히 타</v>
          </cell>
          <cell r="G1117" t="str">
            <v>1978.02.28</v>
          </cell>
          <cell r="H1117">
            <v>1993.12</v>
          </cell>
          <cell r="I1117">
            <v>5</v>
          </cell>
          <cell r="J1117">
            <v>0.45100000000000001</v>
          </cell>
          <cell r="K1117">
            <v>130000</v>
          </cell>
          <cell r="L1117">
            <v>0</v>
          </cell>
          <cell r="M1117">
            <v>130000</v>
          </cell>
          <cell r="N1117">
            <v>129000</v>
          </cell>
          <cell r="O1117">
            <v>0</v>
          </cell>
          <cell r="P1117">
            <v>129000</v>
          </cell>
          <cell r="Q1117">
            <v>1000</v>
          </cell>
          <cell r="R1117">
            <v>0</v>
          </cell>
          <cell r="S1117">
            <v>0</v>
          </cell>
          <cell r="T1117">
            <v>0</v>
          </cell>
          <cell r="U1117">
            <v>1000</v>
          </cell>
          <cell r="V1117">
            <v>0</v>
          </cell>
          <cell r="W1117">
            <v>0</v>
          </cell>
        </row>
        <row r="1118">
          <cell r="D1118" t="str">
            <v>통신선 설비보전부</v>
          </cell>
          <cell r="E1118">
            <v>619780010</v>
          </cell>
          <cell r="F1118" t="str">
            <v>로 구 로</v>
          </cell>
          <cell r="G1118" t="str">
            <v>1978.03.18</v>
          </cell>
          <cell r="H1118">
            <v>1993.12</v>
          </cell>
          <cell r="I1118">
            <v>5</v>
          </cell>
          <cell r="J1118">
            <v>0.45100000000000001</v>
          </cell>
          <cell r="K1118">
            <v>100000</v>
          </cell>
          <cell r="L1118">
            <v>0</v>
          </cell>
          <cell r="M1118">
            <v>100000</v>
          </cell>
          <cell r="N1118">
            <v>99000</v>
          </cell>
          <cell r="O1118">
            <v>0</v>
          </cell>
          <cell r="P1118">
            <v>99000</v>
          </cell>
          <cell r="Q1118">
            <v>1000</v>
          </cell>
          <cell r="R1118">
            <v>0</v>
          </cell>
          <cell r="S1118">
            <v>0</v>
          </cell>
          <cell r="T1118">
            <v>0</v>
          </cell>
          <cell r="U1118">
            <v>1000</v>
          </cell>
          <cell r="V1118">
            <v>0</v>
          </cell>
          <cell r="W1118">
            <v>0</v>
          </cell>
        </row>
        <row r="1119">
          <cell r="D1119" t="str">
            <v>통신선 설비보전부</v>
          </cell>
          <cell r="E1119">
            <v>619780011</v>
          </cell>
          <cell r="F1119" t="str">
            <v>제 트 히 타</v>
          </cell>
          <cell r="G1119" t="str">
            <v>1978.03.31</v>
          </cell>
          <cell r="H1119">
            <v>1993.12</v>
          </cell>
          <cell r="I1119">
            <v>5</v>
          </cell>
          <cell r="J1119">
            <v>0.45100000000000001</v>
          </cell>
          <cell r="K1119">
            <v>840055</v>
          </cell>
          <cell r="L1119">
            <v>0</v>
          </cell>
          <cell r="M1119">
            <v>840055</v>
          </cell>
          <cell r="N1119">
            <v>839055</v>
          </cell>
          <cell r="O1119">
            <v>0</v>
          </cell>
          <cell r="P1119">
            <v>839055</v>
          </cell>
          <cell r="Q1119">
            <v>1000</v>
          </cell>
          <cell r="R1119">
            <v>0</v>
          </cell>
          <cell r="S1119">
            <v>0</v>
          </cell>
          <cell r="T1119">
            <v>0</v>
          </cell>
          <cell r="U1119">
            <v>1000</v>
          </cell>
          <cell r="V1119">
            <v>0</v>
          </cell>
          <cell r="W1119">
            <v>0</v>
          </cell>
        </row>
        <row r="1120">
          <cell r="D1120" t="str">
            <v>통신선 설비보전부</v>
          </cell>
          <cell r="E1120">
            <v>619780012</v>
          </cell>
          <cell r="F1120" t="str">
            <v>고 저 온 로</v>
          </cell>
          <cell r="G1120" t="str">
            <v>1978.03.31</v>
          </cell>
          <cell r="H1120">
            <v>1993.12</v>
          </cell>
          <cell r="I1120">
            <v>5</v>
          </cell>
          <cell r="J1120">
            <v>0.45100000000000001</v>
          </cell>
          <cell r="K1120">
            <v>2680454</v>
          </cell>
          <cell r="L1120">
            <v>0</v>
          </cell>
          <cell r="M1120">
            <v>2680454</v>
          </cell>
          <cell r="N1120">
            <v>2679454</v>
          </cell>
          <cell r="O1120">
            <v>0</v>
          </cell>
          <cell r="P1120">
            <v>2679454</v>
          </cell>
          <cell r="Q1120">
            <v>1000</v>
          </cell>
          <cell r="R1120">
            <v>0</v>
          </cell>
          <cell r="S1120">
            <v>0</v>
          </cell>
          <cell r="T1120">
            <v>0</v>
          </cell>
          <cell r="U1120">
            <v>1000</v>
          </cell>
          <cell r="V1120">
            <v>0</v>
          </cell>
          <cell r="W1120">
            <v>0</v>
          </cell>
        </row>
        <row r="1121">
          <cell r="D1121" t="str">
            <v>통신선 설비보전부</v>
          </cell>
          <cell r="E1121">
            <v>619780013</v>
          </cell>
          <cell r="F1121" t="str">
            <v>히 타</v>
          </cell>
          <cell r="G1121" t="str">
            <v>1978.03.31</v>
          </cell>
          <cell r="H1121">
            <v>1993.12</v>
          </cell>
          <cell r="I1121">
            <v>5</v>
          </cell>
          <cell r="J1121">
            <v>0.45100000000000001</v>
          </cell>
          <cell r="K1121">
            <v>130000</v>
          </cell>
          <cell r="L1121">
            <v>0</v>
          </cell>
          <cell r="M1121">
            <v>130000</v>
          </cell>
          <cell r="N1121">
            <v>129000</v>
          </cell>
          <cell r="O1121">
            <v>0</v>
          </cell>
          <cell r="P1121">
            <v>129000</v>
          </cell>
          <cell r="Q1121">
            <v>1000</v>
          </cell>
          <cell r="R1121">
            <v>0</v>
          </cell>
          <cell r="S1121">
            <v>0</v>
          </cell>
          <cell r="T1121">
            <v>0</v>
          </cell>
          <cell r="U1121">
            <v>1000</v>
          </cell>
          <cell r="V1121">
            <v>0</v>
          </cell>
          <cell r="W1121">
            <v>0</v>
          </cell>
        </row>
        <row r="1122">
          <cell r="D1122" t="str">
            <v>통신선 설비보전부</v>
          </cell>
          <cell r="E1122">
            <v>619780014</v>
          </cell>
          <cell r="F1122" t="str">
            <v>탐 빙 보 르 방</v>
          </cell>
          <cell r="G1122" t="str">
            <v>1978.04.14</v>
          </cell>
          <cell r="H1122">
            <v>1993.12</v>
          </cell>
          <cell r="I1122">
            <v>5</v>
          </cell>
          <cell r="J1122">
            <v>0.45100000000000001</v>
          </cell>
          <cell r="K1122">
            <v>320000</v>
          </cell>
          <cell r="L1122">
            <v>0</v>
          </cell>
          <cell r="M1122">
            <v>320000</v>
          </cell>
          <cell r="N1122">
            <v>319000</v>
          </cell>
          <cell r="O1122">
            <v>0</v>
          </cell>
          <cell r="P1122">
            <v>319000</v>
          </cell>
          <cell r="Q1122">
            <v>1000</v>
          </cell>
          <cell r="R1122">
            <v>0</v>
          </cell>
          <cell r="S1122">
            <v>0</v>
          </cell>
          <cell r="T1122">
            <v>0</v>
          </cell>
          <cell r="U1122">
            <v>1000</v>
          </cell>
          <cell r="V1122">
            <v>0</v>
          </cell>
          <cell r="W1122">
            <v>0</v>
          </cell>
        </row>
        <row r="1123">
          <cell r="D1123" t="str">
            <v>통신선 설비보전부</v>
          </cell>
          <cell r="E1123">
            <v>619780015</v>
          </cell>
          <cell r="F1123" t="str">
            <v>컴 프 레 샤</v>
          </cell>
          <cell r="G1123" t="str">
            <v>1978.04.29</v>
          </cell>
          <cell r="H1123">
            <v>1993.12</v>
          </cell>
          <cell r="I1123">
            <v>5</v>
          </cell>
          <cell r="J1123">
            <v>0.45100000000000001</v>
          </cell>
          <cell r="K1123">
            <v>716000</v>
          </cell>
          <cell r="L1123">
            <v>0</v>
          </cell>
          <cell r="M1123">
            <v>716000</v>
          </cell>
          <cell r="N1123">
            <v>715000</v>
          </cell>
          <cell r="O1123">
            <v>0</v>
          </cell>
          <cell r="P1123">
            <v>715000</v>
          </cell>
          <cell r="Q1123">
            <v>1000</v>
          </cell>
          <cell r="R1123">
            <v>0</v>
          </cell>
          <cell r="S1123">
            <v>0</v>
          </cell>
          <cell r="T1123">
            <v>0</v>
          </cell>
          <cell r="U1123">
            <v>1000</v>
          </cell>
          <cell r="V1123">
            <v>0</v>
          </cell>
          <cell r="W1123">
            <v>0</v>
          </cell>
        </row>
        <row r="1124">
          <cell r="D1124" t="str">
            <v>통신선 설비보전부</v>
          </cell>
          <cell r="E1124">
            <v>619780016</v>
          </cell>
          <cell r="F1124" t="str">
            <v>캇 타 톱</v>
          </cell>
          <cell r="G1124" t="str">
            <v>1978.04.29</v>
          </cell>
          <cell r="H1124">
            <v>1993.12</v>
          </cell>
          <cell r="I1124">
            <v>5</v>
          </cell>
          <cell r="J1124">
            <v>0.45100000000000001</v>
          </cell>
          <cell r="K1124">
            <v>210000</v>
          </cell>
          <cell r="L1124">
            <v>0</v>
          </cell>
          <cell r="M1124">
            <v>210000</v>
          </cell>
          <cell r="N1124">
            <v>209000</v>
          </cell>
          <cell r="O1124">
            <v>0</v>
          </cell>
          <cell r="P1124">
            <v>209000</v>
          </cell>
          <cell r="Q1124">
            <v>1000</v>
          </cell>
          <cell r="R1124">
            <v>0</v>
          </cell>
          <cell r="S1124">
            <v>0</v>
          </cell>
          <cell r="T1124">
            <v>0</v>
          </cell>
          <cell r="U1124">
            <v>1000</v>
          </cell>
          <cell r="V1124">
            <v>0</v>
          </cell>
          <cell r="W1124">
            <v>0</v>
          </cell>
        </row>
        <row r="1125">
          <cell r="D1125" t="str">
            <v>통신선 설비보전부</v>
          </cell>
          <cell r="E1125">
            <v>619780017</v>
          </cell>
          <cell r="F1125" t="str">
            <v>탑 빙 볼 반</v>
          </cell>
          <cell r="G1125" t="str">
            <v>1978.05.31</v>
          </cell>
          <cell r="H1125">
            <v>1993.12</v>
          </cell>
          <cell r="I1125">
            <v>5</v>
          </cell>
          <cell r="J1125">
            <v>0.45100000000000001</v>
          </cell>
          <cell r="K1125">
            <v>340000</v>
          </cell>
          <cell r="L1125">
            <v>0</v>
          </cell>
          <cell r="M1125">
            <v>340000</v>
          </cell>
          <cell r="N1125">
            <v>339000</v>
          </cell>
          <cell r="O1125">
            <v>0</v>
          </cell>
          <cell r="P1125">
            <v>339000</v>
          </cell>
          <cell r="Q1125">
            <v>1000</v>
          </cell>
          <cell r="R1125">
            <v>0</v>
          </cell>
          <cell r="S1125">
            <v>0</v>
          </cell>
          <cell r="T1125">
            <v>0</v>
          </cell>
          <cell r="U1125">
            <v>1000</v>
          </cell>
          <cell r="V1125">
            <v>0</v>
          </cell>
          <cell r="W1125">
            <v>0</v>
          </cell>
        </row>
        <row r="1126">
          <cell r="D1126" t="str">
            <v>통신선 설비보전부</v>
          </cell>
          <cell r="E1126">
            <v>619780018</v>
          </cell>
          <cell r="F1126" t="str">
            <v>마 그 네 트 칩</v>
          </cell>
          <cell r="G1126" t="str">
            <v>1978.06.15</v>
          </cell>
          <cell r="H1126">
            <v>1993.12</v>
          </cell>
          <cell r="I1126">
            <v>5</v>
          </cell>
          <cell r="J1126">
            <v>0.45100000000000001</v>
          </cell>
          <cell r="K1126">
            <v>170000</v>
          </cell>
          <cell r="L1126">
            <v>0</v>
          </cell>
          <cell r="M1126">
            <v>170000</v>
          </cell>
          <cell r="N1126">
            <v>169000</v>
          </cell>
          <cell r="O1126">
            <v>0</v>
          </cell>
          <cell r="P1126">
            <v>169000</v>
          </cell>
          <cell r="Q1126">
            <v>1000</v>
          </cell>
          <cell r="R1126">
            <v>0</v>
          </cell>
          <cell r="S1126">
            <v>0</v>
          </cell>
          <cell r="T1126">
            <v>0</v>
          </cell>
          <cell r="U1126">
            <v>1000</v>
          </cell>
          <cell r="V1126">
            <v>0</v>
          </cell>
          <cell r="W1126">
            <v>0</v>
          </cell>
        </row>
        <row r="1127">
          <cell r="D1127" t="str">
            <v>통신선 설비보전부</v>
          </cell>
          <cell r="E1127">
            <v>619780019</v>
          </cell>
          <cell r="F1127" t="str">
            <v>감 속 기</v>
          </cell>
          <cell r="G1127" t="str">
            <v>1978.06.30</v>
          </cell>
          <cell r="H1127">
            <v>1993.12</v>
          </cell>
          <cell r="I1127">
            <v>5</v>
          </cell>
          <cell r="J1127">
            <v>0.45100000000000001</v>
          </cell>
          <cell r="K1127">
            <v>70000</v>
          </cell>
          <cell r="L1127">
            <v>0</v>
          </cell>
          <cell r="M1127">
            <v>70000</v>
          </cell>
          <cell r="N1127">
            <v>69000</v>
          </cell>
          <cell r="O1127">
            <v>0</v>
          </cell>
          <cell r="P1127">
            <v>69000</v>
          </cell>
          <cell r="Q1127">
            <v>1000</v>
          </cell>
          <cell r="R1127">
            <v>0</v>
          </cell>
          <cell r="S1127">
            <v>0</v>
          </cell>
          <cell r="T1127">
            <v>0</v>
          </cell>
          <cell r="U1127">
            <v>1000</v>
          </cell>
          <cell r="V1127">
            <v>0</v>
          </cell>
          <cell r="W1127">
            <v>0</v>
          </cell>
        </row>
        <row r="1128">
          <cell r="D1128" t="str">
            <v>통신선 설비보전부</v>
          </cell>
          <cell r="E1128">
            <v>619780020</v>
          </cell>
          <cell r="F1128" t="str">
            <v>기 아 펌 프</v>
          </cell>
          <cell r="G1128" t="str">
            <v>1978.07.15</v>
          </cell>
          <cell r="H1128">
            <v>1993.12</v>
          </cell>
          <cell r="I1128">
            <v>5</v>
          </cell>
          <cell r="J1128">
            <v>0.45100000000000001</v>
          </cell>
          <cell r="K1128">
            <v>130000</v>
          </cell>
          <cell r="L1128">
            <v>0</v>
          </cell>
          <cell r="M1128">
            <v>130000</v>
          </cell>
          <cell r="N1128">
            <v>129000</v>
          </cell>
          <cell r="O1128">
            <v>0</v>
          </cell>
          <cell r="P1128">
            <v>129000</v>
          </cell>
          <cell r="Q1128">
            <v>1000</v>
          </cell>
          <cell r="R1128">
            <v>0</v>
          </cell>
          <cell r="S1128">
            <v>0</v>
          </cell>
          <cell r="T1128">
            <v>0</v>
          </cell>
          <cell r="U1128">
            <v>1000</v>
          </cell>
          <cell r="V1128">
            <v>0</v>
          </cell>
          <cell r="W1128">
            <v>0</v>
          </cell>
        </row>
        <row r="1129">
          <cell r="D1129" t="str">
            <v>통신선 설비보전부</v>
          </cell>
          <cell r="E1129">
            <v>619780021</v>
          </cell>
          <cell r="F1129" t="str">
            <v>터 보 빈</v>
          </cell>
          <cell r="G1129" t="str">
            <v>1978.08.10</v>
          </cell>
          <cell r="H1129">
            <v>1993.12</v>
          </cell>
          <cell r="I1129">
            <v>5</v>
          </cell>
          <cell r="J1129">
            <v>0.45100000000000001</v>
          </cell>
          <cell r="K1129">
            <v>720000</v>
          </cell>
          <cell r="L1129">
            <v>0</v>
          </cell>
          <cell r="M1129">
            <v>720000</v>
          </cell>
          <cell r="N1129">
            <v>719000</v>
          </cell>
          <cell r="O1129">
            <v>0</v>
          </cell>
          <cell r="P1129">
            <v>719000</v>
          </cell>
          <cell r="Q1129">
            <v>1000</v>
          </cell>
          <cell r="R1129">
            <v>0</v>
          </cell>
          <cell r="S1129">
            <v>0</v>
          </cell>
          <cell r="T1129">
            <v>0</v>
          </cell>
          <cell r="U1129">
            <v>1000</v>
          </cell>
          <cell r="V1129">
            <v>0</v>
          </cell>
          <cell r="W1129">
            <v>0</v>
          </cell>
        </row>
        <row r="1130">
          <cell r="D1130" t="str">
            <v>통신선 설비보전부</v>
          </cell>
          <cell r="E1130">
            <v>619780022</v>
          </cell>
          <cell r="F1130" t="str">
            <v>측 류 손 풍 기</v>
          </cell>
          <cell r="G1130" t="str">
            <v>1978.08.10</v>
          </cell>
          <cell r="H1130">
            <v>1993.12</v>
          </cell>
          <cell r="I1130">
            <v>5</v>
          </cell>
          <cell r="J1130">
            <v>0.45100000000000001</v>
          </cell>
          <cell r="K1130">
            <v>290000</v>
          </cell>
          <cell r="L1130">
            <v>0</v>
          </cell>
          <cell r="M1130">
            <v>290000</v>
          </cell>
          <cell r="N1130">
            <v>289000</v>
          </cell>
          <cell r="O1130">
            <v>0</v>
          </cell>
          <cell r="P1130">
            <v>289000</v>
          </cell>
          <cell r="Q1130">
            <v>1000</v>
          </cell>
          <cell r="R1130">
            <v>0</v>
          </cell>
          <cell r="S1130">
            <v>0</v>
          </cell>
          <cell r="T1130">
            <v>0</v>
          </cell>
          <cell r="U1130">
            <v>1000</v>
          </cell>
          <cell r="V1130">
            <v>0</v>
          </cell>
          <cell r="W1130">
            <v>0</v>
          </cell>
        </row>
        <row r="1131">
          <cell r="D1131" t="str">
            <v>통신선 설비보전부</v>
          </cell>
          <cell r="E1131">
            <v>619780024</v>
          </cell>
          <cell r="F1131" t="str">
            <v>건 조 로 손 풍 기</v>
          </cell>
          <cell r="G1131" t="str">
            <v>1978.08.25</v>
          </cell>
          <cell r="H1131">
            <v>1993.12</v>
          </cell>
          <cell r="I1131">
            <v>5</v>
          </cell>
          <cell r="J1131">
            <v>0.45100000000000001</v>
          </cell>
          <cell r="K1131">
            <v>400000</v>
          </cell>
          <cell r="L1131">
            <v>0</v>
          </cell>
          <cell r="M1131">
            <v>400000</v>
          </cell>
          <cell r="N1131">
            <v>399000</v>
          </cell>
          <cell r="O1131">
            <v>0</v>
          </cell>
          <cell r="P1131">
            <v>399000</v>
          </cell>
          <cell r="Q1131">
            <v>1000</v>
          </cell>
          <cell r="R1131">
            <v>0</v>
          </cell>
          <cell r="S1131">
            <v>0</v>
          </cell>
          <cell r="T1131">
            <v>0</v>
          </cell>
          <cell r="U1131">
            <v>1000</v>
          </cell>
          <cell r="V1131">
            <v>0</v>
          </cell>
          <cell r="W1131">
            <v>0</v>
          </cell>
        </row>
        <row r="1132">
          <cell r="D1132" t="str">
            <v>통신선 설비보전부</v>
          </cell>
          <cell r="E1132">
            <v>619780025</v>
          </cell>
          <cell r="F1132" t="str">
            <v>터 빈</v>
          </cell>
          <cell r="G1132" t="str">
            <v>1978.08.31</v>
          </cell>
          <cell r="H1132">
            <v>1993.12</v>
          </cell>
          <cell r="I1132">
            <v>5</v>
          </cell>
          <cell r="J1132">
            <v>0.45100000000000001</v>
          </cell>
          <cell r="K1132">
            <v>250000</v>
          </cell>
          <cell r="L1132">
            <v>0</v>
          </cell>
          <cell r="M1132">
            <v>250000</v>
          </cell>
          <cell r="N1132">
            <v>249000</v>
          </cell>
          <cell r="O1132">
            <v>0</v>
          </cell>
          <cell r="P1132">
            <v>249000</v>
          </cell>
          <cell r="Q1132">
            <v>1000</v>
          </cell>
          <cell r="R1132">
            <v>0</v>
          </cell>
          <cell r="S1132">
            <v>0</v>
          </cell>
          <cell r="T1132">
            <v>0</v>
          </cell>
          <cell r="U1132">
            <v>1000</v>
          </cell>
          <cell r="V1132">
            <v>0</v>
          </cell>
          <cell r="W1132">
            <v>0</v>
          </cell>
        </row>
        <row r="1133">
          <cell r="D1133" t="str">
            <v>통신선 설비보전부</v>
          </cell>
          <cell r="E1133">
            <v>619780026</v>
          </cell>
          <cell r="F1133" t="str">
            <v>밀 링 다 이 스</v>
          </cell>
          <cell r="G1133" t="str">
            <v>1978.08.31</v>
          </cell>
          <cell r="H1133">
            <v>1993.12</v>
          </cell>
          <cell r="I1133">
            <v>5</v>
          </cell>
          <cell r="J1133">
            <v>0.45100000000000001</v>
          </cell>
          <cell r="K1133">
            <v>260000</v>
          </cell>
          <cell r="L1133">
            <v>0</v>
          </cell>
          <cell r="M1133">
            <v>260000</v>
          </cell>
          <cell r="N1133">
            <v>259000</v>
          </cell>
          <cell r="O1133">
            <v>0</v>
          </cell>
          <cell r="P1133">
            <v>259000</v>
          </cell>
          <cell r="Q1133">
            <v>1000</v>
          </cell>
          <cell r="R1133">
            <v>0</v>
          </cell>
          <cell r="S1133">
            <v>0</v>
          </cell>
          <cell r="T1133">
            <v>0</v>
          </cell>
          <cell r="U1133">
            <v>1000</v>
          </cell>
          <cell r="V1133">
            <v>0</v>
          </cell>
          <cell r="W1133">
            <v>0</v>
          </cell>
        </row>
        <row r="1134">
          <cell r="D1134" t="str">
            <v>통신선 설비보전부</v>
          </cell>
          <cell r="E1134">
            <v>619780027</v>
          </cell>
          <cell r="F1134" t="str">
            <v>유 량 게 이 지</v>
          </cell>
          <cell r="G1134" t="str">
            <v>1978.10.31</v>
          </cell>
          <cell r="H1134">
            <v>1993.12</v>
          </cell>
          <cell r="I1134">
            <v>5</v>
          </cell>
          <cell r="J1134">
            <v>0.45100000000000001</v>
          </cell>
          <cell r="K1134">
            <v>400000</v>
          </cell>
          <cell r="L1134">
            <v>0</v>
          </cell>
          <cell r="M1134">
            <v>400000</v>
          </cell>
          <cell r="N1134">
            <v>399000</v>
          </cell>
          <cell r="O1134">
            <v>0</v>
          </cell>
          <cell r="P1134">
            <v>399000</v>
          </cell>
          <cell r="Q1134">
            <v>1000</v>
          </cell>
          <cell r="R1134">
            <v>0</v>
          </cell>
          <cell r="S1134">
            <v>0</v>
          </cell>
          <cell r="T1134">
            <v>0</v>
          </cell>
          <cell r="U1134">
            <v>1000</v>
          </cell>
          <cell r="V1134">
            <v>0</v>
          </cell>
          <cell r="W1134">
            <v>0</v>
          </cell>
        </row>
        <row r="1135">
          <cell r="D1135" t="str">
            <v>통신선 설비보전부</v>
          </cell>
          <cell r="E1135">
            <v>619780028</v>
          </cell>
          <cell r="F1135" t="str">
            <v>내 산 펌 프</v>
          </cell>
          <cell r="G1135" t="str">
            <v>1978.10.31</v>
          </cell>
          <cell r="H1135">
            <v>1993.12</v>
          </cell>
          <cell r="I1135">
            <v>5</v>
          </cell>
          <cell r="J1135">
            <v>0.45100000000000001</v>
          </cell>
          <cell r="K1135">
            <v>550000</v>
          </cell>
          <cell r="L1135">
            <v>0</v>
          </cell>
          <cell r="M1135">
            <v>550000</v>
          </cell>
          <cell r="N1135">
            <v>549000</v>
          </cell>
          <cell r="O1135">
            <v>0</v>
          </cell>
          <cell r="P1135">
            <v>549000</v>
          </cell>
          <cell r="Q1135">
            <v>1000</v>
          </cell>
          <cell r="R1135">
            <v>0</v>
          </cell>
          <cell r="S1135">
            <v>0</v>
          </cell>
          <cell r="T1135">
            <v>0</v>
          </cell>
          <cell r="U1135">
            <v>1000</v>
          </cell>
          <cell r="V1135">
            <v>0</v>
          </cell>
          <cell r="W1135">
            <v>0</v>
          </cell>
        </row>
        <row r="1136">
          <cell r="D1136" t="str">
            <v>통신선 설비보전부</v>
          </cell>
          <cell r="E1136">
            <v>619780029</v>
          </cell>
          <cell r="F1136" t="str">
            <v>굴 절 기</v>
          </cell>
          <cell r="G1136" t="str">
            <v>1978.11.16</v>
          </cell>
          <cell r="H1136">
            <v>1993.12</v>
          </cell>
          <cell r="I1136">
            <v>5</v>
          </cell>
          <cell r="J1136">
            <v>0.45100000000000001</v>
          </cell>
          <cell r="K1136">
            <v>800000</v>
          </cell>
          <cell r="L1136">
            <v>0</v>
          </cell>
          <cell r="M1136">
            <v>800000</v>
          </cell>
          <cell r="N1136">
            <v>799000</v>
          </cell>
          <cell r="O1136">
            <v>0</v>
          </cell>
          <cell r="P1136">
            <v>799000</v>
          </cell>
          <cell r="Q1136">
            <v>1000</v>
          </cell>
          <cell r="R1136">
            <v>0</v>
          </cell>
          <cell r="S1136">
            <v>0</v>
          </cell>
          <cell r="T1136">
            <v>0</v>
          </cell>
          <cell r="U1136">
            <v>1000</v>
          </cell>
          <cell r="V1136">
            <v>0</v>
          </cell>
          <cell r="W1136">
            <v>0</v>
          </cell>
        </row>
        <row r="1137">
          <cell r="D1137" t="str">
            <v>통신선 설비보전부</v>
          </cell>
          <cell r="E1137">
            <v>619780030</v>
          </cell>
          <cell r="F1137" t="str">
            <v>하 조 기</v>
          </cell>
          <cell r="G1137" t="str">
            <v>1978.11.27</v>
          </cell>
          <cell r="H1137">
            <v>1993.12</v>
          </cell>
          <cell r="I1137">
            <v>5</v>
          </cell>
          <cell r="J1137">
            <v>0.45100000000000001</v>
          </cell>
          <cell r="K1137">
            <v>60000</v>
          </cell>
          <cell r="L1137">
            <v>0</v>
          </cell>
          <cell r="M1137">
            <v>60000</v>
          </cell>
          <cell r="N1137">
            <v>59000</v>
          </cell>
          <cell r="O1137">
            <v>0</v>
          </cell>
          <cell r="P1137">
            <v>59000</v>
          </cell>
          <cell r="Q1137">
            <v>1000</v>
          </cell>
          <cell r="R1137">
            <v>0</v>
          </cell>
          <cell r="S1137">
            <v>0</v>
          </cell>
          <cell r="T1137">
            <v>0</v>
          </cell>
          <cell r="U1137">
            <v>1000</v>
          </cell>
          <cell r="V1137">
            <v>0</v>
          </cell>
          <cell r="W1137">
            <v>0</v>
          </cell>
        </row>
        <row r="1138">
          <cell r="D1138" t="str">
            <v>통신선 설비보전부</v>
          </cell>
          <cell r="E1138">
            <v>619780031</v>
          </cell>
          <cell r="F1138" t="str">
            <v>금 형</v>
          </cell>
          <cell r="G1138" t="str">
            <v>1978.12.31</v>
          </cell>
          <cell r="H1138">
            <v>1993.12</v>
          </cell>
          <cell r="I1138">
            <v>5</v>
          </cell>
          <cell r="J1138">
            <v>0.45100000000000001</v>
          </cell>
          <cell r="K1138">
            <v>2732000</v>
          </cell>
          <cell r="L1138">
            <v>0</v>
          </cell>
          <cell r="M1138">
            <v>2732000</v>
          </cell>
          <cell r="N1138">
            <v>2731000</v>
          </cell>
          <cell r="O1138">
            <v>0</v>
          </cell>
          <cell r="P1138">
            <v>2731000</v>
          </cell>
          <cell r="Q1138">
            <v>1000</v>
          </cell>
          <cell r="R1138">
            <v>0</v>
          </cell>
          <cell r="S1138">
            <v>0</v>
          </cell>
          <cell r="T1138">
            <v>0</v>
          </cell>
          <cell r="U1138">
            <v>1000</v>
          </cell>
          <cell r="V1138">
            <v>0</v>
          </cell>
          <cell r="W1138">
            <v>0</v>
          </cell>
        </row>
        <row r="1139">
          <cell r="D1139" t="str">
            <v>통신선 설비보전부</v>
          </cell>
          <cell r="E1139">
            <v>619790002</v>
          </cell>
          <cell r="F1139" t="str">
            <v>정 류 기</v>
          </cell>
          <cell r="G1139" t="str">
            <v>1979.05.21</v>
          </cell>
          <cell r="H1139">
            <v>1993.12</v>
          </cell>
          <cell r="I1139">
            <v>5</v>
          </cell>
          <cell r="J1139">
            <v>0.45100000000000001</v>
          </cell>
          <cell r="K1139">
            <v>330000</v>
          </cell>
          <cell r="L1139">
            <v>0</v>
          </cell>
          <cell r="M1139">
            <v>330000</v>
          </cell>
          <cell r="N1139">
            <v>329000</v>
          </cell>
          <cell r="O1139">
            <v>0</v>
          </cell>
          <cell r="P1139">
            <v>329000</v>
          </cell>
          <cell r="Q1139">
            <v>1000</v>
          </cell>
          <cell r="R1139">
            <v>0</v>
          </cell>
          <cell r="S1139">
            <v>0</v>
          </cell>
          <cell r="T1139">
            <v>0</v>
          </cell>
          <cell r="U1139">
            <v>1000</v>
          </cell>
          <cell r="V1139">
            <v>0</v>
          </cell>
          <cell r="W1139">
            <v>0</v>
          </cell>
        </row>
        <row r="1140">
          <cell r="D1140" t="str">
            <v>통신선 설비보전부</v>
          </cell>
          <cell r="E1140">
            <v>619790003</v>
          </cell>
          <cell r="F1140" t="str">
            <v>호 이 스 트</v>
          </cell>
          <cell r="G1140" t="str">
            <v>1979.05.23</v>
          </cell>
          <cell r="H1140">
            <v>1993.12</v>
          </cell>
          <cell r="I1140">
            <v>5</v>
          </cell>
          <cell r="J1140">
            <v>0.45100000000000001</v>
          </cell>
          <cell r="K1140">
            <v>750000</v>
          </cell>
          <cell r="L1140">
            <v>0</v>
          </cell>
          <cell r="M1140">
            <v>750000</v>
          </cell>
          <cell r="N1140">
            <v>749000</v>
          </cell>
          <cell r="O1140">
            <v>0</v>
          </cell>
          <cell r="P1140">
            <v>749000</v>
          </cell>
          <cell r="Q1140">
            <v>1000</v>
          </cell>
          <cell r="R1140">
            <v>0</v>
          </cell>
          <cell r="S1140">
            <v>0</v>
          </cell>
          <cell r="T1140">
            <v>0</v>
          </cell>
          <cell r="U1140">
            <v>1000</v>
          </cell>
          <cell r="V1140">
            <v>0</v>
          </cell>
          <cell r="W1140">
            <v>0</v>
          </cell>
        </row>
        <row r="1141">
          <cell r="D1141" t="str">
            <v>통신선 설비보전부</v>
          </cell>
          <cell r="E1141">
            <v>619790004</v>
          </cell>
          <cell r="F1141" t="str">
            <v>리 벳 팅 기</v>
          </cell>
          <cell r="G1141" t="str">
            <v>1979.05.31</v>
          </cell>
          <cell r="H1141">
            <v>1993.12</v>
          </cell>
          <cell r="I1141">
            <v>5</v>
          </cell>
          <cell r="J1141">
            <v>0.45100000000000001</v>
          </cell>
          <cell r="K1141">
            <v>120000</v>
          </cell>
          <cell r="L1141">
            <v>0</v>
          </cell>
          <cell r="M1141">
            <v>120000</v>
          </cell>
          <cell r="N1141">
            <v>119000</v>
          </cell>
          <cell r="O1141">
            <v>0</v>
          </cell>
          <cell r="P1141">
            <v>119000</v>
          </cell>
          <cell r="Q1141">
            <v>1000</v>
          </cell>
          <cell r="R1141">
            <v>0</v>
          </cell>
          <cell r="S1141">
            <v>0</v>
          </cell>
          <cell r="T1141">
            <v>0</v>
          </cell>
          <cell r="U1141">
            <v>1000</v>
          </cell>
          <cell r="V1141">
            <v>0</v>
          </cell>
          <cell r="W1141">
            <v>0</v>
          </cell>
        </row>
        <row r="1142">
          <cell r="D1142" t="str">
            <v>통신선 설비보전부</v>
          </cell>
          <cell r="E1142">
            <v>619790005</v>
          </cell>
          <cell r="F1142" t="str">
            <v>라 에 방</v>
          </cell>
          <cell r="G1142" t="str">
            <v>1979.06.30</v>
          </cell>
          <cell r="H1142">
            <v>1993.12</v>
          </cell>
          <cell r="I1142">
            <v>5</v>
          </cell>
          <cell r="J1142">
            <v>0.45100000000000001</v>
          </cell>
          <cell r="K1142">
            <v>101920</v>
          </cell>
          <cell r="L1142">
            <v>0</v>
          </cell>
          <cell r="M1142">
            <v>101920</v>
          </cell>
          <cell r="N1142">
            <v>100920</v>
          </cell>
          <cell r="O1142">
            <v>0</v>
          </cell>
          <cell r="P1142">
            <v>100920</v>
          </cell>
          <cell r="Q1142">
            <v>1000</v>
          </cell>
          <cell r="R1142">
            <v>0</v>
          </cell>
          <cell r="S1142">
            <v>0</v>
          </cell>
          <cell r="T1142">
            <v>0</v>
          </cell>
          <cell r="U1142">
            <v>1000</v>
          </cell>
          <cell r="V1142">
            <v>0</v>
          </cell>
          <cell r="W1142">
            <v>0</v>
          </cell>
        </row>
        <row r="1143">
          <cell r="D1143" t="str">
            <v>통신선 설비보전부</v>
          </cell>
          <cell r="E1143">
            <v>619790006</v>
          </cell>
          <cell r="F1143" t="str">
            <v>내 압 시 험 기</v>
          </cell>
          <cell r="G1143" t="str">
            <v>1979.06.30</v>
          </cell>
          <cell r="H1143">
            <v>1993.12</v>
          </cell>
          <cell r="I1143">
            <v>5</v>
          </cell>
          <cell r="J1143">
            <v>0.45100000000000001</v>
          </cell>
          <cell r="K1143">
            <v>750000</v>
          </cell>
          <cell r="L1143">
            <v>0</v>
          </cell>
          <cell r="M1143">
            <v>750000</v>
          </cell>
          <cell r="N1143">
            <v>749000</v>
          </cell>
          <cell r="O1143">
            <v>0</v>
          </cell>
          <cell r="P1143">
            <v>749000</v>
          </cell>
          <cell r="Q1143">
            <v>1000</v>
          </cell>
          <cell r="R1143">
            <v>0</v>
          </cell>
          <cell r="S1143">
            <v>0</v>
          </cell>
          <cell r="T1143">
            <v>0</v>
          </cell>
          <cell r="U1143">
            <v>1000</v>
          </cell>
          <cell r="V1143">
            <v>0</v>
          </cell>
          <cell r="W1143">
            <v>0</v>
          </cell>
        </row>
        <row r="1144">
          <cell r="D1144" t="str">
            <v>통신선 설비보전부</v>
          </cell>
          <cell r="E1144">
            <v>619790007</v>
          </cell>
          <cell r="F1144" t="str">
            <v>오 일 쿨 러</v>
          </cell>
          <cell r="G1144" t="str">
            <v>1979.06.30</v>
          </cell>
          <cell r="H1144">
            <v>1993.12</v>
          </cell>
          <cell r="I1144">
            <v>5</v>
          </cell>
          <cell r="J1144">
            <v>0.45100000000000001</v>
          </cell>
          <cell r="K1144">
            <v>740000</v>
          </cell>
          <cell r="L1144">
            <v>0</v>
          </cell>
          <cell r="M1144">
            <v>740000</v>
          </cell>
          <cell r="N1144">
            <v>739000</v>
          </cell>
          <cell r="O1144">
            <v>0</v>
          </cell>
          <cell r="P1144">
            <v>739000</v>
          </cell>
          <cell r="Q1144">
            <v>1000</v>
          </cell>
          <cell r="R1144">
            <v>0</v>
          </cell>
          <cell r="S1144">
            <v>0</v>
          </cell>
          <cell r="T1144">
            <v>0</v>
          </cell>
          <cell r="U1144">
            <v>1000</v>
          </cell>
          <cell r="V1144">
            <v>0</v>
          </cell>
          <cell r="W1144">
            <v>0</v>
          </cell>
        </row>
        <row r="1145">
          <cell r="D1145" t="str">
            <v>통신선 설비보전부</v>
          </cell>
          <cell r="E1145">
            <v>619790008</v>
          </cell>
          <cell r="F1145" t="str">
            <v>구 레 인 더</v>
          </cell>
          <cell r="G1145" t="str">
            <v>1979.07.31</v>
          </cell>
          <cell r="H1145">
            <v>1993.12</v>
          </cell>
          <cell r="I1145">
            <v>5</v>
          </cell>
          <cell r="J1145">
            <v>0.45100000000000001</v>
          </cell>
          <cell r="K1145">
            <v>905847</v>
          </cell>
          <cell r="L1145">
            <v>0</v>
          </cell>
          <cell r="M1145">
            <v>905847</v>
          </cell>
          <cell r="N1145">
            <v>904847</v>
          </cell>
          <cell r="O1145">
            <v>0</v>
          </cell>
          <cell r="P1145">
            <v>904847</v>
          </cell>
          <cell r="Q1145">
            <v>1000</v>
          </cell>
          <cell r="R1145">
            <v>0</v>
          </cell>
          <cell r="S1145">
            <v>0</v>
          </cell>
          <cell r="T1145">
            <v>0</v>
          </cell>
          <cell r="U1145">
            <v>1000</v>
          </cell>
          <cell r="V1145">
            <v>0</v>
          </cell>
          <cell r="W1145">
            <v>0</v>
          </cell>
        </row>
        <row r="1146">
          <cell r="D1146" t="str">
            <v>통신선 설비보전부</v>
          </cell>
          <cell r="E1146">
            <v>619790009</v>
          </cell>
          <cell r="F1146" t="str">
            <v>적 재 다 이</v>
          </cell>
          <cell r="G1146" t="str">
            <v>1979.08.13</v>
          </cell>
          <cell r="H1146">
            <v>1993.12</v>
          </cell>
          <cell r="I1146">
            <v>5</v>
          </cell>
          <cell r="J1146">
            <v>0.45100000000000001</v>
          </cell>
          <cell r="K1146">
            <v>2652640</v>
          </cell>
          <cell r="L1146">
            <v>0</v>
          </cell>
          <cell r="M1146">
            <v>2652640</v>
          </cell>
          <cell r="N1146">
            <v>2651640</v>
          </cell>
          <cell r="O1146">
            <v>0</v>
          </cell>
          <cell r="P1146">
            <v>2651640</v>
          </cell>
          <cell r="Q1146">
            <v>1000</v>
          </cell>
          <cell r="R1146">
            <v>0</v>
          </cell>
          <cell r="S1146">
            <v>0</v>
          </cell>
          <cell r="T1146">
            <v>0</v>
          </cell>
          <cell r="U1146">
            <v>1000</v>
          </cell>
          <cell r="V1146">
            <v>0</v>
          </cell>
          <cell r="W1146">
            <v>0</v>
          </cell>
        </row>
        <row r="1147">
          <cell r="D1147" t="str">
            <v>통신선 설비보전부</v>
          </cell>
          <cell r="E1147">
            <v>619790010</v>
          </cell>
          <cell r="F1147" t="str">
            <v>하 조 기</v>
          </cell>
          <cell r="G1147" t="str">
            <v>1979.09.15</v>
          </cell>
          <cell r="H1147">
            <v>1993.12</v>
          </cell>
          <cell r="I1147">
            <v>5</v>
          </cell>
          <cell r="J1147">
            <v>0.45100000000000001</v>
          </cell>
          <cell r="K1147">
            <v>180000</v>
          </cell>
          <cell r="L1147">
            <v>0</v>
          </cell>
          <cell r="M1147">
            <v>180000</v>
          </cell>
          <cell r="N1147">
            <v>179000</v>
          </cell>
          <cell r="O1147">
            <v>0</v>
          </cell>
          <cell r="P1147">
            <v>179000</v>
          </cell>
          <cell r="Q1147">
            <v>1000</v>
          </cell>
          <cell r="R1147">
            <v>0</v>
          </cell>
          <cell r="S1147">
            <v>0</v>
          </cell>
          <cell r="T1147">
            <v>0</v>
          </cell>
          <cell r="U1147">
            <v>1000</v>
          </cell>
          <cell r="V1147">
            <v>0</v>
          </cell>
          <cell r="W1147">
            <v>0</v>
          </cell>
        </row>
        <row r="1148">
          <cell r="D1148" t="str">
            <v>통신선 설비보전부</v>
          </cell>
          <cell r="E1148">
            <v>619790011</v>
          </cell>
          <cell r="F1148" t="str">
            <v>절 단 기</v>
          </cell>
          <cell r="G1148" t="str">
            <v>1979.09.15</v>
          </cell>
          <cell r="H1148">
            <v>1993.12</v>
          </cell>
          <cell r="I1148">
            <v>5</v>
          </cell>
          <cell r="J1148">
            <v>0.45100000000000001</v>
          </cell>
          <cell r="K1148">
            <v>70000</v>
          </cell>
          <cell r="L1148">
            <v>0</v>
          </cell>
          <cell r="M1148">
            <v>70000</v>
          </cell>
          <cell r="N1148">
            <v>69000</v>
          </cell>
          <cell r="O1148">
            <v>0</v>
          </cell>
          <cell r="P1148">
            <v>69000</v>
          </cell>
          <cell r="Q1148">
            <v>1000</v>
          </cell>
          <cell r="R1148">
            <v>0</v>
          </cell>
          <cell r="S1148">
            <v>0</v>
          </cell>
          <cell r="T1148">
            <v>0</v>
          </cell>
          <cell r="U1148">
            <v>1000</v>
          </cell>
          <cell r="V1148">
            <v>0</v>
          </cell>
          <cell r="W1148">
            <v>0</v>
          </cell>
        </row>
        <row r="1149">
          <cell r="D1149" t="str">
            <v>통신선 설비보전부</v>
          </cell>
          <cell r="E1149">
            <v>619790012</v>
          </cell>
          <cell r="F1149" t="str">
            <v>고 속 절 단 기</v>
          </cell>
          <cell r="G1149" t="str">
            <v>1979.12.04</v>
          </cell>
          <cell r="H1149">
            <v>1993.12</v>
          </cell>
          <cell r="I1149">
            <v>5</v>
          </cell>
          <cell r="J1149">
            <v>0.45100000000000001</v>
          </cell>
          <cell r="K1149">
            <v>200000</v>
          </cell>
          <cell r="L1149">
            <v>0</v>
          </cell>
          <cell r="M1149">
            <v>200000</v>
          </cell>
          <cell r="N1149">
            <v>199000</v>
          </cell>
          <cell r="O1149">
            <v>0</v>
          </cell>
          <cell r="P1149">
            <v>199000</v>
          </cell>
          <cell r="Q1149">
            <v>1000</v>
          </cell>
          <cell r="R1149">
            <v>0</v>
          </cell>
          <cell r="S1149">
            <v>0</v>
          </cell>
          <cell r="T1149">
            <v>0</v>
          </cell>
          <cell r="U1149">
            <v>1000</v>
          </cell>
          <cell r="V1149">
            <v>0</v>
          </cell>
          <cell r="W1149">
            <v>0</v>
          </cell>
        </row>
        <row r="1150">
          <cell r="D1150" t="str">
            <v>통신선 설비보전부</v>
          </cell>
          <cell r="E1150">
            <v>619790013</v>
          </cell>
          <cell r="F1150" t="str">
            <v>앵 글 구 레 인 더</v>
          </cell>
          <cell r="G1150" t="str">
            <v>1979.12.09</v>
          </cell>
          <cell r="H1150">
            <v>1993.12</v>
          </cell>
          <cell r="I1150">
            <v>5</v>
          </cell>
          <cell r="J1150">
            <v>0.45100000000000001</v>
          </cell>
          <cell r="K1150">
            <v>197000</v>
          </cell>
          <cell r="L1150">
            <v>0</v>
          </cell>
          <cell r="M1150">
            <v>197000</v>
          </cell>
          <cell r="N1150">
            <v>196000</v>
          </cell>
          <cell r="O1150">
            <v>0</v>
          </cell>
          <cell r="P1150">
            <v>196000</v>
          </cell>
          <cell r="Q1150">
            <v>1000</v>
          </cell>
          <cell r="R1150">
            <v>0</v>
          </cell>
          <cell r="S1150">
            <v>0</v>
          </cell>
          <cell r="T1150">
            <v>0</v>
          </cell>
          <cell r="U1150">
            <v>1000</v>
          </cell>
          <cell r="V1150">
            <v>0</v>
          </cell>
          <cell r="W1150">
            <v>0</v>
          </cell>
        </row>
        <row r="1151">
          <cell r="D1151" t="str">
            <v>통신선 설비보전부</v>
          </cell>
          <cell r="E1151">
            <v>619790014</v>
          </cell>
          <cell r="F1151" t="str">
            <v>내 산 펌 프</v>
          </cell>
          <cell r="G1151" t="str">
            <v>1979.12.31</v>
          </cell>
          <cell r="H1151">
            <v>1993.12</v>
          </cell>
          <cell r="I1151">
            <v>5</v>
          </cell>
          <cell r="J1151">
            <v>0.45100000000000001</v>
          </cell>
          <cell r="K1151">
            <v>300000</v>
          </cell>
          <cell r="L1151">
            <v>0</v>
          </cell>
          <cell r="M1151">
            <v>300000</v>
          </cell>
          <cell r="N1151">
            <v>299000</v>
          </cell>
          <cell r="O1151">
            <v>0</v>
          </cell>
          <cell r="P1151">
            <v>299000</v>
          </cell>
          <cell r="Q1151">
            <v>1000</v>
          </cell>
          <cell r="R1151">
            <v>0</v>
          </cell>
          <cell r="S1151">
            <v>0</v>
          </cell>
          <cell r="T1151">
            <v>0</v>
          </cell>
          <cell r="U1151">
            <v>1000</v>
          </cell>
          <cell r="V1151">
            <v>0</v>
          </cell>
          <cell r="W1151">
            <v>0</v>
          </cell>
        </row>
        <row r="1152">
          <cell r="D1152" t="str">
            <v>통신선 설비보전부</v>
          </cell>
          <cell r="E1152">
            <v>619790015</v>
          </cell>
          <cell r="F1152" t="str">
            <v>수 난 펌 프</v>
          </cell>
          <cell r="G1152" t="str">
            <v>1979.12.31</v>
          </cell>
          <cell r="H1152">
            <v>1993.12</v>
          </cell>
          <cell r="I1152">
            <v>5</v>
          </cell>
          <cell r="J1152">
            <v>0.45100000000000001</v>
          </cell>
          <cell r="K1152">
            <v>960000</v>
          </cell>
          <cell r="L1152">
            <v>0</v>
          </cell>
          <cell r="M1152">
            <v>960000</v>
          </cell>
          <cell r="N1152">
            <v>959000</v>
          </cell>
          <cell r="O1152">
            <v>0</v>
          </cell>
          <cell r="P1152">
            <v>959000</v>
          </cell>
          <cell r="Q1152">
            <v>1000</v>
          </cell>
          <cell r="R1152">
            <v>0</v>
          </cell>
          <cell r="S1152">
            <v>0</v>
          </cell>
          <cell r="T1152">
            <v>0</v>
          </cell>
          <cell r="U1152">
            <v>1000</v>
          </cell>
          <cell r="V1152">
            <v>0</v>
          </cell>
          <cell r="W1152">
            <v>0</v>
          </cell>
        </row>
        <row r="1153">
          <cell r="D1153" t="str">
            <v>통신선 설비보전부</v>
          </cell>
          <cell r="E1153">
            <v>619800001</v>
          </cell>
          <cell r="F1153" t="str">
            <v>탁 사 볼 반</v>
          </cell>
          <cell r="G1153" t="str">
            <v>1980.01.23</v>
          </cell>
          <cell r="H1153">
            <v>1993.12</v>
          </cell>
          <cell r="I1153">
            <v>5</v>
          </cell>
          <cell r="J1153">
            <v>0.45100000000000001</v>
          </cell>
          <cell r="K1153">
            <v>187000</v>
          </cell>
          <cell r="L1153">
            <v>0</v>
          </cell>
          <cell r="M1153">
            <v>187000</v>
          </cell>
          <cell r="N1153">
            <v>186000</v>
          </cell>
          <cell r="O1153">
            <v>0</v>
          </cell>
          <cell r="P1153">
            <v>186000</v>
          </cell>
          <cell r="Q1153">
            <v>1000</v>
          </cell>
          <cell r="R1153">
            <v>0</v>
          </cell>
          <cell r="S1153">
            <v>0</v>
          </cell>
          <cell r="T1153">
            <v>0</v>
          </cell>
          <cell r="U1153">
            <v>1000</v>
          </cell>
          <cell r="V1153">
            <v>0</v>
          </cell>
          <cell r="W1153">
            <v>0</v>
          </cell>
        </row>
        <row r="1154">
          <cell r="D1154" t="str">
            <v>통신선 설비보전부</v>
          </cell>
          <cell r="E1154">
            <v>619800002</v>
          </cell>
          <cell r="F1154" t="str">
            <v>판 수 동 저 울</v>
          </cell>
          <cell r="G1154" t="str">
            <v>1980.01.23</v>
          </cell>
          <cell r="H1154">
            <v>1993.12</v>
          </cell>
          <cell r="I1154">
            <v>5</v>
          </cell>
          <cell r="J1154">
            <v>0.45100000000000001</v>
          </cell>
          <cell r="K1154">
            <v>30000</v>
          </cell>
          <cell r="L1154">
            <v>0</v>
          </cell>
          <cell r="M1154">
            <v>30000</v>
          </cell>
          <cell r="N1154">
            <v>29000</v>
          </cell>
          <cell r="O1154">
            <v>0</v>
          </cell>
          <cell r="P1154">
            <v>29000</v>
          </cell>
          <cell r="Q1154">
            <v>1000</v>
          </cell>
          <cell r="R1154">
            <v>0</v>
          </cell>
          <cell r="S1154">
            <v>0</v>
          </cell>
          <cell r="T1154">
            <v>0</v>
          </cell>
          <cell r="U1154">
            <v>1000</v>
          </cell>
          <cell r="V1154">
            <v>0</v>
          </cell>
          <cell r="W1154">
            <v>0</v>
          </cell>
        </row>
        <row r="1155">
          <cell r="D1155" t="str">
            <v>통신선 설비보전부</v>
          </cell>
          <cell r="E1155">
            <v>619800004</v>
          </cell>
          <cell r="F1155" t="str">
            <v>소 방 기 구</v>
          </cell>
          <cell r="G1155" t="str">
            <v>1980.02.05</v>
          </cell>
          <cell r="H1155">
            <v>1993.12</v>
          </cell>
          <cell r="I1155">
            <v>5</v>
          </cell>
          <cell r="J1155">
            <v>0.45100000000000001</v>
          </cell>
          <cell r="K1155">
            <v>200000</v>
          </cell>
          <cell r="L1155">
            <v>0</v>
          </cell>
          <cell r="M1155">
            <v>200000</v>
          </cell>
          <cell r="N1155">
            <v>199000</v>
          </cell>
          <cell r="O1155">
            <v>0</v>
          </cell>
          <cell r="P1155">
            <v>199000</v>
          </cell>
          <cell r="Q1155">
            <v>1000</v>
          </cell>
          <cell r="R1155">
            <v>0</v>
          </cell>
          <cell r="S1155">
            <v>0</v>
          </cell>
          <cell r="T1155">
            <v>0</v>
          </cell>
          <cell r="U1155">
            <v>1000</v>
          </cell>
          <cell r="V1155">
            <v>0</v>
          </cell>
          <cell r="W1155">
            <v>0</v>
          </cell>
        </row>
        <row r="1156">
          <cell r="D1156" t="str">
            <v>통신선 설비보전부</v>
          </cell>
          <cell r="E1156">
            <v>619800005</v>
          </cell>
          <cell r="F1156" t="str">
            <v>빌 레 트 주 형 가 다</v>
          </cell>
          <cell r="G1156" t="str">
            <v>1980.02.28</v>
          </cell>
          <cell r="H1156">
            <v>1993.12</v>
          </cell>
          <cell r="I1156">
            <v>5</v>
          </cell>
          <cell r="J1156">
            <v>0.45100000000000001</v>
          </cell>
          <cell r="K1156">
            <v>1560000</v>
          </cell>
          <cell r="L1156">
            <v>0</v>
          </cell>
          <cell r="M1156">
            <v>1560000</v>
          </cell>
          <cell r="N1156">
            <v>1559000</v>
          </cell>
          <cell r="O1156">
            <v>0</v>
          </cell>
          <cell r="P1156">
            <v>1559000</v>
          </cell>
          <cell r="Q1156">
            <v>1000</v>
          </cell>
          <cell r="R1156">
            <v>0</v>
          </cell>
          <cell r="S1156">
            <v>0</v>
          </cell>
          <cell r="T1156">
            <v>0</v>
          </cell>
          <cell r="U1156">
            <v>1000</v>
          </cell>
          <cell r="V1156">
            <v>0</v>
          </cell>
          <cell r="W1156">
            <v>0</v>
          </cell>
        </row>
        <row r="1157">
          <cell r="D1157" t="str">
            <v>통신선 설비보전부</v>
          </cell>
          <cell r="E1157">
            <v>619800006</v>
          </cell>
          <cell r="F1157" t="str">
            <v>보 트 류 펌 프</v>
          </cell>
          <cell r="G1157" t="str">
            <v>1980.03.31</v>
          </cell>
          <cell r="H1157">
            <v>1993.12</v>
          </cell>
          <cell r="I1157">
            <v>5</v>
          </cell>
          <cell r="J1157">
            <v>0.45100000000000001</v>
          </cell>
          <cell r="K1157">
            <v>505000</v>
          </cell>
          <cell r="L1157">
            <v>0</v>
          </cell>
          <cell r="M1157">
            <v>505000</v>
          </cell>
          <cell r="N1157">
            <v>504000</v>
          </cell>
          <cell r="O1157">
            <v>0</v>
          </cell>
          <cell r="P1157">
            <v>504000</v>
          </cell>
          <cell r="Q1157">
            <v>1000</v>
          </cell>
          <cell r="R1157">
            <v>0</v>
          </cell>
          <cell r="S1157">
            <v>0</v>
          </cell>
          <cell r="T1157">
            <v>0</v>
          </cell>
          <cell r="U1157">
            <v>1000</v>
          </cell>
          <cell r="V1157">
            <v>0</v>
          </cell>
          <cell r="W1157">
            <v>0</v>
          </cell>
        </row>
        <row r="1158">
          <cell r="D1158" t="str">
            <v>통신선 설비보전부</v>
          </cell>
          <cell r="E1158">
            <v>619800007</v>
          </cell>
          <cell r="F1158" t="str">
            <v>미 싱</v>
          </cell>
          <cell r="G1158" t="str">
            <v>1980.04.30</v>
          </cell>
          <cell r="H1158">
            <v>1993.12</v>
          </cell>
          <cell r="I1158">
            <v>5</v>
          </cell>
          <cell r="J1158">
            <v>0.45100000000000001</v>
          </cell>
          <cell r="K1158">
            <v>135000</v>
          </cell>
          <cell r="L1158">
            <v>0</v>
          </cell>
          <cell r="M1158">
            <v>135000</v>
          </cell>
          <cell r="N1158">
            <v>134000</v>
          </cell>
          <cell r="O1158">
            <v>0</v>
          </cell>
          <cell r="P1158">
            <v>134000</v>
          </cell>
          <cell r="Q1158">
            <v>1000</v>
          </cell>
          <cell r="R1158">
            <v>0</v>
          </cell>
          <cell r="S1158">
            <v>0</v>
          </cell>
          <cell r="T1158">
            <v>0</v>
          </cell>
          <cell r="U1158">
            <v>1000</v>
          </cell>
          <cell r="V1158">
            <v>0</v>
          </cell>
          <cell r="W1158">
            <v>0</v>
          </cell>
        </row>
        <row r="1159">
          <cell r="D1159" t="str">
            <v>통신선 설비보전부</v>
          </cell>
          <cell r="E1159">
            <v>619800008</v>
          </cell>
          <cell r="F1159" t="str">
            <v>마 그 네 트 펌 프</v>
          </cell>
          <cell r="G1159" t="str">
            <v>1980.05.16</v>
          </cell>
          <cell r="H1159">
            <v>1993.12</v>
          </cell>
          <cell r="I1159">
            <v>5</v>
          </cell>
          <cell r="J1159">
            <v>0.45100000000000001</v>
          </cell>
          <cell r="K1159">
            <v>768420</v>
          </cell>
          <cell r="L1159">
            <v>0</v>
          </cell>
          <cell r="M1159">
            <v>768420</v>
          </cell>
          <cell r="N1159">
            <v>767420</v>
          </cell>
          <cell r="O1159">
            <v>0</v>
          </cell>
          <cell r="P1159">
            <v>767420</v>
          </cell>
          <cell r="Q1159">
            <v>1000</v>
          </cell>
          <cell r="R1159">
            <v>0</v>
          </cell>
          <cell r="S1159">
            <v>0</v>
          </cell>
          <cell r="T1159">
            <v>0</v>
          </cell>
          <cell r="U1159">
            <v>1000</v>
          </cell>
          <cell r="V1159">
            <v>0</v>
          </cell>
          <cell r="W1159">
            <v>0</v>
          </cell>
        </row>
        <row r="1160">
          <cell r="D1160" t="str">
            <v>통신선 설비보전부</v>
          </cell>
          <cell r="E1160">
            <v>619800009</v>
          </cell>
          <cell r="F1160" t="str">
            <v>관 수 동 저 울</v>
          </cell>
          <cell r="G1160" t="str">
            <v>1980.05.23</v>
          </cell>
          <cell r="H1160">
            <v>1993.12</v>
          </cell>
          <cell r="I1160">
            <v>5</v>
          </cell>
          <cell r="J1160">
            <v>0.45100000000000001</v>
          </cell>
          <cell r="K1160">
            <v>32000</v>
          </cell>
          <cell r="L1160">
            <v>0</v>
          </cell>
          <cell r="M1160">
            <v>32000</v>
          </cell>
          <cell r="N1160">
            <v>31000</v>
          </cell>
          <cell r="O1160">
            <v>0</v>
          </cell>
          <cell r="P1160">
            <v>31000</v>
          </cell>
          <cell r="Q1160">
            <v>1000</v>
          </cell>
          <cell r="R1160">
            <v>0</v>
          </cell>
          <cell r="S1160">
            <v>0</v>
          </cell>
          <cell r="T1160">
            <v>0</v>
          </cell>
          <cell r="U1160">
            <v>1000</v>
          </cell>
          <cell r="V1160">
            <v>0</v>
          </cell>
          <cell r="W1160">
            <v>0</v>
          </cell>
        </row>
        <row r="1161">
          <cell r="D1161" t="str">
            <v>통신선 설비보전부</v>
          </cell>
          <cell r="E1161">
            <v>619800010</v>
          </cell>
          <cell r="F1161" t="str">
            <v>FRP 펌 프</v>
          </cell>
          <cell r="G1161" t="str">
            <v>1980.05.24</v>
          </cell>
          <cell r="H1161">
            <v>1993.12</v>
          </cell>
          <cell r="I1161">
            <v>5</v>
          </cell>
          <cell r="J1161">
            <v>0.45100000000000001</v>
          </cell>
          <cell r="K1161">
            <v>700000</v>
          </cell>
          <cell r="L1161">
            <v>0</v>
          </cell>
          <cell r="M1161">
            <v>700000</v>
          </cell>
          <cell r="N1161">
            <v>699000</v>
          </cell>
          <cell r="O1161">
            <v>0</v>
          </cell>
          <cell r="P1161">
            <v>699000</v>
          </cell>
          <cell r="Q1161">
            <v>1000</v>
          </cell>
          <cell r="R1161">
            <v>0</v>
          </cell>
          <cell r="S1161">
            <v>0</v>
          </cell>
          <cell r="T1161">
            <v>0</v>
          </cell>
          <cell r="U1161">
            <v>1000</v>
          </cell>
          <cell r="V1161">
            <v>0</v>
          </cell>
          <cell r="W1161">
            <v>0</v>
          </cell>
        </row>
        <row r="1162">
          <cell r="D1162" t="str">
            <v>통신선 설비보전부</v>
          </cell>
          <cell r="E1162">
            <v>619800013</v>
          </cell>
          <cell r="F1162" t="str">
            <v>모 타</v>
          </cell>
          <cell r="G1162" t="str">
            <v>1980.06.30</v>
          </cell>
          <cell r="H1162">
            <v>1993.12</v>
          </cell>
          <cell r="I1162">
            <v>5</v>
          </cell>
          <cell r="J1162">
            <v>0.45100000000000001</v>
          </cell>
          <cell r="K1162">
            <v>390000</v>
          </cell>
          <cell r="L1162">
            <v>0</v>
          </cell>
          <cell r="M1162">
            <v>390000</v>
          </cell>
          <cell r="N1162">
            <v>389000</v>
          </cell>
          <cell r="O1162">
            <v>0</v>
          </cell>
          <cell r="P1162">
            <v>389000</v>
          </cell>
          <cell r="Q1162">
            <v>1000</v>
          </cell>
          <cell r="R1162">
            <v>0</v>
          </cell>
          <cell r="S1162">
            <v>0</v>
          </cell>
          <cell r="T1162">
            <v>0</v>
          </cell>
          <cell r="U1162">
            <v>1000</v>
          </cell>
          <cell r="V1162">
            <v>0</v>
          </cell>
          <cell r="W1162">
            <v>0</v>
          </cell>
        </row>
        <row r="1163">
          <cell r="D1163" t="str">
            <v>통신선 설비보전부</v>
          </cell>
          <cell r="E1163">
            <v>619800014</v>
          </cell>
          <cell r="F1163" t="str">
            <v>PIH 용 접 기</v>
          </cell>
          <cell r="G1163" t="str">
            <v>1980.07.16</v>
          </cell>
          <cell r="H1163">
            <v>1993.12</v>
          </cell>
          <cell r="I1163">
            <v>5</v>
          </cell>
          <cell r="J1163">
            <v>0.45100000000000001</v>
          </cell>
          <cell r="K1163">
            <v>3240000</v>
          </cell>
          <cell r="L1163">
            <v>0</v>
          </cell>
          <cell r="M1163">
            <v>3240000</v>
          </cell>
          <cell r="N1163">
            <v>3239000</v>
          </cell>
          <cell r="O1163">
            <v>0</v>
          </cell>
          <cell r="P1163">
            <v>3239000</v>
          </cell>
          <cell r="Q1163">
            <v>1000</v>
          </cell>
          <cell r="R1163">
            <v>0</v>
          </cell>
          <cell r="S1163">
            <v>0</v>
          </cell>
          <cell r="T1163">
            <v>0</v>
          </cell>
          <cell r="U1163">
            <v>1000</v>
          </cell>
          <cell r="V1163">
            <v>0</v>
          </cell>
          <cell r="W1163">
            <v>0</v>
          </cell>
        </row>
        <row r="1164">
          <cell r="D1164" t="str">
            <v>통신선 설비보전부</v>
          </cell>
          <cell r="E1164">
            <v>619800015</v>
          </cell>
          <cell r="F1164" t="str">
            <v>탁 상 볼 반</v>
          </cell>
          <cell r="G1164" t="str">
            <v>1980.07.31</v>
          </cell>
          <cell r="H1164">
            <v>1993.12</v>
          </cell>
          <cell r="I1164">
            <v>5</v>
          </cell>
          <cell r="J1164">
            <v>0.45100000000000001</v>
          </cell>
          <cell r="K1164">
            <v>577000</v>
          </cell>
          <cell r="L1164">
            <v>0</v>
          </cell>
          <cell r="M1164">
            <v>577000</v>
          </cell>
          <cell r="N1164">
            <v>576000</v>
          </cell>
          <cell r="O1164">
            <v>0</v>
          </cell>
          <cell r="P1164">
            <v>576000</v>
          </cell>
          <cell r="Q1164">
            <v>1000</v>
          </cell>
          <cell r="R1164">
            <v>0</v>
          </cell>
          <cell r="S1164">
            <v>0</v>
          </cell>
          <cell r="T1164">
            <v>0</v>
          </cell>
          <cell r="U1164">
            <v>1000</v>
          </cell>
          <cell r="V1164">
            <v>0</v>
          </cell>
          <cell r="W1164">
            <v>0</v>
          </cell>
        </row>
        <row r="1165">
          <cell r="D1165" t="str">
            <v>통신선 설비보전부</v>
          </cell>
          <cell r="E1165">
            <v>619800016</v>
          </cell>
          <cell r="F1165" t="str">
            <v>알 곤 용 접 기</v>
          </cell>
          <cell r="G1165" t="str">
            <v>1980.07.31</v>
          </cell>
          <cell r="H1165">
            <v>1993.12</v>
          </cell>
          <cell r="I1165">
            <v>5</v>
          </cell>
          <cell r="J1165">
            <v>0.45100000000000001</v>
          </cell>
          <cell r="K1165">
            <v>1380000</v>
          </cell>
          <cell r="L1165">
            <v>0</v>
          </cell>
          <cell r="M1165">
            <v>1380000</v>
          </cell>
          <cell r="N1165">
            <v>1379000</v>
          </cell>
          <cell r="O1165">
            <v>0</v>
          </cell>
          <cell r="P1165">
            <v>1379000</v>
          </cell>
          <cell r="Q1165">
            <v>1000</v>
          </cell>
          <cell r="R1165">
            <v>0</v>
          </cell>
          <cell r="S1165">
            <v>0</v>
          </cell>
          <cell r="T1165">
            <v>0</v>
          </cell>
          <cell r="U1165">
            <v>1000</v>
          </cell>
          <cell r="V1165">
            <v>0</v>
          </cell>
          <cell r="W1165">
            <v>0</v>
          </cell>
        </row>
        <row r="1166">
          <cell r="D1166" t="str">
            <v>통신선 설비보전부</v>
          </cell>
          <cell r="E1166">
            <v>619800018</v>
          </cell>
          <cell r="F1166" t="str">
            <v>내 산 펌 프 용 모 타</v>
          </cell>
          <cell r="G1166" t="str">
            <v>1980.09.17</v>
          </cell>
          <cell r="H1166">
            <v>1993.12</v>
          </cell>
          <cell r="I1166">
            <v>5</v>
          </cell>
          <cell r="J1166">
            <v>0.45100000000000001</v>
          </cell>
          <cell r="K1166">
            <v>198000</v>
          </cell>
          <cell r="L1166">
            <v>0</v>
          </cell>
          <cell r="M1166">
            <v>198000</v>
          </cell>
          <cell r="N1166">
            <v>197000</v>
          </cell>
          <cell r="O1166">
            <v>0</v>
          </cell>
          <cell r="P1166">
            <v>197000</v>
          </cell>
          <cell r="Q1166">
            <v>1000</v>
          </cell>
          <cell r="R1166">
            <v>0</v>
          </cell>
          <cell r="S1166">
            <v>0</v>
          </cell>
          <cell r="T1166">
            <v>0</v>
          </cell>
          <cell r="U1166">
            <v>1000</v>
          </cell>
          <cell r="V1166">
            <v>0</v>
          </cell>
          <cell r="W1166">
            <v>0</v>
          </cell>
        </row>
        <row r="1167">
          <cell r="D1167" t="str">
            <v>통신선 설비보전부</v>
          </cell>
          <cell r="E1167">
            <v>619820001</v>
          </cell>
          <cell r="F1167" t="str">
            <v>보 빈 진</v>
          </cell>
          <cell r="G1167" t="str">
            <v>1982.05.04</v>
          </cell>
          <cell r="H1167">
            <v>1993.12</v>
          </cell>
          <cell r="I1167">
            <v>5</v>
          </cell>
          <cell r="J1167">
            <v>0.45100000000000001</v>
          </cell>
          <cell r="K1167">
            <v>200000</v>
          </cell>
          <cell r="L1167">
            <v>0</v>
          </cell>
          <cell r="M1167">
            <v>200000</v>
          </cell>
          <cell r="N1167">
            <v>199000</v>
          </cell>
          <cell r="O1167">
            <v>0</v>
          </cell>
          <cell r="P1167">
            <v>199000</v>
          </cell>
          <cell r="Q1167">
            <v>1000</v>
          </cell>
          <cell r="R1167">
            <v>0</v>
          </cell>
          <cell r="S1167">
            <v>0</v>
          </cell>
          <cell r="T1167">
            <v>0</v>
          </cell>
          <cell r="U1167">
            <v>1000</v>
          </cell>
          <cell r="V1167">
            <v>0</v>
          </cell>
          <cell r="W1167">
            <v>0</v>
          </cell>
        </row>
        <row r="1168">
          <cell r="D1168" t="str">
            <v>통신선 설비보전부</v>
          </cell>
          <cell r="E1168">
            <v>619820002</v>
          </cell>
          <cell r="F1168" t="str">
            <v>온 도 기 록 계</v>
          </cell>
          <cell r="G1168" t="str">
            <v>1982.05.27</v>
          </cell>
          <cell r="H1168">
            <v>1993.12</v>
          </cell>
          <cell r="I1168">
            <v>5</v>
          </cell>
          <cell r="J1168">
            <v>0.45100000000000001</v>
          </cell>
          <cell r="K1168">
            <v>1585000</v>
          </cell>
          <cell r="L1168">
            <v>0</v>
          </cell>
          <cell r="M1168">
            <v>1585000</v>
          </cell>
          <cell r="N1168">
            <v>1584000</v>
          </cell>
          <cell r="O1168">
            <v>0</v>
          </cell>
          <cell r="P1168">
            <v>1584000</v>
          </cell>
          <cell r="Q1168">
            <v>1000</v>
          </cell>
          <cell r="R1168">
            <v>0</v>
          </cell>
          <cell r="S1168">
            <v>0</v>
          </cell>
          <cell r="T1168">
            <v>0</v>
          </cell>
          <cell r="U1168">
            <v>1000</v>
          </cell>
          <cell r="V1168">
            <v>0</v>
          </cell>
          <cell r="W1168">
            <v>0</v>
          </cell>
        </row>
        <row r="1169">
          <cell r="D1169" t="str">
            <v>통신선 설비보전부</v>
          </cell>
          <cell r="E1169">
            <v>619820003</v>
          </cell>
          <cell r="F1169" t="str">
            <v>자 동 톱 날 그 라 인 딩</v>
          </cell>
          <cell r="G1169" t="str">
            <v>1982.08.31</v>
          </cell>
          <cell r="H1169">
            <v>1993.12</v>
          </cell>
          <cell r="I1169">
            <v>5</v>
          </cell>
          <cell r="J1169">
            <v>0.45100000000000001</v>
          </cell>
          <cell r="K1169">
            <v>4400824</v>
          </cell>
          <cell r="L1169">
            <v>0</v>
          </cell>
          <cell r="M1169">
            <v>4400824</v>
          </cell>
          <cell r="N1169">
            <v>4399824</v>
          </cell>
          <cell r="O1169">
            <v>0</v>
          </cell>
          <cell r="P1169">
            <v>4399824</v>
          </cell>
          <cell r="Q1169">
            <v>1000</v>
          </cell>
          <cell r="R1169">
            <v>0</v>
          </cell>
          <cell r="S1169">
            <v>0</v>
          </cell>
          <cell r="T1169">
            <v>0</v>
          </cell>
          <cell r="U1169">
            <v>1000</v>
          </cell>
          <cell r="V1169">
            <v>0</v>
          </cell>
          <cell r="W1169">
            <v>0</v>
          </cell>
        </row>
        <row r="1170">
          <cell r="D1170" t="str">
            <v>통신선 설비보전부</v>
          </cell>
          <cell r="E1170">
            <v>619820004</v>
          </cell>
          <cell r="F1170" t="str">
            <v>에어스프레이건</v>
          </cell>
          <cell r="G1170" t="str">
            <v>1982.08.31</v>
          </cell>
          <cell r="H1170">
            <v>1993.12</v>
          </cell>
          <cell r="I1170">
            <v>5</v>
          </cell>
          <cell r="J1170">
            <v>0.45100000000000001</v>
          </cell>
          <cell r="K1170">
            <v>5015037</v>
          </cell>
          <cell r="L1170">
            <v>0</v>
          </cell>
          <cell r="M1170">
            <v>5015037</v>
          </cell>
          <cell r="N1170">
            <v>5014037</v>
          </cell>
          <cell r="O1170">
            <v>0</v>
          </cell>
          <cell r="P1170">
            <v>5014037</v>
          </cell>
          <cell r="Q1170">
            <v>1000</v>
          </cell>
          <cell r="R1170">
            <v>0</v>
          </cell>
          <cell r="S1170">
            <v>0</v>
          </cell>
          <cell r="T1170">
            <v>0</v>
          </cell>
          <cell r="U1170">
            <v>1000</v>
          </cell>
          <cell r="V1170">
            <v>0</v>
          </cell>
          <cell r="W1170">
            <v>0</v>
          </cell>
        </row>
        <row r="1171">
          <cell r="D1171" t="str">
            <v>통신선 설비보전부</v>
          </cell>
          <cell r="E1171">
            <v>619820005</v>
          </cell>
          <cell r="F1171" t="str">
            <v>파이프머신</v>
          </cell>
          <cell r="G1171" t="str">
            <v>1982.09.29</v>
          </cell>
          <cell r="H1171">
            <v>1993.12</v>
          </cell>
          <cell r="I1171">
            <v>5</v>
          </cell>
          <cell r="J1171">
            <v>0.45100000000000001</v>
          </cell>
          <cell r="K1171">
            <v>1500000</v>
          </cell>
          <cell r="L1171">
            <v>0</v>
          </cell>
          <cell r="M1171">
            <v>1500000</v>
          </cell>
          <cell r="N1171">
            <v>1499000</v>
          </cell>
          <cell r="O1171">
            <v>0</v>
          </cell>
          <cell r="P1171">
            <v>1499000</v>
          </cell>
          <cell r="Q1171">
            <v>1000</v>
          </cell>
          <cell r="R1171">
            <v>0</v>
          </cell>
          <cell r="S1171">
            <v>0</v>
          </cell>
          <cell r="T1171">
            <v>0</v>
          </cell>
          <cell r="U1171">
            <v>1000</v>
          </cell>
          <cell r="V1171">
            <v>0</v>
          </cell>
          <cell r="W1171">
            <v>0</v>
          </cell>
        </row>
        <row r="1172">
          <cell r="D1172" t="str">
            <v>통신선 설비보전부</v>
          </cell>
          <cell r="E1172">
            <v>619830001</v>
          </cell>
          <cell r="F1172" t="str">
            <v>스프레이건</v>
          </cell>
          <cell r="G1172" t="str">
            <v>1983.04.19</v>
          </cell>
          <cell r="H1172">
            <v>1993.12</v>
          </cell>
          <cell r="I1172">
            <v>5</v>
          </cell>
          <cell r="J1172">
            <v>0.45100000000000001</v>
          </cell>
          <cell r="K1172">
            <v>3500000</v>
          </cell>
          <cell r="L1172">
            <v>0</v>
          </cell>
          <cell r="M1172">
            <v>3500000</v>
          </cell>
          <cell r="N1172">
            <v>3499000</v>
          </cell>
          <cell r="O1172">
            <v>0</v>
          </cell>
          <cell r="P1172">
            <v>3499000</v>
          </cell>
          <cell r="Q1172">
            <v>1000</v>
          </cell>
          <cell r="R1172">
            <v>0</v>
          </cell>
          <cell r="S1172">
            <v>0</v>
          </cell>
          <cell r="T1172">
            <v>0</v>
          </cell>
          <cell r="U1172">
            <v>1000</v>
          </cell>
          <cell r="V1172">
            <v>0</v>
          </cell>
          <cell r="W1172">
            <v>0</v>
          </cell>
        </row>
        <row r="1173">
          <cell r="D1173" t="str">
            <v>통신선 설비보전부</v>
          </cell>
          <cell r="E1173">
            <v>619840001</v>
          </cell>
          <cell r="F1173" t="str">
            <v>WRAPOPINMG TOOL</v>
          </cell>
          <cell r="G1173" t="str">
            <v>1984.03.31</v>
          </cell>
          <cell r="H1173">
            <v>1993.12</v>
          </cell>
          <cell r="I1173">
            <v>5</v>
          </cell>
          <cell r="J1173">
            <v>0.45100000000000001</v>
          </cell>
          <cell r="K1173">
            <v>396500</v>
          </cell>
          <cell r="L1173">
            <v>0</v>
          </cell>
          <cell r="M1173">
            <v>396500</v>
          </cell>
          <cell r="N1173">
            <v>395500</v>
          </cell>
          <cell r="O1173">
            <v>0</v>
          </cell>
          <cell r="P1173">
            <v>395500</v>
          </cell>
          <cell r="Q1173">
            <v>1000</v>
          </cell>
          <cell r="R1173">
            <v>0</v>
          </cell>
          <cell r="S1173">
            <v>0</v>
          </cell>
          <cell r="T1173">
            <v>0</v>
          </cell>
          <cell r="U1173">
            <v>1000</v>
          </cell>
          <cell r="V1173">
            <v>0</v>
          </cell>
          <cell r="W1173">
            <v>0</v>
          </cell>
        </row>
        <row r="1174">
          <cell r="D1174" t="str">
            <v>통신선 설비보전부</v>
          </cell>
          <cell r="E1174">
            <v>619840002</v>
          </cell>
          <cell r="F1174" t="str">
            <v>곤돌라</v>
          </cell>
          <cell r="G1174" t="str">
            <v>1984.03.31</v>
          </cell>
          <cell r="H1174">
            <v>1993.12</v>
          </cell>
          <cell r="I1174">
            <v>5</v>
          </cell>
          <cell r="J1174">
            <v>0.45100000000000001</v>
          </cell>
          <cell r="K1174">
            <v>1070000</v>
          </cell>
          <cell r="L1174">
            <v>0</v>
          </cell>
          <cell r="M1174">
            <v>1070000</v>
          </cell>
          <cell r="N1174">
            <v>1069000</v>
          </cell>
          <cell r="O1174">
            <v>0</v>
          </cell>
          <cell r="P1174">
            <v>1069000</v>
          </cell>
          <cell r="Q1174">
            <v>1000</v>
          </cell>
          <cell r="R1174">
            <v>0</v>
          </cell>
          <cell r="S1174">
            <v>0</v>
          </cell>
          <cell r="T1174">
            <v>0</v>
          </cell>
          <cell r="U1174">
            <v>1000</v>
          </cell>
          <cell r="V1174">
            <v>0</v>
          </cell>
          <cell r="W1174">
            <v>0</v>
          </cell>
        </row>
        <row r="1175">
          <cell r="D1175" t="str">
            <v>통신선 설비보전부</v>
          </cell>
          <cell r="E1175">
            <v>619840004</v>
          </cell>
          <cell r="F1175" t="str">
            <v>로타리태이블</v>
          </cell>
          <cell r="G1175" t="str">
            <v>1984.06.30</v>
          </cell>
          <cell r="H1175">
            <v>1993.12</v>
          </cell>
          <cell r="I1175">
            <v>5</v>
          </cell>
          <cell r="J1175">
            <v>0.45100000000000001</v>
          </cell>
          <cell r="K1175">
            <v>1480000</v>
          </cell>
          <cell r="L1175">
            <v>0</v>
          </cell>
          <cell r="M1175">
            <v>1480000</v>
          </cell>
          <cell r="N1175">
            <v>1479000</v>
          </cell>
          <cell r="O1175">
            <v>0</v>
          </cell>
          <cell r="P1175">
            <v>1479000</v>
          </cell>
          <cell r="Q1175">
            <v>1000</v>
          </cell>
          <cell r="R1175">
            <v>0</v>
          </cell>
          <cell r="S1175">
            <v>0</v>
          </cell>
          <cell r="T1175">
            <v>0</v>
          </cell>
          <cell r="U1175">
            <v>1000</v>
          </cell>
          <cell r="V1175">
            <v>0</v>
          </cell>
          <cell r="W1175">
            <v>0</v>
          </cell>
        </row>
        <row r="1176">
          <cell r="D1176" t="str">
            <v>통신선 설비보전부</v>
          </cell>
          <cell r="E1176">
            <v>619840007</v>
          </cell>
          <cell r="F1176" t="str">
            <v>스프레이너</v>
          </cell>
          <cell r="G1176" t="str">
            <v>1984.09.29</v>
          </cell>
          <cell r="H1176">
            <v>1993.12</v>
          </cell>
          <cell r="I1176">
            <v>5</v>
          </cell>
          <cell r="J1176">
            <v>0.45100000000000001</v>
          </cell>
          <cell r="K1176">
            <v>660000</v>
          </cell>
          <cell r="L1176">
            <v>0</v>
          </cell>
          <cell r="M1176">
            <v>660000</v>
          </cell>
          <cell r="N1176">
            <v>659000</v>
          </cell>
          <cell r="O1176">
            <v>0</v>
          </cell>
          <cell r="P1176">
            <v>659000</v>
          </cell>
          <cell r="Q1176">
            <v>1000</v>
          </cell>
          <cell r="R1176">
            <v>0</v>
          </cell>
          <cell r="S1176">
            <v>0</v>
          </cell>
          <cell r="T1176">
            <v>0</v>
          </cell>
          <cell r="U1176">
            <v>1000</v>
          </cell>
          <cell r="V1176">
            <v>0</v>
          </cell>
          <cell r="W1176">
            <v>0</v>
          </cell>
        </row>
        <row r="1177">
          <cell r="D1177" t="str">
            <v>통신선 설비보전부</v>
          </cell>
          <cell r="E1177">
            <v>619840016</v>
          </cell>
          <cell r="F1177" t="str">
            <v>PORTABLE CONDUC. M/C</v>
          </cell>
          <cell r="G1177" t="str">
            <v>1984.12.31</v>
          </cell>
          <cell r="H1177">
            <v>1993.12</v>
          </cell>
          <cell r="I1177">
            <v>5</v>
          </cell>
          <cell r="J1177">
            <v>0.45100000000000001</v>
          </cell>
          <cell r="K1177">
            <v>2283209</v>
          </cell>
          <cell r="L1177">
            <v>0</v>
          </cell>
          <cell r="M1177">
            <v>2283209</v>
          </cell>
          <cell r="N1177">
            <v>2282209</v>
          </cell>
          <cell r="O1177">
            <v>0</v>
          </cell>
          <cell r="P1177">
            <v>2282209</v>
          </cell>
          <cell r="Q1177">
            <v>1000</v>
          </cell>
          <cell r="R1177">
            <v>0</v>
          </cell>
          <cell r="S1177">
            <v>0</v>
          </cell>
          <cell r="T1177">
            <v>0</v>
          </cell>
          <cell r="U1177">
            <v>1000</v>
          </cell>
          <cell r="V1177">
            <v>0</v>
          </cell>
          <cell r="W1177">
            <v>0</v>
          </cell>
        </row>
        <row r="1178">
          <cell r="D1178" t="str">
            <v>통신선 설비보전부</v>
          </cell>
          <cell r="E1178">
            <v>619840017</v>
          </cell>
          <cell r="F1178" t="str">
            <v>DIE  ASSEMBLY</v>
          </cell>
          <cell r="G1178" t="str">
            <v>1984.12.31</v>
          </cell>
          <cell r="H1178">
            <v>1993.12</v>
          </cell>
          <cell r="I1178">
            <v>5</v>
          </cell>
          <cell r="J1178">
            <v>0.45100000000000001</v>
          </cell>
          <cell r="K1178">
            <v>13120345</v>
          </cell>
          <cell r="L1178">
            <v>0</v>
          </cell>
          <cell r="M1178">
            <v>13120345</v>
          </cell>
          <cell r="N1178">
            <v>13119345</v>
          </cell>
          <cell r="O1178">
            <v>0</v>
          </cell>
          <cell r="P1178">
            <v>13119345</v>
          </cell>
          <cell r="Q1178">
            <v>1000</v>
          </cell>
          <cell r="R1178">
            <v>0</v>
          </cell>
          <cell r="S1178">
            <v>0</v>
          </cell>
          <cell r="T1178">
            <v>0</v>
          </cell>
          <cell r="U1178">
            <v>1000</v>
          </cell>
          <cell r="V1178">
            <v>0</v>
          </cell>
          <cell r="W1178">
            <v>0</v>
          </cell>
        </row>
        <row r="1179">
          <cell r="D1179" t="str">
            <v>통신선 설비보전부</v>
          </cell>
          <cell r="E1179">
            <v>619850001</v>
          </cell>
          <cell r="F1179" t="str">
            <v>핸드파레트</v>
          </cell>
          <cell r="G1179" t="str">
            <v>1985.01.31</v>
          </cell>
          <cell r="H1179">
            <v>1993.12</v>
          </cell>
          <cell r="I1179">
            <v>5</v>
          </cell>
          <cell r="J1179">
            <v>0.45100000000000001</v>
          </cell>
          <cell r="K1179">
            <v>1850000</v>
          </cell>
          <cell r="L1179">
            <v>0</v>
          </cell>
          <cell r="M1179">
            <v>1850000</v>
          </cell>
          <cell r="N1179">
            <v>1849000</v>
          </cell>
          <cell r="O1179">
            <v>0</v>
          </cell>
          <cell r="P1179">
            <v>1849000</v>
          </cell>
          <cell r="Q1179">
            <v>1000</v>
          </cell>
          <cell r="R1179">
            <v>0</v>
          </cell>
          <cell r="S1179">
            <v>0</v>
          </cell>
          <cell r="T1179">
            <v>0</v>
          </cell>
          <cell r="U1179">
            <v>1000</v>
          </cell>
          <cell r="V1179">
            <v>0</v>
          </cell>
          <cell r="W1179">
            <v>0</v>
          </cell>
        </row>
        <row r="1180">
          <cell r="D1180" t="str">
            <v>통신선 설비보전부</v>
          </cell>
          <cell r="E1180">
            <v>619850002</v>
          </cell>
          <cell r="F1180" t="str">
            <v>쪼인기</v>
          </cell>
          <cell r="G1180" t="str">
            <v>1985.01.31</v>
          </cell>
          <cell r="H1180">
            <v>1993.12</v>
          </cell>
          <cell r="I1180">
            <v>5</v>
          </cell>
          <cell r="J1180">
            <v>0.45100000000000001</v>
          </cell>
          <cell r="K1180">
            <v>900000</v>
          </cell>
          <cell r="L1180">
            <v>0</v>
          </cell>
          <cell r="M1180">
            <v>900000</v>
          </cell>
          <cell r="N1180">
            <v>899000</v>
          </cell>
          <cell r="O1180">
            <v>0</v>
          </cell>
          <cell r="P1180">
            <v>899000</v>
          </cell>
          <cell r="Q1180">
            <v>1000</v>
          </cell>
          <cell r="R1180">
            <v>0</v>
          </cell>
          <cell r="S1180">
            <v>0</v>
          </cell>
          <cell r="T1180">
            <v>0</v>
          </cell>
          <cell r="U1180">
            <v>1000</v>
          </cell>
          <cell r="V1180">
            <v>0</v>
          </cell>
          <cell r="W1180">
            <v>0</v>
          </cell>
        </row>
        <row r="1181">
          <cell r="D1181" t="str">
            <v>통신선 설비보전부</v>
          </cell>
          <cell r="E1181">
            <v>619850004</v>
          </cell>
          <cell r="F1181" t="str">
            <v>저항탱크</v>
          </cell>
          <cell r="G1181" t="str">
            <v>1985.02.15</v>
          </cell>
          <cell r="H1181">
            <v>1993.12</v>
          </cell>
          <cell r="I1181">
            <v>5</v>
          </cell>
          <cell r="J1181">
            <v>0.45100000000000001</v>
          </cell>
          <cell r="K1181">
            <v>1900000</v>
          </cell>
          <cell r="L1181">
            <v>0</v>
          </cell>
          <cell r="M1181">
            <v>1900000</v>
          </cell>
          <cell r="N1181">
            <v>1899000</v>
          </cell>
          <cell r="O1181">
            <v>0</v>
          </cell>
          <cell r="P1181">
            <v>1899000</v>
          </cell>
          <cell r="Q1181">
            <v>1000</v>
          </cell>
          <cell r="R1181">
            <v>0</v>
          </cell>
          <cell r="S1181">
            <v>0</v>
          </cell>
          <cell r="T1181">
            <v>0</v>
          </cell>
          <cell r="U1181">
            <v>1000</v>
          </cell>
          <cell r="V1181">
            <v>0</v>
          </cell>
          <cell r="W1181">
            <v>0</v>
          </cell>
        </row>
        <row r="1182">
          <cell r="D1182" t="str">
            <v>통신선 설비보전부</v>
          </cell>
          <cell r="E1182">
            <v>619850005</v>
          </cell>
          <cell r="F1182" t="str">
            <v>WIRE BUTTWELDER</v>
          </cell>
          <cell r="G1182" t="str">
            <v>1985.02.28</v>
          </cell>
          <cell r="H1182">
            <v>1993.12</v>
          </cell>
          <cell r="I1182">
            <v>5</v>
          </cell>
          <cell r="J1182">
            <v>0.45100000000000001</v>
          </cell>
          <cell r="K1182">
            <v>4133766</v>
          </cell>
          <cell r="L1182">
            <v>0</v>
          </cell>
          <cell r="M1182">
            <v>4133766</v>
          </cell>
          <cell r="N1182">
            <v>4132766</v>
          </cell>
          <cell r="O1182">
            <v>0</v>
          </cell>
          <cell r="P1182">
            <v>4132766</v>
          </cell>
          <cell r="Q1182">
            <v>1000</v>
          </cell>
          <cell r="R1182">
            <v>0</v>
          </cell>
          <cell r="S1182">
            <v>0</v>
          </cell>
          <cell r="T1182">
            <v>0</v>
          </cell>
          <cell r="U1182">
            <v>1000</v>
          </cell>
          <cell r="V1182">
            <v>0</v>
          </cell>
          <cell r="W1182">
            <v>0</v>
          </cell>
        </row>
        <row r="1183">
          <cell r="D1183" t="str">
            <v>통신선 설비보전부</v>
          </cell>
          <cell r="E1183">
            <v>619850006</v>
          </cell>
          <cell r="F1183" t="str">
            <v>SIVEMETIC TEST SYS.</v>
          </cell>
          <cell r="G1183" t="str">
            <v>1985.02.28</v>
          </cell>
          <cell r="H1183">
            <v>1993.12</v>
          </cell>
          <cell r="I1183">
            <v>5</v>
          </cell>
          <cell r="J1183">
            <v>0.45100000000000001</v>
          </cell>
          <cell r="K1183">
            <v>53996280</v>
          </cell>
          <cell r="L1183">
            <v>0</v>
          </cell>
          <cell r="M1183">
            <v>53996280</v>
          </cell>
          <cell r="N1183">
            <v>53995280</v>
          </cell>
          <cell r="O1183">
            <v>0</v>
          </cell>
          <cell r="P1183">
            <v>53995280</v>
          </cell>
          <cell r="Q1183">
            <v>1000</v>
          </cell>
          <cell r="R1183">
            <v>0</v>
          </cell>
          <cell r="S1183">
            <v>0</v>
          </cell>
          <cell r="T1183">
            <v>0</v>
          </cell>
          <cell r="U1183">
            <v>1000</v>
          </cell>
          <cell r="V1183">
            <v>0</v>
          </cell>
          <cell r="W1183">
            <v>0</v>
          </cell>
        </row>
        <row r="1184">
          <cell r="D1184" t="str">
            <v>통신선 설비보전부</v>
          </cell>
          <cell r="E1184">
            <v>619850008</v>
          </cell>
          <cell r="F1184" t="str">
            <v>CHAIN BLOCK</v>
          </cell>
          <cell r="G1184" t="str">
            <v>1985.03.15</v>
          </cell>
          <cell r="H1184">
            <v>1993.12</v>
          </cell>
          <cell r="I1184">
            <v>5</v>
          </cell>
          <cell r="J1184">
            <v>0.45100000000000001</v>
          </cell>
          <cell r="K1184">
            <v>147420</v>
          </cell>
          <cell r="L1184">
            <v>0</v>
          </cell>
          <cell r="M1184">
            <v>147420</v>
          </cell>
          <cell r="N1184">
            <v>146420</v>
          </cell>
          <cell r="O1184">
            <v>0</v>
          </cell>
          <cell r="P1184">
            <v>146420</v>
          </cell>
          <cell r="Q1184">
            <v>1000</v>
          </cell>
          <cell r="R1184">
            <v>0</v>
          </cell>
          <cell r="S1184">
            <v>0</v>
          </cell>
          <cell r="T1184">
            <v>0</v>
          </cell>
          <cell r="U1184">
            <v>1000</v>
          </cell>
          <cell r="V1184">
            <v>0</v>
          </cell>
          <cell r="W1184">
            <v>0</v>
          </cell>
        </row>
        <row r="1185">
          <cell r="D1185" t="str">
            <v>통신선 설비보전부</v>
          </cell>
          <cell r="E1185">
            <v>619850011</v>
          </cell>
          <cell r="F1185" t="str">
            <v>아크릴통</v>
          </cell>
          <cell r="G1185" t="str">
            <v>1985.04.17</v>
          </cell>
          <cell r="H1185">
            <v>1993.12</v>
          </cell>
          <cell r="I1185">
            <v>5</v>
          </cell>
          <cell r="J1185">
            <v>0.45100000000000001</v>
          </cell>
          <cell r="K1185">
            <v>668000</v>
          </cell>
          <cell r="L1185">
            <v>0</v>
          </cell>
          <cell r="M1185">
            <v>668000</v>
          </cell>
          <cell r="N1185">
            <v>667000</v>
          </cell>
          <cell r="O1185">
            <v>0</v>
          </cell>
          <cell r="P1185">
            <v>667000</v>
          </cell>
          <cell r="Q1185">
            <v>1000</v>
          </cell>
          <cell r="R1185">
            <v>0</v>
          </cell>
          <cell r="S1185">
            <v>0</v>
          </cell>
          <cell r="T1185">
            <v>0</v>
          </cell>
          <cell r="U1185">
            <v>1000</v>
          </cell>
          <cell r="V1185">
            <v>0</v>
          </cell>
          <cell r="W1185">
            <v>0</v>
          </cell>
        </row>
        <row r="1186">
          <cell r="D1186" t="str">
            <v>통신선 설비보전부</v>
          </cell>
          <cell r="E1186">
            <v>619850012</v>
          </cell>
          <cell r="F1186" t="str">
            <v>오일히타</v>
          </cell>
          <cell r="G1186" t="str">
            <v>1985.04.17</v>
          </cell>
          <cell r="H1186">
            <v>1993.12</v>
          </cell>
          <cell r="I1186">
            <v>5</v>
          </cell>
          <cell r="J1186">
            <v>0.45100000000000001</v>
          </cell>
          <cell r="K1186">
            <v>120000</v>
          </cell>
          <cell r="L1186">
            <v>0</v>
          </cell>
          <cell r="M1186">
            <v>120000</v>
          </cell>
          <cell r="N1186">
            <v>119000</v>
          </cell>
          <cell r="O1186">
            <v>0</v>
          </cell>
          <cell r="P1186">
            <v>119000</v>
          </cell>
          <cell r="Q1186">
            <v>1000</v>
          </cell>
          <cell r="R1186">
            <v>0</v>
          </cell>
          <cell r="S1186">
            <v>0</v>
          </cell>
          <cell r="T1186">
            <v>0</v>
          </cell>
          <cell r="U1186">
            <v>1000</v>
          </cell>
          <cell r="V1186">
            <v>0</v>
          </cell>
          <cell r="W1186">
            <v>0</v>
          </cell>
        </row>
        <row r="1187">
          <cell r="D1187" t="str">
            <v>통신선 설비보전부</v>
          </cell>
          <cell r="E1187">
            <v>619850014</v>
          </cell>
          <cell r="F1187" t="str">
            <v>지시온도조절계</v>
          </cell>
          <cell r="G1187" t="str">
            <v>1985.05.17</v>
          </cell>
          <cell r="H1187">
            <v>1993.12</v>
          </cell>
          <cell r="I1187">
            <v>5</v>
          </cell>
          <cell r="J1187">
            <v>0.45100000000000001</v>
          </cell>
          <cell r="K1187">
            <v>280000</v>
          </cell>
          <cell r="L1187">
            <v>0</v>
          </cell>
          <cell r="M1187">
            <v>280000</v>
          </cell>
          <cell r="N1187">
            <v>279000</v>
          </cell>
          <cell r="O1187">
            <v>0</v>
          </cell>
          <cell r="P1187">
            <v>279000</v>
          </cell>
          <cell r="Q1187">
            <v>1000</v>
          </cell>
          <cell r="R1187">
            <v>0</v>
          </cell>
          <cell r="S1187">
            <v>0</v>
          </cell>
          <cell r="T1187">
            <v>0</v>
          </cell>
          <cell r="U1187">
            <v>1000</v>
          </cell>
          <cell r="V1187">
            <v>0</v>
          </cell>
          <cell r="W1187">
            <v>0</v>
          </cell>
        </row>
        <row r="1188">
          <cell r="D1188" t="str">
            <v>통신선 설비보전부</v>
          </cell>
          <cell r="E1188">
            <v>619850015</v>
          </cell>
          <cell r="F1188" t="str">
            <v>펌프</v>
          </cell>
          <cell r="G1188" t="str">
            <v>1985.05.29</v>
          </cell>
          <cell r="H1188">
            <v>1993.12</v>
          </cell>
          <cell r="I1188">
            <v>5</v>
          </cell>
          <cell r="J1188">
            <v>0.45100000000000001</v>
          </cell>
          <cell r="K1188">
            <v>76000</v>
          </cell>
          <cell r="L1188">
            <v>0</v>
          </cell>
          <cell r="M1188">
            <v>76000</v>
          </cell>
          <cell r="N1188">
            <v>75000</v>
          </cell>
          <cell r="O1188">
            <v>0</v>
          </cell>
          <cell r="P1188">
            <v>75000</v>
          </cell>
          <cell r="Q1188">
            <v>1000</v>
          </cell>
          <cell r="R1188">
            <v>0</v>
          </cell>
          <cell r="S1188">
            <v>0</v>
          </cell>
          <cell r="T1188">
            <v>0</v>
          </cell>
          <cell r="U1188">
            <v>1000</v>
          </cell>
          <cell r="V1188">
            <v>0</v>
          </cell>
          <cell r="W1188">
            <v>0</v>
          </cell>
        </row>
        <row r="1189">
          <cell r="D1189" t="str">
            <v>통신선 설비보전부</v>
          </cell>
          <cell r="E1189">
            <v>619860038</v>
          </cell>
          <cell r="F1189" t="str">
            <v>PIV 무 단 변 속 기</v>
          </cell>
          <cell r="G1189" t="str">
            <v>1986.10.31</v>
          </cell>
          <cell r="H1189">
            <v>1993.12</v>
          </cell>
          <cell r="I1189">
            <v>5</v>
          </cell>
          <cell r="J1189">
            <v>0.45100000000000001</v>
          </cell>
          <cell r="K1189">
            <v>850000</v>
          </cell>
          <cell r="L1189">
            <v>0</v>
          </cell>
          <cell r="M1189">
            <v>850000</v>
          </cell>
          <cell r="N1189">
            <v>849000</v>
          </cell>
          <cell r="O1189">
            <v>0</v>
          </cell>
          <cell r="P1189">
            <v>849000</v>
          </cell>
          <cell r="Q1189">
            <v>1000</v>
          </cell>
          <cell r="R1189">
            <v>0</v>
          </cell>
          <cell r="S1189">
            <v>0</v>
          </cell>
          <cell r="T1189">
            <v>0</v>
          </cell>
          <cell r="U1189">
            <v>1000</v>
          </cell>
          <cell r="V1189">
            <v>0</v>
          </cell>
          <cell r="W1189">
            <v>0</v>
          </cell>
        </row>
        <row r="1190">
          <cell r="D1190" t="str">
            <v>통신선 설비보전부</v>
          </cell>
          <cell r="E1190">
            <v>619870010</v>
          </cell>
          <cell r="F1190" t="str">
            <v>자 동 저 압 조 정 기</v>
          </cell>
          <cell r="G1190" t="str">
            <v>1987.09.30</v>
          </cell>
          <cell r="H1190">
            <v>1993.12</v>
          </cell>
          <cell r="I1190">
            <v>5</v>
          </cell>
          <cell r="J1190">
            <v>0.45100000000000001</v>
          </cell>
          <cell r="K1190">
            <v>800000</v>
          </cell>
          <cell r="L1190">
            <v>0</v>
          </cell>
          <cell r="M1190">
            <v>800000</v>
          </cell>
          <cell r="N1190">
            <v>799000</v>
          </cell>
          <cell r="O1190">
            <v>0</v>
          </cell>
          <cell r="P1190">
            <v>799000</v>
          </cell>
          <cell r="Q1190">
            <v>1000</v>
          </cell>
          <cell r="R1190">
            <v>0</v>
          </cell>
          <cell r="S1190">
            <v>0</v>
          </cell>
          <cell r="T1190">
            <v>0</v>
          </cell>
          <cell r="U1190">
            <v>1000</v>
          </cell>
          <cell r="V1190">
            <v>0</v>
          </cell>
          <cell r="W1190">
            <v>0</v>
          </cell>
        </row>
        <row r="1191">
          <cell r="D1191" t="str">
            <v>통신선 설비보전부</v>
          </cell>
          <cell r="E1191">
            <v>619870021</v>
          </cell>
          <cell r="F1191" t="str">
            <v>PCB TRANSDUCER</v>
          </cell>
          <cell r="G1191" t="str">
            <v>1987.12.31</v>
          </cell>
          <cell r="H1191">
            <v>1993.12</v>
          </cell>
          <cell r="I1191">
            <v>5</v>
          </cell>
          <cell r="J1191">
            <v>0.45100000000000001</v>
          </cell>
          <cell r="K1191">
            <v>2730914</v>
          </cell>
          <cell r="L1191">
            <v>0</v>
          </cell>
          <cell r="M1191">
            <v>2730914</v>
          </cell>
          <cell r="N1191">
            <v>2729914</v>
          </cell>
          <cell r="O1191">
            <v>0</v>
          </cell>
          <cell r="P1191">
            <v>2729914</v>
          </cell>
          <cell r="Q1191">
            <v>1000</v>
          </cell>
          <cell r="R1191">
            <v>0</v>
          </cell>
          <cell r="S1191">
            <v>0</v>
          </cell>
          <cell r="T1191">
            <v>0</v>
          </cell>
          <cell r="U1191">
            <v>1000</v>
          </cell>
          <cell r="V1191">
            <v>0</v>
          </cell>
          <cell r="W1191">
            <v>0</v>
          </cell>
        </row>
        <row r="1192">
          <cell r="D1192" t="str">
            <v>통신선 설비보전부</v>
          </cell>
          <cell r="E1192">
            <v>619870022</v>
          </cell>
          <cell r="F1192" t="str">
            <v>ELECTRODE SET</v>
          </cell>
          <cell r="G1192" t="str">
            <v>1987.12.31</v>
          </cell>
          <cell r="H1192">
            <v>1993.12</v>
          </cell>
          <cell r="I1192">
            <v>5</v>
          </cell>
          <cell r="J1192">
            <v>0.45100000000000001</v>
          </cell>
          <cell r="K1192">
            <v>1344066</v>
          </cell>
          <cell r="L1192">
            <v>0</v>
          </cell>
          <cell r="M1192">
            <v>1344066</v>
          </cell>
          <cell r="N1192">
            <v>1343066</v>
          </cell>
          <cell r="O1192">
            <v>0</v>
          </cell>
          <cell r="P1192">
            <v>1343066</v>
          </cell>
          <cell r="Q1192">
            <v>1000</v>
          </cell>
          <cell r="R1192">
            <v>0</v>
          </cell>
          <cell r="S1192">
            <v>0</v>
          </cell>
          <cell r="T1192">
            <v>0</v>
          </cell>
          <cell r="U1192">
            <v>1000</v>
          </cell>
          <cell r="V1192">
            <v>0</v>
          </cell>
          <cell r="W1192">
            <v>0</v>
          </cell>
        </row>
        <row r="1193">
          <cell r="D1193" t="str">
            <v>통신선 설비보전부</v>
          </cell>
          <cell r="E1193">
            <v>619870023</v>
          </cell>
          <cell r="F1193" t="str">
            <v>WELDING GUN</v>
          </cell>
          <cell r="G1193" t="str">
            <v>1987.12.31</v>
          </cell>
          <cell r="H1193">
            <v>1993.12</v>
          </cell>
          <cell r="I1193">
            <v>5</v>
          </cell>
          <cell r="J1193">
            <v>0.45100000000000001</v>
          </cell>
          <cell r="K1193">
            <v>1552952</v>
          </cell>
          <cell r="L1193">
            <v>0</v>
          </cell>
          <cell r="M1193">
            <v>1552952</v>
          </cell>
          <cell r="N1193">
            <v>1551952</v>
          </cell>
          <cell r="O1193">
            <v>0</v>
          </cell>
          <cell r="P1193">
            <v>1551952</v>
          </cell>
          <cell r="Q1193">
            <v>1000</v>
          </cell>
          <cell r="R1193">
            <v>0</v>
          </cell>
          <cell r="S1193">
            <v>0</v>
          </cell>
          <cell r="T1193">
            <v>0</v>
          </cell>
          <cell r="U1193">
            <v>1000</v>
          </cell>
          <cell r="V1193">
            <v>0</v>
          </cell>
          <cell r="W1193">
            <v>0</v>
          </cell>
        </row>
        <row r="1194">
          <cell r="D1194" t="str">
            <v>통신선 설비보전부</v>
          </cell>
          <cell r="E1194">
            <v>619900007</v>
          </cell>
          <cell r="F1194" t="str">
            <v>열교환기</v>
          </cell>
          <cell r="G1194" t="str">
            <v>1990.05.31</v>
          </cell>
          <cell r="H1194">
            <v>1996.05</v>
          </cell>
          <cell r="I1194">
            <v>5</v>
          </cell>
          <cell r="J1194">
            <v>0.45100000000000001</v>
          </cell>
          <cell r="K1194">
            <v>1800000</v>
          </cell>
          <cell r="L1194">
            <v>0</v>
          </cell>
          <cell r="M1194">
            <v>1800000</v>
          </cell>
          <cell r="N1194">
            <v>1799000</v>
          </cell>
          <cell r="O1194">
            <v>0</v>
          </cell>
          <cell r="P1194">
            <v>1799000</v>
          </cell>
          <cell r="Q1194">
            <v>1000</v>
          </cell>
          <cell r="R1194">
            <v>0</v>
          </cell>
          <cell r="S1194">
            <v>0</v>
          </cell>
          <cell r="T1194">
            <v>0</v>
          </cell>
          <cell r="U1194">
            <v>1000</v>
          </cell>
          <cell r="V1194">
            <v>0</v>
          </cell>
          <cell r="W1194">
            <v>0</v>
          </cell>
        </row>
        <row r="1195">
          <cell r="D1195" t="str">
            <v>통신선 설비보전부</v>
          </cell>
          <cell r="E1195">
            <v>619910002</v>
          </cell>
          <cell r="F1195" t="str">
            <v>UNDER ROLL(WIRE)</v>
          </cell>
          <cell r="G1195" t="str">
            <v>1991.02.27</v>
          </cell>
          <cell r="H1195">
            <v>1997.02</v>
          </cell>
          <cell r="I1195">
            <v>5</v>
          </cell>
          <cell r="J1195">
            <v>0.45100000000000001</v>
          </cell>
          <cell r="K1195">
            <v>900000</v>
          </cell>
          <cell r="L1195">
            <v>0</v>
          </cell>
          <cell r="M1195">
            <v>900000</v>
          </cell>
          <cell r="N1195">
            <v>899000</v>
          </cell>
          <cell r="O1195">
            <v>0</v>
          </cell>
          <cell r="P1195">
            <v>899000</v>
          </cell>
          <cell r="Q1195">
            <v>1000</v>
          </cell>
          <cell r="R1195">
            <v>0</v>
          </cell>
          <cell r="S1195">
            <v>0</v>
          </cell>
          <cell r="T1195">
            <v>0</v>
          </cell>
          <cell r="U1195">
            <v>1000</v>
          </cell>
          <cell r="V1195">
            <v>0</v>
          </cell>
          <cell r="W1195">
            <v>0</v>
          </cell>
        </row>
        <row r="1196">
          <cell r="D1196" t="str">
            <v>통신선 설비보전부</v>
          </cell>
          <cell r="E1196">
            <v>619920002</v>
          </cell>
          <cell r="F1196" t="str">
            <v>HOIST</v>
          </cell>
          <cell r="G1196" t="str">
            <v>1992.01.31</v>
          </cell>
          <cell r="H1196">
            <v>1997.12</v>
          </cell>
          <cell r="I1196">
            <v>5</v>
          </cell>
          <cell r="J1196">
            <v>0.45100000000000001</v>
          </cell>
          <cell r="K1196">
            <v>1530000</v>
          </cell>
          <cell r="L1196">
            <v>0</v>
          </cell>
          <cell r="M1196">
            <v>1530000</v>
          </cell>
          <cell r="N1196">
            <v>1529000</v>
          </cell>
          <cell r="O1196">
            <v>0</v>
          </cell>
          <cell r="P1196">
            <v>1529000</v>
          </cell>
          <cell r="Q1196">
            <v>1000</v>
          </cell>
          <cell r="R1196">
            <v>0</v>
          </cell>
          <cell r="S1196">
            <v>0</v>
          </cell>
          <cell r="T1196">
            <v>0</v>
          </cell>
          <cell r="U1196">
            <v>1000</v>
          </cell>
          <cell r="V1196">
            <v>0</v>
          </cell>
          <cell r="W1196">
            <v>0</v>
          </cell>
        </row>
        <row r="1197">
          <cell r="D1197" t="str">
            <v>통신선 설비보전부</v>
          </cell>
          <cell r="E1197">
            <v>619920030</v>
          </cell>
          <cell r="F1197" t="str">
            <v>금 형</v>
          </cell>
          <cell r="G1197" t="str">
            <v>1992.05.31</v>
          </cell>
          <cell r="H1197">
            <v>2000.03</v>
          </cell>
          <cell r="I1197">
            <v>5</v>
          </cell>
          <cell r="J1197">
            <v>0.45100000000000001</v>
          </cell>
          <cell r="K1197">
            <v>14500000</v>
          </cell>
          <cell r="L1197">
            <v>0</v>
          </cell>
          <cell r="M1197">
            <v>14500000</v>
          </cell>
          <cell r="N1197">
            <v>14499000</v>
          </cell>
          <cell r="O1197">
            <v>0</v>
          </cell>
          <cell r="P1197">
            <v>14499000</v>
          </cell>
          <cell r="Q1197">
            <v>1000</v>
          </cell>
          <cell r="R1197">
            <v>0</v>
          </cell>
          <cell r="S1197">
            <v>0</v>
          </cell>
          <cell r="T1197">
            <v>0</v>
          </cell>
          <cell r="U1197">
            <v>1000</v>
          </cell>
          <cell r="V1197">
            <v>0</v>
          </cell>
          <cell r="W1197">
            <v>0</v>
          </cell>
        </row>
        <row r="1198">
          <cell r="D1198" t="str">
            <v>통신선 설비보전부</v>
          </cell>
          <cell r="E1198">
            <v>619920034</v>
          </cell>
          <cell r="F1198" t="str">
            <v>ROLLER 금 형</v>
          </cell>
          <cell r="G1198" t="str">
            <v>1992.09.30</v>
          </cell>
          <cell r="H1198">
            <v>2000.03</v>
          </cell>
          <cell r="I1198">
            <v>5</v>
          </cell>
          <cell r="J1198">
            <v>0.45100000000000001</v>
          </cell>
          <cell r="K1198">
            <v>3000000</v>
          </cell>
          <cell r="L1198">
            <v>0</v>
          </cell>
          <cell r="M1198">
            <v>3000000</v>
          </cell>
          <cell r="N1198">
            <v>2999000</v>
          </cell>
          <cell r="O1198">
            <v>0</v>
          </cell>
          <cell r="P1198">
            <v>2999000</v>
          </cell>
          <cell r="Q1198">
            <v>1000</v>
          </cell>
          <cell r="R1198">
            <v>0</v>
          </cell>
          <cell r="S1198">
            <v>0</v>
          </cell>
          <cell r="T1198">
            <v>0</v>
          </cell>
          <cell r="U1198">
            <v>1000</v>
          </cell>
          <cell r="V1198">
            <v>0</v>
          </cell>
          <cell r="W1198">
            <v>0</v>
          </cell>
        </row>
        <row r="1199">
          <cell r="D1199" t="str">
            <v>통신선 설비보전부</v>
          </cell>
          <cell r="E1199">
            <v>619930009</v>
          </cell>
          <cell r="F1199" t="str">
            <v>TEFLON 내산펌프</v>
          </cell>
          <cell r="G1199" t="str">
            <v>1993.04.30</v>
          </cell>
          <cell r="H1199">
            <v>2000.05</v>
          </cell>
          <cell r="I1199">
            <v>5</v>
          </cell>
          <cell r="J1199">
            <v>0.45100000000000001</v>
          </cell>
          <cell r="K1199">
            <v>24000000</v>
          </cell>
          <cell r="L1199">
            <v>0</v>
          </cell>
          <cell r="M1199">
            <v>24000000</v>
          </cell>
          <cell r="N1199">
            <v>23999000</v>
          </cell>
          <cell r="O1199">
            <v>0</v>
          </cell>
          <cell r="P1199">
            <v>23999000</v>
          </cell>
          <cell r="Q1199">
            <v>1000</v>
          </cell>
          <cell r="R1199">
            <v>0</v>
          </cell>
          <cell r="S1199">
            <v>0</v>
          </cell>
          <cell r="T1199">
            <v>0</v>
          </cell>
          <cell r="U1199">
            <v>1000</v>
          </cell>
          <cell r="V1199">
            <v>0</v>
          </cell>
          <cell r="W1199">
            <v>0</v>
          </cell>
        </row>
        <row r="1200">
          <cell r="D1200" t="str">
            <v>통신선 설비보전부</v>
          </cell>
          <cell r="E1200">
            <v>619930011</v>
          </cell>
          <cell r="F1200" t="str">
            <v>STEEL DRUM</v>
          </cell>
          <cell r="G1200" t="str">
            <v>1993.04.30</v>
          </cell>
          <cell r="H1200">
            <v>2000.05</v>
          </cell>
          <cell r="I1200">
            <v>5</v>
          </cell>
          <cell r="J1200">
            <v>0.45100000000000001</v>
          </cell>
          <cell r="K1200">
            <v>13000000</v>
          </cell>
          <cell r="L1200">
            <v>0</v>
          </cell>
          <cell r="M1200">
            <v>13000000</v>
          </cell>
          <cell r="N1200">
            <v>12999000</v>
          </cell>
          <cell r="O1200">
            <v>0</v>
          </cell>
          <cell r="P1200">
            <v>12999000</v>
          </cell>
          <cell r="Q1200">
            <v>1000</v>
          </cell>
          <cell r="R1200">
            <v>0</v>
          </cell>
          <cell r="S1200">
            <v>0</v>
          </cell>
          <cell r="T1200">
            <v>0</v>
          </cell>
          <cell r="U1200">
            <v>1000</v>
          </cell>
          <cell r="V1200">
            <v>0</v>
          </cell>
          <cell r="W1200">
            <v>0</v>
          </cell>
        </row>
        <row r="1201">
          <cell r="D1201" t="str">
            <v>통신선 설비보전부</v>
          </cell>
          <cell r="E1201">
            <v>620010007</v>
          </cell>
          <cell r="F1201" t="str">
            <v>수중펌프(LG)</v>
          </cell>
          <cell r="G1201" t="str">
            <v>2001.09.13</v>
          </cell>
          <cell r="I1201">
            <v>5</v>
          </cell>
          <cell r="J1201">
            <v>0.45100000000000001</v>
          </cell>
          <cell r="K1201">
            <v>1380000</v>
          </cell>
          <cell r="L1201">
            <v>0</v>
          </cell>
          <cell r="M1201">
            <v>1380000</v>
          </cell>
          <cell r="N1201">
            <v>311190</v>
          </cell>
          <cell r="O1201">
            <v>482033</v>
          </cell>
          <cell r="P1201">
            <v>793223</v>
          </cell>
          <cell r="Q1201">
            <v>586777</v>
          </cell>
          <cell r="R1201">
            <v>0</v>
          </cell>
          <cell r="S1201">
            <v>0</v>
          </cell>
          <cell r="T1201">
            <v>482033</v>
          </cell>
          <cell r="U1201">
            <v>586777</v>
          </cell>
          <cell r="V1201">
            <v>264636</v>
          </cell>
          <cell r="W1201">
            <v>264636</v>
          </cell>
        </row>
        <row r="1202">
          <cell r="D1202" t="str">
            <v>통신선 총무부</v>
          </cell>
          <cell r="E1202">
            <v>619760003</v>
          </cell>
          <cell r="F1202" t="str">
            <v>화 학 천 평</v>
          </cell>
          <cell r="G1202" t="str">
            <v>1976.02.24</v>
          </cell>
          <cell r="H1202">
            <v>1993.12</v>
          </cell>
          <cell r="I1202">
            <v>5</v>
          </cell>
          <cell r="J1202">
            <v>0.45100000000000001</v>
          </cell>
          <cell r="K1202">
            <v>1150000</v>
          </cell>
          <cell r="L1202">
            <v>0</v>
          </cell>
          <cell r="M1202">
            <v>1150000</v>
          </cell>
          <cell r="N1202">
            <v>1149000</v>
          </cell>
          <cell r="O1202">
            <v>0</v>
          </cell>
          <cell r="P1202">
            <v>1149000</v>
          </cell>
          <cell r="Q1202">
            <v>1000</v>
          </cell>
          <cell r="R1202">
            <v>0</v>
          </cell>
          <cell r="S1202">
            <v>0</v>
          </cell>
          <cell r="T1202">
            <v>0</v>
          </cell>
          <cell r="U1202">
            <v>1000</v>
          </cell>
          <cell r="V1202">
            <v>0</v>
          </cell>
          <cell r="W1202">
            <v>0</v>
          </cell>
        </row>
        <row r="1203">
          <cell r="D1203" t="str">
            <v>통신선 총무부</v>
          </cell>
          <cell r="E1203">
            <v>619760004</v>
          </cell>
          <cell r="F1203" t="str">
            <v>볼       반</v>
          </cell>
          <cell r="G1203" t="str">
            <v>1976.03.12</v>
          </cell>
          <cell r="H1203">
            <v>1993.12</v>
          </cell>
          <cell r="I1203">
            <v>5</v>
          </cell>
          <cell r="J1203">
            <v>0.45100000000000001</v>
          </cell>
          <cell r="K1203">
            <v>78000</v>
          </cell>
          <cell r="L1203">
            <v>0</v>
          </cell>
          <cell r="M1203">
            <v>78000</v>
          </cell>
          <cell r="N1203">
            <v>77000</v>
          </cell>
          <cell r="O1203">
            <v>0</v>
          </cell>
          <cell r="P1203">
            <v>77000</v>
          </cell>
          <cell r="Q1203">
            <v>1000</v>
          </cell>
          <cell r="R1203">
            <v>0</v>
          </cell>
          <cell r="S1203">
            <v>0</v>
          </cell>
          <cell r="T1203">
            <v>0</v>
          </cell>
          <cell r="U1203">
            <v>1000</v>
          </cell>
          <cell r="V1203">
            <v>0</v>
          </cell>
          <cell r="W1203">
            <v>0</v>
          </cell>
        </row>
        <row r="1204">
          <cell r="D1204" t="str">
            <v>통신선 총무부</v>
          </cell>
          <cell r="E1204">
            <v>619760006</v>
          </cell>
          <cell r="F1204" t="str">
            <v>원 심 분 리 기</v>
          </cell>
          <cell r="G1204" t="str">
            <v>1976.05.31</v>
          </cell>
          <cell r="H1204">
            <v>1993.12</v>
          </cell>
          <cell r="I1204">
            <v>5</v>
          </cell>
          <cell r="J1204">
            <v>0.45100000000000001</v>
          </cell>
          <cell r="K1204">
            <v>310000</v>
          </cell>
          <cell r="L1204">
            <v>0</v>
          </cell>
          <cell r="M1204">
            <v>310000</v>
          </cell>
          <cell r="N1204">
            <v>309000</v>
          </cell>
          <cell r="O1204">
            <v>0</v>
          </cell>
          <cell r="P1204">
            <v>309000</v>
          </cell>
          <cell r="Q1204">
            <v>1000</v>
          </cell>
          <cell r="R1204">
            <v>0</v>
          </cell>
          <cell r="S1204">
            <v>0</v>
          </cell>
          <cell r="T1204">
            <v>0</v>
          </cell>
          <cell r="U1204">
            <v>1000</v>
          </cell>
          <cell r="V1204">
            <v>0</v>
          </cell>
          <cell r="W1204">
            <v>0</v>
          </cell>
        </row>
        <row r="1205">
          <cell r="D1205" t="str">
            <v>통신선 총무부</v>
          </cell>
          <cell r="E1205">
            <v>619760007</v>
          </cell>
          <cell r="F1205" t="str">
            <v>선  풍  기</v>
          </cell>
          <cell r="G1205" t="str">
            <v>1976.05.31</v>
          </cell>
          <cell r="H1205">
            <v>1993.12</v>
          </cell>
          <cell r="I1205">
            <v>5</v>
          </cell>
          <cell r="J1205">
            <v>0.45100000000000001</v>
          </cell>
          <cell r="K1205">
            <v>190269</v>
          </cell>
          <cell r="L1205">
            <v>0</v>
          </cell>
          <cell r="M1205">
            <v>190269</v>
          </cell>
          <cell r="N1205">
            <v>189269</v>
          </cell>
          <cell r="O1205">
            <v>0</v>
          </cell>
          <cell r="P1205">
            <v>189269</v>
          </cell>
          <cell r="Q1205">
            <v>1000</v>
          </cell>
          <cell r="R1205">
            <v>0</v>
          </cell>
          <cell r="S1205">
            <v>0</v>
          </cell>
          <cell r="T1205">
            <v>0</v>
          </cell>
          <cell r="U1205">
            <v>1000</v>
          </cell>
          <cell r="V1205">
            <v>0</v>
          </cell>
          <cell r="W1205">
            <v>0</v>
          </cell>
        </row>
        <row r="1206">
          <cell r="D1206" t="str">
            <v>통신선 총무부</v>
          </cell>
          <cell r="E1206">
            <v>619760008</v>
          </cell>
          <cell r="F1206" t="str">
            <v>자 동 증 류 수 기</v>
          </cell>
          <cell r="G1206" t="str">
            <v>1976.05.31</v>
          </cell>
          <cell r="H1206">
            <v>1993.12</v>
          </cell>
          <cell r="I1206">
            <v>5</v>
          </cell>
          <cell r="J1206">
            <v>0.45100000000000001</v>
          </cell>
          <cell r="K1206">
            <v>70000</v>
          </cell>
          <cell r="L1206">
            <v>0</v>
          </cell>
          <cell r="M1206">
            <v>70000</v>
          </cell>
          <cell r="N1206">
            <v>69000</v>
          </cell>
          <cell r="O1206">
            <v>0</v>
          </cell>
          <cell r="P1206">
            <v>69000</v>
          </cell>
          <cell r="Q1206">
            <v>1000</v>
          </cell>
          <cell r="R1206">
            <v>0</v>
          </cell>
          <cell r="S1206">
            <v>0</v>
          </cell>
          <cell r="T1206">
            <v>0</v>
          </cell>
          <cell r="U1206">
            <v>1000</v>
          </cell>
          <cell r="V1206">
            <v>0</v>
          </cell>
          <cell r="W1206">
            <v>0</v>
          </cell>
        </row>
        <row r="1207">
          <cell r="D1207" t="str">
            <v>통신선 총무부</v>
          </cell>
          <cell r="E1207">
            <v>619760009</v>
          </cell>
          <cell r="F1207" t="str">
            <v>맥 심 도 가 니</v>
          </cell>
          <cell r="G1207" t="str">
            <v>1976.06.22</v>
          </cell>
          <cell r="H1207">
            <v>1993.12</v>
          </cell>
          <cell r="I1207">
            <v>5</v>
          </cell>
          <cell r="J1207">
            <v>0.45100000000000001</v>
          </cell>
          <cell r="K1207">
            <v>280000</v>
          </cell>
          <cell r="L1207">
            <v>0</v>
          </cell>
          <cell r="M1207">
            <v>280000</v>
          </cell>
          <cell r="N1207">
            <v>279000</v>
          </cell>
          <cell r="O1207">
            <v>0</v>
          </cell>
          <cell r="P1207">
            <v>279000</v>
          </cell>
          <cell r="Q1207">
            <v>1000</v>
          </cell>
          <cell r="R1207">
            <v>0</v>
          </cell>
          <cell r="S1207">
            <v>0</v>
          </cell>
          <cell r="T1207">
            <v>0</v>
          </cell>
          <cell r="U1207">
            <v>1000</v>
          </cell>
          <cell r="V1207">
            <v>0</v>
          </cell>
          <cell r="W1207">
            <v>0</v>
          </cell>
        </row>
        <row r="1208">
          <cell r="D1208" t="str">
            <v>통신선 총무부</v>
          </cell>
          <cell r="E1208">
            <v>619770024</v>
          </cell>
          <cell r="F1208" t="str">
            <v>선 풍 기</v>
          </cell>
          <cell r="G1208" t="str">
            <v>1977.07.12</v>
          </cell>
          <cell r="H1208">
            <v>1993.12</v>
          </cell>
          <cell r="I1208">
            <v>5</v>
          </cell>
          <cell r="J1208">
            <v>0.45100000000000001</v>
          </cell>
          <cell r="K1208">
            <v>68000</v>
          </cell>
          <cell r="L1208">
            <v>0</v>
          </cell>
          <cell r="M1208">
            <v>68000</v>
          </cell>
          <cell r="N1208">
            <v>67000</v>
          </cell>
          <cell r="O1208">
            <v>0</v>
          </cell>
          <cell r="P1208">
            <v>67000</v>
          </cell>
          <cell r="Q1208">
            <v>1000</v>
          </cell>
          <cell r="R1208">
            <v>0</v>
          </cell>
          <cell r="S1208">
            <v>0</v>
          </cell>
          <cell r="T1208">
            <v>0</v>
          </cell>
          <cell r="U1208">
            <v>1000</v>
          </cell>
          <cell r="V1208">
            <v>0</v>
          </cell>
          <cell r="W1208">
            <v>0</v>
          </cell>
        </row>
        <row r="1209">
          <cell r="D1209" t="str">
            <v>통신선 총무부</v>
          </cell>
          <cell r="E1209">
            <v>619770026</v>
          </cell>
          <cell r="F1209" t="str">
            <v>선 풍 기</v>
          </cell>
          <cell r="G1209" t="str">
            <v>1977.07.28</v>
          </cell>
          <cell r="H1209">
            <v>1993.12</v>
          </cell>
          <cell r="I1209">
            <v>5</v>
          </cell>
          <cell r="J1209">
            <v>0.45100000000000001</v>
          </cell>
          <cell r="K1209">
            <v>330000</v>
          </cell>
          <cell r="L1209">
            <v>0</v>
          </cell>
          <cell r="M1209">
            <v>330000</v>
          </cell>
          <cell r="N1209">
            <v>329000</v>
          </cell>
          <cell r="O1209">
            <v>0</v>
          </cell>
          <cell r="P1209">
            <v>329000</v>
          </cell>
          <cell r="Q1209">
            <v>1000</v>
          </cell>
          <cell r="R1209">
            <v>0</v>
          </cell>
          <cell r="S1209">
            <v>0</v>
          </cell>
          <cell r="T1209">
            <v>0</v>
          </cell>
          <cell r="U1209">
            <v>1000</v>
          </cell>
          <cell r="V1209">
            <v>0</v>
          </cell>
          <cell r="W1209">
            <v>0</v>
          </cell>
        </row>
        <row r="1210">
          <cell r="D1210" t="str">
            <v>통신선 총무부</v>
          </cell>
          <cell r="E1210">
            <v>619770027</v>
          </cell>
          <cell r="F1210" t="str">
            <v>흑 연 도 가 니</v>
          </cell>
          <cell r="G1210" t="str">
            <v>1977.07.30</v>
          </cell>
          <cell r="H1210">
            <v>1993.12</v>
          </cell>
          <cell r="I1210">
            <v>5</v>
          </cell>
          <cell r="J1210">
            <v>0.45100000000000001</v>
          </cell>
          <cell r="K1210">
            <v>596000</v>
          </cell>
          <cell r="L1210">
            <v>0</v>
          </cell>
          <cell r="M1210">
            <v>596000</v>
          </cell>
          <cell r="N1210">
            <v>595000</v>
          </cell>
          <cell r="O1210">
            <v>0</v>
          </cell>
          <cell r="P1210">
            <v>595000</v>
          </cell>
          <cell r="Q1210">
            <v>1000</v>
          </cell>
          <cell r="R1210">
            <v>0</v>
          </cell>
          <cell r="S1210">
            <v>0</v>
          </cell>
          <cell r="T1210">
            <v>0</v>
          </cell>
          <cell r="U1210">
            <v>1000</v>
          </cell>
          <cell r="V1210">
            <v>0</v>
          </cell>
          <cell r="W1210">
            <v>0</v>
          </cell>
        </row>
        <row r="1211">
          <cell r="D1211" t="str">
            <v>통신선 총무부</v>
          </cell>
          <cell r="E1211">
            <v>619780023</v>
          </cell>
          <cell r="F1211" t="str">
            <v>수 질 계</v>
          </cell>
          <cell r="G1211" t="str">
            <v>1978.08.22</v>
          </cell>
          <cell r="H1211">
            <v>1993.12</v>
          </cell>
          <cell r="I1211">
            <v>5</v>
          </cell>
          <cell r="J1211">
            <v>0.45100000000000001</v>
          </cell>
          <cell r="K1211">
            <v>35000</v>
          </cell>
          <cell r="L1211">
            <v>0</v>
          </cell>
          <cell r="M1211">
            <v>35000</v>
          </cell>
          <cell r="N1211">
            <v>34000</v>
          </cell>
          <cell r="O1211">
            <v>0</v>
          </cell>
          <cell r="P1211">
            <v>34000</v>
          </cell>
          <cell r="Q1211">
            <v>1000</v>
          </cell>
          <cell r="R1211">
            <v>0</v>
          </cell>
          <cell r="S1211">
            <v>0</v>
          </cell>
          <cell r="T1211">
            <v>0</v>
          </cell>
          <cell r="U1211">
            <v>1000</v>
          </cell>
          <cell r="V1211">
            <v>0</v>
          </cell>
          <cell r="W1211">
            <v>0</v>
          </cell>
        </row>
        <row r="1212">
          <cell r="D1212" t="str">
            <v>통신선 총무부</v>
          </cell>
          <cell r="E1212">
            <v>619790001</v>
          </cell>
          <cell r="F1212" t="str">
            <v>경 도 시 험 기</v>
          </cell>
          <cell r="G1212" t="str">
            <v>1979.04.18</v>
          </cell>
          <cell r="H1212">
            <v>1993.12</v>
          </cell>
          <cell r="I1212">
            <v>5</v>
          </cell>
          <cell r="J1212">
            <v>0.45100000000000001</v>
          </cell>
          <cell r="K1212">
            <v>2098315</v>
          </cell>
          <cell r="L1212">
            <v>0</v>
          </cell>
          <cell r="M1212">
            <v>2098315</v>
          </cell>
          <cell r="N1212">
            <v>2097315</v>
          </cell>
          <cell r="O1212">
            <v>0</v>
          </cell>
          <cell r="P1212">
            <v>2097315</v>
          </cell>
          <cell r="Q1212">
            <v>1000</v>
          </cell>
          <cell r="R1212">
            <v>0</v>
          </cell>
          <cell r="S1212">
            <v>0</v>
          </cell>
          <cell r="T1212">
            <v>0</v>
          </cell>
          <cell r="U1212">
            <v>1000</v>
          </cell>
          <cell r="V1212">
            <v>0</v>
          </cell>
          <cell r="W1212">
            <v>0</v>
          </cell>
        </row>
        <row r="1213">
          <cell r="D1213" t="str">
            <v>통신선 총무부</v>
          </cell>
          <cell r="E1213">
            <v>619800003</v>
          </cell>
          <cell r="F1213" t="str">
            <v>피 막 측 정 기</v>
          </cell>
          <cell r="G1213" t="str">
            <v>1980.01.31</v>
          </cell>
          <cell r="H1213">
            <v>1993.12</v>
          </cell>
          <cell r="I1213">
            <v>5</v>
          </cell>
          <cell r="J1213">
            <v>0.45100000000000001</v>
          </cell>
          <cell r="K1213">
            <v>540000</v>
          </cell>
          <cell r="L1213">
            <v>0</v>
          </cell>
          <cell r="M1213">
            <v>540000</v>
          </cell>
          <cell r="N1213">
            <v>539000</v>
          </cell>
          <cell r="O1213">
            <v>0</v>
          </cell>
          <cell r="P1213">
            <v>539000</v>
          </cell>
          <cell r="Q1213">
            <v>1000</v>
          </cell>
          <cell r="R1213">
            <v>0</v>
          </cell>
          <cell r="S1213">
            <v>0</v>
          </cell>
          <cell r="T1213">
            <v>0</v>
          </cell>
          <cell r="U1213">
            <v>1000</v>
          </cell>
          <cell r="V1213">
            <v>0</v>
          </cell>
          <cell r="W1213">
            <v>0</v>
          </cell>
        </row>
        <row r="1214">
          <cell r="D1214" t="str">
            <v>통신선 총무부</v>
          </cell>
          <cell r="E1214">
            <v>619800011</v>
          </cell>
          <cell r="F1214" t="str">
            <v>경 도 시 험 기</v>
          </cell>
          <cell r="G1214" t="str">
            <v>1980.06.18</v>
          </cell>
          <cell r="H1214">
            <v>1993.12</v>
          </cell>
          <cell r="I1214">
            <v>5</v>
          </cell>
          <cell r="J1214">
            <v>0.45100000000000001</v>
          </cell>
          <cell r="K1214">
            <v>1626832</v>
          </cell>
          <cell r="L1214">
            <v>0</v>
          </cell>
          <cell r="M1214">
            <v>1626832</v>
          </cell>
          <cell r="N1214">
            <v>1625832</v>
          </cell>
          <cell r="O1214">
            <v>0</v>
          </cell>
          <cell r="P1214">
            <v>1625832</v>
          </cell>
          <cell r="Q1214">
            <v>1000</v>
          </cell>
          <cell r="R1214">
            <v>0</v>
          </cell>
          <cell r="S1214">
            <v>0</v>
          </cell>
          <cell r="T1214">
            <v>0</v>
          </cell>
          <cell r="U1214">
            <v>1000</v>
          </cell>
          <cell r="V1214">
            <v>0</v>
          </cell>
          <cell r="W1214">
            <v>0</v>
          </cell>
        </row>
        <row r="1215">
          <cell r="D1215" t="str">
            <v>통신선 총무부</v>
          </cell>
          <cell r="E1215">
            <v>619800012</v>
          </cell>
          <cell r="F1215" t="str">
            <v>DIFROFLER</v>
          </cell>
          <cell r="G1215" t="str">
            <v>1980.06.18</v>
          </cell>
          <cell r="H1215">
            <v>1993.12</v>
          </cell>
          <cell r="I1215">
            <v>5</v>
          </cell>
          <cell r="J1215">
            <v>0.45100000000000001</v>
          </cell>
          <cell r="K1215">
            <v>2515564</v>
          </cell>
          <cell r="L1215">
            <v>0</v>
          </cell>
          <cell r="M1215">
            <v>2515564</v>
          </cell>
          <cell r="N1215">
            <v>2514564</v>
          </cell>
          <cell r="O1215">
            <v>0</v>
          </cell>
          <cell r="P1215">
            <v>2514564</v>
          </cell>
          <cell r="Q1215">
            <v>1000</v>
          </cell>
          <cell r="R1215">
            <v>0</v>
          </cell>
          <cell r="S1215">
            <v>0</v>
          </cell>
          <cell r="T1215">
            <v>0</v>
          </cell>
          <cell r="U1215">
            <v>1000</v>
          </cell>
          <cell r="V1215">
            <v>0</v>
          </cell>
          <cell r="W1215">
            <v>0</v>
          </cell>
        </row>
        <row r="1216">
          <cell r="D1216" t="str">
            <v>통신선 총무부</v>
          </cell>
          <cell r="E1216">
            <v>619830002</v>
          </cell>
          <cell r="F1216" t="str">
            <v>두께측정기</v>
          </cell>
          <cell r="G1216" t="str">
            <v>1983.04.25</v>
          </cell>
          <cell r="H1216">
            <v>1993.12</v>
          </cell>
          <cell r="I1216">
            <v>5</v>
          </cell>
          <cell r="J1216">
            <v>0.45100000000000001</v>
          </cell>
          <cell r="K1216">
            <v>1843745</v>
          </cell>
          <cell r="L1216">
            <v>0</v>
          </cell>
          <cell r="M1216">
            <v>1843745</v>
          </cell>
          <cell r="N1216">
            <v>1842745</v>
          </cell>
          <cell r="O1216">
            <v>0</v>
          </cell>
          <cell r="P1216">
            <v>1842745</v>
          </cell>
          <cell r="Q1216">
            <v>1000</v>
          </cell>
          <cell r="R1216">
            <v>0</v>
          </cell>
          <cell r="S1216">
            <v>0</v>
          </cell>
          <cell r="T1216">
            <v>0</v>
          </cell>
          <cell r="U1216">
            <v>1000</v>
          </cell>
          <cell r="V1216">
            <v>0</v>
          </cell>
          <cell r="W1216">
            <v>0</v>
          </cell>
        </row>
        <row r="1217">
          <cell r="D1217" t="str">
            <v>통신선 총무부</v>
          </cell>
          <cell r="E1217">
            <v>619840008</v>
          </cell>
          <cell r="F1217" t="str">
            <v>두께측정기</v>
          </cell>
          <cell r="G1217" t="str">
            <v>1984.09.29</v>
          </cell>
          <cell r="H1217">
            <v>1993.12</v>
          </cell>
          <cell r="I1217">
            <v>5</v>
          </cell>
          <cell r="J1217">
            <v>0.45100000000000001</v>
          </cell>
          <cell r="K1217">
            <v>1571213</v>
          </cell>
          <cell r="L1217">
            <v>0</v>
          </cell>
          <cell r="M1217">
            <v>1571213</v>
          </cell>
          <cell r="N1217">
            <v>1570213</v>
          </cell>
          <cell r="O1217">
            <v>0</v>
          </cell>
          <cell r="P1217">
            <v>1570213</v>
          </cell>
          <cell r="Q1217">
            <v>1000</v>
          </cell>
          <cell r="R1217">
            <v>0</v>
          </cell>
          <cell r="S1217">
            <v>0</v>
          </cell>
          <cell r="T1217">
            <v>0</v>
          </cell>
          <cell r="U1217">
            <v>1000</v>
          </cell>
          <cell r="V1217">
            <v>0</v>
          </cell>
          <cell r="W1217">
            <v>0</v>
          </cell>
        </row>
        <row r="1218">
          <cell r="D1218" t="str">
            <v>통신선 총무부</v>
          </cell>
          <cell r="E1218">
            <v>619840018</v>
          </cell>
          <cell r="F1218" t="str">
            <v>실험용여과기</v>
          </cell>
          <cell r="G1218" t="str">
            <v>1984.12.31</v>
          </cell>
          <cell r="H1218">
            <v>1993.12</v>
          </cell>
          <cell r="I1218">
            <v>5</v>
          </cell>
          <cell r="J1218">
            <v>0.45100000000000001</v>
          </cell>
          <cell r="K1218">
            <v>550000</v>
          </cell>
          <cell r="L1218">
            <v>0</v>
          </cell>
          <cell r="M1218">
            <v>550000</v>
          </cell>
          <cell r="N1218">
            <v>549000</v>
          </cell>
          <cell r="O1218">
            <v>0</v>
          </cell>
          <cell r="P1218">
            <v>549000</v>
          </cell>
          <cell r="Q1218">
            <v>1000</v>
          </cell>
          <cell r="R1218">
            <v>0</v>
          </cell>
          <cell r="S1218">
            <v>0</v>
          </cell>
          <cell r="T1218">
            <v>0</v>
          </cell>
          <cell r="U1218">
            <v>1000</v>
          </cell>
          <cell r="V1218">
            <v>0</v>
          </cell>
          <cell r="W1218">
            <v>0</v>
          </cell>
        </row>
        <row r="1219">
          <cell r="D1219" t="str">
            <v>통신선 총무부</v>
          </cell>
          <cell r="E1219">
            <v>619880002</v>
          </cell>
          <cell r="F1219" t="str">
            <v>도 막 두 께 측 정 기</v>
          </cell>
          <cell r="G1219" t="str">
            <v>1988.03.31</v>
          </cell>
          <cell r="H1219">
            <v>1994.12</v>
          </cell>
          <cell r="I1219">
            <v>5</v>
          </cell>
          <cell r="J1219">
            <v>0.45100000000000001</v>
          </cell>
          <cell r="K1219">
            <v>1250000</v>
          </cell>
          <cell r="L1219">
            <v>0</v>
          </cell>
          <cell r="M1219">
            <v>1250000</v>
          </cell>
          <cell r="N1219">
            <v>1249000</v>
          </cell>
          <cell r="O1219">
            <v>0</v>
          </cell>
          <cell r="P1219">
            <v>1249000</v>
          </cell>
          <cell r="Q1219">
            <v>1000</v>
          </cell>
          <cell r="R1219">
            <v>0</v>
          </cell>
          <cell r="S1219">
            <v>0</v>
          </cell>
          <cell r="T1219">
            <v>0</v>
          </cell>
          <cell r="U1219">
            <v>1000</v>
          </cell>
          <cell r="V1219">
            <v>0</v>
          </cell>
          <cell r="W1219">
            <v>0</v>
          </cell>
        </row>
        <row r="1220">
          <cell r="D1220" t="str">
            <v>통신선 총무부</v>
          </cell>
          <cell r="E1220">
            <v>619880003</v>
          </cell>
          <cell r="F1220" t="str">
            <v>PROBE</v>
          </cell>
          <cell r="G1220" t="str">
            <v>1988.03.31</v>
          </cell>
          <cell r="H1220">
            <v>1994.12</v>
          </cell>
          <cell r="I1220">
            <v>5</v>
          </cell>
          <cell r="J1220">
            <v>0.45100000000000001</v>
          </cell>
          <cell r="K1220">
            <v>200000</v>
          </cell>
          <cell r="L1220">
            <v>0</v>
          </cell>
          <cell r="M1220">
            <v>200000</v>
          </cell>
          <cell r="N1220">
            <v>199000</v>
          </cell>
          <cell r="O1220">
            <v>0</v>
          </cell>
          <cell r="P1220">
            <v>199000</v>
          </cell>
          <cell r="Q1220">
            <v>1000</v>
          </cell>
          <cell r="R1220">
            <v>0</v>
          </cell>
          <cell r="S1220">
            <v>0</v>
          </cell>
          <cell r="T1220">
            <v>0</v>
          </cell>
          <cell r="U1220">
            <v>1000</v>
          </cell>
          <cell r="V1220">
            <v>0</v>
          </cell>
          <cell r="W1220">
            <v>0</v>
          </cell>
        </row>
        <row r="1221">
          <cell r="D1221" t="str">
            <v>통신선 총무부</v>
          </cell>
          <cell r="E1221">
            <v>619930022</v>
          </cell>
          <cell r="F1221" t="str">
            <v>현미경</v>
          </cell>
          <cell r="G1221" t="str">
            <v>1993.09.30</v>
          </cell>
          <cell r="H1221">
            <v>2000.09</v>
          </cell>
          <cell r="I1221">
            <v>5</v>
          </cell>
          <cell r="J1221">
            <v>0.45100000000000001</v>
          </cell>
          <cell r="K1221">
            <v>17931154</v>
          </cell>
          <cell r="L1221">
            <v>0</v>
          </cell>
          <cell r="M1221">
            <v>17931154</v>
          </cell>
          <cell r="N1221">
            <v>17930154</v>
          </cell>
          <cell r="O1221">
            <v>0</v>
          </cell>
          <cell r="P1221">
            <v>17930154</v>
          </cell>
          <cell r="Q1221">
            <v>1000</v>
          </cell>
          <cell r="R1221">
            <v>0</v>
          </cell>
          <cell r="S1221">
            <v>0</v>
          </cell>
          <cell r="T1221">
            <v>0</v>
          </cell>
          <cell r="U1221">
            <v>1000</v>
          </cell>
          <cell r="V1221">
            <v>0</v>
          </cell>
          <cell r="W1221">
            <v>0</v>
          </cell>
        </row>
        <row r="1222">
          <cell r="D1222" t="str">
            <v>통신선 총무부</v>
          </cell>
          <cell r="E1222">
            <v>620000005</v>
          </cell>
          <cell r="F1222" t="str">
            <v>소각로 온도기록계</v>
          </cell>
          <cell r="G1222" t="str">
            <v>2000.07.05</v>
          </cell>
          <cell r="I1222">
            <v>5</v>
          </cell>
          <cell r="J1222">
            <v>0.45100000000000001</v>
          </cell>
          <cell r="K1222">
            <v>1363637</v>
          </cell>
          <cell r="L1222">
            <v>0</v>
          </cell>
          <cell r="M1222">
            <v>1363637</v>
          </cell>
          <cell r="N1222">
            <v>783818</v>
          </cell>
          <cell r="O1222">
            <v>261498</v>
          </cell>
          <cell r="P1222">
            <v>1045316</v>
          </cell>
          <cell r="Q1222">
            <v>318321</v>
          </cell>
          <cell r="R1222">
            <v>0</v>
          </cell>
          <cell r="S1222">
            <v>0</v>
          </cell>
          <cell r="T1222">
            <v>261498</v>
          </cell>
          <cell r="U1222">
            <v>318321</v>
          </cell>
          <cell r="V1222">
            <v>143562</v>
          </cell>
          <cell r="W1222">
            <v>143562</v>
          </cell>
        </row>
        <row r="1223">
          <cell r="D1223" t="str">
            <v>W공</v>
          </cell>
          <cell r="K1223">
            <v>443944705</v>
          </cell>
          <cell r="L1223">
            <v>0</v>
          </cell>
          <cell r="M1223">
            <v>443944705</v>
          </cell>
          <cell r="N1223">
            <v>442112076</v>
          </cell>
          <cell r="O1223">
            <v>743531</v>
          </cell>
          <cell r="P1223">
            <v>442855607</v>
          </cell>
          <cell r="Q1223">
            <v>1089098</v>
          </cell>
          <cell r="R1223">
            <v>0</v>
          </cell>
          <cell r="S1223">
            <v>0</v>
          </cell>
          <cell r="T1223">
            <v>743531</v>
          </cell>
          <cell r="U1223">
            <v>1089098</v>
          </cell>
          <cell r="V1223">
            <v>408198</v>
          </cell>
          <cell r="W1223">
            <v>408198</v>
          </cell>
        </row>
        <row r="1224">
          <cell r="D1224" t="str">
            <v>통신선 소재1팀</v>
          </cell>
          <cell r="E1224">
            <v>619950007</v>
          </cell>
          <cell r="F1224" t="str">
            <v>전자저울</v>
          </cell>
          <cell r="G1224" t="str">
            <v>1995.11.30</v>
          </cell>
          <cell r="H1224">
            <v>2000.12</v>
          </cell>
          <cell r="I1224">
            <v>5</v>
          </cell>
          <cell r="J1224">
            <v>0.45100000000000001</v>
          </cell>
          <cell r="K1224">
            <v>2000000</v>
          </cell>
          <cell r="L1224">
            <v>0</v>
          </cell>
          <cell r="M1224">
            <v>2000000</v>
          </cell>
          <cell r="N1224">
            <v>1999000</v>
          </cell>
          <cell r="O1224">
            <v>0</v>
          </cell>
          <cell r="P1224">
            <v>1999000</v>
          </cell>
          <cell r="Q1224">
            <v>1000</v>
          </cell>
          <cell r="R1224">
            <v>0</v>
          </cell>
          <cell r="S1224">
            <v>0</v>
          </cell>
          <cell r="T1224">
            <v>0</v>
          </cell>
          <cell r="U1224">
            <v>1000</v>
          </cell>
          <cell r="V1224">
            <v>0</v>
          </cell>
          <cell r="W1224">
            <v>0</v>
          </cell>
        </row>
        <row r="1225">
          <cell r="D1225" t="str">
            <v>통신선 소재1팀</v>
          </cell>
          <cell r="E1225">
            <v>619960004</v>
          </cell>
          <cell r="F1225" t="str">
            <v>5KVA 용접기(1SET)</v>
          </cell>
          <cell r="G1225" t="str">
            <v>1996.10.31</v>
          </cell>
          <cell r="H1225">
            <v>2002.04</v>
          </cell>
          <cell r="I1225">
            <v>5</v>
          </cell>
          <cell r="J1225">
            <v>0.45100000000000001</v>
          </cell>
          <cell r="K1225">
            <v>1200000</v>
          </cell>
          <cell r="L1225">
            <v>0</v>
          </cell>
          <cell r="M1225">
            <v>1200000</v>
          </cell>
          <cell r="N1225">
            <v>1131025</v>
          </cell>
          <cell r="O1225">
            <v>67975</v>
          </cell>
          <cell r="P1225">
            <v>1199000</v>
          </cell>
          <cell r="Q1225">
            <v>1000</v>
          </cell>
          <cell r="R1225">
            <v>0</v>
          </cell>
          <cell r="S1225">
            <v>0</v>
          </cell>
          <cell r="T1225">
            <v>67975</v>
          </cell>
          <cell r="U1225">
            <v>1000</v>
          </cell>
          <cell r="V1225">
            <v>0</v>
          </cell>
          <cell r="W1225">
            <v>0</v>
          </cell>
        </row>
        <row r="1226">
          <cell r="D1226" t="str">
            <v>통신선 소재2팀</v>
          </cell>
          <cell r="E1226">
            <v>619960005</v>
          </cell>
          <cell r="F1226" t="str">
            <v>20KVA 용접기(2SET)</v>
          </cell>
          <cell r="G1226" t="str">
            <v>1996.10.31</v>
          </cell>
          <cell r="H1226">
            <v>2002.04</v>
          </cell>
          <cell r="I1226">
            <v>5</v>
          </cell>
          <cell r="J1226">
            <v>0.45100000000000001</v>
          </cell>
          <cell r="K1226">
            <v>5300000</v>
          </cell>
          <cell r="L1226">
            <v>0</v>
          </cell>
          <cell r="M1226">
            <v>5300000</v>
          </cell>
          <cell r="N1226">
            <v>4995362</v>
          </cell>
          <cell r="O1226">
            <v>303638</v>
          </cell>
          <cell r="P1226">
            <v>5299000</v>
          </cell>
          <cell r="Q1226">
            <v>1000</v>
          </cell>
          <cell r="R1226">
            <v>0</v>
          </cell>
          <cell r="S1226">
            <v>0</v>
          </cell>
          <cell r="T1226">
            <v>303638</v>
          </cell>
          <cell r="U1226">
            <v>1000</v>
          </cell>
          <cell r="V1226">
            <v>0</v>
          </cell>
          <cell r="W1226">
            <v>0</v>
          </cell>
        </row>
        <row r="1227">
          <cell r="D1227" t="str">
            <v>통신선 소재2팀</v>
          </cell>
          <cell r="E1227">
            <v>619970002</v>
          </cell>
          <cell r="F1227" t="str">
            <v>BANDING.M/C(조임기)</v>
          </cell>
          <cell r="G1227" t="str">
            <v>1997.01.25</v>
          </cell>
          <cell r="H1227">
            <v>2002.1</v>
          </cell>
          <cell r="I1227">
            <v>5</v>
          </cell>
          <cell r="J1227">
            <v>0.45100000000000001</v>
          </cell>
          <cell r="K1227">
            <v>3000000</v>
          </cell>
          <cell r="L1227">
            <v>0</v>
          </cell>
          <cell r="M1227">
            <v>3000000</v>
          </cell>
          <cell r="N1227">
            <v>2765711</v>
          </cell>
          <cell r="O1227">
            <v>233289</v>
          </cell>
          <cell r="P1227">
            <v>2999000</v>
          </cell>
          <cell r="Q1227">
            <v>1000</v>
          </cell>
          <cell r="R1227">
            <v>0</v>
          </cell>
          <cell r="S1227">
            <v>0</v>
          </cell>
          <cell r="T1227">
            <v>233289</v>
          </cell>
          <cell r="U1227">
            <v>1000</v>
          </cell>
          <cell r="V1227">
            <v>0</v>
          </cell>
          <cell r="W1227">
            <v>0</v>
          </cell>
        </row>
        <row r="1228">
          <cell r="D1228" t="str">
            <v>통신선 소재팀</v>
          </cell>
          <cell r="E1228">
            <v>620010009</v>
          </cell>
          <cell r="F1228" t="str">
            <v>PVC 용접기</v>
          </cell>
          <cell r="G1228" t="str">
            <v>2001.10.22</v>
          </cell>
          <cell r="I1228">
            <v>5</v>
          </cell>
          <cell r="J1228">
            <v>0.45100000000000001</v>
          </cell>
          <cell r="K1228">
            <v>1000000</v>
          </cell>
          <cell r="L1228">
            <v>0</v>
          </cell>
          <cell r="M1228">
            <v>1000000</v>
          </cell>
          <cell r="N1228">
            <v>225500</v>
          </cell>
          <cell r="O1228">
            <v>349300</v>
          </cell>
          <cell r="P1228">
            <v>574800</v>
          </cell>
          <cell r="Q1228">
            <v>425200</v>
          </cell>
          <cell r="R1228">
            <v>0</v>
          </cell>
          <cell r="S1228">
            <v>0</v>
          </cell>
          <cell r="T1228">
            <v>349300</v>
          </cell>
          <cell r="U1228">
            <v>425200</v>
          </cell>
          <cell r="V1228">
            <v>191765</v>
          </cell>
          <cell r="W1228">
            <v>191765</v>
          </cell>
        </row>
        <row r="1229">
          <cell r="D1229" t="str">
            <v>C/P공</v>
          </cell>
          <cell r="K1229">
            <v>12500000</v>
          </cell>
          <cell r="L1229">
            <v>0</v>
          </cell>
          <cell r="M1229">
            <v>12500000</v>
          </cell>
          <cell r="N1229">
            <v>11116598</v>
          </cell>
          <cell r="O1229">
            <v>954202</v>
          </cell>
          <cell r="P1229">
            <v>12070800</v>
          </cell>
          <cell r="Q1229">
            <v>429200</v>
          </cell>
          <cell r="R1229">
            <v>0</v>
          </cell>
          <cell r="S1229">
            <v>0</v>
          </cell>
          <cell r="T1229">
            <v>954202</v>
          </cell>
          <cell r="U1229">
            <v>429200</v>
          </cell>
          <cell r="V1229">
            <v>191765</v>
          </cell>
          <cell r="W1229">
            <v>191765</v>
          </cell>
        </row>
        <row r="1230">
          <cell r="D1230" t="str">
            <v>통신선 SCR사업부</v>
          </cell>
          <cell r="E1230">
            <v>620010004</v>
          </cell>
          <cell r="F1230" t="str">
            <v>NAPS PUMP</v>
          </cell>
          <cell r="G1230" t="str">
            <v>2001.07.02</v>
          </cell>
          <cell r="I1230">
            <v>5</v>
          </cell>
          <cell r="J1230">
            <v>0.45100000000000001</v>
          </cell>
          <cell r="K1230">
            <v>2500000</v>
          </cell>
          <cell r="L1230">
            <v>0</v>
          </cell>
          <cell r="M1230">
            <v>2500000</v>
          </cell>
          <cell r="N1230">
            <v>563750</v>
          </cell>
          <cell r="O1230">
            <v>873249</v>
          </cell>
          <cell r="P1230">
            <v>1436999</v>
          </cell>
          <cell r="Q1230">
            <v>1063001</v>
          </cell>
          <cell r="R1230">
            <v>0</v>
          </cell>
          <cell r="S1230">
            <v>0</v>
          </cell>
          <cell r="T1230">
            <v>873249</v>
          </cell>
          <cell r="U1230">
            <v>1063001</v>
          </cell>
          <cell r="V1230">
            <v>479413</v>
          </cell>
          <cell r="W1230">
            <v>479413</v>
          </cell>
        </row>
        <row r="1231">
          <cell r="D1231" t="str">
            <v>통신선 SCR사업부</v>
          </cell>
          <cell r="E1231">
            <v>620010006</v>
          </cell>
          <cell r="F1231" t="str">
            <v>수동밴딩기</v>
          </cell>
          <cell r="G1231" t="str">
            <v>2001.09.07</v>
          </cell>
          <cell r="I1231">
            <v>5</v>
          </cell>
          <cell r="J1231">
            <v>0.45100000000000001</v>
          </cell>
          <cell r="K1231">
            <v>4300000</v>
          </cell>
          <cell r="L1231">
            <v>0</v>
          </cell>
          <cell r="M1231">
            <v>4300000</v>
          </cell>
          <cell r="N1231">
            <v>969650</v>
          </cell>
          <cell r="O1231">
            <v>1501988</v>
          </cell>
          <cell r="P1231">
            <v>2471638</v>
          </cell>
          <cell r="Q1231">
            <v>1828362</v>
          </cell>
          <cell r="R1231">
            <v>0</v>
          </cell>
          <cell r="S1231">
            <v>0</v>
          </cell>
          <cell r="T1231">
            <v>1501988</v>
          </cell>
          <cell r="U1231">
            <v>1828362</v>
          </cell>
          <cell r="V1231">
            <v>824591</v>
          </cell>
          <cell r="W1231">
            <v>824591</v>
          </cell>
        </row>
        <row r="1232">
          <cell r="D1232" t="str">
            <v>통신선 SCR사업부</v>
          </cell>
          <cell r="E1232">
            <v>620010008</v>
          </cell>
          <cell r="F1232" t="str">
            <v>CASTING WHEEL</v>
          </cell>
          <cell r="G1232" t="str">
            <v>2001.09.26</v>
          </cell>
          <cell r="I1232">
            <v>5</v>
          </cell>
          <cell r="J1232">
            <v>0.45100000000000001</v>
          </cell>
          <cell r="K1232">
            <v>9200000</v>
          </cell>
          <cell r="L1232">
            <v>0</v>
          </cell>
          <cell r="M1232">
            <v>9200000</v>
          </cell>
          <cell r="N1232">
            <v>2074600</v>
          </cell>
          <cell r="O1232">
            <v>3213555</v>
          </cell>
          <cell r="P1232">
            <v>5288155</v>
          </cell>
          <cell r="Q1232">
            <v>3911845</v>
          </cell>
          <cell r="R1232">
            <v>0</v>
          </cell>
          <cell r="S1232">
            <v>0</v>
          </cell>
          <cell r="T1232">
            <v>3213555</v>
          </cell>
          <cell r="U1232">
            <v>3911845</v>
          </cell>
          <cell r="V1232">
            <v>1764242</v>
          </cell>
          <cell r="W1232">
            <v>1764242</v>
          </cell>
        </row>
        <row r="1233">
          <cell r="D1233" t="str">
            <v>통신선 SCR사업부</v>
          </cell>
          <cell r="E1233">
            <v>620020001</v>
          </cell>
          <cell r="F1233" t="str">
            <v>AC 모터</v>
          </cell>
          <cell r="G1233" t="str">
            <v>2002.02.15</v>
          </cell>
          <cell r="I1233">
            <v>5</v>
          </cell>
          <cell r="J1233">
            <v>0.45100000000000001</v>
          </cell>
          <cell r="K1233">
            <v>0</v>
          </cell>
          <cell r="L1233">
            <v>3000000</v>
          </cell>
          <cell r="M1233">
            <v>3000000</v>
          </cell>
          <cell r="N1233">
            <v>0</v>
          </cell>
          <cell r="O1233">
            <v>1240250</v>
          </cell>
          <cell r="P1233">
            <v>1240250</v>
          </cell>
          <cell r="Q1233">
            <v>1759750</v>
          </cell>
          <cell r="R1233">
            <v>0</v>
          </cell>
          <cell r="S1233">
            <v>0</v>
          </cell>
          <cell r="T1233">
            <v>1240250</v>
          </cell>
          <cell r="U1233">
            <v>1759750</v>
          </cell>
          <cell r="V1233">
            <v>793647</v>
          </cell>
          <cell r="W1233">
            <v>793647</v>
          </cell>
        </row>
        <row r="1234">
          <cell r="D1234" t="str">
            <v>통신선 SCR생산팀</v>
          </cell>
          <cell r="E1234">
            <v>620000003</v>
          </cell>
          <cell r="F1234" t="str">
            <v>신선기케리어</v>
          </cell>
          <cell r="G1234" t="str">
            <v>2000.06.22</v>
          </cell>
          <cell r="I1234">
            <v>5</v>
          </cell>
          <cell r="J1234">
            <v>0.45100000000000001</v>
          </cell>
          <cell r="K1234">
            <v>24000000</v>
          </cell>
          <cell r="L1234">
            <v>0</v>
          </cell>
          <cell r="M1234">
            <v>24000000</v>
          </cell>
          <cell r="N1234">
            <v>16766376</v>
          </cell>
          <cell r="O1234">
            <v>3262364</v>
          </cell>
          <cell r="P1234">
            <v>20028740</v>
          </cell>
          <cell r="Q1234">
            <v>3971260</v>
          </cell>
          <cell r="R1234">
            <v>0</v>
          </cell>
          <cell r="S1234">
            <v>0</v>
          </cell>
          <cell r="T1234">
            <v>3262364</v>
          </cell>
          <cell r="U1234">
            <v>3971260</v>
          </cell>
          <cell r="V1234">
            <v>1791038</v>
          </cell>
          <cell r="W1234">
            <v>1791038</v>
          </cell>
        </row>
        <row r="1235">
          <cell r="D1235" t="str">
            <v>통신선 SCR팀</v>
          </cell>
          <cell r="E1235">
            <v>620000004</v>
          </cell>
          <cell r="F1235" t="str">
            <v>CARRIER</v>
          </cell>
          <cell r="G1235" t="str">
            <v>2000.06.30</v>
          </cell>
          <cell r="I1235">
            <v>5</v>
          </cell>
          <cell r="J1235">
            <v>0.45100000000000001</v>
          </cell>
          <cell r="K1235">
            <v>40000000</v>
          </cell>
          <cell r="L1235">
            <v>0</v>
          </cell>
          <cell r="M1235">
            <v>40000000</v>
          </cell>
          <cell r="N1235">
            <v>27943960</v>
          </cell>
          <cell r="O1235">
            <v>5437274</v>
          </cell>
          <cell r="P1235">
            <v>33381234</v>
          </cell>
          <cell r="Q1235">
            <v>6618766</v>
          </cell>
          <cell r="R1235">
            <v>0</v>
          </cell>
          <cell r="S1235">
            <v>0</v>
          </cell>
          <cell r="T1235">
            <v>5437274</v>
          </cell>
          <cell r="U1235">
            <v>6618766</v>
          </cell>
          <cell r="V1235">
            <v>2985063</v>
          </cell>
          <cell r="W1235">
            <v>2985063</v>
          </cell>
        </row>
        <row r="1236">
          <cell r="D1236" t="str">
            <v>SCR공</v>
          </cell>
          <cell r="K1236">
            <v>80000000</v>
          </cell>
          <cell r="L1236">
            <v>3000000</v>
          </cell>
          <cell r="M1236">
            <v>83000000</v>
          </cell>
          <cell r="N1236">
            <v>48318336</v>
          </cell>
          <cell r="O1236">
            <v>15528680</v>
          </cell>
          <cell r="P1236">
            <v>63847016</v>
          </cell>
          <cell r="Q1236">
            <v>19152984</v>
          </cell>
          <cell r="R1236">
            <v>0</v>
          </cell>
          <cell r="S1236">
            <v>0</v>
          </cell>
          <cell r="T1236">
            <v>15528680</v>
          </cell>
          <cell r="U1236">
            <v>19152984</v>
          </cell>
          <cell r="V1236">
            <v>8637994</v>
          </cell>
          <cell r="W1236">
            <v>8637994</v>
          </cell>
        </row>
        <row r="1237">
          <cell r="K1237">
            <v>2347279934</v>
          </cell>
          <cell r="L1237">
            <v>19973636</v>
          </cell>
          <cell r="M1237">
            <v>2364253570</v>
          </cell>
          <cell r="N1237">
            <v>2241924745</v>
          </cell>
          <cell r="O1237">
            <v>66751134</v>
          </cell>
          <cell r="P1237">
            <v>2307137180</v>
          </cell>
          <cell r="Q1237">
            <v>57116390</v>
          </cell>
          <cell r="R1237">
            <v>3000000</v>
          </cell>
          <cell r="S1237">
            <v>1538699</v>
          </cell>
          <cell r="T1237">
            <v>66751134</v>
          </cell>
          <cell r="U1237">
            <v>57116390</v>
          </cell>
          <cell r="V1237">
            <v>25592597</v>
          </cell>
          <cell r="W1237">
            <v>25592597</v>
          </cell>
        </row>
        <row r="1238">
          <cell r="D1238" t="str">
            <v>감사실</v>
          </cell>
          <cell r="E1238">
            <v>720020026</v>
          </cell>
          <cell r="F1238" t="str">
            <v>컴퓨터세트(M5950)</v>
          </cell>
          <cell r="G1238" t="str">
            <v>2002.03.29</v>
          </cell>
          <cell r="I1238">
            <v>5</v>
          </cell>
          <cell r="J1238">
            <v>0.45100000000000001</v>
          </cell>
          <cell r="K1238">
            <v>0</v>
          </cell>
          <cell r="L1238">
            <v>1240000</v>
          </cell>
          <cell r="M1238">
            <v>1240000</v>
          </cell>
          <cell r="N1238">
            <v>0</v>
          </cell>
          <cell r="O1238">
            <v>466033</v>
          </cell>
          <cell r="P1238">
            <v>466033</v>
          </cell>
          <cell r="Q1238">
            <v>773967</v>
          </cell>
          <cell r="R1238">
            <v>0</v>
          </cell>
          <cell r="S1238">
            <v>0</v>
          </cell>
          <cell r="T1238">
            <v>466033</v>
          </cell>
          <cell r="U1238">
            <v>773967</v>
          </cell>
          <cell r="V1238">
            <v>349059</v>
          </cell>
          <cell r="W1238">
            <v>349059</v>
          </cell>
        </row>
        <row r="1239">
          <cell r="D1239" t="str">
            <v>경영기획실</v>
          </cell>
          <cell r="E1239">
            <v>719940009</v>
          </cell>
          <cell r="F1239" t="str">
            <v>컴퓨터</v>
          </cell>
          <cell r="G1239" t="str">
            <v>1994.02.03</v>
          </cell>
          <cell r="H1239">
            <v>2000.03</v>
          </cell>
          <cell r="I1239">
            <v>5</v>
          </cell>
          <cell r="J1239">
            <v>0.45100000000000001</v>
          </cell>
          <cell r="K1239">
            <v>1400000</v>
          </cell>
          <cell r="L1239">
            <v>0</v>
          </cell>
          <cell r="M1239">
            <v>1400000</v>
          </cell>
          <cell r="N1239">
            <v>1399000</v>
          </cell>
          <cell r="O1239">
            <v>0</v>
          </cell>
          <cell r="P1239">
            <v>1399000</v>
          </cell>
          <cell r="Q1239">
            <v>1000</v>
          </cell>
          <cell r="R1239">
            <v>0</v>
          </cell>
          <cell r="S1239">
            <v>0</v>
          </cell>
          <cell r="T1239">
            <v>0</v>
          </cell>
          <cell r="U1239">
            <v>1000</v>
          </cell>
          <cell r="V1239">
            <v>0</v>
          </cell>
          <cell r="W1239">
            <v>0</v>
          </cell>
        </row>
        <row r="1240">
          <cell r="D1240" t="str">
            <v>경영기획실</v>
          </cell>
          <cell r="E1240">
            <v>719940014</v>
          </cell>
          <cell r="F1240" t="str">
            <v>프린터</v>
          </cell>
          <cell r="G1240" t="str">
            <v>1994.03.24</v>
          </cell>
          <cell r="H1240">
            <v>2000.03</v>
          </cell>
          <cell r="I1240">
            <v>5</v>
          </cell>
          <cell r="J1240">
            <v>0.45100000000000001</v>
          </cell>
          <cell r="K1240">
            <v>970000</v>
          </cell>
          <cell r="L1240">
            <v>0</v>
          </cell>
          <cell r="M1240">
            <v>970000</v>
          </cell>
          <cell r="N1240">
            <v>969000</v>
          </cell>
          <cell r="O1240">
            <v>0</v>
          </cell>
          <cell r="P1240">
            <v>969000</v>
          </cell>
          <cell r="Q1240">
            <v>1000</v>
          </cell>
          <cell r="R1240">
            <v>0</v>
          </cell>
          <cell r="S1240">
            <v>0</v>
          </cell>
          <cell r="T1240">
            <v>0</v>
          </cell>
          <cell r="U1240">
            <v>1000</v>
          </cell>
          <cell r="V1240">
            <v>0</v>
          </cell>
          <cell r="W1240">
            <v>0</v>
          </cell>
        </row>
        <row r="1241">
          <cell r="D1241" t="str">
            <v>경영기획실</v>
          </cell>
          <cell r="E1241">
            <v>719940071</v>
          </cell>
          <cell r="F1241" t="str">
            <v>실물투영기</v>
          </cell>
          <cell r="G1241" t="str">
            <v>1994.11.30</v>
          </cell>
          <cell r="H1241">
            <v>2002.01</v>
          </cell>
          <cell r="I1241">
            <v>5</v>
          </cell>
          <cell r="J1241">
            <v>0.45100000000000001</v>
          </cell>
          <cell r="K1241">
            <v>2346000</v>
          </cell>
          <cell r="L1241">
            <v>0</v>
          </cell>
          <cell r="M1241">
            <v>2346000</v>
          </cell>
          <cell r="N1241">
            <v>2228292</v>
          </cell>
          <cell r="O1241">
            <v>116708</v>
          </cell>
          <cell r="P1241">
            <v>2345000</v>
          </cell>
          <cell r="Q1241">
            <v>1000</v>
          </cell>
          <cell r="R1241">
            <v>0</v>
          </cell>
          <cell r="S1241">
            <v>0</v>
          </cell>
          <cell r="T1241">
            <v>116708</v>
          </cell>
          <cell r="U1241">
            <v>1000</v>
          </cell>
          <cell r="V1241">
            <v>0</v>
          </cell>
          <cell r="W1241">
            <v>0</v>
          </cell>
        </row>
        <row r="1242">
          <cell r="D1242" t="str">
            <v>경영기획실</v>
          </cell>
          <cell r="E1242">
            <v>719950050</v>
          </cell>
          <cell r="F1242" t="str">
            <v>프린터</v>
          </cell>
          <cell r="G1242" t="str">
            <v>1995.07.22</v>
          </cell>
          <cell r="H1242">
            <v>1999.1</v>
          </cell>
          <cell r="I1242">
            <v>5</v>
          </cell>
          <cell r="J1242">
            <v>0.45100000000000001</v>
          </cell>
          <cell r="K1242">
            <v>1987500</v>
          </cell>
          <cell r="L1242">
            <v>0</v>
          </cell>
          <cell r="M1242">
            <v>1987500</v>
          </cell>
          <cell r="N1242">
            <v>1986500</v>
          </cell>
          <cell r="O1242">
            <v>0</v>
          </cell>
          <cell r="P1242">
            <v>1986500</v>
          </cell>
          <cell r="Q1242">
            <v>1000</v>
          </cell>
          <cell r="R1242">
            <v>0</v>
          </cell>
          <cell r="S1242">
            <v>0</v>
          </cell>
          <cell r="T1242">
            <v>0</v>
          </cell>
          <cell r="U1242">
            <v>1000</v>
          </cell>
          <cell r="V1242">
            <v>0</v>
          </cell>
          <cell r="W1242">
            <v>0</v>
          </cell>
        </row>
        <row r="1243">
          <cell r="D1243" t="str">
            <v>경영기획실</v>
          </cell>
          <cell r="E1243">
            <v>719950059</v>
          </cell>
          <cell r="F1243" t="str">
            <v>컴퓨터</v>
          </cell>
          <cell r="G1243" t="str">
            <v>1995.07.31</v>
          </cell>
          <cell r="H1243">
            <v>1999.1</v>
          </cell>
          <cell r="I1243">
            <v>5</v>
          </cell>
          <cell r="J1243">
            <v>0.45100000000000001</v>
          </cell>
          <cell r="K1243">
            <v>3430600</v>
          </cell>
          <cell r="L1243">
            <v>0</v>
          </cell>
          <cell r="M1243">
            <v>3430600</v>
          </cell>
          <cell r="N1243">
            <v>3429600</v>
          </cell>
          <cell r="O1243">
            <v>0</v>
          </cell>
          <cell r="P1243">
            <v>3429600</v>
          </cell>
          <cell r="Q1243">
            <v>1000</v>
          </cell>
          <cell r="R1243">
            <v>0</v>
          </cell>
          <cell r="S1243">
            <v>0</v>
          </cell>
          <cell r="T1243">
            <v>0</v>
          </cell>
          <cell r="U1243">
            <v>1000</v>
          </cell>
          <cell r="V1243">
            <v>0</v>
          </cell>
          <cell r="W1243">
            <v>0</v>
          </cell>
        </row>
        <row r="1244">
          <cell r="D1244" t="str">
            <v>경영기획실</v>
          </cell>
          <cell r="E1244">
            <v>719950080</v>
          </cell>
          <cell r="F1244" t="str">
            <v>QLBP SF3S</v>
          </cell>
          <cell r="G1244" t="str">
            <v>1995.10.11</v>
          </cell>
          <cell r="H1244">
            <v>1999.1</v>
          </cell>
          <cell r="I1244">
            <v>5</v>
          </cell>
          <cell r="J1244">
            <v>0.45100000000000001</v>
          </cell>
          <cell r="K1244">
            <v>1900000</v>
          </cell>
          <cell r="L1244">
            <v>0</v>
          </cell>
          <cell r="M1244">
            <v>1900000</v>
          </cell>
          <cell r="N1244">
            <v>1899000</v>
          </cell>
          <cell r="O1244">
            <v>0</v>
          </cell>
          <cell r="P1244">
            <v>1899000</v>
          </cell>
          <cell r="Q1244">
            <v>1000</v>
          </cell>
          <cell r="R1244">
            <v>0</v>
          </cell>
          <cell r="S1244">
            <v>0</v>
          </cell>
          <cell r="T1244">
            <v>0</v>
          </cell>
          <cell r="U1244">
            <v>1000</v>
          </cell>
          <cell r="V1244">
            <v>0</v>
          </cell>
          <cell r="W1244">
            <v>0</v>
          </cell>
        </row>
        <row r="1245">
          <cell r="D1245" t="str">
            <v>경영기획실</v>
          </cell>
          <cell r="E1245">
            <v>720010001</v>
          </cell>
          <cell r="F1245" t="str">
            <v>컴퓨터(M5611)</v>
          </cell>
          <cell r="G1245" t="str">
            <v>2001.01.30</v>
          </cell>
          <cell r="I1245">
            <v>5</v>
          </cell>
          <cell r="J1245">
            <v>0.45100000000000001</v>
          </cell>
          <cell r="K1245">
            <v>1565000</v>
          </cell>
          <cell r="L1245">
            <v>0</v>
          </cell>
          <cell r="M1245">
            <v>1565000</v>
          </cell>
          <cell r="N1245">
            <v>705815</v>
          </cell>
          <cell r="O1245">
            <v>387492</v>
          </cell>
          <cell r="P1245">
            <v>1093307</v>
          </cell>
          <cell r="Q1245">
            <v>471693</v>
          </cell>
          <cell r="R1245">
            <v>0</v>
          </cell>
          <cell r="S1245">
            <v>0</v>
          </cell>
          <cell r="T1245">
            <v>387492</v>
          </cell>
          <cell r="U1245">
            <v>471693</v>
          </cell>
          <cell r="V1245">
            <v>212733</v>
          </cell>
          <cell r="W1245">
            <v>212733</v>
          </cell>
        </row>
        <row r="1246">
          <cell r="D1246" t="str">
            <v>경영기획실 지원부문</v>
          </cell>
          <cell r="E1246">
            <v>719950063</v>
          </cell>
          <cell r="F1246" t="str">
            <v>LASER PRINTER</v>
          </cell>
          <cell r="G1246" t="str">
            <v>1995.07.31</v>
          </cell>
          <cell r="H1246">
            <v>1999.1</v>
          </cell>
          <cell r="I1246">
            <v>5</v>
          </cell>
          <cell r="J1246">
            <v>0.45100000000000001</v>
          </cell>
          <cell r="K1246">
            <v>1863000</v>
          </cell>
          <cell r="L1246">
            <v>0</v>
          </cell>
          <cell r="M1246">
            <v>1863000</v>
          </cell>
          <cell r="N1246">
            <v>1862000</v>
          </cell>
          <cell r="O1246">
            <v>0</v>
          </cell>
          <cell r="P1246">
            <v>1862000</v>
          </cell>
          <cell r="Q1246">
            <v>1000</v>
          </cell>
          <cell r="R1246">
            <v>0</v>
          </cell>
          <cell r="S1246">
            <v>0</v>
          </cell>
          <cell r="T1246">
            <v>0</v>
          </cell>
          <cell r="U1246">
            <v>1000</v>
          </cell>
          <cell r="V1246">
            <v>0</v>
          </cell>
          <cell r="W1246">
            <v>0</v>
          </cell>
        </row>
        <row r="1247">
          <cell r="D1247" t="str">
            <v>경영기획실 지원부문</v>
          </cell>
          <cell r="E1247">
            <v>719970082</v>
          </cell>
          <cell r="F1247" t="str">
            <v>COMMPUTER 510D</v>
          </cell>
          <cell r="G1247" t="str">
            <v>1997.07.01</v>
          </cell>
          <cell r="H1247">
            <v>2002.04</v>
          </cell>
          <cell r="I1247">
            <v>5</v>
          </cell>
          <cell r="J1247">
            <v>0.45100000000000001</v>
          </cell>
          <cell r="K1247">
            <v>1859000</v>
          </cell>
          <cell r="L1247">
            <v>0</v>
          </cell>
          <cell r="M1247">
            <v>1859000</v>
          </cell>
          <cell r="N1247">
            <v>1752140</v>
          </cell>
          <cell r="O1247">
            <v>105860</v>
          </cell>
          <cell r="P1247">
            <v>1858000</v>
          </cell>
          <cell r="Q1247">
            <v>1000</v>
          </cell>
          <cell r="R1247">
            <v>0</v>
          </cell>
          <cell r="S1247">
            <v>0</v>
          </cell>
          <cell r="T1247">
            <v>105860</v>
          </cell>
          <cell r="U1247">
            <v>1000</v>
          </cell>
          <cell r="V1247">
            <v>0</v>
          </cell>
          <cell r="W1247">
            <v>0</v>
          </cell>
        </row>
        <row r="1248">
          <cell r="D1248" t="str">
            <v>경영기획실 지원부문</v>
          </cell>
          <cell r="E1248">
            <v>719970102</v>
          </cell>
          <cell r="F1248" t="str">
            <v>사옥 출입통제 씨스템</v>
          </cell>
          <cell r="G1248" t="str">
            <v>1997.12.31</v>
          </cell>
          <cell r="H1248">
            <v>2002.04</v>
          </cell>
          <cell r="I1248">
            <v>5</v>
          </cell>
          <cell r="J1248">
            <v>0.45100000000000001</v>
          </cell>
          <cell r="K1248">
            <v>12300000</v>
          </cell>
          <cell r="L1248">
            <v>0</v>
          </cell>
          <cell r="M1248">
            <v>12300000</v>
          </cell>
          <cell r="N1248">
            <v>11592963</v>
          </cell>
          <cell r="O1248">
            <v>706037</v>
          </cell>
          <cell r="P1248">
            <v>12299000</v>
          </cell>
          <cell r="Q1248">
            <v>1000</v>
          </cell>
          <cell r="R1248">
            <v>0</v>
          </cell>
          <cell r="S1248">
            <v>0</v>
          </cell>
          <cell r="T1248">
            <v>706037</v>
          </cell>
          <cell r="U1248">
            <v>1000</v>
          </cell>
          <cell r="V1248">
            <v>0</v>
          </cell>
          <cell r="W1248">
            <v>0</v>
          </cell>
        </row>
        <row r="1249">
          <cell r="D1249" t="str">
            <v>경영기획실 지원부문</v>
          </cell>
          <cell r="E1249">
            <v>719990017</v>
          </cell>
          <cell r="F1249" t="str">
            <v>모빌랙</v>
          </cell>
          <cell r="G1249" t="str">
            <v>1999.05.31</v>
          </cell>
          <cell r="I1249">
            <v>5</v>
          </cell>
          <cell r="J1249">
            <v>0.45100000000000001</v>
          </cell>
          <cell r="K1249">
            <v>1950000</v>
          </cell>
          <cell r="L1249">
            <v>0</v>
          </cell>
          <cell r="M1249">
            <v>1950000</v>
          </cell>
          <cell r="N1249">
            <v>1627335</v>
          </cell>
          <cell r="O1249">
            <v>145522</v>
          </cell>
          <cell r="P1249">
            <v>1772857</v>
          </cell>
          <cell r="Q1249">
            <v>177143</v>
          </cell>
          <cell r="R1249">
            <v>0</v>
          </cell>
          <cell r="S1249">
            <v>0</v>
          </cell>
          <cell r="T1249">
            <v>145522</v>
          </cell>
          <cell r="U1249">
            <v>177143</v>
          </cell>
          <cell r="V1249">
            <v>79891</v>
          </cell>
          <cell r="W1249">
            <v>79891</v>
          </cell>
        </row>
        <row r="1250">
          <cell r="D1250" t="str">
            <v>경영기획실 지원부문</v>
          </cell>
          <cell r="E1250">
            <v>720000027</v>
          </cell>
          <cell r="F1250" t="str">
            <v>컴퓨터세트(M5600)</v>
          </cell>
          <cell r="G1250" t="str">
            <v>2000.05.29</v>
          </cell>
          <cell r="I1250">
            <v>5</v>
          </cell>
          <cell r="J1250">
            <v>0.45100000000000001</v>
          </cell>
          <cell r="K1250">
            <v>1775000</v>
          </cell>
          <cell r="L1250">
            <v>0</v>
          </cell>
          <cell r="M1250">
            <v>1775000</v>
          </cell>
          <cell r="N1250">
            <v>1240013</v>
          </cell>
          <cell r="O1250">
            <v>241279</v>
          </cell>
          <cell r="P1250">
            <v>1481292</v>
          </cell>
          <cell r="Q1250">
            <v>293708</v>
          </cell>
          <cell r="R1250">
            <v>0</v>
          </cell>
          <cell r="S1250">
            <v>0</v>
          </cell>
          <cell r="T1250">
            <v>241279</v>
          </cell>
          <cell r="U1250">
            <v>293708</v>
          </cell>
          <cell r="V1250">
            <v>132462</v>
          </cell>
          <cell r="W1250">
            <v>132462</v>
          </cell>
        </row>
        <row r="1251">
          <cell r="D1251" t="str">
            <v>경영기획실 지원부문</v>
          </cell>
          <cell r="E1251">
            <v>720000052</v>
          </cell>
          <cell r="F1251" t="str">
            <v>CCTV설치</v>
          </cell>
          <cell r="G1251" t="str">
            <v>2000.12.22</v>
          </cell>
          <cell r="I1251">
            <v>5</v>
          </cell>
          <cell r="J1251">
            <v>0.45100000000000001</v>
          </cell>
          <cell r="K1251">
            <v>1047000</v>
          </cell>
          <cell r="L1251">
            <v>0</v>
          </cell>
          <cell r="M1251">
            <v>1047000</v>
          </cell>
          <cell r="N1251">
            <v>601815</v>
          </cell>
          <cell r="O1251">
            <v>200778</v>
          </cell>
          <cell r="P1251">
            <v>802593</v>
          </cell>
          <cell r="Q1251">
            <v>244407</v>
          </cell>
          <cell r="R1251">
            <v>0</v>
          </cell>
          <cell r="S1251">
            <v>0</v>
          </cell>
          <cell r="T1251">
            <v>200778</v>
          </cell>
          <cell r="U1251">
            <v>244407</v>
          </cell>
          <cell r="V1251">
            <v>110227</v>
          </cell>
          <cell r="W1251">
            <v>110227</v>
          </cell>
        </row>
        <row r="1252">
          <cell r="D1252" t="str">
            <v>경영기획실 지원부문</v>
          </cell>
          <cell r="E1252">
            <v>720000054</v>
          </cell>
          <cell r="F1252" t="str">
            <v>컴퓨터세트(M5611)</v>
          </cell>
          <cell r="G1252" t="str">
            <v>2000.12.12</v>
          </cell>
          <cell r="I1252">
            <v>5</v>
          </cell>
          <cell r="J1252">
            <v>0.45100000000000001</v>
          </cell>
          <cell r="K1252">
            <v>1633000</v>
          </cell>
          <cell r="L1252">
            <v>0</v>
          </cell>
          <cell r="M1252">
            <v>1633000</v>
          </cell>
          <cell r="N1252">
            <v>938648</v>
          </cell>
          <cell r="O1252">
            <v>313153</v>
          </cell>
          <cell r="P1252">
            <v>1251801</v>
          </cell>
          <cell r="Q1252">
            <v>381199</v>
          </cell>
          <cell r="R1252">
            <v>0</v>
          </cell>
          <cell r="S1252">
            <v>0</v>
          </cell>
          <cell r="T1252">
            <v>313153</v>
          </cell>
          <cell r="U1252">
            <v>381199</v>
          </cell>
          <cell r="V1252">
            <v>171920</v>
          </cell>
          <cell r="W1252">
            <v>171920</v>
          </cell>
        </row>
        <row r="1253">
          <cell r="D1253" t="str">
            <v>경영기획실 지원부문</v>
          </cell>
          <cell r="E1253">
            <v>720010009</v>
          </cell>
          <cell r="F1253" t="str">
            <v>높은칸막이외</v>
          </cell>
          <cell r="G1253" t="str">
            <v>2001.05.21</v>
          </cell>
          <cell r="I1253">
            <v>5</v>
          </cell>
          <cell r="J1253">
            <v>0.45100000000000001</v>
          </cell>
          <cell r="K1253">
            <v>1500000</v>
          </cell>
          <cell r="L1253">
            <v>0</v>
          </cell>
          <cell r="M1253">
            <v>1500000</v>
          </cell>
          <cell r="N1253">
            <v>676500</v>
          </cell>
          <cell r="O1253">
            <v>371399</v>
          </cell>
          <cell r="P1253">
            <v>1047899</v>
          </cell>
          <cell r="Q1253">
            <v>452101</v>
          </cell>
          <cell r="R1253">
            <v>0</v>
          </cell>
          <cell r="S1253">
            <v>0</v>
          </cell>
          <cell r="T1253">
            <v>371399</v>
          </cell>
          <cell r="U1253">
            <v>452101</v>
          </cell>
          <cell r="V1253">
            <v>203897</v>
          </cell>
          <cell r="W1253">
            <v>203897</v>
          </cell>
        </row>
        <row r="1254">
          <cell r="D1254" t="str">
            <v>관리본부</v>
          </cell>
          <cell r="E1254">
            <v>720000038</v>
          </cell>
          <cell r="F1254" t="str">
            <v>노트북(S-850)세트</v>
          </cell>
          <cell r="G1254" t="str">
            <v>2000.07.10</v>
          </cell>
          <cell r="I1254">
            <v>5</v>
          </cell>
          <cell r="J1254">
            <v>0.45100000000000001</v>
          </cell>
          <cell r="K1254">
            <v>3070000</v>
          </cell>
          <cell r="L1254">
            <v>0</v>
          </cell>
          <cell r="M1254">
            <v>3070000</v>
          </cell>
          <cell r="N1254">
            <v>1764634</v>
          </cell>
          <cell r="O1254">
            <v>588720</v>
          </cell>
          <cell r="P1254">
            <v>2353354</v>
          </cell>
          <cell r="Q1254">
            <v>716646</v>
          </cell>
          <cell r="R1254">
            <v>0</v>
          </cell>
          <cell r="S1254">
            <v>0</v>
          </cell>
          <cell r="T1254">
            <v>588720</v>
          </cell>
          <cell r="U1254">
            <v>716646</v>
          </cell>
          <cell r="V1254">
            <v>323207</v>
          </cell>
          <cell r="W1254">
            <v>323207</v>
          </cell>
        </row>
        <row r="1255">
          <cell r="D1255" t="str">
            <v>관리본부 전략기획팀</v>
          </cell>
          <cell r="E1255">
            <v>719940070</v>
          </cell>
          <cell r="F1255" t="str">
            <v>사무용가구</v>
          </cell>
          <cell r="G1255" t="str">
            <v>1994.11.30</v>
          </cell>
          <cell r="H1255">
            <v>2002.01</v>
          </cell>
          <cell r="I1255">
            <v>5</v>
          </cell>
          <cell r="J1255">
            <v>0.45100000000000001</v>
          </cell>
          <cell r="K1255">
            <v>2352400</v>
          </cell>
          <cell r="L1255">
            <v>0</v>
          </cell>
          <cell r="M1255">
            <v>2352400</v>
          </cell>
          <cell r="N1255">
            <v>2234370</v>
          </cell>
          <cell r="O1255">
            <v>117030</v>
          </cell>
          <cell r="P1255">
            <v>2351400</v>
          </cell>
          <cell r="Q1255">
            <v>1000</v>
          </cell>
          <cell r="R1255">
            <v>0</v>
          </cell>
          <cell r="S1255">
            <v>0</v>
          </cell>
          <cell r="T1255">
            <v>117030</v>
          </cell>
          <cell r="U1255">
            <v>1000</v>
          </cell>
          <cell r="V1255">
            <v>0</v>
          </cell>
          <cell r="W1255">
            <v>0</v>
          </cell>
        </row>
        <row r="1256">
          <cell r="D1256" t="str">
            <v>관리본부 전략기획팀</v>
          </cell>
          <cell r="E1256">
            <v>719950058</v>
          </cell>
          <cell r="F1256" t="str">
            <v>컴퓨터</v>
          </cell>
          <cell r="G1256" t="str">
            <v>1995.07.31</v>
          </cell>
          <cell r="H1256">
            <v>2000.1</v>
          </cell>
          <cell r="I1256">
            <v>5</v>
          </cell>
          <cell r="J1256">
            <v>0.45100000000000001</v>
          </cell>
          <cell r="K1256">
            <v>6200000</v>
          </cell>
          <cell r="L1256">
            <v>0</v>
          </cell>
          <cell r="M1256">
            <v>6200000</v>
          </cell>
          <cell r="N1256">
            <v>6199000</v>
          </cell>
          <cell r="O1256">
            <v>0</v>
          </cell>
          <cell r="P1256">
            <v>6199000</v>
          </cell>
          <cell r="Q1256">
            <v>1000</v>
          </cell>
          <cell r="R1256">
            <v>0</v>
          </cell>
          <cell r="S1256">
            <v>0</v>
          </cell>
          <cell r="T1256">
            <v>0</v>
          </cell>
          <cell r="U1256">
            <v>1000</v>
          </cell>
          <cell r="V1256">
            <v>0</v>
          </cell>
          <cell r="W1256">
            <v>0</v>
          </cell>
        </row>
        <row r="1257">
          <cell r="D1257" t="str">
            <v>관리본부 전략기획팀</v>
          </cell>
          <cell r="E1257">
            <v>719960053</v>
          </cell>
          <cell r="F1257" t="str">
            <v>컴퓨터</v>
          </cell>
          <cell r="G1257" t="str">
            <v>1996.10.24</v>
          </cell>
          <cell r="H1257">
            <v>2000.12</v>
          </cell>
          <cell r="I1257">
            <v>5</v>
          </cell>
          <cell r="J1257">
            <v>0.45100000000000001</v>
          </cell>
          <cell r="K1257">
            <v>3437000</v>
          </cell>
          <cell r="L1257">
            <v>0</v>
          </cell>
          <cell r="M1257">
            <v>3437000</v>
          </cell>
          <cell r="N1257">
            <v>3436000</v>
          </cell>
          <cell r="O1257">
            <v>0</v>
          </cell>
          <cell r="P1257">
            <v>3436000</v>
          </cell>
          <cell r="Q1257">
            <v>1000</v>
          </cell>
          <cell r="R1257">
            <v>0</v>
          </cell>
          <cell r="S1257">
            <v>0</v>
          </cell>
          <cell r="T1257">
            <v>0</v>
          </cell>
          <cell r="U1257">
            <v>1000</v>
          </cell>
          <cell r="V1257">
            <v>0</v>
          </cell>
          <cell r="W1257">
            <v>0</v>
          </cell>
        </row>
        <row r="1258">
          <cell r="D1258" t="str">
            <v>관리본부 전략기획팀</v>
          </cell>
          <cell r="E1258">
            <v>719960068</v>
          </cell>
          <cell r="F1258" t="str">
            <v>레이져프린터</v>
          </cell>
          <cell r="G1258" t="str">
            <v>1996.11.12</v>
          </cell>
          <cell r="H1258">
            <v>2000.12</v>
          </cell>
          <cell r="I1258">
            <v>5</v>
          </cell>
          <cell r="J1258">
            <v>0.45100000000000001</v>
          </cell>
          <cell r="K1258">
            <v>1000000</v>
          </cell>
          <cell r="L1258">
            <v>0</v>
          </cell>
          <cell r="M1258">
            <v>1000000</v>
          </cell>
          <cell r="N1258">
            <v>999000</v>
          </cell>
          <cell r="O1258">
            <v>0</v>
          </cell>
          <cell r="P1258">
            <v>999000</v>
          </cell>
          <cell r="Q1258">
            <v>1000</v>
          </cell>
          <cell r="R1258">
            <v>0</v>
          </cell>
          <cell r="S1258">
            <v>0</v>
          </cell>
          <cell r="T1258">
            <v>0</v>
          </cell>
          <cell r="U1258">
            <v>1000</v>
          </cell>
          <cell r="V1258">
            <v>0</v>
          </cell>
          <cell r="W1258">
            <v>0</v>
          </cell>
        </row>
        <row r="1259">
          <cell r="D1259" t="str">
            <v>관리본부 전략기획팀</v>
          </cell>
          <cell r="E1259">
            <v>719970013</v>
          </cell>
          <cell r="F1259" t="str">
            <v>PC</v>
          </cell>
          <cell r="G1259" t="str">
            <v>1997.03.06</v>
          </cell>
          <cell r="H1259">
            <v>2001.07</v>
          </cell>
          <cell r="I1259">
            <v>5</v>
          </cell>
          <cell r="J1259">
            <v>0.45100000000000001</v>
          </cell>
          <cell r="K1259">
            <v>2977200</v>
          </cell>
          <cell r="L1259">
            <v>0</v>
          </cell>
          <cell r="M1259">
            <v>2977200</v>
          </cell>
          <cell r="N1259">
            <v>2976200</v>
          </cell>
          <cell r="O1259">
            <v>0</v>
          </cell>
          <cell r="P1259">
            <v>2976200</v>
          </cell>
          <cell r="Q1259">
            <v>1000</v>
          </cell>
          <cell r="R1259">
            <v>0</v>
          </cell>
          <cell r="S1259">
            <v>0</v>
          </cell>
          <cell r="T1259">
            <v>0</v>
          </cell>
          <cell r="U1259">
            <v>1000</v>
          </cell>
          <cell r="V1259">
            <v>0</v>
          </cell>
          <cell r="W1259">
            <v>0</v>
          </cell>
        </row>
        <row r="1260">
          <cell r="D1260" t="str">
            <v>관리본부 전략기획팀</v>
          </cell>
          <cell r="E1260">
            <v>720010006</v>
          </cell>
          <cell r="F1260" t="str">
            <v>컴퓨터(M5620)</v>
          </cell>
          <cell r="G1260" t="str">
            <v>2001.03.06</v>
          </cell>
          <cell r="I1260">
            <v>5</v>
          </cell>
          <cell r="J1260">
            <v>0.45100000000000001</v>
          </cell>
          <cell r="K1260">
            <v>1403000</v>
          </cell>
          <cell r="L1260">
            <v>0</v>
          </cell>
          <cell r="M1260">
            <v>1403000</v>
          </cell>
          <cell r="N1260">
            <v>632753</v>
          </cell>
          <cell r="O1260">
            <v>347381</v>
          </cell>
          <cell r="P1260">
            <v>980134</v>
          </cell>
          <cell r="Q1260">
            <v>422866</v>
          </cell>
          <cell r="R1260">
            <v>0</v>
          </cell>
          <cell r="S1260">
            <v>0</v>
          </cell>
          <cell r="T1260">
            <v>347381</v>
          </cell>
          <cell r="U1260">
            <v>422866</v>
          </cell>
          <cell r="V1260">
            <v>190712</v>
          </cell>
          <cell r="W1260">
            <v>190712</v>
          </cell>
        </row>
        <row r="1261">
          <cell r="D1261" t="str">
            <v>관리본부 전략기획팀</v>
          </cell>
          <cell r="E1261">
            <v>720010017</v>
          </cell>
          <cell r="F1261" t="str">
            <v>컴퓨터</v>
          </cell>
          <cell r="G1261" t="str">
            <v>2001.07.12</v>
          </cell>
          <cell r="I1261">
            <v>5</v>
          </cell>
          <cell r="J1261">
            <v>0.45100000000000001</v>
          </cell>
          <cell r="K1261">
            <v>2574800</v>
          </cell>
          <cell r="L1261">
            <v>0</v>
          </cell>
          <cell r="M1261">
            <v>2574800</v>
          </cell>
          <cell r="N1261">
            <v>580617</v>
          </cell>
          <cell r="O1261">
            <v>899377</v>
          </cell>
          <cell r="P1261">
            <v>1479994</v>
          </cell>
          <cell r="Q1261">
            <v>1094806</v>
          </cell>
          <cell r="R1261">
            <v>0</v>
          </cell>
          <cell r="S1261">
            <v>0</v>
          </cell>
          <cell r="T1261">
            <v>899377</v>
          </cell>
          <cell r="U1261">
            <v>1094806</v>
          </cell>
          <cell r="V1261">
            <v>493757</v>
          </cell>
          <cell r="W1261">
            <v>493757</v>
          </cell>
        </row>
        <row r="1262">
          <cell r="D1262" t="str">
            <v>관리본부 전략기획팀</v>
          </cell>
          <cell r="E1262">
            <v>720010018</v>
          </cell>
          <cell r="F1262" t="str">
            <v>프로젝터</v>
          </cell>
          <cell r="G1262" t="str">
            <v>2001.07.06</v>
          </cell>
          <cell r="I1262">
            <v>5</v>
          </cell>
          <cell r="J1262">
            <v>0.45100000000000001</v>
          </cell>
          <cell r="K1262">
            <v>4200000</v>
          </cell>
          <cell r="L1262">
            <v>0</v>
          </cell>
          <cell r="M1262">
            <v>4200000</v>
          </cell>
          <cell r="N1262">
            <v>947100</v>
          </cell>
          <cell r="O1262">
            <v>1467058</v>
          </cell>
          <cell r="P1262">
            <v>2414158</v>
          </cell>
          <cell r="Q1262">
            <v>1785842</v>
          </cell>
          <cell r="R1262">
            <v>0</v>
          </cell>
          <cell r="S1262">
            <v>0</v>
          </cell>
          <cell r="T1262">
            <v>1467058</v>
          </cell>
          <cell r="U1262">
            <v>1785842</v>
          </cell>
          <cell r="V1262">
            <v>805414</v>
          </cell>
          <cell r="W1262">
            <v>805414</v>
          </cell>
        </row>
        <row r="1263">
          <cell r="D1263" t="str">
            <v>관리본부 전략기획팀</v>
          </cell>
          <cell r="E1263">
            <v>720020032</v>
          </cell>
          <cell r="F1263" t="str">
            <v>파티션(전략기획팀)</v>
          </cell>
          <cell r="G1263" t="str">
            <v>2002.01.11</v>
          </cell>
          <cell r="I1263">
            <v>5</v>
          </cell>
          <cell r="J1263">
            <v>0.45100000000000001</v>
          </cell>
          <cell r="K1263">
            <v>0</v>
          </cell>
          <cell r="L1263">
            <v>2000000</v>
          </cell>
          <cell r="M1263">
            <v>2000000</v>
          </cell>
          <cell r="N1263">
            <v>0</v>
          </cell>
          <cell r="O1263">
            <v>902000</v>
          </cell>
          <cell r="P1263">
            <v>902000</v>
          </cell>
          <cell r="Q1263">
            <v>1098000</v>
          </cell>
          <cell r="R1263">
            <v>0</v>
          </cell>
          <cell r="S1263">
            <v>0</v>
          </cell>
          <cell r="T1263">
            <v>902000</v>
          </cell>
          <cell r="U1263">
            <v>1098000</v>
          </cell>
          <cell r="V1263">
            <v>495198</v>
          </cell>
          <cell r="W1263">
            <v>495198</v>
          </cell>
        </row>
        <row r="1264">
          <cell r="D1264" t="str">
            <v>관리실</v>
          </cell>
          <cell r="E1264">
            <v>719990033</v>
          </cell>
          <cell r="F1264" t="str">
            <v>컴퓨터(M5600-TH00)SET</v>
          </cell>
          <cell r="G1264" t="str">
            <v>1999.10.28</v>
          </cell>
          <cell r="I1264">
            <v>5</v>
          </cell>
          <cell r="J1264">
            <v>0.45100000000000001</v>
          </cell>
          <cell r="K1264">
            <v>3004000</v>
          </cell>
          <cell r="L1264">
            <v>0</v>
          </cell>
          <cell r="M1264">
            <v>3004000</v>
          </cell>
          <cell r="N1264">
            <v>2302761</v>
          </cell>
          <cell r="O1264">
            <v>316259</v>
          </cell>
          <cell r="P1264">
            <v>2619020</v>
          </cell>
          <cell r="Q1264">
            <v>384980</v>
          </cell>
          <cell r="R1264">
            <v>0</v>
          </cell>
          <cell r="S1264">
            <v>0</v>
          </cell>
          <cell r="T1264">
            <v>316259</v>
          </cell>
          <cell r="U1264">
            <v>384980</v>
          </cell>
          <cell r="V1264">
            <v>173625</v>
          </cell>
          <cell r="W1264">
            <v>173625</v>
          </cell>
        </row>
        <row r="1265">
          <cell r="D1265" t="str">
            <v>관리실 관리과</v>
          </cell>
          <cell r="E1265">
            <v>719980023</v>
          </cell>
          <cell r="F1265" t="str">
            <v>자판기</v>
          </cell>
          <cell r="G1265" t="str">
            <v>1998.12.19</v>
          </cell>
          <cell r="I1265">
            <v>5</v>
          </cell>
          <cell r="J1265">
            <v>0.45100000000000001</v>
          </cell>
          <cell r="K1265">
            <v>4000000</v>
          </cell>
          <cell r="L1265">
            <v>0</v>
          </cell>
          <cell r="M1265">
            <v>4000000</v>
          </cell>
          <cell r="N1265">
            <v>3512859</v>
          </cell>
          <cell r="O1265">
            <v>219701</v>
          </cell>
          <cell r="P1265">
            <v>3732560</v>
          </cell>
          <cell r="Q1265">
            <v>267440</v>
          </cell>
          <cell r="R1265">
            <v>0</v>
          </cell>
          <cell r="S1265">
            <v>0</v>
          </cell>
          <cell r="T1265">
            <v>219701</v>
          </cell>
          <cell r="U1265">
            <v>267440</v>
          </cell>
          <cell r="V1265">
            <v>120615</v>
          </cell>
          <cell r="W1265">
            <v>120615</v>
          </cell>
        </row>
        <row r="1266">
          <cell r="D1266" t="str">
            <v>관리실 관리과</v>
          </cell>
          <cell r="E1266">
            <v>719990016</v>
          </cell>
          <cell r="F1266" t="str">
            <v>본사사옥CCTV</v>
          </cell>
          <cell r="G1266" t="str">
            <v>1999.05.07</v>
          </cell>
          <cell r="I1266">
            <v>5</v>
          </cell>
          <cell r="J1266">
            <v>0.45100000000000001</v>
          </cell>
          <cell r="K1266">
            <v>2800000</v>
          </cell>
          <cell r="L1266">
            <v>0</v>
          </cell>
          <cell r="M1266">
            <v>2800000</v>
          </cell>
          <cell r="N1266">
            <v>2336686</v>
          </cell>
          <cell r="O1266">
            <v>208955</v>
          </cell>
          <cell r="P1266">
            <v>2545641</v>
          </cell>
          <cell r="Q1266">
            <v>254359</v>
          </cell>
          <cell r="R1266">
            <v>0</v>
          </cell>
          <cell r="S1266">
            <v>0</v>
          </cell>
          <cell r="T1266">
            <v>208955</v>
          </cell>
          <cell r="U1266">
            <v>254359</v>
          </cell>
          <cell r="V1266">
            <v>114715</v>
          </cell>
          <cell r="W1266">
            <v>114715</v>
          </cell>
        </row>
        <row r="1267">
          <cell r="D1267" t="str">
            <v>기획실 경영관리팀</v>
          </cell>
          <cell r="E1267">
            <v>719960037</v>
          </cell>
          <cell r="F1267" t="str">
            <v>노트북PC</v>
          </cell>
          <cell r="G1267" t="str">
            <v>1996.07.13</v>
          </cell>
          <cell r="H1267">
            <v>2000.12</v>
          </cell>
          <cell r="I1267">
            <v>5</v>
          </cell>
          <cell r="J1267">
            <v>0.45100000000000001</v>
          </cell>
          <cell r="K1267">
            <v>2280000</v>
          </cell>
          <cell r="L1267">
            <v>0</v>
          </cell>
          <cell r="M1267">
            <v>2280000</v>
          </cell>
          <cell r="N1267">
            <v>2279000</v>
          </cell>
          <cell r="O1267">
            <v>0</v>
          </cell>
          <cell r="P1267">
            <v>2279000</v>
          </cell>
          <cell r="Q1267">
            <v>1000</v>
          </cell>
          <cell r="R1267">
            <v>0</v>
          </cell>
          <cell r="S1267">
            <v>0</v>
          </cell>
          <cell r="T1267">
            <v>0</v>
          </cell>
          <cell r="U1267">
            <v>1000</v>
          </cell>
          <cell r="V1267">
            <v>0</v>
          </cell>
          <cell r="W1267">
            <v>0</v>
          </cell>
        </row>
        <row r="1268">
          <cell r="D1268" t="str">
            <v>기획실 경영관리팀</v>
          </cell>
          <cell r="E1268">
            <v>719970015</v>
          </cell>
          <cell r="F1268" t="str">
            <v>노트북</v>
          </cell>
          <cell r="G1268" t="str">
            <v>1997.03.15</v>
          </cell>
          <cell r="H1268">
            <v>2001.07</v>
          </cell>
          <cell r="I1268">
            <v>5</v>
          </cell>
          <cell r="J1268">
            <v>0.45100000000000001</v>
          </cell>
          <cell r="K1268">
            <v>3170400</v>
          </cell>
          <cell r="L1268">
            <v>0</v>
          </cell>
          <cell r="M1268">
            <v>3170400</v>
          </cell>
          <cell r="N1268">
            <v>3169400</v>
          </cell>
          <cell r="O1268">
            <v>0</v>
          </cell>
          <cell r="P1268">
            <v>3169400</v>
          </cell>
          <cell r="Q1268">
            <v>1000</v>
          </cell>
          <cell r="R1268">
            <v>0</v>
          </cell>
          <cell r="S1268">
            <v>0</v>
          </cell>
          <cell r="T1268">
            <v>0</v>
          </cell>
          <cell r="U1268">
            <v>1000</v>
          </cell>
          <cell r="V1268">
            <v>0</v>
          </cell>
          <cell r="W1268">
            <v>0</v>
          </cell>
        </row>
        <row r="1269">
          <cell r="D1269" t="str">
            <v>기획실 경영관리팀</v>
          </cell>
          <cell r="E1269">
            <v>719970061</v>
          </cell>
          <cell r="F1269" t="str">
            <v>노트북(S520T-13831외)구입</v>
          </cell>
          <cell r="G1269" t="str">
            <v>1997.06.21</v>
          </cell>
          <cell r="H1269">
            <v>2001.07</v>
          </cell>
          <cell r="I1269">
            <v>5</v>
          </cell>
          <cell r="J1269">
            <v>0.45100000000000001</v>
          </cell>
          <cell r="K1269">
            <v>2886000</v>
          </cell>
          <cell r="L1269">
            <v>0</v>
          </cell>
          <cell r="M1269">
            <v>2886000</v>
          </cell>
          <cell r="N1269">
            <v>2885000</v>
          </cell>
          <cell r="O1269">
            <v>0</v>
          </cell>
          <cell r="P1269">
            <v>2885000</v>
          </cell>
          <cell r="Q1269">
            <v>1000</v>
          </cell>
          <cell r="R1269">
            <v>0</v>
          </cell>
          <cell r="S1269">
            <v>0</v>
          </cell>
          <cell r="T1269">
            <v>0</v>
          </cell>
          <cell r="U1269">
            <v>1000</v>
          </cell>
          <cell r="V1269">
            <v>0</v>
          </cell>
          <cell r="W1269">
            <v>0</v>
          </cell>
        </row>
        <row r="1270">
          <cell r="D1270" t="str">
            <v>기획실 법무팀</v>
          </cell>
          <cell r="E1270">
            <v>720020028</v>
          </cell>
          <cell r="F1270" t="str">
            <v>컴퓨터 세트</v>
          </cell>
          <cell r="G1270" t="str">
            <v>2002.03.30</v>
          </cell>
          <cell r="I1270">
            <v>5</v>
          </cell>
          <cell r="J1270">
            <v>0.45100000000000001</v>
          </cell>
          <cell r="K1270">
            <v>0</v>
          </cell>
          <cell r="L1270">
            <v>1240000</v>
          </cell>
          <cell r="M1270">
            <v>1240000</v>
          </cell>
          <cell r="N1270">
            <v>0</v>
          </cell>
          <cell r="O1270">
            <v>466033</v>
          </cell>
          <cell r="P1270">
            <v>466033</v>
          </cell>
          <cell r="Q1270">
            <v>773967</v>
          </cell>
          <cell r="R1270">
            <v>0</v>
          </cell>
          <cell r="S1270">
            <v>0</v>
          </cell>
          <cell r="T1270">
            <v>466033</v>
          </cell>
          <cell r="U1270">
            <v>773967</v>
          </cell>
          <cell r="V1270">
            <v>349059</v>
          </cell>
          <cell r="W1270">
            <v>349059</v>
          </cell>
        </row>
        <row r="1271">
          <cell r="D1271" t="str">
            <v>기획실 업무지원팀</v>
          </cell>
          <cell r="E1271">
            <v>719750001</v>
          </cell>
          <cell r="F1271" t="str">
            <v>의자</v>
          </cell>
          <cell r="G1271" t="str">
            <v>1975.03.14</v>
          </cell>
          <cell r="H1271">
            <v>1993.12</v>
          </cell>
          <cell r="I1271">
            <v>5</v>
          </cell>
          <cell r="J1271">
            <v>0.45100000000000001</v>
          </cell>
          <cell r="K1271">
            <v>455272</v>
          </cell>
          <cell r="L1271">
            <v>0</v>
          </cell>
          <cell r="M1271">
            <v>455272</v>
          </cell>
          <cell r="N1271">
            <v>454272</v>
          </cell>
          <cell r="O1271">
            <v>0</v>
          </cell>
          <cell r="P1271">
            <v>454272</v>
          </cell>
          <cell r="Q1271">
            <v>1000</v>
          </cell>
          <cell r="R1271">
            <v>0</v>
          </cell>
          <cell r="S1271">
            <v>0</v>
          </cell>
          <cell r="T1271">
            <v>0</v>
          </cell>
          <cell r="U1271">
            <v>1000</v>
          </cell>
          <cell r="V1271">
            <v>0</v>
          </cell>
          <cell r="W1271">
            <v>0</v>
          </cell>
        </row>
        <row r="1272">
          <cell r="D1272" t="str">
            <v>기획실 업무지원팀</v>
          </cell>
          <cell r="E1272">
            <v>719750004</v>
          </cell>
          <cell r="F1272" t="str">
            <v>등사기</v>
          </cell>
          <cell r="G1272" t="str">
            <v>1975.08.11</v>
          </cell>
          <cell r="H1272">
            <v>1993.12</v>
          </cell>
          <cell r="I1272">
            <v>5</v>
          </cell>
          <cell r="J1272">
            <v>0.45100000000000001</v>
          </cell>
          <cell r="K1272">
            <v>50000</v>
          </cell>
          <cell r="L1272">
            <v>0</v>
          </cell>
          <cell r="M1272">
            <v>50000</v>
          </cell>
          <cell r="N1272">
            <v>49000</v>
          </cell>
          <cell r="O1272">
            <v>0</v>
          </cell>
          <cell r="P1272">
            <v>49000</v>
          </cell>
          <cell r="Q1272">
            <v>1000</v>
          </cell>
          <cell r="R1272">
            <v>0</v>
          </cell>
          <cell r="S1272">
            <v>0</v>
          </cell>
          <cell r="T1272">
            <v>0</v>
          </cell>
          <cell r="U1272">
            <v>1000</v>
          </cell>
          <cell r="V1272">
            <v>0</v>
          </cell>
          <cell r="W1272">
            <v>0</v>
          </cell>
        </row>
        <row r="1273">
          <cell r="D1273" t="str">
            <v>기획실 업무지원팀</v>
          </cell>
          <cell r="E1273">
            <v>719750006</v>
          </cell>
          <cell r="F1273" t="str">
            <v>교환대</v>
          </cell>
          <cell r="G1273" t="str">
            <v>1975.09.04</v>
          </cell>
          <cell r="H1273">
            <v>1993.12</v>
          </cell>
          <cell r="I1273">
            <v>5</v>
          </cell>
          <cell r="J1273">
            <v>0.45100000000000001</v>
          </cell>
          <cell r="K1273">
            <v>800000</v>
          </cell>
          <cell r="L1273">
            <v>0</v>
          </cell>
          <cell r="M1273">
            <v>800000</v>
          </cell>
          <cell r="N1273">
            <v>799000</v>
          </cell>
          <cell r="O1273">
            <v>0</v>
          </cell>
          <cell r="P1273">
            <v>799000</v>
          </cell>
          <cell r="Q1273">
            <v>1000</v>
          </cell>
          <cell r="R1273">
            <v>0</v>
          </cell>
          <cell r="S1273">
            <v>0</v>
          </cell>
          <cell r="T1273">
            <v>0</v>
          </cell>
          <cell r="U1273">
            <v>1000</v>
          </cell>
          <cell r="V1273">
            <v>0</v>
          </cell>
          <cell r="W1273">
            <v>0</v>
          </cell>
        </row>
        <row r="1274">
          <cell r="D1274" t="str">
            <v>기획실 업무지원팀</v>
          </cell>
          <cell r="E1274">
            <v>719750007</v>
          </cell>
          <cell r="F1274" t="str">
            <v>순찰시계</v>
          </cell>
          <cell r="G1274" t="str">
            <v>1975.09.16</v>
          </cell>
          <cell r="H1274">
            <v>1993.12</v>
          </cell>
          <cell r="I1274">
            <v>5</v>
          </cell>
          <cell r="J1274">
            <v>0.45100000000000001</v>
          </cell>
          <cell r="K1274">
            <v>47000</v>
          </cell>
          <cell r="L1274">
            <v>0</v>
          </cell>
          <cell r="M1274">
            <v>47000</v>
          </cell>
          <cell r="N1274">
            <v>46000</v>
          </cell>
          <cell r="O1274">
            <v>0</v>
          </cell>
          <cell r="P1274">
            <v>46000</v>
          </cell>
          <cell r="Q1274">
            <v>1000</v>
          </cell>
          <cell r="R1274">
            <v>0</v>
          </cell>
          <cell r="S1274">
            <v>0</v>
          </cell>
          <cell r="T1274">
            <v>0</v>
          </cell>
          <cell r="U1274">
            <v>1000</v>
          </cell>
          <cell r="V1274">
            <v>0</v>
          </cell>
          <cell r="W1274">
            <v>0</v>
          </cell>
        </row>
        <row r="1275">
          <cell r="D1275" t="str">
            <v>기획실 업무지원팀</v>
          </cell>
          <cell r="E1275">
            <v>719750008</v>
          </cell>
          <cell r="F1275" t="str">
            <v>난로</v>
          </cell>
          <cell r="G1275" t="str">
            <v>1975.11.10</v>
          </cell>
          <cell r="H1275">
            <v>1993.12</v>
          </cell>
          <cell r="I1275">
            <v>5</v>
          </cell>
          <cell r="J1275">
            <v>0.45100000000000001</v>
          </cell>
          <cell r="K1275">
            <v>525920</v>
          </cell>
          <cell r="L1275">
            <v>0</v>
          </cell>
          <cell r="M1275">
            <v>525920</v>
          </cell>
          <cell r="N1275">
            <v>524920</v>
          </cell>
          <cell r="O1275">
            <v>0</v>
          </cell>
          <cell r="P1275">
            <v>524920</v>
          </cell>
          <cell r="Q1275">
            <v>1000</v>
          </cell>
          <cell r="R1275">
            <v>0</v>
          </cell>
          <cell r="S1275">
            <v>0</v>
          </cell>
          <cell r="T1275">
            <v>0</v>
          </cell>
          <cell r="U1275">
            <v>1000</v>
          </cell>
          <cell r="V1275">
            <v>0</v>
          </cell>
          <cell r="W1275">
            <v>0</v>
          </cell>
        </row>
        <row r="1276">
          <cell r="D1276" t="str">
            <v>기획실 업무지원팀</v>
          </cell>
          <cell r="E1276">
            <v>719750009</v>
          </cell>
          <cell r="F1276" t="str">
            <v>천막</v>
          </cell>
          <cell r="G1276" t="str">
            <v>1975.12.28</v>
          </cell>
          <cell r="H1276">
            <v>1993.12</v>
          </cell>
          <cell r="I1276">
            <v>5</v>
          </cell>
          <cell r="J1276">
            <v>0.45100000000000001</v>
          </cell>
          <cell r="K1276">
            <v>465000</v>
          </cell>
          <cell r="L1276">
            <v>0</v>
          </cell>
          <cell r="M1276">
            <v>465000</v>
          </cell>
          <cell r="N1276">
            <v>464000</v>
          </cell>
          <cell r="O1276">
            <v>0</v>
          </cell>
          <cell r="P1276">
            <v>464000</v>
          </cell>
          <cell r="Q1276">
            <v>1000</v>
          </cell>
          <cell r="R1276">
            <v>0</v>
          </cell>
          <cell r="S1276">
            <v>0</v>
          </cell>
          <cell r="T1276">
            <v>0</v>
          </cell>
          <cell r="U1276">
            <v>1000</v>
          </cell>
          <cell r="V1276">
            <v>0</v>
          </cell>
          <cell r="W1276">
            <v>0</v>
          </cell>
        </row>
        <row r="1277">
          <cell r="D1277" t="str">
            <v>기획실 업무지원팀</v>
          </cell>
          <cell r="E1277">
            <v>719750010</v>
          </cell>
          <cell r="F1277" t="str">
            <v>탁상 다이스</v>
          </cell>
          <cell r="G1277" t="str">
            <v>1975.12.31</v>
          </cell>
          <cell r="H1277">
            <v>1993.12</v>
          </cell>
          <cell r="I1277">
            <v>5</v>
          </cell>
          <cell r="J1277">
            <v>0.45100000000000001</v>
          </cell>
          <cell r="K1277">
            <v>68150</v>
          </cell>
          <cell r="L1277">
            <v>0</v>
          </cell>
          <cell r="M1277">
            <v>68150</v>
          </cell>
          <cell r="N1277">
            <v>67150</v>
          </cell>
          <cell r="O1277">
            <v>0</v>
          </cell>
          <cell r="P1277">
            <v>67150</v>
          </cell>
          <cell r="Q1277">
            <v>1000</v>
          </cell>
          <cell r="R1277">
            <v>0</v>
          </cell>
          <cell r="S1277">
            <v>0</v>
          </cell>
          <cell r="T1277">
            <v>0</v>
          </cell>
          <cell r="U1277">
            <v>1000</v>
          </cell>
          <cell r="V1277">
            <v>0</v>
          </cell>
          <cell r="W1277">
            <v>0</v>
          </cell>
        </row>
        <row r="1278">
          <cell r="D1278" t="str">
            <v>기획실 업무지원팀</v>
          </cell>
          <cell r="E1278">
            <v>719760001</v>
          </cell>
          <cell r="F1278" t="str">
            <v>실험대</v>
          </cell>
          <cell r="G1278" t="str">
            <v>1976.02.28</v>
          </cell>
          <cell r="H1278">
            <v>1993.12</v>
          </cell>
          <cell r="I1278">
            <v>5</v>
          </cell>
          <cell r="J1278">
            <v>0.45100000000000001</v>
          </cell>
          <cell r="K1278">
            <v>72893</v>
          </cell>
          <cell r="L1278">
            <v>0</v>
          </cell>
          <cell r="M1278">
            <v>72893</v>
          </cell>
          <cell r="N1278">
            <v>71893</v>
          </cell>
          <cell r="O1278">
            <v>0</v>
          </cell>
          <cell r="P1278">
            <v>71893</v>
          </cell>
          <cell r="Q1278">
            <v>1000</v>
          </cell>
          <cell r="R1278">
            <v>0</v>
          </cell>
          <cell r="S1278">
            <v>0</v>
          </cell>
          <cell r="T1278">
            <v>0</v>
          </cell>
          <cell r="U1278">
            <v>1000</v>
          </cell>
          <cell r="V1278">
            <v>0</v>
          </cell>
          <cell r="W1278">
            <v>0</v>
          </cell>
        </row>
        <row r="1279">
          <cell r="D1279" t="str">
            <v>기획실 업무지원팀</v>
          </cell>
          <cell r="E1279">
            <v>719760002</v>
          </cell>
          <cell r="F1279" t="str">
            <v>전화기</v>
          </cell>
          <cell r="G1279" t="str">
            <v>1976.03.11</v>
          </cell>
          <cell r="H1279">
            <v>1993.12</v>
          </cell>
          <cell r="I1279">
            <v>5</v>
          </cell>
          <cell r="J1279">
            <v>0.45100000000000001</v>
          </cell>
          <cell r="K1279">
            <v>303595</v>
          </cell>
          <cell r="L1279">
            <v>0</v>
          </cell>
          <cell r="M1279">
            <v>303595</v>
          </cell>
          <cell r="N1279">
            <v>302595</v>
          </cell>
          <cell r="O1279">
            <v>0</v>
          </cell>
          <cell r="P1279">
            <v>302595</v>
          </cell>
          <cell r="Q1279">
            <v>1000</v>
          </cell>
          <cell r="R1279">
            <v>0</v>
          </cell>
          <cell r="S1279">
            <v>0</v>
          </cell>
          <cell r="T1279">
            <v>0</v>
          </cell>
          <cell r="U1279">
            <v>1000</v>
          </cell>
          <cell r="V1279">
            <v>0</v>
          </cell>
          <cell r="W1279">
            <v>0</v>
          </cell>
        </row>
        <row r="1280">
          <cell r="D1280" t="str">
            <v>기획실 업무지원팀</v>
          </cell>
          <cell r="E1280">
            <v>719760003</v>
          </cell>
          <cell r="F1280" t="str">
            <v>칸막이</v>
          </cell>
          <cell r="G1280" t="str">
            <v>1976.03.14</v>
          </cell>
          <cell r="H1280">
            <v>1993.12</v>
          </cell>
          <cell r="I1280">
            <v>5</v>
          </cell>
          <cell r="J1280">
            <v>0.45100000000000001</v>
          </cell>
          <cell r="K1280">
            <v>302146</v>
          </cell>
          <cell r="L1280">
            <v>0</v>
          </cell>
          <cell r="M1280">
            <v>302146</v>
          </cell>
          <cell r="N1280">
            <v>301146</v>
          </cell>
          <cell r="O1280">
            <v>0</v>
          </cell>
          <cell r="P1280">
            <v>301146</v>
          </cell>
          <cell r="Q1280">
            <v>1000</v>
          </cell>
          <cell r="R1280">
            <v>0</v>
          </cell>
          <cell r="S1280">
            <v>0</v>
          </cell>
          <cell r="T1280">
            <v>0</v>
          </cell>
          <cell r="U1280">
            <v>1000</v>
          </cell>
          <cell r="V1280">
            <v>0</v>
          </cell>
          <cell r="W1280">
            <v>0</v>
          </cell>
        </row>
        <row r="1281">
          <cell r="D1281" t="str">
            <v>기획실 업무지원팀</v>
          </cell>
          <cell r="E1281">
            <v>719760005</v>
          </cell>
          <cell r="F1281" t="str">
            <v>제도판</v>
          </cell>
          <cell r="G1281" t="str">
            <v>1976.10.22</v>
          </cell>
          <cell r="H1281">
            <v>1993.12</v>
          </cell>
          <cell r="I1281">
            <v>5</v>
          </cell>
          <cell r="J1281">
            <v>0.45100000000000001</v>
          </cell>
          <cell r="K1281">
            <v>73400</v>
          </cell>
          <cell r="L1281">
            <v>0</v>
          </cell>
          <cell r="M1281">
            <v>73400</v>
          </cell>
          <cell r="N1281">
            <v>72400</v>
          </cell>
          <cell r="O1281">
            <v>0</v>
          </cell>
          <cell r="P1281">
            <v>72400</v>
          </cell>
          <cell r="Q1281">
            <v>1000</v>
          </cell>
          <cell r="R1281">
            <v>0</v>
          </cell>
          <cell r="S1281">
            <v>0</v>
          </cell>
          <cell r="T1281">
            <v>0</v>
          </cell>
          <cell r="U1281">
            <v>1000</v>
          </cell>
          <cell r="V1281">
            <v>0</v>
          </cell>
          <cell r="W1281">
            <v>0</v>
          </cell>
        </row>
        <row r="1282">
          <cell r="D1282" t="str">
            <v>기획실 업무지원팀</v>
          </cell>
          <cell r="E1282">
            <v>719760006</v>
          </cell>
          <cell r="F1282" t="str">
            <v>타임레코더</v>
          </cell>
          <cell r="G1282" t="str">
            <v>1976.12.31</v>
          </cell>
          <cell r="H1282">
            <v>1993.12</v>
          </cell>
          <cell r="I1282">
            <v>5</v>
          </cell>
          <cell r="J1282">
            <v>0.45100000000000001</v>
          </cell>
          <cell r="K1282">
            <v>270000</v>
          </cell>
          <cell r="L1282">
            <v>0</v>
          </cell>
          <cell r="M1282">
            <v>270000</v>
          </cell>
          <cell r="N1282">
            <v>269000</v>
          </cell>
          <cell r="O1282">
            <v>0</v>
          </cell>
          <cell r="P1282">
            <v>269000</v>
          </cell>
          <cell r="Q1282">
            <v>1000</v>
          </cell>
          <cell r="R1282">
            <v>0</v>
          </cell>
          <cell r="S1282">
            <v>0</v>
          </cell>
          <cell r="T1282">
            <v>0</v>
          </cell>
          <cell r="U1282">
            <v>1000</v>
          </cell>
          <cell r="V1282">
            <v>0</v>
          </cell>
          <cell r="W1282">
            <v>0</v>
          </cell>
        </row>
        <row r="1283">
          <cell r="D1283" t="str">
            <v>기획실 업무지원팀</v>
          </cell>
          <cell r="E1283">
            <v>719760007</v>
          </cell>
          <cell r="F1283" t="str">
            <v>복사기</v>
          </cell>
          <cell r="G1283" t="str">
            <v>1976.12.31</v>
          </cell>
          <cell r="H1283">
            <v>1993.12</v>
          </cell>
          <cell r="I1283">
            <v>5</v>
          </cell>
          <cell r="J1283">
            <v>0.45100000000000001</v>
          </cell>
          <cell r="K1283">
            <v>270000</v>
          </cell>
          <cell r="L1283">
            <v>0</v>
          </cell>
          <cell r="M1283">
            <v>270000</v>
          </cell>
          <cell r="N1283">
            <v>269000</v>
          </cell>
          <cell r="O1283">
            <v>0</v>
          </cell>
          <cell r="P1283">
            <v>269000</v>
          </cell>
          <cell r="Q1283">
            <v>1000</v>
          </cell>
          <cell r="R1283">
            <v>0</v>
          </cell>
          <cell r="S1283">
            <v>0</v>
          </cell>
          <cell r="T1283">
            <v>0</v>
          </cell>
          <cell r="U1283">
            <v>1000</v>
          </cell>
          <cell r="V1283">
            <v>0</v>
          </cell>
          <cell r="W1283">
            <v>0</v>
          </cell>
        </row>
        <row r="1284">
          <cell r="D1284" t="str">
            <v>기획실 업무지원팀</v>
          </cell>
          <cell r="E1284">
            <v>719770001</v>
          </cell>
          <cell r="F1284" t="str">
            <v>책상</v>
          </cell>
          <cell r="G1284" t="str">
            <v>1977.01.31</v>
          </cell>
          <cell r="H1284">
            <v>1993.12</v>
          </cell>
          <cell r="I1284">
            <v>5</v>
          </cell>
          <cell r="J1284">
            <v>0.45100000000000001</v>
          </cell>
          <cell r="K1284">
            <v>167320</v>
          </cell>
          <cell r="L1284">
            <v>0</v>
          </cell>
          <cell r="M1284">
            <v>167320</v>
          </cell>
          <cell r="N1284">
            <v>166320</v>
          </cell>
          <cell r="O1284">
            <v>0</v>
          </cell>
          <cell r="P1284">
            <v>166320</v>
          </cell>
          <cell r="Q1284">
            <v>1000</v>
          </cell>
          <cell r="R1284">
            <v>0</v>
          </cell>
          <cell r="S1284">
            <v>0</v>
          </cell>
          <cell r="T1284">
            <v>0</v>
          </cell>
          <cell r="U1284">
            <v>1000</v>
          </cell>
          <cell r="V1284">
            <v>0</v>
          </cell>
          <cell r="W1284">
            <v>0</v>
          </cell>
        </row>
        <row r="1285">
          <cell r="D1285" t="str">
            <v>기획실 업무지원팀</v>
          </cell>
          <cell r="E1285">
            <v>719770003</v>
          </cell>
          <cell r="F1285" t="str">
            <v>인터폰</v>
          </cell>
          <cell r="G1285" t="str">
            <v>1977.03.08</v>
          </cell>
          <cell r="H1285">
            <v>1993.12</v>
          </cell>
          <cell r="I1285">
            <v>5</v>
          </cell>
          <cell r="J1285">
            <v>0.45100000000000001</v>
          </cell>
          <cell r="K1285">
            <v>96450</v>
          </cell>
          <cell r="L1285">
            <v>0</v>
          </cell>
          <cell r="M1285">
            <v>96450</v>
          </cell>
          <cell r="N1285">
            <v>95450</v>
          </cell>
          <cell r="O1285">
            <v>0</v>
          </cell>
          <cell r="P1285">
            <v>95450</v>
          </cell>
          <cell r="Q1285">
            <v>1000</v>
          </cell>
          <cell r="R1285">
            <v>0</v>
          </cell>
          <cell r="S1285">
            <v>0</v>
          </cell>
          <cell r="T1285">
            <v>0</v>
          </cell>
          <cell r="U1285">
            <v>1000</v>
          </cell>
          <cell r="V1285">
            <v>0</v>
          </cell>
          <cell r="W1285">
            <v>0</v>
          </cell>
        </row>
        <row r="1286">
          <cell r="D1286" t="str">
            <v>기획실 업무지원팀</v>
          </cell>
          <cell r="E1286">
            <v>719770004</v>
          </cell>
          <cell r="F1286" t="str">
            <v>화일박스</v>
          </cell>
          <cell r="G1286" t="str">
            <v>1977.04.19</v>
          </cell>
          <cell r="H1286">
            <v>1993.12</v>
          </cell>
          <cell r="I1286">
            <v>5</v>
          </cell>
          <cell r="J1286">
            <v>0.45100000000000001</v>
          </cell>
          <cell r="K1286">
            <v>709653</v>
          </cell>
          <cell r="L1286">
            <v>0</v>
          </cell>
          <cell r="M1286">
            <v>709653</v>
          </cell>
          <cell r="N1286">
            <v>708653</v>
          </cell>
          <cell r="O1286">
            <v>0</v>
          </cell>
          <cell r="P1286">
            <v>708653</v>
          </cell>
          <cell r="Q1286">
            <v>1000</v>
          </cell>
          <cell r="R1286">
            <v>0</v>
          </cell>
          <cell r="S1286">
            <v>0</v>
          </cell>
          <cell r="T1286">
            <v>0</v>
          </cell>
          <cell r="U1286">
            <v>1000</v>
          </cell>
          <cell r="V1286">
            <v>0</v>
          </cell>
          <cell r="W1286">
            <v>0</v>
          </cell>
        </row>
        <row r="1287">
          <cell r="D1287" t="str">
            <v>기획실 업무지원팀</v>
          </cell>
          <cell r="E1287">
            <v>719770006</v>
          </cell>
          <cell r="F1287" t="str">
            <v>계산기</v>
          </cell>
          <cell r="G1287" t="str">
            <v>1977.05.31</v>
          </cell>
          <cell r="H1287">
            <v>1993.12</v>
          </cell>
          <cell r="I1287">
            <v>5</v>
          </cell>
          <cell r="J1287">
            <v>0.45100000000000001</v>
          </cell>
          <cell r="K1287">
            <v>590509</v>
          </cell>
          <cell r="L1287">
            <v>0</v>
          </cell>
          <cell r="M1287">
            <v>590509</v>
          </cell>
          <cell r="N1287">
            <v>589509</v>
          </cell>
          <cell r="O1287">
            <v>0</v>
          </cell>
          <cell r="P1287">
            <v>589509</v>
          </cell>
          <cell r="Q1287">
            <v>1000</v>
          </cell>
          <cell r="R1287">
            <v>0</v>
          </cell>
          <cell r="S1287">
            <v>0</v>
          </cell>
          <cell r="T1287">
            <v>0</v>
          </cell>
          <cell r="U1287">
            <v>1000</v>
          </cell>
          <cell r="V1287">
            <v>0</v>
          </cell>
          <cell r="W1287">
            <v>0</v>
          </cell>
        </row>
        <row r="1288">
          <cell r="D1288" t="str">
            <v>기획실 업무지원팀</v>
          </cell>
          <cell r="E1288">
            <v>719770007</v>
          </cell>
          <cell r="F1288" t="str">
            <v>분말 소화기</v>
          </cell>
          <cell r="G1288" t="str">
            <v>1977.06.10</v>
          </cell>
          <cell r="H1288">
            <v>1993.12</v>
          </cell>
          <cell r="I1288">
            <v>5</v>
          </cell>
          <cell r="J1288">
            <v>0.45100000000000001</v>
          </cell>
          <cell r="K1288">
            <v>299000</v>
          </cell>
          <cell r="L1288">
            <v>0</v>
          </cell>
          <cell r="M1288">
            <v>299000</v>
          </cell>
          <cell r="N1288">
            <v>298000</v>
          </cell>
          <cell r="O1288">
            <v>0</v>
          </cell>
          <cell r="P1288">
            <v>298000</v>
          </cell>
          <cell r="Q1288">
            <v>1000</v>
          </cell>
          <cell r="R1288">
            <v>0</v>
          </cell>
          <cell r="S1288">
            <v>0</v>
          </cell>
          <cell r="T1288">
            <v>0</v>
          </cell>
          <cell r="U1288">
            <v>1000</v>
          </cell>
          <cell r="V1288">
            <v>0</v>
          </cell>
          <cell r="W1288">
            <v>0</v>
          </cell>
        </row>
        <row r="1289">
          <cell r="D1289" t="str">
            <v>기획실 업무지원팀</v>
          </cell>
          <cell r="E1289">
            <v>719770008</v>
          </cell>
          <cell r="F1289" t="str">
            <v>수신기</v>
          </cell>
          <cell r="G1289" t="str">
            <v>1977.06.10</v>
          </cell>
          <cell r="H1289">
            <v>1993.12</v>
          </cell>
          <cell r="I1289">
            <v>5</v>
          </cell>
          <cell r="J1289">
            <v>0.45100000000000001</v>
          </cell>
          <cell r="K1289">
            <v>75000</v>
          </cell>
          <cell r="L1289">
            <v>0</v>
          </cell>
          <cell r="M1289">
            <v>75000</v>
          </cell>
          <cell r="N1289">
            <v>74000</v>
          </cell>
          <cell r="O1289">
            <v>0</v>
          </cell>
          <cell r="P1289">
            <v>74000</v>
          </cell>
          <cell r="Q1289">
            <v>1000</v>
          </cell>
          <cell r="R1289">
            <v>0</v>
          </cell>
          <cell r="S1289">
            <v>0</v>
          </cell>
          <cell r="T1289">
            <v>0</v>
          </cell>
          <cell r="U1289">
            <v>1000</v>
          </cell>
          <cell r="V1289">
            <v>0</v>
          </cell>
          <cell r="W1289">
            <v>0</v>
          </cell>
        </row>
        <row r="1290">
          <cell r="D1290" t="str">
            <v>기획실 업무지원팀</v>
          </cell>
          <cell r="E1290">
            <v>719770009</v>
          </cell>
          <cell r="F1290" t="str">
            <v>조회대</v>
          </cell>
          <cell r="G1290" t="str">
            <v>1977.06.30</v>
          </cell>
          <cell r="H1290">
            <v>1993.12</v>
          </cell>
          <cell r="I1290">
            <v>5</v>
          </cell>
          <cell r="J1290">
            <v>0.45100000000000001</v>
          </cell>
          <cell r="K1290">
            <v>37150</v>
          </cell>
          <cell r="L1290">
            <v>0</v>
          </cell>
          <cell r="M1290">
            <v>37150</v>
          </cell>
          <cell r="N1290">
            <v>36150</v>
          </cell>
          <cell r="O1290">
            <v>0</v>
          </cell>
          <cell r="P1290">
            <v>36150</v>
          </cell>
          <cell r="Q1290">
            <v>1000</v>
          </cell>
          <cell r="R1290">
            <v>0</v>
          </cell>
          <cell r="S1290">
            <v>0</v>
          </cell>
          <cell r="T1290">
            <v>0</v>
          </cell>
          <cell r="U1290">
            <v>1000</v>
          </cell>
          <cell r="V1290">
            <v>0</v>
          </cell>
          <cell r="W1290">
            <v>0</v>
          </cell>
        </row>
        <row r="1291">
          <cell r="D1291" t="str">
            <v>기획실 업무지원팀</v>
          </cell>
          <cell r="E1291">
            <v>719770013</v>
          </cell>
          <cell r="F1291" t="str">
            <v>에어컨</v>
          </cell>
          <cell r="G1291" t="str">
            <v>1977.08.01</v>
          </cell>
          <cell r="H1291">
            <v>1993.12</v>
          </cell>
          <cell r="I1291">
            <v>5</v>
          </cell>
          <cell r="J1291">
            <v>0.45100000000000001</v>
          </cell>
          <cell r="K1291">
            <v>266100</v>
          </cell>
          <cell r="L1291">
            <v>0</v>
          </cell>
          <cell r="M1291">
            <v>266100</v>
          </cell>
          <cell r="N1291">
            <v>265100</v>
          </cell>
          <cell r="O1291">
            <v>0</v>
          </cell>
          <cell r="P1291">
            <v>265100</v>
          </cell>
          <cell r="Q1291">
            <v>1000</v>
          </cell>
          <cell r="R1291">
            <v>0</v>
          </cell>
          <cell r="S1291">
            <v>0</v>
          </cell>
          <cell r="T1291">
            <v>0</v>
          </cell>
          <cell r="U1291">
            <v>1000</v>
          </cell>
          <cell r="V1291">
            <v>0</v>
          </cell>
          <cell r="W1291">
            <v>0</v>
          </cell>
        </row>
        <row r="1292">
          <cell r="D1292" t="str">
            <v>기획실 업무지원팀</v>
          </cell>
          <cell r="E1292">
            <v>719770014</v>
          </cell>
          <cell r="F1292" t="str">
            <v>체크라이터</v>
          </cell>
          <cell r="G1292" t="str">
            <v>1977.09.01</v>
          </cell>
          <cell r="H1292">
            <v>1993.12</v>
          </cell>
          <cell r="I1292">
            <v>5</v>
          </cell>
          <cell r="J1292">
            <v>0.45100000000000001</v>
          </cell>
          <cell r="K1292">
            <v>87636</v>
          </cell>
          <cell r="L1292">
            <v>0</v>
          </cell>
          <cell r="M1292">
            <v>87636</v>
          </cell>
          <cell r="N1292">
            <v>86636</v>
          </cell>
          <cell r="O1292">
            <v>0</v>
          </cell>
          <cell r="P1292">
            <v>86636</v>
          </cell>
          <cell r="Q1292">
            <v>1000</v>
          </cell>
          <cell r="R1292">
            <v>0</v>
          </cell>
          <cell r="S1292">
            <v>0</v>
          </cell>
          <cell r="T1292">
            <v>0</v>
          </cell>
          <cell r="U1292">
            <v>1000</v>
          </cell>
          <cell r="V1292">
            <v>0</v>
          </cell>
          <cell r="W1292">
            <v>0</v>
          </cell>
        </row>
        <row r="1293">
          <cell r="D1293" t="str">
            <v>기획실 업무지원팀</v>
          </cell>
          <cell r="E1293">
            <v>719770015</v>
          </cell>
          <cell r="F1293" t="str">
            <v>냉습기</v>
          </cell>
          <cell r="G1293" t="str">
            <v>1977.09.01</v>
          </cell>
          <cell r="H1293">
            <v>1993.12</v>
          </cell>
          <cell r="I1293">
            <v>5</v>
          </cell>
          <cell r="J1293">
            <v>0.45100000000000001</v>
          </cell>
          <cell r="K1293">
            <v>79000</v>
          </cell>
          <cell r="L1293">
            <v>0</v>
          </cell>
          <cell r="M1293">
            <v>79000</v>
          </cell>
          <cell r="N1293">
            <v>78000</v>
          </cell>
          <cell r="O1293">
            <v>0</v>
          </cell>
          <cell r="P1293">
            <v>78000</v>
          </cell>
          <cell r="Q1293">
            <v>1000</v>
          </cell>
          <cell r="R1293">
            <v>0</v>
          </cell>
          <cell r="S1293">
            <v>0</v>
          </cell>
          <cell r="T1293">
            <v>0</v>
          </cell>
          <cell r="U1293">
            <v>1000</v>
          </cell>
          <cell r="V1293">
            <v>0</v>
          </cell>
          <cell r="W1293">
            <v>0</v>
          </cell>
        </row>
        <row r="1294">
          <cell r="D1294" t="str">
            <v>기획실 업무지원팀</v>
          </cell>
          <cell r="E1294">
            <v>719770017</v>
          </cell>
          <cell r="F1294" t="str">
            <v>선풍기</v>
          </cell>
          <cell r="G1294" t="str">
            <v>1977.09.17</v>
          </cell>
          <cell r="H1294">
            <v>1993.12</v>
          </cell>
          <cell r="I1294">
            <v>5</v>
          </cell>
          <cell r="J1294">
            <v>0.45100000000000001</v>
          </cell>
          <cell r="K1294">
            <v>209118</v>
          </cell>
          <cell r="L1294">
            <v>0</v>
          </cell>
          <cell r="M1294">
            <v>209118</v>
          </cell>
          <cell r="N1294">
            <v>208118</v>
          </cell>
          <cell r="O1294">
            <v>0</v>
          </cell>
          <cell r="P1294">
            <v>208118</v>
          </cell>
          <cell r="Q1294">
            <v>1000</v>
          </cell>
          <cell r="R1294">
            <v>0</v>
          </cell>
          <cell r="S1294">
            <v>0</v>
          </cell>
          <cell r="T1294">
            <v>0</v>
          </cell>
          <cell r="U1294">
            <v>1000</v>
          </cell>
          <cell r="V1294">
            <v>0</v>
          </cell>
          <cell r="W1294">
            <v>0</v>
          </cell>
        </row>
        <row r="1295">
          <cell r="D1295" t="str">
            <v>기획실 업무지원팀</v>
          </cell>
          <cell r="E1295">
            <v>719770018</v>
          </cell>
          <cell r="F1295" t="str">
            <v>소화기</v>
          </cell>
          <cell r="G1295" t="str">
            <v>1977.10.10</v>
          </cell>
          <cell r="H1295">
            <v>1993.12</v>
          </cell>
          <cell r="I1295">
            <v>5</v>
          </cell>
          <cell r="J1295">
            <v>0.45100000000000001</v>
          </cell>
          <cell r="K1295">
            <v>80000</v>
          </cell>
          <cell r="L1295">
            <v>0</v>
          </cell>
          <cell r="M1295">
            <v>80000</v>
          </cell>
          <cell r="N1295">
            <v>79000</v>
          </cell>
          <cell r="O1295">
            <v>0</v>
          </cell>
          <cell r="P1295">
            <v>79000</v>
          </cell>
          <cell r="Q1295">
            <v>1000</v>
          </cell>
          <cell r="R1295">
            <v>0</v>
          </cell>
          <cell r="S1295">
            <v>0</v>
          </cell>
          <cell r="T1295">
            <v>0</v>
          </cell>
          <cell r="U1295">
            <v>1000</v>
          </cell>
          <cell r="V1295">
            <v>0</v>
          </cell>
          <cell r="W1295">
            <v>0</v>
          </cell>
        </row>
        <row r="1296">
          <cell r="D1296" t="str">
            <v>기획실 업무지원팀</v>
          </cell>
          <cell r="E1296">
            <v>719770019</v>
          </cell>
          <cell r="F1296" t="str">
            <v>온도계</v>
          </cell>
          <cell r="G1296" t="str">
            <v>1977.10.10</v>
          </cell>
          <cell r="H1296">
            <v>1993.12</v>
          </cell>
          <cell r="I1296">
            <v>5</v>
          </cell>
          <cell r="J1296">
            <v>0.45100000000000001</v>
          </cell>
          <cell r="K1296">
            <v>64000</v>
          </cell>
          <cell r="L1296">
            <v>0</v>
          </cell>
          <cell r="M1296">
            <v>64000</v>
          </cell>
          <cell r="N1296">
            <v>63000</v>
          </cell>
          <cell r="O1296">
            <v>0</v>
          </cell>
          <cell r="P1296">
            <v>63000</v>
          </cell>
          <cell r="Q1296">
            <v>1000</v>
          </cell>
          <cell r="R1296">
            <v>0</v>
          </cell>
          <cell r="S1296">
            <v>0</v>
          </cell>
          <cell r="T1296">
            <v>0</v>
          </cell>
          <cell r="U1296">
            <v>1000</v>
          </cell>
          <cell r="V1296">
            <v>0</v>
          </cell>
          <cell r="W1296">
            <v>0</v>
          </cell>
        </row>
        <row r="1297">
          <cell r="D1297" t="str">
            <v>기획실 업무지원팀</v>
          </cell>
          <cell r="E1297">
            <v>719770021</v>
          </cell>
          <cell r="F1297" t="str">
            <v>흑연판</v>
          </cell>
          <cell r="G1297" t="str">
            <v>1977.12.09</v>
          </cell>
          <cell r="H1297">
            <v>1993.12</v>
          </cell>
          <cell r="I1297">
            <v>5</v>
          </cell>
          <cell r="J1297">
            <v>0.45100000000000001</v>
          </cell>
          <cell r="K1297">
            <v>315000</v>
          </cell>
          <cell r="L1297">
            <v>0</v>
          </cell>
          <cell r="M1297">
            <v>315000</v>
          </cell>
          <cell r="N1297">
            <v>314000</v>
          </cell>
          <cell r="O1297">
            <v>0</v>
          </cell>
          <cell r="P1297">
            <v>314000</v>
          </cell>
          <cell r="Q1297">
            <v>1000</v>
          </cell>
          <cell r="R1297">
            <v>0</v>
          </cell>
          <cell r="S1297">
            <v>0</v>
          </cell>
          <cell r="T1297">
            <v>0</v>
          </cell>
          <cell r="U1297">
            <v>1000</v>
          </cell>
          <cell r="V1297">
            <v>0</v>
          </cell>
          <cell r="W1297">
            <v>0</v>
          </cell>
        </row>
        <row r="1298">
          <cell r="D1298" t="str">
            <v>기획실 업무지원팀</v>
          </cell>
          <cell r="E1298">
            <v>719770022</v>
          </cell>
          <cell r="F1298" t="str">
            <v>책상</v>
          </cell>
          <cell r="G1298" t="str">
            <v>1977.12.09</v>
          </cell>
          <cell r="H1298">
            <v>1993.12</v>
          </cell>
          <cell r="I1298">
            <v>5</v>
          </cell>
          <cell r="J1298">
            <v>0.45100000000000001</v>
          </cell>
          <cell r="K1298">
            <v>2339211</v>
          </cell>
          <cell r="L1298">
            <v>0</v>
          </cell>
          <cell r="M1298">
            <v>2339211</v>
          </cell>
          <cell r="N1298">
            <v>2338211</v>
          </cell>
          <cell r="O1298">
            <v>0</v>
          </cell>
          <cell r="P1298">
            <v>2338211</v>
          </cell>
          <cell r="Q1298">
            <v>1000</v>
          </cell>
          <cell r="R1298">
            <v>0</v>
          </cell>
          <cell r="S1298">
            <v>0</v>
          </cell>
          <cell r="T1298">
            <v>0</v>
          </cell>
          <cell r="U1298">
            <v>1000</v>
          </cell>
          <cell r="V1298">
            <v>0</v>
          </cell>
          <cell r="W1298">
            <v>0</v>
          </cell>
        </row>
        <row r="1299">
          <cell r="D1299" t="str">
            <v>기획실 업무지원팀</v>
          </cell>
          <cell r="E1299">
            <v>719780004</v>
          </cell>
          <cell r="F1299" t="str">
            <v>전화기</v>
          </cell>
          <cell r="G1299" t="str">
            <v>1978.02.25</v>
          </cell>
          <cell r="H1299">
            <v>1993.12</v>
          </cell>
          <cell r="I1299">
            <v>5</v>
          </cell>
          <cell r="J1299">
            <v>0.45100000000000001</v>
          </cell>
          <cell r="K1299">
            <v>95300</v>
          </cell>
          <cell r="L1299">
            <v>0</v>
          </cell>
          <cell r="M1299">
            <v>95300</v>
          </cell>
          <cell r="N1299">
            <v>94300</v>
          </cell>
          <cell r="O1299">
            <v>0</v>
          </cell>
          <cell r="P1299">
            <v>94300</v>
          </cell>
          <cell r="Q1299">
            <v>1000</v>
          </cell>
          <cell r="R1299">
            <v>0</v>
          </cell>
          <cell r="S1299">
            <v>0</v>
          </cell>
          <cell r="T1299">
            <v>0</v>
          </cell>
          <cell r="U1299">
            <v>1000</v>
          </cell>
          <cell r="V1299">
            <v>0</v>
          </cell>
          <cell r="W1299">
            <v>0</v>
          </cell>
        </row>
        <row r="1300">
          <cell r="D1300" t="str">
            <v>기획실 업무지원팀</v>
          </cell>
          <cell r="E1300">
            <v>719780005</v>
          </cell>
          <cell r="F1300" t="str">
            <v>캐비넷</v>
          </cell>
          <cell r="G1300" t="str">
            <v>1978.02.28</v>
          </cell>
          <cell r="H1300">
            <v>1993.12</v>
          </cell>
          <cell r="I1300">
            <v>5</v>
          </cell>
          <cell r="J1300">
            <v>0.45100000000000001</v>
          </cell>
          <cell r="K1300">
            <v>854830</v>
          </cell>
          <cell r="L1300">
            <v>0</v>
          </cell>
          <cell r="M1300">
            <v>854830</v>
          </cell>
          <cell r="N1300">
            <v>853830</v>
          </cell>
          <cell r="O1300">
            <v>0</v>
          </cell>
          <cell r="P1300">
            <v>853830</v>
          </cell>
          <cell r="Q1300">
            <v>1000</v>
          </cell>
          <cell r="R1300">
            <v>0</v>
          </cell>
          <cell r="S1300">
            <v>0</v>
          </cell>
          <cell r="T1300">
            <v>0</v>
          </cell>
          <cell r="U1300">
            <v>1000</v>
          </cell>
          <cell r="V1300">
            <v>0</v>
          </cell>
          <cell r="W1300">
            <v>0</v>
          </cell>
        </row>
        <row r="1301">
          <cell r="D1301" t="str">
            <v>기획실 업무지원팀</v>
          </cell>
          <cell r="E1301">
            <v>719780006</v>
          </cell>
          <cell r="F1301" t="str">
            <v>계산기</v>
          </cell>
          <cell r="G1301" t="str">
            <v>1978.02.28</v>
          </cell>
          <cell r="H1301">
            <v>1993.12</v>
          </cell>
          <cell r="I1301">
            <v>5</v>
          </cell>
          <cell r="J1301">
            <v>0.45100000000000001</v>
          </cell>
          <cell r="K1301">
            <v>990738</v>
          </cell>
          <cell r="L1301">
            <v>0</v>
          </cell>
          <cell r="M1301">
            <v>990738</v>
          </cell>
          <cell r="N1301">
            <v>989738</v>
          </cell>
          <cell r="O1301">
            <v>0</v>
          </cell>
          <cell r="P1301">
            <v>989738</v>
          </cell>
          <cell r="Q1301">
            <v>1000</v>
          </cell>
          <cell r="R1301">
            <v>0</v>
          </cell>
          <cell r="S1301">
            <v>0</v>
          </cell>
          <cell r="T1301">
            <v>0</v>
          </cell>
          <cell r="U1301">
            <v>1000</v>
          </cell>
          <cell r="V1301">
            <v>0</v>
          </cell>
          <cell r="W1301">
            <v>0</v>
          </cell>
        </row>
        <row r="1302">
          <cell r="D1302" t="str">
            <v>기획실 업무지원팀</v>
          </cell>
          <cell r="E1302">
            <v>719780008</v>
          </cell>
          <cell r="F1302" t="str">
            <v>판수동 저울</v>
          </cell>
          <cell r="G1302" t="str">
            <v>1978.05.30</v>
          </cell>
          <cell r="H1302">
            <v>1993.12</v>
          </cell>
          <cell r="I1302">
            <v>5</v>
          </cell>
          <cell r="J1302">
            <v>0.45100000000000001</v>
          </cell>
          <cell r="K1302">
            <v>160000</v>
          </cell>
          <cell r="L1302">
            <v>0</v>
          </cell>
          <cell r="M1302">
            <v>160000</v>
          </cell>
          <cell r="N1302">
            <v>159000</v>
          </cell>
          <cell r="O1302">
            <v>0</v>
          </cell>
          <cell r="P1302">
            <v>159000</v>
          </cell>
          <cell r="Q1302">
            <v>1000</v>
          </cell>
          <cell r="R1302">
            <v>0</v>
          </cell>
          <cell r="S1302">
            <v>0</v>
          </cell>
          <cell r="T1302">
            <v>0</v>
          </cell>
          <cell r="U1302">
            <v>1000</v>
          </cell>
          <cell r="V1302">
            <v>0</v>
          </cell>
          <cell r="W1302">
            <v>0</v>
          </cell>
        </row>
        <row r="1303">
          <cell r="D1303" t="str">
            <v>기획실 업무지원팀</v>
          </cell>
          <cell r="E1303">
            <v>719780009</v>
          </cell>
          <cell r="F1303" t="str">
            <v>제도대</v>
          </cell>
          <cell r="G1303" t="str">
            <v>1978.05.31</v>
          </cell>
          <cell r="H1303">
            <v>1993.12</v>
          </cell>
          <cell r="I1303">
            <v>5</v>
          </cell>
          <cell r="J1303">
            <v>0.45100000000000001</v>
          </cell>
          <cell r="K1303">
            <v>247000</v>
          </cell>
          <cell r="L1303">
            <v>0</v>
          </cell>
          <cell r="M1303">
            <v>247000</v>
          </cell>
          <cell r="N1303">
            <v>246000</v>
          </cell>
          <cell r="O1303">
            <v>0</v>
          </cell>
          <cell r="P1303">
            <v>246000</v>
          </cell>
          <cell r="Q1303">
            <v>1000</v>
          </cell>
          <cell r="R1303">
            <v>0</v>
          </cell>
          <cell r="S1303">
            <v>0</v>
          </cell>
          <cell r="T1303">
            <v>0</v>
          </cell>
          <cell r="U1303">
            <v>1000</v>
          </cell>
          <cell r="V1303">
            <v>0</v>
          </cell>
          <cell r="W1303">
            <v>0</v>
          </cell>
        </row>
        <row r="1304">
          <cell r="D1304" t="str">
            <v>기획실 업무지원팀</v>
          </cell>
          <cell r="E1304">
            <v>719780010</v>
          </cell>
          <cell r="F1304" t="str">
            <v>카드함</v>
          </cell>
          <cell r="G1304" t="str">
            <v>1978.05.31</v>
          </cell>
          <cell r="H1304">
            <v>1993.12</v>
          </cell>
          <cell r="I1304">
            <v>5</v>
          </cell>
          <cell r="J1304">
            <v>0.45100000000000001</v>
          </cell>
          <cell r="K1304">
            <v>471000</v>
          </cell>
          <cell r="L1304">
            <v>0</v>
          </cell>
          <cell r="M1304">
            <v>471000</v>
          </cell>
          <cell r="N1304">
            <v>470000</v>
          </cell>
          <cell r="O1304">
            <v>0</v>
          </cell>
          <cell r="P1304">
            <v>470000</v>
          </cell>
          <cell r="Q1304">
            <v>1000</v>
          </cell>
          <cell r="R1304">
            <v>0</v>
          </cell>
          <cell r="S1304">
            <v>0</v>
          </cell>
          <cell r="T1304">
            <v>0</v>
          </cell>
          <cell r="U1304">
            <v>1000</v>
          </cell>
          <cell r="V1304">
            <v>0</v>
          </cell>
          <cell r="W1304">
            <v>0</v>
          </cell>
        </row>
        <row r="1305">
          <cell r="D1305" t="str">
            <v>기획실 업무지원팀</v>
          </cell>
          <cell r="E1305">
            <v>719780011</v>
          </cell>
          <cell r="F1305" t="str">
            <v>휠터</v>
          </cell>
          <cell r="G1305" t="str">
            <v>1978.06.15</v>
          </cell>
          <cell r="H1305">
            <v>1993.12</v>
          </cell>
          <cell r="I1305">
            <v>5</v>
          </cell>
          <cell r="J1305">
            <v>0.45100000000000001</v>
          </cell>
          <cell r="K1305">
            <v>40000</v>
          </cell>
          <cell r="L1305">
            <v>0</v>
          </cell>
          <cell r="M1305">
            <v>40000</v>
          </cell>
          <cell r="N1305">
            <v>39000</v>
          </cell>
          <cell r="O1305">
            <v>0</v>
          </cell>
          <cell r="P1305">
            <v>39000</v>
          </cell>
          <cell r="Q1305">
            <v>1000</v>
          </cell>
          <cell r="R1305">
            <v>0</v>
          </cell>
          <cell r="S1305">
            <v>0</v>
          </cell>
          <cell r="T1305">
            <v>0</v>
          </cell>
          <cell r="U1305">
            <v>1000</v>
          </cell>
          <cell r="V1305">
            <v>0</v>
          </cell>
          <cell r="W1305">
            <v>0</v>
          </cell>
        </row>
        <row r="1306">
          <cell r="D1306" t="str">
            <v>기획실 업무지원팀</v>
          </cell>
          <cell r="E1306">
            <v>719780012</v>
          </cell>
          <cell r="F1306" t="str">
            <v>본넷</v>
          </cell>
          <cell r="G1306" t="str">
            <v>1978.07.17</v>
          </cell>
          <cell r="H1306">
            <v>1993.12</v>
          </cell>
          <cell r="I1306">
            <v>5</v>
          </cell>
          <cell r="J1306">
            <v>0.45100000000000001</v>
          </cell>
          <cell r="K1306">
            <v>66000</v>
          </cell>
          <cell r="L1306">
            <v>0</v>
          </cell>
          <cell r="M1306">
            <v>66000</v>
          </cell>
          <cell r="N1306">
            <v>65000</v>
          </cell>
          <cell r="O1306">
            <v>0</v>
          </cell>
          <cell r="P1306">
            <v>65000</v>
          </cell>
          <cell r="Q1306">
            <v>1000</v>
          </cell>
          <cell r="R1306">
            <v>0</v>
          </cell>
          <cell r="S1306">
            <v>0</v>
          </cell>
          <cell r="T1306">
            <v>0</v>
          </cell>
          <cell r="U1306">
            <v>1000</v>
          </cell>
          <cell r="V1306">
            <v>0</v>
          </cell>
          <cell r="W1306">
            <v>0</v>
          </cell>
        </row>
        <row r="1307">
          <cell r="D1307" t="str">
            <v>기획실 업무지원팀</v>
          </cell>
          <cell r="E1307">
            <v>719780014</v>
          </cell>
          <cell r="F1307" t="str">
            <v>초시계</v>
          </cell>
          <cell r="G1307" t="str">
            <v>1978.07.19</v>
          </cell>
          <cell r="H1307">
            <v>1993.12</v>
          </cell>
          <cell r="I1307">
            <v>5</v>
          </cell>
          <cell r="J1307">
            <v>0.45100000000000001</v>
          </cell>
          <cell r="K1307">
            <v>90000</v>
          </cell>
          <cell r="L1307">
            <v>0</v>
          </cell>
          <cell r="M1307">
            <v>90000</v>
          </cell>
          <cell r="N1307">
            <v>89000</v>
          </cell>
          <cell r="O1307">
            <v>0</v>
          </cell>
          <cell r="P1307">
            <v>89000</v>
          </cell>
          <cell r="Q1307">
            <v>1000</v>
          </cell>
          <cell r="R1307">
            <v>0</v>
          </cell>
          <cell r="S1307">
            <v>0</v>
          </cell>
          <cell r="T1307">
            <v>0</v>
          </cell>
          <cell r="U1307">
            <v>1000</v>
          </cell>
          <cell r="V1307">
            <v>0</v>
          </cell>
          <cell r="W1307">
            <v>0</v>
          </cell>
        </row>
        <row r="1308">
          <cell r="D1308" t="str">
            <v>기획실 업무지원팀</v>
          </cell>
          <cell r="E1308">
            <v>719780015</v>
          </cell>
          <cell r="F1308" t="str">
            <v>수액기</v>
          </cell>
          <cell r="G1308" t="str">
            <v>1978.08.03</v>
          </cell>
          <cell r="H1308">
            <v>1993.12</v>
          </cell>
          <cell r="I1308">
            <v>5</v>
          </cell>
          <cell r="J1308">
            <v>0.45100000000000001</v>
          </cell>
          <cell r="K1308">
            <v>59500</v>
          </cell>
          <cell r="L1308">
            <v>0</v>
          </cell>
          <cell r="M1308">
            <v>59500</v>
          </cell>
          <cell r="N1308">
            <v>58500</v>
          </cell>
          <cell r="O1308">
            <v>0</v>
          </cell>
          <cell r="P1308">
            <v>58500</v>
          </cell>
          <cell r="Q1308">
            <v>1000</v>
          </cell>
          <cell r="R1308">
            <v>0</v>
          </cell>
          <cell r="S1308">
            <v>0</v>
          </cell>
          <cell r="T1308">
            <v>0</v>
          </cell>
          <cell r="U1308">
            <v>1000</v>
          </cell>
          <cell r="V1308">
            <v>0</v>
          </cell>
          <cell r="W1308">
            <v>0</v>
          </cell>
        </row>
        <row r="1309">
          <cell r="D1309" t="str">
            <v>기획실 업무지원팀</v>
          </cell>
          <cell r="E1309">
            <v>719780016</v>
          </cell>
          <cell r="F1309" t="str">
            <v>앰프</v>
          </cell>
          <cell r="G1309" t="str">
            <v>1978.08.31</v>
          </cell>
          <cell r="H1309">
            <v>1993.12</v>
          </cell>
          <cell r="I1309">
            <v>5</v>
          </cell>
          <cell r="J1309">
            <v>0.45100000000000001</v>
          </cell>
          <cell r="K1309">
            <v>1888000</v>
          </cell>
          <cell r="L1309">
            <v>0</v>
          </cell>
          <cell r="M1309">
            <v>1888000</v>
          </cell>
          <cell r="N1309">
            <v>1887000</v>
          </cell>
          <cell r="O1309">
            <v>0</v>
          </cell>
          <cell r="P1309">
            <v>1887000</v>
          </cell>
          <cell r="Q1309">
            <v>1000</v>
          </cell>
          <cell r="R1309">
            <v>0</v>
          </cell>
          <cell r="S1309">
            <v>0</v>
          </cell>
          <cell r="T1309">
            <v>0</v>
          </cell>
          <cell r="U1309">
            <v>1000</v>
          </cell>
          <cell r="V1309">
            <v>0</v>
          </cell>
          <cell r="W1309">
            <v>0</v>
          </cell>
        </row>
        <row r="1310">
          <cell r="D1310" t="str">
            <v>기획실 업무지원팀</v>
          </cell>
          <cell r="E1310">
            <v>719790001</v>
          </cell>
          <cell r="F1310" t="str">
            <v>책상</v>
          </cell>
          <cell r="G1310" t="str">
            <v>1979.01.22</v>
          </cell>
          <cell r="H1310">
            <v>1993.12</v>
          </cell>
          <cell r="I1310">
            <v>5</v>
          </cell>
          <cell r="J1310">
            <v>0.45100000000000001</v>
          </cell>
          <cell r="K1310">
            <v>285400</v>
          </cell>
          <cell r="L1310">
            <v>0</v>
          </cell>
          <cell r="M1310">
            <v>285400</v>
          </cell>
          <cell r="N1310">
            <v>284400</v>
          </cell>
          <cell r="O1310">
            <v>0</v>
          </cell>
          <cell r="P1310">
            <v>284400</v>
          </cell>
          <cell r="Q1310">
            <v>1000</v>
          </cell>
          <cell r="R1310">
            <v>0</v>
          </cell>
          <cell r="S1310">
            <v>0</v>
          </cell>
          <cell r="T1310">
            <v>0</v>
          </cell>
          <cell r="U1310">
            <v>1000</v>
          </cell>
          <cell r="V1310">
            <v>0</v>
          </cell>
          <cell r="W1310">
            <v>0</v>
          </cell>
        </row>
        <row r="1311">
          <cell r="D1311" t="str">
            <v>기획실 업무지원팀</v>
          </cell>
          <cell r="E1311">
            <v>719790002</v>
          </cell>
          <cell r="F1311" t="str">
            <v>마이콤</v>
          </cell>
          <cell r="G1311" t="str">
            <v>1979.03.19</v>
          </cell>
          <cell r="H1311">
            <v>1993.12</v>
          </cell>
          <cell r="I1311">
            <v>5</v>
          </cell>
          <cell r="J1311">
            <v>0.45100000000000001</v>
          </cell>
          <cell r="K1311">
            <v>287800</v>
          </cell>
          <cell r="L1311">
            <v>0</v>
          </cell>
          <cell r="M1311">
            <v>287800</v>
          </cell>
          <cell r="N1311">
            <v>286800</v>
          </cell>
          <cell r="O1311">
            <v>0</v>
          </cell>
          <cell r="P1311">
            <v>286800</v>
          </cell>
          <cell r="Q1311">
            <v>1000</v>
          </cell>
          <cell r="R1311">
            <v>0</v>
          </cell>
          <cell r="S1311">
            <v>0</v>
          </cell>
          <cell r="T1311">
            <v>0</v>
          </cell>
          <cell r="U1311">
            <v>1000</v>
          </cell>
          <cell r="V1311">
            <v>0</v>
          </cell>
          <cell r="W1311">
            <v>0</v>
          </cell>
        </row>
        <row r="1312">
          <cell r="D1312" t="str">
            <v>기획실 업무지원팀</v>
          </cell>
          <cell r="E1312">
            <v>719790003</v>
          </cell>
          <cell r="F1312" t="str">
            <v>계산기</v>
          </cell>
          <cell r="G1312" t="str">
            <v>1979.06.27</v>
          </cell>
          <cell r="H1312">
            <v>1993.12</v>
          </cell>
          <cell r="I1312">
            <v>5</v>
          </cell>
          <cell r="J1312">
            <v>0.45100000000000001</v>
          </cell>
          <cell r="K1312">
            <v>185455</v>
          </cell>
          <cell r="L1312">
            <v>0</v>
          </cell>
          <cell r="M1312">
            <v>185455</v>
          </cell>
          <cell r="N1312">
            <v>184455</v>
          </cell>
          <cell r="O1312">
            <v>0</v>
          </cell>
          <cell r="P1312">
            <v>184455</v>
          </cell>
          <cell r="Q1312">
            <v>1000</v>
          </cell>
          <cell r="R1312">
            <v>0</v>
          </cell>
          <cell r="S1312">
            <v>0</v>
          </cell>
          <cell r="T1312">
            <v>0</v>
          </cell>
          <cell r="U1312">
            <v>1000</v>
          </cell>
          <cell r="V1312">
            <v>0</v>
          </cell>
          <cell r="W1312">
            <v>0</v>
          </cell>
        </row>
        <row r="1313">
          <cell r="D1313" t="str">
            <v>기획실 업무지원팀</v>
          </cell>
          <cell r="E1313">
            <v>719790004</v>
          </cell>
          <cell r="F1313" t="str">
            <v>청사진 복사기</v>
          </cell>
          <cell r="G1313" t="str">
            <v>1979.07.21</v>
          </cell>
          <cell r="H1313">
            <v>1993.12</v>
          </cell>
          <cell r="I1313">
            <v>5</v>
          </cell>
          <cell r="J1313">
            <v>0.45100000000000001</v>
          </cell>
          <cell r="K1313">
            <v>1297617</v>
          </cell>
          <cell r="L1313">
            <v>0</v>
          </cell>
          <cell r="M1313">
            <v>1297617</v>
          </cell>
          <cell r="N1313">
            <v>1296617</v>
          </cell>
          <cell r="O1313">
            <v>0</v>
          </cell>
          <cell r="P1313">
            <v>1296617</v>
          </cell>
          <cell r="Q1313">
            <v>1000</v>
          </cell>
          <cell r="R1313">
            <v>0</v>
          </cell>
          <cell r="S1313">
            <v>0</v>
          </cell>
          <cell r="T1313">
            <v>0</v>
          </cell>
          <cell r="U1313">
            <v>1000</v>
          </cell>
          <cell r="V1313">
            <v>0</v>
          </cell>
          <cell r="W1313">
            <v>0</v>
          </cell>
        </row>
        <row r="1314">
          <cell r="D1314" t="str">
            <v>기획실 업무지원팀</v>
          </cell>
          <cell r="E1314">
            <v>719790005</v>
          </cell>
          <cell r="F1314" t="str">
            <v>난로</v>
          </cell>
          <cell r="G1314" t="str">
            <v>1979.11.29</v>
          </cell>
          <cell r="H1314">
            <v>1993.12</v>
          </cell>
          <cell r="I1314">
            <v>5</v>
          </cell>
          <cell r="J1314">
            <v>0.45100000000000001</v>
          </cell>
          <cell r="K1314">
            <v>393900</v>
          </cell>
          <cell r="L1314">
            <v>0</v>
          </cell>
          <cell r="M1314">
            <v>393900</v>
          </cell>
          <cell r="N1314">
            <v>392900</v>
          </cell>
          <cell r="O1314">
            <v>0</v>
          </cell>
          <cell r="P1314">
            <v>392900</v>
          </cell>
          <cell r="Q1314">
            <v>1000</v>
          </cell>
          <cell r="R1314">
            <v>0</v>
          </cell>
          <cell r="S1314">
            <v>0</v>
          </cell>
          <cell r="T1314">
            <v>0</v>
          </cell>
          <cell r="U1314">
            <v>1000</v>
          </cell>
          <cell r="V1314">
            <v>0</v>
          </cell>
          <cell r="W1314">
            <v>0</v>
          </cell>
        </row>
        <row r="1315">
          <cell r="D1315" t="str">
            <v>기획실 업무지원팀</v>
          </cell>
          <cell r="E1315">
            <v>719790006</v>
          </cell>
          <cell r="F1315" t="str">
            <v>싱크대</v>
          </cell>
          <cell r="G1315" t="str">
            <v>1979.11.30</v>
          </cell>
          <cell r="H1315">
            <v>1993.12</v>
          </cell>
          <cell r="I1315">
            <v>5</v>
          </cell>
          <cell r="J1315">
            <v>0.45100000000000001</v>
          </cell>
          <cell r="K1315">
            <v>117000</v>
          </cell>
          <cell r="L1315">
            <v>0</v>
          </cell>
          <cell r="M1315">
            <v>117000</v>
          </cell>
          <cell r="N1315">
            <v>116000</v>
          </cell>
          <cell r="O1315">
            <v>0</v>
          </cell>
          <cell r="P1315">
            <v>116000</v>
          </cell>
          <cell r="Q1315">
            <v>1000</v>
          </cell>
          <cell r="R1315">
            <v>0</v>
          </cell>
          <cell r="S1315">
            <v>0</v>
          </cell>
          <cell r="T1315">
            <v>0</v>
          </cell>
          <cell r="U1315">
            <v>1000</v>
          </cell>
          <cell r="V1315">
            <v>0</v>
          </cell>
          <cell r="W1315">
            <v>0</v>
          </cell>
        </row>
        <row r="1316">
          <cell r="D1316" t="str">
            <v>기획실 업무지원팀</v>
          </cell>
          <cell r="E1316">
            <v>719800001</v>
          </cell>
          <cell r="F1316" t="str">
            <v>보관함</v>
          </cell>
          <cell r="G1316" t="str">
            <v>1980.02.28</v>
          </cell>
          <cell r="H1316">
            <v>1993.12</v>
          </cell>
          <cell r="I1316">
            <v>5</v>
          </cell>
          <cell r="J1316">
            <v>0.45100000000000001</v>
          </cell>
          <cell r="K1316">
            <v>99000</v>
          </cell>
          <cell r="L1316">
            <v>0</v>
          </cell>
          <cell r="M1316">
            <v>99000</v>
          </cell>
          <cell r="N1316">
            <v>98000</v>
          </cell>
          <cell r="O1316">
            <v>0</v>
          </cell>
          <cell r="P1316">
            <v>98000</v>
          </cell>
          <cell r="Q1316">
            <v>1000</v>
          </cell>
          <cell r="R1316">
            <v>0</v>
          </cell>
          <cell r="S1316">
            <v>0</v>
          </cell>
          <cell r="T1316">
            <v>0</v>
          </cell>
          <cell r="U1316">
            <v>1000</v>
          </cell>
          <cell r="V1316">
            <v>0</v>
          </cell>
          <cell r="W1316">
            <v>0</v>
          </cell>
        </row>
        <row r="1317">
          <cell r="D1317" t="str">
            <v>기획실 업무지원팀</v>
          </cell>
          <cell r="E1317">
            <v>719800002</v>
          </cell>
          <cell r="F1317" t="str">
            <v>금고</v>
          </cell>
          <cell r="G1317" t="str">
            <v>1980.03.14</v>
          </cell>
          <cell r="H1317">
            <v>1996.01</v>
          </cell>
          <cell r="I1317">
            <v>5</v>
          </cell>
          <cell r="J1317">
            <v>0.45100000000000001</v>
          </cell>
          <cell r="K1317">
            <v>142700</v>
          </cell>
          <cell r="L1317">
            <v>0</v>
          </cell>
          <cell r="M1317">
            <v>142700</v>
          </cell>
          <cell r="N1317">
            <v>141700</v>
          </cell>
          <cell r="O1317">
            <v>0</v>
          </cell>
          <cell r="P1317">
            <v>141700</v>
          </cell>
          <cell r="Q1317">
            <v>1000</v>
          </cell>
          <cell r="R1317">
            <v>0</v>
          </cell>
          <cell r="S1317">
            <v>0</v>
          </cell>
          <cell r="T1317">
            <v>0</v>
          </cell>
          <cell r="U1317">
            <v>1000</v>
          </cell>
          <cell r="V1317">
            <v>0</v>
          </cell>
          <cell r="W1317">
            <v>0</v>
          </cell>
        </row>
        <row r="1318">
          <cell r="D1318" t="str">
            <v>기획실 업무지원팀</v>
          </cell>
          <cell r="E1318">
            <v>719800003</v>
          </cell>
          <cell r="F1318" t="str">
            <v>계산기</v>
          </cell>
          <cell r="G1318" t="str">
            <v>1980.03.25</v>
          </cell>
          <cell r="H1318">
            <v>1993.12</v>
          </cell>
          <cell r="I1318">
            <v>5</v>
          </cell>
          <cell r="J1318">
            <v>0.45100000000000001</v>
          </cell>
          <cell r="K1318">
            <v>563300</v>
          </cell>
          <cell r="L1318">
            <v>0</v>
          </cell>
          <cell r="M1318">
            <v>563300</v>
          </cell>
          <cell r="N1318">
            <v>562300</v>
          </cell>
          <cell r="O1318">
            <v>0</v>
          </cell>
          <cell r="P1318">
            <v>562300</v>
          </cell>
          <cell r="Q1318">
            <v>1000</v>
          </cell>
          <cell r="R1318">
            <v>0</v>
          </cell>
          <cell r="S1318">
            <v>0</v>
          </cell>
          <cell r="T1318">
            <v>0</v>
          </cell>
          <cell r="U1318">
            <v>1000</v>
          </cell>
          <cell r="V1318">
            <v>0</v>
          </cell>
          <cell r="W1318">
            <v>0</v>
          </cell>
        </row>
        <row r="1319">
          <cell r="D1319" t="str">
            <v>기획실 업무지원팀</v>
          </cell>
          <cell r="E1319">
            <v>719800004</v>
          </cell>
          <cell r="F1319" t="str">
            <v>탁자</v>
          </cell>
          <cell r="G1319" t="str">
            <v>1980.03.28</v>
          </cell>
          <cell r="H1319">
            <v>1993.12</v>
          </cell>
          <cell r="I1319">
            <v>5</v>
          </cell>
          <cell r="J1319">
            <v>0.45100000000000001</v>
          </cell>
          <cell r="K1319">
            <v>1931600</v>
          </cell>
          <cell r="L1319">
            <v>0</v>
          </cell>
          <cell r="M1319">
            <v>1931600</v>
          </cell>
          <cell r="N1319">
            <v>1930600</v>
          </cell>
          <cell r="O1319">
            <v>0</v>
          </cell>
          <cell r="P1319">
            <v>1930600</v>
          </cell>
          <cell r="Q1319">
            <v>1000</v>
          </cell>
          <cell r="R1319">
            <v>0</v>
          </cell>
          <cell r="S1319">
            <v>0</v>
          </cell>
          <cell r="T1319">
            <v>0</v>
          </cell>
          <cell r="U1319">
            <v>1000</v>
          </cell>
          <cell r="V1319">
            <v>0</v>
          </cell>
          <cell r="W1319">
            <v>0</v>
          </cell>
        </row>
        <row r="1320">
          <cell r="D1320" t="str">
            <v>기획실 업무지원팀</v>
          </cell>
          <cell r="E1320">
            <v>719800005</v>
          </cell>
          <cell r="F1320" t="str">
            <v>보관함</v>
          </cell>
          <cell r="G1320" t="str">
            <v>1980.03.28</v>
          </cell>
          <cell r="H1320">
            <v>1993.12</v>
          </cell>
          <cell r="I1320">
            <v>5</v>
          </cell>
          <cell r="J1320">
            <v>0.45100000000000001</v>
          </cell>
          <cell r="K1320">
            <v>40200</v>
          </cell>
          <cell r="L1320">
            <v>0</v>
          </cell>
          <cell r="M1320">
            <v>40200</v>
          </cell>
          <cell r="N1320">
            <v>39200</v>
          </cell>
          <cell r="O1320">
            <v>0</v>
          </cell>
          <cell r="P1320">
            <v>39200</v>
          </cell>
          <cell r="Q1320">
            <v>1000</v>
          </cell>
          <cell r="R1320">
            <v>0</v>
          </cell>
          <cell r="S1320">
            <v>0</v>
          </cell>
          <cell r="T1320">
            <v>0</v>
          </cell>
          <cell r="U1320">
            <v>1000</v>
          </cell>
          <cell r="V1320">
            <v>0</v>
          </cell>
          <cell r="W1320">
            <v>0</v>
          </cell>
        </row>
        <row r="1321">
          <cell r="D1321" t="str">
            <v>기획실 업무지원팀</v>
          </cell>
          <cell r="E1321">
            <v>719800006</v>
          </cell>
          <cell r="F1321" t="str">
            <v>난로</v>
          </cell>
          <cell r="G1321" t="str">
            <v>1980.11.30</v>
          </cell>
          <cell r="H1321">
            <v>1993.12</v>
          </cell>
          <cell r="I1321">
            <v>5</v>
          </cell>
          <cell r="J1321">
            <v>0.45100000000000001</v>
          </cell>
          <cell r="K1321">
            <v>204000</v>
          </cell>
          <cell r="L1321">
            <v>0</v>
          </cell>
          <cell r="M1321">
            <v>204000</v>
          </cell>
          <cell r="N1321">
            <v>203000</v>
          </cell>
          <cell r="O1321">
            <v>0</v>
          </cell>
          <cell r="P1321">
            <v>203000</v>
          </cell>
          <cell r="Q1321">
            <v>1000</v>
          </cell>
          <cell r="R1321">
            <v>0</v>
          </cell>
          <cell r="S1321">
            <v>0</v>
          </cell>
          <cell r="T1321">
            <v>0</v>
          </cell>
          <cell r="U1321">
            <v>1000</v>
          </cell>
          <cell r="V1321">
            <v>0</v>
          </cell>
          <cell r="W1321">
            <v>0</v>
          </cell>
        </row>
        <row r="1322">
          <cell r="D1322" t="str">
            <v>기획실 업무지원팀</v>
          </cell>
          <cell r="E1322">
            <v>719810001</v>
          </cell>
          <cell r="F1322" t="str">
            <v>출퇴근 기록기</v>
          </cell>
          <cell r="G1322" t="str">
            <v>1981.01.25</v>
          </cell>
          <cell r="H1322">
            <v>1993.12</v>
          </cell>
          <cell r="I1322">
            <v>5</v>
          </cell>
          <cell r="J1322">
            <v>0.45100000000000001</v>
          </cell>
          <cell r="K1322">
            <v>450000</v>
          </cell>
          <cell r="L1322">
            <v>0</v>
          </cell>
          <cell r="M1322">
            <v>450000</v>
          </cell>
          <cell r="N1322">
            <v>449000</v>
          </cell>
          <cell r="O1322">
            <v>0</v>
          </cell>
          <cell r="P1322">
            <v>449000</v>
          </cell>
          <cell r="Q1322">
            <v>1000</v>
          </cell>
          <cell r="R1322">
            <v>0</v>
          </cell>
          <cell r="S1322">
            <v>0</v>
          </cell>
          <cell r="T1322">
            <v>0</v>
          </cell>
          <cell r="U1322">
            <v>1000</v>
          </cell>
          <cell r="V1322">
            <v>0</v>
          </cell>
          <cell r="W1322">
            <v>0</v>
          </cell>
        </row>
        <row r="1323">
          <cell r="D1323" t="str">
            <v>기획실 업무지원팀</v>
          </cell>
          <cell r="E1323">
            <v>719810002</v>
          </cell>
          <cell r="F1323" t="str">
            <v>도면함</v>
          </cell>
          <cell r="G1323" t="str">
            <v>1981.01.25</v>
          </cell>
          <cell r="H1323">
            <v>1993.12</v>
          </cell>
          <cell r="I1323">
            <v>5</v>
          </cell>
          <cell r="J1323">
            <v>0.45100000000000001</v>
          </cell>
          <cell r="K1323">
            <v>160000</v>
          </cell>
          <cell r="L1323">
            <v>0</v>
          </cell>
          <cell r="M1323">
            <v>160000</v>
          </cell>
          <cell r="N1323">
            <v>159000</v>
          </cell>
          <cell r="O1323">
            <v>0</v>
          </cell>
          <cell r="P1323">
            <v>159000</v>
          </cell>
          <cell r="Q1323">
            <v>1000</v>
          </cell>
          <cell r="R1323">
            <v>0</v>
          </cell>
          <cell r="S1323">
            <v>0</v>
          </cell>
          <cell r="T1323">
            <v>0</v>
          </cell>
          <cell r="U1323">
            <v>1000</v>
          </cell>
          <cell r="V1323">
            <v>0</v>
          </cell>
          <cell r="W1323">
            <v>0</v>
          </cell>
        </row>
        <row r="1324">
          <cell r="D1324" t="str">
            <v>기획실 업무지원팀</v>
          </cell>
          <cell r="E1324">
            <v>719810003</v>
          </cell>
          <cell r="F1324" t="str">
            <v>카운터기</v>
          </cell>
          <cell r="G1324" t="str">
            <v>1981.01.25</v>
          </cell>
          <cell r="H1324">
            <v>1993.12</v>
          </cell>
          <cell r="I1324">
            <v>5</v>
          </cell>
          <cell r="J1324">
            <v>0.45100000000000001</v>
          </cell>
          <cell r="K1324">
            <v>165000</v>
          </cell>
          <cell r="L1324">
            <v>0</v>
          </cell>
          <cell r="M1324">
            <v>165000</v>
          </cell>
          <cell r="N1324">
            <v>164000</v>
          </cell>
          <cell r="O1324">
            <v>0</v>
          </cell>
          <cell r="P1324">
            <v>164000</v>
          </cell>
          <cell r="Q1324">
            <v>1000</v>
          </cell>
          <cell r="R1324">
            <v>0</v>
          </cell>
          <cell r="S1324">
            <v>0</v>
          </cell>
          <cell r="T1324">
            <v>0</v>
          </cell>
          <cell r="U1324">
            <v>1000</v>
          </cell>
          <cell r="V1324">
            <v>0</v>
          </cell>
          <cell r="W1324">
            <v>0</v>
          </cell>
        </row>
        <row r="1325">
          <cell r="D1325" t="str">
            <v>기획실 업무지원팀</v>
          </cell>
          <cell r="E1325">
            <v>719810004</v>
          </cell>
          <cell r="F1325" t="str">
            <v>망원경</v>
          </cell>
          <cell r="G1325" t="str">
            <v>1981.07.18</v>
          </cell>
          <cell r="H1325">
            <v>1993.12</v>
          </cell>
          <cell r="I1325">
            <v>5</v>
          </cell>
          <cell r="J1325">
            <v>0.45100000000000001</v>
          </cell>
          <cell r="K1325">
            <v>80000</v>
          </cell>
          <cell r="L1325">
            <v>0</v>
          </cell>
          <cell r="M1325">
            <v>80000</v>
          </cell>
          <cell r="N1325">
            <v>79000</v>
          </cell>
          <cell r="O1325">
            <v>0</v>
          </cell>
          <cell r="P1325">
            <v>79000</v>
          </cell>
          <cell r="Q1325">
            <v>1000</v>
          </cell>
          <cell r="R1325">
            <v>0</v>
          </cell>
          <cell r="S1325">
            <v>0</v>
          </cell>
          <cell r="T1325">
            <v>0</v>
          </cell>
          <cell r="U1325">
            <v>1000</v>
          </cell>
          <cell r="V1325">
            <v>0</v>
          </cell>
          <cell r="W1325">
            <v>0</v>
          </cell>
        </row>
        <row r="1326">
          <cell r="D1326" t="str">
            <v>기획실 업무지원팀</v>
          </cell>
          <cell r="E1326">
            <v>719810005</v>
          </cell>
          <cell r="F1326" t="str">
            <v>수표발행기</v>
          </cell>
          <cell r="G1326" t="str">
            <v>1981.08.27</v>
          </cell>
          <cell r="H1326">
            <v>1993.12</v>
          </cell>
          <cell r="I1326">
            <v>5</v>
          </cell>
          <cell r="J1326">
            <v>0.45100000000000001</v>
          </cell>
          <cell r="K1326">
            <v>350000</v>
          </cell>
          <cell r="L1326">
            <v>0</v>
          </cell>
          <cell r="M1326">
            <v>350000</v>
          </cell>
          <cell r="N1326">
            <v>349000</v>
          </cell>
          <cell r="O1326">
            <v>0</v>
          </cell>
          <cell r="P1326">
            <v>349000</v>
          </cell>
          <cell r="Q1326">
            <v>1000</v>
          </cell>
          <cell r="R1326">
            <v>0</v>
          </cell>
          <cell r="S1326">
            <v>0</v>
          </cell>
          <cell r="T1326">
            <v>0</v>
          </cell>
          <cell r="U1326">
            <v>1000</v>
          </cell>
          <cell r="V1326">
            <v>0</v>
          </cell>
          <cell r="W1326">
            <v>0</v>
          </cell>
        </row>
        <row r="1327">
          <cell r="D1327" t="str">
            <v>기획실 업무지원팀</v>
          </cell>
          <cell r="E1327">
            <v>719810006</v>
          </cell>
          <cell r="F1327" t="str">
            <v>책장</v>
          </cell>
          <cell r="G1327" t="str">
            <v>1981.09.30</v>
          </cell>
          <cell r="H1327">
            <v>1993.12</v>
          </cell>
          <cell r="I1327">
            <v>5</v>
          </cell>
          <cell r="J1327">
            <v>0.45100000000000001</v>
          </cell>
          <cell r="K1327">
            <v>90900</v>
          </cell>
          <cell r="L1327">
            <v>0</v>
          </cell>
          <cell r="M1327">
            <v>90900</v>
          </cell>
          <cell r="N1327">
            <v>89900</v>
          </cell>
          <cell r="O1327">
            <v>0</v>
          </cell>
          <cell r="P1327">
            <v>89900</v>
          </cell>
          <cell r="Q1327">
            <v>1000</v>
          </cell>
          <cell r="R1327">
            <v>0</v>
          </cell>
          <cell r="S1327">
            <v>0</v>
          </cell>
          <cell r="T1327">
            <v>0</v>
          </cell>
          <cell r="U1327">
            <v>1000</v>
          </cell>
          <cell r="V1327">
            <v>0</v>
          </cell>
          <cell r="W1327">
            <v>0</v>
          </cell>
        </row>
        <row r="1328">
          <cell r="D1328" t="str">
            <v>기획실 업무지원팀</v>
          </cell>
          <cell r="E1328">
            <v>719810007</v>
          </cell>
          <cell r="F1328" t="str">
            <v>프로그램 계산기</v>
          </cell>
          <cell r="G1328" t="str">
            <v>1981.10.17</v>
          </cell>
          <cell r="H1328">
            <v>1993.12</v>
          </cell>
          <cell r="I1328">
            <v>5</v>
          </cell>
          <cell r="J1328">
            <v>0.45100000000000001</v>
          </cell>
          <cell r="K1328">
            <v>2950000</v>
          </cell>
          <cell r="L1328">
            <v>0</v>
          </cell>
          <cell r="M1328">
            <v>2950000</v>
          </cell>
          <cell r="N1328">
            <v>2949000</v>
          </cell>
          <cell r="O1328">
            <v>0</v>
          </cell>
          <cell r="P1328">
            <v>2949000</v>
          </cell>
          <cell r="Q1328">
            <v>1000</v>
          </cell>
          <cell r="R1328">
            <v>0</v>
          </cell>
          <cell r="S1328">
            <v>0</v>
          </cell>
          <cell r="T1328">
            <v>0</v>
          </cell>
          <cell r="U1328">
            <v>1000</v>
          </cell>
          <cell r="V1328">
            <v>0</v>
          </cell>
          <cell r="W1328">
            <v>0</v>
          </cell>
        </row>
        <row r="1329">
          <cell r="D1329" t="str">
            <v>기획실 업무지원팀</v>
          </cell>
          <cell r="E1329">
            <v>719820001</v>
          </cell>
          <cell r="F1329" t="str">
            <v>슬라이더기</v>
          </cell>
          <cell r="G1329" t="str">
            <v>1982.02.09</v>
          </cell>
          <cell r="H1329">
            <v>1993.12</v>
          </cell>
          <cell r="I1329">
            <v>5</v>
          </cell>
          <cell r="J1329">
            <v>0.45100000000000001</v>
          </cell>
          <cell r="K1329">
            <v>644600</v>
          </cell>
          <cell r="L1329">
            <v>0</v>
          </cell>
          <cell r="M1329">
            <v>644600</v>
          </cell>
          <cell r="N1329">
            <v>643600</v>
          </cell>
          <cell r="O1329">
            <v>0</v>
          </cell>
          <cell r="P1329">
            <v>643600</v>
          </cell>
          <cell r="Q1329">
            <v>1000</v>
          </cell>
          <cell r="R1329">
            <v>0</v>
          </cell>
          <cell r="S1329">
            <v>0</v>
          </cell>
          <cell r="T1329">
            <v>0</v>
          </cell>
          <cell r="U1329">
            <v>1000</v>
          </cell>
          <cell r="V1329">
            <v>0</v>
          </cell>
          <cell r="W1329">
            <v>0</v>
          </cell>
        </row>
        <row r="1330">
          <cell r="D1330" t="str">
            <v>기획실 업무지원팀</v>
          </cell>
          <cell r="E1330">
            <v>719820002</v>
          </cell>
          <cell r="F1330" t="str">
            <v>순찰시계</v>
          </cell>
          <cell r="G1330" t="str">
            <v>1982.04.30</v>
          </cell>
          <cell r="H1330">
            <v>1993.12</v>
          </cell>
          <cell r="I1330">
            <v>5</v>
          </cell>
          <cell r="J1330">
            <v>0.45100000000000001</v>
          </cell>
          <cell r="K1330">
            <v>355000</v>
          </cell>
          <cell r="L1330">
            <v>0</v>
          </cell>
          <cell r="M1330">
            <v>355000</v>
          </cell>
          <cell r="N1330">
            <v>354000</v>
          </cell>
          <cell r="O1330">
            <v>0</v>
          </cell>
          <cell r="P1330">
            <v>354000</v>
          </cell>
          <cell r="Q1330">
            <v>1000</v>
          </cell>
          <cell r="R1330">
            <v>0</v>
          </cell>
          <cell r="S1330">
            <v>0</v>
          </cell>
          <cell r="T1330">
            <v>0</v>
          </cell>
          <cell r="U1330">
            <v>1000</v>
          </cell>
          <cell r="V1330">
            <v>0</v>
          </cell>
          <cell r="W1330">
            <v>0</v>
          </cell>
        </row>
        <row r="1331">
          <cell r="D1331" t="str">
            <v>기획실 업무지원팀</v>
          </cell>
          <cell r="E1331">
            <v>719820003</v>
          </cell>
          <cell r="F1331" t="str">
            <v>응접세트</v>
          </cell>
          <cell r="G1331" t="str">
            <v>1982.05.31</v>
          </cell>
          <cell r="H1331">
            <v>1993.12</v>
          </cell>
          <cell r="I1331">
            <v>5</v>
          </cell>
          <cell r="J1331">
            <v>0.45100000000000001</v>
          </cell>
          <cell r="K1331">
            <v>353000</v>
          </cell>
          <cell r="L1331">
            <v>0</v>
          </cell>
          <cell r="M1331">
            <v>353000</v>
          </cell>
          <cell r="N1331">
            <v>352000</v>
          </cell>
          <cell r="O1331">
            <v>0</v>
          </cell>
          <cell r="P1331">
            <v>352000</v>
          </cell>
          <cell r="Q1331">
            <v>1000</v>
          </cell>
          <cell r="R1331">
            <v>0</v>
          </cell>
          <cell r="S1331">
            <v>0</v>
          </cell>
          <cell r="T1331">
            <v>0</v>
          </cell>
          <cell r="U1331">
            <v>1000</v>
          </cell>
          <cell r="V1331">
            <v>0</v>
          </cell>
          <cell r="W1331">
            <v>0</v>
          </cell>
        </row>
        <row r="1332">
          <cell r="D1332" t="str">
            <v>기획실 업무지원팀</v>
          </cell>
          <cell r="E1332">
            <v>719820004</v>
          </cell>
          <cell r="F1332" t="str">
            <v>복사기</v>
          </cell>
          <cell r="G1332" t="str">
            <v>1982.07.20</v>
          </cell>
          <cell r="H1332">
            <v>1993.12</v>
          </cell>
          <cell r="I1332">
            <v>5</v>
          </cell>
          <cell r="J1332">
            <v>0.45100000000000001</v>
          </cell>
          <cell r="K1332">
            <v>1900000</v>
          </cell>
          <cell r="L1332">
            <v>0</v>
          </cell>
          <cell r="M1332">
            <v>1900000</v>
          </cell>
          <cell r="N1332">
            <v>1899000</v>
          </cell>
          <cell r="O1332">
            <v>0</v>
          </cell>
          <cell r="P1332">
            <v>1899000</v>
          </cell>
          <cell r="Q1332">
            <v>1000</v>
          </cell>
          <cell r="R1332">
            <v>0</v>
          </cell>
          <cell r="S1332">
            <v>0</v>
          </cell>
          <cell r="T1332">
            <v>0</v>
          </cell>
          <cell r="U1332">
            <v>1000</v>
          </cell>
          <cell r="V1332">
            <v>0</v>
          </cell>
          <cell r="W1332">
            <v>0</v>
          </cell>
        </row>
        <row r="1333">
          <cell r="D1333" t="str">
            <v>기획실 업무지원팀</v>
          </cell>
          <cell r="E1333">
            <v>719820005</v>
          </cell>
          <cell r="F1333" t="str">
            <v>투시투영기</v>
          </cell>
          <cell r="G1333" t="str">
            <v>1982.08.31</v>
          </cell>
          <cell r="H1333">
            <v>1993.12</v>
          </cell>
          <cell r="I1333">
            <v>5</v>
          </cell>
          <cell r="J1333">
            <v>0.45100000000000001</v>
          </cell>
          <cell r="K1333">
            <v>1366000</v>
          </cell>
          <cell r="L1333">
            <v>0</v>
          </cell>
          <cell r="M1333">
            <v>1366000</v>
          </cell>
          <cell r="N1333">
            <v>1365000</v>
          </cell>
          <cell r="O1333">
            <v>0</v>
          </cell>
          <cell r="P1333">
            <v>1365000</v>
          </cell>
          <cell r="Q1333">
            <v>1000</v>
          </cell>
          <cell r="R1333">
            <v>0</v>
          </cell>
          <cell r="S1333">
            <v>0</v>
          </cell>
          <cell r="T1333">
            <v>0</v>
          </cell>
          <cell r="U1333">
            <v>1000</v>
          </cell>
          <cell r="V1333">
            <v>0</v>
          </cell>
          <cell r="W1333">
            <v>0</v>
          </cell>
        </row>
        <row r="1334">
          <cell r="D1334" t="str">
            <v>기획실 업무지원팀</v>
          </cell>
          <cell r="E1334">
            <v>719820006</v>
          </cell>
          <cell r="F1334" t="str">
            <v>카메라</v>
          </cell>
          <cell r="G1334" t="str">
            <v>1982.09.18</v>
          </cell>
          <cell r="H1334">
            <v>1993.12</v>
          </cell>
          <cell r="I1334">
            <v>5</v>
          </cell>
          <cell r="J1334">
            <v>0.45100000000000001</v>
          </cell>
          <cell r="K1334">
            <v>170000</v>
          </cell>
          <cell r="L1334">
            <v>0</v>
          </cell>
          <cell r="M1334">
            <v>170000</v>
          </cell>
          <cell r="N1334">
            <v>169000</v>
          </cell>
          <cell r="O1334">
            <v>0</v>
          </cell>
          <cell r="P1334">
            <v>169000</v>
          </cell>
          <cell r="Q1334">
            <v>1000</v>
          </cell>
          <cell r="R1334">
            <v>0</v>
          </cell>
          <cell r="S1334">
            <v>0</v>
          </cell>
          <cell r="T1334">
            <v>0</v>
          </cell>
          <cell r="U1334">
            <v>1000</v>
          </cell>
          <cell r="V1334">
            <v>0</v>
          </cell>
          <cell r="W1334">
            <v>0</v>
          </cell>
        </row>
        <row r="1335">
          <cell r="D1335" t="str">
            <v>기획실 업무지원팀</v>
          </cell>
          <cell r="E1335">
            <v>719830001</v>
          </cell>
          <cell r="F1335" t="str">
            <v>금고</v>
          </cell>
          <cell r="G1335" t="str">
            <v>1983.01.31</v>
          </cell>
          <cell r="H1335">
            <v>2000.12</v>
          </cell>
          <cell r="I1335">
            <v>5</v>
          </cell>
          <cell r="J1335">
            <v>0.45100000000000001</v>
          </cell>
          <cell r="K1335">
            <v>300000</v>
          </cell>
          <cell r="L1335">
            <v>0</v>
          </cell>
          <cell r="M1335">
            <v>300000</v>
          </cell>
          <cell r="N1335">
            <v>299000</v>
          </cell>
          <cell r="O1335">
            <v>0</v>
          </cell>
          <cell r="P1335">
            <v>299000</v>
          </cell>
          <cell r="Q1335">
            <v>1000</v>
          </cell>
          <cell r="R1335">
            <v>0</v>
          </cell>
          <cell r="S1335">
            <v>0</v>
          </cell>
          <cell r="T1335">
            <v>0</v>
          </cell>
          <cell r="U1335">
            <v>1000</v>
          </cell>
          <cell r="V1335">
            <v>0</v>
          </cell>
          <cell r="W1335">
            <v>0</v>
          </cell>
        </row>
        <row r="1336">
          <cell r="D1336" t="str">
            <v>기획실 업무지원팀</v>
          </cell>
          <cell r="E1336">
            <v>719830002</v>
          </cell>
          <cell r="F1336" t="str">
            <v>판수동저울</v>
          </cell>
          <cell r="G1336" t="str">
            <v>1983.03.08</v>
          </cell>
          <cell r="H1336">
            <v>1993.12</v>
          </cell>
          <cell r="I1336">
            <v>5</v>
          </cell>
          <cell r="J1336">
            <v>0.45100000000000001</v>
          </cell>
          <cell r="K1336">
            <v>3400000</v>
          </cell>
          <cell r="L1336">
            <v>0</v>
          </cell>
          <cell r="M1336">
            <v>3400000</v>
          </cell>
          <cell r="N1336">
            <v>3399000</v>
          </cell>
          <cell r="O1336">
            <v>0</v>
          </cell>
          <cell r="P1336">
            <v>3399000</v>
          </cell>
          <cell r="Q1336">
            <v>1000</v>
          </cell>
          <cell r="R1336">
            <v>0</v>
          </cell>
          <cell r="S1336">
            <v>0</v>
          </cell>
          <cell r="T1336">
            <v>0</v>
          </cell>
          <cell r="U1336">
            <v>1000</v>
          </cell>
          <cell r="V1336">
            <v>0</v>
          </cell>
          <cell r="W1336">
            <v>0</v>
          </cell>
        </row>
        <row r="1337">
          <cell r="D1337" t="str">
            <v>기획실 업무지원팀</v>
          </cell>
          <cell r="E1337">
            <v>719830003</v>
          </cell>
          <cell r="F1337" t="str">
            <v>문서 분쇄기</v>
          </cell>
          <cell r="G1337" t="str">
            <v>1983.03.31</v>
          </cell>
          <cell r="H1337">
            <v>1993.12</v>
          </cell>
          <cell r="I1337">
            <v>5</v>
          </cell>
          <cell r="J1337">
            <v>0.45100000000000001</v>
          </cell>
          <cell r="K1337">
            <v>591600</v>
          </cell>
          <cell r="L1337">
            <v>0</v>
          </cell>
          <cell r="M1337">
            <v>591600</v>
          </cell>
          <cell r="N1337">
            <v>590600</v>
          </cell>
          <cell r="O1337">
            <v>0</v>
          </cell>
          <cell r="P1337">
            <v>590600</v>
          </cell>
          <cell r="Q1337">
            <v>1000</v>
          </cell>
          <cell r="R1337">
            <v>0</v>
          </cell>
          <cell r="S1337">
            <v>0</v>
          </cell>
          <cell r="T1337">
            <v>0</v>
          </cell>
          <cell r="U1337">
            <v>1000</v>
          </cell>
          <cell r="V1337">
            <v>0</v>
          </cell>
          <cell r="W1337">
            <v>0</v>
          </cell>
        </row>
        <row r="1338">
          <cell r="D1338" t="str">
            <v>기획실 업무지원팀</v>
          </cell>
          <cell r="E1338">
            <v>719830004</v>
          </cell>
          <cell r="F1338" t="str">
            <v>환등기</v>
          </cell>
          <cell r="G1338" t="str">
            <v>1983.04.27</v>
          </cell>
          <cell r="H1338">
            <v>1993.12</v>
          </cell>
          <cell r="I1338">
            <v>5</v>
          </cell>
          <cell r="J1338">
            <v>0.45100000000000001</v>
          </cell>
          <cell r="K1338">
            <v>455455</v>
          </cell>
          <cell r="L1338">
            <v>0</v>
          </cell>
          <cell r="M1338">
            <v>455455</v>
          </cell>
          <cell r="N1338">
            <v>454455</v>
          </cell>
          <cell r="O1338">
            <v>0</v>
          </cell>
          <cell r="P1338">
            <v>454455</v>
          </cell>
          <cell r="Q1338">
            <v>1000</v>
          </cell>
          <cell r="R1338">
            <v>0</v>
          </cell>
          <cell r="S1338">
            <v>0</v>
          </cell>
          <cell r="T1338">
            <v>0</v>
          </cell>
          <cell r="U1338">
            <v>1000</v>
          </cell>
          <cell r="V1338">
            <v>0</v>
          </cell>
          <cell r="W1338">
            <v>0</v>
          </cell>
        </row>
        <row r="1339">
          <cell r="D1339" t="str">
            <v>기획실 업무지원팀</v>
          </cell>
          <cell r="E1339">
            <v>719830005</v>
          </cell>
          <cell r="F1339" t="str">
            <v>책상</v>
          </cell>
          <cell r="G1339" t="str">
            <v>1983.05.26</v>
          </cell>
          <cell r="H1339">
            <v>1993.12</v>
          </cell>
          <cell r="I1339">
            <v>5</v>
          </cell>
          <cell r="J1339">
            <v>0.45100000000000001</v>
          </cell>
          <cell r="K1339">
            <v>20144000</v>
          </cell>
          <cell r="L1339">
            <v>0</v>
          </cell>
          <cell r="M1339">
            <v>20144000</v>
          </cell>
          <cell r="N1339">
            <v>20143000</v>
          </cell>
          <cell r="O1339">
            <v>0</v>
          </cell>
          <cell r="P1339">
            <v>20143000</v>
          </cell>
          <cell r="Q1339">
            <v>1000</v>
          </cell>
          <cell r="R1339">
            <v>0</v>
          </cell>
          <cell r="S1339">
            <v>0</v>
          </cell>
          <cell r="T1339">
            <v>0</v>
          </cell>
          <cell r="U1339">
            <v>1000</v>
          </cell>
          <cell r="V1339">
            <v>0</v>
          </cell>
          <cell r="W1339">
            <v>0</v>
          </cell>
        </row>
        <row r="1340">
          <cell r="D1340" t="str">
            <v>기획실 업무지원팀</v>
          </cell>
          <cell r="E1340">
            <v>719830007</v>
          </cell>
          <cell r="F1340" t="str">
            <v>염,수 분무시험기</v>
          </cell>
          <cell r="G1340" t="str">
            <v>1983.10.22</v>
          </cell>
          <cell r="H1340">
            <v>1993.12</v>
          </cell>
          <cell r="I1340">
            <v>5</v>
          </cell>
          <cell r="J1340">
            <v>0.45100000000000001</v>
          </cell>
          <cell r="K1340">
            <v>1800000</v>
          </cell>
          <cell r="L1340">
            <v>0</v>
          </cell>
          <cell r="M1340">
            <v>1800000</v>
          </cell>
          <cell r="N1340">
            <v>1799000</v>
          </cell>
          <cell r="O1340">
            <v>0</v>
          </cell>
          <cell r="P1340">
            <v>1799000</v>
          </cell>
          <cell r="Q1340">
            <v>1000</v>
          </cell>
          <cell r="R1340">
            <v>0</v>
          </cell>
          <cell r="S1340">
            <v>0</v>
          </cell>
          <cell r="T1340">
            <v>0</v>
          </cell>
          <cell r="U1340">
            <v>1000</v>
          </cell>
          <cell r="V1340">
            <v>0</v>
          </cell>
          <cell r="W1340">
            <v>0</v>
          </cell>
        </row>
        <row r="1341">
          <cell r="D1341" t="str">
            <v>기획실 업무지원팀</v>
          </cell>
          <cell r="E1341">
            <v>719830009</v>
          </cell>
          <cell r="F1341" t="str">
            <v>KD4 RACK</v>
          </cell>
          <cell r="G1341" t="str">
            <v>1983.12.14</v>
          </cell>
          <cell r="H1341">
            <v>1993.12</v>
          </cell>
          <cell r="I1341">
            <v>5</v>
          </cell>
          <cell r="J1341">
            <v>0.45100000000000001</v>
          </cell>
          <cell r="K1341">
            <v>2000000</v>
          </cell>
          <cell r="L1341">
            <v>0</v>
          </cell>
          <cell r="M1341">
            <v>2000000</v>
          </cell>
          <cell r="N1341">
            <v>1999000</v>
          </cell>
          <cell r="O1341">
            <v>0</v>
          </cell>
          <cell r="P1341">
            <v>1999000</v>
          </cell>
          <cell r="Q1341">
            <v>1000</v>
          </cell>
          <cell r="R1341">
            <v>0</v>
          </cell>
          <cell r="S1341">
            <v>0</v>
          </cell>
          <cell r="T1341">
            <v>0</v>
          </cell>
          <cell r="U1341">
            <v>1000</v>
          </cell>
          <cell r="V1341">
            <v>0</v>
          </cell>
          <cell r="W1341">
            <v>0</v>
          </cell>
        </row>
        <row r="1342">
          <cell r="D1342" t="str">
            <v>기획실 업무지원팀</v>
          </cell>
          <cell r="E1342">
            <v>719830010</v>
          </cell>
          <cell r="F1342" t="str">
            <v>계측기</v>
          </cell>
          <cell r="G1342" t="str">
            <v>1983.12.14</v>
          </cell>
          <cell r="H1342">
            <v>1993.12</v>
          </cell>
          <cell r="I1342">
            <v>5</v>
          </cell>
          <cell r="J1342">
            <v>0.45100000000000001</v>
          </cell>
          <cell r="K1342">
            <v>71243000</v>
          </cell>
          <cell r="L1342">
            <v>0</v>
          </cell>
          <cell r="M1342">
            <v>71243000</v>
          </cell>
          <cell r="N1342">
            <v>71242000</v>
          </cell>
          <cell r="O1342">
            <v>0</v>
          </cell>
          <cell r="P1342">
            <v>71242000</v>
          </cell>
          <cell r="Q1342">
            <v>1000</v>
          </cell>
          <cell r="R1342">
            <v>0</v>
          </cell>
          <cell r="S1342">
            <v>0</v>
          </cell>
          <cell r="T1342">
            <v>0</v>
          </cell>
          <cell r="U1342">
            <v>1000</v>
          </cell>
          <cell r="V1342">
            <v>0</v>
          </cell>
          <cell r="W1342">
            <v>0</v>
          </cell>
        </row>
        <row r="1343">
          <cell r="D1343" t="str">
            <v>기획실 업무지원팀</v>
          </cell>
          <cell r="E1343">
            <v>719840001</v>
          </cell>
          <cell r="F1343" t="str">
            <v>타자기</v>
          </cell>
          <cell r="G1343" t="str">
            <v>1984.01.31</v>
          </cell>
          <cell r="H1343">
            <v>1993.12</v>
          </cell>
          <cell r="I1343">
            <v>5</v>
          </cell>
          <cell r="J1343">
            <v>0.45100000000000001</v>
          </cell>
          <cell r="K1343">
            <v>1435000</v>
          </cell>
          <cell r="L1343">
            <v>0</v>
          </cell>
          <cell r="M1343">
            <v>1435000</v>
          </cell>
          <cell r="N1343">
            <v>1434000</v>
          </cell>
          <cell r="O1343">
            <v>0</v>
          </cell>
          <cell r="P1343">
            <v>1434000</v>
          </cell>
          <cell r="Q1343">
            <v>1000</v>
          </cell>
          <cell r="R1343">
            <v>0</v>
          </cell>
          <cell r="S1343">
            <v>0</v>
          </cell>
          <cell r="T1343">
            <v>0</v>
          </cell>
          <cell r="U1343">
            <v>1000</v>
          </cell>
          <cell r="V1343">
            <v>0</v>
          </cell>
          <cell r="W1343">
            <v>0</v>
          </cell>
        </row>
        <row r="1344">
          <cell r="D1344" t="str">
            <v>기획실 업무지원팀</v>
          </cell>
          <cell r="E1344">
            <v>719840002</v>
          </cell>
          <cell r="F1344" t="str">
            <v>청사진기</v>
          </cell>
          <cell r="G1344" t="str">
            <v>1984.03.17</v>
          </cell>
          <cell r="H1344">
            <v>1993.12</v>
          </cell>
          <cell r="I1344">
            <v>5</v>
          </cell>
          <cell r="J1344">
            <v>0.45100000000000001</v>
          </cell>
          <cell r="K1344">
            <v>460000</v>
          </cell>
          <cell r="L1344">
            <v>0</v>
          </cell>
          <cell r="M1344">
            <v>460000</v>
          </cell>
          <cell r="N1344">
            <v>459000</v>
          </cell>
          <cell r="O1344">
            <v>0</v>
          </cell>
          <cell r="P1344">
            <v>459000</v>
          </cell>
          <cell r="Q1344">
            <v>1000</v>
          </cell>
          <cell r="R1344">
            <v>0</v>
          </cell>
          <cell r="S1344">
            <v>0</v>
          </cell>
          <cell r="T1344">
            <v>0</v>
          </cell>
          <cell r="U1344">
            <v>1000</v>
          </cell>
          <cell r="V1344">
            <v>0</v>
          </cell>
          <cell r="W1344">
            <v>0</v>
          </cell>
        </row>
        <row r="1345">
          <cell r="D1345" t="str">
            <v>기획실 업무지원팀</v>
          </cell>
          <cell r="E1345">
            <v>719840003</v>
          </cell>
          <cell r="F1345" t="str">
            <v>가구</v>
          </cell>
          <cell r="G1345" t="str">
            <v>1984.03.17</v>
          </cell>
          <cell r="H1345">
            <v>1993.12</v>
          </cell>
          <cell r="I1345">
            <v>5</v>
          </cell>
          <cell r="J1345">
            <v>0.45100000000000001</v>
          </cell>
          <cell r="K1345">
            <v>1497200</v>
          </cell>
          <cell r="L1345">
            <v>0</v>
          </cell>
          <cell r="M1345">
            <v>1497200</v>
          </cell>
          <cell r="N1345">
            <v>1496200</v>
          </cell>
          <cell r="O1345">
            <v>0</v>
          </cell>
          <cell r="P1345">
            <v>1496200</v>
          </cell>
          <cell r="Q1345">
            <v>1000</v>
          </cell>
          <cell r="R1345">
            <v>0</v>
          </cell>
          <cell r="S1345">
            <v>0</v>
          </cell>
          <cell r="T1345">
            <v>0</v>
          </cell>
          <cell r="U1345">
            <v>1000</v>
          </cell>
          <cell r="V1345">
            <v>0</v>
          </cell>
          <cell r="W1345">
            <v>0</v>
          </cell>
        </row>
        <row r="1346">
          <cell r="D1346" t="str">
            <v>기획실 업무지원팀</v>
          </cell>
          <cell r="E1346">
            <v>719840004</v>
          </cell>
          <cell r="F1346" t="str">
            <v>교환대</v>
          </cell>
          <cell r="G1346" t="str">
            <v>1984.03.17</v>
          </cell>
          <cell r="H1346">
            <v>1994.12</v>
          </cell>
          <cell r="I1346">
            <v>5</v>
          </cell>
          <cell r="J1346">
            <v>0.45100000000000001</v>
          </cell>
          <cell r="K1346">
            <v>2400000</v>
          </cell>
          <cell r="L1346">
            <v>0</v>
          </cell>
          <cell r="M1346">
            <v>2400000</v>
          </cell>
          <cell r="N1346">
            <v>2399000</v>
          </cell>
          <cell r="O1346">
            <v>0</v>
          </cell>
          <cell r="P1346">
            <v>2399000</v>
          </cell>
          <cell r="Q1346">
            <v>1000</v>
          </cell>
          <cell r="R1346">
            <v>0</v>
          </cell>
          <cell r="S1346">
            <v>0</v>
          </cell>
          <cell r="T1346">
            <v>0</v>
          </cell>
          <cell r="U1346">
            <v>1000</v>
          </cell>
          <cell r="V1346">
            <v>0</v>
          </cell>
          <cell r="W1346">
            <v>0</v>
          </cell>
        </row>
        <row r="1347">
          <cell r="D1347" t="str">
            <v>기획실 업무지원팀</v>
          </cell>
          <cell r="E1347">
            <v>719840005</v>
          </cell>
          <cell r="F1347" t="str">
            <v>방송시설</v>
          </cell>
          <cell r="G1347" t="str">
            <v>1984.03.17</v>
          </cell>
          <cell r="H1347">
            <v>1994.12</v>
          </cell>
          <cell r="I1347">
            <v>5</v>
          </cell>
          <cell r="J1347">
            <v>0.45100000000000001</v>
          </cell>
          <cell r="K1347">
            <v>3300000</v>
          </cell>
          <cell r="L1347">
            <v>0</v>
          </cell>
          <cell r="M1347">
            <v>3300000</v>
          </cell>
          <cell r="N1347">
            <v>3299000</v>
          </cell>
          <cell r="O1347">
            <v>0</v>
          </cell>
          <cell r="P1347">
            <v>3299000</v>
          </cell>
          <cell r="Q1347">
            <v>1000</v>
          </cell>
          <cell r="R1347">
            <v>0</v>
          </cell>
          <cell r="S1347">
            <v>0</v>
          </cell>
          <cell r="T1347">
            <v>0</v>
          </cell>
          <cell r="U1347">
            <v>1000</v>
          </cell>
          <cell r="V1347">
            <v>0</v>
          </cell>
          <cell r="W1347">
            <v>0</v>
          </cell>
        </row>
        <row r="1348">
          <cell r="D1348" t="str">
            <v>기획실 업무지원팀</v>
          </cell>
          <cell r="E1348">
            <v>719840006</v>
          </cell>
          <cell r="F1348" t="str">
            <v>주방기구</v>
          </cell>
          <cell r="G1348" t="str">
            <v>1984.04.26</v>
          </cell>
          <cell r="H1348">
            <v>1993.12</v>
          </cell>
          <cell r="I1348">
            <v>5</v>
          </cell>
          <cell r="J1348">
            <v>0.45100000000000001</v>
          </cell>
          <cell r="K1348">
            <v>7400000</v>
          </cell>
          <cell r="L1348">
            <v>0</v>
          </cell>
          <cell r="M1348">
            <v>7400000</v>
          </cell>
          <cell r="N1348">
            <v>7399000</v>
          </cell>
          <cell r="O1348">
            <v>0</v>
          </cell>
          <cell r="P1348">
            <v>7399000</v>
          </cell>
          <cell r="Q1348">
            <v>1000</v>
          </cell>
          <cell r="R1348">
            <v>0</v>
          </cell>
          <cell r="S1348">
            <v>0</v>
          </cell>
          <cell r="T1348">
            <v>0</v>
          </cell>
          <cell r="U1348">
            <v>1000</v>
          </cell>
          <cell r="V1348">
            <v>0</v>
          </cell>
          <cell r="W1348">
            <v>0</v>
          </cell>
        </row>
        <row r="1349">
          <cell r="D1349" t="str">
            <v>기획실 업무지원팀</v>
          </cell>
          <cell r="E1349">
            <v>719840007</v>
          </cell>
          <cell r="F1349" t="str">
            <v>공기 청청기</v>
          </cell>
          <cell r="G1349" t="str">
            <v>1984.04.30</v>
          </cell>
          <cell r="H1349">
            <v>1993.12</v>
          </cell>
          <cell r="I1349">
            <v>5</v>
          </cell>
          <cell r="J1349">
            <v>0.45100000000000001</v>
          </cell>
          <cell r="K1349">
            <v>630000</v>
          </cell>
          <cell r="L1349">
            <v>0</v>
          </cell>
          <cell r="M1349">
            <v>630000</v>
          </cell>
          <cell r="N1349">
            <v>629000</v>
          </cell>
          <cell r="O1349">
            <v>0</v>
          </cell>
          <cell r="P1349">
            <v>629000</v>
          </cell>
          <cell r="Q1349">
            <v>1000</v>
          </cell>
          <cell r="R1349">
            <v>0</v>
          </cell>
          <cell r="S1349">
            <v>0</v>
          </cell>
          <cell r="T1349">
            <v>0</v>
          </cell>
          <cell r="U1349">
            <v>1000</v>
          </cell>
          <cell r="V1349">
            <v>0</v>
          </cell>
          <cell r="W1349">
            <v>0</v>
          </cell>
        </row>
        <row r="1350">
          <cell r="D1350" t="str">
            <v>기획실 업무지원팀</v>
          </cell>
          <cell r="E1350">
            <v>719840008</v>
          </cell>
          <cell r="F1350" t="str">
            <v>책상</v>
          </cell>
          <cell r="G1350" t="str">
            <v>1984.04.30</v>
          </cell>
          <cell r="H1350">
            <v>1993.12</v>
          </cell>
          <cell r="I1350">
            <v>5</v>
          </cell>
          <cell r="J1350">
            <v>0.45100000000000001</v>
          </cell>
          <cell r="K1350">
            <v>4376000</v>
          </cell>
          <cell r="L1350">
            <v>0</v>
          </cell>
          <cell r="M1350">
            <v>4376000</v>
          </cell>
          <cell r="N1350">
            <v>4375000</v>
          </cell>
          <cell r="O1350">
            <v>0</v>
          </cell>
          <cell r="P1350">
            <v>4375000</v>
          </cell>
          <cell r="Q1350">
            <v>1000</v>
          </cell>
          <cell r="R1350">
            <v>0</v>
          </cell>
          <cell r="S1350">
            <v>0</v>
          </cell>
          <cell r="T1350">
            <v>0</v>
          </cell>
          <cell r="U1350">
            <v>1000</v>
          </cell>
          <cell r="V1350">
            <v>0</v>
          </cell>
          <cell r="W1350">
            <v>0</v>
          </cell>
        </row>
        <row r="1351">
          <cell r="D1351" t="str">
            <v>기획실 업무지원팀</v>
          </cell>
          <cell r="E1351">
            <v>719840009</v>
          </cell>
          <cell r="F1351" t="str">
            <v>금고</v>
          </cell>
          <cell r="G1351" t="str">
            <v>1984.05.17</v>
          </cell>
          <cell r="H1351">
            <v>2001.03</v>
          </cell>
          <cell r="I1351">
            <v>5</v>
          </cell>
          <cell r="J1351">
            <v>0.45100000000000001</v>
          </cell>
          <cell r="K1351">
            <v>300000</v>
          </cell>
          <cell r="L1351">
            <v>0</v>
          </cell>
          <cell r="M1351">
            <v>300000</v>
          </cell>
          <cell r="N1351">
            <v>299000</v>
          </cell>
          <cell r="O1351">
            <v>0</v>
          </cell>
          <cell r="P1351">
            <v>299000</v>
          </cell>
          <cell r="Q1351">
            <v>1000</v>
          </cell>
          <cell r="R1351">
            <v>0</v>
          </cell>
          <cell r="S1351">
            <v>0</v>
          </cell>
          <cell r="T1351">
            <v>0</v>
          </cell>
          <cell r="U1351">
            <v>1000</v>
          </cell>
          <cell r="V1351">
            <v>0</v>
          </cell>
          <cell r="W1351">
            <v>0</v>
          </cell>
        </row>
        <row r="1352">
          <cell r="D1352" t="str">
            <v>기획실 업무지원팀</v>
          </cell>
          <cell r="E1352">
            <v>719840010</v>
          </cell>
          <cell r="F1352" t="str">
            <v>캐비넷</v>
          </cell>
          <cell r="G1352" t="str">
            <v>1984.05.17</v>
          </cell>
          <cell r="H1352">
            <v>1993.12</v>
          </cell>
          <cell r="I1352">
            <v>5</v>
          </cell>
          <cell r="J1352">
            <v>0.45100000000000001</v>
          </cell>
          <cell r="K1352">
            <v>883800</v>
          </cell>
          <cell r="L1352">
            <v>0</v>
          </cell>
          <cell r="M1352">
            <v>883800</v>
          </cell>
          <cell r="N1352">
            <v>882800</v>
          </cell>
          <cell r="O1352">
            <v>0</v>
          </cell>
          <cell r="P1352">
            <v>882800</v>
          </cell>
          <cell r="Q1352">
            <v>1000</v>
          </cell>
          <cell r="R1352">
            <v>0</v>
          </cell>
          <cell r="S1352">
            <v>0</v>
          </cell>
          <cell r="T1352">
            <v>0</v>
          </cell>
          <cell r="U1352">
            <v>1000</v>
          </cell>
          <cell r="V1352">
            <v>0</v>
          </cell>
          <cell r="W1352">
            <v>0</v>
          </cell>
        </row>
        <row r="1353">
          <cell r="D1353" t="str">
            <v>기획실 업무지원팀</v>
          </cell>
          <cell r="E1353">
            <v>719840011</v>
          </cell>
          <cell r="F1353" t="str">
            <v>선로 중계기</v>
          </cell>
          <cell r="G1353" t="str">
            <v>1984.05.31</v>
          </cell>
          <cell r="H1353">
            <v>1993.12</v>
          </cell>
          <cell r="I1353">
            <v>5</v>
          </cell>
          <cell r="J1353">
            <v>0.45100000000000001</v>
          </cell>
          <cell r="K1353">
            <v>3253700</v>
          </cell>
          <cell r="L1353">
            <v>0</v>
          </cell>
          <cell r="M1353">
            <v>3253700</v>
          </cell>
          <cell r="N1353">
            <v>3252700</v>
          </cell>
          <cell r="O1353">
            <v>0</v>
          </cell>
          <cell r="P1353">
            <v>3252700</v>
          </cell>
          <cell r="Q1353">
            <v>1000</v>
          </cell>
          <cell r="R1353">
            <v>0</v>
          </cell>
          <cell r="S1353">
            <v>0</v>
          </cell>
          <cell r="T1353">
            <v>0</v>
          </cell>
          <cell r="U1353">
            <v>1000</v>
          </cell>
          <cell r="V1353">
            <v>0</v>
          </cell>
          <cell r="W1353">
            <v>0</v>
          </cell>
        </row>
        <row r="1354">
          <cell r="D1354" t="str">
            <v>기획실 업무지원팀</v>
          </cell>
          <cell r="E1354">
            <v>719840012</v>
          </cell>
          <cell r="F1354" t="str">
            <v>국 중계기</v>
          </cell>
          <cell r="G1354" t="str">
            <v>1984.05.31</v>
          </cell>
          <cell r="H1354">
            <v>1993.12</v>
          </cell>
          <cell r="I1354">
            <v>5</v>
          </cell>
          <cell r="J1354">
            <v>0.45100000000000001</v>
          </cell>
          <cell r="K1354">
            <v>1410000</v>
          </cell>
          <cell r="L1354">
            <v>0</v>
          </cell>
          <cell r="M1354">
            <v>1410000</v>
          </cell>
          <cell r="N1354">
            <v>1409000</v>
          </cell>
          <cell r="O1354">
            <v>0</v>
          </cell>
          <cell r="P1354">
            <v>1409000</v>
          </cell>
          <cell r="Q1354">
            <v>1000</v>
          </cell>
          <cell r="R1354">
            <v>0</v>
          </cell>
          <cell r="S1354">
            <v>0</v>
          </cell>
          <cell r="T1354">
            <v>0</v>
          </cell>
          <cell r="U1354">
            <v>1000</v>
          </cell>
          <cell r="V1354">
            <v>0</v>
          </cell>
          <cell r="W1354">
            <v>0</v>
          </cell>
        </row>
        <row r="1355">
          <cell r="D1355" t="str">
            <v>기획실 업무지원팀</v>
          </cell>
          <cell r="E1355">
            <v>719840013</v>
          </cell>
          <cell r="F1355" t="str">
            <v>타자기</v>
          </cell>
          <cell r="G1355" t="str">
            <v>1984.06.30</v>
          </cell>
          <cell r="H1355">
            <v>1993.12</v>
          </cell>
          <cell r="I1355">
            <v>5</v>
          </cell>
          <cell r="J1355">
            <v>0.45100000000000001</v>
          </cell>
          <cell r="K1355">
            <v>1150000</v>
          </cell>
          <cell r="L1355">
            <v>0</v>
          </cell>
          <cell r="M1355">
            <v>1150000</v>
          </cell>
          <cell r="N1355">
            <v>1149000</v>
          </cell>
          <cell r="O1355">
            <v>0</v>
          </cell>
          <cell r="P1355">
            <v>1149000</v>
          </cell>
          <cell r="Q1355">
            <v>1000</v>
          </cell>
          <cell r="R1355">
            <v>0</v>
          </cell>
          <cell r="S1355">
            <v>0</v>
          </cell>
          <cell r="T1355">
            <v>0</v>
          </cell>
          <cell r="U1355">
            <v>1000</v>
          </cell>
          <cell r="V1355">
            <v>0</v>
          </cell>
          <cell r="W1355">
            <v>0</v>
          </cell>
        </row>
        <row r="1356">
          <cell r="D1356" t="str">
            <v>기획실 업무지원팀</v>
          </cell>
          <cell r="E1356">
            <v>719840014</v>
          </cell>
          <cell r="F1356" t="str">
            <v>캐비넷</v>
          </cell>
          <cell r="G1356" t="str">
            <v>1984.06.30</v>
          </cell>
          <cell r="H1356">
            <v>1993.12</v>
          </cell>
          <cell r="I1356">
            <v>5</v>
          </cell>
          <cell r="J1356">
            <v>0.45100000000000001</v>
          </cell>
          <cell r="K1356">
            <v>880900</v>
          </cell>
          <cell r="L1356">
            <v>0</v>
          </cell>
          <cell r="M1356">
            <v>880900</v>
          </cell>
          <cell r="N1356">
            <v>879900</v>
          </cell>
          <cell r="O1356">
            <v>0</v>
          </cell>
          <cell r="P1356">
            <v>879900</v>
          </cell>
          <cell r="Q1356">
            <v>1000</v>
          </cell>
          <cell r="R1356">
            <v>0</v>
          </cell>
          <cell r="S1356">
            <v>0</v>
          </cell>
          <cell r="T1356">
            <v>0</v>
          </cell>
          <cell r="U1356">
            <v>1000</v>
          </cell>
          <cell r="V1356">
            <v>0</v>
          </cell>
          <cell r="W1356">
            <v>0</v>
          </cell>
        </row>
        <row r="1357">
          <cell r="D1357" t="str">
            <v>기획실 업무지원팀</v>
          </cell>
          <cell r="E1357">
            <v>719840015</v>
          </cell>
          <cell r="F1357" t="str">
            <v>에어콘</v>
          </cell>
          <cell r="G1357" t="str">
            <v>1984.07.19</v>
          </cell>
          <cell r="H1357">
            <v>1993.12</v>
          </cell>
          <cell r="I1357">
            <v>5</v>
          </cell>
          <cell r="J1357">
            <v>0.45100000000000001</v>
          </cell>
          <cell r="K1357">
            <v>988500</v>
          </cell>
          <cell r="L1357">
            <v>0</v>
          </cell>
          <cell r="M1357">
            <v>988500</v>
          </cell>
          <cell r="N1357">
            <v>987500</v>
          </cell>
          <cell r="O1357">
            <v>0</v>
          </cell>
          <cell r="P1357">
            <v>987500</v>
          </cell>
          <cell r="Q1357">
            <v>1000</v>
          </cell>
          <cell r="R1357">
            <v>0</v>
          </cell>
          <cell r="S1357">
            <v>0</v>
          </cell>
          <cell r="T1357">
            <v>0</v>
          </cell>
          <cell r="U1357">
            <v>1000</v>
          </cell>
          <cell r="V1357">
            <v>0</v>
          </cell>
          <cell r="W1357">
            <v>0</v>
          </cell>
        </row>
        <row r="1358">
          <cell r="D1358" t="str">
            <v>기획실 업무지원팀</v>
          </cell>
          <cell r="E1358">
            <v>719840016</v>
          </cell>
          <cell r="F1358" t="str">
            <v>계측기</v>
          </cell>
          <cell r="G1358" t="str">
            <v>1984.07.30</v>
          </cell>
          <cell r="H1358">
            <v>1993.12</v>
          </cell>
          <cell r="I1358">
            <v>5</v>
          </cell>
          <cell r="J1358">
            <v>0.45100000000000001</v>
          </cell>
          <cell r="K1358">
            <v>18000000</v>
          </cell>
          <cell r="L1358">
            <v>0</v>
          </cell>
          <cell r="M1358">
            <v>18000000</v>
          </cell>
          <cell r="N1358">
            <v>17999000</v>
          </cell>
          <cell r="O1358">
            <v>0</v>
          </cell>
          <cell r="P1358">
            <v>17999000</v>
          </cell>
          <cell r="Q1358">
            <v>1000</v>
          </cell>
          <cell r="R1358">
            <v>0</v>
          </cell>
          <cell r="S1358">
            <v>0</v>
          </cell>
          <cell r="T1358">
            <v>0</v>
          </cell>
          <cell r="U1358">
            <v>1000</v>
          </cell>
          <cell r="V1358">
            <v>0</v>
          </cell>
          <cell r="W1358">
            <v>0</v>
          </cell>
        </row>
        <row r="1359">
          <cell r="D1359" t="str">
            <v>기획실 업무지원팀</v>
          </cell>
          <cell r="E1359">
            <v>719840017</v>
          </cell>
          <cell r="F1359" t="str">
            <v>책상</v>
          </cell>
          <cell r="G1359" t="str">
            <v>1984.08.25</v>
          </cell>
          <cell r="H1359">
            <v>1993.12</v>
          </cell>
          <cell r="I1359">
            <v>5</v>
          </cell>
          <cell r="J1359">
            <v>0.45100000000000001</v>
          </cell>
          <cell r="K1359">
            <v>991200</v>
          </cell>
          <cell r="L1359">
            <v>0</v>
          </cell>
          <cell r="M1359">
            <v>991200</v>
          </cell>
          <cell r="N1359">
            <v>990200</v>
          </cell>
          <cell r="O1359">
            <v>0</v>
          </cell>
          <cell r="P1359">
            <v>990200</v>
          </cell>
          <cell r="Q1359">
            <v>1000</v>
          </cell>
          <cell r="R1359">
            <v>0</v>
          </cell>
          <cell r="S1359">
            <v>0</v>
          </cell>
          <cell r="T1359">
            <v>0</v>
          </cell>
          <cell r="U1359">
            <v>1000</v>
          </cell>
          <cell r="V1359">
            <v>0</v>
          </cell>
          <cell r="W1359">
            <v>0</v>
          </cell>
        </row>
        <row r="1360">
          <cell r="D1360" t="str">
            <v>기획실 업무지원팀</v>
          </cell>
          <cell r="E1360">
            <v>719840018</v>
          </cell>
          <cell r="F1360" t="str">
            <v>탁자</v>
          </cell>
          <cell r="G1360" t="str">
            <v>1984.09.30</v>
          </cell>
          <cell r="H1360">
            <v>1993.12</v>
          </cell>
          <cell r="I1360">
            <v>5</v>
          </cell>
          <cell r="J1360">
            <v>0.45100000000000001</v>
          </cell>
          <cell r="K1360">
            <v>1840000</v>
          </cell>
          <cell r="L1360">
            <v>0</v>
          </cell>
          <cell r="M1360">
            <v>1840000</v>
          </cell>
          <cell r="N1360">
            <v>1839000</v>
          </cell>
          <cell r="O1360">
            <v>0</v>
          </cell>
          <cell r="P1360">
            <v>1839000</v>
          </cell>
          <cell r="Q1360">
            <v>1000</v>
          </cell>
          <cell r="R1360">
            <v>0</v>
          </cell>
          <cell r="S1360">
            <v>0</v>
          </cell>
          <cell r="T1360">
            <v>0</v>
          </cell>
          <cell r="U1360">
            <v>1000</v>
          </cell>
          <cell r="V1360">
            <v>0</v>
          </cell>
          <cell r="W1360">
            <v>0</v>
          </cell>
        </row>
        <row r="1361">
          <cell r="D1361" t="str">
            <v>기획실 업무지원팀</v>
          </cell>
          <cell r="E1361">
            <v>719840019</v>
          </cell>
          <cell r="F1361" t="str">
            <v>금고</v>
          </cell>
          <cell r="G1361" t="str">
            <v>1984.11.30</v>
          </cell>
          <cell r="H1361">
            <v>2000.11</v>
          </cell>
          <cell r="I1361">
            <v>5</v>
          </cell>
          <cell r="J1361">
            <v>0.45100000000000001</v>
          </cell>
          <cell r="K1361">
            <v>180000</v>
          </cell>
          <cell r="L1361">
            <v>0</v>
          </cell>
          <cell r="M1361">
            <v>180000</v>
          </cell>
          <cell r="N1361">
            <v>179000</v>
          </cell>
          <cell r="O1361">
            <v>0</v>
          </cell>
          <cell r="P1361">
            <v>179000</v>
          </cell>
          <cell r="Q1361">
            <v>1000</v>
          </cell>
          <cell r="R1361">
            <v>0</v>
          </cell>
          <cell r="S1361">
            <v>0</v>
          </cell>
          <cell r="T1361">
            <v>0</v>
          </cell>
          <cell r="U1361">
            <v>1000</v>
          </cell>
          <cell r="V1361">
            <v>0</v>
          </cell>
          <cell r="W1361">
            <v>0</v>
          </cell>
        </row>
        <row r="1362">
          <cell r="D1362" t="str">
            <v>기획실 업무지원팀</v>
          </cell>
          <cell r="E1362">
            <v>719840020</v>
          </cell>
          <cell r="F1362" t="str">
            <v>타자기</v>
          </cell>
          <cell r="G1362" t="str">
            <v>1984.12.31</v>
          </cell>
          <cell r="H1362">
            <v>1993.12</v>
          </cell>
          <cell r="I1362">
            <v>5</v>
          </cell>
          <cell r="J1362">
            <v>0.45100000000000001</v>
          </cell>
          <cell r="K1362">
            <v>1300000</v>
          </cell>
          <cell r="L1362">
            <v>0</v>
          </cell>
          <cell r="M1362">
            <v>1300000</v>
          </cell>
          <cell r="N1362">
            <v>1299000</v>
          </cell>
          <cell r="O1362">
            <v>0</v>
          </cell>
          <cell r="P1362">
            <v>1299000</v>
          </cell>
          <cell r="Q1362">
            <v>1000</v>
          </cell>
          <cell r="R1362">
            <v>0</v>
          </cell>
          <cell r="S1362">
            <v>0</v>
          </cell>
          <cell r="T1362">
            <v>0</v>
          </cell>
          <cell r="U1362">
            <v>1000</v>
          </cell>
          <cell r="V1362">
            <v>0</v>
          </cell>
          <cell r="W1362">
            <v>0</v>
          </cell>
        </row>
        <row r="1363">
          <cell r="D1363" t="str">
            <v>기획실 업무지원팀</v>
          </cell>
          <cell r="E1363">
            <v>719850001</v>
          </cell>
          <cell r="F1363" t="str">
            <v>타자기</v>
          </cell>
          <cell r="G1363" t="str">
            <v>1985.01.31</v>
          </cell>
          <cell r="H1363">
            <v>1993.12</v>
          </cell>
          <cell r="I1363">
            <v>5</v>
          </cell>
          <cell r="J1363">
            <v>0.45100000000000001</v>
          </cell>
          <cell r="K1363">
            <v>607794</v>
          </cell>
          <cell r="L1363">
            <v>0</v>
          </cell>
          <cell r="M1363">
            <v>607794</v>
          </cell>
          <cell r="N1363">
            <v>606794</v>
          </cell>
          <cell r="O1363">
            <v>0</v>
          </cell>
          <cell r="P1363">
            <v>606794</v>
          </cell>
          <cell r="Q1363">
            <v>1000</v>
          </cell>
          <cell r="R1363">
            <v>0</v>
          </cell>
          <cell r="S1363">
            <v>0</v>
          </cell>
          <cell r="T1363">
            <v>0</v>
          </cell>
          <cell r="U1363">
            <v>1000</v>
          </cell>
          <cell r="V1363">
            <v>0</v>
          </cell>
          <cell r="W1363">
            <v>0</v>
          </cell>
        </row>
        <row r="1364">
          <cell r="D1364" t="str">
            <v>기획실 업무지원팀</v>
          </cell>
          <cell r="E1364">
            <v>719850002</v>
          </cell>
          <cell r="F1364" t="str">
            <v>온풍기</v>
          </cell>
          <cell r="G1364" t="str">
            <v>1985.01.31</v>
          </cell>
          <cell r="H1364">
            <v>1993.12</v>
          </cell>
          <cell r="I1364">
            <v>5</v>
          </cell>
          <cell r="J1364">
            <v>0.45100000000000001</v>
          </cell>
          <cell r="K1364">
            <v>790909</v>
          </cell>
          <cell r="L1364">
            <v>0</v>
          </cell>
          <cell r="M1364">
            <v>790909</v>
          </cell>
          <cell r="N1364">
            <v>789909</v>
          </cell>
          <cell r="O1364">
            <v>0</v>
          </cell>
          <cell r="P1364">
            <v>789909</v>
          </cell>
          <cell r="Q1364">
            <v>1000</v>
          </cell>
          <cell r="R1364">
            <v>0</v>
          </cell>
          <cell r="S1364">
            <v>0</v>
          </cell>
          <cell r="T1364">
            <v>0</v>
          </cell>
          <cell r="U1364">
            <v>1000</v>
          </cell>
          <cell r="V1364">
            <v>0</v>
          </cell>
          <cell r="W1364">
            <v>0</v>
          </cell>
        </row>
        <row r="1365">
          <cell r="D1365" t="str">
            <v>기획실 업무지원팀</v>
          </cell>
          <cell r="E1365">
            <v>719850003</v>
          </cell>
          <cell r="F1365" t="str">
            <v>복사기</v>
          </cell>
          <cell r="G1365" t="str">
            <v>1985.02.15</v>
          </cell>
          <cell r="H1365">
            <v>1993.12</v>
          </cell>
          <cell r="I1365">
            <v>5</v>
          </cell>
          <cell r="J1365">
            <v>0.45100000000000001</v>
          </cell>
          <cell r="K1365">
            <v>2630000</v>
          </cell>
          <cell r="L1365">
            <v>0</v>
          </cell>
          <cell r="M1365">
            <v>2630000</v>
          </cell>
          <cell r="N1365">
            <v>2629000</v>
          </cell>
          <cell r="O1365">
            <v>0</v>
          </cell>
          <cell r="P1365">
            <v>2629000</v>
          </cell>
          <cell r="Q1365">
            <v>1000</v>
          </cell>
          <cell r="R1365">
            <v>0</v>
          </cell>
          <cell r="S1365">
            <v>0</v>
          </cell>
          <cell r="T1365">
            <v>0</v>
          </cell>
          <cell r="U1365">
            <v>1000</v>
          </cell>
          <cell r="V1365">
            <v>0</v>
          </cell>
          <cell r="W1365">
            <v>0</v>
          </cell>
        </row>
        <row r="1366">
          <cell r="D1366" t="str">
            <v>기획실 업무지원팀</v>
          </cell>
          <cell r="E1366">
            <v>719850004</v>
          </cell>
          <cell r="F1366" t="str">
            <v>앰프</v>
          </cell>
          <cell r="G1366" t="str">
            <v>1985.03.30</v>
          </cell>
          <cell r="H1366">
            <v>1995.12</v>
          </cell>
          <cell r="I1366">
            <v>5</v>
          </cell>
          <cell r="J1366">
            <v>0.45100000000000001</v>
          </cell>
          <cell r="K1366">
            <v>798000</v>
          </cell>
          <cell r="L1366">
            <v>0</v>
          </cell>
          <cell r="M1366">
            <v>798000</v>
          </cell>
          <cell r="N1366">
            <v>797000</v>
          </cell>
          <cell r="O1366">
            <v>0</v>
          </cell>
          <cell r="P1366">
            <v>797000</v>
          </cell>
          <cell r="Q1366">
            <v>1000</v>
          </cell>
          <cell r="R1366">
            <v>0</v>
          </cell>
          <cell r="S1366">
            <v>0</v>
          </cell>
          <cell r="T1366">
            <v>0</v>
          </cell>
          <cell r="U1366">
            <v>1000</v>
          </cell>
          <cell r="V1366">
            <v>0</v>
          </cell>
          <cell r="W1366">
            <v>0</v>
          </cell>
        </row>
        <row r="1367">
          <cell r="D1367" t="str">
            <v>기획실 업무지원팀</v>
          </cell>
          <cell r="E1367">
            <v>719850005</v>
          </cell>
          <cell r="F1367" t="str">
            <v>V.T.R</v>
          </cell>
          <cell r="G1367" t="str">
            <v>1985.03.30</v>
          </cell>
          <cell r="H1367">
            <v>1993.12</v>
          </cell>
          <cell r="I1367">
            <v>5</v>
          </cell>
          <cell r="J1367">
            <v>0.45100000000000001</v>
          </cell>
          <cell r="K1367">
            <v>305455</v>
          </cell>
          <cell r="L1367">
            <v>0</v>
          </cell>
          <cell r="M1367">
            <v>305455</v>
          </cell>
          <cell r="N1367">
            <v>304455</v>
          </cell>
          <cell r="O1367">
            <v>0</v>
          </cell>
          <cell r="P1367">
            <v>304455</v>
          </cell>
          <cell r="Q1367">
            <v>1000</v>
          </cell>
          <cell r="R1367">
            <v>0</v>
          </cell>
          <cell r="S1367">
            <v>0</v>
          </cell>
          <cell r="T1367">
            <v>0</v>
          </cell>
          <cell r="U1367">
            <v>1000</v>
          </cell>
          <cell r="V1367">
            <v>0</v>
          </cell>
          <cell r="W1367">
            <v>0</v>
          </cell>
        </row>
        <row r="1368">
          <cell r="D1368" t="str">
            <v>기획실 업무지원팀</v>
          </cell>
          <cell r="E1368">
            <v>719850006</v>
          </cell>
          <cell r="F1368" t="str">
            <v>청소기</v>
          </cell>
          <cell r="G1368" t="str">
            <v>1985.03.30</v>
          </cell>
          <cell r="H1368">
            <v>1993.12</v>
          </cell>
          <cell r="I1368">
            <v>5</v>
          </cell>
          <cell r="J1368">
            <v>0.45100000000000001</v>
          </cell>
          <cell r="K1368">
            <v>360000</v>
          </cell>
          <cell r="L1368">
            <v>0</v>
          </cell>
          <cell r="M1368">
            <v>360000</v>
          </cell>
          <cell r="N1368">
            <v>359000</v>
          </cell>
          <cell r="O1368">
            <v>0</v>
          </cell>
          <cell r="P1368">
            <v>359000</v>
          </cell>
          <cell r="Q1368">
            <v>1000</v>
          </cell>
          <cell r="R1368">
            <v>0</v>
          </cell>
          <cell r="S1368">
            <v>0</v>
          </cell>
          <cell r="T1368">
            <v>0</v>
          </cell>
          <cell r="U1368">
            <v>1000</v>
          </cell>
          <cell r="V1368">
            <v>0</v>
          </cell>
          <cell r="W1368">
            <v>0</v>
          </cell>
        </row>
        <row r="1369">
          <cell r="D1369" t="str">
            <v>기획실 업무지원팀</v>
          </cell>
          <cell r="E1369">
            <v>719850007</v>
          </cell>
          <cell r="F1369" t="str">
            <v>미싱</v>
          </cell>
          <cell r="G1369" t="str">
            <v>1985.04.22</v>
          </cell>
          <cell r="H1369">
            <v>1993.12</v>
          </cell>
          <cell r="I1369">
            <v>5</v>
          </cell>
          <cell r="J1369">
            <v>0.45100000000000001</v>
          </cell>
          <cell r="K1369">
            <v>140000</v>
          </cell>
          <cell r="L1369">
            <v>0</v>
          </cell>
          <cell r="M1369">
            <v>140000</v>
          </cell>
          <cell r="N1369">
            <v>139000</v>
          </cell>
          <cell r="O1369">
            <v>0</v>
          </cell>
          <cell r="P1369">
            <v>139000</v>
          </cell>
          <cell r="Q1369">
            <v>1000</v>
          </cell>
          <cell r="R1369">
            <v>0</v>
          </cell>
          <cell r="S1369">
            <v>0</v>
          </cell>
          <cell r="T1369">
            <v>0</v>
          </cell>
          <cell r="U1369">
            <v>1000</v>
          </cell>
          <cell r="V1369">
            <v>0</v>
          </cell>
          <cell r="W1369">
            <v>0</v>
          </cell>
        </row>
        <row r="1370">
          <cell r="D1370" t="str">
            <v>기획실 업무지원팀</v>
          </cell>
          <cell r="E1370">
            <v>719850008</v>
          </cell>
          <cell r="F1370" t="str">
            <v>캐비넷</v>
          </cell>
          <cell r="G1370" t="str">
            <v>1985.04.23</v>
          </cell>
          <cell r="H1370">
            <v>1993.12</v>
          </cell>
          <cell r="I1370">
            <v>5</v>
          </cell>
          <cell r="J1370">
            <v>0.45100000000000001</v>
          </cell>
          <cell r="K1370">
            <v>129500</v>
          </cell>
          <cell r="L1370">
            <v>0</v>
          </cell>
          <cell r="M1370">
            <v>129500</v>
          </cell>
          <cell r="N1370">
            <v>128500</v>
          </cell>
          <cell r="O1370">
            <v>0</v>
          </cell>
          <cell r="P1370">
            <v>128500</v>
          </cell>
          <cell r="Q1370">
            <v>1000</v>
          </cell>
          <cell r="R1370">
            <v>0</v>
          </cell>
          <cell r="S1370">
            <v>0</v>
          </cell>
          <cell r="T1370">
            <v>0</v>
          </cell>
          <cell r="U1370">
            <v>1000</v>
          </cell>
          <cell r="V1370">
            <v>0</v>
          </cell>
          <cell r="W1370">
            <v>0</v>
          </cell>
        </row>
        <row r="1371">
          <cell r="D1371" t="str">
            <v>기획실 업무지원팀</v>
          </cell>
          <cell r="E1371">
            <v>719850009</v>
          </cell>
          <cell r="F1371" t="str">
            <v>책상</v>
          </cell>
          <cell r="G1371" t="str">
            <v>1985.04.30</v>
          </cell>
          <cell r="H1371">
            <v>1993.12</v>
          </cell>
          <cell r="I1371">
            <v>5</v>
          </cell>
          <cell r="J1371">
            <v>0.45100000000000001</v>
          </cell>
          <cell r="K1371">
            <v>331400</v>
          </cell>
          <cell r="L1371">
            <v>0</v>
          </cell>
          <cell r="M1371">
            <v>331400</v>
          </cell>
          <cell r="N1371">
            <v>330400</v>
          </cell>
          <cell r="O1371">
            <v>0</v>
          </cell>
          <cell r="P1371">
            <v>330400</v>
          </cell>
          <cell r="Q1371">
            <v>1000</v>
          </cell>
          <cell r="R1371">
            <v>0</v>
          </cell>
          <cell r="S1371">
            <v>0</v>
          </cell>
          <cell r="T1371">
            <v>0</v>
          </cell>
          <cell r="U1371">
            <v>1000</v>
          </cell>
          <cell r="V1371">
            <v>0</v>
          </cell>
          <cell r="W1371">
            <v>0</v>
          </cell>
        </row>
        <row r="1372">
          <cell r="D1372" t="str">
            <v>기획실 업무지원팀</v>
          </cell>
          <cell r="E1372">
            <v>719850011</v>
          </cell>
          <cell r="F1372" t="str">
            <v>쇼파</v>
          </cell>
          <cell r="G1372" t="str">
            <v>1985.05.27</v>
          </cell>
          <cell r="H1372">
            <v>1993.12</v>
          </cell>
          <cell r="I1372">
            <v>5</v>
          </cell>
          <cell r="J1372">
            <v>0.45100000000000001</v>
          </cell>
          <cell r="K1372">
            <v>95000</v>
          </cell>
          <cell r="L1372">
            <v>0</v>
          </cell>
          <cell r="M1372">
            <v>95000</v>
          </cell>
          <cell r="N1372">
            <v>94000</v>
          </cell>
          <cell r="O1372">
            <v>0</v>
          </cell>
          <cell r="P1372">
            <v>94000</v>
          </cell>
          <cell r="Q1372">
            <v>1000</v>
          </cell>
          <cell r="R1372">
            <v>0</v>
          </cell>
          <cell r="S1372">
            <v>0</v>
          </cell>
          <cell r="T1372">
            <v>0</v>
          </cell>
          <cell r="U1372">
            <v>1000</v>
          </cell>
          <cell r="V1372">
            <v>0</v>
          </cell>
          <cell r="W1372">
            <v>0</v>
          </cell>
        </row>
        <row r="1373">
          <cell r="D1373" t="str">
            <v>기획실 업무지원팀</v>
          </cell>
          <cell r="E1373">
            <v>719850012</v>
          </cell>
          <cell r="F1373" t="str">
            <v>책상</v>
          </cell>
          <cell r="G1373" t="str">
            <v>1985.06.29</v>
          </cell>
          <cell r="H1373">
            <v>1993.12</v>
          </cell>
          <cell r="I1373">
            <v>5</v>
          </cell>
          <cell r="J1373">
            <v>0.45100000000000001</v>
          </cell>
          <cell r="K1373">
            <v>450600</v>
          </cell>
          <cell r="L1373">
            <v>0</v>
          </cell>
          <cell r="M1373">
            <v>450600</v>
          </cell>
          <cell r="N1373">
            <v>449600</v>
          </cell>
          <cell r="O1373">
            <v>0</v>
          </cell>
          <cell r="P1373">
            <v>449600</v>
          </cell>
          <cell r="Q1373">
            <v>1000</v>
          </cell>
          <cell r="R1373">
            <v>0</v>
          </cell>
          <cell r="S1373">
            <v>0</v>
          </cell>
          <cell r="T1373">
            <v>0</v>
          </cell>
          <cell r="U1373">
            <v>1000</v>
          </cell>
          <cell r="V1373">
            <v>0</v>
          </cell>
          <cell r="W1373">
            <v>0</v>
          </cell>
        </row>
        <row r="1374">
          <cell r="D1374" t="str">
            <v>기획실 업무지원팀</v>
          </cell>
          <cell r="E1374">
            <v>719850013</v>
          </cell>
          <cell r="F1374" t="str">
            <v>에어콘</v>
          </cell>
          <cell r="G1374" t="str">
            <v>1985.07.18</v>
          </cell>
          <cell r="H1374">
            <v>1993.12</v>
          </cell>
          <cell r="I1374">
            <v>5</v>
          </cell>
          <cell r="J1374">
            <v>0.45100000000000001</v>
          </cell>
          <cell r="K1374">
            <v>950000</v>
          </cell>
          <cell r="L1374">
            <v>0</v>
          </cell>
          <cell r="M1374">
            <v>950000</v>
          </cell>
          <cell r="N1374">
            <v>949000</v>
          </cell>
          <cell r="O1374">
            <v>0</v>
          </cell>
          <cell r="P1374">
            <v>949000</v>
          </cell>
          <cell r="Q1374">
            <v>1000</v>
          </cell>
          <cell r="R1374">
            <v>0</v>
          </cell>
          <cell r="S1374">
            <v>0</v>
          </cell>
          <cell r="T1374">
            <v>0</v>
          </cell>
          <cell r="U1374">
            <v>1000</v>
          </cell>
          <cell r="V1374">
            <v>0</v>
          </cell>
          <cell r="W1374">
            <v>0</v>
          </cell>
        </row>
        <row r="1375">
          <cell r="D1375" t="str">
            <v>기획실 업무지원팀</v>
          </cell>
          <cell r="E1375">
            <v>719850014</v>
          </cell>
          <cell r="F1375" t="str">
            <v>선풍기</v>
          </cell>
          <cell r="G1375" t="str">
            <v>1985.07.18</v>
          </cell>
          <cell r="H1375">
            <v>1993.12</v>
          </cell>
          <cell r="I1375">
            <v>5</v>
          </cell>
          <cell r="J1375">
            <v>0.45100000000000001</v>
          </cell>
          <cell r="K1375">
            <v>391500</v>
          </cell>
          <cell r="L1375">
            <v>0</v>
          </cell>
          <cell r="M1375">
            <v>391500</v>
          </cell>
          <cell r="N1375">
            <v>390500</v>
          </cell>
          <cell r="O1375">
            <v>0</v>
          </cell>
          <cell r="P1375">
            <v>390500</v>
          </cell>
          <cell r="Q1375">
            <v>1000</v>
          </cell>
          <cell r="R1375">
            <v>0</v>
          </cell>
          <cell r="S1375">
            <v>0</v>
          </cell>
          <cell r="T1375">
            <v>0</v>
          </cell>
          <cell r="U1375">
            <v>1000</v>
          </cell>
          <cell r="V1375">
            <v>0</v>
          </cell>
          <cell r="W1375">
            <v>0</v>
          </cell>
        </row>
        <row r="1376">
          <cell r="D1376" t="str">
            <v>기획실 업무지원팀</v>
          </cell>
          <cell r="E1376">
            <v>719850015</v>
          </cell>
          <cell r="F1376" t="str">
            <v>작업대</v>
          </cell>
          <cell r="G1376" t="str">
            <v>1985.07.31</v>
          </cell>
          <cell r="H1376">
            <v>1993.12</v>
          </cell>
          <cell r="I1376">
            <v>5</v>
          </cell>
          <cell r="J1376">
            <v>0.45100000000000001</v>
          </cell>
          <cell r="K1376">
            <v>315000</v>
          </cell>
          <cell r="L1376">
            <v>0</v>
          </cell>
          <cell r="M1376">
            <v>315000</v>
          </cell>
          <cell r="N1376">
            <v>314000</v>
          </cell>
          <cell r="O1376">
            <v>0</v>
          </cell>
          <cell r="P1376">
            <v>314000</v>
          </cell>
          <cell r="Q1376">
            <v>1000</v>
          </cell>
          <cell r="R1376">
            <v>0</v>
          </cell>
          <cell r="S1376">
            <v>0</v>
          </cell>
          <cell r="T1376">
            <v>0</v>
          </cell>
          <cell r="U1376">
            <v>1000</v>
          </cell>
          <cell r="V1376">
            <v>0</v>
          </cell>
          <cell r="W1376">
            <v>0</v>
          </cell>
        </row>
        <row r="1377">
          <cell r="D1377" t="str">
            <v>기획실 업무지원팀</v>
          </cell>
          <cell r="E1377">
            <v>719850016</v>
          </cell>
          <cell r="F1377" t="str">
            <v>작업대</v>
          </cell>
          <cell r="G1377" t="str">
            <v>1985.07.31</v>
          </cell>
          <cell r="H1377">
            <v>1993.12</v>
          </cell>
          <cell r="I1377">
            <v>5</v>
          </cell>
          <cell r="J1377">
            <v>0.45100000000000001</v>
          </cell>
          <cell r="K1377">
            <v>225000</v>
          </cell>
          <cell r="L1377">
            <v>0</v>
          </cell>
          <cell r="M1377">
            <v>225000</v>
          </cell>
          <cell r="N1377">
            <v>224000</v>
          </cell>
          <cell r="O1377">
            <v>0</v>
          </cell>
          <cell r="P1377">
            <v>224000</v>
          </cell>
          <cell r="Q1377">
            <v>1000</v>
          </cell>
          <cell r="R1377">
            <v>0</v>
          </cell>
          <cell r="S1377">
            <v>0</v>
          </cell>
          <cell r="T1377">
            <v>0</v>
          </cell>
          <cell r="U1377">
            <v>1000</v>
          </cell>
          <cell r="V1377">
            <v>0</v>
          </cell>
          <cell r="W1377">
            <v>0</v>
          </cell>
        </row>
        <row r="1378">
          <cell r="D1378" t="str">
            <v>기획실 업무지원팀</v>
          </cell>
          <cell r="E1378">
            <v>719850017</v>
          </cell>
          <cell r="F1378" t="str">
            <v>책상</v>
          </cell>
          <cell r="G1378" t="str">
            <v>1985.07.31</v>
          </cell>
          <cell r="H1378">
            <v>1993.12</v>
          </cell>
          <cell r="I1378">
            <v>5</v>
          </cell>
          <cell r="J1378">
            <v>0.45100000000000001</v>
          </cell>
          <cell r="K1378">
            <v>272000</v>
          </cell>
          <cell r="L1378">
            <v>0</v>
          </cell>
          <cell r="M1378">
            <v>272000</v>
          </cell>
          <cell r="N1378">
            <v>271000</v>
          </cell>
          <cell r="O1378">
            <v>0</v>
          </cell>
          <cell r="P1378">
            <v>271000</v>
          </cell>
          <cell r="Q1378">
            <v>1000</v>
          </cell>
          <cell r="R1378">
            <v>0</v>
          </cell>
          <cell r="S1378">
            <v>0</v>
          </cell>
          <cell r="T1378">
            <v>0</v>
          </cell>
          <cell r="U1378">
            <v>1000</v>
          </cell>
          <cell r="V1378">
            <v>0</v>
          </cell>
          <cell r="W1378">
            <v>0</v>
          </cell>
        </row>
        <row r="1379">
          <cell r="D1379" t="str">
            <v>기획실 업무지원팀</v>
          </cell>
          <cell r="E1379">
            <v>719850018</v>
          </cell>
          <cell r="F1379" t="str">
            <v>캐비넷</v>
          </cell>
          <cell r="G1379" t="str">
            <v>1985.08.01</v>
          </cell>
          <cell r="H1379">
            <v>1993.12</v>
          </cell>
          <cell r="I1379">
            <v>5</v>
          </cell>
          <cell r="J1379">
            <v>0.45100000000000001</v>
          </cell>
          <cell r="K1379">
            <v>80000</v>
          </cell>
          <cell r="L1379">
            <v>0</v>
          </cell>
          <cell r="M1379">
            <v>80000</v>
          </cell>
          <cell r="N1379">
            <v>79000</v>
          </cell>
          <cell r="O1379">
            <v>0</v>
          </cell>
          <cell r="P1379">
            <v>79000</v>
          </cell>
          <cell r="Q1379">
            <v>1000</v>
          </cell>
          <cell r="R1379">
            <v>0</v>
          </cell>
          <cell r="S1379">
            <v>0</v>
          </cell>
          <cell r="T1379">
            <v>0</v>
          </cell>
          <cell r="U1379">
            <v>1000</v>
          </cell>
          <cell r="V1379">
            <v>0</v>
          </cell>
          <cell r="W1379">
            <v>0</v>
          </cell>
        </row>
        <row r="1380">
          <cell r="D1380" t="str">
            <v>기획실 업무지원팀</v>
          </cell>
          <cell r="E1380">
            <v>719850022</v>
          </cell>
          <cell r="F1380" t="str">
            <v>책상</v>
          </cell>
          <cell r="G1380" t="str">
            <v>1985.09.05</v>
          </cell>
          <cell r="H1380">
            <v>1993.12</v>
          </cell>
          <cell r="I1380">
            <v>5</v>
          </cell>
          <cell r="J1380">
            <v>0.45100000000000001</v>
          </cell>
          <cell r="K1380">
            <v>243300</v>
          </cell>
          <cell r="L1380">
            <v>0</v>
          </cell>
          <cell r="M1380">
            <v>243300</v>
          </cell>
          <cell r="N1380">
            <v>242300</v>
          </cell>
          <cell r="O1380">
            <v>0</v>
          </cell>
          <cell r="P1380">
            <v>242300</v>
          </cell>
          <cell r="Q1380">
            <v>1000</v>
          </cell>
          <cell r="R1380">
            <v>0</v>
          </cell>
          <cell r="S1380">
            <v>0</v>
          </cell>
          <cell r="T1380">
            <v>0</v>
          </cell>
          <cell r="U1380">
            <v>1000</v>
          </cell>
          <cell r="V1380">
            <v>0</v>
          </cell>
          <cell r="W1380">
            <v>0</v>
          </cell>
        </row>
        <row r="1381">
          <cell r="D1381" t="str">
            <v>기획실 업무지원팀</v>
          </cell>
          <cell r="E1381">
            <v>719850023</v>
          </cell>
          <cell r="F1381" t="str">
            <v>수표발행기</v>
          </cell>
          <cell r="G1381" t="str">
            <v>1985.09.05</v>
          </cell>
          <cell r="H1381">
            <v>1993.12</v>
          </cell>
          <cell r="I1381">
            <v>5</v>
          </cell>
          <cell r="J1381">
            <v>0.45100000000000001</v>
          </cell>
          <cell r="K1381">
            <v>420000</v>
          </cell>
          <cell r="L1381">
            <v>0</v>
          </cell>
          <cell r="M1381">
            <v>420000</v>
          </cell>
          <cell r="N1381">
            <v>419000</v>
          </cell>
          <cell r="O1381">
            <v>0</v>
          </cell>
          <cell r="P1381">
            <v>419000</v>
          </cell>
          <cell r="Q1381">
            <v>1000</v>
          </cell>
          <cell r="R1381">
            <v>0</v>
          </cell>
          <cell r="S1381">
            <v>0</v>
          </cell>
          <cell r="T1381">
            <v>0</v>
          </cell>
          <cell r="U1381">
            <v>1000</v>
          </cell>
          <cell r="V1381">
            <v>0</v>
          </cell>
          <cell r="W1381">
            <v>0</v>
          </cell>
        </row>
        <row r="1382">
          <cell r="D1382" t="str">
            <v>기획실 업무지원팀</v>
          </cell>
          <cell r="E1382">
            <v>719850024</v>
          </cell>
          <cell r="F1382" t="str">
            <v>응접세트</v>
          </cell>
          <cell r="G1382" t="str">
            <v>1985.09.24</v>
          </cell>
          <cell r="H1382">
            <v>1993.12</v>
          </cell>
          <cell r="I1382">
            <v>5</v>
          </cell>
          <cell r="J1382">
            <v>0.45100000000000001</v>
          </cell>
          <cell r="K1382">
            <v>270000</v>
          </cell>
          <cell r="L1382">
            <v>0</v>
          </cell>
          <cell r="M1382">
            <v>270000</v>
          </cell>
          <cell r="N1382">
            <v>269000</v>
          </cell>
          <cell r="O1382">
            <v>0</v>
          </cell>
          <cell r="P1382">
            <v>269000</v>
          </cell>
          <cell r="Q1382">
            <v>1000</v>
          </cell>
          <cell r="R1382">
            <v>0</v>
          </cell>
          <cell r="S1382">
            <v>0</v>
          </cell>
          <cell r="T1382">
            <v>0</v>
          </cell>
          <cell r="U1382">
            <v>1000</v>
          </cell>
          <cell r="V1382">
            <v>0</v>
          </cell>
          <cell r="W1382">
            <v>0</v>
          </cell>
        </row>
        <row r="1383">
          <cell r="D1383" t="str">
            <v>기획실 업무지원팀</v>
          </cell>
          <cell r="E1383">
            <v>719850025</v>
          </cell>
          <cell r="F1383" t="str">
            <v>응접세트</v>
          </cell>
          <cell r="G1383" t="str">
            <v>1985.09.24</v>
          </cell>
          <cell r="H1383">
            <v>1993.12</v>
          </cell>
          <cell r="I1383">
            <v>5</v>
          </cell>
          <cell r="J1383">
            <v>0.45100000000000001</v>
          </cell>
          <cell r="K1383">
            <v>780000</v>
          </cell>
          <cell r="L1383">
            <v>0</v>
          </cell>
          <cell r="M1383">
            <v>780000</v>
          </cell>
          <cell r="N1383">
            <v>779000</v>
          </cell>
          <cell r="O1383">
            <v>0</v>
          </cell>
          <cell r="P1383">
            <v>779000</v>
          </cell>
          <cell r="Q1383">
            <v>1000</v>
          </cell>
          <cell r="R1383">
            <v>0</v>
          </cell>
          <cell r="S1383">
            <v>0</v>
          </cell>
          <cell r="T1383">
            <v>0</v>
          </cell>
          <cell r="U1383">
            <v>1000</v>
          </cell>
          <cell r="V1383">
            <v>0</v>
          </cell>
          <cell r="W1383">
            <v>0</v>
          </cell>
        </row>
        <row r="1384">
          <cell r="D1384" t="str">
            <v>기획실 업무지원팀</v>
          </cell>
          <cell r="E1384">
            <v>719850026</v>
          </cell>
          <cell r="F1384" t="str">
            <v>에어콘</v>
          </cell>
          <cell r="G1384" t="str">
            <v>1985.09.30</v>
          </cell>
          <cell r="H1384">
            <v>1993.12</v>
          </cell>
          <cell r="I1384">
            <v>5</v>
          </cell>
          <cell r="J1384">
            <v>0.45100000000000001</v>
          </cell>
          <cell r="K1384">
            <v>528091</v>
          </cell>
          <cell r="L1384">
            <v>0</v>
          </cell>
          <cell r="M1384">
            <v>528091</v>
          </cell>
          <cell r="N1384">
            <v>527091</v>
          </cell>
          <cell r="O1384">
            <v>0</v>
          </cell>
          <cell r="P1384">
            <v>527091</v>
          </cell>
          <cell r="Q1384">
            <v>1000</v>
          </cell>
          <cell r="R1384">
            <v>0</v>
          </cell>
          <cell r="S1384">
            <v>0</v>
          </cell>
          <cell r="T1384">
            <v>0</v>
          </cell>
          <cell r="U1384">
            <v>1000</v>
          </cell>
          <cell r="V1384">
            <v>0</v>
          </cell>
          <cell r="W1384">
            <v>0</v>
          </cell>
        </row>
        <row r="1385">
          <cell r="D1385" t="str">
            <v>기획실 업무지원팀</v>
          </cell>
          <cell r="E1385">
            <v>719850029</v>
          </cell>
          <cell r="F1385" t="str">
            <v>환등기</v>
          </cell>
          <cell r="G1385" t="str">
            <v>1985.10.31</v>
          </cell>
          <cell r="H1385">
            <v>1993.12</v>
          </cell>
          <cell r="I1385">
            <v>5</v>
          </cell>
          <cell r="J1385">
            <v>0.45100000000000001</v>
          </cell>
          <cell r="K1385">
            <v>263640</v>
          </cell>
          <cell r="L1385">
            <v>0</v>
          </cell>
          <cell r="M1385">
            <v>263640</v>
          </cell>
          <cell r="N1385">
            <v>262640</v>
          </cell>
          <cell r="O1385">
            <v>0</v>
          </cell>
          <cell r="P1385">
            <v>262640</v>
          </cell>
          <cell r="Q1385">
            <v>1000</v>
          </cell>
          <cell r="R1385">
            <v>0</v>
          </cell>
          <cell r="S1385">
            <v>0</v>
          </cell>
          <cell r="T1385">
            <v>0</v>
          </cell>
          <cell r="U1385">
            <v>1000</v>
          </cell>
          <cell r="V1385">
            <v>0</v>
          </cell>
          <cell r="W1385">
            <v>0</v>
          </cell>
        </row>
        <row r="1386">
          <cell r="D1386" t="str">
            <v>기획실 업무지원팀</v>
          </cell>
          <cell r="E1386">
            <v>719850030</v>
          </cell>
          <cell r="F1386" t="str">
            <v>전자 메모리 타자기</v>
          </cell>
          <cell r="G1386" t="str">
            <v>1985.11.04</v>
          </cell>
          <cell r="H1386">
            <v>1993.12</v>
          </cell>
          <cell r="I1386">
            <v>5</v>
          </cell>
          <cell r="J1386">
            <v>0.45100000000000001</v>
          </cell>
          <cell r="K1386">
            <v>1500000</v>
          </cell>
          <cell r="L1386">
            <v>0</v>
          </cell>
          <cell r="M1386">
            <v>1500000</v>
          </cell>
          <cell r="N1386">
            <v>1499000</v>
          </cell>
          <cell r="O1386">
            <v>0</v>
          </cell>
          <cell r="P1386">
            <v>1499000</v>
          </cell>
          <cell r="Q1386">
            <v>1000</v>
          </cell>
          <cell r="R1386">
            <v>0</v>
          </cell>
          <cell r="S1386">
            <v>0</v>
          </cell>
          <cell r="T1386">
            <v>0</v>
          </cell>
          <cell r="U1386">
            <v>1000</v>
          </cell>
          <cell r="V1386">
            <v>0</v>
          </cell>
          <cell r="W1386">
            <v>0</v>
          </cell>
        </row>
        <row r="1387">
          <cell r="D1387" t="str">
            <v>기획실 업무지원팀</v>
          </cell>
          <cell r="E1387">
            <v>719850031</v>
          </cell>
          <cell r="F1387" t="str">
            <v>금고</v>
          </cell>
          <cell r="G1387" t="str">
            <v>1985.11.06</v>
          </cell>
          <cell r="H1387">
            <v>2001.07</v>
          </cell>
          <cell r="I1387">
            <v>5</v>
          </cell>
          <cell r="J1387">
            <v>0.45100000000000001</v>
          </cell>
          <cell r="K1387">
            <v>130000</v>
          </cell>
          <cell r="L1387">
            <v>0</v>
          </cell>
          <cell r="M1387">
            <v>130000</v>
          </cell>
          <cell r="N1387">
            <v>129000</v>
          </cell>
          <cell r="O1387">
            <v>0</v>
          </cell>
          <cell r="P1387">
            <v>129000</v>
          </cell>
          <cell r="Q1387">
            <v>1000</v>
          </cell>
          <cell r="R1387">
            <v>0</v>
          </cell>
          <cell r="S1387">
            <v>0</v>
          </cell>
          <cell r="T1387">
            <v>0</v>
          </cell>
          <cell r="U1387">
            <v>1000</v>
          </cell>
          <cell r="V1387">
            <v>0</v>
          </cell>
          <cell r="W1387">
            <v>0</v>
          </cell>
        </row>
        <row r="1388">
          <cell r="D1388" t="str">
            <v>기획실 업무지원팀</v>
          </cell>
          <cell r="E1388">
            <v>719850032</v>
          </cell>
          <cell r="F1388" t="str">
            <v>전자칠판</v>
          </cell>
          <cell r="G1388" t="str">
            <v>1985.11.30</v>
          </cell>
          <cell r="H1388">
            <v>1993.12</v>
          </cell>
          <cell r="I1388">
            <v>5</v>
          </cell>
          <cell r="J1388">
            <v>0.45100000000000001</v>
          </cell>
          <cell r="K1388">
            <v>2990000</v>
          </cell>
          <cell r="L1388">
            <v>0</v>
          </cell>
          <cell r="M1388">
            <v>2990000</v>
          </cell>
          <cell r="N1388">
            <v>2989000</v>
          </cell>
          <cell r="O1388">
            <v>0</v>
          </cell>
          <cell r="P1388">
            <v>2989000</v>
          </cell>
          <cell r="Q1388">
            <v>1000</v>
          </cell>
          <cell r="R1388">
            <v>0</v>
          </cell>
          <cell r="S1388">
            <v>0</v>
          </cell>
          <cell r="T1388">
            <v>0</v>
          </cell>
          <cell r="U1388">
            <v>1000</v>
          </cell>
          <cell r="V1388">
            <v>0</v>
          </cell>
          <cell r="W1388">
            <v>0</v>
          </cell>
        </row>
        <row r="1389">
          <cell r="D1389" t="str">
            <v>기획실 업무지원팀</v>
          </cell>
          <cell r="E1389">
            <v>719850034</v>
          </cell>
          <cell r="F1389" t="str">
            <v>책상</v>
          </cell>
          <cell r="G1389" t="str">
            <v>1985.12.20</v>
          </cell>
          <cell r="H1389">
            <v>1993.12</v>
          </cell>
          <cell r="I1389">
            <v>5</v>
          </cell>
          <cell r="J1389">
            <v>0.45100000000000001</v>
          </cell>
          <cell r="K1389">
            <v>504272</v>
          </cell>
          <cell r="L1389">
            <v>0</v>
          </cell>
          <cell r="M1389">
            <v>504272</v>
          </cell>
          <cell r="N1389">
            <v>503272</v>
          </cell>
          <cell r="O1389">
            <v>0</v>
          </cell>
          <cell r="P1389">
            <v>503272</v>
          </cell>
          <cell r="Q1389">
            <v>1000</v>
          </cell>
          <cell r="R1389">
            <v>0</v>
          </cell>
          <cell r="S1389">
            <v>0</v>
          </cell>
          <cell r="T1389">
            <v>0</v>
          </cell>
          <cell r="U1389">
            <v>1000</v>
          </cell>
          <cell r="V1389">
            <v>0</v>
          </cell>
          <cell r="W1389">
            <v>0</v>
          </cell>
        </row>
        <row r="1390">
          <cell r="D1390" t="str">
            <v>기획실 업무지원팀</v>
          </cell>
          <cell r="E1390">
            <v>719850035</v>
          </cell>
          <cell r="F1390" t="str">
            <v>진공 청소기</v>
          </cell>
          <cell r="G1390" t="str">
            <v>1985.12.23</v>
          </cell>
          <cell r="H1390">
            <v>1993.12</v>
          </cell>
          <cell r="I1390">
            <v>5</v>
          </cell>
          <cell r="J1390">
            <v>0.45100000000000001</v>
          </cell>
          <cell r="K1390">
            <v>600000</v>
          </cell>
          <cell r="L1390">
            <v>0</v>
          </cell>
          <cell r="M1390">
            <v>600000</v>
          </cell>
          <cell r="N1390">
            <v>599000</v>
          </cell>
          <cell r="O1390">
            <v>0</v>
          </cell>
          <cell r="P1390">
            <v>599000</v>
          </cell>
          <cell r="Q1390">
            <v>1000</v>
          </cell>
          <cell r="R1390">
            <v>0</v>
          </cell>
          <cell r="S1390">
            <v>0</v>
          </cell>
          <cell r="T1390">
            <v>0</v>
          </cell>
          <cell r="U1390">
            <v>1000</v>
          </cell>
          <cell r="V1390">
            <v>0</v>
          </cell>
          <cell r="W1390">
            <v>0</v>
          </cell>
        </row>
        <row r="1391">
          <cell r="D1391" t="str">
            <v>기획실 업무지원팀</v>
          </cell>
          <cell r="E1391">
            <v>719860001</v>
          </cell>
          <cell r="F1391" t="str">
            <v>전자 타자기</v>
          </cell>
          <cell r="G1391" t="str">
            <v>1986.01.22</v>
          </cell>
          <cell r="H1391">
            <v>1993.12</v>
          </cell>
          <cell r="I1391">
            <v>5</v>
          </cell>
          <cell r="J1391">
            <v>0.45100000000000001</v>
          </cell>
          <cell r="K1391">
            <v>840000</v>
          </cell>
          <cell r="L1391">
            <v>0</v>
          </cell>
          <cell r="M1391">
            <v>840000</v>
          </cell>
          <cell r="N1391">
            <v>839000</v>
          </cell>
          <cell r="O1391">
            <v>0</v>
          </cell>
          <cell r="P1391">
            <v>839000</v>
          </cell>
          <cell r="Q1391">
            <v>1000</v>
          </cell>
          <cell r="R1391">
            <v>0</v>
          </cell>
          <cell r="S1391">
            <v>0</v>
          </cell>
          <cell r="T1391">
            <v>0</v>
          </cell>
          <cell r="U1391">
            <v>1000</v>
          </cell>
          <cell r="V1391">
            <v>0</v>
          </cell>
          <cell r="W1391">
            <v>0</v>
          </cell>
        </row>
        <row r="1392">
          <cell r="D1392" t="str">
            <v>기획실 업무지원팀</v>
          </cell>
          <cell r="E1392">
            <v>719860003</v>
          </cell>
          <cell r="F1392" t="str">
            <v>복사기</v>
          </cell>
          <cell r="G1392" t="str">
            <v>1986.01.31</v>
          </cell>
          <cell r="H1392">
            <v>1993.12</v>
          </cell>
          <cell r="I1392">
            <v>5</v>
          </cell>
          <cell r="J1392">
            <v>0.45100000000000001</v>
          </cell>
          <cell r="K1392">
            <v>2950000</v>
          </cell>
          <cell r="L1392">
            <v>0</v>
          </cell>
          <cell r="M1392">
            <v>2950000</v>
          </cell>
          <cell r="N1392">
            <v>2949000</v>
          </cell>
          <cell r="O1392">
            <v>0</v>
          </cell>
          <cell r="P1392">
            <v>2949000</v>
          </cell>
          <cell r="Q1392">
            <v>1000</v>
          </cell>
          <cell r="R1392">
            <v>0</v>
          </cell>
          <cell r="S1392">
            <v>0</v>
          </cell>
          <cell r="T1392">
            <v>0</v>
          </cell>
          <cell r="U1392">
            <v>1000</v>
          </cell>
          <cell r="V1392">
            <v>0</v>
          </cell>
          <cell r="W1392">
            <v>0</v>
          </cell>
        </row>
        <row r="1393">
          <cell r="D1393" t="str">
            <v>기획실 업무지원팀</v>
          </cell>
          <cell r="E1393">
            <v>719860006</v>
          </cell>
          <cell r="F1393" t="str">
            <v>전자 타자기</v>
          </cell>
          <cell r="G1393" t="str">
            <v>1986.02.28</v>
          </cell>
          <cell r="H1393">
            <v>1993.12</v>
          </cell>
          <cell r="I1393">
            <v>5</v>
          </cell>
          <cell r="J1393">
            <v>0.45100000000000001</v>
          </cell>
          <cell r="K1393">
            <v>420000</v>
          </cell>
          <cell r="L1393">
            <v>0</v>
          </cell>
          <cell r="M1393">
            <v>420000</v>
          </cell>
          <cell r="N1393">
            <v>419000</v>
          </cell>
          <cell r="O1393">
            <v>0</v>
          </cell>
          <cell r="P1393">
            <v>419000</v>
          </cell>
          <cell r="Q1393">
            <v>1000</v>
          </cell>
          <cell r="R1393">
            <v>0</v>
          </cell>
          <cell r="S1393">
            <v>0</v>
          </cell>
          <cell r="T1393">
            <v>0</v>
          </cell>
          <cell r="U1393">
            <v>1000</v>
          </cell>
          <cell r="V1393">
            <v>0</v>
          </cell>
          <cell r="W1393">
            <v>0</v>
          </cell>
        </row>
        <row r="1394">
          <cell r="D1394" t="str">
            <v>기획실 업무지원팀</v>
          </cell>
          <cell r="E1394">
            <v>719860007</v>
          </cell>
          <cell r="F1394" t="str">
            <v>팩시밀리</v>
          </cell>
          <cell r="G1394" t="str">
            <v>1986.03.06</v>
          </cell>
          <cell r="H1394">
            <v>1996.03</v>
          </cell>
          <cell r="I1394">
            <v>5</v>
          </cell>
          <cell r="J1394">
            <v>0.45100000000000001</v>
          </cell>
          <cell r="K1394">
            <v>7000000</v>
          </cell>
          <cell r="L1394">
            <v>0</v>
          </cell>
          <cell r="M1394">
            <v>7000000</v>
          </cell>
          <cell r="N1394">
            <v>6999000</v>
          </cell>
          <cell r="O1394">
            <v>0</v>
          </cell>
          <cell r="P1394">
            <v>6999000</v>
          </cell>
          <cell r="Q1394">
            <v>1000</v>
          </cell>
          <cell r="R1394">
            <v>0</v>
          </cell>
          <cell r="S1394">
            <v>0</v>
          </cell>
          <cell r="T1394">
            <v>0</v>
          </cell>
          <cell r="U1394">
            <v>1000</v>
          </cell>
          <cell r="V1394">
            <v>0</v>
          </cell>
          <cell r="W1394">
            <v>0</v>
          </cell>
        </row>
        <row r="1395">
          <cell r="D1395" t="str">
            <v>기획실 업무지원팀</v>
          </cell>
          <cell r="E1395">
            <v>719860008</v>
          </cell>
          <cell r="F1395" t="str">
            <v>실바크래식 타자기</v>
          </cell>
          <cell r="G1395" t="str">
            <v>1986.03.13</v>
          </cell>
          <cell r="H1395">
            <v>1993.12</v>
          </cell>
          <cell r="I1395">
            <v>5</v>
          </cell>
          <cell r="J1395">
            <v>0.45100000000000001</v>
          </cell>
          <cell r="K1395">
            <v>670000</v>
          </cell>
          <cell r="L1395">
            <v>0</v>
          </cell>
          <cell r="M1395">
            <v>670000</v>
          </cell>
          <cell r="N1395">
            <v>669000</v>
          </cell>
          <cell r="O1395">
            <v>0</v>
          </cell>
          <cell r="P1395">
            <v>669000</v>
          </cell>
          <cell r="Q1395">
            <v>1000</v>
          </cell>
          <cell r="R1395">
            <v>0</v>
          </cell>
          <cell r="S1395">
            <v>0</v>
          </cell>
          <cell r="T1395">
            <v>0</v>
          </cell>
          <cell r="U1395">
            <v>1000</v>
          </cell>
          <cell r="V1395">
            <v>0</v>
          </cell>
          <cell r="W1395">
            <v>0</v>
          </cell>
        </row>
        <row r="1396">
          <cell r="D1396" t="str">
            <v>기획실 업무지원팀</v>
          </cell>
          <cell r="E1396">
            <v>719860009</v>
          </cell>
          <cell r="F1396" t="str">
            <v>전자 타자기</v>
          </cell>
          <cell r="G1396" t="str">
            <v>1986.05.14</v>
          </cell>
          <cell r="H1396">
            <v>1993.12</v>
          </cell>
          <cell r="I1396">
            <v>5</v>
          </cell>
          <cell r="J1396">
            <v>0.45100000000000001</v>
          </cell>
          <cell r="K1396">
            <v>420000</v>
          </cell>
          <cell r="L1396">
            <v>0</v>
          </cell>
          <cell r="M1396">
            <v>420000</v>
          </cell>
          <cell r="N1396">
            <v>419000</v>
          </cell>
          <cell r="O1396">
            <v>0</v>
          </cell>
          <cell r="P1396">
            <v>419000</v>
          </cell>
          <cell r="Q1396">
            <v>1000</v>
          </cell>
          <cell r="R1396">
            <v>0</v>
          </cell>
          <cell r="S1396">
            <v>0</v>
          </cell>
          <cell r="T1396">
            <v>0</v>
          </cell>
          <cell r="U1396">
            <v>1000</v>
          </cell>
          <cell r="V1396">
            <v>0</v>
          </cell>
          <cell r="W1396">
            <v>0</v>
          </cell>
        </row>
        <row r="1397">
          <cell r="D1397" t="str">
            <v>기획실 업무지원팀</v>
          </cell>
          <cell r="E1397">
            <v>719860010</v>
          </cell>
          <cell r="F1397" t="str">
            <v>타임 레코더</v>
          </cell>
          <cell r="G1397" t="str">
            <v>1986.05.14</v>
          </cell>
          <cell r="H1397">
            <v>1993.12</v>
          </cell>
          <cell r="I1397">
            <v>5</v>
          </cell>
          <cell r="J1397">
            <v>0.45100000000000001</v>
          </cell>
          <cell r="K1397">
            <v>480000</v>
          </cell>
          <cell r="L1397">
            <v>0</v>
          </cell>
          <cell r="M1397">
            <v>480000</v>
          </cell>
          <cell r="N1397">
            <v>479000</v>
          </cell>
          <cell r="O1397">
            <v>0</v>
          </cell>
          <cell r="P1397">
            <v>479000</v>
          </cell>
          <cell r="Q1397">
            <v>1000</v>
          </cell>
          <cell r="R1397">
            <v>0</v>
          </cell>
          <cell r="S1397">
            <v>0</v>
          </cell>
          <cell r="T1397">
            <v>0</v>
          </cell>
          <cell r="U1397">
            <v>1000</v>
          </cell>
          <cell r="V1397">
            <v>0</v>
          </cell>
          <cell r="W1397">
            <v>0</v>
          </cell>
        </row>
        <row r="1398">
          <cell r="D1398" t="str">
            <v>기획실 업무지원팀</v>
          </cell>
          <cell r="E1398">
            <v>719860011</v>
          </cell>
          <cell r="F1398" t="str">
            <v>타자기</v>
          </cell>
          <cell r="G1398" t="str">
            <v>1986.06.05</v>
          </cell>
          <cell r="H1398">
            <v>1993.12</v>
          </cell>
          <cell r="I1398">
            <v>5</v>
          </cell>
          <cell r="J1398">
            <v>0.45100000000000001</v>
          </cell>
          <cell r="K1398">
            <v>420000</v>
          </cell>
          <cell r="L1398">
            <v>0</v>
          </cell>
          <cell r="M1398">
            <v>420000</v>
          </cell>
          <cell r="N1398">
            <v>419000</v>
          </cell>
          <cell r="O1398">
            <v>0</v>
          </cell>
          <cell r="P1398">
            <v>419000</v>
          </cell>
          <cell r="Q1398">
            <v>1000</v>
          </cell>
          <cell r="R1398">
            <v>0</v>
          </cell>
          <cell r="S1398">
            <v>0</v>
          </cell>
          <cell r="T1398">
            <v>0</v>
          </cell>
          <cell r="U1398">
            <v>1000</v>
          </cell>
          <cell r="V1398">
            <v>0</v>
          </cell>
          <cell r="W1398">
            <v>0</v>
          </cell>
        </row>
        <row r="1399">
          <cell r="D1399" t="str">
            <v>기획실 업무지원팀</v>
          </cell>
          <cell r="E1399">
            <v>719860012</v>
          </cell>
          <cell r="F1399" t="str">
            <v>타자기</v>
          </cell>
          <cell r="G1399" t="str">
            <v>1986.06.05</v>
          </cell>
          <cell r="H1399">
            <v>1993.12</v>
          </cell>
          <cell r="I1399">
            <v>5</v>
          </cell>
          <cell r="J1399">
            <v>0.45100000000000001</v>
          </cell>
          <cell r="K1399">
            <v>420000</v>
          </cell>
          <cell r="L1399">
            <v>0</v>
          </cell>
          <cell r="M1399">
            <v>420000</v>
          </cell>
          <cell r="N1399">
            <v>419000</v>
          </cell>
          <cell r="O1399">
            <v>0</v>
          </cell>
          <cell r="P1399">
            <v>419000</v>
          </cell>
          <cell r="Q1399">
            <v>1000</v>
          </cell>
          <cell r="R1399">
            <v>0</v>
          </cell>
          <cell r="S1399">
            <v>0</v>
          </cell>
          <cell r="T1399">
            <v>0</v>
          </cell>
          <cell r="U1399">
            <v>1000</v>
          </cell>
          <cell r="V1399">
            <v>0</v>
          </cell>
          <cell r="W1399">
            <v>0</v>
          </cell>
        </row>
        <row r="1400">
          <cell r="D1400" t="str">
            <v>기획실 업무지원팀</v>
          </cell>
          <cell r="E1400">
            <v>719860013</v>
          </cell>
          <cell r="F1400" t="str">
            <v>공기 정화기</v>
          </cell>
          <cell r="G1400" t="str">
            <v>1986.06.25</v>
          </cell>
          <cell r="H1400">
            <v>1993.12</v>
          </cell>
          <cell r="I1400">
            <v>5</v>
          </cell>
          <cell r="J1400">
            <v>0.45100000000000001</v>
          </cell>
          <cell r="K1400">
            <v>350000</v>
          </cell>
          <cell r="L1400">
            <v>0</v>
          </cell>
          <cell r="M1400">
            <v>350000</v>
          </cell>
          <cell r="N1400">
            <v>349000</v>
          </cell>
          <cell r="O1400">
            <v>0</v>
          </cell>
          <cell r="P1400">
            <v>349000</v>
          </cell>
          <cell r="Q1400">
            <v>1000</v>
          </cell>
          <cell r="R1400">
            <v>0</v>
          </cell>
          <cell r="S1400">
            <v>0</v>
          </cell>
          <cell r="T1400">
            <v>0</v>
          </cell>
          <cell r="U1400">
            <v>1000</v>
          </cell>
          <cell r="V1400">
            <v>0</v>
          </cell>
          <cell r="W1400">
            <v>0</v>
          </cell>
        </row>
        <row r="1401">
          <cell r="D1401" t="str">
            <v>기획실 업무지원팀</v>
          </cell>
          <cell r="E1401">
            <v>719860014</v>
          </cell>
          <cell r="F1401" t="str">
            <v>컴퓨터</v>
          </cell>
          <cell r="G1401" t="str">
            <v>1986.06.30</v>
          </cell>
          <cell r="H1401">
            <v>1993.12</v>
          </cell>
          <cell r="I1401">
            <v>5</v>
          </cell>
          <cell r="J1401">
            <v>0.45100000000000001</v>
          </cell>
          <cell r="K1401">
            <v>5000000</v>
          </cell>
          <cell r="L1401">
            <v>0</v>
          </cell>
          <cell r="M1401">
            <v>5000000</v>
          </cell>
          <cell r="N1401">
            <v>4999000</v>
          </cell>
          <cell r="O1401">
            <v>0</v>
          </cell>
          <cell r="P1401">
            <v>4999000</v>
          </cell>
          <cell r="Q1401">
            <v>1000</v>
          </cell>
          <cell r="R1401">
            <v>0</v>
          </cell>
          <cell r="S1401">
            <v>0</v>
          </cell>
          <cell r="T1401">
            <v>0</v>
          </cell>
          <cell r="U1401">
            <v>1000</v>
          </cell>
          <cell r="V1401">
            <v>0</v>
          </cell>
          <cell r="W1401">
            <v>0</v>
          </cell>
        </row>
        <row r="1402">
          <cell r="D1402" t="str">
            <v>기획실 업무지원팀</v>
          </cell>
          <cell r="E1402">
            <v>719860015</v>
          </cell>
          <cell r="F1402" t="str">
            <v>카메라</v>
          </cell>
          <cell r="G1402" t="str">
            <v>1986.08.25</v>
          </cell>
          <cell r="H1402">
            <v>1994.12</v>
          </cell>
          <cell r="I1402">
            <v>5</v>
          </cell>
          <cell r="J1402">
            <v>0.45100000000000001</v>
          </cell>
          <cell r="K1402">
            <v>310455</v>
          </cell>
          <cell r="L1402">
            <v>0</v>
          </cell>
          <cell r="M1402">
            <v>310455</v>
          </cell>
          <cell r="N1402">
            <v>309455</v>
          </cell>
          <cell r="O1402">
            <v>0</v>
          </cell>
          <cell r="P1402">
            <v>309455</v>
          </cell>
          <cell r="Q1402">
            <v>1000</v>
          </cell>
          <cell r="R1402">
            <v>0</v>
          </cell>
          <cell r="S1402">
            <v>0</v>
          </cell>
          <cell r="T1402">
            <v>0</v>
          </cell>
          <cell r="U1402">
            <v>1000</v>
          </cell>
          <cell r="V1402">
            <v>0</v>
          </cell>
          <cell r="W1402">
            <v>0</v>
          </cell>
        </row>
        <row r="1403">
          <cell r="D1403" t="str">
            <v>기획실 업무지원팀</v>
          </cell>
          <cell r="E1403">
            <v>719860016</v>
          </cell>
          <cell r="F1403" t="str">
            <v>FOCUS</v>
          </cell>
          <cell r="G1403" t="str">
            <v>1986.09.22</v>
          </cell>
          <cell r="H1403">
            <v>1993.12</v>
          </cell>
          <cell r="I1403">
            <v>5</v>
          </cell>
          <cell r="J1403">
            <v>0.45100000000000001</v>
          </cell>
          <cell r="K1403">
            <v>14610000</v>
          </cell>
          <cell r="L1403">
            <v>0</v>
          </cell>
          <cell r="M1403">
            <v>14610000</v>
          </cell>
          <cell r="N1403">
            <v>14609000</v>
          </cell>
          <cell r="O1403">
            <v>0</v>
          </cell>
          <cell r="P1403">
            <v>14609000</v>
          </cell>
          <cell r="Q1403">
            <v>1000</v>
          </cell>
          <cell r="R1403">
            <v>0</v>
          </cell>
          <cell r="S1403">
            <v>0</v>
          </cell>
          <cell r="T1403">
            <v>0</v>
          </cell>
          <cell r="U1403">
            <v>1000</v>
          </cell>
          <cell r="V1403">
            <v>0</v>
          </cell>
          <cell r="W1403">
            <v>0</v>
          </cell>
        </row>
        <row r="1404">
          <cell r="D1404" t="str">
            <v>기획실 업무지원팀</v>
          </cell>
          <cell r="E1404">
            <v>719860017</v>
          </cell>
          <cell r="F1404" t="str">
            <v>회의용 탁자</v>
          </cell>
          <cell r="G1404" t="str">
            <v>1986.10.01</v>
          </cell>
          <cell r="H1404">
            <v>1993.12</v>
          </cell>
          <cell r="I1404">
            <v>5</v>
          </cell>
          <cell r="J1404">
            <v>0.45100000000000001</v>
          </cell>
          <cell r="K1404">
            <v>7148900</v>
          </cell>
          <cell r="L1404">
            <v>0</v>
          </cell>
          <cell r="M1404">
            <v>7148900</v>
          </cell>
          <cell r="N1404">
            <v>7147900</v>
          </cell>
          <cell r="O1404">
            <v>0</v>
          </cell>
          <cell r="P1404">
            <v>7147900</v>
          </cell>
          <cell r="Q1404">
            <v>1000</v>
          </cell>
          <cell r="R1404">
            <v>0</v>
          </cell>
          <cell r="S1404">
            <v>0</v>
          </cell>
          <cell r="T1404">
            <v>0</v>
          </cell>
          <cell r="U1404">
            <v>1000</v>
          </cell>
          <cell r="V1404">
            <v>0</v>
          </cell>
          <cell r="W1404">
            <v>0</v>
          </cell>
        </row>
        <row r="1405">
          <cell r="D1405" t="str">
            <v>기획실 업무지원팀</v>
          </cell>
          <cell r="E1405">
            <v>719870001</v>
          </cell>
          <cell r="F1405" t="str">
            <v>탁자</v>
          </cell>
          <cell r="G1405" t="str">
            <v>1987.01.10</v>
          </cell>
          <cell r="H1405">
            <v>1993.12</v>
          </cell>
          <cell r="I1405">
            <v>5</v>
          </cell>
          <cell r="J1405">
            <v>0.45100000000000001</v>
          </cell>
          <cell r="K1405">
            <v>1585000</v>
          </cell>
          <cell r="L1405">
            <v>0</v>
          </cell>
          <cell r="M1405">
            <v>1585000</v>
          </cell>
          <cell r="N1405">
            <v>1584000</v>
          </cell>
          <cell r="O1405">
            <v>0</v>
          </cell>
          <cell r="P1405">
            <v>1584000</v>
          </cell>
          <cell r="Q1405">
            <v>1000</v>
          </cell>
          <cell r="R1405">
            <v>0</v>
          </cell>
          <cell r="S1405">
            <v>0</v>
          </cell>
          <cell r="T1405">
            <v>0</v>
          </cell>
          <cell r="U1405">
            <v>1000</v>
          </cell>
          <cell r="V1405">
            <v>0</v>
          </cell>
          <cell r="W1405">
            <v>0</v>
          </cell>
        </row>
        <row r="1406">
          <cell r="D1406" t="str">
            <v>기획실 업무지원팀</v>
          </cell>
          <cell r="E1406">
            <v>719870002</v>
          </cell>
          <cell r="F1406" t="str">
            <v>탁자</v>
          </cell>
          <cell r="G1406" t="str">
            <v>1987.01.10</v>
          </cell>
          <cell r="H1406">
            <v>1993.12</v>
          </cell>
          <cell r="I1406">
            <v>5</v>
          </cell>
          <cell r="J1406">
            <v>0.45100000000000001</v>
          </cell>
          <cell r="K1406">
            <v>3780000</v>
          </cell>
          <cell r="L1406">
            <v>0</v>
          </cell>
          <cell r="M1406">
            <v>3780000</v>
          </cell>
          <cell r="N1406">
            <v>3779000</v>
          </cell>
          <cell r="O1406">
            <v>0</v>
          </cell>
          <cell r="P1406">
            <v>3779000</v>
          </cell>
          <cell r="Q1406">
            <v>1000</v>
          </cell>
          <cell r="R1406">
            <v>0</v>
          </cell>
          <cell r="S1406">
            <v>0</v>
          </cell>
          <cell r="T1406">
            <v>0</v>
          </cell>
          <cell r="U1406">
            <v>1000</v>
          </cell>
          <cell r="V1406">
            <v>0</v>
          </cell>
          <cell r="W1406">
            <v>0</v>
          </cell>
        </row>
        <row r="1407">
          <cell r="D1407" t="str">
            <v>기획실 업무지원팀</v>
          </cell>
          <cell r="E1407">
            <v>719870003</v>
          </cell>
          <cell r="F1407" t="str">
            <v>청사진기</v>
          </cell>
          <cell r="G1407" t="str">
            <v>1987.01.19</v>
          </cell>
          <cell r="H1407">
            <v>1993.12</v>
          </cell>
          <cell r="I1407">
            <v>5</v>
          </cell>
          <cell r="J1407">
            <v>0.45100000000000001</v>
          </cell>
          <cell r="K1407">
            <v>1700000</v>
          </cell>
          <cell r="L1407">
            <v>0</v>
          </cell>
          <cell r="M1407">
            <v>1700000</v>
          </cell>
          <cell r="N1407">
            <v>1699000</v>
          </cell>
          <cell r="O1407">
            <v>0</v>
          </cell>
          <cell r="P1407">
            <v>1699000</v>
          </cell>
          <cell r="Q1407">
            <v>1000</v>
          </cell>
          <cell r="R1407">
            <v>0</v>
          </cell>
          <cell r="S1407">
            <v>0</v>
          </cell>
          <cell r="T1407">
            <v>0</v>
          </cell>
          <cell r="U1407">
            <v>1000</v>
          </cell>
          <cell r="V1407">
            <v>0</v>
          </cell>
          <cell r="W1407">
            <v>0</v>
          </cell>
        </row>
        <row r="1408">
          <cell r="D1408" t="str">
            <v>기획실 업무지원팀</v>
          </cell>
          <cell r="E1408">
            <v>719870004</v>
          </cell>
          <cell r="F1408" t="str">
            <v>책장</v>
          </cell>
          <cell r="G1408" t="str">
            <v>1987.01.20</v>
          </cell>
          <cell r="H1408">
            <v>1993.12</v>
          </cell>
          <cell r="I1408">
            <v>5</v>
          </cell>
          <cell r="J1408">
            <v>0.45100000000000001</v>
          </cell>
          <cell r="K1408">
            <v>2390500</v>
          </cell>
          <cell r="L1408">
            <v>0</v>
          </cell>
          <cell r="M1408">
            <v>2390500</v>
          </cell>
          <cell r="N1408">
            <v>2389500</v>
          </cell>
          <cell r="O1408">
            <v>0</v>
          </cell>
          <cell r="P1408">
            <v>2389500</v>
          </cell>
          <cell r="Q1408">
            <v>1000</v>
          </cell>
          <cell r="R1408">
            <v>0</v>
          </cell>
          <cell r="S1408">
            <v>0</v>
          </cell>
          <cell r="T1408">
            <v>0</v>
          </cell>
          <cell r="U1408">
            <v>1000</v>
          </cell>
          <cell r="V1408">
            <v>0</v>
          </cell>
          <cell r="W1408">
            <v>0</v>
          </cell>
        </row>
        <row r="1409">
          <cell r="D1409" t="str">
            <v>기획실 업무지원팀</v>
          </cell>
          <cell r="E1409">
            <v>719870005</v>
          </cell>
          <cell r="F1409" t="str">
            <v>컴퓨터 주변기기</v>
          </cell>
          <cell r="G1409" t="str">
            <v>1987.01.30</v>
          </cell>
          <cell r="H1409">
            <v>1993.12</v>
          </cell>
          <cell r="I1409">
            <v>5</v>
          </cell>
          <cell r="J1409">
            <v>0.45100000000000001</v>
          </cell>
          <cell r="K1409">
            <v>3040000</v>
          </cell>
          <cell r="L1409">
            <v>0</v>
          </cell>
          <cell r="M1409">
            <v>3040000</v>
          </cell>
          <cell r="N1409">
            <v>3039000</v>
          </cell>
          <cell r="O1409">
            <v>0</v>
          </cell>
          <cell r="P1409">
            <v>3039000</v>
          </cell>
          <cell r="Q1409">
            <v>1000</v>
          </cell>
          <cell r="R1409">
            <v>0</v>
          </cell>
          <cell r="S1409">
            <v>0</v>
          </cell>
          <cell r="T1409">
            <v>0</v>
          </cell>
          <cell r="U1409">
            <v>1000</v>
          </cell>
          <cell r="V1409">
            <v>0</v>
          </cell>
          <cell r="W1409">
            <v>0</v>
          </cell>
        </row>
        <row r="1410">
          <cell r="D1410" t="str">
            <v>기획실 업무지원팀</v>
          </cell>
          <cell r="E1410">
            <v>719870006</v>
          </cell>
          <cell r="F1410" t="str">
            <v>가구</v>
          </cell>
          <cell r="G1410" t="str">
            <v>1987.01.31</v>
          </cell>
          <cell r="H1410">
            <v>1993.12</v>
          </cell>
          <cell r="I1410">
            <v>5</v>
          </cell>
          <cell r="J1410">
            <v>0.45100000000000001</v>
          </cell>
          <cell r="K1410">
            <v>1800000</v>
          </cell>
          <cell r="L1410">
            <v>0</v>
          </cell>
          <cell r="M1410">
            <v>1800000</v>
          </cell>
          <cell r="N1410">
            <v>1799000</v>
          </cell>
          <cell r="O1410">
            <v>0</v>
          </cell>
          <cell r="P1410">
            <v>1799000</v>
          </cell>
          <cell r="Q1410">
            <v>1000</v>
          </cell>
          <cell r="R1410">
            <v>0</v>
          </cell>
          <cell r="S1410">
            <v>0</v>
          </cell>
          <cell r="T1410">
            <v>0</v>
          </cell>
          <cell r="U1410">
            <v>1000</v>
          </cell>
          <cell r="V1410">
            <v>0</v>
          </cell>
          <cell r="W1410">
            <v>0</v>
          </cell>
        </row>
        <row r="1411">
          <cell r="D1411" t="str">
            <v>기획실 업무지원팀</v>
          </cell>
          <cell r="E1411">
            <v>719870007</v>
          </cell>
          <cell r="F1411" t="str">
            <v>교환대장비</v>
          </cell>
          <cell r="G1411" t="str">
            <v>1987.01.31</v>
          </cell>
          <cell r="H1411">
            <v>1996.12</v>
          </cell>
          <cell r="I1411">
            <v>5</v>
          </cell>
          <cell r="J1411">
            <v>0.45100000000000001</v>
          </cell>
          <cell r="K1411">
            <v>3422727</v>
          </cell>
          <cell r="L1411">
            <v>0</v>
          </cell>
          <cell r="M1411">
            <v>3422727</v>
          </cell>
          <cell r="N1411">
            <v>3421727</v>
          </cell>
          <cell r="O1411">
            <v>0</v>
          </cell>
          <cell r="P1411">
            <v>3421727</v>
          </cell>
          <cell r="Q1411">
            <v>1000</v>
          </cell>
          <cell r="R1411">
            <v>0</v>
          </cell>
          <cell r="S1411">
            <v>0</v>
          </cell>
          <cell r="T1411">
            <v>0</v>
          </cell>
          <cell r="U1411">
            <v>1000</v>
          </cell>
          <cell r="V1411">
            <v>0</v>
          </cell>
          <cell r="W1411">
            <v>0</v>
          </cell>
        </row>
        <row r="1412">
          <cell r="D1412" t="str">
            <v>기획실 업무지원팀</v>
          </cell>
          <cell r="E1412">
            <v>719870008</v>
          </cell>
          <cell r="F1412" t="str">
            <v>주방기구</v>
          </cell>
          <cell r="G1412" t="str">
            <v>1987.02.02</v>
          </cell>
          <cell r="H1412">
            <v>1993.12</v>
          </cell>
          <cell r="I1412">
            <v>5</v>
          </cell>
          <cell r="J1412">
            <v>0.45100000000000001</v>
          </cell>
          <cell r="K1412">
            <v>17000000</v>
          </cell>
          <cell r="L1412">
            <v>0</v>
          </cell>
          <cell r="M1412">
            <v>17000000</v>
          </cell>
          <cell r="N1412">
            <v>16999000</v>
          </cell>
          <cell r="O1412">
            <v>0</v>
          </cell>
          <cell r="P1412">
            <v>16999000</v>
          </cell>
          <cell r="Q1412">
            <v>1000</v>
          </cell>
          <cell r="R1412">
            <v>0</v>
          </cell>
          <cell r="S1412">
            <v>0</v>
          </cell>
          <cell r="T1412">
            <v>0</v>
          </cell>
          <cell r="U1412">
            <v>1000</v>
          </cell>
          <cell r="V1412">
            <v>0</v>
          </cell>
          <cell r="W1412">
            <v>0</v>
          </cell>
        </row>
        <row r="1413">
          <cell r="D1413" t="str">
            <v>기획실 업무지원팀</v>
          </cell>
          <cell r="E1413">
            <v>719870009</v>
          </cell>
          <cell r="F1413" t="str">
            <v>SL - 500D 중계대</v>
          </cell>
          <cell r="G1413" t="str">
            <v>1987.02.02</v>
          </cell>
          <cell r="H1413">
            <v>1997.02</v>
          </cell>
          <cell r="I1413">
            <v>5</v>
          </cell>
          <cell r="J1413">
            <v>0.45100000000000001</v>
          </cell>
          <cell r="K1413">
            <v>1400000</v>
          </cell>
          <cell r="L1413">
            <v>0</v>
          </cell>
          <cell r="M1413">
            <v>1400000</v>
          </cell>
          <cell r="N1413">
            <v>1399000</v>
          </cell>
          <cell r="O1413">
            <v>0</v>
          </cell>
          <cell r="P1413">
            <v>1399000</v>
          </cell>
          <cell r="Q1413">
            <v>1000</v>
          </cell>
          <cell r="R1413">
            <v>0</v>
          </cell>
          <cell r="S1413">
            <v>0</v>
          </cell>
          <cell r="T1413">
            <v>0</v>
          </cell>
          <cell r="U1413">
            <v>1000</v>
          </cell>
          <cell r="V1413">
            <v>0</v>
          </cell>
          <cell r="W1413">
            <v>0</v>
          </cell>
        </row>
        <row r="1414">
          <cell r="D1414" t="str">
            <v>기획실 업무지원팀</v>
          </cell>
          <cell r="E1414">
            <v>719870010</v>
          </cell>
          <cell r="F1414" t="str">
            <v>자동전압 조정기</v>
          </cell>
          <cell r="G1414" t="str">
            <v>1987.03.30</v>
          </cell>
          <cell r="H1414">
            <v>1995.12</v>
          </cell>
          <cell r="I1414">
            <v>5</v>
          </cell>
          <cell r="J1414">
            <v>0.45100000000000001</v>
          </cell>
          <cell r="K1414">
            <v>900000</v>
          </cell>
          <cell r="L1414">
            <v>0</v>
          </cell>
          <cell r="M1414">
            <v>900000</v>
          </cell>
          <cell r="N1414">
            <v>899000</v>
          </cell>
          <cell r="O1414">
            <v>0</v>
          </cell>
          <cell r="P1414">
            <v>899000</v>
          </cell>
          <cell r="Q1414">
            <v>1000</v>
          </cell>
          <cell r="R1414">
            <v>0</v>
          </cell>
          <cell r="S1414">
            <v>0</v>
          </cell>
          <cell r="T1414">
            <v>0</v>
          </cell>
          <cell r="U1414">
            <v>1000</v>
          </cell>
          <cell r="V1414">
            <v>0</v>
          </cell>
          <cell r="W1414">
            <v>0</v>
          </cell>
        </row>
        <row r="1415">
          <cell r="D1415" t="str">
            <v>기획실 업무지원팀</v>
          </cell>
          <cell r="E1415">
            <v>719870011</v>
          </cell>
          <cell r="F1415" t="str">
            <v>발전기</v>
          </cell>
          <cell r="G1415" t="str">
            <v>1987.03.30</v>
          </cell>
          <cell r="H1415">
            <v>1995.12</v>
          </cell>
          <cell r="I1415">
            <v>5</v>
          </cell>
          <cell r="J1415">
            <v>0.45100000000000001</v>
          </cell>
          <cell r="K1415">
            <v>1210000</v>
          </cell>
          <cell r="L1415">
            <v>0</v>
          </cell>
          <cell r="M1415">
            <v>1210000</v>
          </cell>
          <cell r="N1415">
            <v>1209000</v>
          </cell>
          <cell r="O1415">
            <v>0</v>
          </cell>
          <cell r="P1415">
            <v>1209000</v>
          </cell>
          <cell r="Q1415">
            <v>1000</v>
          </cell>
          <cell r="R1415">
            <v>0</v>
          </cell>
          <cell r="S1415">
            <v>0</v>
          </cell>
          <cell r="T1415">
            <v>0</v>
          </cell>
          <cell r="U1415">
            <v>1000</v>
          </cell>
          <cell r="V1415">
            <v>0</v>
          </cell>
          <cell r="W1415">
            <v>0</v>
          </cell>
        </row>
        <row r="1416">
          <cell r="D1416" t="str">
            <v>기획실 업무지원팀</v>
          </cell>
          <cell r="E1416">
            <v>719870013</v>
          </cell>
          <cell r="F1416" t="str">
            <v>타자기</v>
          </cell>
          <cell r="G1416" t="str">
            <v>1987.05.30</v>
          </cell>
          <cell r="H1416">
            <v>1993.12</v>
          </cell>
          <cell r="I1416">
            <v>5</v>
          </cell>
          <cell r="J1416">
            <v>0.45100000000000001</v>
          </cell>
          <cell r="K1416">
            <v>1500000</v>
          </cell>
          <cell r="L1416">
            <v>0</v>
          </cell>
          <cell r="M1416">
            <v>1500000</v>
          </cell>
          <cell r="N1416">
            <v>1499000</v>
          </cell>
          <cell r="O1416">
            <v>0</v>
          </cell>
          <cell r="P1416">
            <v>1499000</v>
          </cell>
          <cell r="Q1416">
            <v>1000</v>
          </cell>
          <cell r="R1416">
            <v>0</v>
          </cell>
          <cell r="S1416">
            <v>0</v>
          </cell>
          <cell r="T1416">
            <v>0</v>
          </cell>
          <cell r="U1416">
            <v>1000</v>
          </cell>
          <cell r="V1416">
            <v>0</v>
          </cell>
          <cell r="W1416">
            <v>0</v>
          </cell>
        </row>
        <row r="1417">
          <cell r="D1417" t="str">
            <v>기획실 업무지원팀</v>
          </cell>
          <cell r="E1417">
            <v>719870014</v>
          </cell>
          <cell r="F1417" t="str">
            <v>컴퓨터</v>
          </cell>
          <cell r="G1417" t="str">
            <v>1987.06.01</v>
          </cell>
          <cell r="H1417">
            <v>1993.12</v>
          </cell>
          <cell r="I1417">
            <v>5</v>
          </cell>
          <cell r="J1417">
            <v>0.45100000000000001</v>
          </cell>
          <cell r="K1417">
            <v>4410000</v>
          </cell>
          <cell r="L1417">
            <v>0</v>
          </cell>
          <cell r="M1417">
            <v>4410000</v>
          </cell>
          <cell r="N1417">
            <v>4409000</v>
          </cell>
          <cell r="O1417">
            <v>0</v>
          </cell>
          <cell r="P1417">
            <v>4409000</v>
          </cell>
          <cell r="Q1417">
            <v>1000</v>
          </cell>
          <cell r="R1417">
            <v>0</v>
          </cell>
          <cell r="S1417">
            <v>0</v>
          </cell>
          <cell r="T1417">
            <v>0</v>
          </cell>
          <cell r="U1417">
            <v>1000</v>
          </cell>
          <cell r="V1417">
            <v>0</v>
          </cell>
          <cell r="W1417">
            <v>0</v>
          </cell>
        </row>
        <row r="1418">
          <cell r="D1418" t="str">
            <v>기획실 업무지원팀</v>
          </cell>
          <cell r="E1418">
            <v>719870015</v>
          </cell>
          <cell r="F1418" t="str">
            <v>화학 천평 및 P.H 메타</v>
          </cell>
          <cell r="G1418" t="str">
            <v>1987.06.30</v>
          </cell>
          <cell r="H1418">
            <v>1993.12</v>
          </cell>
          <cell r="I1418">
            <v>5</v>
          </cell>
          <cell r="J1418">
            <v>0.45100000000000001</v>
          </cell>
          <cell r="K1418">
            <v>2650000</v>
          </cell>
          <cell r="L1418">
            <v>0</v>
          </cell>
          <cell r="M1418">
            <v>2650000</v>
          </cell>
          <cell r="N1418">
            <v>2649000</v>
          </cell>
          <cell r="O1418">
            <v>0</v>
          </cell>
          <cell r="P1418">
            <v>2649000</v>
          </cell>
          <cell r="Q1418">
            <v>1000</v>
          </cell>
          <cell r="R1418">
            <v>0</v>
          </cell>
          <cell r="S1418">
            <v>0</v>
          </cell>
          <cell r="T1418">
            <v>0</v>
          </cell>
          <cell r="U1418">
            <v>1000</v>
          </cell>
          <cell r="V1418">
            <v>0</v>
          </cell>
          <cell r="W1418">
            <v>0</v>
          </cell>
        </row>
        <row r="1419">
          <cell r="D1419" t="str">
            <v>기획실 업무지원팀</v>
          </cell>
          <cell r="E1419">
            <v>719870016</v>
          </cell>
          <cell r="F1419" t="str">
            <v>청사진기</v>
          </cell>
          <cell r="G1419" t="str">
            <v>1987.06.30</v>
          </cell>
          <cell r="H1419">
            <v>1993.12</v>
          </cell>
          <cell r="I1419">
            <v>5</v>
          </cell>
          <cell r="J1419">
            <v>0.45100000000000001</v>
          </cell>
          <cell r="K1419">
            <v>1360000</v>
          </cell>
          <cell r="L1419">
            <v>0</v>
          </cell>
          <cell r="M1419">
            <v>1360000</v>
          </cell>
          <cell r="N1419">
            <v>1359000</v>
          </cell>
          <cell r="O1419">
            <v>0</v>
          </cell>
          <cell r="P1419">
            <v>1359000</v>
          </cell>
          <cell r="Q1419">
            <v>1000</v>
          </cell>
          <cell r="R1419">
            <v>0</v>
          </cell>
          <cell r="S1419">
            <v>0</v>
          </cell>
          <cell r="T1419">
            <v>0</v>
          </cell>
          <cell r="U1419">
            <v>1000</v>
          </cell>
          <cell r="V1419">
            <v>0</v>
          </cell>
          <cell r="W1419">
            <v>0</v>
          </cell>
        </row>
        <row r="1420">
          <cell r="D1420" t="str">
            <v>기획실 업무지원팀</v>
          </cell>
          <cell r="E1420">
            <v>719870017</v>
          </cell>
          <cell r="F1420" t="str">
            <v>컴퓨터</v>
          </cell>
          <cell r="G1420" t="str">
            <v>1987.06.30</v>
          </cell>
          <cell r="H1420">
            <v>1993.12</v>
          </cell>
          <cell r="I1420">
            <v>5</v>
          </cell>
          <cell r="J1420">
            <v>0.45100000000000001</v>
          </cell>
          <cell r="K1420">
            <v>3400000</v>
          </cell>
          <cell r="L1420">
            <v>0</v>
          </cell>
          <cell r="M1420">
            <v>3400000</v>
          </cell>
          <cell r="N1420">
            <v>3399000</v>
          </cell>
          <cell r="O1420">
            <v>0</v>
          </cell>
          <cell r="P1420">
            <v>3399000</v>
          </cell>
          <cell r="Q1420">
            <v>1000</v>
          </cell>
          <cell r="R1420">
            <v>0</v>
          </cell>
          <cell r="S1420">
            <v>0</v>
          </cell>
          <cell r="T1420">
            <v>0</v>
          </cell>
          <cell r="U1420">
            <v>1000</v>
          </cell>
          <cell r="V1420">
            <v>0</v>
          </cell>
          <cell r="W1420">
            <v>0</v>
          </cell>
        </row>
        <row r="1421">
          <cell r="D1421" t="str">
            <v>기획실 업무지원팀</v>
          </cell>
          <cell r="E1421">
            <v>719870018</v>
          </cell>
          <cell r="F1421" t="str">
            <v>캐비넷</v>
          </cell>
          <cell r="G1421" t="str">
            <v>1987.07.23</v>
          </cell>
          <cell r="H1421">
            <v>1993.12</v>
          </cell>
          <cell r="I1421">
            <v>5</v>
          </cell>
          <cell r="J1421">
            <v>0.45100000000000001</v>
          </cell>
          <cell r="K1421">
            <v>1191900</v>
          </cell>
          <cell r="L1421">
            <v>0</v>
          </cell>
          <cell r="M1421">
            <v>1191900</v>
          </cell>
          <cell r="N1421">
            <v>1190900</v>
          </cell>
          <cell r="O1421">
            <v>0</v>
          </cell>
          <cell r="P1421">
            <v>1190900</v>
          </cell>
          <cell r="Q1421">
            <v>1000</v>
          </cell>
          <cell r="R1421">
            <v>0</v>
          </cell>
          <cell r="S1421">
            <v>0</v>
          </cell>
          <cell r="T1421">
            <v>0</v>
          </cell>
          <cell r="U1421">
            <v>1000</v>
          </cell>
          <cell r="V1421">
            <v>0</v>
          </cell>
          <cell r="W1421">
            <v>0</v>
          </cell>
        </row>
        <row r="1422">
          <cell r="D1422" t="str">
            <v>기획실 업무지원팀</v>
          </cell>
          <cell r="E1422">
            <v>719870019</v>
          </cell>
          <cell r="F1422" t="str">
            <v>에어콘</v>
          </cell>
          <cell r="G1422" t="str">
            <v>1987.07.29</v>
          </cell>
          <cell r="H1422">
            <v>1995.12</v>
          </cell>
          <cell r="I1422">
            <v>5</v>
          </cell>
          <cell r="J1422">
            <v>0.45100000000000001</v>
          </cell>
          <cell r="K1422">
            <v>290000</v>
          </cell>
          <cell r="L1422">
            <v>0</v>
          </cell>
          <cell r="M1422">
            <v>290000</v>
          </cell>
          <cell r="N1422">
            <v>289000</v>
          </cell>
          <cell r="O1422">
            <v>0</v>
          </cell>
          <cell r="P1422">
            <v>289000</v>
          </cell>
          <cell r="Q1422">
            <v>1000</v>
          </cell>
          <cell r="R1422">
            <v>0</v>
          </cell>
          <cell r="S1422">
            <v>0</v>
          </cell>
          <cell r="T1422">
            <v>0</v>
          </cell>
          <cell r="U1422">
            <v>1000</v>
          </cell>
          <cell r="V1422">
            <v>0</v>
          </cell>
          <cell r="W1422">
            <v>0</v>
          </cell>
        </row>
        <row r="1423">
          <cell r="D1423" t="str">
            <v>기획실 업무지원팀</v>
          </cell>
          <cell r="E1423">
            <v>719870020</v>
          </cell>
          <cell r="F1423" t="str">
            <v>청사진기</v>
          </cell>
          <cell r="G1423" t="str">
            <v>1987.07.30</v>
          </cell>
          <cell r="H1423">
            <v>1993.12</v>
          </cell>
          <cell r="I1423">
            <v>5</v>
          </cell>
          <cell r="J1423">
            <v>0.45100000000000001</v>
          </cell>
          <cell r="K1423">
            <v>1200000</v>
          </cell>
          <cell r="L1423">
            <v>0</v>
          </cell>
          <cell r="M1423">
            <v>1200000</v>
          </cell>
          <cell r="N1423">
            <v>1199000</v>
          </cell>
          <cell r="O1423">
            <v>0</v>
          </cell>
          <cell r="P1423">
            <v>1199000</v>
          </cell>
          <cell r="Q1423">
            <v>1000</v>
          </cell>
          <cell r="R1423">
            <v>0</v>
          </cell>
          <cell r="S1423">
            <v>0</v>
          </cell>
          <cell r="T1423">
            <v>0</v>
          </cell>
          <cell r="U1423">
            <v>1000</v>
          </cell>
          <cell r="V1423">
            <v>0</v>
          </cell>
          <cell r="W1423">
            <v>0</v>
          </cell>
        </row>
        <row r="1424">
          <cell r="D1424" t="str">
            <v>기획실 업무지원팀</v>
          </cell>
          <cell r="E1424">
            <v>719870021</v>
          </cell>
          <cell r="F1424" t="str">
            <v>복사기</v>
          </cell>
          <cell r="G1424" t="str">
            <v>1987.07.31</v>
          </cell>
          <cell r="H1424">
            <v>1993.12</v>
          </cell>
          <cell r="I1424">
            <v>5</v>
          </cell>
          <cell r="J1424">
            <v>0.45100000000000001</v>
          </cell>
          <cell r="K1424">
            <v>2010000</v>
          </cell>
          <cell r="L1424">
            <v>0</v>
          </cell>
          <cell r="M1424">
            <v>2010000</v>
          </cell>
          <cell r="N1424">
            <v>2009000</v>
          </cell>
          <cell r="O1424">
            <v>0</v>
          </cell>
          <cell r="P1424">
            <v>2009000</v>
          </cell>
          <cell r="Q1424">
            <v>1000</v>
          </cell>
          <cell r="R1424">
            <v>0</v>
          </cell>
          <cell r="S1424">
            <v>0</v>
          </cell>
          <cell r="T1424">
            <v>0</v>
          </cell>
          <cell r="U1424">
            <v>1000</v>
          </cell>
          <cell r="V1424">
            <v>0</v>
          </cell>
          <cell r="W1424">
            <v>0</v>
          </cell>
        </row>
        <row r="1425">
          <cell r="D1425" t="str">
            <v>기획실 업무지원팀</v>
          </cell>
          <cell r="E1425">
            <v>719870022</v>
          </cell>
          <cell r="F1425" t="str">
            <v>에어콘</v>
          </cell>
          <cell r="G1425" t="str">
            <v>1987.07.31</v>
          </cell>
          <cell r="H1425">
            <v>1995.12</v>
          </cell>
          <cell r="I1425">
            <v>5</v>
          </cell>
          <cell r="J1425">
            <v>0.45100000000000001</v>
          </cell>
          <cell r="K1425">
            <v>1363636</v>
          </cell>
          <cell r="L1425">
            <v>0</v>
          </cell>
          <cell r="M1425">
            <v>1363636</v>
          </cell>
          <cell r="N1425">
            <v>1362636</v>
          </cell>
          <cell r="O1425">
            <v>0</v>
          </cell>
          <cell r="P1425">
            <v>1362636</v>
          </cell>
          <cell r="Q1425">
            <v>1000</v>
          </cell>
          <cell r="R1425">
            <v>0</v>
          </cell>
          <cell r="S1425">
            <v>0</v>
          </cell>
          <cell r="T1425">
            <v>0</v>
          </cell>
          <cell r="U1425">
            <v>1000</v>
          </cell>
          <cell r="V1425">
            <v>0</v>
          </cell>
          <cell r="W1425">
            <v>0</v>
          </cell>
        </row>
        <row r="1426">
          <cell r="D1426" t="str">
            <v>기획실 업무지원팀</v>
          </cell>
          <cell r="E1426">
            <v>719870023</v>
          </cell>
          <cell r="F1426" t="str">
            <v>VIDEO CAMERA</v>
          </cell>
          <cell r="G1426" t="str">
            <v>1987.10.16</v>
          </cell>
          <cell r="H1426">
            <v>1995.12</v>
          </cell>
          <cell r="I1426">
            <v>5</v>
          </cell>
          <cell r="J1426">
            <v>0.45100000000000001</v>
          </cell>
          <cell r="K1426">
            <v>1490000</v>
          </cell>
          <cell r="L1426">
            <v>0</v>
          </cell>
          <cell r="M1426">
            <v>1490000</v>
          </cell>
          <cell r="N1426">
            <v>1489000</v>
          </cell>
          <cell r="O1426">
            <v>0</v>
          </cell>
          <cell r="P1426">
            <v>1489000</v>
          </cell>
          <cell r="Q1426">
            <v>1000</v>
          </cell>
          <cell r="R1426">
            <v>0</v>
          </cell>
          <cell r="S1426">
            <v>0</v>
          </cell>
          <cell r="T1426">
            <v>0</v>
          </cell>
          <cell r="U1426">
            <v>1000</v>
          </cell>
          <cell r="V1426">
            <v>0</v>
          </cell>
          <cell r="W1426">
            <v>0</v>
          </cell>
        </row>
        <row r="1427">
          <cell r="D1427" t="str">
            <v>기획실 업무지원팀</v>
          </cell>
          <cell r="E1427">
            <v>719870024</v>
          </cell>
          <cell r="F1427" t="str">
            <v>컴퓨터 H/W</v>
          </cell>
          <cell r="G1427" t="str">
            <v>1987.12.31</v>
          </cell>
          <cell r="H1427">
            <v>1993.12</v>
          </cell>
          <cell r="I1427">
            <v>5</v>
          </cell>
          <cell r="J1427">
            <v>0.45100000000000001</v>
          </cell>
          <cell r="K1427">
            <v>102000000</v>
          </cell>
          <cell r="L1427">
            <v>0</v>
          </cell>
          <cell r="M1427">
            <v>102000000</v>
          </cell>
          <cell r="N1427">
            <v>101999000</v>
          </cell>
          <cell r="O1427">
            <v>0</v>
          </cell>
          <cell r="P1427">
            <v>101999000</v>
          </cell>
          <cell r="Q1427">
            <v>1000</v>
          </cell>
          <cell r="R1427">
            <v>0</v>
          </cell>
          <cell r="S1427">
            <v>0</v>
          </cell>
          <cell r="T1427">
            <v>0</v>
          </cell>
          <cell r="U1427">
            <v>1000</v>
          </cell>
          <cell r="V1427">
            <v>0</v>
          </cell>
          <cell r="W1427">
            <v>0</v>
          </cell>
        </row>
        <row r="1428">
          <cell r="D1428" t="str">
            <v>기획실 업무지원팀</v>
          </cell>
          <cell r="E1428">
            <v>719880001</v>
          </cell>
          <cell r="F1428" t="str">
            <v>환등기</v>
          </cell>
          <cell r="G1428" t="str">
            <v>1988.01.30</v>
          </cell>
          <cell r="H1428">
            <v>1993.12</v>
          </cell>
          <cell r="I1428">
            <v>5</v>
          </cell>
          <cell r="J1428">
            <v>0.45100000000000001</v>
          </cell>
          <cell r="K1428">
            <v>450000</v>
          </cell>
          <cell r="L1428">
            <v>0</v>
          </cell>
          <cell r="M1428">
            <v>450000</v>
          </cell>
          <cell r="N1428">
            <v>449000</v>
          </cell>
          <cell r="O1428">
            <v>0</v>
          </cell>
          <cell r="P1428">
            <v>449000</v>
          </cell>
          <cell r="Q1428">
            <v>1000</v>
          </cell>
          <cell r="R1428">
            <v>0</v>
          </cell>
          <cell r="S1428">
            <v>0</v>
          </cell>
          <cell r="T1428">
            <v>0</v>
          </cell>
          <cell r="U1428">
            <v>1000</v>
          </cell>
          <cell r="V1428">
            <v>0</v>
          </cell>
          <cell r="W1428">
            <v>0</v>
          </cell>
        </row>
        <row r="1429">
          <cell r="D1429" t="str">
            <v>기획실 업무지원팀</v>
          </cell>
          <cell r="E1429">
            <v>719880002</v>
          </cell>
          <cell r="F1429" t="str">
            <v>TIME RECORDER</v>
          </cell>
          <cell r="G1429" t="str">
            <v>1988.05.31</v>
          </cell>
          <cell r="H1429">
            <v>1993.12</v>
          </cell>
          <cell r="I1429">
            <v>5</v>
          </cell>
          <cell r="J1429">
            <v>0.45100000000000001</v>
          </cell>
          <cell r="K1429">
            <v>5355000</v>
          </cell>
          <cell r="L1429">
            <v>0</v>
          </cell>
          <cell r="M1429">
            <v>5355000</v>
          </cell>
          <cell r="N1429">
            <v>5354000</v>
          </cell>
          <cell r="O1429">
            <v>0</v>
          </cell>
          <cell r="P1429">
            <v>5354000</v>
          </cell>
          <cell r="Q1429">
            <v>1000</v>
          </cell>
          <cell r="R1429">
            <v>0</v>
          </cell>
          <cell r="S1429">
            <v>0</v>
          </cell>
          <cell r="T1429">
            <v>0</v>
          </cell>
          <cell r="U1429">
            <v>1000</v>
          </cell>
          <cell r="V1429">
            <v>0</v>
          </cell>
          <cell r="W1429">
            <v>0</v>
          </cell>
        </row>
        <row r="1430">
          <cell r="D1430" t="str">
            <v>기획실 업무지원팀</v>
          </cell>
          <cell r="E1430">
            <v>719880003</v>
          </cell>
          <cell r="F1430" t="str">
            <v>단말기</v>
          </cell>
          <cell r="G1430" t="str">
            <v>1988.07.20</v>
          </cell>
          <cell r="H1430">
            <v>1993.12</v>
          </cell>
          <cell r="I1430">
            <v>5</v>
          </cell>
          <cell r="J1430">
            <v>0.45100000000000001</v>
          </cell>
          <cell r="K1430">
            <v>6000000</v>
          </cell>
          <cell r="L1430">
            <v>0</v>
          </cell>
          <cell r="M1430">
            <v>6000000</v>
          </cell>
          <cell r="N1430">
            <v>5999000</v>
          </cell>
          <cell r="O1430">
            <v>0</v>
          </cell>
          <cell r="P1430">
            <v>5999000</v>
          </cell>
          <cell r="Q1430">
            <v>1000</v>
          </cell>
          <cell r="R1430">
            <v>0</v>
          </cell>
          <cell r="S1430">
            <v>0</v>
          </cell>
          <cell r="T1430">
            <v>0</v>
          </cell>
          <cell r="U1430">
            <v>1000</v>
          </cell>
          <cell r="V1430">
            <v>0</v>
          </cell>
          <cell r="W1430">
            <v>0</v>
          </cell>
        </row>
        <row r="1431">
          <cell r="D1431" t="str">
            <v>기획실 업무지원팀</v>
          </cell>
          <cell r="E1431">
            <v>719880004</v>
          </cell>
          <cell r="F1431" t="str">
            <v>항온 항습기</v>
          </cell>
          <cell r="G1431" t="str">
            <v>1988.07.30</v>
          </cell>
          <cell r="H1431">
            <v>1993.12</v>
          </cell>
          <cell r="I1431">
            <v>5</v>
          </cell>
          <cell r="J1431">
            <v>0.45100000000000001</v>
          </cell>
          <cell r="K1431">
            <v>3100000</v>
          </cell>
          <cell r="L1431">
            <v>0</v>
          </cell>
          <cell r="M1431">
            <v>3100000</v>
          </cell>
          <cell r="N1431">
            <v>3099000</v>
          </cell>
          <cell r="O1431">
            <v>0</v>
          </cell>
          <cell r="P1431">
            <v>3099000</v>
          </cell>
          <cell r="Q1431">
            <v>1000</v>
          </cell>
          <cell r="R1431">
            <v>0</v>
          </cell>
          <cell r="S1431">
            <v>0</v>
          </cell>
          <cell r="T1431">
            <v>0</v>
          </cell>
          <cell r="U1431">
            <v>1000</v>
          </cell>
          <cell r="V1431">
            <v>0</v>
          </cell>
          <cell r="W1431">
            <v>0</v>
          </cell>
        </row>
        <row r="1432">
          <cell r="D1432" t="str">
            <v>기획실 업무지원팀</v>
          </cell>
          <cell r="E1432">
            <v>719890001</v>
          </cell>
          <cell r="F1432" t="str">
            <v>슬라이더</v>
          </cell>
          <cell r="G1432" t="str">
            <v>1989.02.01</v>
          </cell>
          <cell r="H1432">
            <v>1994.12</v>
          </cell>
          <cell r="I1432">
            <v>5</v>
          </cell>
          <cell r="J1432">
            <v>0.45100000000000001</v>
          </cell>
          <cell r="K1432">
            <v>366000</v>
          </cell>
          <cell r="L1432">
            <v>0</v>
          </cell>
          <cell r="M1432">
            <v>366000</v>
          </cell>
          <cell r="N1432">
            <v>365000</v>
          </cell>
          <cell r="O1432">
            <v>0</v>
          </cell>
          <cell r="P1432">
            <v>365000</v>
          </cell>
          <cell r="Q1432">
            <v>1000</v>
          </cell>
          <cell r="R1432">
            <v>0</v>
          </cell>
          <cell r="S1432">
            <v>0</v>
          </cell>
          <cell r="T1432">
            <v>0</v>
          </cell>
          <cell r="U1432">
            <v>1000</v>
          </cell>
          <cell r="V1432">
            <v>0</v>
          </cell>
          <cell r="W1432">
            <v>0</v>
          </cell>
        </row>
        <row r="1433">
          <cell r="D1433" t="str">
            <v>기획실 업무지원팀</v>
          </cell>
          <cell r="E1433">
            <v>719890002</v>
          </cell>
          <cell r="F1433" t="str">
            <v>타자기</v>
          </cell>
          <cell r="G1433" t="str">
            <v>1989.04.26</v>
          </cell>
          <cell r="H1433">
            <v>1994.12</v>
          </cell>
          <cell r="I1433">
            <v>5</v>
          </cell>
          <cell r="J1433">
            <v>0.45100000000000001</v>
          </cell>
          <cell r="K1433">
            <v>900000</v>
          </cell>
          <cell r="L1433">
            <v>0</v>
          </cell>
          <cell r="M1433">
            <v>900000</v>
          </cell>
          <cell r="N1433">
            <v>899000</v>
          </cell>
          <cell r="O1433">
            <v>0</v>
          </cell>
          <cell r="P1433">
            <v>899000</v>
          </cell>
          <cell r="Q1433">
            <v>1000</v>
          </cell>
          <cell r="R1433">
            <v>0</v>
          </cell>
          <cell r="S1433">
            <v>0</v>
          </cell>
          <cell r="T1433">
            <v>0</v>
          </cell>
          <cell r="U1433">
            <v>1000</v>
          </cell>
          <cell r="V1433">
            <v>0</v>
          </cell>
          <cell r="W1433">
            <v>0</v>
          </cell>
        </row>
        <row r="1434">
          <cell r="D1434" t="str">
            <v>기획실 업무지원팀</v>
          </cell>
          <cell r="E1434">
            <v>719890003</v>
          </cell>
          <cell r="F1434" t="str">
            <v>에어콘</v>
          </cell>
          <cell r="G1434" t="str">
            <v>1989.07.22</v>
          </cell>
          <cell r="H1434">
            <v>1997.07</v>
          </cell>
          <cell r="I1434">
            <v>5</v>
          </cell>
          <cell r="J1434">
            <v>0.45100000000000001</v>
          </cell>
          <cell r="K1434">
            <v>2200000</v>
          </cell>
          <cell r="L1434">
            <v>0</v>
          </cell>
          <cell r="M1434">
            <v>2200000</v>
          </cell>
          <cell r="N1434">
            <v>2199000</v>
          </cell>
          <cell r="O1434">
            <v>0</v>
          </cell>
          <cell r="P1434">
            <v>2199000</v>
          </cell>
          <cell r="Q1434">
            <v>1000</v>
          </cell>
          <cell r="R1434">
            <v>0</v>
          </cell>
          <cell r="S1434">
            <v>0</v>
          </cell>
          <cell r="T1434">
            <v>0</v>
          </cell>
          <cell r="U1434">
            <v>1000</v>
          </cell>
          <cell r="V1434">
            <v>0</v>
          </cell>
          <cell r="W1434">
            <v>0</v>
          </cell>
        </row>
        <row r="1435">
          <cell r="D1435" t="str">
            <v>기획실 업무지원팀</v>
          </cell>
          <cell r="E1435">
            <v>719890004</v>
          </cell>
          <cell r="F1435" t="str">
            <v>SOFA</v>
          </cell>
          <cell r="G1435" t="str">
            <v>1989.08.26</v>
          </cell>
          <cell r="H1435">
            <v>1997.08</v>
          </cell>
          <cell r="I1435">
            <v>5</v>
          </cell>
          <cell r="J1435">
            <v>0.45100000000000001</v>
          </cell>
          <cell r="K1435">
            <v>771545</v>
          </cell>
          <cell r="L1435">
            <v>0</v>
          </cell>
          <cell r="M1435">
            <v>771545</v>
          </cell>
          <cell r="N1435">
            <v>770545</v>
          </cell>
          <cell r="O1435">
            <v>0</v>
          </cell>
          <cell r="P1435">
            <v>770545</v>
          </cell>
          <cell r="Q1435">
            <v>1000</v>
          </cell>
          <cell r="R1435">
            <v>0</v>
          </cell>
          <cell r="S1435">
            <v>0</v>
          </cell>
          <cell r="T1435">
            <v>0</v>
          </cell>
          <cell r="U1435">
            <v>1000</v>
          </cell>
          <cell r="V1435">
            <v>0</v>
          </cell>
          <cell r="W1435">
            <v>0</v>
          </cell>
        </row>
        <row r="1436">
          <cell r="D1436" t="str">
            <v>기획실 업무지원팀</v>
          </cell>
          <cell r="E1436">
            <v>719890005</v>
          </cell>
          <cell r="F1436" t="str">
            <v>COMPUTER</v>
          </cell>
          <cell r="G1436" t="str">
            <v>1989.08.31</v>
          </cell>
          <cell r="H1436">
            <v>1994.12</v>
          </cell>
          <cell r="I1436">
            <v>5</v>
          </cell>
          <cell r="J1436">
            <v>0.45100000000000001</v>
          </cell>
          <cell r="K1436">
            <v>4000000</v>
          </cell>
          <cell r="L1436">
            <v>0</v>
          </cell>
          <cell r="M1436">
            <v>4000000</v>
          </cell>
          <cell r="N1436">
            <v>3999000</v>
          </cell>
          <cell r="O1436">
            <v>0</v>
          </cell>
          <cell r="P1436">
            <v>3999000</v>
          </cell>
          <cell r="Q1436">
            <v>1000</v>
          </cell>
          <cell r="R1436">
            <v>0</v>
          </cell>
          <cell r="S1436">
            <v>0</v>
          </cell>
          <cell r="T1436">
            <v>0</v>
          </cell>
          <cell r="U1436">
            <v>1000</v>
          </cell>
          <cell r="V1436">
            <v>0</v>
          </cell>
          <cell r="W1436">
            <v>0</v>
          </cell>
        </row>
        <row r="1437">
          <cell r="D1437" t="str">
            <v>기획실 업무지원팀</v>
          </cell>
          <cell r="E1437">
            <v>719890006</v>
          </cell>
          <cell r="F1437" t="str">
            <v>탁자</v>
          </cell>
          <cell r="G1437" t="str">
            <v>1989.09.19</v>
          </cell>
          <cell r="H1437">
            <v>1997.09</v>
          </cell>
          <cell r="I1437">
            <v>5</v>
          </cell>
          <cell r="J1437">
            <v>0.45100000000000001</v>
          </cell>
          <cell r="K1437">
            <v>545455</v>
          </cell>
          <cell r="L1437">
            <v>0</v>
          </cell>
          <cell r="M1437">
            <v>545455</v>
          </cell>
          <cell r="N1437">
            <v>544455</v>
          </cell>
          <cell r="O1437">
            <v>0</v>
          </cell>
          <cell r="P1437">
            <v>544455</v>
          </cell>
          <cell r="Q1437">
            <v>1000</v>
          </cell>
          <cell r="R1437">
            <v>0</v>
          </cell>
          <cell r="S1437">
            <v>0</v>
          </cell>
          <cell r="T1437">
            <v>0</v>
          </cell>
          <cell r="U1437">
            <v>1000</v>
          </cell>
          <cell r="V1437">
            <v>0</v>
          </cell>
          <cell r="W1437">
            <v>0</v>
          </cell>
        </row>
        <row r="1438">
          <cell r="D1438" t="str">
            <v>기획실 업무지원팀</v>
          </cell>
          <cell r="E1438">
            <v>719890007</v>
          </cell>
          <cell r="F1438" t="str">
            <v>냉장고</v>
          </cell>
          <cell r="G1438" t="str">
            <v>1989.09.30</v>
          </cell>
          <cell r="H1438">
            <v>1997.09</v>
          </cell>
          <cell r="I1438">
            <v>5</v>
          </cell>
          <cell r="J1438">
            <v>0.45100000000000001</v>
          </cell>
          <cell r="K1438">
            <v>2500000</v>
          </cell>
          <cell r="L1438">
            <v>0</v>
          </cell>
          <cell r="M1438">
            <v>2500000</v>
          </cell>
          <cell r="N1438">
            <v>2499000</v>
          </cell>
          <cell r="O1438">
            <v>0</v>
          </cell>
          <cell r="P1438">
            <v>2499000</v>
          </cell>
          <cell r="Q1438">
            <v>1000</v>
          </cell>
          <cell r="R1438">
            <v>0</v>
          </cell>
          <cell r="S1438">
            <v>0</v>
          </cell>
          <cell r="T1438">
            <v>0</v>
          </cell>
          <cell r="U1438">
            <v>1000</v>
          </cell>
          <cell r="V1438">
            <v>0</v>
          </cell>
          <cell r="W1438">
            <v>0</v>
          </cell>
        </row>
        <row r="1439">
          <cell r="D1439" t="str">
            <v>기획실 업무지원팀</v>
          </cell>
          <cell r="E1439">
            <v>719890008</v>
          </cell>
          <cell r="F1439" t="str">
            <v>COMPUTER</v>
          </cell>
          <cell r="G1439" t="str">
            <v>1989.09.30</v>
          </cell>
          <cell r="H1439">
            <v>1994.12</v>
          </cell>
          <cell r="I1439">
            <v>5</v>
          </cell>
          <cell r="J1439">
            <v>0.45100000000000001</v>
          </cell>
          <cell r="K1439">
            <v>3540000</v>
          </cell>
          <cell r="L1439">
            <v>0</v>
          </cell>
          <cell r="M1439">
            <v>3540000</v>
          </cell>
          <cell r="N1439">
            <v>3539000</v>
          </cell>
          <cell r="O1439">
            <v>0</v>
          </cell>
          <cell r="P1439">
            <v>3539000</v>
          </cell>
          <cell r="Q1439">
            <v>1000</v>
          </cell>
          <cell r="R1439">
            <v>0</v>
          </cell>
          <cell r="S1439">
            <v>0</v>
          </cell>
          <cell r="T1439">
            <v>0</v>
          </cell>
          <cell r="U1439">
            <v>1000</v>
          </cell>
          <cell r="V1439">
            <v>0</v>
          </cell>
          <cell r="W1439">
            <v>0</v>
          </cell>
        </row>
        <row r="1440">
          <cell r="D1440" t="str">
            <v>기획실 업무지원팀</v>
          </cell>
          <cell r="E1440">
            <v>719890009</v>
          </cell>
          <cell r="F1440" t="str">
            <v>PC</v>
          </cell>
          <cell r="G1440" t="str">
            <v>1989.11.30</v>
          </cell>
          <cell r="H1440">
            <v>1994.12</v>
          </cell>
          <cell r="I1440">
            <v>5</v>
          </cell>
          <cell r="J1440">
            <v>0.45100000000000001</v>
          </cell>
          <cell r="K1440">
            <v>3680000</v>
          </cell>
          <cell r="L1440">
            <v>0</v>
          </cell>
          <cell r="M1440">
            <v>3680000</v>
          </cell>
          <cell r="N1440">
            <v>3679000</v>
          </cell>
          <cell r="O1440">
            <v>0</v>
          </cell>
          <cell r="P1440">
            <v>3679000</v>
          </cell>
          <cell r="Q1440">
            <v>1000</v>
          </cell>
          <cell r="R1440">
            <v>0</v>
          </cell>
          <cell r="S1440">
            <v>0</v>
          </cell>
          <cell r="T1440">
            <v>0</v>
          </cell>
          <cell r="U1440">
            <v>1000</v>
          </cell>
          <cell r="V1440">
            <v>0</v>
          </cell>
          <cell r="W1440">
            <v>0</v>
          </cell>
        </row>
        <row r="1441">
          <cell r="D1441" t="str">
            <v>기획실 업무지원팀</v>
          </cell>
          <cell r="E1441">
            <v>719890010</v>
          </cell>
          <cell r="F1441" t="str">
            <v>타자기</v>
          </cell>
          <cell r="G1441" t="str">
            <v>1989.11.30</v>
          </cell>
          <cell r="H1441">
            <v>1994.12</v>
          </cell>
          <cell r="I1441">
            <v>5</v>
          </cell>
          <cell r="J1441">
            <v>0.45100000000000001</v>
          </cell>
          <cell r="K1441">
            <v>360000</v>
          </cell>
          <cell r="L1441">
            <v>0</v>
          </cell>
          <cell r="M1441">
            <v>360000</v>
          </cell>
          <cell r="N1441">
            <v>359000</v>
          </cell>
          <cell r="O1441">
            <v>0</v>
          </cell>
          <cell r="P1441">
            <v>359000</v>
          </cell>
          <cell r="Q1441">
            <v>1000</v>
          </cell>
          <cell r="R1441">
            <v>0</v>
          </cell>
          <cell r="S1441">
            <v>0</v>
          </cell>
          <cell r="T1441">
            <v>0</v>
          </cell>
          <cell r="U1441">
            <v>1000</v>
          </cell>
          <cell r="V1441">
            <v>0</v>
          </cell>
          <cell r="W1441">
            <v>0</v>
          </cell>
        </row>
        <row r="1442">
          <cell r="D1442" t="str">
            <v>기획실 업무지원팀</v>
          </cell>
          <cell r="E1442">
            <v>719890011</v>
          </cell>
          <cell r="F1442" t="str">
            <v>COMPUTER</v>
          </cell>
          <cell r="G1442" t="str">
            <v>1989.12.16</v>
          </cell>
          <cell r="H1442">
            <v>1994.12</v>
          </cell>
          <cell r="I1442">
            <v>5</v>
          </cell>
          <cell r="J1442">
            <v>0.45100000000000001</v>
          </cell>
          <cell r="K1442">
            <v>3800000</v>
          </cell>
          <cell r="L1442">
            <v>0</v>
          </cell>
          <cell r="M1442">
            <v>3800000</v>
          </cell>
          <cell r="N1442">
            <v>3799000</v>
          </cell>
          <cell r="O1442">
            <v>0</v>
          </cell>
          <cell r="P1442">
            <v>3799000</v>
          </cell>
          <cell r="Q1442">
            <v>1000</v>
          </cell>
          <cell r="R1442">
            <v>0</v>
          </cell>
          <cell r="S1442">
            <v>0</v>
          </cell>
          <cell r="T1442">
            <v>0</v>
          </cell>
          <cell r="U1442">
            <v>1000</v>
          </cell>
          <cell r="V1442">
            <v>0</v>
          </cell>
          <cell r="W1442">
            <v>0</v>
          </cell>
        </row>
        <row r="1443">
          <cell r="D1443" t="str">
            <v>기획실 업무지원팀</v>
          </cell>
          <cell r="E1443">
            <v>719890012</v>
          </cell>
          <cell r="F1443" t="str">
            <v>통신기기</v>
          </cell>
          <cell r="G1443" t="str">
            <v>1989.12.16</v>
          </cell>
          <cell r="H1443">
            <v>1994.12</v>
          </cell>
          <cell r="I1443">
            <v>5</v>
          </cell>
          <cell r="J1443">
            <v>0.45100000000000001</v>
          </cell>
          <cell r="K1443">
            <v>1900000</v>
          </cell>
          <cell r="L1443">
            <v>0</v>
          </cell>
          <cell r="M1443">
            <v>1900000</v>
          </cell>
          <cell r="N1443">
            <v>1899000</v>
          </cell>
          <cell r="O1443">
            <v>0</v>
          </cell>
          <cell r="P1443">
            <v>1899000</v>
          </cell>
          <cell r="Q1443">
            <v>1000</v>
          </cell>
          <cell r="R1443">
            <v>0</v>
          </cell>
          <cell r="S1443">
            <v>0</v>
          </cell>
          <cell r="T1443">
            <v>0</v>
          </cell>
          <cell r="U1443">
            <v>1000</v>
          </cell>
          <cell r="V1443">
            <v>0</v>
          </cell>
          <cell r="W1443">
            <v>0</v>
          </cell>
        </row>
        <row r="1444">
          <cell r="D1444" t="str">
            <v>기획실 업무지원팀</v>
          </cell>
          <cell r="E1444">
            <v>719900001</v>
          </cell>
          <cell r="F1444" t="str">
            <v>OHP SYSTEM</v>
          </cell>
          <cell r="G1444" t="str">
            <v>1990.01.31</v>
          </cell>
          <cell r="H1444">
            <v>2000.03</v>
          </cell>
          <cell r="I1444">
            <v>5</v>
          </cell>
          <cell r="J1444">
            <v>0.45100000000000001</v>
          </cell>
          <cell r="K1444">
            <v>730000</v>
          </cell>
          <cell r="L1444">
            <v>0</v>
          </cell>
          <cell r="M1444">
            <v>730000</v>
          </cell>
          <cell r="N1444">
            <v>729000</v>
          </cell>
          <cell r="O1444">
            <v>0</v>
          </cell>
          <cell r="P1444">
            <v>729000</v>
          </cell>
          <cell r="Q1444">
            <v>1000</v>
          </cell>
          <cell r="R1444">
            <v>0</v>
          </cell>
          <cell r="S1444">
            <v>0</v>
          </cell>
          <cell r="T1444">
            <v>0</v>
          </cell>
          <cell r="U1444">
            <v>1000</v>
          </cell>
          <cell r="V1444">
            <v>0</v>
          </cell>
          <cell r="W1444">
            <v>0</v>
          </cell>
        </row>
        <row r="1445">
          <cell r="D1445" t="str">
            <v>기획실 업무지원팀</v>
          </cell>
          <cell r="E1445">
            <v>719900002</v>
          </cell>
          <cell r="F1445" t="str">
            <v>GINS</v>
          </cell>
          <cell r="G1445" t="str">
            <v>1990.02.28</v>
          </cell>
          <cell r="H1445">
            <v>1995.12</v>
          </cell>
          <cell r="I1445">
            <v>5</v>
          </cell>
          <cell r="J1445">
            <v>0.45100000000000001</v>
          </cell>
          <cell r="K1445">
            <v>270000</v>
          </cell>
          <cell r="L1445">
            <v>0</v>
          </cell>
          <cell r="M1445">
            <v>270000</v>
          </cell>
          <cell r="N1445">
            <v>269000</v>
          </cell>
          <cell r="O1445">
            <v>0</v>
          </cell>
          <cell r="P1445">
            <v>269000</v>
          </cell>
          <cell r="Q1445">
            <v>1000</v>
          </cell>
          <cell r="R1445">
            <v>0</v>
          </cell>
          <cell r="S1445">
            <v>0</v>
          </cell>
          <cell r="T1445">
            <v>0</v>
          </cell>
          <cell r="U1445">
            <v>1000</v>
          </cell>
          <cell r="V1445">
            <v>0</v>
          </cell>
          <cell r="W1445">
            <v>0</v>
          </cell>
        </row>
        <row r="1446">
          <cell r="D1446" t="str">
            <v>기획실 업무지원팀</v>
          </cell>
          <cell r="E1446">
            <v>719900003</v>
          </cell>
          <cell r="F1446" t="str">
            <v>쇼파 및 가구</v>
          </cell>
          <cell r="G1446" t="str">
            <v>1990.02.28</v>
          </cell>
          <cell r="H1446">
            <v>2000.03</v>
          </cell>
          <cell r="I1446">
            <v>5</v>
          </cell>
          <cell r="J1446">
            <v>0.45100000000000001</v>
          </cell>
          <cell r="K1446">
            <v>3072728</v>
          </cell>
          <cell r="L1446">
            <v>0</v>
          </cell>
          <cell r="M1446">
            <v>3072728</v>
          </cell>
          <cell r="N1446">
            <v>3071728</v>
          </cell>
          <cell r="O1446">
            <v>0</v>
          </cell>
          <cell r="P1446">
            <v>3071728</v>
          </cell>
          <cell r="Q1446">
            <v>1000</v>
          </cell>
          <cell r="R1446">
            <v>0</v>
          </cell>
          <cell r="S1446">
            <v>0</v>
          </cell>
          <cell r="T1446">
            <v>0</v>
          </cell>
          <cell r="U1446">
            <v>1000</v>
          </cell>
          <cell r="V1446">
            <v>0</v>
          </cell>
          <cell r="W1446">
            <v>0</v>
          </cell>
        </row>
        <row r="1447">
          <cell r="D1447" t="str">
            <v>기획실 업무지원팀</v>
          </cell>
          <cell r="E1447">
            <v>719900004</v>
          </cell>
          <cell r="F1447" t="str">
            <v>COMPUTER</v>
          </cell>
          <cell r="G1447" t="str">
            <v>1990.02.28</v>
          </cell>
          <cell r="H1447">
            <v>1994.12</v>
          </cell>
          <cell r="I1447">
            <v>5</v>
          </cell>
          <cell r="J1447">
            <v>0.45100000000000001</v>
          </cell>
          <cell r="K1447">
            <v>1150000</v>
          </cell>
          <cell r="L1447">
            <v>0</v>
          </cell>
          <cell r="M1447">
            <v>1150000</v>
          </cell>
          <cell r="N1447">
            <v>1149000</v>
          </cell>
          <cell r="O1447">
            <v>0</v>
          </cell>
          <cell r="P1447">
            <v>1149000</v>
          </cell>
          <cell r="Q1447">
            <v>1000</v>
          </cell>
          <cell r="R1447">
            <v>0</v>
          </cell>
          <cell r="S1447">
            <v>0</v>
          </cell>
          <cell r="T1447">
            <v>0</v>
          </cell>
          <cell r="U1447">
            <v>1000</v>
          </cell>
          <cell r="V1447">
            <v>0</v>
          </cell>
          <cell r="W1447">
            <v>0</v>
          </cell>
        </row>
        <row r="1448">
          <cell r="D1448" t="str">
            <v>기획실 업무지원팀</v>
          </cell>
          <cell r="E1448">
            <v>719900006</v>
          </cell>
          <cell r="F1448" t="str">
            <v>안내 테이블</v>
          </cell>
          <cell r="G1448" t="str">
            <v>1990.02.28</v>
          </cell>
          <cell r="H1448">
            <v>2000.03</v>
          </cell>
          <cell r="I1448">
            <v>5</v>
          </cell>
          <cell r="J1448">
            <v>0.45100000000000001</v>
          </cell>
          <cell r="K1448">
            <v>920000</v>
          </cell>
          <cell r="L1448">
            <v>0</v>
          </cell>
          <cell r="M1448">
            <v>920000</v>
          </cell>
          <cell r="N1448">
            <v>919000</v>
          </cell>
          <cell r="O1448">
            <v>0</v>
          </cell>
          <cell r="P1448">
            <v>919000</v>
          </cell>
          <cell r="Q1448">
            <v>1000</v>
          </cell>
          <cell r="R1448">
            <v>0</v>
          </cell>
          <cell r="S1448">
            <v>0</v>
          </cell>
          <cell r="T1448">
            <v>0</v>
          </cell>
          <cell r="U1448">
            <v>1000</v>
          </cell>
          <cell r="V1448">
            <v>0</v>
          </cell>
          <cell r="W1448">
            <v>0</v>
          </cell>
        </row>
        <row r="1449">
          <cell r="D1449" t="str">
            <v>기획실 업무지원팀</v>
          </cell>
          <cell r="E1449">
            <v>719900007</v>
          </cell>
          <cell r="F1449" t="str">
            <v>카메라</v>
          </cell>
          <cell r="G1449" t="str">
            <v>1990.03.27</v>
          </cell>
          <cell r="H1449">
            <v>2000.03</v>
          </cell>
          <cell r="I1449">
            <v>5</v>
          </cell>
          <cell r="J1449">
            <v>0.45100000000000001</v>
          </cell>
          <cell r="K1449">
            <v>539154</v>
          </cell>
          <cell r="L1449">
            <v>0</v>
          </cell>
          <cell r="M1449">
            <v>539154</v>
          </cell>
          <cell r="N1449">
            <v>538154</v>
          </cell>
          <cell r="O1449">
            <v>0</v>
          </cell>
          <cell r="P1449">
            <v>538154</v>
          </cell>
          <cell r="Q1449">
            <v>1000</v>
          </cell>
          <cell r="R1449">
            <v>0</v>
          </cell>
          <cell r="S1449">
            <v>0</v>
          </cell>
          <cell r="T1449">
            <v>0</v>
          </cell>
          <cell r="U1449">
            <v>1000</v>
          </cell>
          <cell r="V1449">
            <v>0</v>
          </cell>
          <cell r="W1449">
            <v>0</v>
          </cell>
        </row>
        <row r="1450">
          <cell r="D1450" t="str">
            <v>기획실 업무지원팀</v>
          </cell>
          <cell r="E1450">
            <v>719900008</v>
          </cell>
          <cell r="F1450" t="str">
            <v>ARIX COMPUTER</v>
          </cell>
          <cell r="G1450" t="str">
            <v>1990.03.29</v>
          </cell>
          <cell r="H1450">
            <v>1994.12</v>
          </cell>
          <cell r="I1450">
            <v>5</v>
          </cell>
          <cell r="J1450">
            <v>0.45100000000000001</v>
          </cell>
          <cell r="K1450">
            <v>38245500</v>
          </cell>
          <cell r="L1450">
            <v>0</v>
          </cell>
          <cell r="M1450">
            <v>38245500</v>
          </cell>
          <cell r="N1450">
            <v>38244500</v>
          </cell>
          <cell r="O1450">
            <v>0</v>
          </cell>
          <cell r="P1450">
            <v>38244500</v>
          </cell>
          <cell r="Q1450">
            <v>1000</v>
          </cell>
          <cell r="R1450">
            <v>0</v>
          </cell>
          <cell r="S1450">
            <v>0</v>
          </cell>
          <cell r="T1450">
            <v>0</v>
          </cell>
          <cell r="U1450">
            <v>1000</v>
          </cell>
          <cell r="V1450">
            <v>0</v>
          </cell>
          <cell r="W1450">
            <v>0</v>
          </cell>
        </row>
        <row r="1451">
          <cell r="D1451" t="str">
            <v>기획실 업무지원팀</v>
          </cell>
          <cell r="E1451">
            <v>719900009</v>
          </cell>
          <cell r="F1451" t="str">
            <v>COMPUTER</v>
          </cell>
          <cell r="G1451" t="str">
            <v>1990.03.31</v>
          </cell>
          <cell r="H1451">
            <v>1994.12</v>
          </cell>
          <cell r="I1451">
            <v>5</v>
          </cell>
          <cell r="J1451">
            <v>0.45100000000000001</v>
          </cell>
          <cell r="K1451">
            <v>4100000</v>
          </cell>
          <cell r="L1451">
            <v>0</v>
          </cell>
          <cell r="M1451">
            <v>4100000</v>
          </cell>
          <cell r="N1451">
            <v>4099000</v>
          </cell>
          <cell r="O1451">
            <v>0</v>
          </cell>
          <cell r="P1451">
            <v>4099000</v>
          </cell>
          <cell r="Q1451">
            <v>1000</v>
          </cell>
          <cell r="R1451">
            <v>0</v>
          </cell>
          <cell r="S1451">
            <v>0</v>
          </cell>
          <cell r="T1451">
            <v>0</v>
          </cell>
          <cell r="U1451">
            <v>1000</v>
          </cell>
          <cell r="V1451">
            <v>0</v>
          </cell>
          <cell r="W1451">
            <v>0</v>
          </cell>
        </row>
        <row r="1452">
          <cell r="D1452" t="str">
            <v>기획실 업무지원팀</v>
          </cell>
          <cell r="E1452">
            <v>719900010</v>
          </cell>
          <cell r="F1452" t="str">
            <v>가구</v>
          </cell>
          <cell r="G1452" t="str">
            <v>1990.03.31</v>
          </cell>
          <cell r="H1452">
            <v>2000.03</v>
          </cell>
          <cell r="I1452">
            <v>5</v>
          </cell>
          <cell r="J1452">
            <v>0.45100000000000001</v>
          </cell>
          <cell r="K1452">
            <v>909100</v>
          </cell>
          <cell r="L1452">
            <v>0</v>
          </cell>
          <cell r="M1452">
            <v>909100</v>
          </cell>
          <cell r="N1452">
            <v>908100</v>
          </cell>
          <cell r="O1452">
            <v>0</v>
          </cell>
          <cell r="P1452">
            <v>908100</v>
          </cell>
          <cell r="Q1452">
            <v>1000</v>
          </cell>
          <cell r="R1452">
            <v>0</v>
          </cell>
          <cell r="S1452">
            <v>0</v>
          </cell>
          <cell r="T1452">
            <v>0</v>
          </cell>
          <cell r="U1452">
            <v>1000</v>
          </cell>
          <cell r="V1452">
            <v>0</v>
          </cell>
          <cell r="W1452">
            <v>0</v>
          </cell>
        </row>
        <row r="1453">
          <cell r="D1453" t="str">
            <v>기획실 업무지원팀</v>
          </cell>
          <cell r="E1453">
            <v>719900011</v>
          </cell>
          <cell r="F1453" t="str">
            <v>복사기</v>
          </cell>
          <cell r="G1453" t="str">
            <v>1990.03.31</v>
          </cell>
          <cell r="H1453">
            <v>1995.12</v>
          </cell>
          <cell r="I1453">
            <v>5</v>
          </cell>
          <cell r="J1453">
            <v>0.45100000000000001</v>
          </cell>
          <cell r="K1453">
            <v>2000000</v>
          </cell>
          <cell r="L1453">
            <v>0</v>
          </cell>
          <cell r="M1453">
            <v>2000000</v>
          </cell>
          <cell r="N1453">
            <v>1999000</v>
          </cell>
          <cell r="O1453">
            <v>0</v>
          </cell>
          <cell r="P1453">
            <v>1999000</v>
          </cell>
          <cell r="Q1453">
            <v>1000</v>
          </cell>
          <cell r="R1453">
            <v>0</v>
          </cell>
          <cell r="S1453">
            <v>0</v>
          </cell>
          <cell r="T1453">
            <v>0</v>
          </cell>
          <cell r="U1453">
            <v>1000</v>
          </cell>
          <cell r="V1453">
            <v>0</v>
          </cell>
          <cell r="W1453">
            <v>0</v>
          </cell>
        </row>
        <row r="1454">
          <cell r="D1454" t="str">
            <v>기획실 업무지원팀</v>
          </cell>
          <cell r="E1454">
            <v>719900012</v>
          </cell>
          <cell r="F1454" t="str">
            <v>CAR PHONE</v>
          </cell>
          <cell r="G1454" t="str">
            <v>1990.04.03</v>
          </cell>
          <cell r="H1454">
            <v>2000.09</v>
          </cell>
          <cell r="I1454">
            <v>5</v>
          </cell>
          <cell r="J1454">
            <v>0.45100000000000001</v>
          </cell>
          <cell r="K1454">
            <v>727273</v>
          </cell>
          <cell r="L1454">
            <v>0</v>
          </cell>
          <cell r="M1454">
            <v>727273</v>
          </cell>
          <cell r="N1454">
            <v>726273</v>
          </cell>
          <cell r="O1454">
            <v>0</v>
          </cell>
          <cell r="P1454">
            <v>726273</v>
          </cell>
          <cell r="Q1454">
            <v>1000</v>
          </cell>
          <cell r="R1454">
            <v>0</v>
          </cell>
          <cell r="S1454">
            <v>0</v>
          </cell>
          <cell r="T1454">
            <v>0</v>
          </cell>
          <cell r="U1454">
            <v>1000</v>
          </cell>
          <cell r="V1454">
            <v>0</v>
          </cell>
          <cell r="W1454">
            <v>0</v>
          </cell>
        </row>
        <row r="1455">
          <cell r="D1455" t="str">
            <v>기획실 업무지원팀</v>
          </cell>
          <cell r="E1455">
            <v>719900013</v>
          </cell>
          <cell r="F1455" t="str">
            <v>냉장고</v>
          </cell>
          <cell r="G1455" t="str">
            <v>1990.04.30</v>
          </cell>
          <cell r="H1455">
            <v>1995.12</v>
          </cell>
          <cell r="I1455">
            <v>5</v>
          </cell>
          <cell r="J1455">
            <v>0.45100000000000001</v>
          </cell>
          <cell r="K1455">
            <v>1640000</v>
          </cell>
          <cell r="L1455">
            <v>0</v>
          </cell>
          <cell r="M1455">
            <v>1640000</v>
          </cell>
          <cell r="N1455">
            <v>1639000</v>
          </cell>
          <cell r="O1455">
            <v>0</v>
          </cell>
          <cell r="P1455">
            <v>1639000</v>
          </cell>
          <cell r="Q1455">
            <v>1000</v>
          </cell>
          <cell r="R1455">
            <v>0</v>
          </cell>
          <cell r="S1455">
            <v>0</v>
          </cell>
          <cell r="T1455">
            <v>0</v>
          </cell>
          <cell r="U1455">
            <v>1000</v>
          </cell>
          <cell r="V1455">
            <v>0</v>
          </cell>
          <cell r="W1455">
            <v>0</v>
          </cell>
        </row>
        <row r="1456">
          <cell r="D1456" t="str">
            <v>기획실 업무지원팀</v>
          </cell>
          <cell r="E1456">
            <v>719900014</v>
          </cell>
          <cell r="F1456" t="str">
            <v>냉장고</v>
          </cell>
          <cell r="G1456" t="str">
            <v>1990.05.09</v>
          </cell>
          <cell r="H1456">
            <v>1995.12</v>
          </cell>
          <cell r="I1456">
            <v>5</v>
          </cell>
          <cell r="J1456">
            <v>0.45100000000000001</v>
          </cell>
          <cell r="K1456">
            <v>204636</v>
          </cell>
          <cell r="L1456">
            <v>0</v>
          </cell>
          <cell r="M1456">
            <v>204636</v>
          </cell>
          <cell r="N1456">
            <v>203636</v>
          </cell>
          <cell r="O1456">
            <v>0</v>
          </cell>
          <cell r="P1456">
            <v>203636</v>
          </cell>
          <cell r="Q1456">
            <v>1000</v>
          </cell>
          <cell r="R1456">
            <v>0</v>
          </cell>
          <cell r="S1456">
            <v>0</v>
          </cell>
          <cell r="T1456">
            <v>0</v>
          </cell>
          <cell r="U1456">
            <v>1000</v>
          </cell>
          <cell r="V1456">
            <v>0</v>
          </cell>
          <cell r="W1456">
            <v>0</v>
          </cell>
        </row>
        <row r="1457">
          <cell r="D1457" t="str">
            <v>기획실 업무지원팀</v>
          </cell>
          <cell r="E1457">
            <v>719900015</v>
          </cell>
          <cell r="F1457" t="str">
            <v>교환대</v>
          </cell>
          <cell r="G1457" t="str">
            <v>1990.05.31</v>
          </cell>
          <cell r="H1457">
            <v>2000.09</v>
          </cell>
          <cell r="I1457">
            <v>5</v>
          </cell>
          <cell r="J1457">
            <v>0.45100000000000001</v>
          </cell>
          <cell r="K1457">
            <v>6550000</v>
          </cell>
          <cell r="L1457">
            <v>0</v>
          </cell>
          <cell r="M1457">
            <v>6550000</v>
          </cell>
          <cell r="N1457">
            <v>6549000</v>
          </cell>
          <cell r="O1457">
            <v>0</v>
          </cell>
          <cell r="P1457">
            <v>6549000</v>
          </cell>
          <cell r="Q1457">
            <v>1000</v>
          </cell>
          <cell r="R1457">
            <v>0</v>
          </cell>
          <cell r="S1457">
            <v>0</v>
          </cell>
          <cell r="T1457">
            <v>0</v>
          </cell>
          <cell r="U1457">
            <v>1000</v>
          </cell>
          <cell r="V1457">
            <v>0</v>
          </cell>
          <cell r="W1457">
            <v>0</v>
          </cell>
        </row>
        <row r="1458">
          <cell r="D1458" t="str">
            <v>기획실 업무지원팀</v>
          </cell>
          <cell r="E1458">
            <v>719900016</v>
          </cell>
          <cell r="F1458" t="str">
            <v>에어콘</v>
          </cell>
          <cell r="G1458" t="str">
            <v>1990.06.30</v>
          </cell>
          <cell r="H1458">
            <v>1996.07</v>
          </cell>
          <cell r="I1458">
            <v>5</v>
          </cell>
          <cell r="J1458">
            <v>0.45100000000000001</v>
          </cell>
          <cell r="K1458">
            <v>3630000</v>
          </cell>
          <cell r="L1458">
            <v>0</v>
          </cell>
          <cell r="M1458">
            <v>3630000</v>
          </cell>
          <cell r="N1458">
            <v>3629000</v>
          </cell>
          <cell r="O1458">
            <v>0</v>
          </cell>
          <cell r="P1458">
            <v>3629000</v>
          </cell>
          <cell r="Q1458">
            <v>1000</v>
          </cell>
          <cell r="R1458">
            <v>0</v>
          </cell>
          <cell r="S1458">
            <v>0</v>
          </cell>
          <cell r="T1458">
            <v>0</v>
          </cell>
          <cell r="U1458">
            <v>1000</v>
          </cell>
          <cell r="V1458">
            <v>0</v>
          </cell>
          <cell r="W1458">
            <v>0</v>
          </cell>
        </row>
        <row r="1459">
          <cell r="D1459" t="str">
            <v>기획실 업무지원팀</v>
          </cell>
          <cell r="E1459">
            <v>719900017</v>
          </cell>
          <cell r="F1459" t="str">
            <v>FAX</v>
          </cell>
          <cell r="G1459" t="str">
            <v>1990.06.30</v>
          </cell>
          <cell r="H1459">
            <v>1995.12</v>
          </cell>
          <cell r="I1459">
            <v>5</v>
          </cell>
          <cell r="J1459">
            <v>0.45100000000000001</v>
          </cell>
          <cell r="K1459">
            <v>1300000</v>
          </cell>
          <cell r="L1459">
            <v>0</v>
          </cell>
          <cell r="M1459">
            <v>1300000</v>
          </cell>
          <cell r="N1459">
            <v>1299000</v>
          </cell>
          <cell r="O1459">
            <v>0</v>
          </cell>
          <cell r="P1459">
            <v>1299000</v>
          </cell>
          <cell r="Q1459">
            <v>1000</v>
          </cell>
          <cell r="R1459">
            <v>0</v>
          </cell>
          <cell r="S1459">
            <v>0</v>
          </cell>
          <cell r="T1459">
            <v>0</v>
          </cell>
          <cell r="U1459">
            <v>1000</v>
          </cell>
          <cell r="V1459">
            <v>0</v>
          </cell>
          <cell r="W1459">
            <v>0</v>
          </cell>
        </row>
        <row r="1460">
          <cell r="D1460" t="str">
            <v>기획실 업무지원팀</v>
          </cell>
          <cell r="E1460">
            <v>719900018</v>
          </cell>
          <cell r="F1460" t="str">
            <v>에어콘</v>
          </cell>
          <cell r="G1460" t="str">
            <v>1990.07.19</v>
          </cell>
          <cell r="H1460">
            <v>1996.08</v>
          </cell>
          <cell r="I1460">
            <v>5</v>
          </cell>
          <cell r="J1460">
            <v>0.45100000000000001</v>
          </cell>
          <cell r="K1460">
            <v>580000</v>
          </cell>
          <cell r="L1460">
            <v>0</v>
          </cell>
          <cell r="M1460">
            <v>580000</v>
          </cell>
          <cell r="N1460">
            <v>579000</v>
          </cell>
          <cell r="O1460">
            <v>0</v>
          </cell>
          <cell r="P1460">
            <v>579000</v>
          </cell>
          <cell r="Q1460">
            <v>1000</v>
          </cell>
          <cell r="R1460">
            <v>0</v>
          </cell>
          <cell r="S1460">
            <v>0</v>
          </cell>
          <cell r="T1460">
            <v>0</v>
          </cell>
          <cell r="U1460">
            <v>1000</v>
          </cell>
          <cell r="V1460">
            <v>0</v>
          </cell>
          <cell r="W1460">
            <v>0</v>
          </cell>
        </row>
        <row r="1461">
          <cell r="D1461" t="str">
            <v>기획실 업무지원팀</v>
          </cell>
          <cell r="E1461">
            <v>719900019</v>
          </cell>
          <cell r="F1461" t="str">
            <v>회의용 테이블</v>
          </cell>
          <cell r="G1461" t="str">
            <v>1990.07.26</v>
          </cell>
          <cell r="H1461">
            <v>2000.03</v>
          </cell>
          <cell r="I1461">
            <v>5</v>
          </cell>
          <cell r="J1461">
            <v>0.45100000000000001</v>
          </cell>
          <cell r="K1461">
            <v>1000000</v>
          </cell>
          <cell r="L1461">
            <v>0</v>
          </cell>
          <cell r="M1461">
            <v>1000000</v>
          </cell>
          <cell r="N1461">
            <v>999000</v>
          </cell>
          <cell r="O1461">
            <v>0</v>
          </cell>
          <cell r="P1461">
            <v>999000</v>
          </cell>
          <cell r="Q1461">
            <v>1000</v>
          </cell>
          <cell r="R1461">
            <v>0</v>
          </cell>
          <cell r="S1461">
            <v>0</v>
          </cell>
          <cell r="T1461">
            <v>0</v>
          </cell>
          <cell r="U1461">
            <v>1000</v>
          </cell>
          <cell r="V1461">
            <v>0</v>
          </cell>
          <cell r="W1461">
            <v>0</v>
          </cell>
        </row>
        <row r="1462">
          <cell r="D1462" t="str">
            <v>기획실 업무지원팀</v>
          </cell>
          <cell r="E1462">
            <v>719900020</v>
          </cell>
          <cell r="F1462" t="str">
            <v>워드프로세서</v>
          </cell>
          <cell r="G1462" t="str">
            <v>1990.07.31</v>
          </cell>
          <cell r="H1462">
            <v>1994.12</v>
          </cell>
          <cell r="I1462">
            <v>5</v>
          </cell>
          <cell r="J1462">
            <v>0.45100000000000001</v>
          </cell>
          <cell r="K1462">
            <v>1440000</v>
          </cell>
          <cell r="L1462">
            <v>0</v>
          </cell>
          <cell r="M1462">
            <v>1440000</v>
          </cell>
          <cell r="N1462">
            <v>1439000</v>
          </cell>
          <cell r="O1462">
            <v>0</v>
          </cell>
          <cell r="P1462">
            <v>1439000</v>
          </cell>
          <cell r="Q1462">
            <v>1000</v>
          </cell>
          <cell r="R1462">
            <v>0</v>
          </cell>
          <cell r="S1462">
            <v>0</v>
          </cell>
          <cell r="T1462">
            <v>0</v>
          </cell>
          <cell r="U1462">
            <v>1000</v>
          </cell>
          <cell r="V1462">
            <v>0</v>
          </cell>
          <cell r="W1462">
            <v>0</v>
          </cell>
        </row>
        <row r="1463">
          <cell r="D1463" t="str">
            <v>기획실 업무지원팀</v>
          </cell>
          <cell r="E1463">
            <v>719900021</v>
          </cell>
          <cell r="F1463" t="str">
            <v>에어콘</v>
          </cell>
          <cell r="G1463" t="str">
            <v>1990.07.31</v>
          </cell>
          <cell r="H1463">
            <v>1996.08</v>
          </cell>
          <cell r="I1463">
            <v>5</v>
          </cell>
          <cell r="J1463">
            <v>0.45100000000000001</v>
          </cell>
          <cell r="K1463">
            <v>683000</v>
          </cell>
          <cell r="L1463">
            <v>0</v>
          </cell>
          <cell r="M1463">
            <v>683000</v>
          </cell>
          <cell r="N1463">
            <v>682000</v>
          </cell>
          <cell r="O1463">
            <v>0</v>
          </cell>
          <cell r="P1463">
            <v>682000</v>
          </cell>
          <cell r="Q1463">
            <v>1000</v>
          </cell>
          <cell r="R1463">
            <v>0</v>
          </cell>
          <cell r="S1463">
            <v>0</v>
          </cell>
          <cell r="T1463">
            <v>0</v>
          </cell>
          <cell r="U1463">
            <v>1000</v>
          </cell>
          <cell r="V1463">
            <v>0</v>
          </cell>
          <cell r="W1463">
            <v>0</v>
          </cell>
        </row>
        <row r="1464">
          <cell r="D1464" t="str">
            <v>기획실 업무지원팀</v>
          </cell>
          <cell r="E1464">
            <v>719900022</v>
          </cell>
          <cell r="F1464" t="str">
            <v>TERMINAL</v>
          </cell>
          <cell r="G1464" t="str">
            <v>1990.08.31</v>
          </cell>
          <cell r="H1464">
            <v>1994.12</v>
          </cell>
          <cell r="I1464">
            <v>5</v>
          </cell>
          <cell r="J1464">
            <v>0.45100000000000001</v>
          </cell>
          <cell r="K1464">
            <v>3200000</v>
          </cell>
          <cell r="L1464">
            <v>0</v>
          </cell>
          <cell r="M1464">
            <v>3200000</v>
          </cell>
          <cell r="N1464">
            <v>3199000</v>
          </cell>
          <cell r="O1464">
            <v>0</v>
          </cell>
          <cell r="P1464">
            <v>3199000</v>
          </cell>
          <cell r="Q1464">
            <v>1000</v>
          </cell>
          <cell r="R1464">
            <v>0</v>
          </cell>
          <cell r="S1464">
            <v>0</v>
          </cell>
          <cell r="T1464">
            <v>0</v>
          </cell>
          <cell r="U1464">
            <v>1000</v>
          </cell>
          <cell r="V1464">
            <v>0</v>
          </cell>
          <cell r="W1464">
            <v>0</v>
          </cell>
        </row>
        <row r="1465">
          <cell r="D1465" t="str">
            <v>기획실 업무지원팀</v>
          </cell>
          <cell r="E1465">
            <v>719900023</v>
          </cell>
          <cell r="F1465" t="str">
            <v>옷장</v>
          </cell>
          <cell r="G1465" t="str">
            <v>1990.08.31</v>
          </cell>
          <cell r="H1465">
            <v>2000.03</v>
          </cell>
          <cell r="I1465">
            <v>5</v>
          </cell>
          <cell r="J1465">
            <v>0.45100000000000001</v>
          </cell>
          <cell r="K1465">
            <v>1600000</v>
          </cell>
          <cell r="L1465">
            <v>0</v>
          </cell>
          <cell r="M1465">
            <v>1600000</v>
          </cell>
          <cell r="N1465">
            <v>1599000</v>
          </cell>
          <cell r="O1465">
            <v>0</v>
          </cell>
          <cell r="P1465">
            <v>1599000</v>
          </cell>
          <cell r="Q1465">
            <v>1000</v>
          </cell>
          <cell r="R1465">
            <v>0</v>
          </cell>
          <cell r="S1465">
            <v>0</v>
          </cell>
          <cell r="T1465">
            <v>0</v>
          </cell>
          <cell r="U1465">
            <v>1000</v>
          </cell>
          <cell r="V1465">
            <v>0</v>
          </cell>
          <cell r="W1465">
            <v>0</v>
          </cell>
        </row>
        <row r="1466">
          <cell r="D1466" t="str">
            <v>기획실 업무지원팀</v>
          </cell>
          <cell r="E1466">
            <v>719900024</v>
          </cell>
          <cell r="F1466" t="str">
            <v>COPY MACHINE</v>
          </cell>
          <cell r="G1466" t="str">
            <v>1990.09.30</v>
          </cell>
          <cell r="H1466">
            <v>1995.12</v>
          </cell>
          <cell r="I1466">
            <v>5</v>
          </cell>
          <cell r="J1466">
            <v>0.45100000000000001</v>
          </cell>
          <cell r="K1466">
            <v>2900000</v>
          </cell>
          <cell r="L1466">
            <v>0</v>
          </cell>
          <cell r="M1466">
            <v>2900000</v>
          </cell>
          <cell r="N1466">
            <v>2899000</v>
          </cell>
          <cell r="O1466">
            <v>0</v>
          </cell>
          <cell r="P1466">
            <v>2899000</v>
          </cell>
          <cell r="Q1466">
            <v>1000</v>
          </cell>
          <cell r="R1466">
            <v>0</v>
          </cell>
          <cell r="S1466">
            <v>0</v>
          </cell>
          <cell r="T1466">
            <v>0</v>
          </cell>
          <cell r="U1466">
            <v>1000</v>
          </cell>
          <cell r="V1466">
            <v>0</v>
          </cell>
          <cell r="W1466">
            <v>0</v>
          </cell>
        </row>
        <row r="1467">
          <cell r="D1467" t="str">
            <v>기획실 업무지원팀</v>
          </cell>
          <cell r="E1467">
            <v>719900025</v>
          </cell>
          <cell r="F1467" t="str">
            <v>COMPUTER</v>
          </cell>
          <cell r="G1467" t="str">
            <v>1990.10.31</v>
          </cell>
          <cell r="H1467">
            <v>1994.12</v>
          </cell>
          <cell r="I1467">
            <v>5</v>
          </cell>
          <cell r="J1467">
            <v>0.45100000000000001</v>
          </cell>
          <cell r="K1467">
            <v>1400000</v>
          </cell>
          <cell r="L1467">
            <v>0</v>
          </cell>
          <cell r="M1467">
            <v>1400000</v>
          </cell>
          <cell r="N1467">
            <v>1399000</v>
          </cell>
          <cell r="O1467">
            <v>0</v>
          </cell>
          <cell r="P1467">
            <v>1399000</v>
          </cell>
          <cell r="Q1467">
            <v>1000</v>
          </cell>
          <cell r="R1467">
            <v>0</v>
          </cell>
          <cell r="S1467">
            <v>0</v>
          </cell>
          <cell r="T1467">
            <v>0</v>
          </cell>
          <cell r="U1467">
            <v>1000</v>
          </cell>
          <cell r="V1467">
            <v>0</v>
          </cell>
          <cell r="W1467">
            <v>0</v>
          </cell>
        </row>
        <row r="1468">
          <cell r="D1468" t="str">
            <v>기획실 업무지원팀</v>
          </cell>
          <cell r="E1468">
            <v>719910001</v>
          </cell>
          <cell r="F1468" t="str">
            <v>PC</v>
          </cell>
          <cell r="G1468" t="str">
            <v>1991.01.31</v>
          </cell>
          <cell r="H1468">
            <v>1995.12</v>
          </cell>
          <cell r="I1468">
            <v>5</v>
          </cell>
          <cell r="J1468">
            <v>0.45100000000000001</v>
          </cell>
          <cell r="K1468">
            <v>1400000</v>
          </cell>
          <cell r="L1468">
            <v>0</v>
          </cell>
          <cell r="M1468">
            <v>1400000</v>
          </cell>
          <cell r="N1468">
            <v>1399000</v>
          </cell>
          <cell r="O1468">
            <v>0</v>
          </cell>
          <cell r="P1468">
            <v>1399000</v>
          </cell>
          <cell r="Q1468">
            <v>1000</v>
          </cell>
          <cell r="R1468">
            <v>0</v>
          </cell>
          <cell r="S1468">
            <v>0</v>
          </cell>
          <cell r="T1468">
            <v>0</v>
          </cell>
          <cell r="U1468">
            <v>1000</v>
          </cell>
          <cell r="V1468">
            <v>0</v>
          </cell>
          <cell r="W1468">
            <v>0</v>
          </cell>
        </row>
        <row r="1469">
          <cell r="D1469" t="str">
            <v>기획실 업무지원팀</v>
          </cell>
          <cell r="E1469">
            <v>719910002</v>
          </cell>
          <cell r="F1469" t="str">
            <v>PC</v>
          </cell>
          <cell r="G1469" t="str">
            <v>1991.03.30</v>
          </cell>
          <cell r="H1469">
            <v>1995.12</v>
          </cell>
          <cell r="I1469">
            <v>5</v>
          </cell>
          <cell r="J1469">
            <v>0.45100000000000001</v>
          </cell>
          <cell r="K1469">
            <v>2950000</v>
          </cell>
          <cell r="L1469">
            <v>0</v>
          </cell>
          <cell r="M1469">
            <v>2950000</v>
          </cell>
          <cell r="N1469">
            <v>2949000</v>
          </cell>
          <cell r="O1469">
            <v>0</v>
          </cell>
          <cell r="P1469">
            <v>2949000</v>
          </cell>
          <cell r="Q1469">
            <v>1000</v>
          </cell>
          <cell r="R1469">
            <v>0</v>
          </cell>
          <cell r="S1469">
            <v>0</v>
          </cell>
          <cell r="T1469">
            <v>0</v>
          </cell>
          <cell r="U1469">
            <v>1000</v>
          </cell>
          <cell r="V1469">
            <v>0</v>
          </cell>
          <cell r="W1469">
            <v>0</v>
          </cell>
        </row>
        <row r="1470">
          <cell r="D1470" t="str">
            <v>기획실 업무지원팀</v>
          </cell>
          <cell r="E1470">
            <v>719910003</v>
          </cell>
          <cell r="F1470" t="str">
            <v>PC &amp; PRINTER</v>
          </cell>
          <cell r="G1470" t="str">
            <v>1991.04.30</v>
          </cell>
          <cell r="H1470">
            <v>1995.12</v>
          </cell>
          <cell r="I1470">
            <v>5</v>
          </cell>
          <cell r="J1470">
            <v>0.45100000000000001</v>
          </cell>
          <cell r="K1470">
            <v>2250000</v>
          </cell>
          <cell r="L1470">
            <v>0</v>
          </cell>
          <cell r="M1470">
            <v>2250000</v>
          </cell>
          <cell r="N1470">
            <v>2249000</v>
          </cell>
          <cell r="O1470">
            <v>0</v>
          </cell>
          <cell r="P1470">
            <v>2249000</v>
          </cell>
          <cell r="Q1470">
            <v>1000</v>
          </cell>
          <cell r="R1470">
            <v>0</v>
          </cell>
          <cell r="S1470">
            <v>0</v>
          </cell>
          <cell r="T1470">
            <v>0</v>
          </cell>
          <cell r="U1470">
            <v>1000</v>
          </cell>
          <cell r="V1470">
            <v>0</v>
          </cell>
          <cell r="W1470">
            <v>0</v>
          </cell>
        </row>
        <row r="1471">
          <cell r="D1471" t="str">
            <v>기획실 업무지원팀</v>
          </cell>
          <cell r="E1471">
            <v>719910004</v>
          </cell>
          <cell r="F1471" t="str">
            <v>PC</v>
          </cell>
          <cell r="G1471" t="str">
            <v>1991.04.30</v>
          </cell>
          <cell r="H1471">
            <v>1995.12</v>
          </cell>
          <cell r="I1471">
            <v>5</v>
          </cell>
          <cell r="J1471">
            <v>0.45100000000000001</v>
          </cell>
          <cell r="K1471">
            <v>2500000</v>
          </cell>
          <cell r="L1471">
            <v>0</v>
          </cell>
          <cell r="M1471">
            <v>2500000</v>
          </cell>
          <cell r="N1471">
            <v>2499000</v>
          </cell>
          <cell r="O1471">
            <v>0</v>
          </cell>
          <cell r="P1471">
            <v>2499000</v>
          </cell>
          <cell r="Q1471">
            <v>1000</v>
          </cell>
          <cell r="R1471">
            <v>0</v>
          </cell>
          <cell r="S1471">
            <v>0</v>
          </cell>
          <cell r="T1471">
            <v>0</v>
          </cell>
          <cell r="U1471">
            <v>1000</v>
          </cell>
          <cell r="V1471">
            <v>0</v>
          </cell>
          <cell r="W1471">
            <v>0</v>
          </cell>
        </row>
        <row r="1472">
          <cell r="D1472" t="str">
            <v>기획실 업무지원팀</v>
          </cell>
          <cell r="E1472">
            <v>719910005</v>
          </cell>
          <cell r="F1472" t="str">
            <v>TV</v>
          </cell>
          <cell r="G1472" t="str">
            <v>1991.04.30</v>
          </cell>
          <cell r="H1472">
            <v>1996.05</v>
          </cell>
          <cell r="I1472">
            <v>5</v>
          </cell>
          <cell r="J1472">
            <v>0.45100000000000001</v>
          </cell>
          <cell r="K1472">
            <v>630000</v>
          </cell>
          <cell r="L1472">
            <v>0</v>
          </cell>
          <cell r="M1472">
            <v>630000</v>
          </cell>
          <cell r="N1472">
            <v>629000</v>
          </cell>
          <cell r="O1472">
            <v>0</v>
          </cell>
          <cell r="P1472">
            <v>629000</v>
          </cell>
          <cell r="Q1472">
            <v>1000</v>
          </cell>
          <cell r="R1472">
            <v>0</v>
          </cell>
          <cell r="S1472">
            <v>0</v>
          </cell>
          <cell r="T1472">
            <v>0</v>
          </cell>
          <cell r="U1472">
            <v>1000</v>
          </cell>
          <cell r="V1472">
            <v>0</v>
          </cell>
          <cell r="W1472">
            <v>0</v>
          </cell>
        </row>
        <row r="1473">
          <cell r="D1473" t="str">
            <v>기획실 업무지원팀</v>
          </cell>
          <cell r="E1473">
            <v>719910006</v>
          </cell>
          <cell r="F1473" t="str">
            <v>VTR</v>
          </cell>
          <cell r="G1473" t="str">
            <v>1991.04.30</v>
          </cell>
          <cell r="H1473">
            <v>1996.05</v>
          </cell>
          <cell r="I1473">
            <v>5</v>
          </cell>
          <cell r="J1473">
            <v>0.45100000000000001</v>
          </cell>
          <cell r="K1473">
            <v>368200</v>
          </cell>
          <cell r="L1473">
            <v>0</v>
          </cell>
          <cell r="M1473">
            <v>368200</v>
          </cell>
          <cell r="N1473">
            <v>367200</v>
          </cell>
          <cell r="O1473">
            <v>0</v>
          </cell>
          <cell r="P1473">
            <v>367200</v>
          </cell>
          <cell r="Q1473">
            <v>1000</v>
          </cell>
          <cell r="R1473">
            <v>0</v>
          </cell>
          <cell r="S1473">
            <v>0</v>
          </cell>
          <cell r="T1473">
            <v>0</v>
          </cell>
          <cell r="U1473">
            <v>1000</v>
          </cell>
          <cell r="V1473">
            <v>0</v>
          </cell>
          <cell r="W1473">
            <v>0</v>
          </cell>
        </row>
        <row r="1474">
          <cell r="D1474" t="str">
            <v>기획실 업무지원팀</v>
          </cell>
          <cell r="E1474">
            <v>719910007</v>
          </cell>
          <cell r="F1474" t="str">
            <v>FAX</v>
          </cell>
          <cell r="G1474" t="str">
            <v>1991.05.16</v>
          </cell>
          <cell r="H1474">
            <v>1996.06</v>
          </cell>
          <cell r="I1474">
            <v>5</v>
          </cell>
          <cell r="J1474">
            <v>0.45100000000000001</v>
          </cell>
          <cell r="K1474">
            <v>750000</v>
          </cell>
          <cell r="L1474">
            <v>0</v>
          </cell>
          <cell r="M1474">
            <v>750000</v>
          </cell>
          <cell r="N1474">
            <v>749000</v>
          </cell>
          <cell r="O1474">
            <v>0</v>
          </cell>
          <cell r="P1474">
            <v>749000</v>
          </cell>
          <cell r="Q1474">
            <v>1000</v>
          </cell>
          <cell r="R1474">
            <v>0</v>
          </cell>
          <cell r="S1474">
            <v>0</v>
          </cell>
          <cell r="T1474">
            <v>0</v>
          </cell>
          <cell r="U1474">
            <v>1000</v>
          </cell>
          <cell r="V1474">
            <v>0</v>
          </cell>
          <cell r="W1474">
            <v>0</v>
          </cell>
        </row>
        <row r="1475">
          <cell r="D1475" t="str">
            <v>기획실 업무지원팀</v>
          </cell>
          <cell r="E1475">
            <v>719910008</v>
          </cell>
          <cell r="F1475" t="str">
            <v>WIRELESS TUNER</v>
          </cell>
          <cell r="G1475" t="str">
            <v>1991.05.31</v>
          </cell>
          <cell r="H1475">
            <v>1997.05</v>
          </cell>
          <cell r="I1475">
            <v>5</v>
          </cell>
          <cell r="J1475">
            <v>0.45100000000000001</v>
          </cell>
          <cell r="K1475">
            <v>1365000</v>
          </cell>
          <cell r="L1475">
            <v>0</v>
          </cell>
          <cell r="M1475">
            <v>1365000</v>
          </cell>
          <cell r="N1475">
            <v>1364000</v>
          </cell>
          <cell r="O1475">
            <v>0</v>
          </cell>
          <cell r="P1475">
            <v>1364000</v>
          </cell>
          <cell r="Q1475">
            <v>1000</v>
          </cell>
          <cell r="R1475">
            <v>0</v>
          </cell>
          <cell r="S1475">
            <v>0</v>
          </cell>
          <cell r="T1475">
            <v>0</v>
          </cell>
          <cell r="U1475">
            <v>1000</v>
          </cell>
          <cell r="V1475">
            <v>0</v>
          </cell>
          <cell r="W1475">
            <v>0</v>
          </cell>
        </row>
        <row r="1476">
          <cell r="D1476" t="str">
            <v>기획실 업무지원팀</v>
          </cell>
          <cell r="E1476">
            <v>719910009</v>
          </cell>
          <cell r="F1476" t="str">
            <v>AIR CORN</v>
          </cell>
          <cell r="G1476" t="str">
            <v>1991.05.31</v>
          </cell>
          <cell r="H1476">
            <v>1997.06</v>
          </cell>
          <cell r="I1476">
            <v>5</v>
          </cell>
          <cell r="J1476">
            <v>0.45100000000000001</v>
          </cell>
          <cell r="K1476">
            <v>520000</v>
          </cell>
          <cell r="L1476">
            <v>0</v>
          </cell>
          <cell r="M1476">
            <v>520000</v>
          </cell>
          <cell r="N1476">
            <v>519000</v>
          </cell>
          <cell r="O1476">
            <v>0</v>
          </cell>
          <cell r="P1476">
            <v>519000</v>
          </cell>
          <cell r="Q1476">
            <v>1000</v>
          </cell>
          <cell r="R1476">
            <v>0</v>
          </cell>
          <cell r="S1476">
            <v>0</v>
          </cell>
          <cell r="T1476">
            <v>0</v>
          </cell>
          <cell r="U1476">
            <v>1000</v>
          </cell>
          <cell r="V1476">
            <v>0</v>
          </cell>
          <cell r="W1476">
            <v>0</v>
          </cell>
        </row>
        <row r="1477">
          <cell r="D1477" t="str">
            <v>기획실 업무지원팀</v>
          </cell>
          <cell r="E1477">
            <v>719910010</v>
          </cell>
          <cell r="F1477" t="str">
            <v>선풍기</v>
          </cell>
          <cell r="G1477" t="str">
            <v>1991.05.31</v>
          </cell>
          <cell r="H1477">
            <v>1996.06</v>
          </cell>
          <cell r="I1477">
            <v>5</v>
          </cell>
          <cell r="J1477">
            <v>0.45100000000000001</v>
          </cell>
          <cell r="K1477">
            <v>639000</v>
          </cell>
          <cell r="L1477">
            <v>0</v>
          </cell>
          <cell r="M1477">
            <v>639000</v>
          </cell>
          <cell r="N1477">
            <v>638000</v>
          </cell>
          <cell r="O1477">
            <v>0</v>
          </cell>
          <cell r="P1477">
            <v>638000</v>
          </cell>
          <cell r="Q1477">
            <v>1000</v>
          </cell>
          <cell r="R1477">
            <v>0</v>
          </cell>
          <cell r="S1477">
            <v>0</v>
          </cell>
          <cell r="T1477">
            <v>0</v>
          </cell>
          <cell r="U1477">
            <v>1000</v>
          </cell>
          <cell r="V1477">
            <v>0</v>
          </cell>
          <cell r="W1477">
            <v>0</v>
          </cell>
        </row>
        <row r="1478">
          <cell r="D1478" t="str">
            <v>기획실 업무지원팀</v>
          </cell>
          <cell r="E1478">
            <v>719910011</v>
          </cell>
          <cell r="F1478" t="str">
            <v>선풍기</v>
          </cell>
          <cell r="G1478" t="str">
            <v>1991.06.28</v>
          </cell>
          <cell r="H1478">
            <v>1996.07</v>
          </cell>
          <cell r="I1478">
            <v>5</v>
          </cell>
          <cell r="J1478">
            <v>0.45100000000000001</v>
          </cell>
          <cell r="K1478">
            <v>1095000</v>
          </cell>
          <cell r="L1478">
            <v>0</v>
          </cell>
          <cell r="M1478">
            <v>1095000</v>
          </cell>
          <cell r="N1478">
            <v>1094000</v>
          </cell>
          <cell r="O1478">
            <v>0</v>
          </cell>
          <cell r="P1478">
            <v>1094000</v>
          </cell>
          <cell r="Q1478">
            <v>1000</v>
          </cell>
          <cell r="R1478">
            <v>0</v>
          </cell>
          <cell r="S1478">
            <v>0</v>
          </cell>
          <cell r="T1478">
            <v>0</v>
          </cell>
          <cell r="U1478">
            <v>1000</v>
          </cell>
          <cell r="V1478">
            <v>0</v>
          </cell>
          <cell r="W1478">
            <v>0</v>
          </cell>
        </row>
        <row r="1479">
          <cell r="D1479" t="str">
            <v>기획실 업무지원팀</v>
          </cell>
          <cell r="E1479">
            <v>719910012</v>
          </cell>
          <cell r="F1479" t="str">
            <v>PC</v>
          </cell>
          <cell r="G1479" t="str">
            <v>1991.06.30</v>
          </cell>
          <cell r="H1479">
            <v>1995.12</v>
          </cell>
          <cell r="I1479">
            <v>5</v>
          </cell>
          <cell r="J1479">
            <v>0.45100000000000001</v>
          </cell>
          <cell r="K1479">
            <v>1850000</v>
          </cell>
          <cell r="L1479">
            <v>0</v>
          </cell>
          <cell r="M1479">
            <v>1850000</v>
          </cell>
          <cell r="N1479">
            <v>1849000</v>
          </cell>
          <cell r="O1479">
            <v>0</v>
          </cell>
          <cell r="P1479">
            <v>1849000</v>
          </cell>
          <cell r="Q1479">
            <v>1000</v>
          </cell>
          <cell r="R1479">
            <v>0</v>
          </cell>
          <cell r="S1479">
            <v>0</v>
          </cell>
          <cell r="T1479">
            <v>0</v>
          </cell>
          <cell r="U1479">
            <v>1000</v>
          </cell>
          <cell r="V1479">
            <v>0</v>
          </cell>
          <cell r="W1479">
            <v>0</v>
          </cell>
        </row>
        <row r="1480">
          <cell r="D1480" t="str">
            <v>기획실 업무지원팀</v>
          </cell>
          <cell r="E1480">
            <v>719910013</v>
          </cell>
          <cell r="F1480" t="str">
            <v>PC</v>
          </cell>
          <cell r="G1480" t="str">
            <v>1991.06.30</v>
          </cell>
          <cell r="H1480">
            <v>1995.12</v>
          </cell>
          <cell r="I1480">
            <v>5</v>
          </cell>
          <cell r="J1480">
            <v>0.45100000000000001</v>
          </cell>
          <cell r="K1480">
            <v>3500000</v>
          </cell>
          <cell r="L1480">
            <v>0</v>
          </cell>
          <cell r="M1480">
            <v>3500000</v>
          </cell>
          <cell r="N1480">
            <v>3499000</v>
          </cell>
          <cell r="O1480">
            <v>0</v>
          </cell>
          <cell r="P1480">
            <v>3499000</v>
          </cell>
          <cell r="Q1480">
            <v>1000</v>
          </cell>
          <cell r="R1480">
            <v>0</v>
          </cell>
          <cell r="S1480">
            <v>0</v>
          </cell>
          <cell r="T1480">
            <v>0</v>
          </cell>
          <cell r="U1480">
            <v>1000</v>
          </cell>
          <cell r="V1480">
            <v>0</v>
          </cell>
          <cell r="W1480">
            <v>0</v>
          </cell>
        </row>
        <row r="1481">
          <cell r="D1481" t="str">
            <v>기획실 업무지원팀</v>
          </cell>
          <cell r="E1481">
            <v>719910014</v>
          </cell>
          <cell r="F1481" t="str">
            <v>도난경보 시스템</v>
          </cell>
          <cell r="G1481" t="str">
            <v>1991.06.30</v>
          </cell>
          <cell r="H1481">
            <v>1996.07</v>
          </cell>
          <cell r="I1481">
            <v>5</v>
          </cell>
          <cell r="J1481">
            <v>0.45100000000000001</v>
          </cell>
          <cell r="K1481">
            <v>5500000</v>
          </cell>
          <cell r="L1481">
            <v>0</v>
          </cell>
          <cell r="M1481">
            <v>5500000</v>
          </cell>
          <cell r="N1481">
            <v>5499000</v>
          </cell>
          <cell r="O1481">
            <v>0</v>
          </cell>
          <cell r="P1481">
            <v>5499000</v>
          </cell>
          <cell r="Q1481">
            <v>1000</v>
          </cell>
          <cell r="R1481">
            <v>0</v>
          </cell>
          <cell r="S1481">
            <v>0</v>
          </cell>
          <cell r="T1481">
            <v>0</v>
          </cell>
          <cell r="U1481">
            <v>1000</v>
          </cell>
          <cell r="V1481">
            <v>0</v>
          </cell>
          <cell r="W1481">
            <v>0</v>
          </cell>
        </row>
        <row r="1482">
          <cell r="D1482" t="str">
            <v>기획실 업무지원팀</v>
          </cell>
          <cell r="E1482">
            <v>719910015</v>
          </cell>
          <cell r="F1482" t="str">
            <v>PC</v>
          </cell>
          <cell r="G1482" t="str">
            <v>1991.07.30</v>
          </cell>
          <cell r="H1482">
            <v>1995.12</v>
          </cell>
          <cell r="I1482">
            <v>5</v>
          </cell>
          <cell r="J1482">
            <v>0.45100000000000001</v>
          </cell>
          <cell r="K1482">
            <v>1010500</v>
          </cell>
          <cell r="L1482">
            <v>0</v>
          </cell>
          <cell r="M1482">
            <v>1010500</v>
          </cell>
          <cell r="N1482">
            <v>1009500</v>
          </cell>
          <cell r="O1482">
            <v>0</v>
          </cell>
          <cell r="P1482">
            <v>1009500</v>
          </cell>
          <cell r="Q1482">
            <v>1000</v>
          </cell>
          <cell r="R1482">
            <v>0</v>
          </cell>
          <cell r="S1482">
            <v>0</v>
          </cell>
          <cell r="T1482">
            <v>0</v>
          </cell>
          <cell r="U1482">
            <v>1000</v>
          </cell>
          <cell r="V1482">
            <v>0</v>
          </cell>
          <cell r="W1482">
            <v>0</v>
          </cell>
        </row>
        <row r="1483">
          <cell r="D1483" t="str">
            <v>기획실 업무지원팀</v>
          </cell>
          <cell r="E1483">
            <v>719910016</v>
          </cell>
          <cell r="F1483" t="str">
            <v>PRINTER</v>
          </cell>
          <cell r="G1483" t="str">
            <v>1991.08.31</v>
          </cell>
          <cell r="H1483">
            <v>1995.12</v>
          </cell>
          <cell r="I1483">
            <v>5</v>
          </cell>
          <cell r="J1483">
            <v>0.45100000000000001</v>
          </cell>
          <cell r="K1483">
            <v>650000</v>
          </cell>
          <cell r="L1483">
            <v>0</v>
          </cell>
          <cell r="M1483">
            <v>650000</v>
          </cell>
          <cell r="N1483">
            <v>649000</v>
          </cell>
          <cell r="O1483">
            <v>0</v>
          </cell>
          <cell r="P1483">
            <v>649000</v>
          </cell>
          <cell r="Q1483">
            <v>1000</v>
          </cell>
          <cell r="R1483">
            <v>0</v>
          </cell>
          <cell r="S1483">
            <v>0</v>
          </cell>
          <cell r="T1483">
            <v>0</v>
          </cell>
          <cell r="U1483">
            <v>1000</v>
          </cell>
          <cell r="V1483">
            <v>0</v>
          </cell>
          <cell r="W1483">
            <v>0</v>
          </cell>
        </row>
        <row r="1484">
          <cell r="D1484" t="str">
            <v>기획실 업무지원팀</v>
          </cell>
          <cell r="E1484">
            <v>719910017</v>
          </cell>
          <cell r="F1484" t="str">
            <v>SOFA</v>
          </cell>
          <cell r="G1484" t="str">
            <v>1991.09.30</v>
          </cell>
          <cell r="H1484">
            <v>1996.1</v>
          </cell>
          <cell r="I1484">
            <v>5</v>
          </cell>
          <cell r="J1484">
            <v>0.45100000000000001</v>
          </cell>
          <cell r="K1484">
            <v>600000</v>
          </cell>
          <cell r="L1484">
            <v>0</v>
          </cell>
          <cell r="M1484">
            <v>600000</v>
          </cell>
          <cell r="N1484">
            <v>599000</v>
          </cell>
          <cell r="O1484">
            <v>0</v>
          </cell>
          <cell r="P1484">
            <v>599000</v>
          </cell>
          <cell r="Q1484">
            <v>1000</v>
          </cell>
          <cell r="R1484">
            <v>0</v>
          </cell>
          <cell r="S1484">
            <v>0</v>
          </cell>
          <cell r="T1484">
            <v>0</v>
          </cell>
          <cell r="U1484">
            <v>1000</v>
          </cell>
          <cell r="V1484">
            <v>0</v>
          </cell>
          <cell r="W1484">
            <v>0</v>
          </cell>
        </row>
        <row r="1485">
          <cell r="D1485" t="str">
            <v>기획실 업무지원팀</v>
          </cell>
          <cell r="E1485">
            <v>719910018</v>
          </cell>
          <cell r="F1485" t="str">
            <v>타자기</v>
          </cell>
          <cell r="G1485" t="str">
            <v>1991.10.31</v>
          </cell>
          <cell r="H1485">
            <v>1996.1</v>
          </cell>
          <cell r="I1485">
            <v>5</v>
          </cell>
          <cell r="J1485">
            <v>0.45100000000000001</v>
          </cell>
          <cell r="K1485">
            <v>850000</v>
          </cell>
          <cell r="L1485">
            <v>0</v>
          </cell>
          <cell r="M1485">
            <v>850000</v>
          </cell>
          <cell r="N1485">
            <v>849000</v>
          </cell>
          <cell r="O1485">
            <v>0</v>
          </cell>
          <cell r="P1485">
            <v>849000</v>
          </cell>
          <cell r="Q1485">
            <v>1000</v>
          </cell>
          <cell r="R1485">
            <v>0</v>
          </cell>
          <cell r="S1485">
            <v>0</v>
          </cell>
          <cell r="T1485">
            <v>0</v>
          </cell>
          <cell r="U1485">
            <v>1000</v>
          </cell>
          <cell r="V1485">
            <v>0</v>
          </cell>
          <cell r="W1485">
            <v>0</v>
          </cell>
        </row>
        <row r="1486">
          <cell r="D1486" t="str">
            <v>기획실 업무지원팀</v>
          </cell>
          <cell r="E1486">
            <v>719910019</v>
          </cell>
          <cell r="F1486" t="str">
            <v>TV</v>
          </cell>
          <cell r="G1486" t="str">
            <v>1991.10.31</v>
          </cell>
          <cell r="H1486">
            <v>1996.1</v>
          </cell>
          <cell r="I1486">
            <v>5</v>
          </cell>
          <cell r="J1486">
            <v>0.45100000000000001</v>
          </cell>
          <cell r="K1486">
            <v>725820</v>
          </cell>
          <cell r="L1486">
            <v>0</v>
          </cell>
          <cell r="M1486">
            <v>725820</v>
          </cell>
          <cell r="N1486">
            <v>724820</v>
          </cell>
          <cell r="O1486">
            <v>0</v>
          </cell>
          <cell r="P1486">
            <v>724820</v>
          </cell>
          <cell r="Q1486">
            <v>1000</v>
          </cell>
          <cell r="R1486">
            <v>0</v>
          </cell>
          <cell r="S1486">
            <v>0</v>
          </cell>
          <cell r="T1486">
            <v>0</v>
          </cell>
          <cell r="U1486">
            <v>1000</v>
          </cell>
          <cell r="V1486">
            <v>0</v>
          </cell>
          <cell r="W1486">
            <v>0</v>
          </cell>
        </row>
        <row r="1487">
          <cell r="D1487" t="str">
            <v>기획실 업무지원팀</v>
          </cell>
          <cell r="E1487">
            <v>719910020</v>
          </cell>
          <cell r="F1487" t="str">
            <v>다단식 취사기</v>
          </cell>
          <cell r="G1487" t="str">
            <v>1991.12.31</v>
          </cell>
          <cell r="H1487">
            <v>1996.12</v>
          </cell>
          <cell r="I1487">
            <v>5</v>
          </cell>
          <cell r="J1487">
            <v>0.45100000000000001</v>
          </cell>
          <cell r="K1487">
            <v>2850000</v>
          </cell>
          <cell r="L1487">
            <v>0</v>
          </cell>
          <cell r="M1487">
            <v>2850000</v>
          </cell>
          <cell r="N1487">
            <v>2849000</v>
          </cell>
          <cell r="O1487">
            <v>0</v>
          </cell>
          <cell r="P1487">
            <v>2849000</v>
          </cell>
          <cell r="Q1487">
            <v>1000</v>
          </cell>
          <cell r="R1487">
            <v>0</v>
          </cell>
          <cell r="S1487">
            <v>0</v>
          </cell>
          <cell r="T1487">
            <v>0</v>
          </cell>
          <cell r="U1487">
            <v>1000</v>
          </cell>
          <cell r="V1487">
            <v>0</v>
          </cell>
          <cell r="W1487">
            <v>0</v>
          </cell>
        </row>
        <row r="1488">
          <cell r="D1488" t="str">
            <v>기획실 업무지원팀</v>
          </cell>
          <cell r="E1488">
            <v>719910021</v>
          </cell>
          <cell r="F1488" t="str">
            <v>COMPUTER</v>
          </cell>
          <cell r="G1488" t="str">
            <v>1991.12.31</v>
          </cell>
          <cell r="H1488">
            <v>1995.12</v>
          </cell>
          <cell r="I1488">
            <v>5</v>
          </cell>
          <cell r="J1488">
            <v>0.45100000000000001</v>
          </cell>
          <cell r="K1488">
            <v>4082000</v>
          </cell>
          <cell r="L1488">
            <v>0</v>
          </cell>
          <cell r="M1488">
            <v>4082000</v>
          </cell>
          <cell r="N1488">
            <v>4081000</v>
          </cell>
          <cell r="O1488">
            <v>0</v>
          </cell>
          <cell r="P1488">
            <v>4081000</v>
          </cell>
          <cell r="Q1488">
            <v>1000</v>
          </cell>
          <cell r="R1488">
            <v>0</v>
          </cell>
          <cell r="S1488">
            <v>0</v>
          </cell>
          <cell r="T1488">
            <v>0</v>
          </cell>
          <cell r="U1488">
            <v>1000</v>
          </cell>
          <cell r="V1488">
            <v>0</v>
          </cell>
          <cell r="W1488">
            <v>0</v>
          </cell>
        </row>
        <row r="1489">
          <cell r="D1489" t="str">
            <v>기획실 업무지원팀</v>
          </cell>
          <cell r="E1489">
            <v>719920001</v>
          </cell>
          <cell r="F1489" t="str">
            <v>전동 타자기</v>
          </cell>
          <cell r="G1489" t="str">
            <v>1992.02.29</v>
          </cell>
          <cell r="H1489">
            <v>1997.02</v>
          </cell>
          <cell r="I1489">
            <v>5</v>
          </cell>
          <cell r="J1489">
            <v>0.45100000000000001</v>
          </cell>
          <cell r="K1489">
            <v>280000</v>
          </cell>
          <cell r="L1489">
            <v>0</v>
          </cell>
          <cell r="M1489">
            <v>280000</v>
          </cell>
          <cell r="N1489">
            <v>279000</v>
          </cell>
          <cell r="O1489">
            <v>0</v>
          </cell>
          <cell r="P1489">
            <v>279000</v>
          </cell>
          <cell r="Q1489">
            <v>1000</v>
          </cell>
          <cell r="R1489">
            <v>0</v>
          </cell>
          <cell r="S1489">
            <v>0</v>
          </cell>
          <cell r="T1489">
            <v>0</v>
          </cell>
          <cell r="U1489">
            <v>1000</v>
          </cell>
          <cell r="V1489">
            <v>0</v>
          </cell>
          <cell r="W1489">
            <v>0</v>
          </cell>
        </row>
        <row r="1490">
          <cell r="D1490" t="str">
            <v>기획실 업무지원팀</v>
          </cell>
          <cell r="E1490">
            <v>719920002</v>
          </cell>
          <cell r="F1490" t="str">
            <v>전산기기</v>
          </cell>
          <cell r="G1490" t="str">
            <v>1992.02.29</v>
          </cell>
          <cell r="H1490">
            <v>1996.02</v>
          </cell>
          <cell r="I1490">
            <v>5</v>
          </cell>
          <cell r="J1490">
            <v>0.45100000000000001</v>
          </cell>
          <cell r="K1490">
            <v>2650000</v>
          </cell>
          <cell r="L1490">
            <v>0</v>
          </cell>
          <cell r="M1490">
            <v>2650000</v>
          </cell>
          <cell r="N1490">
            <v>2649000</v>
          </cell>
          <cell r="O1490">
            <v>0</v>
          </cell>
          <cell r="P1490">
            <v>2649000</v>
          </cell>
          <cell r="Q1490">
            <v>1000</v>
          </cell>
          <cell r="R1490">
            <v>0</v>
          </cell>
          <cell r="S1490">
            <v>0</v>
          </cell>
          <cell r="T1490">
            <v>0</v>
          </cell>
          <cell r="U1490">
            <v>1000</v>
          </cell>
          <cell r="V1490">
            <v>0</v>
          </cell>
          <cell r="W1490">
            <v>0</v>
          </cell>
        </row>
        <row r="1491">
          <cell r="D1491" t="str">
            <v>기획실 업무지원팀</v>
          </cell>
          <cell r="E1491">
            <v>719920003</v>
          </cell>
          <cell r="F1491" t="str">
            <v>TV &amp; VTR</v>
          </cell>
          <cell r="G1491" t="str">
            <v>1992.04.30</v>
          </cell>
          <cell r="H1491">
            <v>1997.05</v>
          </cell>
          <cell r="I1491">
            <v>5</v>
          </cell>
          <cell r="J1491">
            <v>0.45100000000000001</v>
          </cell>
          <cell r="K1491">
            <v>1040000</v>
          </cell>
          <cell r="L1491">
            <v>0</v>
          </cell>
          <cell r="M1491">
            <v>1040000</v>
          </cell>
          <cell r="N1491">
            <v>1039000</v>
          </cell>
          <cell r="O1491">
            <v>0</v>
          </cell>
          <cell r="P1491">
            <v>1039000</v>
          </cell>
          <cell r="Q1491">
            <v>1000</v>
          </cell>
          <cell r="R1491">
            <v>0</v>
          </cell>
          <cell r="S1491">
            <v>0</v>
          </cell>
          <cell r="T1491">
            <v>0</v>
          </cell>
          <cell r="U1491">
            <v>1000</v>
          </cell>
          <cell r="V1491">
            <v>0</v>
          </cell>
          <cell r="W1491">
            <v>0</v>
          </cell>
        </row>
        <row r="1492">
          <cell r="D1492" t="str">
            <v>기획실 업무지원팀</v>
          </cell>
          <cell r="E1492">
            <v>719920004</v>
          </cell>
          <cell r="F1492" t="str">
            <v>COMPUTER</v>
          </cell>
          <cell r="G1492" t="str">
            <v>1992.04.30</v>
          </cell>
          <cell r="H1492">
            <v>1996.05</v>
          </cell>
          <cell r="I1492">
            <v>5</v>
          </cell>
          <cell r="J1492">
            <v>0.45100000000000001</v>
          </cell>
          <cell r="K1492">
            <v>2590000</v>
          </cell>
          <cell r="L1492">
            <v>0</v>
          </cell>
          <cell r="M1492">
            <v>2590000</v>
          </cell>
          <cell r="N1492">
            <v>2589000</v>
          </cell>
          <cell r="O1492">
            <v>0</v>
          </cell>
          <cell r="P1492">
            <v>2589000</v>
          </cell>
          <cell r="Q1492">
            <v>1000</v>
          </cell>
          <cell r="R1492">
            <v>0</v>
          </cell>
          <cell r="S1492">
            <v>0</v>
          </cell>
          <cell r="T1492">
            <v>0</v>
          </cell>
          <cell r="U1492">
            <v>1000</v>
          </cell>
          <cell r="V1492">
            <v>0</v>
          </cell>
          <cell r="W1492">
            <v>0</v>
          </cell>
        </row>
        <row r="1493">
          <cell r="D1493" t="str">
            <v>기획실 업무지원팀</v>
          </cell>
          <cell r="E1493">
            <v>719920005</v>
          </cell>
          <cell r="F1493" t="str">
            <v>PRINTER</v>
          </cell>
          <cell r="G1493" t="str">
            <v>1992.07.18</v>
          </cell>
          <cell r="H1493">
            <v>1996.08</v>
          </cell>
          <cell r="I1493">
            <v>5</v>
          </cell>
          <cell r="J1493">
            <v>0.45100000000000001</v>
          </cell>
          <cell r="K1493">
            <v>6000000</v>
          </cell>
          <cell r="L1493">
            <v>0</v>
          </cell>
          <cell r="M1493">
            <v>6000000</v>
          </cell>
          <cell r="N1493">
            <v>5999000</v>
          </cell>
          <cell r="O1493">
            <v>0</v>
          </cell>
          <cell r="P1493">
            <v>5999000</v>
          </cell>
          <cell r="Q1493">
            <v>1000</v>
          </cell>
          <cell r="R1493">
            <v>0</v>
          </cell>
          <cell r="S1493">
            <v>0</v>
          </cell>
          <cell r="T1493">
            <v>0</v>
          </cell>
          <cell r="U1493">
            <v>1000</v>
          </cell>
          <cell r="V1493">
            <v>0</v>
          </cell>
          <cell r="W1493">
            <v>0</v>
          </cell>
        </row>
        <row r="1494">
          <cell r="D1494" t="str">
            <v>기획실 업무지원팀</v>
          </cell>
          <cell r="E1494">
            <v>719920006</v>
          </cell>
          <cell r="F1494" t="str">
            <v>PRINTER</v>
          </cell>
          <cell r="G1494" t="str">
            <v>1992.07.18</v>
          </cell>
          <cell r="H1494">
            <v>1996.08</v>
          </cell>
          <cell r="I1494">
            <v>5</v>
          </cell>
          <cell r="J1494">
            <v>0.45100000000000001</v>
          </cell>
          <cell r="K1494">
            <v>570000</v>
          </cell>
          <cell r="L1494">
            <v>0</v>
          </cell>
          <cell r="M1494">
            <v>570000</v>
          </cell>
          <cell r="N1494">
            <v>569000</v>
          </cell>
          <cell r="O1494">
            <v>0</v>
          </cell>
          <cell r="P1494">
            <v>569000</v>
          </cell>
          <cell r="Q1494">
            <v>1000</v>
          </cell>
          <cell r="R1494">
            <v>0</v>
          </cell>
          <cell r="S1494">
            <v>0</v>
          </cell>
          <cell r="T1494">
            <v>0</v>
          </cell>
          <cell r="U1494">
            <v>1000</v>
          </cell>
          <cell r="V1494">
            <v>0</v>
          </cell>
          <cell r="W1494">
            <v>0</v>
          </cell>
        </row>
        <row r="1495">
          <cell r="D1495" t="str">
            <v>기획실 업무지원팀</v>
          </cell>
          <cell r="E1495">
            <v>719920007</v>
          </cell>
          <cell r="F1495" t="str">
            <v>PRINTER</v>
          </cell>
          <cell r="G1495" t="str">
            <v>1992.07.18</v>
          </cell>
          <cell r="H1495">
            <v>1996.08</v>
          </cell>
          <cell r="I1495">
            <v>5</v>
          </cell>
          <cell r="J1495">
            <v>0.45100000000000001</v>
          </cell>
          <cell r="K1495">
            <v>650000</v>
          </cell>
          <cell r="L1495">
            <v>0</v>
          </cell>
          <cell r="M1495">
            <v>650000</v>
          </cell>
          <cell r="N1495">
            <v>649000</v>
          </cell>
          <cell r="O1495">
            <v>0</v>
          </cell>
          <cell r="P1495">
            <v>649000</v>
          </cell>
          <cell r="Q1495">
            <v>1000</v>
          </cell>
          <cell r="R1495">
            <v>0</v>
          </cell>
          <cell r="S1495">
            <v>0</v>
          </cell>
          <cell r="T1495">
            <v>0</v>
          </cell>
          <cell r="U1495">
            <v>1000</v>
          </cell>
          <cell r="V1495">
            <v>0</v>
          </cell>
          <cell r="W1495">
            <v>0</v>
          </cell>
        </row>
        <row r="1496">
          <cell r="D1496" t="str">
            <v>기획실 업무지원팀</v>
          </cell>
          <cell r="E1496">
            <v>719920008</v>
          </cell>
          <cell r="F1496" t="str">
            <v>PRINTER</v>
          </cell>
          <cell r="G1496" t="str">
            <v>1992.07.18</v>
          </cell>
          <cell r="H1496">
            <v>1996.08</v>
          </cell>
          <cell r="I1496">
            <v>5</v>
          </cell>
          <cell r="J1496">
            <v>0.45100000000000001</v>
          </cell>
          <cell r="K1496">
            <v>2052000</v>
          </cell>
          <cell r="L1496">
            <v>0</v>
          </cell>
          <cell r="M1496">
            <v>2052000</v>
          </cell>
          <cell r="N1496">
            <v>2051000</v>
          </cell>
          <cell r="O1496">
            <v>0</v>
          </cell>
          <cell r="P1496">
            <v>2051000</v>
          </cell>
          <cell r="Q1496">
            <v>1000</v>
          </cell>
          <cell r="R1496">
            <v>0</v>
          </cell>
          <cell r="S1496">
            <v>0</v>
          </cell>
          <cell r="T1496">
            <v>0</v>
          </cell>
          <cell r="U1496">
            <v>1000</v>
          </cell>
          <cell r="V1496">
            <v>0</v>
          </cell>
          <cell r="W1496">
            <v>0</v>
          </cell>
        </row>
        <row r="1497">
          <cell r="D1497" t="str">
            <v>기획실 업무지원팀</v>
          </cell>
          <cell r="E1497">
            <v>719920009</v>
          </cell>
          <cell r="F1497" t="str">
            <v>PRINTER</v>
          </cell>
          <cell r="G1497" t="str">
            <v>1992.07.18</v>
          </cell>
          <cell r="H1497">
            <v>1996.08</v>
          </cell>
          <cell r="I1497">
            <v>5</v>
          </cell>
          <cell r="J1497">
            <v>0.45100000000000001</v>
          </cell>
          <cell r="K1497">
            <v>1050000</v>
          </cell>
          <cell r="L1497">
            <v>0</v>
          </cell>
          <cell r="M1497">
            <v>1050000</v>
          </cell>
          <cell r="N1497">
            <v>1049000</v>
          </cell>
          <cell r="O1497">
            <v>0</v>
          </cell>
          <cell r="P1497">
            <v>1049000</v>
          </cell>
          <cell r="Q1497">
            <v>1000</v>
          </cell>
          <cell r="R1497">
            <v>0</v>
          </cell>
          <cell r="S1497">
            <v>0</v>
          </cell>
          <cell r="T1497">
            <v>0</v>
          </cell>
          <cell r="U1497">
            <v>1000</v>
          </cell>
          <cell r="V1497">
            <v>0</v>
          </cell>
          <cell r="W1497">
            <v>0</v>
          </cell>
        </row>
        <row r="1498">
          <cell r="D1498" t="str">
            <v>기획실 업무지원팀</v>
          </cell>
          <cell r="E1498">
            <v>719920010</v>
          </cell>
          <cell r="F1498" t="str">
            <v>PRINTER</v>
          </cell>
          <cell r="G1498" t="str">
            <v>1992.07.18</v>
          </cell>
          <cell r="H1498">
            <v>1996.08</v>
          </cell>
          <cell r="I1498">
            <v>5</v>
          </cell>
          <cell r="J1498">
            <v>0.45100000000000001</v>
          </cell>
          <cell r="K1498">
            <v>570000</v>
          </cell>
          <cell r="L1498">
            <v>0</v>
          </cell>
          <cell r="M1498">
            <v>570000</v>
          </cell>
          <cell r="N1498">
            <v>569000</v>
          </cell>
          <cell r="O1498">
            <v>0</v>
          </cell>
          <cell r="P1498">
            <v>569000</v>
          </cell>
          <cell r="Q1498">
            <v>1000</v>
          </cell>
          <cell r="R1498">
            <v>0</v>
          </cell>
          <cell r="S1498">
            <v>0</v>
          </cell>
          <cell r="T1498">
            <v>0</v>
          </cell>
          <cell r="U1498">
            <v>1000</v>
          </cell>
          <cell r="V1498">
            <v>0</v>
          </cell>
          <cell r="W1498">
            <v>0</v>
          </cell>
        </row>
        <row r="1499">
          <cell r="D1499" t="str">
            <v>기획실 업무지원팀</v>
          </cell>
          <cell r="E1499">
            <v>719920011</v>
          </cell>
          <cell r="F1499" t="str">
            <v>F0200</v>
          </cell>
          <cell r="G1499" t="str">
            <v>1992.07.18</v>
          </cell>
          <cell r="H1499">
            <v>1996.08</v>
          </cell>
          <cell r="I1499">
            <v>5</v>
          </cell>
          <cell r="J1499">
            <v>0.45100000000000001</v>
          </cell>
          <cell r="K1499">
            <v>15840000</v>
          </cell>
          <cell r="L1499">
            <v>0</v>
          </cell>
          <cell r="M1499">
            <v>15840000</v>
          </cell>
          <cell r="N1499">
            <v>15839000</v>
          </cell>
          <cell r="O1499">
            <v>0</v>
          </cell>
          <cell r="P1499">
            <v>15839000</v>
          </cell>
          <cell r="Q1499">
            <v>1000</v>
          </cell>
          <cell r="R1499">
            <v>0</v>
          </cell>
          <cell r="S1499">
            <v>0</v>
          </cell>
          <cell r="T1499">
            <v>0</v>
          </cell>
          <cell r="U1499">
            <v>1000</v>
          </cell>
          <cell r="V1499">
            <v>0</v>
          </cell>
          <cell r="W1499">
            <v>0</v>
          </cell>
        </row>
        <row r="1500">
          <cell r="D1500" t="str">
            <v>기획실 업무지원팀</v>
          </cell>
          <cell r="E1500">
            <v>719920012</v>
          </cell>
          <cell r="F1500" t="str">
            <v>F0300</v>
          </cell>
          <cell r="G1500" t="str">
            <v>1992.07.18</v>
          </cell>
          <cell r="H1500">
            <v>1996.08</v>
          </cell>
          <cell r="I1500">
            <v>5</v>
          </cell>
          <cell r="J1500">
            <v>0.45100000000000001</v>
          </cell>
          <cell r="K1500">
            <v>1600000</v>
          </cell>
          <cell r="L1500">
            <v>0</v>
          </cell>
          <cell r="M1500">
            <v>1600000</v>
          </cell>
          <cell r="N1500">
            <v>1599000</v>
          </cell>
          <cell r="O1500">
            <v>0</v>
          </cell>
          <cell r="P1500">
            <v>1599000</v>
          </cell>
          <cell r="Q1500">
            <v>1000</v>
          </cell>
          <cell r="R1500">
            <v>0</v>
          </cell>
          <cell r="S1500">
            <v>0</v>
          </cell>
          <cell r="T1500">
            <v>0</v>
          </cell>
          <cell r="U1500">
            <v>1000</v>
          </cell>
          <cell r="V1500">
            <v>0</v>
          </cell>
          <cell r="W1500">
            <v>0</v>
          </cell>
        </row>
        <row r="1501">
          <cell r="D1501" t="str">
            <v>기획실 업무지원팀</v>
          </cell>
          <cell r="E1501">
            <v>719920013</v>
          </cell>
          <cell r="F1501" t="str">
            <v>F0100</v>
          </cell>
          <cell r="G1501" t="str">
            <v>1992.07.18</v>
          </cell>
          <cell r="H1501">
            <v>1996.08</v>
          </cell>
          <cell r="I1501">
            <v>5</v>
          </cell>
          <cell r="J1501">
            <v>0.45100000000000001</v>
          </cell>
          <cell r="K1501">
            <v>1200000</v>
          </cell>
          <cell r="L1501">
            <v>0</v>
          </cell>
          <cell r="M1501">
            <v>1200000</v>
          </cell>
          <cell r="N1501">
            <v>1199000</v>
          </cell>
          <cell r="O1501">
            <v>0</v>
          </cell>
          <cell r="P1501">
            <v>1199000</v>
          </cell>
          <cell r="Q1501">
            <v>1000</v>
          </cell>
          <cell r="R1501">
            <v>0</v>
          </cell>
          <cell r="S1501">
            <v>0</v>
          </cell>
          <cell r="T1501">
            <v>0</v>
          </cell>
          <cell r="U1501">
            <v>1000</v>
          </cell>
          <cell r="V1501">
            <v>0</v>
          </cell>
          <cell r="W1501">
            <v>0</v>
          </cell>
        </row>
        <row r="1502">
          <cell r="D1502" t="str">
            <v>기획실 업무지원팀</v>
          </cell>
          <cell r="E1502">
            <v>719920014</v>
          </cell>
          <cell r="F1502" t="str">
            <v>DIGITIZER</v>
          </cell>
          <cell r="G1502" t="str">
            <v>1992.07.18</v>
          </cell>
          <cell r="H1502">
            <v>1997.08</v>
          </cell>
          <cell r="I1502">
            <v>5</v>
          </cell>
          <cell r="J1502">
            <v>0.45100000000000001</v>
          </cell>
          <cell r="K1502">
            <v>10033750</v>
          </cell>
          <cell r="L1502">
            <v>0</v>
          </cell>
          <cell r="M1502">
            <v>10033750</v>
          </cell>
          <cell r="N1502">
            <v>10032750</v>
          </cell>
          <cell r="O1502">
            <v>0</v>
          </cell>
          <cell r="P1502">
            <v>10032750</v>
          </cell>
          <cell r="Q1502">
            <v>1000</v>
          </cell>
          <cell r="R1502">
            <v>0</v>
          </cell>
          <cell r="S1502">
            <v>0</v>
          </cell>
          <cell r="T1502">
            <v>0</v>
          </cell>
          <cell r="U1502">
            <v>1000</v>
          </cell>
          <cell r="V1502">
            <v>0</v>
          </cell>
          <cell r="W1502">
            <v>0</v>
          </cell>
        </row>
        <row r="1503">
          <cell r="D1503" t="str">
            <v>기획실 업무지원팀</v>
          </cell>
          <cell r="E1503">
            <v>719920015</v>
          </cell>
          <cell r="F1503" t="str">
            <v>온풍기</v>
          </cell>
          <cell r="G1503" t="str">
            <v>1992.07.18</v>
          </cell>
          <cell r="H1503">
            <v>1997.08</v>
          </cell>
          <cell r="I1503">
            <v>5</v>
          </cell>
          <cell r="J1503">
            <v>0.45100000000000001</v>
          </cell>
          <cell r="K1503">
            <v>2681727</v>
          </cell>
          <cell r="L1503">
            <v>0</v>
          </cell>
          <cell r="M1503">
            <v>2681727</v>
          </cell>
          <cell r="N1503">
            <v>2680727</v>
          </cell>
          <cell r="O1503">
            <v>0</v>
          </cell>
          <cell r="P1503">
            <v>2680727</v>
          </cell>
          <cell r="Q1503">
            <v>1000</v>
          </cell>
          <cell r="R1503">
            <v>0</v>
          </cell>
          <cell r="S1503">
            <v>0</v>
          </cell>
          <cell r="T1503">
            <v>0</v>
          </cell>
          <cell r="U1503">
            <v>1000</v>
          </cell>
          <cell r="V1503">
            <v>0</v>
          </cell>
          <cell r="W1503">
            <v>0</v>
          </cell>
        </row>
        <row r="1504">
          <cell r="D1504" t="str">
            <v>기획실 업무지원팀</v>
          </cell>
          <cell r="E1504">
            <v>719920016</v>
          </cell>
          <cell r="F1504" t="str">
            <v>옷장</v>
          </cell>
          <cell r="G1504" t="str">
            <v>1992.07.18</v>
          </cell>
          <cell r="H1504">
            <v>1997.08</v>
          </cell>
          <cell r="I1504">
            <v>5</v>
          </cell>
          <cell r="J1504">
            <v>0.45100000000000001</v>
          </cell>
          <cell r="K1504">
            <v>722464</v>
          </cell>
          <cell r="L1504">
            <v>0</v>
          </cell>
          <cell r="M1504">
            <v>722464</v>
          </cell>
          <cell r="N1504">
            <v>721464</v>
          </cell>
          <cell r="O1504">
            <v>0</v>
          </cell>
          <cell r="P1504">
            <v>721464</v>
          </cell>
          <cell r="Q1504">
            <v>1000</v>
          </cell>
          <cell r="R1504">
            <v>0</v>
          </cell>
          <cell r="S1504">
            <v>0</v>
          </cell>
          <cell r="T1504">
            <v>0</v>
          </cell>
          <cell r="U1504">
            <v>1000</v>
          </cell>
          <cell r="V1504">
            <v>0</v>
          </cell>
          <cell r="W1504">
            <v>0</v>
          </cell>
        </row>
        <row r="1505">
          <cell r="D1505" t="str">
            <v>기획실 업무지원팀</v>
          </cell>
          <cell r="E1505">
            <v>719920017</v>
          </cell>
          <cell r="F1505" t="str">
            <v>FAX</v>
          </cell>
          <cell r="G1505" t="str">
            <v>1992.07.18</v>
          </cell>
          <cell r="H1505">
            <v>1997.08</v>
          </cell>
          <cell r="I1505">
            <v>5</v>
          </cell>
          <cell r="J1505">
            <v>0.45100000000000001</v>
          </cell>
          <cell r="K1505">
            <v>1700000</v>
          </cell>
          <cell r="L1505">
            <v>0</v>
          </cell>
          <cell r="M1505">
            <v>1700000</v>
          </cell>
          <cell r="N1505">
            <v>1699000</v>
          </cell>
          <cell r="O1505">
            <v>0</v>
          </cell>
          <cell r="P1505">
            <v>1699000</v>
          </cell>
          <cell r="Q1505">
            <v>1000</v>
          </cell>
          <cell r="R1505">
            <v>0</v>
          </cell>
          <cell r="S1505">
            <v>0</v>
          </cell>
          <cell r="T1505">
            <v>0</v>
          </cell>
          <cell r="U1505">
            <v>1000</v>
          </cell>
          <cell r="V1505">
            <v>0</v>
          </cell>
          <cell r="W1505">
            <v>0</v>
          </cell>
        </row>
        <row r="1506">
          <cell r="D1506" t="str">
            <v>기획실 업무지원팀</v>
          </cell>
          <cell r="E1506">
            <v>719920018</v>
          </cell>
          <cell r="F1506" t="str">
            <v>ARIX</v>
          </cell>
          <cell r="G1506" t="str">
            <v>1992.07.18</v>
          </cell>
          <cell r="H1506">
            <v>1996.08</v>
          </cell>
          <cell r="I1506">
            <v>5</v>
          </cell>
          <cell r="J1506">
            <v>0.45100000000000001</v>
          </cell>
          <cell r="K1506">
            <v>32614300</v>
          </cell>
          <cell r="L1506">
            <v>0</v>
          </cell>
          <cell r="M1506">
            <v>32614300</v>
          </cell>
          <cell r="N1506">
            <v>32613300</v>
          </cell>
          <cell r="O1506">
            <v>0</v>
          </cell>
          <cell r="P1506">
            <v>32613300</v>
          </cell>
          <cell r="Q1506">
            <v>1000</v>
          </cell>
          <cell r="R1506">
            <v>0</v>
          </cell>
          <cell r="S1506">
            <v>0</v>
          </cell>
          <cell r="T1506">
            <v>0</v>
          </cell>
          <cell r="U1506">
            <v>1000</v>
          </cell>
          <cell r="V1506">
            <v>0</v>
          </cell>
          <cell r="W1506">
            <v>0</v>
          </cell>
        </row>
        <row r="1507">
          <cell r="D1507" t="str">
            <v>기획실 업무지원팀</v>
          </cell>
          <cell r="E1507">
            <v>719920019</v>
          </cell>
          <cell r="F1507" t="str">
            <v>ARIX</v>
          </cell>
          <cell r="G1507" t="str">
            <v>1992.07.18</v>
          </cell>
          <cell r="H1507">
            <v>1996.08</v>
          </cell>
          <cell r="I1507">
            <v>5</v>
          </cell>
          <cell r="J1507">
            <v>0.45100000000000001</v>
          </cell>
          <cell r="K1507">
            <v>17041790</v>
          </cell>
          <cell r="L1507">
            <v>0</v>
          </cell>
          <cell r="M1507">
            <v>17041790</v>
          </cell>
          <cell r="N1507">
            <v>17040790</v>
          </cell>
          <cell r="O1507">
            <v>0</v>
          </cell>
          <cell r="P1507">
            <v>17040790</v>
          </cell>
          <cell r="Q1507">
            <v>1000</v>
          </cell>
          <cell r="R1507">
            <v>0</v>
          </cell>
          <cell r="S1507">
            <v>0</v>
          </cell>
          <cell r="T1507">
            <v>0</v>
          </cell>
          <cell r="U1507">
            <v>1000</v>
          </cell>
          <cell r="V1507">
            <v>0</v>
          </cell>
          <cell r="W1507">
            <v>0</v>
          </cell>
        </row>
        <row r="1508">
          <cell r="D1508" t="str">
            <v>기획실 업무지원팀</v>
          </cell>
          <cell r="E1508">
            <v>719920020</v>
          </cell>
          <cell r="F1508" t="str">
            <v>MODCOMP</v>
          </cell>
          <cell r="G1508" t="str">
            <v>1992.07.18</v>
          </cell>
          <cell r="H1508">
            <v>1996.08</v>
          </cell>
          <cell r="I1508">
            <v>5</v>
          </cell>
          <cell r="J1508">
            <v>0.45100000000000001</v>
          </cell>
          <cell r="K1508">
            <v>56952411</v>
          </cell>
          <cell r="L1508">
            <v>0</v>
          </cell>
          <cell r="M1508">
            <v>56952411</v>
          </cell>
          <cell r="N1508">
            <v>56951411</v>
          </cell>
          <cell r="O1508">
            <v>0</v>
          </cell>
          <cell r="P1508">
            <v>56951411</v>
          </cell>
          <cell r="Q1508">
            <v>1000</v>
          </cell>
          <cell r="R1508">
            <v>0</v>
          </cell>
          <cell r="S1508">
            <v>0</v>
          </cell>
          <cell r="T1508">
            <v>0</v>
          </cell>
          <cell r="U1508">
            <v>1000</v>
          </cell>
          <cell r="V1508">
            <v>0</v>
          </cell>
          <cell r="W1508">
            <v>0</v>
          </cell>
        </row>
        <row r="1509">
          <cell r="D1509" t="str">
            <v>기획실 업무지원팀</v>
          </cell>
          <cell r="E1509">
            <v>719920021</v>
          </cell>
          <cell r="F1509" t="str">
            <v>AGE</v>
          </cell>
          <cell r="G1509" t="str">
            <v>1992.07.18</v>
          </cell>
          <cell r="H1509">
            <v>1997.08</v>
          </cell>
          <cell r="I1509">
            <v>5</v>
          </cell>
          <cell r="J1509">
            <v>0.45100000000000001</v>
          </cell>
          <cell r="K1509">
            <v>17920299</v>
          </cell>
          <cell r="L1509">
            <v>0</v>
          </cell>
          <cell r="M1509">
            <v>17920299</v>
          </cell>
          <cell r="N1509">
            <v>17919299</v>
          </cell>
          <cell r="O1509">
            <v>0</v>
          </cell>
          <cell r="P1509">
            <v>17919299</v>
          </cell>
          <cell r="Q1509">
            <v>1000</v>
          </cell>
          <cell r="R1509">
            <v>0</v>
          </cell>
          <cell r="S1509">
            <v>0</v>
          </cell>
          <cell r="T1509">
            <v>0</v>
          </cell>
          <cell r="U1509">
            <v>1000</v>
          </cell>
          <cell r="V1509">
            <v>0</v>
          </cell>
          <cell r="W1509">
            <v>0</v>
          </cell>
        </row>
        <row r="1510">
          <cell r="D1510" t="str">
            <v>기획실 업무지원팀</v>
          </cell>
          <cell r="E1510">
            <v>719920022</v>
          </cell>
          <cell r="F1510" t="str">
            <v>BBN</v>
          </cell>
          <cell r="G1510" t="str">
            <v>1992.07.18</v>
          </cell>
          <cell r="H1510">
            <v>1996.08</v>
          </cell>
          <cell r="I1510">
            <v>5</v>
          </cell>
          <cell r="J1510">
            <v>0.45100000000000001</v>
          </cell>
          <cell r="K1510">
            <v>55284049</v>
          </cell>
          <cell r="L1510">
            <v>0</v>
          </cell>
          <cell r="M1510">
            <v>55284049</v>
          </cell>
          <cell r="N1510">
            <v>55283049</v>
          </cell>
          <cell r="O1510">
            <v>0</v>
          </cell>
          <cell r="P1510">
            <v>55283049</v>
          </cell>
          <cell r="Q1510">
            <v>1000</v>
          </cell>
          <cell r="R1510">
            <v>0</v>
          </cell>
          <cell r="S1510">
            <v>0</v>
          </cell>
          <cell r="T1510">
            <v>0</v>
          </cell>
          <cell r="U1510">
            <v>1000</v>
          </cell>
          <cell r="V1510">
            <v>0</v>
          </cell>
          <cell r="W1510">
            <v>0</v>
          </cell>
        </row>
        <row r="1511">
          <cell r="D1511" t="str">
            <v>기획실 업무지원팀</v>
          </cell>
          <cell r="E1511">
            <v>719920023</v>
          </cell>
          <cell r="F1511" t="str">
            <v>BBN</v>
          </cell>
          <cell r="G1511" t="str">
            <v>1992.07.18</v>
          </cell>
          <cell r="H1511">
            <v>1996.08</v>
          </cell>
          <cell r="I1511">
            <v>5</v>
          </cell>
          <cell r="J1511">
            <v>0.45100000000000001</v>
          </cell>
          <cell r="K1511">
            <v>18253450</v>
          </cell>
          <cell r="L1511">
            <v>0</v>
          </cell>
          <cell r="M1511">
            <v>18253450</v>
          </cell>
          <cell r="N1511">
            <v>18252450</v>
          </cell>
          <cell r="O1511">
            <v>0</v>
          </cell>
          <cell r="P1511">
            <v>18252450</v>
          </cell>
          <cell r="Q1511">
            <v>1000</v>
          </cell>
          <cell r="R1511">
            <v>0</v>
          </cell>
          <cell r="S1511">
            <v>0</v>
          </cell>
          <cell r="T1511">
            <v>0</v>
          </cell>
          <cell r="U1511">
            <v>1000</v>
          </cell>
          <cell r="V1511">
            <v>0</v>
          </cell>
          <cell r="W1511">
            <v>0</v>
          </cell>
        </row>
        <row r="1512">
          <cell r="D1512" t="str">
            <v>기획실 업무지원팀</v>
          </cell>
          <cell r="E1512">
            <v>719920024</v>
          </cell>
          <cell r="F1512" t="str">
            <v>BBN</v>
          </cell>
          <cell r="G1512" t="str">
            <v>1992.07.18</v>
          </cell>
          <cell r="H1512">
            <v>1996.08</v>
          </cell>
          <cell r="I1512">
            <v>5</v>
          </cell>
          <cell r="J1512">
            <v>0.45100000000000001</v>
          </cell>
          <cell r="K1512">
            <v>86208241</v>
          </cell>
          <cell r="L1512">
            <v>0</v>
          </cell>
          <cell r="M1512">
            <v>86208241</v>
          </cell>
          <cell r="N1512">
            <v>86207241</v>
          </cell>
          <cell r="O1512">
            <v>0</v>
          </cell>
          <cell r="P1512">
            <v>86207241</v>
          </cell>
          <cell r="Q1512">
            <v>1000</v>
          </cell>
          <cell r="R1512">
            <v>0</v>
          </cell>
          <cell r="S1512">
            <v>0</v>
          </cell>
          <cell r="T1512">
            <v>0</v>
          </cell>
          <cell r="U1512">
            <v>1000</v>
          </cell>
          <cell r="V1512">
            <v>0</v>
          </cell>
          <cell r="W1512">
            <v>0</v>
          </cell>
        </row>
        <row r="1513">
          <cell r="D1513" t="str">
            <v>기획실 업무지원팀</v>
          </cell>
          <cell r="E1513">
            <v>719920025</v>
          </cell>
          <cell r="F1513" t="str">
            <v>BBN</v>
          </cell>
          <cell r="G1513" t="str">
            <v>1992.07.18</v>
          </cell>
          <cell r="H1513">
            <v>1996.08</v>
          </cell>
          <cell r="I1513">
            <v>5</v>
          </cell>
          <cell r="J1513">
            <v>0.45100000000000001</v>
          </cell>
          <cell r="K1513">
            <v>55546803</v>
          </cell>
          <cell r="L1513">
            <v>0</v>
          </cell>
          <cell r="M1513">
            <v>55546803</v>
          </cell>
          <cell r="N1513">
            <v>55545803</v>
          </cell>
          <cell r="O1513">
            <v>0</v>
          </cell>
          <cell r="P1513">
            <v>55545803</v>
          </cell>
          <cell r="Q1513">
            <v>1000</v>
          </cell>
          <cell r="R1513">
            <v>0</v>
          </cell>
          <cell r="S1513">
            <v>0</v>
          </cell>
          <cell r="T1513">
            <v>0</v>
          </cell>
          <cell r="U1513">
            <v>1000</v>
          </cell>
          <cell r="V1513">
            <v>0</v>
          </cell>
          <cell r="W1513">
            <v>0</v>
          </cell>
        </row>
        <row r="1514">
          <cell r="D1514" t="str">
            <v>기획실 업무지원팀</v>
          </cell>
          <cell r="E1514">
            <v>719920026</v>
          </cell>
          <cell r="F1514" t="str">
            <v>F0100</v>
          </cell>
          <cell r="G1514" t="str">
            <v>1992.07.18</v>
          </cell>
          <cell r="H1514">
            <v>1996.08</v>
          </cell>
          <cell r="I1514">
            <v>5</v>
          </cell>
          <cell r="J1514">
            <v>0.45100000000000001</v>
          </cell>
          <cell r="K1514">
            <v>20175118</v>
          </cell>
          <cell r="L1514">
            <v>0</v>
          </cell>
          <cell r="M1514">
            <v>20175118</v>
          </cell>
          <cell r="N1514">
            <v>20174118</v>
          </cell>
          <cell r="O1514">
            <v>0</v>
          </cell>
          <cell r="P1514">
            <v>20174118</v>
          </cell>
          <cell r="Q1514">
            <v>1000</v>
          </cell>
          <cell r="R1514">
            <v>0</v>
          </cell>
          <cell r="S1514">
            <v>0</v>
          </cell>
          <cell r="T1514">
            <v>0</v>
          </cell>
          <cell r="U1514">
            <v>1000</v>
          </cell>
          <cell r="V1514">
            <v>0</v>
          </cell>
          <cell r="W1514">
            <v>0</v>
          </cell>
        </row>
        <row r="1515">
          <cell r="D1515" t="str">
            <v>기획실 업무지원팀</v>
          </cell>
          <cell r="E1515">
            <v>719920027</v>
          </cell>
          <cell r="F1515" t="str">
            <v>F0200</v>
          </cell>
          <cell r="G1515" t="str">
            <v>1992.07.18</v>
          </cell>
          <cell r="H1515">
            <v>1996.08</v>
          </cell>
          <cell r="I1515">
            <v>5</v>
          </cell>
          <cell r="J1515">
            <v>0.45100000000000001</v>
          </cell>
          <cell r="K1515">
            <v>8000000</v>
          </cell>
          <cell r="L1515">
            <v>0</v>
          </cell>
          <cell r="M1515">
            <v>8000000</v>
          </cell>
          <cell r="N1515">
            <v>7999000</v>
          </cell>
          <cell r="O1515">
            <v>0</v>
          </cell>
          <cell r="P1515">
            <v>7999000</v>
          </cell>
          <cell r="Q1515">
            <v>1000</v>
          </cell>
          <cell r="R1515">
            <v>0</v>
          </cell>
          <cell r="S1515">
            <v>0</v>
          </cell>
          <cell r="T1515">
            <v>0</v>
          </cell>
          <cell r="U1515">
            <v>1000</v>
          </cell>
          <cell r="V1515">
            <v>0</v>
          </cell>
          <cell r="W1515">
            <v>0</v>
          </cell>
        </row>
        <row r="1516">
          <cell r="D1516" t="str">
            <v>기획실 업무지원팀</v>
          </cell>
          <cell r="E1516">
            <v>719920028</v>
          </cell>
          <cell r="F1516" t="str">
            <v>COPY</v>
          </cell>
          <cell r="G1516" t="str">
            <v>1992.08.31</v>
          </cell>
          <cell r="H1516">
            <v>1996.09</v>
          </cell>
          <cell r="I1516">
            <v>5</v>
          </cell>
          <cell r="J1516">
            <v>0.45100000000000001</v>
          </cell>
          <cell r="K1516">
            <v>4000000</v>
          </cell>
          <cell r="L1516">
            <v>0</v>
          </cell>
          <cell r="M1516">
            <v>4000000</v>
          </cell>
          <cell r="N1516">
            <v>3999000</v>
          </cell>
          <cell r="O1516">
            <v>0</v>
          </cell>
          <cell r="P1516">
            <v>3999000</v>
          </cell>
          <cell r="Q1516">
            <v>1000</v>
          </cell>
          <cell r="R1516">
            <v>0</v>
          </cell>
          <cell r="S1516">
            <v>0</v>
          </cell>
          <cell r="T1516">
            <v>0</v>
          </cell>
          <cell r="U1516">
            <v>1000</v>
          </cell>
          <cell r="V1516">
            <v>0</v>
          </cell>
          <cell r="W1516">
            <v>0</v>
          </cell>
        </row>
        <row r="1517">
          <cell r="D1517" t="str">
            <v>기획실 업무지원팀</v>
          </cell>
          <cell r="E1517">
            <v>719920030</v>
          </cell>
          <cell r="F1517" t="str">
            <v>ARIX</v>
          </cell>
          <cell r="G1517" t="str">
            <v>1992.08.17</v>
          </cell>
          <cell r="H1517">
            <v>1996.09</v>
          </cell>
          <cell r="I1517">
            <v>5</v>
          </cell>
          <cell r="J1517">
            <v>0.45100000000000001</v>
          </cell>
          <cell r="K1517">
            <v>13045700</v>
          </cell>
          <cell r="L1517">
            <v>0</v>
          </cell>
          <cell r="M1517">
            <v>13045700</v>
          </cell>
          <cell r="N1517">
            <v>13044700</v>
          </cell>
          <cell r="O1517">
            <v>0</v>
          </cell>
          <cell r="P1517">
            <v>13044700</v>
          </cell>
          <cell r="Q1517">
            <v>1000</v>
          </cell>
          <cell r="R1517">
            <v>0</v>
          </cell>
          <cell r="S1517">
            <v>0</v>
          </cell>
          <cell r="T1517">
            <v>0</v>
          </cell>
          <cell r="U1517">
            <v>1000</v>
          </cell>
          <cell r="V1517">
            <v>0</v>
          </cell>
          <cell r="W1517">
            <v>0</v>
          </cell>
        </row>
        <row r="1518">
          <cell r="D1518" t="str">
            <v>기획실 업무지원팀</v>
          </cell>
          <cell r="E1518">
            <v>719920031</v>
          </cell>
          <cell r="F1518" t="str">
            <v>LASER PRINTER</v>
          </cell>
          <cell r="G1518" t="str">
            <v>1992.08.31</v>
          </cell>
          <cell r="H1518">
            <v>1996.09</v>
          </cell>
          <cell r="I1518">
            <v>5</v>
          </cell>
          <cell r="J1518">
            <v>0.45100000000000001</v>
          </cell>
          <cell r="K1518">
            <v>2450000</v>
          </cell>
          <cell r="L1518">
            <v>0</v>
          </cell>
          <cell r="M1518">
            <v>2450000</v>
          </cell>
          <cell r="N1518">
            <v>2449000</v>
          </cell>
          <cell r="O1518">
            <v>0</v>
          </cell>
          <cell r="P1518">
            <v>2449000</v>
          </cell>
          <cell r="Q1518">
            <v>1000</v>
          </cell>
          <cell r="R1518">
            <v>0</v>
          </cell>
          <cell r="S1518">
            <v>0</v>
          </cell>
          <cell r="T1518">
            <v>0</v>
          </cell>
          <cell r="U1518">
            <v>1000</v>
          </cell>
          <cell r="V1518">
            <v>0</v>
          </cell>
          <cell r="W1518">
            <v>0</v>
          </cell>
        </row>
        <row r="1519">
          <cell r="D1519" t="str">
            <v>기획실 업무지원팀</v>
          </cell>
          <cell r="E1519">
            <v>719920033</v>
          </cell>
          <cell r="F1519" t="str">
            <v>PRINTER</v>
          </cell>
          <cell r="G1519" t="str">
            <v>1992.10.31</v>
          </cell>
          <cell r="H1519">
            <v>1996.11</v>
          </cell>
          <cell r="I1519">
            <v>5</v>
          </cell>
          <cell r="J1519">
            <v>0.45100000000000001</v>
          </cell>
          <cell r="K1519">
            <v>1710000</v>
          </cell>
          <cell r="L1519">
            <v>0</v>
          </cell>
          <cell r="M1519">
            <v>1710000</v>
          </cell>
          <cell r="N1519">
            <v>1709000</v>
          </cell>
          <cell r="O1519">
            <v>0</v>
          </cell>
          <cell r="P1519">
            <v>1709000</v>
          </cell>
          <cell r="Q1519">
            <v>1000</v>
          </cell>
          <cell r="R1519">
            <v>0</v>
          </cell>
          <cell r="S1519">
            <v>0</v>
          </cell>
          <cell r="T1519">
            <v>0</v>
          </cell>
          <cell r="U1519">
            <v>1000</v>
          </cell>
          <cell r="V1519">
            <v>0</v>
          </cell>
          <cell r="W1519">
            <v>0</v>
          </cell>
        </row>
        <row r="1520">
          <cell r="D1520" t="str">
            <v>기획실 업무지원팀</v>
          </cell>
          <cell r="E1520">
            <v>719920034</v>
          </cell>
          <cell r="F1520" t="str">
            <v>COMPUTER</v>
          </cell>
          <cell r="G1520" t="str">
            <v>1992.10.31</v>
          </cell>
          <cell r="H1520">
            <v>1996.11</v>
          </cell>
          <cell r="I1520">
            <v>5</v>
          </cell>
          <cell r="J1520">
            <v>0.45100000000000001</v>
          </cell>
          <cell r="K1520">
            <v>2890000</v>
          </cell>
          <cell r="L1520">
            <v>0</v>
          </cell>
          <cell r="M1520">
            <v>2890000</v>
          </cell>
          <cell r="N1520">
            <v>2889000</v>
          </cell>
          <cell r="O1520">
            <v>0</v>
          </cell>
          <cell r="P1520">
            <v>2889000</v>
          </cell>
          <cell r="Q1520">
            <v>1000</v>
          </cell>
          <cell r="R1520">
            <v>0</v>
          </cell>
          <cell r="S1520">
            <v>0</v>
          </cell>
          <cell r="T1520">
            <v>0</v>
          </cell>
          <cell r="U1520">
            <v>1000</v>
          </cell>
          <cell r="V1520">
            <v>0</v>
          </cell>
          <cell r="W1520">
            <v>0</v>
          </cell>
        </row>
        <row r="1521">
          <cell r="D1521" t="str">
            <v>기획실 업무지원팀</v>
          </cell>
          <cell r="E1521">
            <v>719920035</v>
          </cell>
          <cell r="F1521" t="str">
            <v>PRINTER</v>
          </cell>
          <cell r="G1521" t="str">
            <v>1992.12.31</v>
          </cell>
          <cell r="H1521">
            <v>1996.12</v>
          </cell>
          <cell r="I1521">
            <v>5</v>
          </cell>
          <cell r="J1521">
            <v>0.45100000000000001</v>
          </cell>
          <cell r="K1521">
            <v>1150000</v>
          </cell>
          <cell r="L1521">
            <v>0</v>
          </cell>
          <cell r="M1521">
            <v>1150000</v>
          </cell>
          <cell r="N1521">
            <v>1149000</v>
          </cell>
          <cell r="O1521">
            <v>0</v>
          </cell>
          <cell r="P1521">
            <v>1149000</v>
          </cell>
          <cell r="Q1521">
            <v>1000</v>
          </cell>
          <cell r="R1521">
            <v>0</v>
          </cell>
          <cell r="S1521">
            <v>0</v>
          </cell>
          <cell r="T1521">
            <v>0</v>
          </cell>
          <cell r="U1521">
            <v>1000</v>
          </cell>
          <cell r="V1521">
            <v>0</v>
          </cell>
          <cell r="W1521">
            <v>0</v>
          </cell>
        </row>
        <row r="1522">
          <cell r="D1522" t="str">
            <v>기획실 업무지원팀</v>
          </cell>
          <cell r="E1522">
            <v>719920036</v>
          </cell>
          <cell r="F1522" t="str">
            <v>COMPUTER</v>
          </cell>
          <cell r="G1522" t="str">
            <v>1992.12.31</v>
          </cell>
          <cell r="H1522">
            <v>1996.12</v>
          </cell>
          <cell r="I1522">
            <v>5</v>
          </cell>
          <cell r="J1522">
            <v>0.45100000000000001</v>
          </cell>
          <cell r="K1522">
            <v>5540000</v>
          </cell>
          <cell r="L1522">
            <v>0</v>
          </cell>
          <cell r="M1522">
            <v>5540000</v>
          </cell>
          <cell r="N1522">
            <v>5539000</v>
          </cell>
          <cell r="O1522">
            <v>0</v>
          </cell>
          <cell r="P1522">
            <v>5539000</v>
          </cell>
          <cell r="Q1522">
            <v>1000</v>
          </cell>
          <cell r="R1522">
            <v>0</v>
          </cell>
          <cell r="S1522">
            <v>0</v>
          </cell>
          <cell r="T1522">
            <v>0</v>
          </cell>
          <cell r="U1522">
            <v>1000</v>
          </cell>
          <cell r="V1522">
            <v>0</v>
          </cell>
          <cell r="W1522">
            <v>0</v>
          </cell>
        </row>
        <row r="1523">
          <cell r="D1523" t="str">
            <v>기획실 업무지원팀</v>
          </cell>
          <cell r="E1523">
            <v>719930001</v>
          </cell>
          <cell r="F1523" t="str">
            <v>복사기</v>
          </cell>
          <cell r="G1523" t="str">
            <v>1993.02.28</v>
          </cell>
          <cell r="H1523">
            <v>2000.03</v>
          </cell>
          <cell r="I1523">
            <v>5</v>
          </cell>
          <cell r="J1523">
            <v>0.45100000000000001</v>
          </cell>
          <cell r="K1523">
            <v>2650000</v>
          </cell>
          <cell r="L1523">
            <v>0</v>
          </cell>
          <cell r="M1523">
            <v>2650000</v>
          </cell>
          <cell r="N1523">
            <v>2649000</v>
          </cell>
          <cell r="O1523">
            <v>0</v>
          </cell>
          <cell r="P1523">
            <v>2649000</v>
          </cell>
          <cell r="Q1523">
            <v>1000</v>
          </cell>
          <cell r="R1523">
            <v>0</v>
          </cell>
          <cell r="S1523">
            <v>0</v>
          </cell>
          <cell r="T1523">
            <v>0</v>
          </cell>
          <cell r="U1523">
            <v>1000</v>
          </cell>
          <cell r="V1523">
            <v>0</v>
          </cell>
          <cell r="W1523">
            <v>0</v>
          </cell>
        </row>
        <row r="1524">
          <cell r="D1524" t="str">
            <v>기획실 업무지원팀</v>
          </cell>
          <cell r="E1524">
            <v>719930002</v>
          </cell>
          <cell r="F1524" t="str">
            <v>레이져 프린터</v>
          </cell>
          <cell r="G1524" t="str">
            <v>1993.03.31</v>
          </cell>
          <cell r="H1524">
            <v>1997.04</v>
          </cell>
          <cell r="I1524">
            <v>5</v>
          </cell>
          <cell r="J1524">
            <v>0.45100000000000001</v>
          </cell>
          <cell r="K1524">
            <v>2680000</v>
          </cell>
          <cell r="L1524">
            <v>0</v>
          </cell>
          <cell r="M1524">
            <v>2680000</v>
          </cell>
          <cell r="N1524">
            <v>2679000</v>
          </cell>
          <cell r="O1524">
            <v>0</v>
          </cell>
          <cell r="P1524">
            <v>2679000</v>
          </cell>
          <cell r="Q1524">
            <v>1000</v>
          </cell>
          <cell r="R1524">
            <v>0</v>
          </cell>
          <cell r="S1524">
            <v>0</v>
          </cell>
          <cell r="T1524">
            <v>0</v>
          </cell>
          <cell r="U1524">
            <v>1000</v>
          </cell>
          <cell r="V1524">
            <v>0</v>
          </cell>
          <cell r="W1524">
            <v>0</v>
          </cell>
        </row>
        <row r="1525">
          <cell r="D1525" t="str">
            <v>기획실 업무지원팀</v>
          </cell>
          <cell r="E1525">
            <v>719930003</v>
          </cell>
          <cell r="F1525" t="str">
            <v>천공기</v>
          </cell>
          <cell r="G1525" t="str">
            <v>1993.04.19</v>
          </cell>
          <cell r="H1525">
            <v>2000.03</v>
          </cell>
          <cell r="I1525">
            <v>5</v>
          </cell>
          <cell r="J1525">
            <v>0.45100000000000001</v>
          </cell>
          <cell r="K1525">
            <v>360000</v>
          </cell>
          <cell r="L1525">
            <v>0</v>
          </cell>
          <cell r="M1525">
            <v>360000</v>
          </cell>
          <cell r="N1525">
            <v>359000</v>
          </cell>
          <cell r="O1525">
            <v>0</v>
          </cell>
          <cell r="P1525">
            <v>359000</v>
          </cell>
          <cell r="Q1525">
            <v>1000</v>
          </cell>
          <cell r="R1525">
            <v>0</v>
          </cell>
          <cell r="S1525">
            <v>0</v>
          </cell>
          <cell r="T1525">
            <v>0</v>
          </cell>
          <cell r="U1525">
            <v>1000</v>
          </cell>
          <cell r="V1525">
            <v>0</v>
          </cell>
          <cell r="W1525">
            <v>0</v>
          </cell>
        </row>
        <row r="1526">
          <cell r="D1526" t="str">
            <v>기획실 업무지원팀</v>
          </cell>
          <cell r="E1526">
            <v>719930004</v>
          </cell>
          <cell r="F1526" t="str">
            <v>COMPUTER</v>
          </cell>
          <cell r="G1526" t="str">
            <v>1993.04.28</v>
          </cell>
          <cell r="H1526">
            <v>1997.05</v>
          </cell>
          <cell r="I1526">
            <v>5</v>
          </cell>
          <cell r="J1526">
            <v>0.45100000000000001</v>
          </cell>
          <cell r="K1526">
            <v>720000</v>
          </cell>
          <cell r="L1526">
            <v>0</v>
          </cell>
          <cell r="M1526">
            <v>720000</v>
          </cell>
          <cell r="N1526">
            <v>719000</v>
          </cell>
          <cell r="O1526">
            <v>0</v>
          </cell>
          <cell r="P1526">
            <v>719000</v>
          </cell>
          <cell r="Q1526">
            <v>1000</v>
          </cell>
          <cell r="R1526">
            <v>0</v>
          </cell>
          <cell r="S1526">
            <v>0</v>
          </cell>
          <cell r="T1526">
            <v>0</v>
          </cell>
          <cell r="U1526">
            <v>1000</v>
          </cell>
          <cell r="V1526">
            <v>0</v>
          </cell>
          <cell r="W1526">
            <v>0</v>
          </cell>
        </row>
        <row r="1527">
          <cell r="D1527" t="str">
            <v>기획실 업무지원팀</v>
          </cell>
          <cell r="E1527">
            <v>719930005</v>
          </cell>
          <cell r="F1527" t="str">
            <v>PRINTER</v>
          </cell>
          <cell r="G1527" t="str">
            <v>1993.04.30</v>
          </cell>
          <cell r="H1527">
            <v>1997.05</v>
          </cell>
          <cell r="I1527">
            <v>5</v>
          </cell>
          <cell r="J1527">
            <v>0.45100000000000001</v>
          </cell>
          <cell r="K1527">
            <v>2680000</v>
          </cell>
          <cell r="L1527">
            <v>0</v>
          </cell>
          <cell r="M1527">
            <v>2680000</v>
          </cell>
          <cell r="N1527">
            <v>2679000</v>
          </cell>
          <cell r="O1527">
            <v>0</v>
          </cell>
          <cell r="P1527">
            <v>2679000</v>
          </cell>
          <cell r="Q1527">
            <v>1000</v>
          </cell>
          <cell r="R1527">
            <v>0</v>
          </cell>
          <cell r="S1527">
            <v>0</v>
          </cell>
          <cell r="T1527">
            <v>0</v>
          </cell>
          <cell r="U1527">
            <v>1000</v>
          </cell>
          <cell r="V1527">
            <v>0</v>
          </cell>
          <cell r="W1527">
            <v>0</v>
          </cell>
        </row>
        <row r="1528">
          <cell r="D1528" t="str">
            <v>기획실 업무지원팀</v>
          </cell>
          <cell r="E1528">
            <v>719930006</v>
          </cell>
          <cell r="F1528" t="str">
            <v>COMPUTER</v>
          </cell>
          <cell r="G1528" t="str">
            <v>1993.04.30</v>
          </cell>
          <cell r="H1528">
            <v>1997.05</v>
          </cell>
          <cell r="I1528">
            <v>5</v>
          </cell>
          <cell r="J1528">
            <v>0.45100000000000001</v>
          </cell>
          <cell r="K1528">
            <v>2150000</v>
          </cell>
          <cell r="L1528">
            <v>0</v>
          </cell>
          <cell r="M1528">
            <v>2150000</v>
          </cell>
          <cell r="N1528">
            <v>2149000</v>
          </cell>
          <cell r="O1528">
            <v>0</v>
          </cell>
          <cell r="P1528">
            <v>2149000</v>
          </cell>
          <cell r="Q1528">
            <v>1000</v>
          </cell>
          <cell r="R1528">
            <v>0</v>
          </cell>
          <cell r="S1528">
            <v>0</v>
          </cell>
          <cell r="T1528">
            <v>0</v>
          </cell>
          <cell r="U1528">
            <v>1000</v>
          </cell>
          <cell r="V1528">
            <v>0</v>
          </cell>
          <cell r="W1528">
            <v>0</v>
          </cell>
        </row>
        <row r="1529">
          <cell r="D1529" t="str">
            <v>기획실 업무지원팀</v>
          </cell>
          <cell r="E1529">
            <v>719930007</v>
          </cell>
          <cell r="F1529" t="str">
            <v>COMPUTER</v>
          </cell>
          <cell r="G1529" t="str">
            <v>1993.04.30</v>
          </cell>
          <cell r="H1529">
            <v>1997.05</v>
          </cell>
          <cell r="I1529">
            <v>5</v>
          </cell>
          <cell r="J1529">
            <v>0.45100000000000001</v>
          </cell>
          <cell r="K1529">
            <v>3600000</v>
          </cell>
          <cell r="L1529">
            <v>0</v>
          </cell>
          <cell r="M1529">
            <v>3600000</v>
          </cell>
          <cell r="N1529">
            <v>3599000</v>
          </cell>
          <cell r="O1529">
            <v>0</v>
          </cell>
          <cell r="P1529">
            <v>3599000</v>
          </cell>
          <cell r="Q1529">
            <v>1000</v>
          </cell>
          <cell r="R1529">
            <v>0</v>
          </cell>
          <cell r="S1529">
            <v>0</v>
          </cell>
          <cell r="T1529">
            <v>0</v>
          </cell>
          <cell r="U1529">
            <v>1000</v>
          </cell>
          <cell r="V1529">
            <v>0</v>
          </cell>
          <cell r="W1529">
            <v>0</v>
          </cell>
        </row>
        <row r="1530">
          <cell r="D1530" t="str">
            <v>기획실 업무지원팀</v>
          </cell>
          <cell r="E1530">
            <v>719930008</v>
          </cell>
          <cell r="F1530" t="str">
            <v>CRT TERMINAL</v>
          </cell>
          <cell r="G1530" t="str">
            <v>1993.04.30</v>
          </cell>
          <cell r="H1530">
            <v>1997.05</v>
          </cell>
          <cell r="I1530">
            <v>5</v>
          </cell>
          <cell r="J1530">
            <v>0.45100000000000001</v>
          </cell>
          <cell r="K1530">
            <v>550000</v>
          </cell>
          <cell r="L1530">
            <v>0</v>
          </cell>
          <cell r="M1530">
            <v>550000</v>
          </cell>
          <cell r="N1530">
            <v>549000</v>
          </cell>
          <cell r="O1530">
            <v>0</v>
          </cell>
          <cell r="P1530">
            <v>549000</v>
          </cell>
          <cell r="Q1530">
            <v>1000</v>
          </cell>
          <cell r="R1530">
            <v>0</v>
          </cell>
          <cell r="S1530">
            <v>0</v>
          </cell>
          <cell r="T1530">
            <v>0</v>
          </cell>
          <cell r="U1530">
            <v>1000</v>
          </cell>
          <cell r="V1530">
            <v>0</v>
          </cell>
          <cell r="W1530">
            <v>0</v>
          </cell>
        </row>
        <row r="1531">
          <cell r="D1531" t="str">
            <v>기획실 업무지원팀</v>
          </cell>
          <cell r="E1531">
            <v>719930009</v>
          </cell>
          <cell r="F1531" t="str">
            <v>SOLDERING MACHINE DUCT 환풍기</v>
          </cell>
          <cell r="G1531" t="str">
            <v>1993.04.30</v>
          </cell>
          <cell r="H1531">
            <v>2000.05</v>
          </cell>
          <cell r="I1531">
            <v>5</v>
          </cell>
          <cell r="J1531">
            <v>0.45100000000000001</v>
          </cell>
          <cell r="K1531">
            <v>1700000</v>
          </cell>
          <cell r="L1531">
            <v>0</v>
          </cell>
          <cell r="M1531">
            <v>1700000</v>
          </cell>
          <cell r="N1531">
            <v>1699000</v>
          </cell>
          <cell r="O1531">
            <v>0</v>
          </cell>
          <cell r="P1531">
            <v>1699000</v>
          </cell>
          <cell r="Q1531">
            <v>1000</v>
          </cell>
          <cell r="R1531">
            <v>0</v>
          </cell>
          <cell r="S1531">
            <v>0</v>
          </cell>
          <cell r="T1531">
            <v>0</v>
          </cell>
          <cell r="U1531">
            <v>1000</v>
          </cell>
          <cell r="V1531">
            <v>0</v>
          </cell>
          <cell r="W1531">
            <v>0</v>
          </cell>
        </row>
        <row r="1532">
          <cell r="D1532" t="str">
            <v>기획실 업무지원팀</v>
          </cell>
          <cell r="E1532">
            <v>719930010</v>
          </cell>
          <cell r="F1532" t="str">
            <v>COMPUTER</v>
          </cell>
          <cell r="G1532" t="str">
            <v>1993.05.31</v>
          </cell>
          <cell r="H1532">
            <v>1997.06</v>
          </cell>
          <cell r="I1532">
            <v>5</v>
          </cell>
          <cell r="J1532">
            <v>0.45100000000000001</v>
          </cell>
          <cell r="K1532">
            <v>1275000</v>
          </cell>
          <cell r="L1532">
            <v>0</v>
          </cell>
          <cell r="M1532">
            <v>1275000</v>
          </cell>
          <cell r="N1532">
            <v>1274000</v>
          </cell>
          <cell r="O1532">
            <v>0</v>
          </cell>
          <cell r="P1532">
            <v>1274000</v>
          </cell>
          <cell r="Q1532">
            <v>1000</v>
          </cell>
          <cell r="R1532">
            <v>0</v>
          </cell>
          <cell r="S1532">
            <v>0</v>
          </cell>
          <cell r="T1532">
            <v>0</v>
          </cell>
          <cell r="U1532">
            <v>1000</v>
          </cell>
          <cell r="V1532">
            <v>0</v>
          </cell>
          <cell r="W1532">
            <v>0</v>
          </cell>
        </row>
        <row r="1533">
          <cell r="D1533" t="str">
            <v>기획실 업무지원팀</v>
          </cell>
          <cell r="E1533">
            <v>719930011</v>
          </cell>
          <cell r="F1533" t="str">
            <v>COMPUTER</v>
          </cell>
          <cell r="G1533" t="str">
            <v>1993.05.31</v>
          </cell>
          <cell r="H1533">
            <v>1997.06</v>
          </cell>
          <cell r="I1533">
            <v>5</v>
          </cell>
          <cell r="J1533">
            <v>0.45100000000000001</v>
          </cell>
          <cell r="K1533">
            <v>1275000</v>
          </cell>
          <cell r="L1533">
            <v>0</v>
          </cell>
          <cell r="M1533">
            <v>1275000</v>
          </cell>
          <cell r="N1533">
            <v>1274000</v>
          </cell>
          <cell r="O1533">
            <v>0</v>
          </cell>
          <cell r="P1533">
            <v>1274000</v>
          </cell>
          <cell r="Q1533">
            <v>1000</v>
          </cell>
          <cell r="R1533">
            <v>0</v>
          </cell>
          <cell r="S1533">
            <v>0</v>
          </cell>
          <cell r="T1533">
            <v>0</v>
          </cell>
          <cell r="U1533">
            <v>1000</v>
          </cell>
          <cell r="V1533">
            <v>0</v>
          </cell>
          <cell r="W1533">
            <v>0</v>
          </cell>
        </row>
        <row r="1534">
          <cell r="D1534" t="str">
            <v>기획실 업무지원팀</v>
          </cell>
          <cell r="E1534">
            <v>719930012</v>
          </cell>
          <cell r="F1534" t="str">
            <v>COMPUTER</v>
          </cell>
          <cell r="G1534" t="str">
            <v>1993.05.31</v>
          </cell>
          <cell r="H1534">
            <v>1997.06</v>
          </cell>
          <cell r="I1534">
            <v>5</v>
          </cell>
          <cell r="J1534">
            <v>0.45100000000000001</v>
          </cell>
          <cell r="K1534">
            <v>3873636</v>
          </cell>
          <cell r="L1534">
            <v>0</v>
          </cell>
          <cell r="M1534">
            <v>3873636</v>
          </cell>
          <cell r="N1534">
            <v>3872636</v>
          </cell>
          <cell r="O1534">
            <v>0</v>
          </cell>
          <cell r="P1534">
            <v>3872636</v>
          </cell>
          <cell r="Q1534">
            <v>1000</v>
          </cell>
          <cell r="R1534">
            <v>0</v>
          </cell>
          <cell r="S1534">
            <v>0</v>
          </cell>
          <cell r="T1534">
            <v>0</v>
          </cell>
          <cell r="U1534">
            <v>1000</v>
          </cell>
          <cell r="V1534">
            <v>0</v>
          </cell>
          <cell r="W1534">
            <v>0</v>
          </cell>
        </row>
        <row r="1535">
          <cell r="D1535" t="str">
            <v>기획실 업무지원팀</v>
          </cell>
          <cell r="E1535">
            <v>719930013</v>
          </cell>
          <cell r="F1535" t="str">
            <v>PRINTER</v>
          </cell>
          <cell r="G1535" t="str">
            <v>1993.05.31</v>
          </cell>
          <cell r="H1535">
            <v>1997.06</v>
          </cell>
          <cell r="I1535">
            <v>5</v>
          </cell>
          <cell r="J1535">
            <v>0.45100000000000001</v>
          </cell>
          <cell r="K1535">
            <v>1060000</v>
          </cell>
          <cell r="L1535">
            <v>0</v>
          </cell>
          <cell r="M1535">
            <v>1060000</v>
          </cell>
          <cell r="N1535">
            <v>1059000</v>
          </cell>
          <cell r="O1535">
            <v>0</v>
          </cell>
          <cell r="P1535">
            <v>1059000</v>
          </cell>
          <cell r="Q1535">
            <v>1000</v>
          </cell>
          <cell r="R1535">
            <v>0</v>
          </cell>
          <cell r="S1535">
            <v>0</v>
          </cell>
          <cell r="T1535">
            <v>0</v>
          </cell>
          <cell r="U1535">
            <v>1000</v>
          </cell>
          <cell r="V1535">
            <v>0</v>
          </cell>
          <cell r="W1535">
            <v>0</v>
          </cell>
        </row>
        <row r="1536">
          <cell r="D1536" t="str">
            <v>기획실 업무지원팀</v>
          </cell>
          <cell r="E1536">
            <v>719930014</v>
          </cell>
          <cell r="F1536" t="str">
            <v>PRINTER</v>
          </cell>
          <cell r="G1536" t="str">
            <v>1993.05.31</v>
          </cell>
          <cell r="H1536">
            <v>1997.06</v>
          </cell>
          <cell r="I1536">
            <v>5</v>
          </cell>
          <cell r="J1536">
            <v>0.45100000000000001</v>
          </cell>
          <cell r="K1536">
            <v>1560000</v>
          </cell>
          <cell r="L1536">
            <v>0</v>
          </cell>
          <cell r="M1536">
            <v>1560000</v>
          </cell>
          <cell r="N1536">
            <v>1559000</v>
          </cell>
          <cell r="O1536">
            <v>0</v>
          </cell>
          <cell r="P1536">
            <v>1559000</v>
          </cell>
          <cell r="Q1536">
            <v>1000</v>
          </cell>
          <cell r="R1536">
            <v>0</v>
          </cell>
          <cell r="S1536">
            <v>0</v>
          </cell>
          <cell r="T1536">
            <v>0</v>
          </cell>
          <cell r="U1536">
            <v>1000</v>
          </cell>
          <cell r="V1536">
            <v>0</v>
          </cell>
          <cell r="W1536">
            <v>0</v>
          </cell>
        </row>
        <row r="1537">
          <cell r="D1537" t="str">
            <v>기획실 업무지원팀</v>
          </cell>
          <cell r="E1537">
            <v>719930015</v>
          </cell>
          <cell r="F1537" t="str">
            <v>PRINTER</v>
          </cell>
          <cell r="G1537" t="str">
            <v>1993.05.31</v>
          </cell>
          <cell r="H1537">
            <v>1997.06</v>
          </cell>
          <cell r="I1537">
            <v>5</v>
          </cell>
          <cell r="J1537">
            <v>0.45100000000000001</v>
          </cell>
          <cell r="K1537">
            <v>910000</v>
          </cell>
          <cell r="L1537">
            <v>0</v>
          </cell>
          <cell r="M1537">
            <v>910000</v>
          </cell>
          <cell r="N1537">
            <v>909000</v>
          </cell>
          <cell r="O1537">
            <v>0</v>
          </cell>
          <cell r="P1537">
            <v>909000</v>
          </cell>
          <cell r="Q1537">
            <v>1000</v>
          </cell>
          <cell r="R1537">
            <v>0</v>
          </cell>
          <cell r="S1537">
            <v>0</v>
          </cell>
          <cell r="T1537">
            <v>0</v>
          </cell>
          <cell r="U1537">
            <v>1000</v>
          </cell>
          <cell r="V1537">
            <v>0</v>
          </cell>
          <cell r="W1537">
            <v>0</v>
          </cell>
        </row>
        <row r="1538">
          <cell r="D1538" t="str">
            <v>기획실 업무지원팀</v>
          </cell>
          <cell r="E1538">
            <v>719930017</v>
          </cell>
          <cell r="F1538" t="str">
            <v>에어콘</v>
          </cell>
          <cell r="G1538" t="str">
            <v>1993.05.31</v>
          </cell>
          <cell r="H1538">
            <v>2000.06</v>
          </cell>
          <cell r="I1538">
            <v>5</v>
          </cell>
          <cell r="J1538">
            <v>0.45100000000000001</v>
          </cell>
          <cell r="K1538">
            <v>3436363</v>
          </cell>
          <cell r="L1538">
            <v>0</v>
          </cell>
          <cell r="M1538">
            <v>3436363</v>
          </cell>
          <cell r="N1538">
            <v>3435363</v>
          </cell>
          <cell r="O1538">
            <v>0</v>
          </cell>
          <cell r="P1538">
            <v>3435363</v>
          </cell>
          <cell r="Q1538">
            <v>1000</v>
          </cell>
          <cell r="R1538">
            <v>0</v>
          </cell>
          <cell r="S1538">
            <v>0</v>
          </cell>
          <cell r="T1538">
            <v>0</v>
          </cell>
          <cell r="U1538">
            <v>1000</v>
          </cell>
          <cell r="V1538">
            <v>0</v>
          </cell>
          <cell r="W1538">
            <v>0</v>
          </cell>
        </row>
        <row r="1539">
          <cell r="D1539" t="str">
            <v>기획실 업무지원팀</v>
          </cell>
          <cell r="E1539">
            <v>719930018</v>
          </cell>
          <cell r="F1539" t="str">
            <v>CRT TERMINAL</v>
          </cell>
          <cell r="G1539" t="str">
            <v>1993.05.31</v>
          </cell>
          <cell r="H1539">
            <v>1997.06</v>
          </cell>
          <cell r="I1539">
            <v>5</v>
          </cell>
          <cell r="J1539">
            <v>0.45100000000000001</v>
          </cell>
          <cell r="K1539">
            <v>1370000</v>
          </cell>
          <cell r="L1539">
            <v>0</v>
          </cell>
          <cell r="M1539">
            <v>1370000</v>
          </cell>
          <cell r="N1539">
            <v>1369000</v>
          </cell>
          <cell r="O1539">
            <v>0</v>
          </cell>
          <cell r="P1539">
            <v>1369000</v>
          </cell>
          <cell r="Q1539">
            <v>1000</v>
          </cell>
          <cell r="R1539">
            <v>0</v>
          </cell>
          <cell r="S1539">
            <v>0</v>
          </cell>
          <cell r="T1539">
            <v>0</v>
          </cell>
          <cell r="U1539">
            <v>1000</v>
          </cell>
          <cell r="V1539">
            <v>0</v>
          </cell>
          <cell r="W1539">
            <v>0</v>
          </cell>
        </row>
        <row r="1540">
          <cell r="D1540" t="str">
            <v>기획실 업무지원팀</v>
          </cell>
          <cell r="E1540">
            <v>719930019</v>
          </cell>
          <cell r="F1540" t="str">
            <v>PRINTER</v>
          </cell>
          <cell r="G1540" t="str">
            <v>1993.05.31</v>
          </cell>
          <cell r="H1540">
            <v>1997.06</v>
          </cell>
          <cell r="I1540">
            <v>5</v>
          </cell>
          <cell r="J1540">
            <v>0.45100000000000001</v>
          </cell>
          <cell r="K1540">
            <v>4400000</v>
          </cell>
          <cell r="L1540">
            <v>0</v>
          </cell>
          <cell r="M1540">
            <v>4400000</v>
          </cell>
          <cell r="N1540">
            <v>4399000</v>
          </cell>
          <cell r="O1540">
            <v>0</v>
          </cell>
          <cell r="P1540">
            <v>4399000</v>
          </cell>
          <cell r="Q1540">
            <v>1000</v>
          </cell>
          <cell r="R1540">
            <v>0</v>
          </cell>
          <cell r="S1540">
            <v>0</v>
          </cell>
          <cell r="T1540">
            <v>0</v>
          </cell>
          <cell r="U1540">
            <v>1000</v>
          </cell>
          <cell r="V1540">
            <v>0</v>
          </cell>
          <cell r="W1540">
            <v>0</v>
          </cell>
        </row>
        <row r="1541">
          <cell r="D1541" t="str">
            <v>기획실 업무지원팀</v>
          </cell>
          <cell r="E1541">
            <v>719930020</v>
          </cell>
          <cell r="F1541" t="str">
            <v>COMPUTER</v>
          </cell>
          <cell r="G1541" t="str">
            <v>1993.05.31</v>
          </cell>
          <cell r="H1541">
            <v>1997.06</v>
          </cell>
          <cell r="I1541">
            <v>5</v>
          </cell>
          <cell r="J1541">
            <v>0.45100000000000001</v>
          </cell>
          <cell r="K1541">
            <v>2900000</v>
          </cell>
          <cell r="L1541">
            <v>0</v>
          </cell>
          <cell r="M1541">
            <v>2900000</v>
          </cell>
          <cell r="N1541">
            <v>2899000</v>
          </cell>
          <cell r="O1541">
            <v>0</v>
          </cell>
          <cell r="P1541">
            <v>2899000</v>
          </cell>
          <cell r="Q1541">
            <v>1000</v>
          </cell>
          <cell r="R1541">
            <v>0</v>
          </cell>
          <cell r="S1541">
            <v>0</v>
          </cell>
          <cell r="T1541">
            <v>0</v>
          </cell>
          <cell r="U1541">
            <v>1000</v>
          </cell>
          <cell r="V1541">
            <v>0</v>
          </cell>
          <cell r="W1541">
            <v>0</v>
          </cell>
        </row>
        <row r="1542">
          <cell r="D1542" t="str">
            <v>기획실 업무지원팀</v>
          </cell>
          <cell r="E1542">
            <v>719930021</v>
          </cell>
          <cell r="F1542" t="str">
            <v>COMPUTER</v>
          </cell>
          <cell r="G1542" t="str">
            <v>1993.06.30</v>
          </cell>
          <cell r="H1542">
            <v>1997.07</v>
          </cell>
          <cell r="I1542">
            <v>5</v>
          </cell>
          <cell r="J1542">
            <v>0.45100000000000001</v>
          </cell>
          <cell r="K1542">
            <v>2550000</v>
          </cell>
          <cell r="L1542">
            <v>0</v>
          </cell>
          <cell r="M1542">
            <v>2550000</v>
          </cell>
          <cell r="N1542">
            <v>2549000</v>
          </cell>
          <cell r="O1542">
            <v>0</v>
          </cell>
          <cell r="P1542">
            <v>2549000</v>
          </cell>
          <cell r="Q1542">
            <v>1000</v>
          </cell>
          <cell r="R1542">
            <v>0</v>
          </cell>
          <cell r="S1542">
            <v>0</v>
          </cell>
          <cell r="T1542">
            <v>0</v>
          </cell>
          <cell r="U1542">
            <v>1000</v>
          </cell>
          <cell r="V1542">
            <v>0</v>
          </cell>
          <cell r="W1542">
            <v>0</v>
          </cell>
        </row>
        <row r="1543">
          <cell r="D1543" t="str">
            <v>기획실 업무지원팀</v>
          </cell>
          <cell r="E1543">
            <v>719930022</v>
          </cell>
          <cell r="F1543" t="str">
            <v>PRT</v>
          </cell>
          <cell r="G1543" t="str">
            <v>1993.06.30</v>
          </cell>
          <cell r="H1543">
            <v>1997.07</v>
          </cell>
          <cell r="I1543">
            <v>5</v>
          </cell>
          <cell r="J1543">
            <v>0.45100000000000001</v>
          </cell>
          <cell r="K1543">
            <v>1970000</v>
          </cell>
          <cell r="L1543">
            <v>0</v>
          </cell>
          <cell r="M1543">
            <v>1970000</v>
          </cell>
          <cell r="N1543">
            <v>1969000</v>
          </cell>
          <cell r="O1543">
            <v>0</v>
          </cell>
          <cell r="P1543">
            <v>1969000</v>
          </cell>
          <cell r="Q1543">
            <v>1000</v>
          </cell>
          <cell r="R1543">
            <v>0</v>
          </cell>
          <cell r="S1543">
            <v>0</v>
          </cell>
          <cell r="T1543">
            <v>0</v>
          </cell>
          <cell r="U1543">
            <v>1000</v>
          </cell>
          <cell r="V1543">
            <v>0</v>
          </cell>
          <cell r="W1543">
            <v>0</v>
          </cell>
        </row>
        <row r="1544">
          <cell r="D1544" t="str">
            <v>기획실 업무지원팀</v>
          </cell>
          <cell r="E1544">
            <v>719930023</v>
          </cell>
          <cell r="F1544" t="str">
            <v>COMPUTER</v>
          </cell>
          <cell r="G1544" t="str">
            <v>1993.07.31</v>
          </cell>
          <cell r="H1544">
            <v>1997.08</v>
          </cell>
          <cell r="I1544">
            <v>5</v>
          </cell>
          <cell r="J1544">
            <v>0.45100000000000001</v>
          </cell>
          <cell r="K1544">
            <v>2550000</v>
          </cell>
          <cell r="L1544">
            <v>0</v>
          </cell>
          <cell r="M1544">
            <v>2550000</v>
          </cell>
          <cell r="N1544">
            <v>2549000</v>
          </cell>
          <cell r="O1544">
            <v>0</v>
          </cell>
          <cell r="P1544">
            <v>2549000</v>
          </cell>
          <cell r="Q1544">
            <v>1000</v>
          </cell>
          <cell r="R1544">
            <v>0</v>
          </cell>
          <cell r="S1544">
            <v>0</v>
          </cell>
          <cell r="T1544">
            <v>0</v>
          </cell>
          <cell r="U1544">
            <v>1000</v>
          </cell>
          <cell r="V1544">
            <v>0</v>
          </cell>
          <cell r="W1544">
            <v>0</v>
          </cell>
        </row>
        <row r="1545">
          <cell r="D1545" t="str">
            <v>기획실 업무지원팀</v>
          </cell>
          <cell r="E1545">
            <v>719930024</v>
          </cell>
          <cell r="F1545" t="str">
            <v>COMPUTER</v>
          </cell>
          <cell r="G1545" t="str">
            <v>1993.08.31</v>
          </cell>
          <cell r="H1545">
            <v>1997.09</v>
          </cell>
          <cell r="I1545">
            <v>5</v>
          </cell>
          <cell r="J1545">
            <v>0.45100000000000001</v>
          </cell>
          <cell r="K1545">
            <v>2000000</v>
          </cell>
          <cell r="L1545">
            <v>0</v>
          </cell>
          <cell r="M1545">
            <v>2000000</v>
          </cell>
          <cell r="N1545">
            <v>1999000</v>
          </cell>
          <cell r="O1545">
            <v>0</v>
          </cell>
          <cell r="P1545">
            <v>1999000</v>
          </cell>
          <cell r="Q1545">
            <v>1000</v>
          </cell>
          <cell r="R1545">
            <v>0</v>
          </cell>
          <cell r="S1545">
            <v>0</v>
          </cell>
          <cell r="T1545">
            <v>0</v>
          </cell>
          <cell r="U1545">
            <v>1000</v>
          </cell>
          <cell r="V1545">
            <v>0</v>
          </cell>
          <cell r="W1545">
            <v>0</v>
          </cell>
        </row>
        <row r="1546">
          <cell r="D1546" t="str">
            <v>기획실 업무지원팀</v>
          </cell>
          <cell r="E1546">
            <v>719930025</v>
          </cell>
          <cell r="F1546" t="str">
            <v>COMPUTER</v>
          </cell>
          <cell r="G1546" t="str">
            <v>1993.08.31</v>
          </cell>
          <cell r="H1546">
            <v>1997.09</v>
          </cell>
          <cell r="I1546">
            <v>5</v>
          </cell>
          <cell r="J1546">
            <v>0.45100000000000001</v>
          </cell>
          <cell r="K1546">
            <v>1050000</v>
          </cell>
          <cell r="L1546">
            <v>0</v>
          </cell>
          <cell r="M1546">
            <v>1050000</v>
          </cell>
          <cell r="N1546">
            <v>1049000</v>
          </cell>
          <cell r="O1546">
            <v>0</v>
          </cell>
          <cell r="P1546">
            <v>1049000</v>
          </cell>
          <cell r="Q1546">
            <v>1000</v>
          </cell>
          <cell r="R1546">
            <v>0</v>
          </cell>
          <cell r="S1546">
            <v>0</v>
          </cell>
          <cell r="T1546">
            <v>0</v>
          </cell>
          <cell r="U1546">
            <v>1000</v>
          </cell>
          <cell r="V1546">
            <v>0</v>
          </cell>
          <cell r="W1546">
            <v>0</v>
          </cell>
        </row>
        <row r="1547">
          <cell r="D1547" t="str">
            <v>기획실 업무지원팀</v>
          </cell>
          <cell r="E1547">
            <v>719930026</v>
          </cell>
          <cell r="F1547" t="str">
            <v>비디오 카메라</v>
          </cell>
          <cell r="G1547" t="str">
            <v>1993.09.07</v>
          </cell>
          <cell r="H1547">
            <v>2001.07</v>
          </cell>
          <cell r="I1547">
            <v>5</v>
          </cell>
          <cell r="J1547">
            <v>0.45100000000000001</v>
          </cell>
          <cell r="K1547">
            <v>1760000</v>
          </cell>
          <cell r="L1547">
            <v>0</v>
          </cell>
          <cell r="M1547">
            <v>1760000</v>
          </cell>
          <cell r="N1547">
            <v>1759000</v>
          </cell>
          <cell r="O1547">
            <v>0</v>
          </cell>
          <cell r="P1547">
            <v>1759000</v>
          </cell>
          <cell r="Q1547">
            <v>1000</v>
          </cell>
          <cell r="R1547">
            <v>0</v>
          </cell>
          <cell r="S1547">
            <v>0</v>
          </cell>
          <cell r="T1547">
            <v>0</v>
          </cell>
          <cell r="U1547">
            <v>1000</v>
          </cell>
          <cell r="V1547">
            <v>0</v>
          </cell>
          <cell r="W1547">
            <v>0</v>
          </cell>
        </row>
        <row r="1548">
          <cell r="D1548" t="str">
            <v>기획실 업무지원팀</v>
          </cell>
          <cell r="E1548">
            <v>719930027</v>
          </cell>
          <cell r="F1548" t="str">
            <v>COMPUTER</v>
          </cell>
          <cell r="G1548" t="str">
            <v>1993.09.30</v>
          </cell>
          <cell r="H1548">
            <v>1997.1</v>
          </cell>
          <cell r="I1548">
            <v>5</v>
          </cell>
          <cell r="J1548">
            <v>0.45100000000000001</v>
          </cell>
          <cell r="K1548">
            <v>1554545</v>
          </cell>
          <cell r="L1548">
            <v>0</v>
          </cell>
          <cell r="M1548">
            <v>1554545</v>
          </cell>
          <cell r="N1548">
            <v>1553545</v>
          </cell>
          <cell r="O1548">
            <v>0</v>
          </cell>
          <cell r="P1548">
            <v>1553545</v>
          </cell>
          <cell r="Q1548">
            <v>1000</v>
          </cell>
          <cell r="R1548">
            <v>0</v>
          </cell>
          <cell r="S1548">
            <v>0</v>
          </cell>
          <cell r="T1548">
            <v>0</v>
          </cell>
          <cell r="U1548">
            <v>1000</v>
          </cell>
          <cell r="V1548">
            <v>0</v>
          </cell>
          <cell r="W1548">
            <v>0</v>
          </cell>
        </row>
        <row r="1549">
          <cell r="D1549" t="str">
            <v>기획실 업무지원팀</v>
          </cell>
          <cell r="E1549">
            <v>719930028</v>
          </cell>
          <cell r="F1549" t="str">
            <v>COMPUTER</v>
          </cell>
          <cell r="G1549" t="str">
            <v>1993.09.30</v>
          </cell>
          <cell r="H1549">
            <v>1997.1</v>
          </cell>
          <cell r="I1549">
            <v>5</v>
          </cell>
          <cell r="J1549">
            <v>0.45100000000000001</v>
          </cell>
          <cell r="K1549">
            <v>3100000</v>
          </cell>
          <cell r="L1549">
            <v>0</v>
          </cell>
          <cell r="M1549">
            <v>3100000</v>
          </cell>
          <cell r="N1549">
            <v>3099000</v>
          </cell>
          <cell r="O1549">
            <v>0</v>
          </cell>
          <cell r="P1549">
            <v>3099000</v>
          </cell>
          <cell r="Q1549">
            <v>1000</v>
          </cell>
          <cell r="R1549">
            <v>0</v>
          </cell>
          <cell r="S1549">
            <v>0</v>
          </cell>
          <cell r="T1549">
            <v>0</v>
          </cell>
          <cell r="U1549">
            <v>1000</v>
          </cell>
          <cell r="V1549">
            <v>0</v>
          </cell>
          <cell r="W1549">
            <v>0</v>
          </cell>
        </row>
        <row r="1550">
          <cell r="D1550" t="str">
            <v>기획실 업무지원팀</v>
          </cell>
          <cell r="E1550">
            <v>719930029</v>
          </cell>
          <cell r="F1550" t="str">
            <v>PRINTERR</v>
          </cell>
          <cell r="G1550" t="str">
            <v>1993.09.30</v>
          </cell>
          <cell r="H1550">
            <v>1997.1</v>
          </cell>
          <cell r="I1550">
            <v>5</v>
          </cell>
          <cell r="J1550">
            <v>0.45100000000000001</v>
          </cell>
          <cell r="K1550">
            <v>975000</v>
          </cell>
          <cell r="L1550">
            <v>0</v>
          </cell>
          <cell r="M1550">
            <v>975000</v>
          </cell>
          <cell r="N1550">
            <v>974000</v>
          </cell>
          <cell r="O1550">
            <v>0</v>
          </cell>
          <cell r="P1550">
            <v>974000</v>
          </cell>
          <cell r="Q1550">
            <v>1000</v>
          </cell>
          <cell r="R1550">
            <v>0</v>
          </cell>
          <cell r="S1550">
            <v>0</v>
          </cell>
          <cell r="T1550">
            <v>0</v>
          </cell>
          <cell r="U1550">
            <v>1000</v>
          </cell>
          <cell r="V1550">
            <v>0</v>
          </cell>
          <cell r="W1550">
            <v>0</v>
          </cell>
        </row>
        <row r="1551">
          <cell r="D1551" t="str">
            <v>기획실 업무지원팀</v>
          </cell>
          <cell r="E1551">
            <v>719930030</v>
          </cell>
          <cell r="F1551" t="str">
            <v>COMPUTER</v>
          </cell>
          <cell r="G1551" t="str">
            <v>1993.10.19</v>
          </cell>
          <cell r="H1551">
            <v>1997.11</v>
          </cell>
          <cell r="I1551">
            <v>5</v>
          </cell>
          <cell r="J1551">
            <v>0.45100000000000001</v>
          </cell>
          <cell r="K1551">
            <v>1100000</v>
          </cell>
          <cell r="L1551">
            <v>0</v>
          </cell>
          <cell r="M1551">
            <v>1100000</v>
          </cell>
          <cell r="N1551">
            <v>1099000</v>
          </cell>
          <cell r="O1551">
            <v>0</v>
          </cell>
          <cell r="P1551">
            <v>1099000</v>
          </cell>
          <cell r="Q1551">
            <v>1000</v>
          </cell>
          <cell r="R1551">
            <v>0</v>
          </cell>
          <cell r="S1551">
            <v>0</v>
          </cell>
          <cell r="T1551">
            <v>0</v>
          </cell>
          <cell r="U1551">
            <v>1000</v>
          </cell>
          <cell r="V1551">
            <v>0</v>
          </cell>
          <cell r="W1551">
            <v>0</v>
          </cell>
        </row>
        <row r="1552">
          <cell r="D1552" t="str">
            <v>기획실 업무지원팀</v>
          </cell>
          <cell r="E1552">
            <v>719930031</v>
          </cell>
          <cell r="F1552" t="str">
            <v>PRINTER</v>
          </cell>
          <cell r="G1552" t="str">
            <v>1993.10.31</v>
          </cell>
          <cell r="H1552">
            <v>1997.11</v>
          </cell>
          <cell r="I1552">
            <v>5</v>
          </cell>
          <cell r="J1552">
            <v>0.45100000000000001</v>
          </cell>
          <cell r="K1552">
            <v>1950000</v>
          </cell>
          <cell r="L1552">
            <v>0</v>
          </cell>
          <cell r="M1552">
            <v>1950000</v>
          </cell>
          <cell r="N1552">
            <v>1949000</v>
          </cell>
          <cell r="O1552">
            <v>0</v>
          </cell>
          <cell r="P1552">
            <v>1949000</v>
          </cell>
          <cell r="Q1552">
            <v>1000</v>
          </cell>
          <cell r="R1552">
            <v>0</v>
          </cell>
          <cell r="S1552">
            <v>0</v>
          </cell>
          <cell r="T1552">
            <v>0</v>
          </cell>
          <cell r="U1552">
            <v>1000</v>
          </cell>
          <cell r="V1552">
            <v>0</v>
          </cell>
          <cell r="W1552">
            <v>0</v>
          </cell>
        </row>
        <row r="1553">
          <cell r="D1553" t="str">
            <v>기획실 업무지원팀</v>
          </cell>
          <cell r="E1553">
            <v>719930032</v>
          </cell>
          <cell r="F1553" t="str">
            <v>COMPUTER</v>
          </cell>
          <cell r="G1553" t="str">
            <v>1993.10.31</v>
          </cell>
          <cell r="H1553">
            <v>1997.11</v>
          </cell>
          <cell r="I1553">
            <v>5</v>
          </cell>
          <cell r="J1553">
            <v>0.45100000000000001</v>
          </cell>
          <cell r="K1553">
            <v>7315000</v>
          </cell>
          <cell r="L1553">
            <v>0</v>
          </cell>
          <cell r="M1553">
            <v>7315000</v>
          </cell>
          <cell r="N1553">
            <v>7314000</v>
          </cell>
          <cell r="O1553">
            <v>0</v>
          </cell>
          <cell r="P1553">
            <v>7314000</v>
          </cell>
          <cell r="Q1553">
            <v>1000</v>
          </cell>
          <cell r="R1553">
            <v>0</v>
          </cell>
          <cell r="S1553">
            <v>0</v>
          </cell>
          <cell r="T1553">
            <v>0</v>
          </cell>
          <cell r="U1553">
            <v>1000</v>
          </cell>
          <cell r="V1553">
            <v>0</v>
          </cell>
          <cell r="W1553">
            <v>0</v>
          </cell>
        </row>
        <row r="1554">
          <cell r="D1554" t="str">
            <v>기획실 업무지원팀</v>
          </cell>
          <cell r="E1554">
            <v>719930033</v>
          </cell>
          <cell r="F1554" t="str">
            <v>PRINTER</v>
          </cell>
          <cell r="G1554" t="str">
            <v>1993.10.31</v>
          </cell>
          <cell r="H1554">
            <v>1997.11</v>
          </cell>
          <cell r="I1554">
            <v>5</v>
          </cell>
          <cell r="J1554">
            <v>0.45100000000000001</v>
          </cell>
          <cell r="K1554">
            <v>3320000</v>
          </cell>
          <cell r="L1554">
            <v>0</v>
          </cell>
          <cell r="M1554">
            <v>3320000</v>
          </cell>
          <cell r="N1554">
            <v>3319000</v>
          </cell>
          <cell r="O1554">
            <v>0</v>
          </cell>
          <cell r="P1554">
            <v>3319000</v>
          </cell>
          <cell r="Q1554">
            <v>1000</v>
          </cell>
          <cell r="R1554">
            <v>0</v>
          </cell>
          <cell r="S1554">
            <v>0</v>
          </cell>
          <cell r="T1554">
            <v>0</v>
          </cell>
          <cell r="U1554">
            <v>1000</v>
          </cell>
          <cell r="V1554">
            <v>0</v>
          </cell>
          <cell r="W1554">
            <v>0</v>
          </cell>
        </row>
        <row r="1555">
          <cell r="D1555" t="str">
            <v>기획실 업무지원팀</v>
          </cell>
          <cell r="E1555">
            <v>719930034</v>
          </cell>
          <cell r="F1555" t="str">
            <v>PRINTER</v>
          </cell>
          <cell r="G1555" t="str">
            <v>1993.10.31</v>
          </cell>
          <cell r="H1555">
            <v>1997.11</v>
          </cell>
          <cell r="I1555">
            <v>5</v>
          </cell>
          <cell r="J1555">
            <v>0.45100000000000001</v>
          </cell>
          <cell r="K1555">
            <v>6800000</v>
          </cell>
          <cell r="L1555">
            <v>0</v>
          </cell>
          <cell r="M1555">
            <v>6800000</v>
          </cell>
          <cell r="N1555">
            <v>6799000</v>
          </cell>
          <cell r="O1555">
            <v>0</v>
          </cell>
          <cell r="P1555">
            <v>6799000</v>
          </cell>
          <cell r="Q1555">
            <v>1000</v>
          </cell>
          <cell r="R1555">
            <v>0</v>
          </cell>
          <cell r="S1555">
            <v>0</v>
          </cell>
          <cell r="T1555">
            <v>0</v>
          </cell>
          <cell r="U1555">
            <v>1000</v>
          </cell>
          <cell r="V1555">
            <v>0</v>
          </cell>
          <cell r="W1555">
            <v>0</v>
          </cell>
        </row>
        <row r="1556">
          <cell r="D1556" t="str">
            <v>기획실 업무지원팀</v>
          </cell>
          <cell r="E1556">
            <v>719930035</v>
          </cell>
          <cell r="F1556" t="str">
            <v>PRINTER</v>
          </cell>
          <cell r="G1556" t="str">
            <v>1993.10.31</v>
          </cell>
          <cell r="H1556">
            <v>1997.11</v>
          </cell>
          <cell r="I1556">
            <v>5</v>
          </cell>
          <cell r="J1556">
            <v>0.45100000000000001</v>
          </cell>
          <cell r="K1556">
            <v>2150000</v>
          </cell>
          <cell r="L1556">
            <v>0</v>
          </cell>
          <cell r="M1556">
            <v>2150000</v>
          </cell>
          <cell r="N1556">
            <v>2149000</v>
          </cell>
          <cell r="O1556">
            <v>0</v>
          </cell>
          <cell r="P1556">
            <v>2149000</v>
          </cell>
          <cell r="Q1556">
            <v>1000</v>
          </cell>
          <cell r="R1556">
            <v>0</v>
          </cell>
          <cell r="S1556">
            <v>0</v>
          </cell>
          <cell r="T1556">
            <v>0</v>
          </cell>
          <cell r="U1556">
            <v>1000</v>
          </cell>
          <cell r="V1556">
            <v>0</v>
          </cell>
          <cell r="W1556">
            <v>0</v>
          </cell>
        </row>
        <row r="1557">
          <cell r="D1557" t="str">
            <v>기획실 업무지원팀</v>
          </cell>
          <cell r="E1557">
            <v>719930036</v>
          </cell>
          <cell r="F1557" t="str">
            <v>PRINTER</v>
          </cell>
          <cell r="G1557" t="str">
            <v>1993.11.30</v>
          </cell>
          <cell r="H1557">
            <v>1997.11</v>
          </cell>
          <cell r="I1557">
            <v>5</v>
          </cell>
          <cell r="J1557">
            <v>0.45100000000000001</v>
          </cell>
          <cell r="K1557">
            <v>2870000</v>
          </cell>
          <cell r="L1557">
            <v>0</v>
          </cell>
          <cell r="M1557">
            <v>2870000</v>
          </cell>
          <cell r="N1557">
            <v>2869000</v>
          </cell>
          <cell r="O1557">
            <v>0</v>
          </cell>
          <cell r="P1557">
            <v>2869000</v>
          </cell>
          <cell r="Q1557">
            <v>1000</v>
          </cell>
          <cell r="R1557">
            <v>0</v>
          </cell>
          <cell r="S1557">
            <v>0</v>
          </cell>
          <cell r="T1557">
            <v>0</v>
          </cell>
          <cell r="U1557">
            <v>1000</v>
          </cell>
          <cell r="V1557">
            <v>0</v>
          </cell>
          <cell r="W1557">
            <v>0</v>
          </cell>
        </row>
        <row r="1558">
          <cell r="D1558" t="str">
            <v>기획실 업무지원팀</v>
          </cell>
          <cell r="E1558">
            <v>719930037</v>
          </cell>
          <cell r="F1558" t="str">
            <v>COMPUTER</v>
          </cell>
          <cell r="G1558" t="str">
            <v>1993.11.30</v>
          </cell>
          <cell r="H1558">
            <v>1997.11</v>
          </cell>
          <cell r="I1558">
            <v>5</v>
          </cell>
          <cell r="J1558">
            <v>0.45100000000000001</v>
          </cell>
          <cell r="K1558">
            <v>1045000</v>
          </cell>
          <cell r="L1558">
            <v>0</v>
          </cell>
          <cell r="M1558">
            <v>1045000</v>
          </cell>
          <cell r="N1558">
            <v>1044000</v>
          </cell>
          <cell r="O1558">
            <v>0</v>
          </cell>
          <cell r="P1558">
            <v>1044000</v>
          </cell>
          <cell r="Q1558">
            <v>1000</v>
          </cell>
          <cell r="R1558">
            <v>0</v>
          </cell>
          <cell r="S1558">
            <v>0</v>
          </cell>
          <cell r="T1558">
            <v>0</v>
          </cell>
          <cell r="U1558">
            <v>1000</v>
          </cell>
          <cell r="V1558">
            <v>0</v>
          </cell>
          <cell r="W1558">
            <v>0</v>
          </cell>
        </row>
        <row r="1559">
          <cell r="D1559" t="str">
            <v>기획실 업무지원팀</v>
          </cell>
          <cell r="E1559">
            <v>719930038</v>
          </cell>
          <cell r="F1559" t="str">
            <v>PRINTER</v>
          </cell>
          <cell r="G1559" t="str">
            <v>1993.12.31</v>
          </cell>
          <cell r="H1559">
            <v>1997.12</v>
          </cell>
          <cell r="I1559">
            <v>5</v>
          </cell>
          <cell r="J1559">
            <v>0.45100000000000001</v>
          </cell>
          <cell r="K1559">
            <v>1030000</v>
          </cell>
          <cell r="L1559">
            <v>0</v>
          </cell>
          <cell r="M1559">
            <v>1030000</v>
          </cell>
          <cell r="N1559">
            <v>1029000</v>
          </cell>
          <cell r="O1559">
            <v>0</v>
          </cell>
          <cell r="P1559">
            <v>1029000</v>
          </cell>
          <cell r="Q1559">
            <v>1000</v>
          </cell>
          <cell r="R1559">
            <v>0</v>
          </cell>
          <cell r="S1559">
            <v>0</v>
          </cell>
          <cell r="T1559">
            <v>0</v>
          </cell>
          <cell r="U1559">
            <v>1000</v>
          </cell>
          <cell r="V1559">
            <v>0</v>
          </cell>
          <cell r="W1559">
            <v>0</v>
          </cell>
        </row>
        <row r="1560">
          <cell r="D1560" t="str">
            <v>기획실 업무지원팀</v>
          </cell>
          <cell r="E1560">
            <v>719930039</v>
          </cell>
          <cell r="F1560" t="str">
            <v>문서세단기</v>
          </cell>
          <cell r="G1560" t="str">
            <v>1993.12.31</v>
          </cell>
          <cell r="H1560">
            <v>2000.03</v>
          </cell>
          <cell r="I1560">
            <v>5</v>
          </cell>
          <cell r="J1560">
            <v>0.45100000000000001</v>
          </cell>
          <cell r="K1560">
            <v>748000</v>
          </cell>
          <cell r="L1560">
            <v>0</v>
          </cell>
          <cell r="M1560">
            <v>748000</v>
          </cell>
          <cell r="N1560">
            <v>747000</v>
          </cell>
          <cell r="O1560">
            <v>0</v>
          </cell>
          <cell r="P1560">
            <v>747000</v>
          </cell>
          <cell r="Q1560">
            <v>1000</v>
          </cell>
          <cell r="R1560">
            <v>0</v>
          </cell>
          <cell r="S1560">
            <v>0</v>
          </cell>
          <cell r="T1560">
            <v>0</v>
          </cell>
          <cell r="U1560">
            <v>1000</v>
          </cell>
          <cell r="V1560">
            <v>0</v>
          </cell>
          <cell r="W1560">
            <v>0</v>
          </cell>
        </row>
        <row r="1561">
          <cell r="D1561" t="str">
            <v>기획실 업무지원팀</v>
          </cell>
          <cell r="E1561">
            <v>719930040</v>
          </cell>
          <cell r="F1561" t="str">
            <v>COMPUTER</v>
          </cell>
          <cell r="G1561" t="str">
            <v>1993.12.31</v>
          </cell>
          <cell r="H1561">
            <v>1997.12</v>
          </cell>
          <cell r="I1561">
            <v>5</v>
          </cell>
          <cell r="J1561">
            <v>0.45100000000000001</v>
          </cell>
          <cell r="K1561">
            <v>1045000</v>
          </cell>
          <cell r="L1561">
            <v>0</v>
          </cell>
          <cell r="M1561">
            <v>1045000</v>
          </cell>
          <cell r="N1561">
            <v>1044000</v>
          </cell>
          <cell r="O1561">
            <v>0</v>
          </cell>
          <cell r="P1561">
            <v>1044000</v>
          </cell>
          <cell r="Q1561">
            <v>1000</v>
          </cell>
          <cell r="R1561">
            <v>0</v>
          </cell>
          <cell r="S1561">
            <v>0</v>
          </cell>
          <cell r="T1561">
            <v>0</v>
          </cell>
          <cell r="U1561">
            <v>1000</v>
          </cell>
          <cell r="V1561">
            <v>0</v>
          </cell>
          <cell r="W1561">
            <v>0</v>
          </cell>
        </row>
        <row r="1562">
          <cell r="D1562" t="str">
            <v>기획실 업무지원팀</v>
          </cell>
          <cell r="E1562">
            <v>719930041</v>
          </cell>
          <cell r="F1562" t="str">
            <v>IJI FAX</v>
          </cell>
          <cell r="G1562" t="str">
            <v>1993.12.31</v>
          </cell>
          <cell r="H1562">
            <v>2000.03</v>
          </cell>
          <cell r="I1562">
            <v>5</v>
          </cell>
          <cell r="J1562">
            <v>0.45100000000000001</v>
          </cell>
          <cell r="K1562">
            <v>1439690</v>
          </cell>
          <cell r="L1562">
            <v>0</v>
          </cell>
          <cell r="M1562">
            <v>1439690</v>
          </cell>
          <cell r="N1562">
            <v>1438690</v>
          </cell>
          <cell r="O1562">
            <v>0</v>
          </cell>
          <cell r="P1562">
            <v>1438690</v>
          </cell>
          <cell r="Q1562">
            <v>1000</v>
          </cell>
          <cell r="R1562">
            <v>0</v>
          </cell>
          <cell r="S1562">
            <v>0</v>
          </cell>
          <cell r="T1562">
            <v>0</v>
          </cell>
          <cell r="U1562">
            <v>1000</v>
          </cell>
          <cell r="V1562">
            <v>0</v>
          </cell>
          <cell r="W1562">
            <v>0</v>
          </cell>
        </row>
        <row r="1563">
          <cell r="D1563" t="str">
            <v>기획실 업무지원팀</v>
          </cell>
          <cell r="E1563">
            <v>719940010</v>
          </cell>
          <cell r="F1563" t="str">
            <v>컴퓨터</v>
          </cell>
          <cell r="G1563" t="str">
            <v>1994.02.26</v>
          </cell>
          <cell r="H1563">
            <v>2000.03</v>
          </cell>
          <cell r="I1563">
            <v>5</v>
          </cell>
          <cell r="J1563">
            <v>0.45100000000000001</v>
          </cell>
          <cell r="K1563">
            <v>1450000</v>
          </cell>
          <cell r="L1563">
            <v>0</v>
          </cell>
          <cell r="M1563">
            <v>1450000</v>
          </cell>
          <cell r="N1563">
            <v>1449000</v>
          </cell>
          <cell r="O1563">
            <v>0</v>
          </cell>
          <cell r="P1563">
            <v>1449000</v>
          </cell>
          <cell r="Q1563">
            <v>1000</v>
          </cell>
          <cell r="R1563">
            <v>0</v>
          </cell>
          <cell r="S1563">
            <v>0</v>
          </cell>
          <cell r="T1563">
            <v>0</v>
          </cell>
          <cell r="U1563">
            <v>1000</v>
          </cell>
          <cell r="V1563">
            <v>0</v>
          </cell>
          <cell r="W1563">
            <v>0</v>
          </cell>
        </row>
        <row r="1564">
          <cell r="D1564" t="str">
            <v>기획실 업무지원팀</v>
          </cell>
          <cell r="E1564">
            <v>719940015</v>
          </cell>
          <cell r="F1564" t="str">
            <v>컴퓨터</v>
          </cell>
          <cell r="G1564" t="str">
            <v>1994.03.24</v>
          </cell>
          <cell r="H1564">
            <v>2000.03</v>
          </cell>
          <cell r="I1564">
            <v>5</v>
          </cell>
          <cell r="J1564">
            <v>0.45100000000000001</v>
          </cell>
          <cell r="K1564">
            <v>1580000</v>
          </cell>
          <cell r="L1564">
            <v>0</v>
          </cell>
          <cell r="M1564">
            <v>1580000</v>
          </cell>
          <cell r="N1564">
            <v>1579000</v>
          </cell>
          <cell r="O1564">
            <v>0</v>
          </cell>
          <cell r="P1564">
            <v>1579000</v>
          </cell>
          <cell r="Q1564">
            <v>1000</v>
          </cell>
          <cell r="R1564">
            <v>0</v>
          </cell>
          <cell r="S1564">
            <v>0</v>
          </cell>
          <cell r="T1564">
            <v>0</v>
          </cell>
          <cell r="U1564">
            <v>1000</v>
          </cell>
          <cell r="V1564">
            <v>0</v>
          </cell>
          <cell r="W1564">
            <v>0</v>
          </cell>
        </row>
        <row r="1565">
          <cell r="D1565" t="str">
            <v>기획실 업무지원팀</v>
          </cell>
          <cell r="E1565">
            <v>719940016</v>
          </cell>
          <cell r="F1565" t="str">
            <v>컴퓨터</v>
          </cell>
          <cell r="G1565" t="str">
            <v>1994.03.24</v>
          </cell>
          <cell r="H1565">
            <v>2000.03</v>
          </cell>
          <cell r="I1565">
            <v>5</v>
          </cell>
          <cell r="J1565">
            <v>0.45100000000000001</v>
          </cell>
          <cell r="K1565">
            <v>1580000</v>
          </cell>
          <cell r="L1565">
            <v>0</v>
          </cell>
          <cell r="M1565">
            <v>1580000</v>
          </cell>
          <cell r="N1565">
            <v>1579000</v>
          </cell>
          <cell r="O1565">
            <v>0</v>
          </cell>
          <cell r="P1565">
            <v>1579000</v>
          </cell>
          <cell r="Q1565">
            <v>1000</v>
          </cell>
          <cell r="R1565">
            <v>0</v>
          </cell>
          <cell r="S1565">
            <v>0</v>
          </cell>
          <cell r="T1565">
            <v>0</v>
          </cell>
          <cell r="U1565">
            <v>1000</v>
          </cell>
          <cell r="V1565">
            <v>0</v>
          </cell>
          <cell r="W1565">
            <v>0</v>
          </cell>
        </row>
        <row r="1566">
          <cell r="D1566" t="str">
            <v>기획실 업무지원팀</v>
          </cell>
          <cell r="E1566">
            <v>719940027</v>
          </cell>
          <cell r="F1566" t="str">
            <v>전자교환기</v>
          </cell>
          <cell r="G1566" t="str">
            <v>1994.05.23</v>
          </cell>
          <cell r="H1566">
            <v>2002.06</v>
          </cell>
          <cell r="I1566">
            <v>5</v>
          </cell>
          <cell r="J1566">
            <v>0.45100000000000001</v>
          </cell>
          <cell r="K1566">
            <v>71500000</v>
          </cell>
          <cell r="L1566">
            <v>0</v>
          </cell>
          <cell r="M1566">
            <v>71500000</v>
          </cell>
          <cell r="N1566">
            <v>66930885</v>
          </cell>
          <cell r="O1566">
            <v>4568115</v>
          </cell>
          <cell r="P1566">
            <v>71499000</v>
          </cell>
          <cell r="Q1566">
            <v>1000</v>
          </cell>
          <cell r="R1566">
            <v>0</v>
          </cell>
          <cell r="S1566">
            <v>0</v>
          </cell>
          <cell r="T1566">
            <v>4568115</v>
          </cell>
          <cell r="U1566">
            <v>1000</v>
          </cell>
          <cell r="V1566">
            <v>0</v>
          </cell>
          <cell r="W1566">
            <v>0</v>
          </cell>
        </row>
        <row r="1567">
          <cell r="D1567" t="str">
            <v>기획실 업무지원팀</v>
          </cell>
          <cell r="E1567">
            <v>719940049</v>
          </cell>
          <cell r="F1567" t="str">
            <v>컴퓨터</v>
          </cell>
          <cell r="G1567" t="str">
            <v>1994.08.31</v>
          </cell>
          <cell r="H1567">
            <v>2000.03</v>
          </cell>
          <cell r="I1567">
            <v>5</v>
          </cell>
          <cell r="J1567">
            <v>0.45100000000000001</v>
          </cell>
          <cell r="K1567">
            <v>1910000</v>
          </cell>
          <cell r="L1567">
            <v>0</v>
          </cell>
          <cell r="M1567">
            <v>1910000</v>
          </cell>
          <cell r="N1567">
            <v>1909000</v>
          </cell>
          <cell r="O1567">
            <v>0</v>
          </cell>
          <cell r="P1567">
            <v>1909000</v>
          </cell>
          <cell r="Q1567">
            <v>1000</v>
          </cell>
          <cell r="R1567">
            <v>0</v>
          </cell>
          <cell r="S1567">
            <v>0</v>
          </cell>
          <cell r="T1567">
            <v>0</v>
          </cell>
          <cell r="U1567">
            <v>1000</v>
          </cell>
          <cell r="V1567">
            <v>0</v>
          </cell>
          <cell r="W1567">
            <v>0</v>
          </cell>
        </row>
        <row r="1568">
          <cell r="D1568" t="str">
            <v>기획실 업무지원팀</v>
          </cell>
          <cell r="E1568">
            <v>719940062</v>
          </cell>
          <cell r="F1568" t="str">
            <v>프린터</v>
          </cell>
          <cell r="G1568" t="str">
            <v>1994.10.31</v>
          </cell>
          <cell r="H1568">
            <v>2000.03</v>
          </cell>
          <cell r="I1568">
            <v>5</v>
          </cell>
          <cell r="J1568">
            <v>0.45100000000000001</v>
          </cell>
          <cell r="K1568">
            <v>1748800</v>
          </cell>
          <cell r="L1568">
            <v>0</v>
          </cell>
          <cell r="M1568">
            <v>1748800</v>
          </cell>
          <cell r="N1568">
            <v>1747800</v>
          </cell>
          <cell r="O1568">
            <v>0</v>
          </cell>
          <cell r="P1568">
            <v>1747800</v>
          </cell>
          <cell r="Q1568">
            <v>1000</v>
          </cell>
          <cell r="R1568">
            <v>0</v>
          </cell>
          <cell r="S1568">
            <v>0</v>
          </cell>
          <cell r="T1568">
            <v>0</v>
          </cell>
          <cell r="U1568">
            <v>1000</v>
          </cell>
          <cell r="V1568">
            <v>0</v>
          </cell>
          <cell r="W1568">
            <v>0</v>
          </cell>
        </row>
        <row r="1569">
          <cell r="D1569" t="str">
            <v>기획실 업무지원팀</v>
          </cell>
          <cell r="E1569">
            <v>719940063</v>
          </cell>
          <cell r="F1569" t="str">
            <v>프린터</v>
          </cell>
          <cell r="G1569" t="str">
            <v>1994.10.31</v>
          </cell>
          <cell r="H1569">
            <v>2000.03</v>
          </cell>
          <cell r="I1569">
            <v>5</v>
          </cell>
          <cell r="J1569">
            <v>0.45100000000000001</v>
          </cell>
          <cell r="K1569">
            <v>874400</v>
          </cell>
          <cell r="L1569">
            <v>0</v>
          </cell>
          <cell r="M1569">
            <v>874400</v>
          </cell>
          <cell r="N1569">
            <v>873400</v>
          </cell>
          <cell r="O1569">
            <v>0</v>
          </cell>
          <cell r="P1569">
            <v>873400</v>
          </cell>
          <cell r="Q1569">
            <v>1000</v>
          </cell>
          <cell r="R1569">
            <v>0</v>
          </cell>
          <cell r="S1569">
            <v>0</v>
          </cell>
          <cell r="T1569">
            <v>0</v>
          </cell>
          <cell r="U1569">
            <v>1000</v>
          </cell>
          <cell r="V1569">
            <v>0</v>
          </cell>
          <cell r="W1569">
            <v>0</v>
          </cell>
        </row>
        <row r="1570">
          <cell r="D1570" t="str">
            <v>기획실 업무지원팀</v>
          </cell>
          <cell r="E1570">
            <v>719940068</v>
          </cell>
          <cell r="F1570" t="str">
            <v>컴퓨터486</v>
          </cell>
          <cell r="G1570" t="str">
            <v>1994.11.30</v>
          </cell>
          <cell r="H1570">
            <v>2000.03</v>
          </cell>
          <cell r="I1570">
            <v>5</v>
          </cell>
          <cell r="J1570">
            <v>0.45100000000000001</v>
          </cell>
          <cell r="K1570">
            <v>3940000</v>
          </cell>
          <cell r="L1570">
            <v>0</v>
          </cell>
          <cell r="M1570">
            <v>3940000</v>
          </cell>
          <cell r="N1570">
            <v>3939000</v>
          </cell>
          <cell r="O1570">
            <v>0</v>
          </cell>
          <cell r="P1570">
            <v>3939000</v>
          </cell>
          <cell r="Q1570">
            <v>1000</v>
          </cell>
          <cell r="R1570">
            <v>0</v>
          </cell>
          <cell r="S1570">
            <v>0</v>
          </cell>
          <cell r="T1570">
            <v>0</v>
          </cell>
          <cell r="U1570">
            <v>1000</v>
          </cell>
          <cell r="V1570">
            <v>0</v>
          </cell>
          <cell r="W1570">
            <v>0</v>
          </cell>
        </row>
        <row r="1571">
          <cell r="D1571" t="str">
            <v>기획실 업무지원팀</v>
          </cell>
          <cell r="E1571">
            <v>719950016</v>
          </cell>
          <cell r="F1571" t="str">
            <v>냉난방기</v>
          </cell>
          <cell r="G1571" t="str">
            <v>1995.03.23</v>
          </cell>
          <cell r="H1571">
            <v>2000.07</v>
          </cell>
          <cell r="I1571">
            <v>5</v>
          </cell>
          <cell r="J1571">
            <v>0.45100000000000001</v>
          </cell>
          <cell r="K1571">
            <v>7100000</v>
          </cell>
          <cell r="L1571">
            <v>0</v>
          </cell>
          <cell r="M1571">
            <v>7100000</v>
          </cell>
          <cell r="N1571">
            <v>7099000</v>
          </cell>
          <cell r="O1571">
            <v>0</v>
          </cell>
          <cell r="P1571">
            <v>7099000</v>
          </cell>
          <cell r="Q1571">
            <v>1000</v>
          </cell>
          <cell r="R1571">
            <v>0</v>
          </cell>
          <cell r="S1571">
            <v>0</v>
          </cell>
          <cell r="T1571">
            <v>0</v>
          </cell>
          <cell r="U1571">
            <v>1000</v>
          </cell>
          <cell r="V1571">
            <v>0</v>
          </cell>
          <cell r="W1571">
            <v>0</v>
          </cell>
        </row>
        <row r="1572">
          <cell r="D1572" t="str">
            <v>기획실 업무지원팀</v>
          </cell>
          <cell r="E1572">
            <v>719950048</v>
          </cell>
          <cell r="F1572" t="str">
            <v>프린터</v>
          </cell>
          <cell r="G1572" t="str">
            <v>1995.07.06</v>
          </cell>
          <cell r="H1572">
            <v>1999.1</v>
          </cell>
          <cell r="I1572">
            <v>5</v>
          </cell>
          <cell r="J1572">
            <v>0.45100000000000001</v>
          </cell>
          <cell r="K1572">
            <v>874400</v>
          </cell>
          <cell r="L1572">
            <v>0</v>
          </cell>
          <cell r="M1572">
            <v>874400</v>
          </cell>
          <cell r="N1572">
            <v>873400</v>
          </cell>
          <cell r="O1572">
            <v>0</v>
          </cell>
          <cell r="P1572">
            <v>873400</v>
          </cell>
          <cell r="Q1572">
            <v>1000</v>
          </cell>
          <cell r="R1572">
            <v>0</v>
          </cell>
          <cell r="S1572">
            <v>0</v>
          </cell>
          <cell r="T1572">
            <v>0</v>
          </cell>
          <cell r="U1572">
            <v>1000</v>
          </cell>
          <cell r="V1572">
            <v>0</v>
          </cell>
          <cell r="W1572">
            <v>0</v>
          </cell>
        </row>
        <row r="1573">
          <cell r="D1573" t="str">
            <v>기획실 업무지원팀</v>
          </cell>
          <cell r="E1573">
            <v>719950061</v>
          </cell>
          <cell r="F1573" t="str">
            <v>컴퓨터</v>
          </cell>
          <cell r="G1573" t="str">
            <v>1995.07.31</v>
          </cell>
          <cell r="H1573">
            <v>1999.1</v>
          </cell>
          <cell r="I1573">
            <v>5</v>
          </cell>
          <cell r="J1573">
            <v>0.45100000000000001</v>
          </cell>
          <cell r="K1573">
            <v>1358300</v>
          </cell>
          <cell r="L1573">
            <v>0</v>
          </cell>
          <cell r="M1573">
            <v>1358300</v>
          </cell>
          <cell r="N1573">
            <v>1357300</v>
          </cell>
          <cell r="O1573">
            <v>0</v>
          </cell>
          <cell r="P1573">
            <v>1357300</v>
          </cell>
          <cell r="Q1573">
            <v>1000</v>
          </cell>
          <cell r="R1573">
            <v>0</v>
          </cell>
          <cell r="S1573">
            <v>0</v>
          </cell>
          <cell r="T1573">
            <v>0</v>
          </cell>
          <cell r="U1573">
            <v>1000</v>
          </cell>
          <cell r="V1573">
            <v>0</v>
          </cell>
          <cell r="W1573">
            <v>0</v>
          </cell>
        </row>
        <row r="1574">
          <cell r="D1574" t="str">
            <v>기획실 업무지원팀</v>
          </cell>
          <cell r="E1574">
            <v>719950087</v>
          </cell>
          <cell r="F1574" t="str">
            <v>컴퓨터</v>
          </cell>
          <cell r="G1574" t="str">
            <v>1995.11.30</v>
          </cell>
          <cell r="H1574">
            <v>1999.1</v>
          </cell>
          <cell r="I1574">
            <v>5</v>
          </cell>
          <cell r="J1574">
            <v>0.45100000000000001</v>
          </cell>
          <cell r="K1574">
            <v>3468000</v>
          </cell>
          <cell r="L1574">
            <v>0</v>
          </cell>
          <cell r="M1574">
            <v>3468000</v>
          </cell>
          <cell r="N1574">
            <v>3467000</v>
          </cell>
          <cell r="O1574">
            <v>0</v>
          </cell>
          <cell r="P1574">
            <v>3467000</v>
          </cell>
          <cell r="Q1574">
            <v>1000</v>
          </cell>
          <cell r="R1574">
            <v>0</v>
          </cell>
          <cell r="S1574">
            <v>0</v>
          </cell>
          <cell r="T1574">
            <v>0</v>
          </cell>
          <cell r="U1574">
            <v>1000</v>
          </cell>
          <cell r="V1574">
            <v>0</v>
          </cell>
          <cell r="W1574">
            <v>0</v>
          </cell>
        </row>
        <row r="1575">
          <cell r="D1575" t="str">
            <v>기획실 업무지원팀</v>
          </cell>
          <cell r="E1575">
            <v>719950088</v>
          </cell>
          <cell r="F1575" t="str">
            <v>컴퓨터</v>
          </cell>
          <cell r="G1575" t="str">
            <v>1995.11.30</v>
          </cell>
          <cell r="H1575">
            <v>1999.1</v>
          </cell>
          <cell r="I1575">
            <v>5</v>
          </cell>
          <cell r="J1575">
            <v>0.45100000000000001</v>
          </cell>
          <cell r="K1575">
            <v>1358300</v>
          </cell>
          <cell r="L1575">
            <v>0</v>
          </cell>
          <cell r="M1575">
            <v>1358300</v>
          </cell>
          <cell r="N1575">
            <v>1357300</v>
          </cell>
          <cell r="O1575">
            <v>0</v>
          </cell>
          <cell r="P1575">
            <v>1357300</v>
          </cell>
          <cell r="Q1575">
            <v>1000</v>
          </cell>
          <cell r="R1575">
            <v>0</v>
          </cell>
          <cell r="S1575">
            <v>0</v>
          </cell>
          <cell r="T1575">
            <v>0</v>
          </cell>
          <cell r="U1575">
            <v>1000</v>
          </cell>
          <cell r="V1575">
            <v>0</v>
          </cell>
          <cell r="W1575">
            <v>0</v>
          </cell>
        </row>
        <row r="1576">
          <cell r="D1576" t="str">
            <v>기획실 업무지원팀</v>
          </cell>
          <cell r="E1576">
            <v>719950093</v>
          </cell>
          <cell r="F1576" t="str">
            <v>컴퓨터외</v>
          </cell>
          <cell r="G1576" t="str">
            <v>1995.12.30</v>
          </cell>
          <cell r="H1576">
            <v>1999.1</v>
          </cell>
          <cell r="I1576">
            <v>5</v>
          </cell>
          <cell r="J1576">
            <v>0.45100000000000001</v>
          </cell>
          <cell r="K1576">
            <v>1228250</v>
          </cell>
          <cell r="L1576">
            <v>0</v>
          </cell>
          <cell r="M1576">
            <v>1228250</v>
          </cell>
          <cell r="N1576">
            <v>1227250</v>
          </cell>
          <cell r="O1576">
            <v>0</v>
          </cell>
          <cell r="P1576">
            <v>1227250</v>
          </cell>
          <cell r="Q1576">
            <v>1000</v>
          </cell>
          <cell r="R1576">
            <v>0</v>
          </cell>
          <cell r="S1576">
            <v>0</v>
          </cell>
          <cell r="T1576">
            <v>0</v>
          </cell>
          <cell r="U1576">
            <v>1000</v>
          </cell>
          <cell r="V1576">
            <v>0</v>
          </cell>
          <cell r="W1576">
            <v>0</v>
          </cell>
        </row>
        <row r="1577">
          <cell r="D1577" t="str">
            <v>기획실 업무지원팀</v>
          </cell>
          <cell r="E1577">
            <v>719970017</v>
          </cell>
          <cell r="F1577" t="str">
            <v>PCS8320PGW012J외</v>
          </cell>
          <cell r="G1577" t="str">
            <v>1997.03.18</v>
          </cell>
          <cell r="H1577">
            <v>2001.07</v>
          </cell>
          <cell r="I1577">
            <v>5</v>
          </cell>
          <cell r="J1577">
            <v>0.45100000000000001</v>
          </cell>
          <cell r="K1577">
            <v>1308800</v>
          </cell>
          <cell r="L1577">
            <v>0</v>
          </cell>
          <cell r="M1577">
            <v>1308800</v>
          </cell>
          <cell r="N1577">
            <v>1307800</v>
          </cell>
          <cell r="O1577">
            <v>0</v>
          </cell>
          <cell r="P1577">
            <v>1307800</v>
          </cell>
          <cell r="Q1577">
            <v>1000</v>
          </cell>
          <cell r="R1577">
            <v>0</v>
          </cell>
          <cell r="S1577">
            <v>0</v>
          </cell>
          <cell r="T1577">
            <v>0</v>
          </cell>
          <cell r="U1577">
            <v>1000</v>
          </cell>
          <cell r="V1577">
            <v>0</v>
          </cell>
          <cell r="W1577">
            <v>0</v>
          </cell>
        </row>
        <row r="1578">
          <cell r="D1578" t="str">
            <v>기획실 업무지원팀</v>
          </cell>
          <cell r="E1578">
            <v>719970018</v>
          </cell>
          <cell r="F1578" t="str">
            <v>SPC8320PGW012J외</v>
          </cell>
          <cell r="G1578" t="str">
            <v>1997.03.18</v>
          </cell>
          <cell r="H1578">
            <v>2001.07</v>
          </cell>
          <cell r="I1578">
            <v>5</v>
          </cell>
          <cell r="J1578">
            <v>0.45100000000000001</v>
          </cell>
          <cell r="K1578">
            <v>1308800</v>
          </cell>
          <cell r="L1578">
            <v>0</v>
          </cell>
          <cell r="M1578">
            <v>1308800</v>
          </cell>
          <cell r="N1578">
            <v>1307800</v>
          </cell>
          <cell r="O1578">
            <v>0</v>
          </cell>
          <cell r="P1578">
            <v>1307800</v>
          </cell>
          <cell r="Q1578">
            <v>1000</v>
          </cell>
          <cell r="R1578">
            <v>0</v>
          </cell>
          <cell r="S1578">
            <v>0</v>
          </cell>
          <cell r="T1578">
            <v>0</v>
          </cell>
          <cell r="U1578">
            <v>1000</v>
          </cell>
          <cell r="V1578">
            <v>0</v>
          </cell>
          <cell r="W1578">
            <v>0</v>
          </cell>
        </row>
        <row r="1579">
          <cell r="D1579" t="str">
            <v>기획실 업무지원팀</v>
          </cell>
          <cell r="E1579">
            <v>719970056</v>
          </cell>
          <cell r="F1579" t="str">
            <v>시청각 교재</v>
          </cell>
          <cell r="G1579" t="str">
            <v>1997.05.24</v>
          </cell>
          <cell r="H1579">
            <v>2001.07</v>
          </cell>
          <cell r="I1579">
            <v>5</v>
          </cell>
          <cell r="J1579">
            <v>0.45100000000000001</v>
          </cell>
          <cell r="K1579">
            <v>31533260</v>
          </cell>
          <cell r="L1579">
            <v>0</v>
          </cell>
          <cell r="M1579">
            <v>31533260</v>
          </cell>
          <cell r="N1579">
            <v>31532260</v>
          </cell>
          <cell r="O1579">
            <v>0</v>
          </cell>
          <cell r="P1579">
            <v>31532260</v>
          </cell>
          <cell r="Q1579">
            <v>1000</v>
          </cell>
          <cell r="R1579">
            <v>0</v>
          </cell>
          <cell r="S1579">
            <v>0</v>
          </cell>
          <cell r="T1579">
            <v>0</v>
          </cell>
          <cell r="U1579">
            <v>1000</v>
          </cell>
          <cell r="V1579">
            <v>0</v>
          </cell>
          <cell r="W1579">
            <v>0</v>
          </cell>
        </row>
        <row r="1580">
          <cell r="D1580" t="str">
            <v>기획실 업무지원팀</v>
          </cell>
          <cell r="E1580">
            <v>719970096</v>
          </cell>
          <cell r="F1580" t="str">
            <v>M5100-150A1컴퓨터</v>
          </cell>
          <cell r="G1580" t="str">
            <v>1997.09.29</v>
          </cell>
          <cell r="H1580">
            <v>2002.04</v>
          </cell>
          <cell r="I1580">
            <v>5</v>
          </cell>
          <cell r="J1580">
            <v>0.45100000000000001</v>
          </cell>
          <cell r="K1580">
            <v>1250100</v>
          </cell>
          <cell r="L1580">
            <v>0</v>
          </cell>
          <cell r="M1580">
            <v>1250100</v>
          </cell>
          <cell r="N1580">
            <v>1178241</v>
          </cell>
          <cell r="O1580">
            <v>70859</v>
          </cell>
          <cell r="P1580">
            <v>1249100</v>
          </cell>
          <cell r="Q1580">
            <v>1000</v>
          </cell>
          <cell r="R1580">
            <v>0</v>
          </cell>
          <cell r="S1580">
            <v>0</v>
          </cell>
          <cell r="T1580">
            <v>70859</v>
          </cell>
          <cell r="U1580">
            <v>1000</v>
          </cell>
          <cell r="V1580">
            <v>0</v>
          </cell>
          <cell r="W1580">
            <v>0</v>
          </cell>
        </row>
        <row r="1581">
          <cell r="D1581" t="str">
            <v>기획실 업무지원팀</v>
          </cell>
          <cell r="E1581">
            <v>719980006</v>
          </cell>
          <cell r="F1581" t="str">
            <v>컴퓨터(spc38209)</v>
          </cell>
          <cell r="G1581" t="str">
            <v>1998.08.01</v>
          </cell>
          <cell r="I1581">
            <v>5</v>
          </cell>
          <cell r="J1581">
            <v>0.45100000000000001</v>
          </cell>
          <cell r="K1581">
            <v>1057000</v>
          </cell>
          <cell r="L1581">
            <v>0</v>
          </cell>
          <cell r="M1581">
            <v>1057000</v>
          </cell>
          <cell r="N1581">
            <v>928273</v>
          </cell>
          <cell r="O1581">
            <v>58056</v>
          </cell>
          <cell r="P1581">
            <v>986329</v>
          </cell>
          <cell r="Q1581">
            <v>70671</v>
          </cell>
          <cell r="R1581">
            <v>0</v>
          </cell>
          <cell r="S1581">
            <v>0</v>
          </cell>
          <cell r="T1581">
            <v>58056</v>
          </cell>
          <cell r="U1581">
            <v>70671</v>
          </cell>
          <cell r="V1581">
            <v>31872</v>
          </cell>
          <cell r="W1581">
            <v>31872</v>
          </cell>
        </row>
        <row r="1582">
          <cell r="D1582" t="str">
            <v>기획실 업무지원팀</v>
          </cell>
          <cell r="E1582">
            <v>719990038</v>
          </cell>
          <cell r="F1582" t="str">
            <v>컴퓨터세트(M5600-TH000)</v>
          </cell>
          <cell r="G1582" t="str">
            <v>1999.11.30</v>
          </cell>
          <cell r="I1582">
            <v>5</v>
          </cell>
          <cell r="J1582">
            <v>0.45100000000000001</v>
          </cell>
          <cell r="K1582">
            <v>1674000</v>
          </cell>
          <cell r="L1582">
            <v>0</v>
          </cell>
          <cell r="M1582">
            <v>1674000</v>
          </cell>
          <cell r="N1582">
            <v>1283229</v>
          </cell>
          <cell r="O1582">
            <v>176238</v>
          </cell>
          <cell r="P1582">
            <v>1459467</v>
          </cell>
          <cell r="Q1582">
            <v>214533</v>
          </cell>
          <cell r="R1582">
            <v>0</v>
          </cell>
          <cell r="S1582">
            <v>0</v>
          </cell>
          <cell r="T1582">
            <v>176238</v>
          </cell>
          <cell r="U1582">
            <v>214533</v>
          </cell>
          <cell r="V1582">
            <v>96754</v>
          </cell>
          <cell r="W1582">
            <v>96754</v>
          </cell>
        </row>
        <row r="1583">
          <cell r="D1583" t="str">
            <v>기획실 업무지원팀</v>
          </cell>
          <cell r="E1583">
            <v>720000005</v>
          </cell>
          <cell r="F1583" t="str">
            <v>프린터(EP2080H)세트</v>
          </cell>
          <cell r="G1583" t="str">
            <v>2000.02.21</v>
          </cell>
          <cell r="I1583">
            <v>5</v>
          </cell>
          <cell r="J1583">
            <v>0.45100000000000001</v>
          </cell>
          <cell r="K1583">
            <v>1087000</v>
          </cell>
          <cell r="L1583">
            <v>0</v>
          </cell>
          <cell r="M1583">
            <v>1087000</v>
          </cell>
          <cell r="N1583">
            <v>759377</v>
          </cell>
          <cell r="O1583">
            <v>147758</v>
          </cell>
          <cell r="P1583">
            <v>907135</v>
          </cell>
          <cell r="Q1583">
            <v>179865</v>
          </cell>
          <cell r="R1583">
            <v>0</v>
          </cell>
          <cell r="S1583">
            <v>0</v>
          </cell>
          <cell r="T1583">
            <v>147758</v>
          </cell>
          <cell r="U1583">
            <v>179865</v>
          </cell>
          <cell r="V1583">
            <v>81119</v>
          </cell>
          <cell r="W1583">
            <v>81119</v>
          </cell>
        </row>
        <row r="1584">
          <cell r="D1584" t="str">
            <v>기획실 업무지원팀</v>
          </cell>
          <cell r="E1584">
            <v>720020025</v>
          </cell>
          <cell r="F1584" t="str">
            <v>컴퓨터본체(M5950)</v>
          </cell>
          <cell r="G1584" t="str">
            <v>2002.03.29</v>
          </cell>
          <cell r="I1584">
            <v>5</v>
          </cell>
          <cell r="J1584">
            <v>0.45100000000000001</v>
          </cell>
          <cell r="K1584">
            <v>0</v>
          </cell>
          <cell r="L1584">
            <v>1050000</v>
          </cell>
          <cell r="M1584">
            <v>1050000</v>
          </cell>
          <cell r="N1584">
            <v>0</v>
          </cell>
          <cell r="O1584">
            <v>394625</v>
          </cell>
          <cell r="P1584">
            <v>394625</v>
          </cell>
          <cell r="Q1584">
            <v>655375</v>
          </cell>
          <cell r="R1584">
            <v>0</v>
          </cell>
          <cell r="S1584">
            <v>0</v>
          </cell>
          <cell r="T1584">
            <v>394625</v>
          </cell>
          <cell r="U1584">
            <v>655375</v>
          </cell>
          <cell r="V1584">
            <v>295574</v>
          </cell>
          <cell r="W1584">
            <v>295574</v>
          </cell>
        </row>
        <row r="1585">
          <cell r="D1585" t="str">
            <v>기획실 인력개발팀</v>
          </cell>
          <cell r="E1585">
            <v>719940047</v>
          </cell>
          <cell r="F1585" t="str">
            <v>컴퓨터</v>
          </cell>
          <cell r="G1585" t="str">
            <v>1994.08.31</v>
          </cell>
          <cell r="H1585">
            <v>2000.03</v>
          </cell>
          <cell r="I1585">
            <v>5</v>
          </cell>
          <cell r="J1585">
            <v>0.45100000000000001</v>
          </cell>
          <cell r="K1585">
            <v>2537000</v>
          </cell>
          <cell r="L1585">
            <v>0</v>
          </cell>
          <cell r="M1585">
            <v>2537000</v>
          </cell>
          <cell r="N1585">
            <v>2536000</v>
          </cell>
          <cell r="O1585">
            <v>0</v>
          </cell>
          <cell r="P1585">
            <v>2536000</v>
          </cell>
          <cell r="Q1585">
            <v>1000</v>
          </cell>
          <cell r="R1585">
            <v>0</v>
          </cell>
          <cell r="S1585">
            <v>0</v>
          </cell>
          <cell r="T1585">
            <v>0</v>
          </cell>
          <cell r="U1585">
            <v>1000</v>
          </cell>
          <cell r="V1585">
            <v>0</v>
          </cell>
          <cell r="W1585">
            <v>0</v>
          </cell>
        </row>
        <row r="1586">
          <cell r="D1586" t="str">
            <v>기획실 인력개발팀</v>
          </cell>
          <cell r="E1586">
            <v>719940054</v>
          </cell>
          <cell r="F1586" t="str">
            <v>프린터</v>
          </cell>
          <cell r="G1586" t="str">
            <v>1994.09.29</v>
          </cell>
          <cell r="H1586">
            <v>2000.03</v>
          </cell>
          <cell r="I1586">
            <v>5</v>
          </cell>
          <cell r="J1586">
            <v>0.45100000000000001</v>
          </cell>
          <cell r="K1586">
            <v>874400</v>
          </cell>
          <cell r="L1586">
            <v>0</v>
          </cell>
          <cell r="M1586">
            <v>874400</v>
          </cell>
          <cell r="N1586">
            <v>873400</v>
          </cell>
          <cell r="O1586">
            <v>0</v>
          </cell>
          <cell r="P1586">
            <v>873400</v>
          </cell>
          <cell r="Q1586">
            <v>1000</v>
          </cell>
          <cell r="R1586">
            <v>0</v>
          </cell>
          <cell r="S1586">
            <v>0</v>
          </cell>
          <cell r="T1586">
            <v>0</v>
          </cell>
          <cell r="U1586">
            <v>1000</v>
          </cell>
          <cell r="V1586">
            <v>0</v>
          </cell>
          <cell r="W1586">
            <v>0</v>
          </cell>
        </row>
        <row r="1587">
          <cell r="D1587" t="str">
            <v>기획실 인력개발팀</v>
          </cell>
          <cell r="E1587">
            <v>719940056</v>
          </cell>
          <cell r="F1587" t="str">
            <v>컴퓨터</v>
          </cell>
          <cell r="G1587" t="str">
            <v>1994.09.29</v>
          </cell>
          <cell r="H1587">
            <v>2000.03</v>
          </cell>
          <cell r="I1587">
            <v>5</v>
          </cell>
          <cell r="J1587">
            <v>0.45100000000000001</v>
          </cell>
          <cell r="K1587">
            <v>1980000</v>
          </cell>
          <cell r="L1587">
            <v>0</v>
          </cell>
          <cell r="M1587">
            <v>1980000</v>
          </cell>
          <cell r="N1587">
            <v>1979000</v>
          </cell>
          <cell r="O1587">
            <v>0</v>
          </cell>
          <cell r="P1587">
            <v>1979000</v>
          </cell>
          <cell r="Q1587">
            <v>1000</v>
          </cell>
          <cell r="R1587">
            <v>0</v>
          </cell>
          <cell r="S1587">
            <v>0</v>
          </cell>
          <cell r="T1587">
            <v>0</v>
          </cell>
          <cell r="U1587">
            <v>1000</v>
          </cell>
          <cell r="V1587">
            <v>0</v>
          </cell>
          <cell r="W1587">
            <v>0</v>
          </cell>
        </row>
        <row r="1588">
          <cell r="D1588" t="str">
            <v>기획실 인력개발팀</v>
          </cell>
          <cell r="E1588">
            <v>719960003</v>
          </cell>
          <cell r="F1588" t="str">
            <v>컴퓨터</v>
          </cell>
          <cell r="G1588" t="str">
            <v>1996.01.31</v>
          </cell>
          <cell r="H1588">
            <v>2000.04</v>
          </cell>
          <cell r="I1588">
            <v>5</v>
          </cell>
          <cell r="J1588">
            <v>0.45100000000000001</v>
          </cell>
          <cell r="K1588">
            <v>1228250</v>
          </cell>
          <cell r="L1588">
            <v>0</v>
          </cell>
          <cell r="M1588">
            <v>1228250</v>
          </cell>
          <cell r="N1588">
            <v>1227250</v>
          </cell>
          <cell r="O1588">
            <v>0</v>
          </cell>
          <cell r="P1588">
            <v>1227250</v>
          </cell>
          <cell r="Q1588">
            <v>1000</v>
          </cell>
          <cell r="R1588">
            <v>0</v>
          </cell>
          <cell r="S1588">
            <v>0</v>
          </cell>
          <cell r="T1588">
            <v>0</v>
          </cell>
          <cell r="U1588">
            <v>1000</v>
          </cell>
          <cell r="V1588">
            <v>0</v>
          </cell>
          <cell r="W1588">
            <v>0</v>
          </cell>
        </row>
        <row r="1589">
          <cell r="D1589" t="str">
            <v>기획실 인력개발팀</v>
          </cell>
          <cell r="E1589">
            <v>719970093</v>
          </cell>
          <cell r="F1589" t="str">
            <v>강당실내공사</v>
          </cell>
          <cell r="G1589" t="str">
            <v>1997.09.10</v>
          </cell>
          <cell r="H1589">
            <v>2002.04</v>
          </cell>
          <cell r="I1589">
            <v>5</v>
          </cell>
          <cell r="J1589">
            <v>0.45100000000000001</v>
          </cell>
          <cell r="K1589">
            <v>58800000</v>
          </cell>
          <cell r="L1589">
            <v>0</v>
          </cell>
          <cell r="M1589">
            <v>58800000</v>
          </cell>
          <cell r="N1589">
            <v>55420019</v>
          </cell>
          <cell r="O1589">
            <v>3378981</v>
          </cell>
          <cell r="P1589">
            <v>58799000</v>
          </cell>
          <cell r="Q1589">
            <v>1000</v>
          </cell>
          <cell r="R1589">
            <v>0</v>
          </cell>
          <cell r="S1589">
            <v>0</v>
          </cell>
          <cell r="T1589">
            <v>3378981</v>
          </cell>
          <cell r="U1589">
            <v>1000</v>
          </cell>
          <cell r="V1589">
            <v>0</v>
          </cell>
          <cell r="W1589">
            <v>0</v>
          </cell>
        </row>
        <row r="1590">
          <cell r="D1590" t="str">
            <v>기획실 홍보/IR팀</v>
          </cell>
          <cell r="E1590">
            <v>719970099</v>
          </cell>
          <cell r="F1590" t="str">
            <v>간판</v>
          </cell>
          <cell r="G1590" t="str">
            <v>1997.10.31</v>
          </cell>
          <cell r="H1590">
            <v>2002.04</v>
          </cell>
          <cell r="I1590">
            <v>5</v>
          </cell>
          <cell r="J1590">
            <v>0.45100000000000001</v>
          </cell>
          <cell r="K1590">
            <v>16000000</v>
          </cell>
          <cell r="L1590">
            <v>0</v>
          </cell>
          <cell r="M1590">
            <v>16000000</v>
          </cell>
          <cell r="N1590">
            <v>15080277</v>
          </cell>
          <cell r="O1590">
            <v>918723</v>
          </cell>
          <cell r="P1590">
            <v>15999000</v>
          </cell>
          <cell r="Q1590">
            <v>1000</v>
          </cell>
          <cell r="R1590">
            <v>0</v>
          </cell>
          <cell r="S1590">
            <v>0</v>
          </cell>
          <cell r="T1590">
            <v>918723</v>
          </cell>
          <cell r="U1590">
            <v>1000</v>
          </cell>
          <cell r="V1590">
            <v>0</v>
          </cell>
          <cell r="W1590">
            <v>0</v>
          </cell>
        </row>
        <row r="1591">
          <cell r="D1591" t="str">
            <v>기획실 홍보/IR팀</v>
          </cell>
          <cell r="E1591">
            <v>719980009</v>
          </cell>
          <cell r="F1591" t="str">
            <v>건물간판</v>
          </cell>
          <cell r="G1591" t="str">
            <v>1998.08.10</v>
          </cell>
          <cell r="I1591">
            <v>5</v>
          </cell>
          <cell r="J1591">
            <v>0.45100000000000001</v>
          </cell>
          <cell r="K1591">
            <v>6500000</v>
          </cell>
          <cell r="L1591">
            <v>0</v>
          </cell>
          <cell r="M1591">
            <v>6500000</v>
          </cell>
          <cell r="N1591">
            <v>5708396</v>
          </cell>
          <cell r="O1591">
            <v>357013</v>
          </cell>
          <cell r="P1591">
            <v>6065409</v>
          </cell>
          <cell r="Q1591">
            <v>434591</v>
          </cell>
          <cell r="R1591">
            <v>0</v>
          </cell>
          <cell r="S1591">
            <v>0</v>
          </cell>
          <cell r="T1591">
            <v>357013</v>
          </cell>
          <cell r="U1591">
            <v>434591</v>
          </cell>
          <cell r="V1591">
            <v>196000</v>
          </cell>
          <cell r="W1591">
            <v>196000</v>
          </cell>
        </row>
        <row r="1592">
          <cell r="D1592" t="str">
            <v>기획실 IT운영팀</v>
          </cell>
          <cell r="E1592">
            <v>719940003</v>
          </cell>
          <cell r="F1592" t="str">
            <v>인사화상S/W</v>
          </cell>
          <cell r="G1592" t="str">
            <v>1994.01.31</v>
          </cell>
          <cell r="H1592">
            <v>1997.12</v>
          </cell>
          <cell r="I1592">
            <v>5</v>
          </cell>
          <cell r="J1592">
            <v>0.45100000000000001</v>
          </cell>
          <cell r="K1592">
            <v>8000000</v>
          </cell>
          <cell r="L1592">
            <v>0</v>
          </cell>
          <cell r="M1592">
            <v>8000000</v>
          </cell>
          <cell r="N1592">
            <v>7999000</v>
          </cell>
          <cell r="O1592">
            <v>0</v>
          </cell>
          <cell r="P1592">
            <v>7999000</v>
          </cell>
          <cell r="Q1592">
            <v>1000</v>
          </cell>
          <cell r="R1592">
            <v>0</v>
          </cell>
          <cell r="S1592">
            <v>0</v>
          </cell>
          <cell r="T1592">
            <v>0</v>
          </cell>
          <cell r="U1592">
            <v>1000</v>
          </cell>
          <cell r="V1592">
            <v>0</v>
          </cell>
          <cell r="W1592">
            <v>0</v>
          </cell>
        </row>
        <row r="1593">
          <cell r="D1593" t="str">
            <v>기획실 IT운영팀</v>
          </cell>
          <cell r="E1593">
            <v>719940004</v>
          </cell>
          <cell r="F1593" t="str">
            <v>스케너</v>
          </cell>
          <cell r="G1593" t="str">
            <v>1994.01.31</v>
          </cell>
          <cell r="H1593">
            <v>1997.12</v>
          </cell>
          <cell r="I1593">
            <v>5</v>
          </cell>
          <cell r="J1593">
            <v>0.45100000000000001</v>
          </cell>
          <cell r="K1593">
            <v>1148000</v>
          </cell>
          <cell r="L1593">
            <v>0</v>
          </cell>
          <cell r="M1593">
            <v>1148000</v>
          </cell>
          <cell r="N1593">
            <v>1147000</v>
          </cell>
          <cell r="O1593">
            <v>0</v>
          </cell>
          <cell r="P1593">
            <v>1147000</v>
          </cell>
          <cell r="Q1593">
            <v>1000</v>
          </cell>
          <cell r="R1593">
            <v>0</v>
          </cell>
          <cell r="S1593">
            <v>0</v>
          </cell>
          <cell r="T1593">
            <v>0</v>
          </cell>
          <cell r="U1593">
            <v>1000</v>
          </cell>
          <cell r="V1593">
            <v>0</v>
          </cell>
          <cell r="W1593">
            <v>0</v>
          </cell>
        </row>
        <row r="1594">
          <cell r="D1594" t="str">
            <v>기획실 IT운영팀</v>
          </cell>
          <cell r="E1594">
            <v>719940005</v>
          </cell>
          <cell r="F1594" t="str">
            <v>컴퓨터</v>
          </cell>
          <cell r="G1594" t="str">
            <v>1994.01.31</v>
          </cell>
          <cell r="H1594">
            <v>1997.12</v>
          </cell>
          <cell r="I1594">
            <v>5</v>
          </cell>
          <cell r="J1594">
            <v>0.45100000000000001</v>
          </cell>
          <cell r="K1594">
            <v>1630000</v>
          </cell>
          <cell r="L1594">
            <v>0</v>
          </cell>
          <cell r="M1594">
            <v>1630000</v>
          </cell>
          <cell r="N1594">
            <v>1629000</v>
          </cell>
          <cell r="O1594">
            <v>0</v>
          </cell>
          <cell r="P1594">
            <v>1629000</v>
          </cell>
          <cell r="Q1594">
            <v>1000</v>
          </cell>
          <cell r="R1594">
            <v>0</v>
          </cell>
          <cell r="S1594">
            <v>0</v>
          </cell>
          <cell r="T1594">
            <v>0</v>
          </cell>
          <cell r="U1594">
            <v>1000</v>
          </cell>
          <cell r="V1594">
            <v>0</v>
          </cell>
          <cell r="W1594">
            <v>0</v>
          </cell>
        </row>
        <row r="1595">
          <cell r="D1595" t="str">
            <v>기획실 IT운영팀</v>
          </cell>
          <cell r="E1595">
            <v>719940006</v>
          </cell>
          <cell r="F1595" t="str">
            <v>컴퓨터</v>
          </cell>
          <cell r="G1595" t="str">
            <v>1994.01.31</v>
          </cell>
          <cell r="H1595">
            <v>1997.12</v>
          </cell>
          <cell r="I1595">
            <v>5</v>
          </cell>
          <cell r="J1595">
            <v>0.45100000000000001</v>
          </cell>
          <cell r="K1595">
            <v>1450000</v>
          </cell>
          <cell r="L1595">
            <v>0</v>
          </cell>
          <cell r="M1595">
            <v>1450000</v>
          </cell>
          <cell r="N1595">
            <v>1449000</v>
          </cell>
          <cell r="O1595">
            <v>0</v>
          </cell>
          <cell r="P1595">
            <v>1449000</v>
          </cell>
          <cell r="Q1595">
            <v>1000</v>
          </cell>
          <cell r="R1595">
            <v>0</v>
          </cell>
          <cell r="S1595">
            <v>0</v>
          </cell>
          <cell r="T1595">
            <v>0</v>
          </cell>
          <cell r="U1595">
            <v>1000</v>
          </cell>
          <cell r="V1595">
            <v>0</v>
          </cell>
          <cell r="W1595">
            <v>0</v>
          </cell>
        </row>
        <row r="1596">
          <cell r="D1596" t="str">
            <v>기획실 IT운영팀</v>
          </cell>
          <cell r="E1596">
            <v>719940020</v>
          </cell>
          <cell r="F1596" t="str">
            <v>컴퓨터</v>
          </cell>
          <cell r="G1596" t="str">
            <v>1994.03.31</v>
          </cell>
          <cell r="H1596">
            <v>2000.03</v>
          </cell>
          <cell r="I1596">
            <v>5</v>
          </cell>
          <cell r="J1596">
            <v>0.45100000000000001</v>
          </cell>
          <cell r="K1596">
            <v>1950000</v>
          </cell>
          <cell r="L1596">
            <v>0</v>
          </cell>
          <cell r="M1596">
            <v>1950000</v>
          </cell>
          <cell r="N1596">
            <v>1949000</v>
          </cell>
          <cell r="O1596">
            <v>0</v>
          </cell>
          <cell r="P1596">
            <v>1949000</v>
          </cell>
          <cell r="Q1596">
            <v>1000</v>
          </cell>
          <cell r="R1596">
            <v>0</v>
          </cell>
          <cell r="S1596">
            <v>0</v>
          </cell>
          <cell r="T1596">
            <v>0</v>
          </cell>
          <cell r="U1596">
            <v>1000</v>
          </cell>
          <cell r="V1596">
            <v>0</v>
          </cell>
          <cell r="W1596">
            <v>0</v>
          </cell>
        </row>
        <row r="1597">
          <cell r="D1597" t="str">
            <v>기획실 IT운영팀</v>
          </cell>
          <cell r="E1597">
            <v>719940024</v>
          </cell>
          <cell r="F1597" t="str">
            <v>하드디스크</v>
          </cell>
          <cell r="G1597" t="str">
            <v>1994.04.22</v>
          </cell>
          <cell r="H1597">
            <v>2000.03</v>
          </cell>
          <cell r="I1597">
            <v>5</v>
          </cell>
          <cell r="J1597">
            <v>0.45100000000000001</v>
          </cell>
          <cell r="K1597">
            <v>4292000</v>
          </cell>
          <cell r="L1597">
            <v>0</v>
          </cell>
          <cell r="M1597">
            <v>4292000</v>
          </cell>
          <cell r="N1597">
            <v>4291000</v>
          </cell>
          <cell r="O1597">
            <v>0</v>
          </cell>
          <cell r="P1597">
            <v>4291000</v>
          </cell>
          <cell r="Q1597">
            <v>1000</v>
          </cell>
          <cell r="R1597">
            <v>0</v>
          </cell>
          <cell r="S1597">
            <v>0</v>
          </cell>
          <cell r="T1597">
            <v>0</v>
          </cell>
          <cell r="U1597">
            <v>1000</v>
          </cell>
          <cell r="V1597">
            <v>0</v>
          </cell>
          <cell r="W1597">
            <v>0</v>
          </cell>
        </row>
        <row r="1598">
          <cell r="D1598" t="str">
            <v>기획실 IT운영팀</v>
          </cell>
          <cell r="E1598">
            <v>719950001</v>
          </cell>
          <cell r="F1598" t="str">
            <v>무정전전원장치</v>
          </cell>
          <cell r="G1598" t="str">
            <v>1995.01.28</v>
          </cell>
          <cell r="H1598">
            <v>2000.07</v>
          </cell>
          <cell r="I1598">
            <v>5</v>
          </cell>
          <cell r="J1598">
            <v>0.45100000000000001</v>
          </cell>
          <cell r="K1598">
            <v>6500000</v>
          </cell>
          <cell r="L1598">
            <v>0</v>
          </cell>
          <cell r="M1598">
            <v>6500000</v>
          </cell>
          <cell r="N1598">
            <v>6499000</v>
          </cell>
          <cell r="O1598">
            <v>0</v>
          </cell>
          <cell r="P1598">
            <v>6499000</v>
          </cell>
          <cell r="Q1598">
            <v>1000</v>
          </cell>
          <cell r="R1598">
            <v>0</v>
          </cell>
          <cell r="S1598">
            <v>0</v>
          </cell>
          <cell r="T1598">
            <v>0</v>
          </cell>
          <cell r="U1598">
            <v>1000</v>
          </cell>
          <cell r="V1598">
            <v>0</v>
          </cell>
          <cell r="W1598">
            <v>0</v>
          </cell>
        </row>
        <row r="1599">
          <cell r="D1599" t="str">
            <v>기획실 IT운영팀</v>
          </cell>
          <cell r="E1599">
            <v>719950009</v>
          </cell>
          <cell r="F1599" t="str">
            <v>컴퓨터</v>
          </cell>
          <cell r="G1599" t="str">
            <v>1995.02.28</v>
          </cell>
          <cell r="H1599">
            <v>1998.12</v>
          </cell>
          <cell r="I1599">
            <v>5</v>
          </cell>
          <cell r="J1599">
            <v>0.45100000000000001</v>
          </cell>
          <cell r="K1599">
            <v>4799400</v>
          </cell>
          <cell r="L1599">
            <v>0</v>
          </cell>
          <cell r="M1599">
            <v>4799400</v>
          </cell>
          <cell r="N1599">
            <v>4798400</v>
          </cell>
          <cell r="O1599">
            <v>0</v>
          </cell>
          <cell r="P1599">
            <v>4798400</v>
          </cell>
          <cell r="Q1599">
            <v>1000</v>
          </cell>
          <cell r="R1599">
            <v>0</v>
          </cell>
          <cell r="S1599">
            <v>0</v>
          </cell>
          <cell r="T1599">
            <v>0</v>
          </cell>
          <cell r="U1599">
            <v>1000</v>
          </cell>
          <cell r="V1599">
            <v>0</v>
          </cell>
          <cell r="W1599">
            <v>0</v>
          </cell>
        </row>
        <row r="1600">
          <cell r="D1600" t="str">
            <v>기획실 IT운영팀</v>
          </cell>
          <cell r="E1600">
            <v>719950019</v>
          </cell>
          <cell r="F1600" t="str">
            <v>컴퓨터</v>
          </cell>
          <cell r="G1600" t="str">
            <v>1995.03.31</v>
          </cell>
          <cell r="H1600">
            <v>1998.12</v>
          </cell>
          <cell r="I1600">
            <v>5</v>
          </cell>
          <cell r="J1600">
            <v>0.45100000000000001</v>
          </cell>
          <cell r="K1600">
            <v>6052728</v>
          </cell>
          <cell r="L1600">
            <v>0</v>
          </cell>
          <cell r="M1600">
            <v>6052728</v>
          </cell>
          <cell r="N1600">
            <v>6051728</v>
          </cell>
          <cell r="O1600">
            <v>0</v>
          </cell>
          <cell r="P1600">
            <v>6051728</v>
          </cell>
          <cell r="Q1600">
            <v>1000</v>
          </cell>
          <cell r="R1600">
            <v>0</v>
          </cell>
          <cell r="S1600">
            <v>0</v>
          </cell>
          <cell r="T1600">
            <v>0</v>
          </cell>
          <cell r="U1600">
            <v>1000</v>
          </cell>
          <cell r="V1600">
            <v>0</v>
          </cell>
          <cell r="W1600">
            <v>0</v>
          </cell>
        </row>
        <row r="1601">
          <cell r="D1601" t="str">
            <v>기획실 IT운영팀</v>
          </cell>
          <cell r="E1601">
            <v>719950020</v>
          </cell>
          <cell r="F1601" t="str">
            <v>컴퓨터</v>
          </cell>
          <cell r="G1601" t="str">
            <v>1995.03.31</v>
          </cell>
          <cell r="H1601">
            <v>1998.12</v>
          </cell>
          <cell r="I1601">
            <v>5</v>
          </cell>
          <cell r="J1601">
            <v>0.45100000000000001</v>
          </cell>
          <cell r="K1601">
            <v>6549818</v>
          </cell>
          <cell r="L1601">
            <v>0</v>
          </cell>
          <cell r="M1601">
            <v>6549818</v>
          </cell>
          <cell r="N1601">
            <v>6548818</v>
          </cell>
          <cell r="O1601">
            <v>0</v>
          </cell>
          <cell r="P1601">
            <v>6548818</v>
          </cell>
          <cell r="Q1601">
            <v>1000</v>
          </cell>
          <cell r="R1601">
            <v>0</v>
          </cell>
          <cell r="S1601">
            <v>0</v>
          </cell>
          <cell r="T1601">
            <v>0</v>
          </cell>
          <cell r="U1601">
            <v>1000</v>
          </cell>
          <cell r="V1601">
            <v>0</v>
          </cell>
          <cell r="W1601">
            <v>0</v>
          </cell>
        </row>
        <row r="1602">
          <cell r="D1602" t="str">
            <v>기획실 IT운영팀</v>
          </cell>
          <cell r="E1602">
            <v>719950026</v>
          </cell>
          <cell r="F1602" t="str">
            <v>컴퓨터</v>
          </cell>
          <cell r="G1602" t="str">
            <v>1995.04.30</v>
          </cell>
          <cell r="H1602">
            <v>1998.12</v>
          </cell>
          <cell r="I1602">
            <v>5</v>
          </cell>
          <cell r="J1602">
            <v>0.45100000000000001</v>
          </cell>
          <cell r="K1602">
            <v>10261450</v>
          </cell>
          <cell r="L1602">
            <v>0</v>
          </cell>
          <cell r="M1602">
            <v>10261450</v>
          </cell>
          <cell r="N1602">
            <v>10260450</v>
          </cell>
          <cell r="O1602">
            <v>0</v>
          </cell>
          <cell r="P1602">
            <v>10260450</v>
          </cell>
          <cell r="Q1602">
            <v>1000</v>
          </cell>
          <cell r="R1602">
            <v>0</v>
          </cell>
          <cell r="S1602">
            <v>0</v>
          </cell>
          <cell r="T1602">
            <v>0</v>
          </cell>
          <cell r="U1602">
            <v>1000</v>
          </cell>
          <cell r="V1602">
            <v>0</v>
          </cell>
          <cell r="W1602">
            <v>0</v>
          </cell>
        </row>
        <row r="1603">
          <cell r="D1603" t="str">
            <v>기획실 IT운영팀</v>
          </cell>
          <cell r="E1603">
            <v>719950032</v>
          </cell>
          <cell r="F1603" t="str">
            <v>복사기</v>
          </cell>
          <cell r="G1603" t="str">
            <v>1995.05.20</v>
          </cell>
          <cell r="H1603">
            <v>2000.07</v>
          </cell>
          <cell r="I1603">
            <v>5</v>
          </cell>
          <cell r="J1603">
            <v>0.45100000000000001</v>
          </cell>
          <cell r="K1603">
            <v>3350000</v>
          </cell>
          <cell r="L1603">
            <v>0</v>
          </cell>
          <cell r="M1603">
            <v>3350000</v>
          </cell>
          <cell r="N1603">
            <v>3349000</v>
          </cell>
          <cell r="O1603">
            <v>0</v>
          </cell>
          <cell r="P1603">
            <v>3349000</v>
          </cell>
          <cell r="Q1603">
            <v>1000</v>
          </cell>
          <cell r="R1603">
            <v>0</v>
          </cell>
          <cell r="S1603">
            <v>0</v>
          </cell>
          <cell r="T1603">
            <v>0</v>
          </cell>
          <cell r="U1603">
            <v>1000</v>
          </cell>
          <cell r="V1603">
            <v>0</v>
          </cell>
          <cell r="W1603">
            <v>0</v>
          </cell>
        </row>
        <row r="1604">
          <cell r="D1604" t="str">
            <v>기획실 IT운영팀</v>
          </cell>
          <cell r="E1604">
            <v>719950034</v>
          </cell>
          <cell r="F1604" t="str">
            <v>컴퓨터 화면 영사기</v>
          </cell>
          <cell r="G1604" t="str">
            <v>1995.05.31</v>
          </cell>
          <cell r="H1604">
            <v>2000.07</v>
          </cell>
          <cell r="I1604">
            <v>5</v>
          </cell>
          <cell r="J1604">
            <v>0.45100000000000001</v>
          </cell>
          <cell r="K1604">
            <v>7900000</v>
          </cell>
          <cell r="L1604">
            <v>0</v>
          </cell>
          <cell r="M1604">
            <v>7900000</v>
          </cell>
          <cell r="N1604">
            <v>7899000</v>
          </cell>
          <cell r="O1604">
            <v>0</v>
          </cell>
          <cell r="P1604">
            <v>7899000</v>
          </cell>
          <cell r="Q1604">
            <v>1000</v>
          </cell>
          <cell r="R1604">
            <v>0</v>
          </cell>
          <cell r="S1604">
            <v>0</v>
          </cell>
          <cell r="T1604">
            <v>0</v>
          </cell>
          <cell r="U1604">
            <v>1000</v>
          </cell>
          <cell r="V1604">
            <v>0</v>
          </cell>
          <cell r="W1604">
            <v>0</v>
          </cell>
        </row>
        <row r="1605">
          <cell r="D1605" t="str">
            <v>기획실 IT운영팀</v>
          </cell>
          <cell r="E1605">
            <v>719950039</v>
          </cell>
          <cell r="F1605" t="str">
            <v>컴퓨터</v>
          </cell>
          <cell r="G1605" t="str">
            <v>1995.06.30</v>
          </cell>
          <cell r="H1605">
            <v>1998.12</v>
          </cell>
          <cell r="I1605">
            <v>5</v>
          </cell>
          <cell r="J1605">
            <v>0.45100000000000001</v>
          </cell>
          <cell r="K1605">
            <v>20502000</v>
          </cell>
          <cell r="L1605">
            <v>0</v>
          </cell>
          <cell r="M1605">
            <v>20502000</v>
          </cell>
          <cell r="N1605">
            <v>20501000</v>
          </cell>
          <cell r="O1605">
            <v>0</v>
          </cell>
          <cell r="P1605">
            <v>20501000</v>
          </cell>
          <cell r="Q1605">
            <v>1000</v>
          </cell>
          <cell r="R1605">
            <v>0</v>
          </cell>
          <cell r="S1605">
            <v>0</v>
          </cell>
          <cell r="T1605">
            <v>0</v>
          </cell>
          <cell r="U1605">
            <v>1000</v>
          </cell>
          <cell r="V1605">
            <v>0</v>
          </cell>
          <cell r="W1605">
            <v>0</v>
          </cell>
        </row>
        <row r="1606">
          <cell r="D1606" t="str">
            <v>기획실 IT운영팀</v>
          </cell>
          <cell r="E1606">
            <v>719950042</v>
          </cell>
          <cell r="F1606" t="str">
            <v>ORACLE RDBMS</v>
          </cell>
          <cell r="G1606" t="str">
            <v>1995.06.30</v>
          </cell>
          <cell r="H1606">
            <v>2000.07</v>
          </cell>
          <cell r="I1606">
            <v>5</v>
          </cell>
          <cell r="J1606">
            <v>0.45100000000000001</v>
          </cell>
          <cell r="K1606">
            <v>82183200</v>
          </cell>
          <cell r="L1606">
            <v>0</v>
          </cell>
          <cell r="M1606">
            <v>82183200</v>
          </cell>
          <cell r="N1606">
            <v>82182200</v>
          </cell>
          <cell r="O1606">
            <v>0</v>
          </cell>
          <cell r="P1606">
            <v>82182200</v>
          </cell>
          <cell r="Q1606">
            <v>1000</v>
          </cell>
          <cell r="R1606">
            <v>0</v>
          </cell>
          <cell r="S1606">
            <v>0</v>
          </cell>
          <cell r="T1606">
            <v>0</v>
          </cell>
          <cell r="U1606">
            <v>1000</v>
          </cell>
          <cell r="V1606">
            <v>0</v>
          </cell>
          <cell r="W1606">
            <v>0</v>
          </cell>
        </row>
        <row r="1607">
          <cell r="D1607" t="str">
            <v>기획실 IT운영팀</v>
          </cell>
          <cell r="E1607">
            <v>719950049</v>
          </cell>
          <cell r="F1607" t="str">
            <v>에어컨</v>
          </cell>
          <cell r="G1607" t="str">
            <v>1995.07.13</v>
          </cell>
          <cell r="H1607">
            <v>1999.1</v>
          </cell>
          <cell r="I1607">
            <v>5</v>
          </cell>
          <cell r="J1607">
            <v>0.45100000000000001</v>
          </cell>
          <cell r="K1607">
            <v>4200000</v>
          </cell>
          <cell r="L1607">
            <v>0</v>
          </cell>
          <cell r="M1607">
            <v>4200000</v>
          </cell>
          <cell r="N1607">
            <v>4199000</v>
          </cell>
          <cell r="O1607">
            <v>0</v>
          </cell>
          <cell r="P1607">
            <v>4199000</v>
          </cell>
          <cell r="Q1607">
            <v>1000</v>
          </cell>
          <cell r="R1607">
            <v>0</v>
          </cell>
          <cell r="S1607">
            <v>0</v>
          </cell>
          <cell r="T1607">
            <v>0</v>
          </cell>
          <cell r="U1607">
            <v>1000</v>
          </cell>
          <cell r="V1607">
            <v>0</v>
          </cell>
          <cell r="W1607">
            <v>0</v>
          </cell>
        </row>
        <row r="1608">
          <cell r="D1608" t="str">
            <v>기획실 IT운영팀</v>
          </cell>
          <cell r="E1608">
            <v>719950065</v>
          </cell>
          <cell r="F1608" t="str">
            <v>ORACLE RDBMS</v>
          </cell>
          <cell r="G1608" t="str">
            <v>1995.08.31</v>
          </cell>
          <cell r="H1608">
            <v>2000.1</v>
          </cell>
          <cell r="I1608">
            <v>5</v>
          </cell>
          <cell r="J1608">
            <v>0.45100000000000001</v>
          </cell>
          <cell r="K1608">
            <v>26685600</v>
          </cell>
          <cell r="L1608">
            <v>0</v>
          </cell>
          <cell r="M1608">
            <v>26685600</v>
          </cell>
          <cell r="N1608">
            <v>26684600</v>
          </cell>
          <cell r="O1608">
            <v>0</v>
          </cell>
          <cell r="P1608">
            <v>26684600</v>
          </cell>
          <cell r="Q1608">
            <v>1000</v>
          </cell>
          <cell r="R1608">
            <v>0</v>
          </cell>
          <cell r="S1608">
            <v>0</v>
          </cell>
          <cell r="T1608">
            <v>0</v>
          </cell>
          <cell r="U1608">
            <v>1000</v>
          </cell>
          <cell r="V1608">
            <v>0</v>
          </cell>
          <cell r="W1608">
            <v>0</v>
          </cell>
        </row>
        <row r="1609">
          <cell r="D1609" t="str">
            <v>기획실 IT운영팀</v>
          </cell>
          <cell r="E1609">
            <v>719950069</v>
          </cell>
          <cell r="F1609" t="str">
            <v>LAN SYSTEM</v>
          </cell>
          <cell r="G1609" t="str">
            <v>1995.08.31</v>
          </cell>
          <cell r="H1609">
            <v>2000.1</v>
          </cell>
          <cell r="I1609">
            <v>5</v>
          </cell>
          <cell r="J1609">
            <v>0.45100000000000001</v>
          </cell>
          <cell r="K1609">
            <v>175000000</v>
          </cell>
          <cell r="L1609">
            <v>0</v>
          </cell>
          <cell r="M1609">
            <v>175000000</v>
          </cell>
          <cell r="N1609">
            <v>174999000</v>
          </cell>
          <cell r="O1609">
            <v>0</v>
          </cell>
          <cell r="P1609">
            <v>174999000</v>
          </cell>
          <cell r="Q1609">
            <v>1000</v>
          </cell>
          <cell r="R1609">
            <v>0</v>
          </cell>
          <cell r="S1609">
            <v>0</v>
          </cell>
          <cell r="T1609">
            <v>0</v>
          </cell>
          <cell r="U1609">
            <v>1000</v>
          </cell>
          <cell r="V1609">
            <v>0</v>
          </cell>
          <cell r="W1609">
            <v>0</v>
          </cell>
        </row>
        <row r="1610">
          <cell r="D1610" t="str">
            <v>기획실 IT운영팀</v>
          </cell>
          <cell r="E1610">
            <v>719950070</v>
          </cell>
          <cell r="F1610" t="str">
            <v>HP9000/800 H60</v>
          </cell>
          <cell r="G1610" t="str">
            <v>1995.08.31</v>
          </cell>
          <cell r="H1610">
            <v>2000.1</v>
          </cell>
          <cell r="I1610">
            <v>5</v>
          </cell>
          <cell r="J1610">
            <v>0.45100000000000001</v>
          </cell>
          <cell r="K1610">
            <v>99673000</v>
          </cell>
          <cell r="L1610">
            <v>0</v>
          </cell>
          <cell r="M1610">
            <v>99673000</v>
          </cell>
          <cell r="N1610">
            <v>99672000</v>
          </cell>
          <cell r="O1610">
            <v>0</v>
          </cell>
          <cell r="P1610">
            <v>99672000</v>
          </cell>
          <cell r="Q1610">
            <v>1000</v>
          </cell>
          <cell r="R1610">
            <v>0</v>
          </cell>
          <cell r="S1610">
            <v>0</v>
          </cell>
          <cell r="T1610">
            <v>0</v>
          </cell>
          <cell r="U1610">
            <v>1000</v>
          </cell>
          <cell r="V1610">
            <v>0</v>
          </cell>
          <cell r="W1610">
            <v>0</v>
          </cell>
        </row>
        <row r="1611">
          <cell r="D1611" t="str">
            <v>기획실 IT운영팀</v>
          </cell>
          <cell r="E1611">
            <v>719950071</v>
          </cell>
          <cell r="F1611" t="str">
            <v>E/MAIL SYSTEM</v>
          </cell>
          <cell r="G1611" t="str">
            <v>1995.08.31</v>
          </cell>
          <cell r="H1611">
            <v>2000.1</v>
          </cell>
          <cell r="I1611">
            <v>5</v>
          </cell>
          <cell r="J1611">
            <v>0.45100000000000001</v>
          </cell>
          <cell r="K1611">
            <v>75906000</v>
          </cell>
          <cell r="L1611">
            <v>0</v>
          </cell>
          <cell r="M1611">
            <v>75906000</v>
          </cell>
          <cell r="N1611">
            <v>75905000</v>
          </cell>
          <cell r="O1611">
            <v>0</v>
          </cell>
          <cell r="P1611">
            <v>75905000</v>
          </cell>
          <cell r="Q1611">
            <v>1000</v>
          </cell>
          <cell r="R1611">
            <v>0</v>
          </cell>
          <cell r="S1611">
            <v>0</v>
          </cell>
          <cell r="T1611">
            <v>0</v>
          </cell>
          <cell r="U1611">
            <v>1000</v>
          </cell>
          <cell r="V1611">
            <v>0</v>
          </cell>
          <cell r="W1611">
            <v>0</v>
          </cell>
        </row>
        <row r="1612">
          <cell r="D1612" t="str">
            <v>기획실 IT운영팀</v>
          </cell>
          <cell r="E1612">
            <v>719950072</v>
          </cell>
          <cell r="F1612" t="str">
            <v>HP9000/800 I70</v>
          </cell>
          <cell r="G1612" t="str">
            <v>1995.08.31</v>
          </cell>
          <cell r="H1612">
            <v>2000.1</v>
          </cell>
          <cell r="I1612">
            <v>5</v>
          </cell>
          <cell r="J1612">
            <v>0.45100000000000001</v>
          </cell>
          <cell r="K1612">
            <v>131100000</v>
          </cell>
          <cell r="L1612">
            <v>0</v>
          </cell>
          <cell r="M1612">
            <v>131100000</v>
          </cell>
          <cell r="N1612">
            <v>131099000</v>
          </cell>
          <cell r="O1612">
            <v>0</v>
          </cell>
          <cell r="P1612">
            <v>131099000</v>
          </cell>
          <cell r="Q1612">
            <v>1000</v>
          </cell>
          <cell r="R1612">
            <v>0</v>
          </cell>
          <cell r="S1612">
            <v>0</v>
          </cell>
          <cell r="T1612">
            <v>0</v>
          </cell>
          <cell r="U1612">
            <v>1000</v>
          </cell>
          <cell r="V1612">
            <v>0</v>
          </cell>
          <cell r="W1612">
            <v>0</v>
          </cell>
        </row>
        <row r="1613">
          <cell r="D1613" t="str">
            <v>기획실 IT운영팀</v>
          </cell>
          <cell r="E1613">
            <v>719950078</v>
          </cell>
          <cell r="F1613" t="str">
            <v>ORACLE RDBMS</v>
          </cell>
          <cell r="G1613" t="str">
            <v>1995.09.30</v>
          </cell>
          <cell r="H1613">
            <v>2000.1</v>
          </cell>
          <cell r="I1613">
            <v>5</v>
          </cell>
          <cell r="J1613">
            <v>0.45100000000000001</v>
          </cell>
          <cell r="K1613">
            <v>7848000</v>
          </cell>
          <cell r="L1613">
            <v>0</v>
          </cell>
          <cell r="M1613">
            <v>7848000</v>
          </cell>
          <cell r="N1613">
            <v>7847000</v>
          </cell>
          <cell r="O1613">
            <v>0</v>
          </cell>
          <cell r="P1613">
            <v>7847000</v>
          </cell>
          <cell r="Q1613">
            <v>1000</v>
          </cell>
          <cell r="R1613">
            <v>0</v>
          </cell>
          <cell r="S1613">
            <v>0</v>
          </cell>
          <cell r="T1613">
            <v>0</v>
          </cell>
          <cell r="U1613">
            <v>1000</v>
          </cell>
          <cell r="V1613">
            <v>0</v>
          </cell>
          <cell r="W1613">
            <v>0</v>
          </cell>
        </row>
        <row r="1614">
          <cell r="D1614" t="str">
            <v>기획실 IT운영팀</v>
          </cell>
          <cell r="E1614">
            <v>719950090</v>
          </cell>
          <cell r="F1614" t="str">
            <v>통신S/W(TCP/IP)</v>
          </cell>
          <cell r="G1614" t="str">
            <v>1995.12.30</v>
          </cell>
          <cell r="H1614">
            <v>2000.1</v>
          </cell>
          <cell r="I1614">
            <v>5</v>
          </cell>
          <cell r="J1614">
            <v>0.45100000000000001</v>
          </cell>
          <cell r="K1614">
            <v>4875000</v>
          </cell>
          <cell r="L1614">
            <v>0</v>
          </cell>
          <cell r="M1614">
            <v>4875000</v>
          </cell>
          <cell r="N1614">
            <v>4874000</v>
          </cell>
          <cell r="O1614">
            <v>0</v>
          </cell>
          <cell r="P1614">
            <v>4874000</v>
          </cell>
          <cell r="Q1614">
            <v>1000</v>
          </cell>
          <cell r="R1614">
            <v>0</v>
          </cell>
          <cell r="S1614">
            <v>0</v>
          </cell>
          <cell r="T1614">
            <v>0</v>
          </cell>
          <cell r="U1614">
            <v>1000</v>
          </cell>
          <cell r="V1614">
            <v>0</v>
          </cell>
          <cell r="W1614">
            <v>0</v>
          </cell>
        </row>
        <row r="1615">
          <cell r="D1615" t="str">
            <v>기획실 IT운영팀</v>
          </cell>
          <cell r="E1615">
            <v>719960001</v>
          </cell>
          <cell r="F1615" t="str">
            <v>노트북</v>
          </cell>
          <cell r="G1615" t="str">
            <v>1996.01.30</v>
          </cell>
          <cell r="H1615">
            <v>2000.04</v>
          </cell>
          <cell r="I1615">
            <v>5</v>
          </cell>
          <cell r="J1615">
            <v>0.45100000000000001</v>
          </cell>
          <cell r="K1615">
            <v>2000000</v>
          </cell>
          <cell r="L1615">
            <v>0</v>
          </cell>
          <cell r="M1615">
            <v>2000000</v>
          </cell>
          <cell r="N1615">
            <v>1999000</v>
          </cell>
          <cell r="O1615">
            <v>0</v>
          </cell>
          <cell r="P1615">
            <v>1999000</v>
          </cell>
          <cell r="Q1615">
            <v>1000</v>
          </cell>
          <cell r="R1615">
            <v>0</v>
          </cell>
          <cell r="S1615">
            <v>0</v>
          </cell>
          <cell r="T1615">
            <v>0</v>
          </cell>
          <cell r="U1615">
            <v>1000</v>
          </cell>
          <cell r="V1615">
            <v>0</v>
          </cell>
          <cell r="W1615">
            <v>0</v>
          </cell>
        </row>
        <row r="1616">
          <cell r="D1616" t="str">
            <v>기획실 IT운영팀</v>
          </cell>
          <cell r="E1616">
            <v>719960013</v>
          </cell>
          <cell r="F1616" t="str">
            <v>HP9000 K200 SERVER</v>
          </cell>
          <cell r="G1616" t="str">
            <v>1996.04.29</v>
          </cell>
          <cell r="H1616">
            <v>2000.04</v>
          </cell>
          <cell r="I1616">
            <v>5</v>
          </cell>
          <cell r="J1616">
            <v>0.45100000000000001</v>
          </cell>
          <cell r="K1616">
            <v>63298000</v>
          </cell>
          <cell r="L1616">
            <v>0</v>
          </cell>
          <cell r="M1616">
            <v>63298000</v>
          </cell>
          <cell r="N1616">
            <v>63297000</v>
          </cell>
          <cell r="O1616">
            <v>0</v>
          </cell>
          <cell r="P1616">
            <v>63297000</v>
          </cell>
          <cell r="Q1616">
            <v>1000</v>
          </cell>
          <cell r="R1616">
            <v>0</v>
          </cell>
          <cell r="S1616">
            <v>0</v>
          </cell>
          <cell r="T1616">
            <v>0</v>
          </cell>
          <cell r="U1616">
            <v>1000</v>
          </cell>
          <cell r="V1616">
            <v>0</v>
          </cell>
          <cell r="W1616">
            <v>0</v>
          </cell>
        </row>
        <row r="1617">
          <cell r="D1617" t="str">
            <v>기획실 IT운영팀</v>
          </cell>
          <cell r="E1617">
            <v>719960024</v>
          </cell>
          <cell r="F1617" t="str">
            <v>ORACLE DB SYSTEM(반월서버용)</v>
          </cell>
          <cell r="G1617" t="str">
            <v>1996.06.11</v>
          </cell>
          <cell r="H1617">
            <v>2000.04</v>
          </cell>
          <cell r="I1617">
            <v>5</v>
          </cell>
          <cell r="J1617">
            <v>0.45100000000000001</v>
          </cell>
          <cell r="K1617">
            <v>41090200</v>
          </cell>
          <cell r="L1617">
            <v>0</v>
          </cell>
          <cell r="M1617">
            <v>41090200</v>
          </cell>
          <cell r="N1617">
            <v>41089200</v>
          </cell>
          <cell r="O1617">
            <v>0</v>
          </cell>
          <cell r="P1617">
            <v>41089200</v>
          </cell>
          <cell r="Q1617">
            <v>1000</v>
          </cell>
          <cell r="R1617">
            <v>0</v>
          </cell>
          <cell r="S1617">
            <v>0</v>
          </cell>
          <cell r="T1617">
            <v>0</v>
          </cell>
          <cell r="U1617">
            <v>1000</v>
          </cell>
          <cell r="V1617">
            <v>0</v>
          </cell>
          <cell r="W1617">
            <v>0</v>
          </cell>
        </row>
        <row r="1618">
          <cell r="D1618" t="str">
            <v>기획실 IT운영팀</v>
          </cell>
          <cell r="E1618">
            <v>719970003</v>
          </cell>
          <cell r="F1618" t="str">
            <v>컴퓨터</v>
          </cell>
          <cell r="G1618" t="str">
            <v>1997.01.27</v>
          </cell>
          <cell r="H1618">
            <v>2001.07</v>
          </cell>
          <cell r="I1618">
            <v>5</v>
          </cell>
          <cell r="J1618">
            <v>0.45100000000000001</v>
          </cell>
          <cell r="K1618">
            <v>5908400</v>
          </cell>
          <cell r="L1618">
            <v>0</v>
          </cell>
          <cell r="M1618">
            <v>5908400</v>
          </cell>
          <cell r="N1618">
            <v>5907400</v>
          </cell>
          <cell r="O1618">
            <v>0</v>
          </cell>
          <cell r="P1618">
            <v>5907400</v>
          </cell>
          <cell r="Q1618">
            <v>1000</v>
          </cell>
          <cell r="R1618">
            <v>0</v>
          </cell>
          <cell r="S1618">
            <v>0</v>
          </cell>
          <cell r="T1618">
            <v>0</v>
          </cell>
          <cell r="U1618">
            <v>1000</v>
          </cell>
          <cell r="V1618">
            <v>0</v>
          </cell>
          <cell r="W1618">
            <v>0</v>
          </cell>
        </row>
        <row r="1619">
          <cell r="D1619" t="str">
            <v>기획실 IT운영팀</v>
          </cell>
          <cell r="E1619">
            <v>719970045</v>
          </cell>
          <cell r="F1619" t="str">
            <v>PentiumPro 166MHz</v>
          </cell>
          <cell r="G1619" t="str">
            <v>1997.05.23</v>
          </cell>
          <cell r="H1619">
            <v>2001.07</v>
          </cell>
          <cell r="I1619">
            <v>5</v>
          </cell>
          <cell r="J1619">
            <v>0.45100000000000001</v>
          </cell>
          <cell r="K1619">
            <v>2502000</v>
          </cell>
          <cell r="L1619">
            <v>0</v>
          </cell>
          <cell r="M1619">
            <v>2502000</v>
          </cell>
          <cell r="N1619">
            <v>2501000</v>
          </cell>
          <cell r="O1619">
            <v>0</v>
          </cell>
          <cell r="P1619">
            <v>2501000</v>
          </cell>
          <cell r="Q1619">
            <v>1000</v>
          </cell>
          <cell r="R1619">
            <v>0</v>
          </cell>
          <cell r="S1619">
            <v>0</v>
          </cell>
          <cell r="T1619">
            <v>0</v>
          </cell>
          <cell r="U1619">
            <v>1000</v>
          </cell>
          <cell r="V1619">
            <v>0</v>
          </cell>
          <cell r="W1619">
            <v>0</v>
          </cell>
        </row>
        <row r="1620">
          <cell r="D1620" t="str">
            <v>기획실 IT운영팀</v>
          </cell>
          <cell r="E1620">
            <v>719970046</v>
          </cell>
          <cell r="F1620" t="str">
            <v>PentiumPro 166MHz</v>
          </cell>
          <cell r="G1620" t="str">
            <v>1997.05.23</v>
          </cell>
          <cell r="H1620">
            <v>2001.07</v>
          </cell>
          <cell r="I1620">
            <v>5</v>
          </cell>
          <cell r="J1620">
            <v>0.45100000000000001</v>
          </cell>
          <cell r="K1620">
            <v>2502000</v>
          </cell>
          <cell r="L1620">
            <v>0</v>
          </cell>
          <cell r="M1620">
            <v>2502000</v>
          </cell>
          <cell r="N1620">
            <v>2501000</v>
          </cell>
          <cell r="O1620">
            <v>0</v>
          </cell>
          <cell r="P1620">
            <v>2501000</v>
          </cell>
          <cell r="Q1620">
            <v>1000</v>
          </cell>
          <cell r="R1620">
            <v>0</v>
          </cell>
          <cell r="S1620">
            <v>0</v>
          </cell>
          <cell r="T1620">
            <v>0</v>
          </cell>
          <cell r="U1620">
            <v>1000</v>
          </cell>
          <cell r="V1620">
            <v>0</v>
          </cell>
          <cell r="W1620">
            <v>0</v>
          </cell>
        </row>
        <row r="1621">
          <cell r="D1621" t="str">
            <v>기획실 IT운영팀</v>
          </cell>
          <cell r="E1621">
            <v>719970047</v>
          </cell>
          <cell r="F1621" t="str">
            <v>PentiumPro 166MHz</v>
          </cell>
          <cell r="G1621" t="str">
            <v>1997.05.23</v>
          </cell>
          <cell r="H1621">
            <v>2001.07</v>
          </cell>
          <cell r="I1621">
            <v>5</v>
          </cell>
          <cell r="J1621">
            <v>0.45100000000000001</v>
          </cell>
          <cell r="K1621">
            <v>2502000</v>
          </cell>
          <cell r="L1621">
            <v>0</v>
          </cell>
          <cell r="M1621">
            <v>2502000</v>
          </cell>
          <cell r="N1621">
            <v>2501000</v>
          </cell>
          <cell r="O1621">
            <v>0</v>
          </cell>
          <cell r="P1621">
            <v>2501000</v>
          </cell>
          <cell r="Q1621">
            <v>1000</v>
          </cell>
          <cell r="R1621">
            <v>0</v>
          </cell>
          <cell r="S1621">
            <v>0</v>
          </cell>
          <cell r="T1621">
            <v>0</v>
          </cell>
          <cell r="U1621">
            <v>1000</v>
          </cell>
          <cell r="V1621">
            <v>0</v>
          </cell>
          <cell r="W1621">
            <v>0</v>
          </cell>
        </row>
        <row r="1622">
          <cell r="D1622" t="str">
            <v>기획실 IT운영팀</v>
          </cell>
          <cell r="E1622">
            <v>719980008</v>
          </cell>
          <cell r="F1622" t="str">
            <v>컴퓨터(spc 38209)</v>
          </cell>
          <cell r="G1622" t="str">
            <v>1998.08.01</v>
          </cell>
          <cell r="I1622">
            <v>5</v>
          </cell>
          <cell r="J1622">
            <v>0.45100000000000001</v>
          </cell>
          <cell r="K1622">
            <v>2088800</v>
          </cell>
          <cell r="L1622">
            <v>0</v>
          </cell>
          <cell r="M1622">
            <v>2088800</v>
          </cell>
          <cell r="N1622">
            <v>1834415</v>
          </cell>
          <cell r="O1622">
            <v>114728</v>
          </cell>
          <cell r="P1622">
            <v>1949143</v>
          </cell>
          <cell r="Q1622">
            <v>139657</v>
          </cell>
          <cell r="R1622">
            <v>0</v>
          </cell>
          <cell r="S1622">
            <v>0</v>
          </cell>
          <cell r="T1622">
            <v>114728</v>
          </cell>
          <cell r="U1622">
            <v>139657</v>
          </cell>
          <cell r="V1622">
            <v>62985</v>
          </cell>
          <cell r="W1622">
            <v>62985</v>
          </cell>
        </row>
        <row r="1623">
          <cell r="D1623" t="str">
            <v>기획실 IT운영팀</v>
          </cell>
          <cell r="E1623">
            <v>719980022</v>
          </cell>
          <cell r="F1623" t="str">
            <v>4GIGA HARD DISK</v>
          </cell>
          <cell r="G1623" t="str">
            <v>1998.12.17</v>
          </cell>
          <cell r="I1623">
            <v>5</v>
          </cell>
          <cell r="J1623">
            <v>0.45100000000000001</v>
          </cell>
          <cell r="K1623">
            <v>1491840</v>
          </cell>
          <cell r="L1623">
            <v>0</v>
          </cell>
          <cell r="M1623">
            <v>1491840</v>
          </cell>
          <cell r="N1623">
            <v>1310156</v>
          </cell>
          <cell r="O1623">
            <v>81939</v>
          </cell>
          <cell r="P1623">
            <v>1392095</v>
          </cell>
          <cell r="Q1623">
            <v>99745</v>
          </cell>
          <cell r="R1623">
            <v>0</v>
          </cell>
          <cell r="S1623">
            <v>0</v>
          </cell>
          <cell r="T1623">
            <v>81939</v>
          </cell>
          <cell r="U1623">
            <v>99745</v>
          </cell>
          <cell r="V1623">
            <v>44984</v>
          </cell>
          <cell r="W1623">
            <v>44984</v>
          </cell>
        </row>
        <row r="1624">
          <cell r="D1624" t="str">
            <v>기획실 IT운영팀</v>
          </cell>
          <cell r="E1624">
            <v>720000010</v>
          </cell>
          <cell r="F1624" t="str">
            <v>외장형하드디스크</v>
          </cell>
          <cell r="G1624" t="str">
            <v>2000.03.17</v>
          </cell>
          <cell r="I1624">
            <v>5</v>
          </cell>
          <cell r="J1624">
            <v>0.45100000000000001</v>
          </cell>
          <cell r="K1624">
            <v>6566000</v>
          </cell>
          <cell r="L1624">
            <v>0</v>
          </cell>
          <cell r="M1624">
            <v>6566000</v>
          </cell>
          <cell r="N1624">
            <v>4587001</v>
          </cell>
          <cell r="O1624">
            <v>892529</v>
          </cell>
          <cell r="P1624">
            <v>5479530</v>
          </cell>
          <cell r="Q1624">
            <v>1086470</v>
          </cell>
          <cell r="R1624">
            <v>0</v>
          </cell>
          <cell r="S1624">
            <v>0</v>
          </cell>
          <cell r="T1624">
            <v>892529</v>
          </cell>
          <cell r="U1624">
            <v>1086470</v>
          </cell>
          <cell r="V1624">
            <v>489997</v>
          </cell>
          <cell r="W1624">
            <v>489997</v>
          </cell>
        </row>
        <row r="1625">
          <cell r="D1625" t="str">
            <v>기획실 IT운영팀</v>
          </cell>
          <cell r="E1625">
            <v>720000022</v>
          </cell>
          <cell r="F1625" t="str">
            <v>삼성컴퓨터(M6300CT031)</v>
          </cell>
          <cell r="G1625" t="str">
            <v>2000.05.22</v>
          </cell>
          <cell r="I1625">
            <v>5</v>
          </cell>
          <cell r="J1625">
            <v>0.45100000000000001</v>
          </cell>
          <cell r="K1625">
            <v>3098000</v>
          </cell>
          <cell r="L1625">
            <v>0</v>
          </cell>
          <cell r="M1625">
            <v>3098000</v>
          </cell>
          <cell r="N1625">
            <v>2164260</v>
          </cell>
          <cell r="O1625">
            <v>421117</v>
          </cell>
          <cell r="P1625">
            <v>2585377</v>
          </cell>
          <cell r="Q1625">
            <v>512623</v>
          </cell>
          <cell r="R1625">
            <v>0</v>
          </cell>
          <cell r="S1625">
            <v>0</v>
          </cell>
          <cell r="T1625">
            <v>421117</v>
          </cell>
          <cell r="U1625">
            <v>512623</v>
          </cell>
          <cell r="V1625">
            <v>231192</v>
          </cell>
          <cell r="W1625">
            <v>231192</v>
          </cell>
        </row>
        <row r="1626">
          <cell r="D1626" t="str">
            <v>기획실 IT운영팀</v>
          </cell>
          <cell r="E1626">
            <v>720000055</v>
          </cell>
          <cell r="F1626" t="str">
            <v>카드리더기,카드발급기</v>
          </cell>
          <cell r="G1626" t="str">
            <v>2000.12.21</v>
          </cell>
          <cell r="I1626">
            <v>5</v>
          </cell>
          <cell r="J1626">
            <v>0.45100000000000001</v>
          </cell>
          <cell r="K1626">
            <v>1590000</v>
          </cell>
          <cell r="L1626">
            <v>0</v>
          </cell>
          <cell r="M1626">
            <v>1590000</v>
          </cell>
          <cell r="N1626">
            <v>913931</v>
          </cell>
          <cell r="O1626">
            <v>304907</v>
          </cell>
          <cell r="P1626">
            <v>1218838</v>
          </cell>
          <cell r="Q1626">
            <v>371162</v>
          </cell>
          <cell r="R1626">
            <v>0</v>
          </cell>
          <cell r="S1626">
            <v>0</v>
          </cell>
          <cell r="T1626">
            <v>304907</v>
          </cell>
          <cell r="U1626">
            <v>371162</v>
          </cell>
          <cell r="V1626">
            <v>167394</v>
          </cell>
          <cell r="W1626">
            <v>167394</v>
          </cell>
        </row>
        <row r="1627">
          <cell r="D1627" t="str">
            <v>기획실 IT운영팀</v>
          </cell>
          <cell r="E1627">
            <v>720020037</v>
          </cell>
          <cell r="F1627" t="str">
            <v>GIGA NETWORK</v>
          </cell>
          <cell r="G1627" t="str">
            <v>2002.05.24</v>
          </cell>
          <cell r="I1627">
            <v>5</v>
          </cell>
          <cell r="J1627">
            <v>0.45100000000000001</v>
          </cell>
          <cell r="K1627">
            <v>0</v>
          </cell>
          <cell r="L1627">
            <v>6375000</v>
          </cell>
          <cell r="M1627">
            <v>6375000</v>
          </cell>
          <cell r="N1627">
            <v>0</v>
          </cell>
          <cell r="O1627">
            <v>1916750</v>
          </cell>
          <cell r="P1627">
            <v>1916750</v>
          </cell>
          <cell r="Q1627">
            <v>4458250</v>
          </cell>
          <cell r="R1627">
            <v>0</v>
          </cell>
          <cell r="S1627">
            <v>0</v>
          </cell>
          <cell r="T1627">
            <v>1916750</v>
          </cell>
          <cell r="U1627">
            <v>4458250</v>
          </cell>
          <cell r="V1627">
            <v>2010670</v>
          </cell>
          <cell r="W1627">
            <v>2010670</v>
          </cell>
        </row>
        <row r="1628">
          <cell r="D1628" t="str">
            <v>기획실 IT운영팀</v>
          </cell>
          <cell r="E1628">
            <v>720020050</v>
          </cell>
          <cell r="F1628" t="str">
            <v>백신서버</v>
          </cell>
          <cell r="G1628" t="str">
            <v>2002.09.12</v>
          </cell>
          <cell r="I1628">
            <v>5</v>
          </cell>
          <cell r="J1628">
            <v>0.45100000000000001</v>
          </cell>
          <cell r="K1628">
            <v>0</v>
          </cell>
          <cell r="L1628">
            <v>3000000</v>
          </cell>
          <cell r="M1628">
            <v>3000000</v>
          </cell>
          <cell r="N1628">
            <v>0</v>
          </cell>
          <cell r="O1628">
            <v>451000</v>
          </cell>
          <cell r="P1628">
            <v>451000</v>
          </cell>
          <cell r="Q1628">
            <v>2549000</v>
          </cell>
          <cell r="R1628">
            <v>0</v>
          </cell>
          <cell r="S1628">
            <v>0</v>
          </cell>
          <cell r="T1628">
            <v>451000</v>
          </cell>
          <cell r="U1628">
            <v>2549000</v>
          </cell>
          <cell r="V1628">
            <v>1149599</v>
          </cell>
          <cell r="W1628">
            <v>1149599</v>
          </cell>
        </row>
        <row r="1629">
          <cell r="D1629" t="str">
            <v>방송사업단</v>
          </cell>
          <cell r="E1629">
            <v>720000025</v>
          </cell>
          <cell r="F1629" t="str">
            <v>컴퓨터</v>
          </cell>
          <cell r="G1629" t="str">
            <v>2000.05.27</v>
          </cell>
          <cell r="I1629">
            <v>5</v>
          </cell>
          <cell r="J1629">
            <v>0.45100000000000001</v>
          </cell>
          <cell r="K1629">
            <v>5200000</v>
          </cell>
          <cell r="L1629">
            <v>0</v>
          </cell>
          <cell r="M1629">
            <v>5200000</v>
          </cell>
          <cell r="N1629">
            <v>3632715</v>
          </cell>
          <cell r="O1629">
            <v>706846</v>
          </cell>
          <cell r="P1629">
            <v>4339561</v>
          </cell>
          <cell r="Q1629">
            <v>860439</v>
          </cell>
          <cell r="R1629">
            <v>0</v>
          </cell>
          <cell r="S1629">
            <v>0</v>
          </cell>
          <cell r="T1629">
            <v>706846</v>
          </cell>
          <cell r="U1629">
            <v>860439</v>
          </cell>
          <cell r="V1629">
            <v>388057</v>
          </cell>
          <cell r="W1629">
            <v>388057</v>
          </cell>
        </row>
        <row r="1630">
          <cell r="D1630" t="str">
            <v>사업기획단 사업2팀</v>
          </cell>
          <cell r="E1630">
            <v>719960045</v>
          </cell>
          <cell r="F1630" t="str">
            <v>SPC5900 RT-81L</v>
          </cell>
          <cell r="G1630" t="str">
            <v>1996.08.31</v>
          </cell>
          <cell r="H1630">
            <v>2000.12</v>
          </cell>
          <cell r="I1630">
            <v>5</v>
          </cell>
          <cell r="J1630">
            <v>0.45100000000000001</v>
          </cell>
          <cell r="K1630">
            <v>1776000</v>
          </cell>
          <cell r="L1630">
            <v>0</v>
          </cell>
          <cell r="M1630">
            <v>1776000</v>
          </cell>
          <cell r="N1630">
            <v>1775000</v>
          </cell>
          <cell r="O1630">
            <v>0</v>
          </cell>
          <cell r="P1630">
            <v>1775000</v>
          </cell>
          <cell r="Q1630">
            <v>1000</v>
          </cell>
          <cell r="R1630">
            <v>0</v>
          </cell>
          <cell r="S1630">
            <v>0</v>
          </cell>
          <cell r="T1630">
            <v>0</v>
          </cell>
          <cell r="U1630">
            <v>1000</v>
          </cell>
          <cell r="V1630">
            <v>0</v>
          </cell>
          <cell r="W1630">
            <v>0</v>
          </cell>
        </row>
        <row r="1631">
          <cell r="D1631" t="str">
            <v>사업기획단 사업2팀</v>
          </cell>
          <cell r="E1631">
            <v>719960046</v>
          </cell>
          <cell r="F1631" t="str">
            <v>SPC8320PVW012J외</v>
          </cell>
          <cell r="G1631" t="str">
            <v>1996.08.31</v>
          </cell>
          <cell r="H1631">
            <v>2000.12</v>
          </cell>
          <cell r="I1631">
            <v>5</v>
          </cell>
          <cell r="J1631">
            <v>0.45100000000000001</v>
          </cell>
          <cell r="K1631">
            <v>1510750</v>
          </cell>
          <cell r="L1631">
            <v>0</v>
          </cell>
          <cell r="M1631">
            <v>1510750</v>
          </cell>
          <cell r="N1631">
            <v>1509750</v>
          </cell>
          <cell r="O1631">
            <v>0</v>
          </cell>
          <cell r="P1631">
            <v>1509750</v>
          </cell>
          <cell r="Q1631">
            <v>1000</v>
          </cell>
          <cell r="R1631">
            <v>0</v>
          </cell>
          <cell r="S1631">
            <v>0</v>
          </cell>
          <cell r="T1631">
            <v>0</v>
          </cell>
          <cell r="U1631">
            <v>1000</v>
          </cell>
          <cell r="V1631">
            <v>0</v>
          </cell>
          <cell r="W1631">
            <v>0</v>
          </cell>
        </row>
        <row r="1632">
          <cell r="D1632" t="str">
            <v>사업기획단 사업2팀</v>
          </cell>
          <cell r="E1632">
            <v>719960047</v>
          </cell>
          <cell r="F1632" t="str">
            <v>QLBP SF700</v>
          </cell>
          <cell r="G1632" t="str">
            <v>1996.08.24</v>
          </cell>
          <cell r="H1632">
            <v>2000.12</v>
          </cell>
          <cell r="I1632">
            <v>5</v>
          </cell>
          <cell r="J1632">
            <v>0.45100000000000001</v>
          </cell>
          <cell r="K1632">
            <v>1720000</v>
          </cell>
          <cell r="L1632">
            <v>0</v>
          </cell>
          <cell r="M1632">
            <v>1720000</v>
          </cell>
          <cell r="N1632">
            <v>1719000</v>
          </cell>
          <cell r="O1632">
            <v>0</v>
          </cell>
          <cell r="P1632">
            <v>1719000</v>
          </cell>
          <cell r="Q1632">
            <v>1000</v>
          </cell>
          <cell r="R1632">
            <v>0</v>
          </cell>
          <cell r="S1632">
            <v>0</v>
          </cell>
          <cell r="T1632">
            <v>0</v>
          </cell>
          <cell r="U1632">
            <v>1000</v>
          </cell>
          <cell r="V1632">
            <v>0</v>
          </cell>
          <cell r="W1632">
            <v>0</v>
          </cell>
        </row>
        <row r="1633">
          <cell r="D1633" t="str">
            <v>사업기획단 사업2팀</v>
          </cell>
          <cell r="E1633">
            <v>719990005</v>
          </cell>
          <cell r="F1633" t="str">
            <v>노트북(삼성s750-t232)</v>
          </cell>
          <cell r="G1633" t="str">
            <v>1999.02.23</v>
          </cell>
          <cell r="I1633">
            <v>5</v>
          </cell>
          <cell r="J1633">
            <v>0.45100000000000001</v>
          </cell>
          <cell r="K1633">
            <v>3100000</v>
          </cell>
          <cell r="L1633">
            <v>0</v>
          </cell>
          <cell r="M1633">
            <v>3100000</v>
          </cell>
          <cell r="N1633">
            <v>2587046</v>
          </cell>
          <cell r="O1633">
            <v>231342</v>
          </cell>
          <cell r="P1633">
            <v>2818388</v>
          </cell>
          <cell r="Q1633">
            <v>281612</v>
          </cell>
          <cell r="R1633">
            <v>0</v>
          </cell>
          <cell r="S1633">
            <v>0</v>
          </cell>
          <cell r="T1633">
            <v>231342</v>
          </cell>
          <cell r="U1633">
            <v>281612</v>
          </cell>
          <cell r="V1633">
            <v>127007</v>
          </cell>
          <cell r="W1633">
            <v>127007</v>
          </cell>
        </row>
        <row r="1634">
          <cell r="D1634" t="str">
            <v>사업기획단 사업3팀</v>
          </cell>
          <cell r="E1634">
            <v>719970020</v>
          </cell>
          <cell r="F1634" t="str">
            <v>SCAHNER외</v>
          </cell>
          <cell r="G1634" t="str">
            <v>1997.03.07</v>
          </cell>
          <cell r="H1634">
            <v>2001.07</v>
          </cell>
          <cell r="I1634">
            <v>5</v>
          </cell>
          <cell r="J1634">
            <v>0.45100000000000001</v>
          </cell>
          <cell r="K1634">
            <v>1934800</v>
          </cell>
          <cell r="L1634">
            <v>0</v>
          </cell>
          <cell r="M1634">
            <v>1934800</v>
          </cell>
          <cell r="N1634">
            <v>1933800</v>
          </cell>
          <cell r="O1634">
            <v>0</v>
          </cell>
          <cell r="P1634">
            <v>1933800</v>
          </cell>
          <cell r="Q1634">
            <v>1000</v>
          </cell>
          <cell r="R1634">
            <v>0</v>
          </cell>
          <cell r="S1634">
            <v>0</v>
          </cell>
          <cell r="T1634">
            <v>0</v>
          </cell>
          <cell r="U1634">
            <v>1000</v>
          </cell>
          <cell r="V1634">
            <v>0</v>
          </cell>
          <cell r="W1634">
            <v>0</v>
          </cell>
        </row>
        <row r="1635">
          <cell r="D1635" t="str">
            <v>사업기획단 사업3팀</v>
          </cell>
          <cell r="E1635">
            <v>719970029</v>
          </cell>
          <cell r="F1635" t="str">
            <v>컴퓨터</v>
          </cell>
          <cell r="G1635" t="str">
            <v>1997.04.22</v>
          </cell>
          <cell r="H1635">
            <v>2001.07</v>
          </cell>
          <cell r="I1635">
            <v>5</v>
          </cell>
          <cell r="J1635">
            <v>0.45100000000000001</v>
          </cell>
          <cell r="K1635">
            <v>3171600</v>
          </cell>
          <cell r="L1635">
            <v>0</v>
          </cell>
          <cell r="M1635">
            <v>3171600</v>
          </cell>
          <cell r="N1635">
            <v>3170600</v>
          </cell>
          <cell r="O1635">
            <v>0</v>
          </cell>
          <cell r="P1635">
            <v>3170600</v>
          </cell>
          <cell r="Q1635">
            <v>1000</v>
          </cell>
          <cell r="R1635">
            <v>0</v>
          </cell>
          <cell r="S1635">
            <v>0</v>
          </cell>
          <cell r="T1635">
            <v>0</v>
          </cell>
          <cell r="U1635">
            <v>1000</v>
          </cell>
          <cell r="V1635">
            <v>0</v>
          </cell>
          <cell r="W1635">
            <v>0</v>
          </cell>
        </row>
        <row r="1636">
          <cell r="D1636" t="str">
            <v>사업기획단 사업3팀</v>
          </cell>
          <cell r="E1636">
            <v>719980007</v>
          </cell>
          <cell r="F1636" t="str">
            <v>레이져 프린터</v>
          </cell>
          <cell r="G1636" t="str">
            <v>1998.08.01</v>
          </cell>
          <cell r="I1636">
            <v>5</v>
          </cell>
          <cell r="J1636">
            <v>0.45100000000000001</v>
          </cell>
          <cell r="K1636">
            <v>1470000</v>
          </cell>
          <cell r="L1636">
            <v>0</v>
          </cell>
          <cell r="M1636">
            <v>1470000</v>
          </cell>
          <cell r="N1636">
            <v>1290975</v>
          </cell>
          <cell r="O1636">
            <v>80740</v>
          </cell>
          <cell r="P1636">
            <v>1371715</v>
          </cell>
          <cell r="Q1636">
            <v>98285</v>
          </cell>
          <cell r="R1636">
            <v>0</v>
          </cell>
          <cell r="S1636">
            <v>0</v>
          </cell>
          <cell r="T1636">
            <v>80740</v>
          </cell>
          <cell r="U1636">
            <v>98285</v>
          </cell>
          <cell r="V1636">
            <v>44326</v>
          </cell>
          <cell r="W1636">
            <v>44326</v>
          </cell>
        </row>
        <row r="1637">
          <cell r="D1637" t="str">
            <v>사업기획단 사업3팀</v>
          </cell>
          <cell r="E1637">
            <v>719980010</v>
          </cell>
          <cell r="F1637" t="str">
            <v>노트북</v>
          </cell>
          <cell r="G1637" t="str">
            <v>1998.09.11</v>
          </cell>
          <cell r="I1637">
            <v>5</v>
          </cell>
          <cell r="J1637">
            <v>0.45100000000000001</v>
          </cell>
          <cell r="K1637">
            <v>3960000</v>
          </cell>
          <cell r="L1637">
            <v>0</v>
          </cell>
          <cell r="M1637">
            <v>3960000</v>
          </cell>
          <cell r="N1637">
            <v>3477730</v>
          </cell>
          <cell r="O1637">
            <v>217504</v>
          </cell>
          <cell r="P1637">
            <v>3695234</v>
          </cell>
          <cell r="Q1637">
            <v>264766</v>
          </cell>
          <cell r="R1637">
            <v>0</v>
          </cell>
          <cell r="S1637">
            <v>0</v>
          </cell>
          <cell r="T1637">
            <v>217504</v>
          </cell>
          <cell r="U1637">
            <v>264766</v>
          </cell>
          <cell r="V1637">
            <v>119409</v>
          </cell>
          <cell r="W1637">
            <v>119409</v>
          </cell>
        </row>
        <row r="1638">
          <cell r="D1638" t="str">
            <v>일진</v>
          </cell>
          <cell r="E1638">
            <v>720000034</v>
          </cell>
          <cell r="F1638" t="str">
            <v>노트북(S830-GP409)</v>
          </cell>
          <cell r="G1638" t="str">
            <v>2000.07.19</v>
          </cell>
          <cell r="I1638">
            <v>5</v>
          </cell>
          <cell r="J1638">
            <v>0.45100000000000001</v>
          </cell>
          <cell r="K1638">
            <v>3515000</v>
          </cell>
          <cell r="L1638">
            <v>0</v>
          </cell>
          <cell r="M1638">
            <v>3515000</v>
          </cell>
          <cell r="N1638">
            <v>2020421</v>
          </cell>
          <cell r="O1638">
            <v>674055</v>
          </cell>
          <cell r="P1638">
            <v>2694476</v>
          </cell>
          <cell r="Q1638">
            <v>820524</v>
          </cell>
          <cell r="R1638">
            <v>0</v>
          </cell>
          <cell r="S1638">
            <v>0</v>
          </cell>
          <cell r="T1638">
            <v>674055</v>
          </cell>
          <cell r="U1638">
            <v>820524</v>
          </cell>
          <cell r="V1638">
            <v>370056</v>
          </cell>
          <cell r="W1638">
            <v>370056</v>
          </cell>
        </row>
        <row r="1639">
          <cell r="D1639" t="str">
            <v>일진경리팀</v>
          </cell>
          <cell r="E1639">
            <v>719940011</v>
          </cell>
          <cell r="F1639" t="str">
            <v>PC</v>
          </cell>
          <cell r="G1639" t="str">
            <v>1994.02.28</v>
          </cell>
          <cell r="H1639">
            <v>2000.03</v>
          </cell>
          <cell r="I1639">
            <v>5</v>
          </cell>
          <cell r="J1639">
            <v>0.45100000000000001</v>
          </cell>
          <cell r="K1639">
            <v>3230000</v>
          </cell>
          <cell r="L1639">
            <v>0</v>
          </cell>
          <cell r="M1639">
            <v>3230000</v>
          </cell>
          <cell r="N1639">
            <v>3229000</v>
          </cell>
          <cell r="O1639">
            <v>0</v>
          </cell>
          <cell r="P1639">
            <v>3229000</v>
          </cell>
          <cell r="Q1639">
            <v>1000</v>
          </cell>
          <cell r="R1639">
            <v>0</v>
          </cell>
          <cell r="S1639">
            <v>0</v>
          </cell>
          <cell r="T1639">
            <v>0</v>
          </cell>
          <cell r="U1639">
            <v>1000</v>
          </cell>
          <cell r="V1639">
            <v>0</v>
          </cell>
          <cell r="W1639">
            <v>0</v>
          </cell>
        </row>
        <row r="1640">
          <cell r="D1640" t="str">
            <v>일진경리팀</v>
          </cell>
          <cell r="E1640">
            <v>719940012</v>
          </cell>
          <cell r="F1640" t="str">
            <v>PC</v>
          </cell>
          <cell r="G1640" t="str">
            <v>1994.02.28</v>
          </cell>
          <cell r="H1640">
            <v>2000.03</v>
          </cell>
          <cell r="I1640">
            <v>5</v>
          </cell>
          <cell r="J1640">
            <v>0.45100000000000001</v>
          </cell>
          <cell r="K1640">
            <v>1670000</v>
          </cell>
          <cell r="L1640">
            <v>0</v>
          </cell>
          <cell r="M1640">
            <v>1670000</v>
          </cell>
          <cell r="N1640">
            <v>1669000</v>
          </cell>
          <cell r="O1640">
            <v>0</v>
          </cell>
          <cell r="P1640">
            <v>1669000</v>
          </cell>
          <cell r="Q1640">
            <v>1000</v>
          </cell>
          <cell r="R1640">
            <v>0</v>
          </cell>
          <cell r="S1640">
            <v>0</v>
          </cell>
          <cell r="T1640">
            <v>0</v>
          </cell>
          <cell r="U1640">
            <v>1000</v>
          </cell>
          <cell r="V1640">
            <v>0</v>
          </cell>
          <cell r="W1640">
            <v>0</v>
          </cell>
        </row>
        <row r="1641">
          <cell r="D1641" t="str">
            <v>일진경리팀</v>
          </cell>
          <cell r="E1641">
            <v>719940025</v>
          </cell>
          <cell r="F1641" t="str">
            <v>청사진기</v>
          </cell>
          <cell r="G1641" t="str">
            <v>1994.04.30</v>
          </cell>
          <cell r="H1641">
            <v>2001.1</v>
          </cell>
          <cell r="I1641">
            <v>5</v>
          </cell>
          <cell r="J1641">
            <v>0.45100000000000001</v>
          </cell>
          <cell r="K1641">
            <v>1600000</v>
          </cell>
          <cell r="L1641">
            <v>0</v>
          </cell>
          <cell r="M1641">
            <v>1600000</v>
          </cell>
          <cell r="N1641">
            <v>1599000</v>
          </cell>
          <cell r="O1641">
            <v>0</v>
          </cell>
          <cell r="P1641">
            <v>1599000</v>
          </cell>
          <cell r="Q1641">
            <v>1000</v>
          </cell>
          <cell r="R1641">
            <v>0</v>
          </cell>
          <cell r="S1641">
            <v>0</v>
          </cell>
          <cell r="T1641">
            <v>0</v>
          </cell>
          <cell r="U1641">
            <v>1000</v>
          </cell>
          <cell r="V1641">
            <v>0</v>
          </cell>
          <cell r="W1641">
            <v>0</v>
          </cell>
        </row>
        <row r="1642">
          <cell r="D1642" t="str">
            <v>일진경리팀</v>
          </cell>
          <cell r="E1642">
            <v>719940034</v>
          </cell>
          <cell r="F1642" t="str">
            <v>프린터</v>
          </cell>
          <cell r="G1642" t="str">
            <v>1994.06.25</v>
          </cell>
          <cell r="H1642">
            <v>2000.03</v>
          </cell>
          <cell r="I1642">
            <v>5</v>
          </cell>
          <cell r="J1642">
            <v>0.45100000000000001</v>
          </cell>
          <cell r="K1642">
            <v>850000</v>
          </cell>
          <cell r="L1642">
            <v>0</v>
          </cell>
          <cell r="M1642">
            <v>850000</v>
          </cell>
          <cell r="N1642">
            <v>849000</v>
          </cell>
          <cell r="O1642">
            <v>0</v>
          </cell>
          <cell r="P1642">
            <v>849000</v>
          </cell>
          <cell r="Q1642">
            <v>1000</v>
          </cell>
          <cell r="R1642">
            <v>0</v>
          </cell>
          <cell r="S1642">
            <v>0</v>
          </cell>
          <cell r="T1642">
            <v>0</v>
          </cell>
          <cell r="U1642">
            <v>1000</v>
          </cell>
          <cell r="V1642">
            <v>0</v>
          </cell>
          <cell r="W1642">
            <v>0</v>
          </cell>
        </row>
        <row r="1643">
          <cell r="D1643" t="str">
            <v>일진경리팀</v>
          </cell>
          <cell r="E1643">
            <v>719940058</v>
          </cell>
          <cell r="F1643" t="str">
            <v>컴퓨터</v>
          </cell>
          <cell r="G1643" t="str">
            <v>1994.09.30</v>
          </cell>
          <cell r="H1643">
            <v>2000.03</v>
          </cell>
          <cell r="I1643">
            <v>5</v>
          </cell>
          <cell r="J1643">
            <v>0.45100000000000001</v>
          </cell>
          <cell r="K1643">
            <v>1430000</v>
          </cell>
          <cell r="L1643">
            <v>0</v>
          </cell>
          <cell r="M1643">
            <v>1430000</v>
          </cell>
          <cell r="N1643">
            <v>1429000</v>
          </cell>
          <cell r="O1643">
            <v>0</v>
          </cell>
          <cell r="P1643">
            <v>1429000</v>
          </cell>
          <cell r="Q1643">
            <v>1000</v>
          </cell>
          <cell r="R1643">
            <v>0</v>
          </cell>
          <cell r="S1643">
            <v>0</v>
          </cell>
          <cell r="T1643">
            <v>0</v>
          </cell>
          <cell r="U1643">
            <v>1000</v>
          </cell>
          <cell r="V1643">
            <v>0</v>
          </cell>
          <cell r="W1643">
            <v>0</v>
          </cell>
        </row>
        <row r="1644">
          <cell r="D1644" t="str">
            <v>일진경리팀</v>
          </cell>
          <cell r="E1644">
            <v>719940061</v>
          </cell>
          <cell r="F1644" t="str">
            <v>프린터</v>
          </cell>
          <cell r="G1644" t="str">
            <v>1994.10.31</v>
          </cell>
          <cell r="H1644">
            <v>2000.03</v>
          </cell>
          <cell r="I1644">
            <v>5</v>
          </cell>
          <cell r="J1644">
            <v>0.45100000000000001</v>
          </cell>
          <cell r="K1644">
            <v>874400</v>
          </cell>
          <cell r="L1644">
            <v>0</v>
          </cell>
          <cell r="M1644">
            <v>874400</v>
          </cell>
          <cell r="N1644">
            <v>873400</v>
          </cell>
          <cell r="O1644">
            <v>0</v>
          </cell>
          <cell r="P1644">
            <v>873400</v>
          </cell>
          <cell r="Q1644">
            <v>1000</v>
          </cell>
          <cell r="R1644">
            <v>0</v>
          </cell>
          <cell r="S1644">
            <v>0</v>
          </cell>
          <cell r="T1644">
            <v>0</v>
          </cell>
          <cell r="U1644">
            <v>1000</v>
          </cell>
          <cell r="V1644">
            <v>0</v>
          </cell>
          <cell r="W1644">
            <v>0</v>
          </cell>
        </row>
        <row r="1645">
          <cell r="D1645" t="str">
            <v>일진경리팀</v>
          </cell>
          <cell r="E1645">
            <v>719950021</v>
          </cell>
          <cell r="F1645" t="str">
            <v>컴퓨터</v>
          </cell>
          <cell r="G1645" t="str">
            <v>1995.03.31</v>
          </cell>
          <cell r="H1645">
            <v>1998.12</v>
          </cell>
          <cell r="I1645">
            <v>5</v>
          </cell>
          <cell r="J1645">
            <v>0.45100000000000001</v>
          </cell>
          <cell r="K1645">
            <v>2140000</v>
          </cell>
          <cell r="L1645">
            <v>0</v>
          </cell>
          <cell r="M1645">
            <v>2140000</v>
          </cell>
          <cell r="N1645">
            <v>2139000</v>
          </cell>
          <cell r="O1645">
            <v>0</v>
          </cell>
          <cell r="P1645">
            <v>2139000</v>
          </cell>
          <cell r="Q1645">
            <v>1000</v>
          </cell>
          <cell r="R1645">
            <v>0</v>
          </cell>
          <cell r="S1645">
            <v>0</v>
          </cell>
          <cell r="T1645">
            <v>0</v>
          </cell>
          <cell r="U1645">
            <v>1000</v>
          </cell>
          <cell r="V1645">
            <v>0</v>
          </cell>
          <cell r="W1645">
            <v>0</v>
          </cell>
        </row>
        <row r="1646">
          <cell r="D1646" t="str">
            <v>일진경리팀</v>
          </cell>
          <cell r="E1646">
            <v>719950060</v>
          </cell>
          <cell r="F1646" t="str">
            <v>컴퓨터</v>
          </cell>
          <cell r="G1646" t="str">
            <v>1995.07.31</v>
          </cell>
          <cell r="H1646">
            <v>1999.1</v>
          </cell>
          <cell r="I1646">
            <v>5</v>
          </cell>
          <cell r="J1646">
            <v>0.45100000000000001</v>
          </cell>
          <cell r="K1646">
            <v>4210900</v>
          </cell>
          <cell r="L1646">
            <v>0</v>
          </cell>
          <cell r="M1646">
            <v>4210900</v>
          </cell>
          <cell r="N1646">
            <v>4209900</v>
          </cell>
          <cell r="O1646">
            <v>0</v>
          </cell>
          <cell r="P1646">
            <v>4209900</v>
          </cell>
          <cell r="Q1646">
            <v>1000</v>
          </cell>
          <cell r="R1646">
            <v>0</v>
          </cell>
          <cell r="S1646">
            <v>0</v>
          </cell>
          <cell r="T1646">
            <v>0</v>
          </cell>
          <cell r="U1646">
            <v>1000</v>
          </cell>
          <cell r="V1646">
            <v>0</v>
          </cell>
          <cell r="W1646">
            <v>0</v>
          </cell>
        </row>
        <row r="1647">
          <cell r="D1647" t="str">
            <v>일진경리팀</v>
          </cell>
          <cell r="E1647">
            <v>719950062</v>
          </cell>
          <cell r="F1647" t="str">
            <v>컴퓨터</v>
          </cell>
          <cell r="G1647" t="str">
            <v>1995.07.31</v>
          </cell>
          <cell r="H1647">
            <v>1999.1</v>
          </cell>
          <cell r="I1647">
            <v>5</v>
          </cell>
          <cell r="J1647">
            <v>0.45100000000000001</v>
          </cell>
          <cell r="K1647">
            <v>1426300</v>
          </cell>
          <cell r="L1647">
            <v>0</v>
          </cell>
          <cell r="M1647">
            <v>1426300</v>
          </cell>
          <cell r="N1647">
            <v>1425300</v>
          </cell>
          <cell r="O1647">
            <v>0</v>
          </cell>
          <cell r="P1647">
            <v>1425300</v>
          </cell>
          <cell r="Q1647">
            <v>1000</v>
          </cell>
          <cell r="R1647">
            <v>0</v>
          </cell>
          <cell r="S1647">
            <v>0</v>
          </cell>
          <cell r="T1647">
            <v>0</v>
          </cell>
          <cell r="U1647">
            <v>1000</v>
          </cell>
          <cell r="V1647">
            <v>0</v>
          </cell>
          <cell r="W1647">
            <v>0</v>
          </cell>
        </row>
        <row r="1648">
          <cell r="D1648" t="str">
            <v>일진경리팀</v>
          </cell>
          <cell r="E1648">
            <v>719950066</v>
          </cell>
          <cell r="F1648" t="str">
            <v>에어컨</v>
          </cell>
          <cell r="G1648" t="str">
            <v>1995.08.31</v>
          </cell>
          <cell r="H1648">
            <v>2000.1</v>
          </cell>
          <cell r="I1648">
            <v>5</v>
          </cell>
          <cell r="J1648">
            <v>0.45100000000000001</v>
          </cell>
          <cell r="K1648">
            <v>2936364</v>
          </cell>
          <cell r="L1648">
            <v>0</v>
          </cell>
          <cell r="M1648">
            <v>2936364</v>
          </cell>
          <cell r="N1648">
            <v>2935364</v>
          </cell>
          <cell r="O1648">
            <v>0</v>
          </cell>
          <cell r="P1648">
            <v>2935364</v>
          </cell>
          <cell r="Q1648">
            <v>1000</v>
          </cell>
          <cell r="R1648">
            <v>0</v>
          </cell>
          <cell r="S1648">
            <v>0</v>
          </cell>
          <cell r="T1648">
            <v>0</v>
          </cell>
          <cell r="U1648">
            <v>1000</v>
          </cell>
          <cell r="V1648">
            <v>0</v>
          </cell>
          <cell r="W1648">
            <v>0</v>
          </cell>
        </row>
        <row r="1649">
          <cell r="D1649" t="str">
            <v>일진경리팀</v>
          </cell>
          <cell r="E1649">
            <v>719950073</v>
          </cell>
          <cell r="F1649" t="str">
            <v>레이저프린터</v>
          </cell>
          <cell r="G1649" t="str">
            <v>1995.09.19</v>
          </cell>
          <cell r="H1649">
            <v>1999.1</v>
          </cell>
          <cell r="I1649">
            <v>5</v>
          </cell>
          <cell r="J1649">
            <v>0.45100000000000001</v>
          </cell>
          <cell r="K1649">
            <v>2252900</v>
          </cell>
          <cell r="L1649">
            <v>0</v>
          </cell>
          <cell r="M1649">
            <v>2252900</v>
          </cell>
          <cell r="N1649">
            <v>2251900</v>
          </cell>
          <cell r="O1649">
            <v>0</v>
          </cell>
          <cell r="P1649">
            <v>2251900</v>
          </cell>
          <cell r="Q1649">
            <v>1000</v>
          </cell>
          <cell r="R1649">
            <v>0</v>
          </cell>
          <cell r="S1649">
            <v>0</v>
          </cell>
          <cell r="T1649">
            <v>0</v>
          </cell>
          <cell r="U1649">
            <v>1000</v>
          </cell>
          <cell r="V1649">
            <v>0</v>
          </cell>
          <cell r="W1649">
            <v>0</v>
          </cell>
        </row>
        <row r="1650">
          <cell r="D1650" t="str">
            <v>일진경리팀</v>
          </cell>
          <cell r="E1650">
            <v>719950082</v>
          </cell>
          <cell r="F1650" t="str">
            <v>컴퓨터</v>
          </cell>
          <cell r="G1650" t="str">
            <v>1995.10.31</v>
          </cell>
          <cell r="H1650">
            <v>1999.1</v>
          </cell>
          <cell r="I1650">
            <v>5</v>
          </cell>
          <cell r="J1650">
            <v>0.45100000000000001</v>
          </cell>
          <cell r="K1650">
            <v>3276745</v>
          </cell>
          <cell r="L1650">
            <v>0</v>
          </cell>
          <cell r="M1650">
            <v>3276745</v>
          </cell>
          <cell r="N1650">
            <v>3275745</v>
          </cell>
          <cell r="O1650">
            <v>0</v>
          </cell>
          <cell r="P1650">
            <v>3275745</v>
          </cell>
          <cell r="Q1650">
            <v>1000</v>
          </cell>
          <cell r="R1650">
            <v>0</v>
          </cell>
          <cell r="S1650">
            <v>0</v>
          </cell>
          <cell r="T1650">
            <v>0</v>
          </cell>
          <cell r="U1650">
            <v>1000</v>
          </cell>
          <cell r="V1650">
            <v>0</v>
          </cell>
          <cell r="W1650">
            <v>0</v>
          </cell>
        </row>
        <row r="1651">
          <cell r="D1651" t="str">
            <v>일진경리팀</v>
          </cell>
          <cell r="E1651">
            <v>719960035</v>
          </cell>
          <cell r="F1651" t="str">
            <v>공냉식 에어콘</v>
          </cell>
          <cell r="G1651" t="str">
            <v>1996.06.29</v>
          </cell>
          <cell r="H1651">
            <v>2000.04</v>
          </cell>
          <cell r="I1651">
            <v>5</v>
          </cell>
          <cell r="J1651">
            <v>0.45100000000000001</v>
          </cell>
          <cell r="K1651">
            <v>6050000</v>
          </cell>
          <cell r="L1651">
            <v>0</v>
          </cell>
          <cell r="M1651">
            <v>6050000</v>
          </cell>
          <cell r="N1651">
            <v>6049000</v>
          </cell>
          <cell r="O1651">
            <v>0</v>
          </cell>
          <cell r="P1651">
            <v>6049000</v>
          </cell>
          <cell r="Q1651">
            <v>1000</v>
          </cell>
          <cell r="R1651">
            <v>0</v>
          </cell>
          <cell r="S1651">
            <v>0</v>
          </cell>
          <cell r="T1651">
            <v>0</v>
          </cell>
          <cell r="U1651">
            <v>1000</v>
          </cell>
          <cell r="V1651">
            <v>0</v>
          </cell>
          <cell r="W1651">
            <v>0</v>
          </cell>
        </row>
        <row r="1652">
          <cell r="D1652" t="str">
            <v>일진경리팀</v>
          </cell>
          <cell r="E1652">
            <v>719970032</v>
          </cell>
          <cell r="F1652" t="str">
            <v>컴퓨터</v>
          </cell>
          <cell r="G1652" t="str">
            <v>1997.04.30</v>
          </cell>
          <cell r="H1652">
            <v>2001.07</v>
          </cell>
          <cell r="I1652">
            <v>5</v>
          </cell>
          <cell r="J1652">
            <v>0.45100000000000001</v>
          </cell>
          <cell r="K1652">
            <v>1506800</v>
          </cell>
          <cell r="L1652">
            <v>0</v>
          </cell>
          <cell r="M1652">
            <v>1506800</v>
          </cell>
          <cell r="N1652">
            <v>1505800</v>
          </cell>
          <cell r="O1652">
            <v>0</v>
          </cell>
          <cell r="P1652">
            <v>1505800</v>
          </cell>
          <cell r="Q1652">
            <v>1000</v>
          </cell>
          <cell r="R1652">
            <v>0</v>
          </cell>
          <cell r="S1652">
            <v>0</v>
          </cell>
          <cell r="T1652">
            <v>0</v>
          </cell>
          <cell r="U1652">
            <v>1000</v>
          </cell>
          <cell r="V1652">
            <v>0</v>
          </cell>
          <cell r="W1652">
            <v>0</v>
          </cell>
        </row>
        <row r="1653">
          <cell r="D1653" t="str">
            <v>일진경리팀</v>
          </cell>
          <cell r="E1653">
            <v>719990007</v>
          </cell>
          <cell r="F1653" t="str">
            <v>컴퓨터(M6100-DF00)set</v>
          </cell>
          <cell r="G1653" t="str">
            <v>1999.03.10</v>
          </cell>
          <cell r="I1653">
            <v>5</v>
          </cell>
          <cell r="J1653">
            <v>0.45100000000000001</v>
          </cell>
          <cell r="K1653">
            <v>2679000</v>
          </cell>
          <cell r="L1653">
            <v>0</v>
          </cell>
          <cell r="M1653">
            <v>2679000</v>
          </cell>
          <cell r="N1653">
            <v>2235708</v>
          </cell>
          <cell r="O1653">
            <v>199925</v>
          </cell>
          <cell r="P1653">
            <v>2435633</v>
          </cell>
          <cell r="Q1653">
            <v>243367</v>
          </cell>
          <cell r="R1653">
            <v>0</v>
          </cell>
          <cell r="S1653">
            <v>0</v>
          </cell>
          <cell r="T1653">
            <v>199925</v>
          </cell>
          <cell r="U1653">
            <v>243367</v>
          </cell>
          <cell r="V1653">
            <v>109758</v>
          </cell>
          <cell r="W1653">
            <v>109758</v>
          </cell>
        </row>
        <row r="1654">
          <cell r="D1654" t="str">
            <v>일진경리팀</v>
          </cell>
          <cell r="E1654">
            <v>719990035</v>
          </cell>
          <cell r="F1654" t="str">
            <v>방화벽 S/W</v>
          </cell>
          <cell r="G1654" t="str">
            <v>1999.10.26</v>
          </cell>
          <cell r="I1654">
            <v>5</v>
          </cell>
          <cell r="J1654">
            <v>0.45100000000000001</v>
          </cell>
          <cell r="K1654">
            <v>8848000</v>
          </cell>
          <cell r="L1654">
            <v>0</v>
          </cell>
          <cell r="M1654">
            <v>8848000</v>
          </cell>
          <cell r="N1654">
            <v>6782566</v>
          </cell>
          <cell r="O1654">
            <v>931511</v>
          </cell>
          <cell r="P1654">
            <v>7714077</v>
          </cell>
          <cell r="Q1654">
            <v>1133923</v>
          </cell>
          <cell r="R1654">
            <v>0</v>
          </cell>
          <cell r="S1654">
            <v>0</v>
          </cell>
          <cell r="T1654">
            <v>931511</v>
          </cell>
          <cell r="U1654">
            <v>1133923</v>
          </cell>
          <cell r="V1654">
            <v>511399</v>
          </cell>
          <cell r="W1654">
            <v>511399</v>
          </cell>
        </row>
        <row r="1655">
          <cell r="D1655" t="str">
            <v>일진경리팀</v>
          </cell>
          <cell r="E1655">
            <v>719990036</v>
          </cell>
          <cell r="F1655" t="str">
            <v>인터넷웹싸이트</v>
          </cell>
          <cell r="G1655" t="str">
            <v>1999.08.19</v>
          </cell>
          <cell r="I1655">
            <v>5</v>
          </cell>
          <cell r="J1655">
            <v>0.45100000000000001</v>
          </cell>
          <cell r="K1655">
            <v>9300000</v>
          </cell>
          <cell r="L1655">
            <v>0</v>
          </cell>
          <cell r="M1655">
            <v>9300000</v>
          </cell>
          <cell r="N1655">
            <v>7129054</v>
          </cell>
          <cell r="O1655">
            <v>979097</v>
          </cell>
          <cell r="P1655">
            <v>8108151</v>
          </cell>
          <cell r="Q1655">
            <v>1191849</v>
          </cell>
          <cell r="R1655">
            <v>0</v>
          </cell>
          <cell r="S1655">
            <v>0</v>
          </cell>
          <cell r="T1655">
            <v>979097</v>
          </cell>
          <cell r="U1655">
            <v>1191849</v>
          </cell>
          <cell r="V1655">
            <v>537523</v>
          </cell>
          <cell r="W1655">
            <v>537523</v>
          </cell>
        </row>
        <row r="1656">
          <cell r="D1656" t="str">
            <v>일진경리팀</v>
          </cell>
          <cell r="E1656">
            <v>720000006</v>
          </cell>
          <cell r="F1656" t="str">
            <v>컴퓨터1대</v>
          </cell>
          <cell r="G1656" t="str">
            <v>2000.03.17</v>
          </cell>
          <cell r="I1656">
            <v>5</v>
          </cell>
          <cell r="J1656">
            <v>0.45100000000000001</v>
          </cell>
          <cell r="K1656">
            <v>1470000</v>
          </cell>
          <cell r="L1656">
            <v>0</v>
          </cell>
          <cell r="M1656">
            <v>1470000</v>
          </cell>
          <cell r="N1656">
            <v>1026941</v>
          </cell>
          <cell r="O1656">
            <v>199820</v>
          </cell>
          <cell r="P1656">
            <v>1226761</v>
          </cell>
          <cell r="Q1656">
            <v>243239</v>
          </cell>
          <cell r="R1656">
            <v>0</v>
          </cell>
          <cell r="S1656">
            <v>0</v>
          </cell>
          <cell r="T1656">
            <v>199820</v>
          </cell>
          <cell r="U1656">
            <v>243239</v>
          </cell>
          <cell r="V1656">
            <v>109700</v>
          </cell>
          <cell r="W1656">
            <v>109700</v>
          </cell>
        </row>
        <row r="1657">
          <cell r="D1657" t="str">
            <v>일진경리팀</v>
          </cell>
          <cell r="E1657">
            <v>720000053</v>
          </cell>
          <cell r="F1657" t="str">
            <v>컴퓨터세트(M5611)</v>
          </cell>
          <cell r="G1657" t="str">
            <v>2000.12.19</v>
          </cell>
          <cell r="I1657">
            <v>5</v>
          </cell>
          <cell r="J1657">
            <v>0.45100000000000001</v>
          </cell>
          <cell r="K1657">
            <v>1633000</v>
          </cell>
          <cell r="L1657">
            <v>0</v>
          </cell>
          <cell r="M1657">
            <v>1633000</v>
          </cell>
          <cell r="N1657">
            <v>938648</v>
          </cell>
          <cell r="O1657">
            <v>313153</v>
          </cell>
          <cell r="P1657">
            <v>1251801</v>
          </cell>
          <cell r="Q1657">
            <v>381199</v>
          </cell>
          <cell r="R1657">
            <v>0</v>
          </cell>
          <cell r="S1657">
            <v>0</v>
          </cell>
          <cell r="T1657">
            <v>313153</v>
          </cell>
          <cell r="U1657">
            <v>381199</v>
          </cell>
          <cell r="V1657">
            <v>171920</v>
          </cell>
          <cell r="W1657">
            <v>171920</v>
          </cell>
        </row>
        <row r="1658">
          <cell r="D1658" t="str">
            <v>일진경리팀</v>
          </cell>
          <cell r="E1658">
            <v>720010007</v>
          </cell>
          <cell r="F1658" t="str">
            <v>컴퓨터세트(M5620)</v>
          </cell>
          <cell r="G1658" t="str">
            <v>2001.03.05</v>
          </cell>
          <cell r="I1658">
            <v>5</v>
          </cell>
          <cell r="J1658">
            <v>0.45100000000000001</v>
          </cell>
          <cell r="K1658">
            <v>3113500</v>
          </cell>
          <cell r="L1658">
            <v>0</v>
          </cell>
          <cell r="M1658">
            <v>3113500</v>
          </cell>
          <cell r="N1658">
            <v>1404189</v>
          </cell>
          <cell r="O1658">
            <v>770899</v>
          </cell>
          <cell r="P1658">
            <v>2175088</v>
          </cell>
          <cell r="Q1658">
            <v>938412</v>
          </cell>
          <cell r="R1658">
            <v>0</v>
          </cell>
          <cell r="S1658">
            <v>0</v>
          </cell>
          <cell r="T1658">
            <v>770899</v>
          </cell>
          <cell r="U1658">
            <v>938412</v>
          </cell>
          <cell r="V1658">
            <v>423223</v>
          </cell>
          <cell r="W1658">
            <v>423223</v>
          </cell>
        </row>
        <row r="1659">
          <cell r="D1659" t="str">
            <v>일진경리팀</v>
          </cell>
          <cell r="E1659">
            <v>720020010</v>
          </cell>
          <cell r="F1659" t="str">
            <v>컴퓨터세트(M5950)</v>
          </cell>
          <cell r="G1659" t="str">
            <v>2002.01.31</v>
          </cell>
          <cell r="I1659">
            <v>5</v>
          </cell>
          <cell r="J1659">
            <v>0.45100000000000001</v>
          </cell>
          <cell r="K1659">
            <v>0</v>
          </cell>
          <cell r="L1659">
            <v>1240000</v>
          </cell>
          <cell r="M1659">
            <v>1240000</v>
          </cell>
          <cell r="N1659">
            <v>0</v>
          </cell>
          <cell r="O1659">
            <v>559240</v>
          </cell>
          <cell r="P1659">
            <v>559240</v>
          </cell>
          <cell r="Q1659">
            <v>680760</v>
          </cell>
          <cell r="R1659">
            <v>0</v>
          </cell>
          <cell r="S1659">
            <v>0</v>
          </cell>
          <cell r="T1659">
            <v>559240</v>
          </cell>
          <cell r="U1659">
            <v>680760</v>
          </cell>
          <cell r="V1659">
            <v>307022</v>
          </cell>
          <cell r="W1659">
            <v>307022</v>
          </cell>
        </row>
        <row r="1660">
          <cell r="D1660" t="str">
            <v>일진경리팀</v>
          </cell>
          <cell r="E1660">
            <v>720020049</v>
          </cell>
          <cell r="F1660" t="str">
            <v>프린터 ML-8200외</v>
          </cell>
          <cell r="G1660" t="str">
            <v>2002.07.12</v>
          </cell>
          <cell r="I1660">
            <v>5</v>
          </cell>
          <cell r="J1660">
            <v>0.45100000000000001</v>
          </cell>
          <cell r="K1660">
            <v>0</v>
          </cell>
          <cell r="L1660">
            <v>2080000</v>
          </cell>
          <cell r="M1660">
            <v>2080000</v>
          </cell>
          <cell r="N1660">
            <v>0</v>
          </cell>
          <cell r="O1660">
            <v>469040</v>
          </cell>
          <cell r="P1660">
            <v>469040</v>
          </cell>
          <cell r="Q1660">
            <v>1610960</v>
          </cell>
          <cell r="R1660">
            <v>0</v>
          </cell>
          <cell r="S1660">
            <v>0</v>
          </cell>
          <cell r="T1660">
            <v>469040</v>
          </cell>
          <cell r="U1660">
            <v>1610960</v>
          </cell>
          <cell r="V1660">
            <v>726542</v>
          </cell>
          <cell r="W1660">
            <v>726542</v>
          </cell>
        </row>
        <row r="1661">
          <cell r="D1661" t="str">
            <v>자문위원실</v>
          </cell>
          <cell r="E1661">
            <v>719970087</v>
          </cell>
          <cell r="F1661" t="str">
            <v>M510-150A1</v>
          </cell>
          <cell r="G1661" t="str">
            <v>1997.07.30</v>
          </cell>
          <cell r="H1661">
            <v>2002.04</v>
          </cell>
          <cell r="I1661">
            <v>5</v>
          </cell>
          <cell r="J1661">
            <v>0.45100000000000001</v>
          </cell>
          <cell r="K1661">
            <v>3301600</v>
          </cell>
          <cell r="L1661">
            <v>0</v>
          </cell>
          <cell r="M1661">
            <v>3301600</v>
          </cell>
          <cell r="N1661">
            <v>3111815</v>
          </cell>
          <cell r="O1661">
            <v>188785</v>
          </cell>
          <cell r="P1661">
            <v>3300600</v>
          </cell>
          <cell r="Q1661">
            <v>1000</v>
          </cell>
          <cell r="R1661">
            <v>0</v>
          </cell>
          <cell r="S1661">
            <v>0</v>
          </cell>
          <cell r="T1661">
            <v>188785</v>
          </cell>
          <cell r="U1661">
            <v>1000</v>
          </cell>
          <cell r="V1661">
            <v>0</v>
          </cell>
          <cell r="W1661">
            <v>0</v>
          </cell>
        </row>
        <row r="1662">
          <cell r="D1662" t="str">
            <v>정보운영2과</v>
          </cell>
          <cell r="E1662">
            <v>719990006</v>
          </cell>
          <cell r="F1662" t="str">
            <v>HP9000 K200 HDD</v>
          </cell>
          <cell r="G1662" t="str">
            <v>1999.03.08</v>
          </cell>
          <cell r="I1662">
            <v>5</v>
          </cell>
          <cell r="J1662">
            <v>0.45100000000000001</v>
          </cell>
          <cell r="K1662">
            <v>1586500</v>
          </cell>
          <cell r="L1662">
            <v>0</v>
          </cell>
          <cell r="M1662">
            <v>1586500</v>
          </cell>
          <cell r="N1662">
            <v>1323984</v>
          </cell>
          <cell r="O1662">
            <v>118395</v>
          </cell>
          <cell r="P1662">
            <v>1442379</v>
          </cell>
          <cell r="Q1662">
            <v>144121</v>
          </cell>
          <cell r="R1662">
            <v>0</v>
          </cell>
          <cell r="S1662">
            <v>0</v>
          </cell>
          <cell r="T1662">
            <v>118395</v>
          </cell>
          <cell r="U1662">
            <v>144121</v>
          </cell>
          <cell r="V1662">
            <v>64998</v>
          </cell>
          <cell r="W1662">
            <v>64998</v>
          </cell>
        </row>
        <row r="1663">
          <cell r="D1663" t="str">
            <v>정보운영2과</v>
          </cell>
          <cell r="E1663">
            <v>719990020</v>
          </cell>
          <cell r="F1663" t="str">
            <v>MS-OFFICE97라이센스</v>
          </cell>
          <cell r="G1663" t="str">
            <v>1999.06.30</v>
          </cell>
          <cell r="I1663">
            <v>5</v>
          </cell>
          <cell r="J1663">
            <v>0.45100000000000001</v>
          </cell>
          <cell r="K1663">
            <v>12600000</v>
          </cell>
          <cell r="L1663">
            <v>0</v>
          </cell>
          <cell r="M1663">
            <v>12600000</v>
          </cell>
          <cell r="N1663">
            <v>10515089</v>
          </cell>
          <cell r="O1663">
            <v>940295</v>
          </cell>
          <cell r="P1663">
            <v>11455384</v>
          </cell>
          <cell r="Q1663">
            <v>1144616</v>
          </cell>
          <cell r="R1663">
            <v>0</v>
          </cell>
          <cell r="S1663">
            <v>0</v>
          </cell>
          <cell r="T1663">
            <v>940295</v>
          </cell>
          <cell r="U1663">
            <v>1144616</v>
          </cell>
          <cell r="V1663">
            <v>516221</v>
          </cell>
          <cell r="W1663">
            <v>516221</v>
          </cell>
        </row>
        <row r="1664">
          <cell r="D1664" t="str">
            <v>정보운영2과</v>
          </cell>
          <cell r="E1664">
            <v>720010008</v>
          </cell>
          <cell r="F1664" t="str">
            <v>DDS backup drive</v>
          </cell>
          <cell r="G1664" t="str">
            <v>2001.04.09</v>
          </cell>
          <cell r="I1664">
            <v>5</v>
          </cell>
          <cell r="J1664">
            <v>0.45100000000000001</v>
          </cell>
          <cell r="K1664">
            <v>1000000</v>
          </cell>
          <cell r="L1664">
            <v>0</v>
          </cell>
          <cell r="M1664">
            <v>1000000</v>
          </cell>
          <cell r="N1664">
            <v>451000</v>
          </cell>
          <cell r="O1664">
            <v>247599</v>
          </cell>
          <cell r="P1664">
            <v>698599</v>
          </cell>
          <cell r="Q1664">
            <v>301401</v>
          </cell>
          <cell r="R1664">
            <v>0</v>
          </cell>
          <cell r="S1664">
            <v>0</v>
          </cell>
          <cell r="T1664">
            <v>247599</v>
          </cell>
          <cell r="U1664">
            <v>301401</v>
          </cell>
          <cell r="V1664">
            <v>135931</v>
          </cell>
          <cell r="W1664">
            <v>135931</v>
          </cell>
        </row>
        <row r="1665">
          <cell r="D1665" t="str">
            <v>정보운영2과</v>
          </cell>
          <cell r="E1665">
            <v>720010012</v>
          </cell>
          <cell r="F1665" t="str">
            <v>9GB DISK</v>
          </cell>
          <cell r="G1665" t="str">
            <v>2001.07.04</v>
          </cell>
          <cell r="I1665">
            <v>5</v>
          </cell>
          <cell r="J1665">
            <v>0.45100000000000001</v>
          </cell>
          <cell r="K1665">
            <v>3030000</v>
          </cell>
          <cell r="L1665">
            <v>0</v>
          </cell>
          <cell r="M1665">
            <v>3030000</v>
          </cell>
          <cell r="N1665">
            <v>683265</v>
          </cell>
          <cell r="O1665">
            <v>1058377</v>
          </cell>
          <cell r="P1665">
            <v>1741642</v>
          </cell>
          <cell r="Q1665">
            <v>1288358</v>
          </cell>
          <cell r="R1665">
            <v>0</v>
          </cell>
          <cell r="S1665">
            <v>0</v>
          </cell>
          <cell r="T1665">
            <v>1058377</v>
          </cell>
          <cell r="U1665">
            <v>1288358</v>
          </cell>
          <cell r="V1665">
            <v>581049</v>
          </cell>
          <cell r="W1665">
            <v>581049</v>
          </cell>
        </row>
        <row r="1666">
          <cell r="D1666" t="str">
            <v>정보화추진실</v>
          </cell>
          <cell r="E1666">
            <v>720020045</v>
          </cell>
          <cell r="F1666" t="str">
            <v>프린터, 스캐너</v>
          </cell>
          <cell r="G1666" t="str">
            <v>2002.07.02</v>
          </cell>
          <cell r="I1666">
            <v>5</v>
          </cell>
          <cell r="J1666">
            <v>0.45100000000000001</v>
          </cell>
          <cell r="K1666">
            <v>0</v>
          </cell>
          <cell r="L1666">
            <v>1675000</v>
          </cell>
          <cell r="M1666">
            <v>1675000</v>
          </cell>
          <cell r="N1666">
            <v>0</v>
          </cell>
          <cell r="O1666">
            <v>377713</v>
          </cell>
          <cell r="P1666">
            <v>377713</v>
          </cell>
          <cell r="Q1666">
            <v>1297287</v>
          </cell>
          <cell r="R1666">
            <v>0</v>
          </cell>
          <cell r="S1666">
            <v>0</v>
          </cell>
          <cell r="T1666">
            <v>377713</v>
          </cell>
          <cell r="U1666">
            <v>1297287</v>
          </cell>
          <cell r="V1666">
            <v>585076</v>
          </cell>
          <cell r="W1666">
            <v>585076</v>
          </cell>
        </row>
        <row r="1667">
          <cell r="D1667" t="str">
            <v>정보화추진실</v>
          </cell>
          <cell r="E1667">
            <v>720020046</v>
          </cell>
          <cell r="F1667" t="str">
            <v>그룹웨어(WINGS)</v>
          </cell>
          <cell r="G1667" t="str">
            <v>2002.06.27</v>
          </cell>
          <cell r="I1667">
            <v>5</v>
          </cell>
          <cell r="J1667">
            <v>0.45100000000000001</v>
          </cell>
          <cell r="K1667">
            <v>0</v>
          </cell>
          <cell r="L1667">
            <v>26345000</v>
          </cell>
          <cell r="M1667">
            <v>26345000</v>
          </cell>
          <cell r="N1667">
            <v>0</v>
          </cell>
          <cell r="O1667">
            <v>6930930</v>
          </cell>
          <cell r="P1667">
            <v>6930930</v>
          </cell>
          <cell r="Q1667">
            <v>19414070</v>
          </cell>
          <cell r="R1667">
            <v>0</v>
          </cell>
          <cell r="S1667">
            <v>0</v>
          </cell>
          <cell r="T1667">
            <v>6930930</v>
          </cell>
          <cell r="U1667">
            <v>19414070</v>
          </cell>
          <cell r="V1667">
            <v>8755745</v>
          </cell>
          <cell r="W1667">
            <v>8755745</v>
          </cell>
        </row>
        <row r="1668">
          <cell r="D1668" t="str">
            <v>회장비서실</v>
          </cell>
          <cell r="E1668">
            <v>719940048</v>
          </cell>
          <cell r="F1668" t="str">
            <v>컴퓨터</v>
          </cell>
          <cell r="G1668" t="str">
            <v>1994.08.31</v>
          </cell>
          <cell r="H1668">
            <v>2000.03</v>
          </cell>
          <cell r="I1668">
            <v>5</v>
          </cell>
          <cell r="J1668">
            <v>0.45100000000000001</v>
          </cell>
          <cell r="K1668">
            <v>2537000</v>
          </cell>
          <cell r="L1668">
            <v>0</v>
          </cell>
          <cell r="M1668">
            <v>2537000</v>
          </cell>
          <cell r="N1668">
            <v>2536000</v>
          </cell>
          <cell r="O1668">
            <v>0</v>
          </cell>
          <cell r="P1668">
            <v>2536000</v>
          </cell>
          <cell r="Q1668">
            <v>1000</v>
          </cell>
          <cell r="R1668">
            <v>0</v>
          </cell>
          <cell r="S1668">
            <v>0</v>
          </cell>
          <cell r="T1668">
            <v>0</v>
          </cell>
          <cell r="U1668">
            <v>1000</v>
          </cell>
          <cell r="V1668">
            <v>0</v>
          </cell>
          <cell r="W1668">
            <v>0</v>
          </cell>
        </row>
        <row r="1669">
          <cell r="D1669" t="str">
            <v>회장비서실</v>
          </cell>
          <cell r="E1669">
            <v>719940053</v>
          </cell>
          <cell r="F1669" t="str">
            <v>그림(하상림,최병훈,김명희)</v>
          </cell>
          <cell r="G1669" t="str">
            <v>1994.09.10</v>
          </cell>
          <cell r="I1669">
            <v>5</v>
          </cell>
          <cell r="J1669">
            <v>0.45100000000000001</v>
          </cell>
          <cell r="K1669">
            <v>20000000</v>
          </cell>
          <cell r="L1669">
            <v>0</v>
          </cell>
          <cell r="M1669">
            <v>20000000</v>
          </cell>
          <cell r="N1669">
            <v>4722943</v>
          </cell>
          <cell r="O1669">
            <v>0</v>
          </cell>
          <cell r="P1669">
            <v>4722943</v>
          </cell>
          <cell r="Q1669">
            <v>15277057</v>
          </cell>
          <cell r="R1669">
            <v>0</v>
          </cell>
          <cell r="S1669">
            <v>0</v>
          </cell>
          <cell r="T1669">
            <v>0</v>
          </cell>
          <cell r="U1669">
            <v>15277057</v>
          </cell>
          <cell r="V1669">
            <v>6889952</v>
          </cell>
          <cell r="W1669">
            <v>6889952</v>
          </cell>
        </row>
        <row r="1670">
          <cell r="D1670" t="str">
            <v>회장비서실</v>
          </cell>
          <cell r="E1670">
            <v>719940055</v>
          </cell>
          <cell r="F1670" t="str">
            <v>그림(윤형재,권영호,김봉태)</v>
          </cell>
          <cell r="G1670" t="str">
            <v>1994.09.10</v>
          </cell>
          <cell r="I1670">
            <v>5</v>
          </cell>
          <cell r="J1670">
            <v>0.45100000000000001</v>
          </cell>
          <cell r="K1670">
            <v>29600000</v>
          </cell>
          <cell r="L1670">
            <v>0</v>
          </cell>
          <cell r="M1670">
            <v>29600000</v>
          </cell>
          <cell r="N1670">
            <v>6989956</v>
          </cell>
          <cell r="O1670">
            <v>0</v>
          </cell>
          <cell r="P1670">
            <v>6989956</v>
          </cell>
          <cell r="Q1670">
            <v>22610044</v>
          </cell>
          <cell r="R1670">
            <v>0</v>
          </cell>
          <cell r="S1670">
            <v>0</v>
          </cell>
          <cell r="T1670">
            <v>0</v>
          </cell>
          <cell r="U1670">
            <v>22610044</v>
          </cell>
          <cell r="V1670">
            <v>10197129</v>
          </cell>
          <cell r="W1670">
            <v>10197129</v>
          </cell>
        </row>
        <row r="1671">
          <cell r="D1671" t="str">
            <v>회장비서실</v>
          </cell>
          <cell r="E1671">
            <v>719940057</v>
          </cell>
          <cell r="F1671" t="str">
            <v>그림(방혜자,안성효)</v>
          </cell>
          <cell r="G1671" t="str">
            <v>1994.09.10</v>
          </cell>
          <cell r="I1671">
            <v>5</v>
          </cell>
          <cell r="J1671">
            <v>0.45100000000000001</v>
          </cell>
          <cell r="K1671">
            <v>150200000</v>
          </cell>
          <cell r="L1671">
            <v>0</v>
          </cell>
          <cell r="M1671">
            <v>150200000</v>
          </cell>
          <cell r="N1671">
            <v>35469298</v>
          </cell>
          <cell r="O1671">
            <v>0</v>
          </cell>
          <cell r="P1671">
            <v>35469298</v>
          </cell>
          <cell r="Q1671">
            <v>114730702</v>
          </cell>
          <cell r="R1671">
            <v>0</v>
          </cell>
          <cell r="S1671">
            <v>0</v>
          </cell>
          <cell r="T1671">
            <v>0</v>
          </cell>
          <cell r="U1671">
            <v>114730702</v>
          </cell>
          <cell r="V1671">
            <v>51743546</v>
          </cell>
          <cell r="W1671">
            <v>51743546</v>
          </cell>
        </row>
        <row r="1672">
          <cell r="D1672" t="str">
            <v>회장비서실</v>
          </cell>
          <cell r="E1672">
            <v>719940059</v>
          </cell>
          <cell r="F1672" t="str">
            <v>그림(황호섭)</v>
          </cell>
          <cell r="G1672" t="str">
            <v>1994.09.10</v>
          </cell>
          <cell r="I1672">
            <v>5</v>
          </cell>
          <cell r="J1672">
            <v>0.45100000000000001</v>
          </cell>
          <cell r="K1672">
            <v>10000000</v>
          </cell>
          <cell r="L1672">
            <v>0</v>
          </cell>
          <cell r="M1672">
            <v>10000000</v>
          </cell>
          <cell r="N1672">
            <v>2361466</v>
          </cell>
          <cell r="O1672">
            <v>0</v>
          </cell>
          <cell r="P1672">
            <v>2361466</v>
          </cell>
          <cell r="Q1672">
            <v>7638534</v>
          </cell>
          <cell r="R1672">
            <v>0</v>
          </cell>
          <cell r="S1672">
            <v>0</v>
          </cell>
          <cell r="T1672">
            <v>0</v>
          </cell>
          <cell r="U1672">
            <v>7638534</v>
          </cell>
          <cell r="V1672">
            <v>3444978</v>
          </cell>
          <cell r="W1672">
            <v>3444978</v>
          </cell>
        </row>
        <row r="1673">
          <cell r="D1673" t="str">
            <v>회장비서실</v>
          </cell>
          <cell r="E1673">
            <v>719950025</v>
          </cell>
          <cell r="F1673" t="str">
            <v>컴퓨터</v>
          </cell>
          <cell r="G1673" t="str">
            <v>1995.04.30</v>
          </cell>
          <cell r="H1673">
            <v>1998.12</v>
          </cell>
          <cell r="I1673">
            <v>5</v>
          </cell>
          <cell r="J1673">
            <v>0.45100000000000001</v>
          </cell>
          <cell r="K1673">
            <v>1980000</v>
          </cell>
          <cell r="L1673">
            <v>0</v>
          </cell>
          <cell r="M1673">
            <v>1980000</v>
          </cell>
          <cell r="N1673">
            <v>1979000</v>
          </cell>
          <cell r="O1673">
            <v>0</v>
          </cell>
          <cell r="P1673">
            <v>1979000</v>
          </cell>
          <cell r="Q1673">
            <v>1000</v>
          </cell>
          <cell r="R1673">
            <v>0</v>
          </cell>
          <cell r="S1673">
            <v>0</v>
          </cell>
          <cell r="T1673">
            <v>0</v>
          </cell>
          <cell r="U1673">
            <v>1000</v>
          </cell>
          <cell r="V1673">
            <v>0</v>
          </cell>
          <cell r="W1673">
            <v>0</v>
          </cell>
        </row>
        <row r="1674">
          <cell r="D1674" t="str">
            <v>회장비서실</v>
          </cell>
          <cell r="E1674">
            <v>719950027</v>
          </cell>
          <cell r="F1674" t="str">
            <v>컴퓨터</v>
          </cell>
          <cell r="G1674" t="str">
            <v>1995.04.30</v>
          </cell>
          <cell r="H1674">
            <v>1998.12</v>
          </cell>
          <cell r="I1674">
            <v>5</v>
          </cell>
          <cell r="J1674">
            <v>0.45100000000000001</v>
          </cell>
          <cell r="K1674">
            <v>1660500</v>
          </cell>
          <cell r="L1674">
            <v>0</v>
          </cell>
          <cell r="M1674">
            <v>1660500</v>
          </cell>
          <cell r="N1674">
            <v>1659500</v>
          </cell>
          <cell r="O1674">
            <v>0</v>
          </cell>
          <cell r="P1674">
            <v>1659500</v>
          </cell>
          <cell r="Q1674">
            <v>1000</v>
          </cell>
          <cell r="R1674">
            <v>0</v>
          </cell>
          <cell r="S1674">
            <v>0</v>
          </cell>
          <cell r="T1674">
            <v>0</v>
          </cell>
          <cell r="U1674">
            <v>1000</v>
          </cell>
          <cell r="V1674">
            <v>0</v>
          </cell>
          <cell r="W1674">
            <v>0</v>
          </cell>
        </row>
        <row r="1675">
          <cell r="D1675" t="str">
            <v>회장비서실</v>
          </cell>
          <cell r="E1675">
            <v>719950036</v>
          </cell>
          <cell r="F1675" t="str">
            <v>복사기</v>
          </cell>
          <cell r="G1675" t="str">
            <v>1995.05.31</v>
          </cell>
          <cell r="H1675">
            <v>2000.07</v>
          </cell>
          <cell r="I1675">
            <v>5</v>
          </cell>
          <cell r="J1675">
            <v>0.45100000000000001</v>
          </cell>
          <cell r="K1675">
            <v>2300000</v>
          </cell>
          <cell r="L1675">
            <v>0</v>
          </cell>
          <cell r="M1675">
            <v>2300000</v>
          </cell>
          <cell r="N1675">
            <v>2299000</v>
          </cell>
          <cell r="O1675">
            <v>0</v>
          </cell>
          <cell r="P1675">
            <v>2299000</v>
          </cell>
          <cell r="Q1675">
            <v>1000</v>
          </cell>
          <cell r="R1675">
            <v>0</v>
          </cell>
          <cell r="S1675">
            <v>0</v>
          </cell>
          <cell r="T1675">
            <v>0</v>
          </cell>
          <cell r="U1675">
            <v>1000</v>
          </cell>
          <cell r="V1675">
            <v>0</v>
          </cell>
          <cell r="W1675">
            <v>0</v>
          </cell>
        </row>
        <row r="1676">
          <cell r="D1676" t="str">
            <v>회장비서실</v>
          </cell>
          <cell r="E1676">
            <v>719960059</v>
          </cell>
          <cell r="F1676" t="str">
            <v>가구외</v>
          </cell>
          <cell r="G1676" t="str">
            <v>1996.07.15</v>
          </cell>
          <cell r="H1676">
            <v>2000.12</v>
          </cell>
          <cell r="I1676">
            <v>5</v>
          </cell>
          <cell r="J1676">
            <v>0.45100000000000001</v>
          </cell>
          <cell r="K1676">
            <v>7009090</v>
          </cell>
          <cell r="L1676">
            <v>0</v>
          </cell>
          <cell r="M1676">
            <v>7009090</v>
          </cell>
          <cell r="N1676">
            <v>7008090</v>
          </cell>
          <cell r="O1676">
            <v>0</v>
          </cell>
          <cell r="P1676">
            <v>7008090</v>
          </cell>
          <cell r="Q1676">
            <v>1000</v>
          </cell>
          <cell r="R1676">
            <v>0</v>
          </cell>
          <cell r="S1676">
            <v>0</v>
          </cell>
          <cell r="T1676">
            <v>0</v>
          </cell>
          <cell r="U1676">
            <v>1000</v>
          </cell>
          <cell r="V1676">
            <v>0</v>
          </cell>
          <cell r="W1676">
            <v>0</v>
          </cell>
        </row>
        <row r="1677">
          <cell r="D1677" t="str">
            <v>회장비서실</v>
          </cell>
          <cell r="E1677">
            <v>719970081</v>
          </cell>
          <cell r="F1677" t="str">
            <v>PPF LX-1800외</v>
          </cell>
          <cell r="G1677" t="str">
            <v>1997.07.22</v>
          </cell>
          <cell r="H1677">
            <v>2002.04</v>
          </cell>
          <cell r="I1677">
            <v>5</v>
          </cell>
          <cell r="J1677">
            <v>0.45100000000000001</v>
          </cell>
          <cell r="K1677">
            <v>1280000</v>
          </cell>
          <cell r="L1677">
            <v>0</v>
          </cell>
          <cell r="M1677">
            <v>1280000</v>
          </cell>
          <cell r="N1677">
            <v>1206422</v>
          </cell>
          <cell r="O1677">
            <v>72578</v>
          </cell>
          <cell r="P1677">
            <v>1279000</v>
          </cell>
          <cell r="Q1677">
            <v>1000</v>
          </cell>
          <cell r="R1677">
            <v>0</v>
          </cell>
          <cell r="S1677">
            <v>0</v>
          </cell>
          <cell r="T1677">
            <v>72578</v>
          </cell>
          <cell r="U1677">
            <v>1000</v>
          </cell>
          <cell r="V1677">
            <v>0</v>
          </cell>
          <cell r="W1677">
            <v>0</v>
          </cell>
        </row>
        <row r="1678">
          <cell r="D1678" t="str">
            <v>공통집</v>
          </cell>
          <cell r="K1678">
            <v>2564761689</v>
          </cell>
          <cell r="L1678">
            <v>46245000</v>
          </cell>
          <cell r="M1678">
            <v>2611006689</v>
          </cell>
          <cell r="N1678">
            <v>2358549141</v>
          </cell>
          <cell r="O1678">
            <v>39107957</v>
          </cell>
          <cell r="P1678">
            <v>2397657098</v>
          </cell>
          <cell r="Q1678">
            <v>213349591</v>
          </cell>
          <cell r="R1678">
            <v>0</v>
          </cell>
          <cell r="S1678">
            <v>0</v>
          </cell>
          <cell r="T1678">
            <v>39107957</v>
          </cell>
          <cell r="U1678">
            <v>213349591</v>
          </cell>
          <cell r="V1678">
            <v>96045198</v>
          </cell>
          <cell r="W1678">
            <v>96045198</v>
          </cell>
        </row>
        <row r="1679">
          <cell r="D1679" t="str">
            <v>알미늄 가공반</v>
          </cell>
          <cell r="E1679">
            <v>719990014</v>
          </cell>
          <cell r="F1679" t="str">
            <v>라벨 프린터</v>
          </cell>
          <cell r="G1679" t="str">
            <v>1999.04.29</v>
          </cell>
          <cell r="I1679">
            <v>5</v>
          </cell>
          <cell r="J1679">
            <v>0.45100000000000001</v>
          </cell>
          <cell r="K1679">
            <v>2100000</v>
          </cell>
          <cell r="L1679">
            <v>0</v>
          </cell>
          <cell r="M1679">
            <v>2100000</v>
          </cell>
          <cell r="N1679">
            <v>1752515</v>
          </cell>
          <cell r="O1679">
            <v>156716</v>
          </cell>
          <cell r="P1679">
            <v>1909231</v>
          </cell>
          <cell r="Q1679">
            <v>190769</v>
          </cell>
          <cell r="R1679">
            <v>0</v>
          </cell>
          <cell r="S1679">
            <v>0</v>
          </cell>
          <cell r="T1679">
            <v>156716</v>
          </cell>
          <cell r="U1679">
            <v>190769</v>
          </cell>
          <cell r="V1679">
            <v>86036</v>
          </cell>
          <cell r="W1679">
            <v>86036</v>
          </cell>
        </row>
        <row r="1680">
          <cell r="D1680" t="str">
            <v>알미늄 가공반</v>
          </cell>
          <cell r="E1680">
            <v>720000004</v>
          </cell>
          <cell r="F1680" t="str">
            <v>냉난방기</v>
          </cell>
          <cell r="G1680" t="str">
            <v>2000.02.24</v>
          </cell>
          <cell r="I1680">
            <v>5</v>
          </cell>
          <cell r="J1680">
            <v>0.45100000000000001</v>
          </cell>
          <cell r="K1680">
            <v>5772727</v>
          </cell>
          <cell r="L1680">
            <v>0</v>
          </cell>
          <cell r="M1680">
            <v>5772727</v>
          </cell>
          <cell r="N1680">
            <v>4032821</v>
          </cell>
          <cell r="O1680">
            <v>784698</v>
          </cell>
          <cell r="P1680">
            <v>4817519</v>
          </cell>
          <cell r="Q1680">
            <v>955208</v>
          </cell>
          <cell r="R1680">
            <v>0</v>
          </cell>
          <cell r="S1680">
            <v>0</v>
          </cell>
          <cell r="T1680">
            <v>784698</v>
          </cell>
          <cell r="U1680">
            <v>955208</v>
          </cell>
          <cell r="V1680">
            <v>430798</v>
          </cell>
          <cell r="W1680">
            <v>430798</v>
          </cell>
        </row>
        <row r="1681">
          <cell r="D1681" t="str">
            <v>알미늄 금형반</v>
          </cell>
          <cell r="E1681">
            <v>719970063</v>
          </cell>
          <cell r="F1681" t="str">
            <v>에어콘(AP-2017)</v>
          </cell>
          <cell r="G1681" t="str">
            <v>1997.06.26</v>
          </cell>
          <cell r="H1681">
            <v>2001.07</v>
          </cell>
          <cell r="I1681">
            <v>5</v>
          </cell>
          <cell r="J1681">
            <v>0.45100000000000001</v>
          </cell>
          <cell r="K1681">
            <v>1950000</v>
          </cell>
          <cell r="L1681">
            <v>0</v>
          </cell>
          <cell r="M1681">
            <v>1950000</v>
          </cell>
          <cell r="N1681">
            <v>1949000</v>
          </cell>
          <cell r="O1681">
            <v>0</v>
          </cell>
          <cell r="P1681">
            <v>1949000</v>
          </cell>
          <cell r="Q1681">
            <v>1000</v>
          </cell>
          <cell r="R1681">
            <v>0</v>
          </cell>
          <cell r="S1681">
            <v>0</v>
          </cell>
          <cell r="T1681">
            <v>0</v>
          </cell>
          <cell r="U1681">
            <v>1000</v>
          </cell>
          <cell r="V1681">
            <v>0</v>
          </cell>
          <cell r="W1681">
            <v>0</v>
          </cell>
        </row>
        <row r="1682">
          <cell r="D1682" t="str">
            <v>알미늄 금형반</v>
          </cell>
          <cell r="E1682">
            <v>719970077</v>
          </cell>
          <cell r="F1682" t="str">
            <v>금형동 칸막이</v>
          </cell>
          <cell r="G1682" t="str">
            <v>1997.06.19</v>
          </cell>
          <cell r="H1682">
            <v>2001.07</v>
          </cell>
          <cell r="I1682">
            <v>5</v>
          </cell>
          <cell r="J1682">
            <v>0.45100000000000001</v>
          </cell>
          <cell r="K1682">
            <v>27000000</v>
          </cell>
          <cell r="L1682">
            <v>0</v>
          </cell>
          <cell r="M1682">
            <v>27000000</v>
          </cell>
          <cell r="N1682">
            <v>26999000</v>
          </cell>
          <cell r="O1682">
            <v>0</v>
          </cell>
          <cell r="P1682">
            <v>26999000</v>
          </cell>
          <cell r="Q1682">
            <v>1000</v>
          </cell>
          <cell r="R1682">
            <v>0</v>
          </cell>
          <cell r="S1682">
            <v>0</v>
          </cell>
          <cell r="T1682">
            <v>0</v>
          </cell>
          <cell r="U1682">
            <v>1000</v>
          </cell>
          <cell r="V1682">
            <v>0</v>
          </cell>
          <cell r="W1682">
            <v>0</v>
          </cell>
        </row>
        <row r="1683">
          <cell r="D1683" t="str">
            <v>알미늄 금형팀</v>
          </cell>
          <cell r="E1683">
            <v>719960062</v>
          </cell>
          <cell r="F1683" t="str">
            <v>Computer System</v>
          </cell>
          <cell r="G1683" t="str">
            <v>1996.11.22</v>
          </cell>
          <cell r="H1683">
            <v>2000.12</v>
          </cell>
          <cell r="I1683">
            <v>5</v>
          </cell>
          <cell r="J1683">
            <v>0.45100000000000001</v>
          </cell>
          <cell r="K1683">
            <v>53000000</v>
          </cell>
          <cell r="L1683">
            <v>0</v>
          </cell>
          <cell r="M1683">
            <v>53000000</v>
          </cell>
          <cell r="N1683">
            <v>52999000</v>
          </cell>
          <cell r="O1683">
            <v>0</v>
          </cell>
          <cell r="P1683">
            <v>52999000</v>
          </cell>
          <cell r="Q1683">
            <v>1000</v>
          </cell>
          <cell r="R1683">
            <v>0</v>
          </cell>
          <cell r="S1683">
            <v>0</v>
          </cell>
          <cell r="T1683">
            <v>0</v>
          </cell>
          <cell r="U1683">
            <v>1000</v>
          </cell>
          <cell r="V1683">
            <v>0</v>
          </cell>
          <cell r="W1683">
            <v>0</v>
          </cell>
        </row>
        <row r="1684">
          <cell r="D1684" t="str">
            <v>알미늄 금형팀</v>
          </cell>
          <cell r="E1684">
            <v>719970089</v>
          </cell>
          <cell r="F1684" t="str">
            <v>건식청사진 복사기</v>
          </cell>
          <cell r="G1684" t="str">
            <v>1997.08.11</v>
          </cell>
          <cell r="H1684">
            <v>2002.04</v>
          </cell>
          <cell r="I1684">
            <v>5</v>
          </cell>
          <cell r="J1684">
            <v>0.45100000000000001</v>
          </cell>
          <cell r="K1684">
            <v>1500000</v>
          </cell>
          <cell r="L1684">
            <v>0</v>
          </cell>
          <cell r="M1684">
            <v>1500000</v>
          </cell>
          <cell r="N1684">
            <v>1413776</v>
          </cell>
          <cell r="O1684">
            <v>85224</v>
          </cell>
          <cell r="P1684">
            <v>1499000</v>
          </cell>
          <cell r="Q1684">
            <v>1000</v>
          </cell>
          <cell r="R1684">
            <v>0</v>
          </cell>
          <cell r="S1684">
            <v>0</v>
          </cell>
          <cell r="T1684">
            <v>85224</v>
          </cell>
          <cell r="U1684">
            <v>1000</v>
          </cell>
          <cell r="V1684">
            <v>0</v>
          </cell>
          <cell r="W1684">
            <v>0</v>
          </cell>
        </row>
        <row r="1685">
          <cell r="D1685" t="str">
            <v>알미늄 금형팀</v>
          </cell>
          <cell r="E1685">
            <v>719970090</v>
          </cell>
          <cell r="F1685" t="str">
            <v>CAD system 구입비</v>
          </cell>
          <cell r="G1685" t="str">
            <v>1997.08.26</v>
          </cell>
          <cell r="H1685">
            <v>2002.04</v>
          </cell>
          <cell r="I1685">
            <v>5</v>
          </cell>
          <cell r="J1685">
            <v>0.45100000000000001</v>
          </cell>
          <cell r="K1685">
            <v>8300000</v>
          </cell>
          <cell r="L1685">
            <v>0</v>
          </cell>
          <cell r="M1685">
            <v>8300000</v>
          </cell>
          <cell r="N1685">
            <v>7822894</v>
          </cell>
          <cell r="O1685">
            <v>476106</v>
          </cell>
          <cell r="P1685">
            <v>8299000</v>
          </cell>
          <cell r="Q1685">
            <v>1000</v>
          </cell>
          <cell r="R1685">
            <v>0</v>
          </cell>
          <cell r="S1685">
            <v>0</v>
          </cell>
          <cell r="T1685">
            <v>476106</v>
          </cell>
          <cell r="U1685">
            <v>1000</v>
          </cell>
          <cell r="V1685">
            <v>0</v>
          </cell>
          <cell r="W1685">
            <v>0</v>
          </cell>
        </row>
        <row r="1686">
          <cell r="D1686" t="str">
            <v>알미늄 금형팀</v>
          </cell>
          <cell r="E1686">
            <v>719990021</v>
          </cell>
          <cell r="F1686" t="str">
            <v>AUTOCAD</v>
          </cell>
          <cell r="G1686" t="str">
            <v>1999.06.28</v>
          </cell>
          <cell r="I1686">
            <v>5</v>
          </cell>
          <cell r="J1686">
            <v>0.45100000000000001</v>
          </cell>
          <cell r="K1686">
            <v>15200000</v>
          </cell>
          <cell r="L1686">
            <v>0</v>
          </cell>
          <cell r="M1686">
            <v>15200000</v>
          </cell>
          <cell r="N1686">
            <v>12684869</v>
          </cell>
          <cell r="O1686">
            <v>1134324</v>
          </cell>
          <cell r="P1686">
            <v>13819193</v>
          </cell>
          <cell r="Q1686">
            <v>1380807</v>
          </cell>
          <cell r="R1686">
            <v>0</v>
          </cell>
          <cell r="S1686">
            <v>0</v>
          </cell>
          <cell r="T1686">
            <v>1134324</v>
          </cell>
          <cell r="U1686">
            <v>1380807</v>
          </cell>
          <cell r="V1686">
            <v>622743</v>
          </cell>
          <cell r="W1686">
            <v>622743</v>
          </cell>
        </row>
        <row r="1687">
          <cell r="D1687" t="str">
            <v>알미늄 금형팀</v>
          </cell>
          <cell r="E1687">
            <v>720000041</v>
          </cell>
          <cell r="F1687" t="str">
            <v>복사기(신도리코:NT-4140)</v>
          </cell>
          <cell r="G1687" t="str">
            <v>2000.08.31</v>
          </cell>
          <cell r="I1687">
            <v>5</v>
          </cell>
          <cell r="J1687">
            <v>0.45100000000000001</v>
          </cell>
          <cell r="K1687">
            <v>2885000</v>
          </cell>
          <cell r="L1687">
            <v>0</v>
          </cell>
          <cell r="M1687">
            <v>2885000</v>
          </cell>
          <cell r="N1687">
            <v>1658297</v>
          </cell>
          <cell r="O1687">
            <v>553243</v>
          </cell>
          <cell r="P1687">
            <v>2211540</v>
          </cell>
          <cell r="Q1687">
            <v>673460</v>
          </cell>
          <cell r="R1687">
            <v>0</v>
          </cell>
          <cell r="S1687">
            <v>0</v>
          </cell>
          <cell r="T1687">
            <v>553243</v>
          </cell>
          <cell r="U1687">
            <v>673460</v>
          </cell>
          <cell r="V1687">
            <v>303730</v>
          </cell>
          <cell r="W1687">
            <v>303730</v>
          </cell>
        </row>
        <row r="1688">
          <cell r="D1688" t="str">
            <v>알미늄 급식반</v>
          </cell>
          <cell r="E1688">
            <v>719970073</v>
          </cell>
          <cell r="F1688" t="str">
            <v>취사기구(진우기계)</v>
          </cell>
          <cell r="G1688" t="str">
            <v>1997.06.30</v>
          </cell>
          <cell r="H1688">
            <v>2001.07</v>
          </cell>
          <cell r="I1688">
            <v>5</v>
          </cell>
          <cell r="J1688">
            <v>0.45100000000000001</v>
          </cell>
          <cell r="K1688">
            <v>10000000</v>
          </cell>
          <cell r="L1688">
            <v>0</v>
          </cell>
          <cell r="M1688">
            <v>10000000</v>
          </cell>
          <cell r="N1688">
            <v>9999000</v>
          </cell>
          <cell r="O1688">
            <v>0</v>
          </cell>
          <cell r="P1688">
            <v>9999000</v>
          </cell>
          <cell r="Q1688">
            <v>1000</v>
          </cell>
          <cell r="R1688">
            <v>0</v>
          </cell>
          <cell r="S1688">
            <v>0</v>
          </cell>
          <cell r="T1688">
            <v>0</v>
          </cell>
          <cell r="U1688">
            <v>1000</v>
          </cell>
          <cell r="V1688">
            <v>0</v>
          </cell>
          <cell r="W1688">
            <v>0</v>
          </cell>
        </row>
        <row r="1689">
          <cell r="D1689" t="str">
            <v>알미늄 급식반</v>
          </cell>
          <cell r="E1689">
            <v>719970075</v>
          </cell>
          <cell r="F1689" t="str">
            <v>냉온풍기(만도AHK-255E)</v>
          </cell>
          <cell r="G1689" t="str">
            <v>1997.06.30</v>
          </cell>
          <cell r="H1689">
            <v>2001.07</v>
          </cell>
          <cell r="I1689">
            <v>5</v>
          </cell>
          <cell r="J1689">
            <v>0.45100000000000001</v>
          </cell>
          <cell r="K1689">
            <v>3150000</v>
          </cell>
          <cell r="L1689">
            <v>0</v>
          </cell>
          <cell r="M1689">
            <v>3150000</v>
          </cell>
          <cell r="N1689">
            <v>3149000</v>
          </cell>
          <cell r="O1689">
            <v>0</v>
          </cell>
          <cell r="P1689">
            <v>3149000</v>
          </cell>
          <cell r="Q1689">
            <v>1000</v>
          </cell>
          <cell r="R1689">
            <v>0</v>
          </cell>
          <cell r="S1689">
            <v>0</v>
          </cell>
          <cell r="T1689">
            <v>0</v>
          </cell>
          <cell r="U1689">
            <v>1000</v>
          </cell>
          <cell r="V1689">
            <v>0</v>
          </cell>
          <cell r="W1689">
            <v>0</v>
          </cell>
        </row>
        <row r="1690">
          <cell r="D1690" t="str">
            <v>알미늄 급식반</v>
          </cell>
          <cell r="E1690">
            <v>719980001</v>
          </cell>
          <cell r="F1690" t="str">
            <v>식기소독기</v>
          </cell>
          <cell r="G1690" t="str">
            <v>1998.01.16</v>
          </cell>
          <cell r="H1690">
            <v>2002.1</v>
          </cell>
          <cell r="I1690">
            <v>5</v>
          </cell>
          <cell r="J1690">
            <v>0.45100000000000001</v>
          </cell>
          <cell r="K1690">
            <v>1600000</v>
          </cell>
          <cell r="L1690">
            <v>0</v>
          </cell>
          <cell r="M1690">
            <v>1600000</v>
          </cell>
          <cell r="N1690">
            <v>1475038</v>
          </cell>
          <cell r="O1690">
            <v>123962</v>
          </cell>
          <cell r="P1690">
            <v>1599000</v>
          </cell>
          <cell r="Q1690">
            <v>1000</v>
          </cell>
          <cell r="R1690">
            <v>0</v>
          </cell>
          <cell r="S1690">
            <v>0</v>
          </cell>
          <cell r="T1690">
            <v>123962</v>
          </cell>
          <cell r="U1690">
            <v>1000</v>
          </cell>
          <cell r="V1690">
            <v>0</v>
          </cell>
          <cell r="W1690">
            <v>0</v>
          </cell>
        </row>
        <row r="1691">
          <cell r="D1691" t="str">
            <v>알미늄 기획팀</v>
          </cell>
          <cell r="E1691">
            <v>719970101</v>
          </cell>
          <cell r="F1691" t="str">
            <v>냉온정수기</v>
          </cell>
          <cell r="G1691" t="str">
            <v>1997.11.27</v>
          </cell>
          <cell r="H1691">
            <v>2002.04</v>
          </cell>
          <cell r="I1691">
            <v>5</v>
          </cell>
          <cell r="J1691">
            <v>0.45100000000000001</v>
          </cell>
          <cell r="K1691">
            <v>2035455</v>
          </cell>
          <cell r="L1691">
            <v>0</v>
          </cell>
          <cell r="M1691">
            <v>2035455</v>
          </cell>
          <cell r="N1691">
            <v>1918452</v>
          </cell>
          <cell r="O1691">
            <v>116003</v>
          </cell>
          <cell r="P1691">
            <v>2034455</v>
          </cell>
          <cell r="Q1691">
            <v>1000</v>
          </cell>
          <cell r="R1691">
            <v>0</v>
          </cell>
          <cell r="S1691">
            <v>0</v>
          </cell>
          <cell r="T1691">
            <v>116003</v>
          </cell>
          <cell r="U1691">
            <v>1000</v>
          </cell>
          <cell r="V1691">
            <v>0</v>
          </cell>
          <cell r="W1691">
            <v>0</v>
          </cell>
        </row>
        <row r="1692">
          <cell r="D1692" t="str">
            <v>알미늄 생산관리팀</v>
          </cell>
          <cell r="E1692">
            <v>719970078</v>
          </cell>
          <cell r="F1692" t="str">
            <v>PC</v>
          </cell>
          <cell r="G1692" t="str">
            <v>1997.07.04</v>
          </cell>
          <cell r="H1692">
            <v>2002.04</v>
          </cell>
          <cell r="I1692">
            <v>5</v>
          </cell>
          <cell r="J1692">
            <v>0.45100000000000001</v>
          </cell>
          <cell r="K1692">
            <v>1559800</v>
          </cell>
          <cell r="L1692">
            <v>0</v>
          </cell>
          <cell r="M1692">
            <v>1559800</v>
          </cell>
          <cell r="N1692">
            <v>1470138</v>
          </cell>
          <cell r="O1692">
            <v>88662</v>
          </cell>
          <cell r="P1692">
            <v>1558800</v>
          </cell>
          <cell r="Q1692">
            <v>1000</v>
          </cell>
          <cell r="R1692">
            <v>0</v>
          </cell>
          <cell r="S1692">
            <v>0</v>
          </cell>
          <cell r="T1692">
            <v>88662</v>
          </cell>
          <cell r="U1692">
            <v>1000</v>
          </cell>
          <cell r="V1692">
            <v>0</v>
          </cell>
          <cell r="W1692">
            <v>0</v>
          </cell>
        </row>
        <row r="1693">
          <cell r="D1693" t="str">
            <v>알미늄 생산관리팀</v>
          </cell>
          <cell r="E1693">
            <v>719970079</v>
          </cell>
          <cell r="F1693" t="str">
            <v>프린터(QNIX SF-730)</v>
          </cell>
          <cell r="G1693" t="str">
            <v>1997.07.04</v>
          </cell>
          <cell r="H1693">
            <v>2002.04</v>
          </cell>
          <cell r="I1693">
            <v>5</v>
          </cell>
          <cell r="J1693">
            <v>0.45100000000000001</v>
          </cell>
          <cell r="K1693">
            <v>1750000</v>
          </cell>
          <cell r="L1693">
            <v>0</v>
          </cell>
          <cell r="M1693">
            <v>1750000</v>
          </cell>
          <cell r="N1693">
            <v>1649405</v>
          </cell>
          <cell r="O1693">
            <v>99595</v>
          </cell>
          <cell r="P1693">
            <v>1749000</v>
          </cell>
          <cell r="Q1693">
            <v>1000</v>
          </cell>
          <cell r="R1693">
            <v>0</v>
          </cell>
          <cell r="S1693">
            <v>0</v>
          </cell>
          <cell r="T1693">
            <v>99595</v>
          </cell>
          <cell r="U1693">
            <v>1000</v>
          </cell>
          <cell r="V1693">
            <v>0</v>
          </cell>
          <cell r="W1693">
            <v>0</v>
          </cell>
        </row>
        <row r="1694">
          <cell r="D1694" t="str">
            <v>알미늄 설비팀</v>
          </cell>
          <cell r="E1694">
            <v>719960040</v>
          </cell>
          <cell r="F1694" t="str">
            <v>컴퓨터</v>
          </cell>
          <cell r="G1694" t="str">
            <v>1996.07.24</v>
          </cell>
          <cell r="H1694">
            <v>2000.12</v>
          </cell>
          <cell r="I1694">
            <v>5</v>
          </cell>
          <cell r="J1694">
            <v>0.45100000000000001</v>
          </cell>
          <cell r="K1694">
            <v>3056250</v>
          </cell>
          <cell r="L1694">
            <v>0</v>
          </cell>
          <cell r="M1694">
            <v>3056250</v>
          </cell>
          <cell r="N1694">
            <v>3055250</v>
          </cell>
          <cell r="O1694">
            <v>0</v>
          </cell>
          <cell r="P1694">
            <v>3055250</v>
          </cell>
          <cell r="Q1694">
            <v>1000</v>
          </cell>
          <cell r="R1694">
            <v>0</v>
          </cell>
          <cell r="S1694">
            <v>0</v>
          </cell>
          <cell r="T1694">
            <v>0</v>
          </cell>
          <cell r="U1694">
            <v>1000</v>
          </cell>
          <cell r="V1694">
            <v>0</v>
          </cell>
          <cell r="W1694">
            <v>0</v>
          </cell>
        </row>
        <row r="1695">
          <cell r="D1695" t="str">
            <v>알미늄 설비팀</v>
          </cell>
          <cell r="E1695">
            <v>719970002</v>
          </cell>
          <cell r="F1695" t="str">
            <v>CAD 장비</v>
          </cell>
          <cell r="G1695" t="str">
            <v>1997.01.16</v>
          </cell>
          <cell r="H1695">
            <v>2001.07</v>
          </cell>
          <cell r="I1695">
            <v>5</v>
          </cell>
          <cell r="J1695">
            <v>0.45100000000000001</v>
          </cell>
          <cell r="K1695">
            <v>9500000</v>
          </cell>
          <cell r="L1695">
            <v>0</v>
          </cell>
          <cell r="M1695">
            <v>9500000</v>
          </cell>
          <cell r="N1695">
            <v>9499000</v>
          </cell>
          <cell r="O1695">
            <v>0</v>
          </cell>
          <cell r="P1695">
            <v>9499000</v>
          </cell>
          <cell r="Q1695">
            <v>1000</v>
          </cell>
          <cell r="R1695">
            <v>0</v>
          </cell>
          <cell r="S1695">
            <v>0</v>
          </cell>
          <cell r="T1695">
            <v>0</v>
          </cell>
          <cell r="U1695">
            <v>1000</v>
          </cell>
          <cell r="V1695">
            <v>0</v>
          </cell>
          <cell r="W1695">
            <v>0</v>
          </cell>
        </row>
        <row r="1696">
          <cell r="D1696" t="str">
            <v>알미늄 설비팀</v>
          </cell>
          <cell r="E1696">
            <v>719970059</v>
          </cell>
          <cell r="F1696" t="str">
            <v>PC</v>
          </cell>
          <cell r="G1696" t="str">
            <v>1997.05.12</v>
          </cell>
          <cell r="H1696">
            <v>2001.07</v>
          </cell>
          <cell r="I1696">
            <v>5</v>
          </cell>
          <cell r="J1696">
            <v>0.45100000000000001</v>
          </cell>
          <cell r="K1696">
            <v>1556800</v>
          </cell>
          <cell r="L1696">
            <v>0</v>
          </cell>
          <cell r="M1696">
            <v>1556800</v>
          </cell>
          <cell r="N1696">
            <v>1555800</v>
          </cell>
          <cell r="O1696">
            <v>0</v>
          </cell>
          <cell r="P1696">
            <v>1555800</v>
          </cell>
          <cell r="Q1696">
            <v>1000</v>
          </cell>
          <cell r="R1696">
            <v>0</v>
          </cell>
          <cell r="S1696">
            <v>0</v>
          </cell>
          <cell r="T1696">
            <v>0</v>
          </cell>
          <cell r="U1696">
            <v>1000</v>
          </cell>
          <cell r="V1696">
            <v>0</v>
          </cell>
          <cell r="W1696">
            <v>0</v>
          </cell>
        </row>
        <row r="1697">
          <cell r="D1697" t="str">
            <v>알미늄 설비팀</v>
          </cell>
          <cell r="E1697">
            <v>720000035</v>
          </cell>
          <cell r="F1697" t="str">
            <v>노트북</v>
          </cell>
          <cell r="G1697" t="str">
            <v>2000.07.02</v>
          </cell>
          <cell r="I1697">
            <v>5</v>
          </cell>
          <cell r="J1697">
            <v>0.45100000000000001</v>
          </cell>
          <cell r="K1697">
            <v>1040000</v>
          </cell>
          <cell r="L1697">
            <v>0</v>
          </cell>
          <cell r="M1697">
            <v>1040000</v>
          </cell>
          <cell r="N1697">
            <v>597791</v>
          </cell>
          <cell r="O1697">
            <v>199436</v>
          </cell>
          <cell r="P1697">
            <v>797227</v>
          </cell>
          <cell r="Q1697">
            <v>242773</v>
          </cell>
          <cell r="R1697">
            <v>0</v>
          </cell>
          <cell r="S1697">
            <v>0</v>
          </cell>
          <cell r="T1697">
            <v>199436</v>
          </cell>
          <cell r="U1697">
            <v>242773</v>
          </cell>
          <cell r="V1697">
            <v>109490</v>
          </cell>
          <cell r="W1697">
            <v>109490</v>
          </cell>
        </row>
        <row r="1698">
          <cell r="D1698" t="str">
            <v>알미늄 압출팀</v>
          </cell>
          <cell r="E1698">
            <v>719970025</v>
          </cell>
          <cell r="F1698" t="str">
            <v>SWARF EXHAUSTER</v>
          </cell>
          <cell r="G1698" t="str">
            <v>1997.03.31</v>
          </cell>
          <cell r="H1698">
            <v>2001.07</v>
          </cell>
          <cell r="I1698">
            <v>5</v>
          </cell>
          <cell r="J1698">
            <v>0.45100000000000001</v>
          </cell>
          <cell r="K1698">
            <v>5355392</v>
          </cell>
          <cell r="L1698">
            <v>0</v>
          </cell>
          <cell r="M1698">
            <v>5355392</v>
          </cell>
          <cell r="N1698">
            <v>5354392</v>
          </cell>
          <cell r="O1698">
            <v>0</v>
          </cell>
          <cell r="P1698">
            <v>5354392</v>
          </cell>
          <cell r="Q1698">
            <v>1000</v>
          </cell>
          <cell r="R1698">
            <v>0</v>
          </cell>
          <cell r="S1698">
            <v>0</v>
          </cell>
          <cell r="T1698">
            <v>0</v>
          </cell>
          <cell r="U1698">
            <v>1000</v>
          </cell>
          <cell r="V1698">
            <v>0</v>
          </cell>
          <cell r="W1698">
            <v>0</v>
          </cell>
        </row>
        <row r="1699">
          <cell r="D1699" t="str">
            <v>알미늄 전산팀</v>
          </cell>
          <cell r="E1699">
            <v>719990013</v>
          </cell>
          <cell r="F1699" t="str">
            <v>허브전산장비</v>
          </cell>
          <cell r="G1699" t="str">
            <v>1999.04.26</v>
          </cell>
          <cell r="I1699">
            <v>5</v>
          </cell>
          <cell r="J1699">
            <v>0.45100000000000001</v>
          </cell>
          <cell r="K1699">
            <v>2200000</v>
          </cell>
          <cell r="L1699">
            <v>0</v>
          </cell>
          <cell r="M1699">
            <v>2200000</v>
          </cell>
          <cell r="N1699">
            <v>1835968</v>
          </cell>
          <cell r="O1699">
            <v>164178</v>
          </cell>
          <cell r="P1699">
            <v>2000146</v>
          </cell>
          <cell r="Q1699">
            <v>199854</v>
          </cell>
          <cell r="R1699">
            <v>0</v>
          </cell>
          <cell r="S1699">
            <v>0</v>
          </cell>
          <cell r="T1699">
            <v>164178</v>
          </cell>
          <cell r="U1699">
            <v>199854</v>
          </cell>
          <cell r="V1699">
            <v>90134</v>
          </cell>
          <cell r="W1699">
            <v>90134</v>
          </cell>
        </row>
        <row r="1700">
          <cell r="D1700" t="str">
            <v>알미늄 직판팀</v>
          </cell>
          <cell r="E1700">
            <v>719970023</v>
          </cell>
          <cell r="F1700" t="str">
            <v>CAD SYSTEM</v>
          </cell>
          <cell r="G1700" t="str">
            <v>1997.03.26</v>
          </cell>
          <cell r="H1700">
            <v>2001.07</v>
          </cell>
          <cell r="I1700">
            <v>5</v>
          </cell>
          <cell r="J1700">
            <v>0.45100000000000001</v>
          </cell>
          <cell r="K1700">
            <v>9000000</v>
          </cell>
          <cell r="L1700">
            <v>0</v>
          </cell>
          <cell r="M1700">
            <v>9000000</v>
          </cell>
          <cell r="N1700">
            <v>8999000</v>
          </cell>
          <cell r="O1700">
            <v>0</v>
          </cell>
          <cell r="P1700">
            <v>8999000</v>
          </cell>
          <cell r="Q1700">
            <v>1000</v>
          </cell>
          <cell r="R1700">
            <v>0</v>
          </cell>
          <cell r="S1700">
            <v>0</v>
          </cell>
          <cell r="T1700">
            <v>0</v>
          </cell>
          <cell r="U1700">
            <v>1000</v>
          </cell>
          <cell r="V1700">
            <v>0</v>
          </cell>
          <cell r="W1700">
            <v>0</v>
          </cell>
        </row>
        <row r="1701">
          <cell r="D1701" t="str">
            <v>알미늄 총무팀</v>
          </cell>
          <cell r="E1701">
            <v>719950085</v>
          </cell>
          <cell r="F1701" t="str">
            <v>냉온풍기</v>
          </cell>
          <cell r="G1701" t="str">
            <v>1995.11.14</v>
          </cell>
          <cell r="H1701">
            <v>1999.1</v>
          </cell>
          <cell r="I1701">
            <v>5</v>
          </cell>
          <cell r="J1701">
            <v>0.45100000000000001</v>
          </cell>
          <cell r="K1701">
            <v>2772728</v>
          </cell>
          <cell r="L1701">
            <v>0</v>
          </cell>
          <cell r="M1701">
            <v>2772728</v>
          </cell>
          <cell r="N1701">
            <v>2771728</v>
          </cell>
          <cell r="O1701">
            <v>0</v>
          </cell>
          <cell r="P1701">
            <v>2771728</v>
          </cell>
          <cell r="Q1701">
            <v>1000</v>
          </cell>
          <cell r="R1701">
            <v>0</v>
          </cell>
          <cell r="S1701">
            <v>0</v>
          </cell>
          <cell r="T1701">
            <v>0</v>
          </cell>
          <cell r="U1701">
            <v>1000</v>
          </cell>
          <cell r="V1701">
            <v>0</v>
          </cell>
          <cell r="W1701">
            <v>0</v>
          </cell>
        </row>
        <row r="1702">
          <cell r="D1702" t="str">
            <v>알미늄 총무팀</v>
          </cell>
          <cell r="E1702">
            <v>719950086</v>
          </cell>
          <cell r="F1702" t="str">
            <v>비디오비젼외</v>
          </cell>
          <cell r="G1702" t="str">
            <v>1995.11.30</v>
          </cell>
          <cell r="H1702">
            <v>1999.1</v>
          </cell>
          <cell r="I1702">
            <v>5</v>
          </cell>
          <cell r="J1702">
            <v>0.45100000000000001</v>
          </cell>
          <cell r="K1702">
            <v>1063640</v>
          </cell>
          <cell r="L1702">
            <v>0</v>
          </cell>
          <cell r="M1702">
            <v>1063640</v>
          </cell>
          <cell r="N1702">
            <v>1062640</v>
          </cell>
          <cell r="O1702">
            <v>0</v>
          </cell>
          <cell r="P1702">
            <v>1062640</v>
          </cell>
          <cell r="Q1702">
            <v>1000</v>
          </cell>
          <cell r="R1702">
            <v>0</v>
          </cell>
          <cell r="S1702">
            <v>0</v>
          </cell>
          <cell r="T1702">
            <v>0</v>
          </cell>
          <cell r="U1702">
            <v>1000</v>
          </cell>
          <cell r="V1702">
            <v>0</v>
          </cell>
          <cell r="W1702">
            <v>0</v>
          </cell>
        </row>
        <row r="1703">
          <cell r="D1703" t="str">
            <v>알미늄 총무팀</v>
          </cell>
          <cell r="E1703">
            <v>719950089</v>
          </cell>
          <cell r="F1703" t="str">
            <v>비디오비젼외</v>
          </cell>
          <cell r="G1703" t="str">
            <v>1995.12.18</v>
          </cell>
          <cell r="H1703">
            <v>1999.1</v>
          </cell>
          <cell r="I1703">
            <v>5</v>
          </cell>
          <cell r="J1703">
            <v>0.45100000000000001</v>
          </cell>
          <cell r="K1703">
            <v>1063640</v>
          </cell>
          <cell r="L1703">
            <v>0</v>
          </cell>
          <cell r="M1703">
            <v>1063640</v>
          </cell>
          <cell r="N1703">
            <v>1062640</v>
          </cell>
          <cell r="O1703">
            <v>0</v>
          </cell>
          <cell r="P1703">
            <v>1062640</v>
          </cell>
          <cell r="Q1703">
            <v>1000</v>
          </cell>
          <cell r="R1703">
            <v>0</v>
          </cell>
          <cell r="S1703">
            <v>0</v>
          </cell>
          <cell r="T1703">
            <v>0</v>
          </cell>
          <cell r="U1703">
            <v>1000</v>
          </cell>
          <cell r="V1703">
            <v>0</v>
          </cell>
          <cell r="W1703">
            <v>0</v>
          </cell>
        </row>
        <row r="1704">
          <cell r="D1704" t="str">
            <v>알미늄 총무팀</v>
          </cell>
          <cell r="E1704">
            <v>719950092</v>
          </cell>
          <cell r="F1704" t="str">
            <v>비디오비젼외</v>
          </cell>
          <cell r="G1704" t="str">
            <v>1995.12.30</v>
          </cell>
          <cell r="H1704">
            <v>1999.1</v>
          </cell>
          <cell r="I1704">
            <v>5</v>
          </cell>
          <cell r="J1704">
            <v>0.45100000000000001</v>
          </cell>
          <cell r="K1704">
            <v>2127280</v>
          </cell>
          <cell r="L1704">
            <v>0</v>
          </cell>
          <cell r="M1704">
            <v>2127280</v>
          </cell>
          <cell r="N1704">
            <v>2126280</v>
          </cell>
          <cell r="O1704">
            <v>0</v>
          </cell>
          <cell r="P1704">
            <v>2126280</v>
          </cell>
          <cell r="Q1704">
            <v>1000</v>
          </cell>
          <cell r="R1704">
            <v>0</v>
          </cell>
          <cell r="S1704">
            <v>0</v>
          </cell>
          <cell r="T1704">
            <v>0</v>
          </cell>
          <cell r="U1704">
            <v>1000</v>
          </cell>
          <cell r="V1704">
            <v>0</v>
          </cell>
          <cell r="W1704">
            <v>0</v>
          </cell>
        </row>
        <row r="1705">
          <cell r="D1705" t="str">
            <v>알미늄 총무팀</v>
          </cell>
          <cell r="E1705">
            <v>719960008</v>
          </cell>
          <cell r="F1705" t="str">
            <v>비디오비젼</v>
          </cell>
          <cell r="G1705" t="str">
            <v>1996.03.12</v>
          </cell>
          <cell r="H1705">
            <v>2000.04</v>
          </cell>
          <cell r="I1705">
            <v>5</v>
          </cell>
          <cell r="J1705">
            <v>0.45100000000000001</v>
          </cell>
          <cell r="K1705">
            <v>1029090</v>
          </cell>
          <cell r="L1705">
            <v>0</v>
          </cell>
          <cell r="M1705">
            <v>1029090</v>
          </cell>
          <cell r="N1705">
            <v>1028090</v>
          </cell>
          <cell r="O1705">
            <v>0</v>
          </cell>
          <cell r="P1705">
            <v>1028090</v>
          </cell>
          <cell r="Q1705">
            <v>1000</v>
          </cell>
          <cell r="R1705">
            <v>0</v>
          </cell>
          <cell r="S1705">
            <v>0</v>
          </cell>
          <cell r="T1705">
            <v>0</v>
          </cell>
          <cell r="U1705">
            <v>1000</v>
          </cell>
          <cell r="V1705">
            <v>0</v>
          </cell>
          <cell r="W1705">
            <v>0</v>
          </cell>
        </row>
        <row r="1706">
          <cell r="D1706" t="str">
            <v>알미늄 총무팀</v>
          </cell>
          <cell r="E1706">
            <v>719970058</v>
          </cell>
          <cell r="F1706" t="str">
            <v>PC</v>
          </cell>
          <cell r="G1706" t="str">
            <v>1997.05.12</v>
          </cell>
          <cell r="H1706">
            <v>2001.07</v>
          </cell>
          <cell r="I1706">
            <v>5</v>
          </cell>
          <cell r="J1706">
            <v>0.45100000000000001</v>
          </cell>
          <cell r="K1706">
            <v>1556800</v>
          </cell>
          <cell r="L1706">
            <v>0</v>
          </cell>
          <cell r="M1706">
            <v>1556800</v>
          </cell>
          <cell r="N1706">
            <v>1555800</v>
          </cell>
          <cell r="O1706">
            <v>0</v>
          </cell>
          <cell r="P1706">
            <v>1555800</v>
          </cell>
          <cell r="Q1706">
            <v>1000</v>
          </cell>
          <cell r="R1706">
            <v>0</v>
          </cell>
          <cell r="S1706">
            <v>0</v>
          </cell>
          <cell r="T1706">
            <v>0</v>
          </cell>
          <cell r="U1706">
            <v>1000</v>
          </cell>
          <cell r="V1706">
            <v>0</v>
          </cell>
          <cell r="W1706">
            <v>0</v>
          </cell>
        </row>
        <row r="1707">
          <cell r="D1707" t="str">
            <v>알미늄 총무팀</v>
          </cell>
          <cell r="E1707">
            <v>719970062</v>
          </cell>
          <cell r="F1707" t="str">
            <v>고속프린터(JP-5600)</v>
          </cell>
          <cell r="G1707" t="str">
            <v>1997.06.25</v>
          </cell>
          <cell r="H1707">
            <v>2001.07</v>
          </cell>
          <cell r="I1707">
            <v>5</v>
          </cell>
          <cell r="J1707">
            <v>0.45100000000000001</v>
          </cell>
          <cell r="K1707">
            <v>1500000</v>
          </cell>
          <cell r="L1707">
            <v>0</v>
          </cell>
          <cell r="M1707">
            <v>1500000</v>
          </cell>
          <cell r="N1707">
            <v>1499000</v>
          </cell>
          <cell r="O1707">
            <v>0</v>
          </cell>
          <cell r="P1707">
            <v>1499000</v>
          </cell>
          <cell r="Q1707">
            <v>1000</v>
          </cell>
          <cell r="R1707">
            <v>0</v>
          </cell>
          <cell r="S1707">
            <v>0</v>
          </cell>
          <cell r="T1707">
            <v>0</v>
          </cell>
          <cell r="U1707">
            <v>1000</v>
          </cell>
          <cell r="V1707">
            <v>0</v>
          </cell>
          <cell r="W1707">
            <v>0</v>
          </cell>
        </row>
        <row r="1708">
          <cell r="D1708" t="str">
            <v>알미늄 총무팀</v>
          </cell>
          <cell r="E1708">
            <v>719970071</v>
          </cell>
          <cell r="F1708" t="str">
            <v>PC</v>
          </cell>
          <cell r="G1708" t="str">
            <v>1997.06.30</v>
          </cell>
          <cell r="H1708">
            <v>2001.07</v>
          </cell>
          <cell r="I1708">
            <v>5</v>
          </cell>
          <cell r="J1708">
            <v>0.45100000000000001</v>
          </cell>
          <cell r="K1708">
            <v>3843000</v>
          </cell>
          <cell r="L1708">
            <v>0</v>
          </cell>
          <cell r="M1708">
            <v>3843000</v>
          </cell>
          <cell r="N1708">
            <v>3842000</v>
          </cell>
          <cell r="O1708">
            <v>0</v>
          </cell>
          <cell r="P1708">
            <v>3842000</v>
          </cell>
          <cell r="Q1708">
            <v>1000</v>
          </cell>
          <cell r="R1708">
            <v>0</v>
          </cell>
          <cell r="S1708">
            <v>0</v>
          </cell>
          <cell r="T1708">
            <v>0</v>
          </cell>
          <cell r="U1708">
            <v>1000</v>
          </cell>
          <cell r="V1708">
            <v>0</v>
          </cell>
          <cell r="W1708">
            <v>0</v>
          </cell>
        </row>
        <row r="1709">
          <cell r="D1709" t="str">
            <v>알미늄 총무팀</v>
          </cell>
          <cell r="E1709">
            <v>719970100</v>
          </cell>
          <cell r="F1709" t="str">
            <v>팬티엄 PC(M510D-16OAI)</v>
          </cell>
          <cell r="G1709" t="str">
            <v>1997.11.10</v>
          </cell>
          <cell r="H1709">
            <v>2002.04</v>
          </cell>
          <cell r="I1709">
            <v>5</v>
          </cell>
          <cell r="J1709">
            <v>0.45100000000000001</v>
          </cell>
          <cell r="K1709">
            <v>1955000</v>
          </cell>
          <cell r="L1709">
            <v>0</v>
          </cell>
          <cell r="M1709">
            <v>1955000</v>
          </cell>
          <cell r="N1709">
            <v>1842621</v>
          </cell>
          <cell r="O1709">
            <v>111379</v>
          </cell>
          <cell r="P1709">
            <v>1954000</v>
          </cell>
          <cell r="Q1709">
            <v>1000</v>
          </cell>
          <cell r="R1709">
            <v>0</v>
          </cell>
          <cell r="S1709">
            <v>0</v>
          </cell>
          <cell r="T1709">
            <v>111379</v>
          </cell>
          <cell r="U1709">
            <v>1000</v>
          </cell>
          <cell r="V1709">
            <v>0</v>
          </cell>
          <cell r="W1709">
            <v>0</v>
          </cell>
        </row>
        <row r="1710">
          <cell r="D1710" t="str">
            <v>알미늄 총무팀</v>
          </cell>
          <cell r="E1710">
            <v>719980002</v>
          </cell>
          <cell r="F1710" t="str">
            <v>출퇴근기록기</v>
          </cell>
          <cell r="G1710" t="str">
            <v>1998.05.28</v>
          </cell>
          <cell r="H1710">
            <v>2002.1</v>
          </cell>
          <cell r="I1710">
            <v>5</v>
          </cell>
          <cell r="J1710">
            <v>0.45100000000000001</v>
          </cell>
          <cell r="K1710">
            <v>5900000</v>
          </cell>
          <cell r="L1710">
            <v>0</v>
          </cell>
          <cell r="M1710">
            <v>5900000</v>
          </cell>
          <cell r="N1710">
            <v>5439202</v>
          </cell>
          <cell r="O1710">
            <v>459798</v>
          </cell>
          <cell r="P1710">
            <v>5899000</v>
          </cell>
          <cell r="Q1710">
            <v>1000</v>
          </cell>
          <cell r="R1710">
            <v>0</v>
          </cell>
          <cell r="S1710">
            <v>0</v>
          </cell>
          <cell r="T1710">
            <v>459798</v>
          </cell>
          <cell r="U1710">
            <v>1000</v>
          </cell>
          <cell r="V1710">
            <v>0</v>
          </cell>
          <cell r="W1710">
            <v>0</v>
          </cell>
        </row>
        <row r="1711">
          <cell r="D1711" t="str">
            <v>알미늄 총무팀</v>
          </cell>
          <cell r="E1711">
            <v>719990025</v>
          </cell>
          <cell r="F1711" t="str">
            <v>에어컨(삼성AP-4500)</v>
          </cell>
          <cell r="G1711" t="str">
            <v>1999.07.31</v>
          </cell>
          <cell r="I1711">
            <v>5</v>
          </cell>
          <cell r="J1711">
            <v>0.45100000000000001</v>
          </cell>
          <cell r="K1711">
            <v>1500000</v>
          </cell>
          <cell r="L1711">
            <v>0</v>
          </cell>
          <cell r="M1711">
            <v>1500000</v>
          </cell>
          <cell r="N1711">
            <v>1149847</v>
          </cell>
          <cell r="O1711">
            <v>157919</v>
          </cell>
          <cell r="P1711">
            <v>1307766</v>
          </cell>
          <cell r="Q1711">
            <v>192234</v>
          </cell>
          <cell r="R1711">
            <v>0</v>
          </cell>
          <cell r="S1711">
            <v>0</v>
          </cell>
          <cell r="T1711">
            <v>157919</v>
          </cell>
          <cell r="U1711">
            <v>192234</v>
          </cell>
          <cell r="V1711">
            <v>86697</v>
          </cell>
          <cell r="W1711">
            <v>86697</v>
          </cell>
        </row>
        <row r="1712">
          <cell r="D1712" t="str">
            <v>알미늄 총무팀</v>
          </cell>
          <cell r="E1712">
            <v>720000024</v>
          </cell>
          <cell r="F1712" t="str">
            <v>PC(펜티엄Ⅲ)</v>
          </cell>
          <cell r="G1712" t="str">
            <v>2000.05.30</v>
          </cell>
          <cell r="I1712">
            <v>5</v>
          </cell>
          <cell r="J1712">
            <v>0.45100000000000001</v>
          </cell>
          <cell r="K1712">
            <v>2964092</v>
          </cell>
          <cell r="L1712">
            <v>0</v>
          </cell>
          <cell r="M1712">
            <v>2964092</v>
          </cell>
          <cell r="N1712">
            <v>2070711</v>
          </cell>
          <cell r="O1712">
            <v>402915</v>
          </cell>
          <cell r="P1712">
            <v>2473626</v>
          </cell>
          <cell r="Q1712">
            <v>490466</v>
          </cell>
          <cell r="R1712">
            <v>0</v>
          </cell>
          <cell r="S1712">
            <v>0</v>
          </cell>
          <cell r="T1712">
            <v>402915</v>
          </cell>
          <cell r="U1712">
            <v>490466</v>
          </cell>
          <cell r="V1712">
            <v>221200</v>
          </cell>
          <cell r="W1712">
            <v>221200</v>
          </cell>
        </row>
        <row r="1713">
          <cell r="D1713" t="str">
            <v>알미늄 총무팀</v>
          </cell>
          <cell r="E1713">
            <v>720000028</v>
          </cell>
          <cell r="F1713" t="str">
            <v>CC TV(타이머)</v>
          </cell>
          <cell r="G1713" t="str">
            <v>2000.05.29</v>
          </cell>
          <cell r="I1713">
            <v>5</v>
          </cell>
          <cell r="J1713">
            <v>0.45100000000000001</v>
          </cell>
          <cell r="K1713">
            <v>1747000</v>
          </cell>
          <cell r="L1713">
            <v>0</v>
          </cell>
          <cell r="M1713">
            <v>1747000</v>
          </cell>
          <cell r="N1713">
            <v>1220452</v>
          </cell>
          <cell r="O1713">
            <v>237473</v>
          </cell>
          <cell r="P1713">
            <v>1457925</v>
          </cell>
          <cell r="Q1713">
            <v>289075</v>
          </cell>
          <cell r="R1713">
            <v>0</v>
          </cell>
          <cell r="S1713">
            <v>0</v>
          </cell>
          <cell r="T1713">
            <v>237473</v>
          </cell>
          <cell r="U1713">
            <v>289075</v>
          </cell>
          <cell r="V1713">
            <v>130372</v>
          </cell>
          <cell r="W1713">
            <v>130372</v>
          </cell>
        </row>
        <row r="1714">
          <cell r="D1714" t="str">
            <v>알미늄 총무팀</v>
          </cell>
          <cell r="E1714">
            <v>720000047</v>
          </cell>
          <cell r="F1714" t="str">
            <v>커피자판기(삼성SVM-633FKB)</v>
          </cell>
          <cell r="G1714" t="str">
            <v>2000.11.11</v>
          </cell>
          <cell r="I1714">
            <v>5</v>
          </cell>
          <cell r="J1714">
            <v>0.45100000000000001</v>
          </cell>
          <cell r="K1714">
            <v>5000000</v>
          </cell>
          <cell r="L1714">
            <v>0</v>
          </cell>
          <cell r="M1714">
            <v>5000000</v>
          </cell>
          <cell r="N1714">
            <v>2873998</v>
          </cell>
          <cell r="O1714">
            <v>958827</v>
          </cell>
          <cell r="P1714">
            <v>3832825</v>
          </cell>
          <cell r="Q1714">
            <v>1167175</v>
          </cell>
          <cell r="R1714">
            <v>0</v>
          </cell>
          <cell r="S1714">
            <v>0</v>
          </cell>
          <cell r="T1714">
            <v>958827</v>
          </cell>
          <cell r="U1714">
            <v>1167175</v>
          </cell>
          <cell r="V1714">
            <v>526395</v>
          </cell>
          <cell r="W1714">
            <v>526395</v>
          </cell>
        </row>
        <row r="1715">
          <cell r="D1715" t="str">
            <v>알미늄 총무팀</v>
          </cell>
          <cell r="E1715">
            <v>720000048</v>
          </cell>
          <cell r="F1715" t="str">
            <v>캔음료자판기(SVM-551CHB)</v>
          </cell>
          <cell r="G1715" t="str">
            <v>2000.11.11</v>
          </cell>
          <cell r="I1715">
            <v>5</v>
          </cell>
          <cell r="J1715">
            <v>0.45100000000000001</v>
          </cell>
          <cell r="K1715">
            <v>5000000</v>
          </cell>
          <cell r="L1715">
            <v>0</v>
          </cell>
          <cell r="M1715">
            <v>5000000</v>
          </cell>
          <cell r="N1715">
            <v>2873998</v>
          </cell>
          <cell r="O1715">
            <v>958827</v>
          </cell>
          <cell r="P1715">
            <v>3832825</v>
          </cell>
          <cell r="Q1715">
            <v>1167175</v>
          </cell>
          <cell r="R1715">
            <v>0</v>
          </cell>
          <cell r="S1715">
            <v>0</v>
          </cell>
          <cell r="T1715">
            <v>958827</v>
          </cell>
          <cell r="U1715">
            <v>1167175</v>
          </cell>
          <cell r="V1715">
            <v>526395</v>
          </cell>
          <cell r="W1715">
            <v>526395</v>
          </cell>
        </row>
        <row r="1716">
          <cell r="D1716" t="str">
            <v>알미늄 총무팀</v>
          </cell>
          <cell r="E1716">
            <v>720000049</v>
          </cell>
          <cell r="F1716" t="str">
            <v>담배자판기(SVM-2400TB)</v>
          </cell>
          <cell r="G1716" t="str">
            <v>2000.11.11</v>
          </cell>
          <cell r="I1716">
            <v>5</v>
          </cell>
          <cell r="J1716">
            <v>0.45100000000000001</v>
          </cell>
          <cell r="K1716">
            <v>2000000</v>
          </cell>
          <cell r="L1716">
            <v>0</v>
          </cell>
          <cell r="M1716">
            <v>2000000</v>
          </cell>
          <cell r="N1716">
            <v>1149599</v>
          </cell>
          <cell r="O1716">
            <v>383531</v>
          </cell>
          <cell r="P1716">
            <v>1533130</v>
          </cell>
          <cell r="Q1716">
            <v>466870</v>
          </cell>
          <cell r="R1716">
            <v>0</v>
          </cell>
          <cell r="S1716">
            <v>0</v>
          </cell>
          <cell r="T1716">
            <v>383531</v>
          </cell>
          <cell r="U1716">
            <v>466870</v>
          </cell>
          <cell r="V1716">
            <v>210558</v>
          </cell>
          <cell r="W1716">
            <v>210558</v>
          </cell>
        </row>
        <row r="1717">
          <cell r="D1717" t="str">
            <v>알미늄 출하반</v>
          </cell>
          <cell r="E1717">
            <v>719970064</v>
          </cell>
          <cell r="F1717" t="str">
            <v>콘테이너하우스(3mx9m)</v>
          </cell>
          <cell r="G1717" t="str">
            <v>1997.06.30</v>
          </cell>
          <cell r="H1717">
            <v>2001.07</v>
          </cell>
          <cell r="I1717">
            <v>5</v>
          </cell>
          <cell r="J1717">
            <v>0.45100000000000001</v>
          </cell>
          <cell r="K1717">
            <v>3100000</v>
          </cell>
          <cell r="L1717">
            <v>0</v>
          </cell>
          <cell r="M1717">
            <v>3100000</v>
          </cell>
          <cell r="N1717">
            <v>3099000</v>
          </cell>
          <cell r="O1717">
            <v>0</v>
          </cell>
          <cell r="P1717">
            <v>3099000</v>
          </cell>
          <cell r="Q1717">
            <v>1000</v>
          </cell>
          <cell r="R1717">
            <v>0</v>
          </cell>
          <cell r="S1717">
            <v>0</v>
          </cell>
          <cell r="T1717">
            <v>0</v>
          </cell>
          <cell r="U1717">
            <v>1000</v>
          </cell>
          <cell r="V1717">
            <v>0</v>
          </cell>
          <cell r="W1717">
            <v>0</v>
          </cell>
        </row>
        <row r="1718">
          <cell r="D1718" t="str">
            <v>알미늄 출하반</v>
          </cell>
          <cell r="E1718">
            <v>720000001</v>
          </cell>
          <cell r="F1718" t="str">
            <v>제품전시구조물</v>
          </cell>
          <cell r="G1718" t="str">
            <v>2000.01.18</v>
          </cell>
          <cell r="I1718">
            <v>5</v>
          </cell>
          <cell r="J1718">
            <v>0.45100000000000001</v>
          </cell>
          <cell r="K1718">
            <v>30000000</v>
          </cell>
          <cell r="L1718">
            <v>0</v>
          </cell>
          <cell r="M1718">
            <v>30000000</v>
          </cell>
          <cell r="N1718">
            <v>20957970</v>
          </cell>
          <cell r="O1718">
            <v>4077956</v>
          </cell>
          <cell r="P1718">
            <v>25035926</v>
          </cell>
          <cell r="Q1718">
            <v>4964074</v>
          </cell>
          <cell r="R1718">
            <v>0</v>
          </cell>
          <cell r="S1718">
            <v>0</v>
          </cell>
          <cell r="T1718">
            <v>4077956</v>
          </cell>
          <cell r="U1718">
            <v>4964074</v>
          </cell>
          <cell r="V1718">
            <v>2238797</v>
          </cell>
          <cell r="W1718">
            <v>2238797</v>
          </cell>
        </row>
        <row r="1719">
          <cell r="D1719" t="str">
            <v>알미늄 출하팀</v>
          </cell>
          <cell r="E1719">
            <v>719970072</v>
          </cell>
          <cell r="F1719" t="str">
            <v>FAX(신도리코V-700)</v>
          </cell>
          <cell r="G1719" t="str">
            <v>1997.06.30</v>
          </cell>
          <cell r="H1719">
            <v>2001.07</v>
          </cell>
          <cell r="I1719">
            <v>5</v>
          </cell>
          <cell r="J1719">
            <v>0.45100000000000001</v>
          </cell>
          <cell r="K1719">
            <v>1035000</v>
          </cell>
          <cell r="L1719">
            <v>0</v>
          </cell>
          <cell r="M1719">
            <v>1035000</v>
          </cell>
          <cell r="N1719">
            <v>1034000</v>
          </cell>
          <cell r="O1719">
            <v>0</v>
          </cell>
          <cell r="P1719">
            <v>1034000</v>
          </cell>
          <cell r="Q1719">
            <v>1000</v>
          </cell>
          <cell r="R1719">
            <v>0</v>
          </cell>
          <cell r="S1719">
            <v>0</v>
          </cell>
          <cell r="T1719">
            <v>0</v>
          </cell>
          <cell r="U1719">
            <v>1000</v>
          </cell>
          <cell r="V1719">
            <v>0</v>
          </cell>
          <cell r="W1719">
            <v>0</v>
          </cell>
        </row>
        <row r="1720">
          <cell r="D1720" t="str">
            <v>알미늄 출하팀</v>
          </cell>
          <cell r="E1720">
            <v>719970074</v>
          </cell>
          <cell r="F1720" t="str">
            <v>냉온풍기(만도AHK-153E)</v>
          </cell>
          <cell r="G1720" t="str">
            <v>1997.06.30</v>
          </cell>
          <cell r="H1720">
            <v>2001.07</v>
          </cell>
          <cell r="I1720">
            <v>5</v>
          </cell>
          <cell r="J1720">
            <v>0.45100000000000001</v>
          </cell>
          <cell r="K1720">
            <v>2315455</v>
          </cell>
          <cell r="L1720">
            <v>0</v>
          </cell>
          <cell r="M1720">
            <v>2315455</v>
          </cell>
          <cell r="N1720">
            <v>2314455</v>
          </cell>
          <cell r="O1720">
            <v>0</v>
          </cell>
          <cell r="P1720">
            <v>2314455</v>
          </cell>
          <cell r="Q1720">
            <v>1000</v>
          </cell>
          <cell r="R1720">
            <v>0</v>
          </cell>
          <cell r="S1720">
            <v>0</v>
          </cell>
          <cell r="T1720">
            <v>0</v>
          </cell>
          <cell r="U1720">
            <v>1000</v>
          </cell>
          <cell r="V1720">
            <v>0</v>
          </cell>
          <cell r="W1720">
            <v>0</v>
          </cell>
        </row>
        <row r="1721">
          <cell r="D1721" t="str">
            <v>알미늄 출하팀</v>
          </cell>
          <cell r="E1721">
            <v>719970088</v>
          </cell>
          <cell r="F1721" t="str">
            <v>PC (M51D-130A1)</v>
          </cell>
          <cell r="G1721" t="str">
            <v>1997.07.28</v>
          </cell>
          <cell r="H1721">
            <v>2002.04</v>
          </cell>
          <cell r="I1721">
            <v>5</v>
          </cell>
          <cell r="J1721">
            <v>0.45100000000000001</v>
          </cell>
          <cell r="K1721">
            <v>3259600</v>
          </cell>
          <cell r="L1721">
            <v>0</v>
          </cell>
          <cell r="M1721">
            <v>3259600</v>
          </cell>
          <cell r="N1721">
            <v>3072230</v>
          </cell>
          <cell r="O1721">
            <v>186370</v>
          </cell>
          <cell r="P1721">
            <v>3258600</v>
          </cell>
          <cell r="Q1721">
            <v>1000</v>
          </cell>
          <cell r="R1721">
            <v>0</v>
          </cell>
          <cell r="S1721">
            <v>0</v>
          </cell>
          <cell r="T1721">
            <v>186370</v>
          </cell>
          <cell r="U1721">
            <v>1000</v>
          </cell>
          <cell r="V1721">
            <v>0</v>
          </cell>
          <cell r="W1721">
            <v>0</v>
          </cell>
        </row>
        <row r="1722">
          <cell r="D1722" t="str">
            <v>알미늄 특수영업팀</v>
          </cell>
          <cell r="E1722">
            <v>719960064</v>
          </cell>
          <cell r="F1722" t="str">
            <v>레이저프린터</v>
          </cell>
          <cell r="G1722" t="str">
            <v>1996.11.28</v>
          </cell>
          <cell r="H1722">
            <v>2000.12</v>
          </cell>
          <cell r="I1722">
            <v>5</v>
          </cell>
          <cell r="J1722">
            <v>0.45100000000000001</v>
          </cell>
          <cell r="K1722">
            <v>1810000</v>
          </cell>
          <cell r="L1722">
            <v>0</v>
          </cell>
          <cell r="M1722">
            <v>1810000</v>
          </cell>
          <cell r="N1722">
            <v>1809000</v>
          </cell>
          <cell r="O1722">
            <v>0</v>
          </cell>
          <cell r="P1722">
            <v>1809000</v>
          </cell>
          <cell r="Q1722">
            <v>1000</v>
          </cell>
          <cell r="R1722">
            <v>0</v>
          </cell>
          <cell r="S1722">
            <v>0</v>
          </cell>
          <cell r="T1722">
            <v>0</v>
          </cell>
          <cell r="U1722">
            <v>1000</v>
          </cell>
          <cell r="V1722">
            <v>0</v>
          </cell>
          <cell r="W1722">
            <v>0</v>
          </cell>
        </row>
        <row r="1723">
          <cell r="D1723" t="str">
            <v>알미늄 판매2팀</v>
          </cell>
          <cell r="E1723">
            <v>719990018</v>
          </cell>
          <cell r="F1723" t="str">
            <v>HP PC SYSTEM</v>
          </cell>
          <cell r="G1723" t="str">
            <v>1999.06.11</v>
          </cell>
          <cell r="I1723">
            <v>5</v>
          </cell>
          <cell r="J1723">
            <v>0.45100000000000001</v>
          </cell>
          <cell r="K1723">
            <v>5950000</v>
          </cell>
          <cell r="L1723">
            <v>0</v>
          </cell>
          <cell r="M1723">
            <v>5950000</v>
          </cell>
          <cell r="N1723">
            <v>4965459</v>
          </cell>
          <cell r="O1723">
            <v>444028</v>
          </cell>
          <cell r="P1723">
            <v>5409487</v>
          </cell>
          <cell r="Q1723">
            <v>540513</v>
          </cell>
          <cell r="R1723">
            <v>0</v>
          </cell>
          <cell r="S1723">
            <v>0</v>
          </cell>
          <cell r="T1723">
            <v>444028</v>
          </cell>
          <cell r="U1723">
            <v>540513</v>
          </cell>
          <cell r="V1723">
            <v>243771</v>
          </cell>
          <cell r="W1723">
            <v>243771</v>
          </cell>
        </row>
        <row r="1724">
          <cell r="D1724" t="str">
            <v>알미늄 판매2팀</v>
          </cell>
          <cell r="E1724">
            <v>720000039</v>
          </cell>
          <cell r="F1724" t="str">
            <v>에어컨2대</v>
          </cell>
          <cell r="G1724" t="str">
            <v>2000.07.28</v>
          </cell>
          <cell r="I1724">
            <v>5</v>
          </cell>
          <cell r="J1724">
            <v>0.45100000000000001</v>
          </cell>
          <cell r="K1724">
            <v>6240000</v>
          </cell>
          <cell r="L1724">
            <v>0</v>
          </cell>
          <cell r="M1724">
            <v>6240000</v>
          </cell>
          <cell r="N1724">
            <v>3586749</v>
          </cell>
          <cell r="O1724">
            <v>1196616</v>
          </cell>
          <cell r="P1724">
            <v>4783365</v>
          </cell>
          <cell r="Q1724">
            <v>1456635</v>
          </cell>
          <cell r="R1724">
            <v>0</v>
          </cell>
          <cell r="S1724">
            <v>0</v>
          </cell>
          <cell r="T1724">
            <v>1196616</v>
          </cell>
          <cell r="U1724">
            <v>1456635</v>
          </cell>
          <cell r="V1724">
            <v>656942</v>
          </cell>
          <cell r="W1724">
            <v>656942</v>
          </cell>
        </row>
        <row r="1725">
          <cell r="D1725" t="str">
            <v>알미늄 품질보증팀</v>
          </cell>
          <cell r="E1725">
            <v>719990026</v>
          </cell>
          <cell r="F1725" t="str">
            <v>중앙실험대</v>
          </cell>
          <cell r="G1725" t="str">
            <v>1999.08.13</v>
          </cell>
          <cell r="I1725">
            <v>5</v>
          </cell>
          <cell r="J1725">
            <v>0.45100000000000001</v>
          </cell>
          <cell r="K1725">
            <v>3200000</v>
          </cell>
          <cell r="L1725">
            <v>0</v>
          </cell>
          <cell r="M1725">
            <v>3200000</v>
          </cell>
          <cell r="N1725">
            <v>2453008</v>
          </cell>
          <cell r="O1725">
            <v>336893</v>
          </cell>
          <cell r="P1725">
            <v>2789901</v>
          </cell>
          <cell r="Q1725">
            <v>410099</v>
          </cell>
          <cell r="R1725">
            <v>0</v>
          </cell>
          <cell r="S1725">
            <v>0</v>
          </cell>
          <cell r="T1725">
            <v>336893</v>
          </cell>
          <cell r="U1725">
            <v>410099</v>
          </cell>
          <cell r="V1725">
            <v>184954</v>
          </cell>
          <cell r="W1725">
            <v>184954</v>
          </cell>
        </row>
        <row r="1726">
          <cell r="D1726" t="str">
            <v>알미늄 피막반</v>
          </cell>
          <cell r="E1726">
            <v>719970057</v>
          </cell>
          <cell r="F1726" t="str">
            <v>PC</v>
          </cell>
          <cell r="G1726" t="str">
            <v>1997.05.12</v>
          </cell>
          <cell r="H1726">
            <v>2001.07</v>
          </cell>
          <cell r="I1726">
            <v>5</v>
          </cell>
          <cell r="J1726">
            <v>0.45100000000000001</v>
          </cell>
          <cell r="K1726">
            <v>1556800</v>
          </cell>
          <cell r="L1726">
            <v>0</v>
          </cell>
          <cell r="M1726">
            <v>1556800</v>
          </cell>
          <cell r="N1726">
            <v>1555800</v>
          </cell>
          <cell r="O1726">
            <v>0</v>
          </cell>
          <cell r="P1726">
            <v>1555800</v>
          </cell>
          <cell r="Q1726">
            <v>1000</v>
          </cell>
          <cell r="R1726">
            <v>0</v>
          </cell>
          <cell r="S1726">
            <v>0</v>
          </cell>
          <cell r="T1726">
            <v>0</v>
          </cell>
          <cell r="U1726">
            <v>1000</v>
          </cell>
          <cell r="V1726">
            <v>0</v>
          </cell>
          <cell r="W1726">
            <v>0</v>
          </cell>
        </row>
        <row r="1727">
          <cell r="D1727" t="str">
            <v>알미늄 피막반</v>
          </cell>
          <cell r="E1727">
            <v>720000002</v>
          </cell>
          <cell r="F1727" t="str">
            <v>라벨프린터(모델:ALLEGRO)</v>
          </cell>
          <cell r="G1727" t="str">
            <v>2000.01.25</v>
          </cell>
          <cell r="I1727">
            <v>5</v>
          </cell>
          <cell r="J1727">
            <v>0.45100000000000001</v>
          </cell>
          <cell r="K1727">
            <v>2000000</v>
          </cell>
          <cell r="L1727">
            <v>0</v>
          </cell>
          <cell r="M1727">
            <v>2000000</v>
          </cell>
          <cell r="N1727">
            <v>1397198</v>
          </cell>
          <cell r="O1727">
            <v>271864</v>
          </cell>
          <cell r="P1727">
            <v>1669062</v>
          </cell>
          <cell r="Q1727">
            <v>330938</v>
          </cell>
          <cell r="R1727">
            <v>0</v>
          </cell>
          <cell r="S1727">
            <v>0</v>
          </cell>
          <cell r="T1727">
            <v>271864</v>
          </cell>
          <cell r="U1727">
            <v>330938</v>
          </cell>
          <cell r="V1727">
            <v>149253</v>
          </cell>
          <cell r="W1727">
            <v>149253</v>
          </cell>
        </row>
        <row r="1728">
          <cell r="D1728" t="str">
            <v>알미늄사업본부</v>
          </cell>
          <cell r="E1728">
            <v>719940060</v>
          </cell>
          <cell r="F1728" t="str">
            <v>CAD SYSTEM</v>
          </cell>
          <cell r="G1728" t="str">
            <v>1994.09.30</v>
          </cell>
          <cell r="H1728">
            <v>2002.03</v>
          </cell>
          <cell r="I1728">
            <v>5</v>
          </cell>
          <cell r="J1728">
            <v>0.45100000000000001</v>
          </cell>
          <cell r="K1728">
            <v>34000000</v>
          </cell>
          <cell r="L1728">
            <v>0</v>
          </cell>
          <cell r="M1728">
            <v>34000000</v>
          </cell>
          <cell r="N1728">
            <v>32090429</v>
          </cell>
          <cell r="O1728">
            <v>1908571</v>
          </cell>
          <cell r="P1728">
            <v>33999000</v>
          </cell>
          <cell r="Q1728">
            <v>1000</v>
          </cell>
          <cell r="R1728">
            <v>0</v>
          </cell>
          <cell r="S1728">
            <v>0</v>
          </cell>
          <cell r="T1728">
            <v>1908571</v>
          </cell>
          <cell r="U1728">
            <v>1000</v>
          </cell>
          <cell r="V1728">
            <v>0</v>
          </cell>
          <cell r="W1728">
            <v>0</v>
          </cell>
        </row>
        <row r="1729">
          <cell r="D1729" t="str">
            <v>알미늄사업본부</v>
          </cell>
          <cell r="E1729">
            <v>719950017</v>
          </cell>
          <cell r="F1729" t="str">
            <v>컴퓨터</v>
          </cell>
          <cell r="G1729" t="str">
            <v>1995.03.31</v>
          </cell>
          <cell r="H1729">
            <v>2000.09</v>
          </cell>
          <cell r="I1729">
            <v>5</v>
          </cell>
          <cell r="J1729">
            <v>0.45100000000000001</v>
          </cell>
          <cell r="K1729">
            <v>7727500</v>
          </cell>
          <cell r="L1729">
            <v>0</v>
          </cell>
          <cell r="M1729">
            <v>7727500</v>
          </cell>
          <cell r="N1729">
            <v>7726500</v>
          </cell>
          <cell r="O1729">
            <v>0</v>
          </cell>
          <cell r="P1729">
            <v>7726500</v>
          </cell>
          <cell r="Q1729">
            <v>1000</v>
          </cell>
          <cell r="R1729">
            <v>0</v>
          </cell>
          <cell r="S1729">
            <v>0</v>
          </cell>
          <cell r="T1729">
            <v>0</v>
          </cell>
          <cell r="U1729">
            <v>1000</v>
          </cell>
          <cell r="V1729">
            <v>0</v>
          </cell>
          <cell r="W1729">
            <v>0</v>
          </cell>
        </row>
        <row r="1730">
          <cell r="D1730" t="str">
            <v>알미늄사업본부</v>
          </cell>
          <cell r="E1730">
            <v>719960050</v>
          </cell>
          <cell r="F1730" t="str">
            <v>SPC8320PVW012J</v>
          </cell>
          <cell r="G1730" t="str">
            <v>1996.10.09</v>
          </cell>
          <cell r="H1730">
            <v>2000.12</v>
          </cell>
          <cell r="I1730">
            <v>5</v>
          </cell>
          <cell r="J1730">
            <v>0.45100000000000001</v>
          </cell>
          <cell r="K1730">
            <v>3131000</v>
          </cell>
          <cell r="L1730">
            <v>0</v>
          </cell>
          <cell r="M1730">
            <v>3131000</v>
          </cell>
          <cell r="N1730">
            <v>3130000</v>
          </cell>
          <cell r="O1730">
            <v>0</v>
          </cell>
          <cell r="P1730">
            <v>3130000</v>
          </cell>
          <cell r="Q1730">
            <v>1000</v>
          </cell>
          <cell r="R1730">
            <v>0</v>
          </cell>
          <cell r="S1730">
            <v>0</v>
          </cell>
          <cell r="T1730">
            <v>0</v>
          </cell>
          <cell r="U1730">
            <v>1000</v>
          </cell>
          <cell r="V1730">
            <v>0</v>
          </cell>
          <cell r="W1730">
            <v>0</v>
          </cell>
        </row>
        <row r="1731">
          <cell r="D1731" t="str">
            <v>알미늄사업본부</v>
          </cell>
          <cell r="E1731">
            <v>719980005</v>
          </cell>
          <cell r="F1731" t="str">
            <v>컴퓨터(spc38209)</v>
          </cell>
          <cell r="G1731" t="str">
            <v>1998.08.01</v>
          </cell>
          <cell r="I1731">
            <v>5</v>
          </cell>
          <cell r="J1731">
            <v>0.45100000000000001</v>
          </cell>
          <cell r="K1731">
            <v>1015000</v>
          </cell>
          <cell r="L1731">
            <v>0</v>
          </cell>
          <cell r="M1731">
            <v>1015000</v>
          </cell>
          <cell r="N1731">
            <v>891388</v>
          </cell>
          <cell r="O1731">
            <v>55749</v>
          </cell>
          <cell r="P1731">
            <v>947137</v>
          </cell>
          <cell r="Q1731">
            <v>67863</v>
          </cell>
          <cell r="R1731">
            <v>0</v>
          </cell>
          <cell r="S1731">
            <v>0</v>
          </cell>
          <cell r="T1731">
            <v>55749</v>
          </cell>
          <cell r="U1731">
            <v>67863</v>
          </cell>
          <cell r="V1731">
            <v>30606</v>
          </cell>
          <cell r="W1731">
            <v>30606</v>
          </cell>
        </row>
        <row r="1732">
          <cell r="D1732" t="str">
            <v>알미늄사업본부</v>
          </cell>
          <cell r="E1732">
            <v>719990009</v>
          </cell>
          <cell r="F1732" t="str">
            <v>팩스(FM-1000)</v>
          </cell>
          <cell r="G1732" t="str">
            <v>1999.03.25</v>
          </cell>
          <cell r="I1732">
            <v>5</v>
          </cell>
          <cell r="J1732">
            <v>0.45100000000000001</v>
          </cell>
          <cell r="K1732">
            <v>1000000</v>
          </cell>
          <cell r="L1732">
            <v>0</v>
          </cell>
          <cell r="M1732">
            <v>1000000</v>
          </cell>
          <cell r="N1732">
            <v>834531</v>
          </cell>
          <cell r="O1732">
            <v>74627</v>
          </cell>
          <cell r="P1732">
            <v>909158</v>
          </cell>
          <cell r="Q1732">
            <v>90842</v>
          </cell>
          <cell r="R1732">
            <v>0</v>
          </cell>
          <cell r="S1732">
            <v>0</v>
          </cell>
          <cell r="T1732">
            <v>74627</v>
          </cell>
          <cell r="U1732">
            <v>90842</v>
          </cell>
          <cell r="V1732">
            <v>40969</v>
          </cell>
          <cell r="W1732">
            <v>40969</v>
          </cell>
        </row>
        <row r="1733">
          <cell r="D1733" t="str">
            <v>알미늄사업본부</v>
          </cell>
          <cell r="E1733">
            <v>720000011</v>
          </cell>
          <cell r="F1733" t="str">
            <v>프린터(HP5000)</v>
          </cell>
          <cell r="G1733" t="str">
            <v>2000.03.24</v>
          </cell>
          <cell r="I1733">
            <v>5</v>
          </cell>
          <cell r="J1733">
            <v>0.45100000000000001</v>
          </cell>
          <cell r="K1733">
            <v>2255000</v>
          </cell>
          <cell r="L1733">
            <v>0</v>
          </cell>
          <cell r="M1733">
            <v>2255000</v>
          </cell>
          <cell r="N1733">
            <v>1575341</v>
          </cell>
          <cell r="O1733">
            <v>306526</v>
          </cell>
          <cell r="P1733">
            <v>1881867</v>
          </cell>
          <cell r="Q1733">
            <v>373133</v>
          </cell>
          <cell r="R1733">
            <v>0</v>
          </cell>
          <cell r="S1733">
            <v>0</v>
          </cell>
          <cell r="T1733">
            <v>306526</v>
          </cell>
          <cell r="U1733">
            <v>373133</v>
          </cell>
          <cell r="V1733">
            <v>168282</v>
          </cell>
          <cell r="W1733">
            <v>168282</v>
          </cell>
        </row>
        <row r="1734">
          <cell r="D1734" t="str">
            <v>알미늄사업본부</v>
          </cell>
          <cell r="E1734">
            <v>720000031</v>
          </cell>
          <cell r="F1734" t="str">
            <v>(컴퓨터세트(M5600)</v>
          </cell>
          <cell r="G1734" t="str">
            <v>2000.06.07</v>
          </cell>
          <cell r="I1734">
            <v>5</v>
          </cell>
          <cell r="J1734">
            <v>0.45100000000000001</v>
          </cell>
          <cell r="K1734">
            <v>1898000</v>
          </cell>
          <cell r="L1734">
            <v>0</v>
          </cell>
          <cell r="M1734">
            <v>1898000</v>
          </cell>
          <cell r="N1734">
            <v>1325941</v>
          </cell>
          <cell r="O1734">
            <v>257999</v>
          </cell>
          <cell r="P1734">
            <v>1583940</v>
          </cell>
          <cell r="Q1734">
            <v>314060</v>
          </cell>
          <cell r="R1734">
            <v>0</v>
          </cell>
          <cell r="S1734">
            <v>0</v>
          </cell>
          <cell r="T1734">
            <v>257999</v>
          </cell>
          <cell r="U1734">
            <v>314060</v>
          </cell>
          <cell r="V1734">
            <v>141641</v>
          </cell>
          <cell r="W1734">
            <v>141641</v>
          </cell>
        </row>
        <row r="1735">
          <cell r="D1735" t="str">
            <v>AL집</v>
          </cell>
          <cell r="K1735">
            <v>322027049</v>
          </cell>
          <cell r="L1735">
            <v>0</v>
          </cell>
          <cell r="M1735">
            <v>322027049</v>
          </cell>
          <cell r="N1735">
            <v>289258011</v>
          </cell>
          <cell r="O1735">
            <v>16770015</v>
          </cell>
          <cell r="P1735">
            <v>306028026</v>
          </cell>
          <cell r="Q1735">
            <v>15999023</v>
          </cell>
          <cell r="R1735">
            <v>0</v>
          </cell>
          <cell r="S1735">
            <v>0</v>
          </cell>
          <cell r="T1735">
            <v>16770015</v>
          </cell>
          <cell r="U1735">
            <v>15999023</v>
          </cell>
          <cell r="V1735">
            <v>7199763</v>
          </cell>
          <cell r="W1735">
            <v>7199763</v>
          </cell>
        </row>
        <row r="1736">
          <cell r="D1736" t="str">
            <v>연구소 광부품팀</v>
          </cell>
          <cell r="E1736">
            <v>720010027</v>
          </cell>
          <cell r="F1736" t="str">
            <v>HP스캔젯</v>
          </cell>
          <cell r="G1736" t="str">
            <v>2001.09.19</v>
          </cell>
          <cell r="I1736">
            <v>5</v>
          </cell>
          <cell r="J1736">
            <v>0.45100000000000001</v>
          </cell>
          <cell r="K1736">
            <v>413000</v>
          </cell>
          <cell r="L1736">
            <v>0</v>
          </cell>
          <cell r="M1736">
            <v>413000</v>
          </cell>
          <cell r="N1736">
            <v>93132</v>
          </cell>
          <cell r="O1736">
            <v>144260</v>
          </cell>
          <cell r="P1736">
            <v>237392</v>
          </cell>
          <cell r="Q1736">
            <v>175608</v>
          </cell>
          <cell r="R1736">
            <v>0</v>
          </cell>
          <cell r="S1736">
            <v>0</v>
          </cell>
          <cell r="T1736">
            <v>144260</v>
          </cell>
          <cell r="U1736">
            <v>175608</v>
          </cell>
          <cell r="V1736">
            <v>79199</v>
          </cell>
          <cell r="W1736">
            <v>79199</v>
          </cell>
        </row>
        <row r="1737">
          <cell r="D1737" t="str">
            <v>연구소 광부품팀</v>
          </cell>
          <cell r="E1737">
            <v>720010029</v>
          </cell>
          <cell r="F1737" t="str">
            <v>SOLSTIS(광학시뮬레이션S/W</v>
          </cell>
          <cell r="G1737" t="str">
            <v>2001.09.10</v>
          </cell>
          <cell r="I1737">
            <v>5</v>
          </cell>
          <cell r="J1737">
            <v>0.45100000000000001</v>
          </cell>
          <cell r="K1737">
            <v>6438000</v>
          </cell>
          <cell r="L1737">
            <v>0</v>
          </cell>
          <cell r="M1737">
            <v>6438000</v>
          </cell>
          <cell r="N1737">
            <v>1451769</v>
          </cell>
          <cell r="O1737">
            <v>2248790</v>
          </cell>
          <cell r="P1737">
            <v>3700559</v>
          </cell>
          <cell r="Q1737">
            <v>2737441</v>
          </cell>
          <cell r="R1737">
            <v>0</v>
          </cell>
          <cell r="S1737">
            <v>0</v>
          </cell>
          <cell r="T1737">
            <v>2248790</v>
          </cell>
          <cell r="U1737">
            <v>2737441</v>
          </cell>
          <cell r="V1737">
            <v>1234585</v>
          </cell>
          <cell r="W1737">
            <v>1234585</v>
          </cell>
        </row>
        <row r="1738">
          <cell r="D1738" t="str">
            <v>연구소 광부품팀</v>
          </cell>
          <cell r="E1738">
            <v>720010001</v>
          </cell>
          <cell r="F1738" t="str">
            <v>컴퓨터세트(M5930)</v>
          </cell>
          <cell r="G1738" t="str">
            <v>2001.11.01</v>
          </cell>
          <cell r="I1738">
            <v>5</v>
          </cell>
          <cell r="J1738">
            <v>0.45100000000000001</v>
          </cell>
          <cell r="K1738">
            <v>1330000</v>
          </cell>
          <cell r="L1738">
            <v>0</v>
          </cell>
          <cell r="M1738">
            <v>1330000</v>
          </cell>
          <cell r="N1738">
            <v>299915</v>
          </cell>
          <cell r="O1738">
            <v>464568</v>
          </cell>
          <cell r="P1738">
            <v>764483</v>
          </cell>
          <cell r="Q1738">
            <v>565517</v>
          </cell>
          <cell r="R1738">
            <v>0</v>
          </cell>
          <cell r="S1738">
            <v>0</v>
          </cell>
          <cell r="T1738">
            <v>464568</v>
          </cell>
          <cell r="U1738">
            <v>565517</v>
          </cell>
          <cell r="V1738">
            <v>255048</v>
          </cell>
          <cell r="W1738">
            <v>255048</v>
          </cell>
        </row>
        <row r="1739">
          <cell r="D1739" t="str">
            <v>연구소 광부품팀</v>
          </cell>
          <cell r="E1739">
            <v>720010002</v>
          </cell>
          <cell r="F1739" t="str">
            <v>빔프로젝트(샤프PG-C20)</v>
          </cell>
          <cell r="G1739" t="str">
            <v>2001.11.29</v>
          </cell>
          <cell r="I1739">
            <v>5</v>
          </cell>
          <cell r="J1739">
            <v>0.45100000000000001</v>
          </cell>
          <cell r="K1739">
            <v>3480000</v>
          </cell>
          <cell r="L1739">
            <v>0</v>
          </cell>
          <cell r="M1739">
            <v>3480000</v>
          </cell>
          <cell r="N1739">
            <v>784740</v>
          </cell>
          <cell r="O1739">
            <v>1215562</v>
          </cell>
          <cell r="P1739">
            <v>2000302</v>
          </cell>
          <cell r="Q1739">
            <v>1479698</v>
          </cell>
          <cell r="R1739">
            <v>0</v>
          </cell>
          <cell r="S1739">
            <v>0</v>
          </cell>
          <cell r="T1739">
            <v>1215562</v>
          </cell>
          <cell r="U1739">
            <v>1479698</v>
          </cell>
          <cell r="V1739">
            <v>667343</v>
          </cell>
          <cell r="W1739">
            <v>667343</v>
          </cell>
        </row>
        <row r="1740">
          <cell r="D1740" t="str">
            <v>연구소 광부품팀</v>
          </cell>
          <cell r="E1740">
            <v>720010003</v>
          </cell>
          <cell r="F1740" t="str">
            <v>컴퓨터세트(M5950)</v>
          </cell>
          <cell r="G1740" t="str">
            <v>2001.11.29</v>
          </cell>
          <cell r="I1740">
            <v>5</v>
          </cell>
          <cell r="J1740">
            <v>0.45100000000000001</v>
          </cell>
          <cell r="K1740">
            <v>2695000</v>
          </cell>
          <cell r="L1740">
            <v>0</v>
          </cell>
          <cell r="M1740">
            <v>2695000</v>
          </cell>
          <cell r="N1740">
            <v>607723</v>
          </cell>
          <cell r="O1740">
            <v>941362</v>
          </cell>
          <cell r="P1740">
            <v>1549085</v>
          </cell>
          <cell r="Q1740">
            <v>1145915</v>
          </cell>
          <cell r="R1740">
            <v>0</v>
          </cell>
          <cell r="S1740">
            <v>0</v>
          </cell>
          <cell r="T1740">
            <v>941362</v>
          </cell>
          <cell r="U1740">
            <v>1145915</v>
          </cell>
          <cell r="V1740">
            <v>516807</v>
          </cell>
          <cell r="W1740">
            <v>516807</v>
          </cell>
        </row>
        <row r="1741">
          <cell r="D1741" t="str">
            <v>연구소 광부품팀</v>
          </cell>
          <cell r="E1741">
            <v>720010004</v>
          </cell>
          <cell r="F1741" t="str">
            <v>CAMERA(PANASONIC COLOR CCD)</v>
          </cell>
          <cell r="G1741" t="str">
            <v>2001.12.13</v>
          </cell>
          <cell r="I1741">
            <v>5</v>
          </cell>
          <cell r="J1741">
            <v>0.45100000000000001</v>
          </cell>
          <cell r="K1741">
            <v>1300000</v>
          </cell>
          <cell r="L1741">
            <v>0</v>
          </cell>
          <cell r="M1741">
            <v>1300000</v>
          </cell>
          <cell r="N1741">
            <v>293150</v>
          </cell>
          <cell r="O1741">
            <v>454089</v>
          </cell>
          <cell r="P1741">
            <v>747239</v>
          </cell>
          <cell r="Q1741">
            <v>552761</v>
          </cell>
          <cell r="R1741">
            <v>0</v>
          </cell>
          <cell r="S1741">
            <v>0</v>
          </cell>
          <cell r="T1741">
            <v>454089</v>
          </cell>
          <cell r="U1741">
            <v>552761</v>
          </cell>
          <cell r="V1741">
            <v>249295</v>
          </cell>
          <cell r="W1741">
            <v>249295</v>
          </cell>
        </row>
        <row r="1742">
          <cell r="D1742" t="str">
            <v>연구소 광부품팀</v>
          </cell>
          <cell r="E1742">
            <v>720010005</v>
          </cell>
          <cell r="F1742" t="str">
            <v>Multinet PC(LG-IBM) 1SET</v>
          </cell>
          <cell r="G1742" t="str">
            <v>2001.12.04</v>
          </cell>
          <cell r="I1742">
            <v>5</v>
          </cell>
          <cell r="J1742">
            <v>0.45100000000000001</v>
          </cell>
          <cell r="K1742">
            <v>1960000</v>
          </cell>
          <cell r="L1742">
            <v>0</v>
          </cell>
          <cell r="M1742">
            <v>1960000</v>
          </cell>
          <cell r="N1742">
            <v>441980</v>
          </cell>
          <cell r="O1742">
            <v>684627</v>
          </cell>
          <cell r="P1742">
            <v>1126607</v>
          </cell>
          <cell r="Q1742">
            <v>833393</v>
          </cell>
          <cell r="R1742">
            <v>0</v>
          </cell>
          <cell r="S1742">
            <v>0</v>
          </cell>
          <cell r="T1742">
            <v>684627</v>
          </cell>
          <cell r="U1742">
            <v>833393</v>
          </cell>
          <cell r="V1742">
            <v>375860</v>
          </cell>
          <cell r="W1742">
            <v>375860</v>
          </cell>
        </row>
        <row r="1743">
          <cell r="D1743" t="str">
            <v>연구소 광부품팀</v>
          </cell>
          <cell r="E1743">
            <v>720010006</v>
          </cell>
          <cell r="F1743" t="str">
            <v>프린터(CP 770 DW)</v>
          </cell>
          <cell r="G1743" t="str">
            <v>2001.12.04</v>
          </cell>
          <cell r="I1743">
            <v>5</v>
          </cell>
          <cell r="J1743">
            <v>0.45100000000000001</v>
          </cell>
          <cell r="K1743">
            <v>2500000</v>
          </cell>
          <cell r="L1743">
            <v>0</v>
          </cell>
          <cell r="M1743">
            <v>2500000</v>
          </cell>
          <cell r="N1743">
            <v>563750</v>
          </cell>
          <cell r="O1743">
            <v>873249</v>
          </cell>
          <cell r="P1743">
            <v>1436999</v>
          </cell>
          <cell r="Q1743">
            <v>1063001</v>
          </cell>
          <cell r="R1743">
            <v>0</v>
          </cell>
          <cell r="S1743">
            <v>0</v>
          </cell>
          <cell r="T1743">
            <v>873249</v>
          </cell>
          <cell r="U1743">
            <v>1063001</v>
          </cell>
          <cell r="V1743">
            <v>479413</v>
          </cell>
          <cell r="W1743">
            <v>479413</v>
          </cell>
        </row>
        <row r="1744">
          <cell r="D1744" t="str">
            <v>연구소 광부품팀</v>
          </cell>
          <cell r="E1744">
            <v>720010007</v>
          </cell>
          <cell r="F1744" t="str">
            <v>삼성M6050-SS,LG775FT(4SET</v>
          </cell>
          <cell r="G1744" t="str">
            <v>2001.12.29</v>
          </cell>
          <cell r="I1744">
            <v>5</v>
          </cell>
          <cell r="J1744">
            <v>0.45100000000000001</v>
          </cell>
          <cell r="K1744">
            <v>5684000</v>
          </cell>
          <cell r="L1744">
            <v>0</v>
          </cell>
          <cell r="M1744">
            <v>5684000</v>
          </cell>
          <cell r="N1744">
            <v>1281742</v>
          </cell>
          <cell r="O1744">
            <v>1985418</v>
          </cell>
          <cell r="P1744">
            <v>3267160</v>
          </cell>
          <cell r="Q1744">
            <v>2416840</v>
          </cell>
          <cell r="R1744">
            <v>0</v>
          </cell>
          <cell r="S1744">
            <v>0</v>
          </cell>
          <cell r="T1744">
            <v>1985418</v>
          </cell>
          <cell r="U1744">
            <v>2416840</v>
          </cell>
          <cell r="V1744">
            <v>1089994</v>
          </cell>
          <cell r="W1744">
            <v>1089994</v>
          </cell>
        </row>
        <row r="1745">
          <cell r="D1745" t="str">
            <v>연구소 광부품팀</v>
          </cell>
          <cell r="E1745">
            <v>720020001</v>
          </cell>
          <cell r="F1745" t="str">
            <v>진공청소기 2SET</v>
          </cell>
          <cell r="G1745" t="str">
            <v>2002.02.06</v>
          </cell>
          <cell r="I1745">
            <v>5</v>
          </cell>
          <cell r="J1745">
            <v>0.45100000000000001</v>
          </cell>
          <cell r="K1745">
            <v>0</v>
          </cell>
          <cell r="L1745">
            <v>1140000</v>
          </cell>
          <cell r="M1745">
            <v>1140000</v>
          </cell>
          <cell r="N1745">
            <v>0</v>
          </cell>
          <cell r="O1745">
            <v>471295</v>
          </cell>
          <cell r="P1745">
            <v>471295</v>
          </cell>
          <cell r="Q1745">
            <v>668705</v>
          </cell>
          <cell r="R1745">
            <v>0</v>
          </cell>
          <cell r="S1745">
            <v>0</v>
          </cell>
          <cell r="T1745">
            <v>471295</v>
          </cell>
          <cell r="U1745">
            <v>668705</v>
          </cell>
          <cell r="V1745">
            <v>301585</v>
          </cell>
          <cell r="W1745">
            <v>301585</v>
          </cell>
        </row>
        <row r="1746">
          <cell r="D1746" t="str">
            <v>연구소 광부품팀</v>
          </cell>
          <cell r="E1746">
            <v>720020002</v>
          </cell>
          <cell r="F1746" t="str">
            <v>SUS HANGER 외</v>
          </cell>
          <cell r="G1746" t="str">
            <v>2002.02.25</v>
          </cell>
          <cell r="I1746">
            <v>5</v>
          </cell>
          <cell r="J1746">
            <v>0.45100000000000001</v>
          </cell>
          <cell r="K1746">
            <v>0</v>
          </cell>
          <cell r="L1746">
            <v>3210000</v>
          </cell>
          <cell r="M1746">
            <v>3210000</v>
          </cell>
          <cell r="N1746">
            <v>0</v>
          </cell>
          <cell r="O1746">
            <v>1327068</v>
          </cell>
          <cell r="P1746">
            <v>1327068</v>
          </cell>
          <cell r="Q1746">
            <v>1882932</v>
          </cell>
          <cell r="R1746">
            <v>0</v>
          </cell>
          <cell r="S1746">
            <v>0</v>
          </cell>
          <cell r="T1746">
            <v>1327068</v>
          </cell>
          <cell r="U1746">
            <v>1882932</v>
          </cell>
          <cell r="V1746">
            <v>849202</v>
          </cell>
          <cell r="W1746">
            <v>849202</v>
          </cell>
        </row>
        <row r="1747">
          <cell r="D1747" t="str">
            <v>연구소 광부품팀</v>
          </cell>
          <cell r="E1747">
            <v>720020006</v>
          </cell>
          <cell r="F1747" t="str">
            <v>사무용 OA가구</v>
          </cell>
          <cell r="G1747" t="str">
            <v>2002.02.27</v>
          </cell>
          <cell r="I1747">
            <v>5</v>
          </cell>
          <cell r="J1747">
            <v>0.45100000000000001</v>
          </cell>
          <cell r="K1747">
            <v>0</v>
          </cell>
          <cell r="L1747">
            <v>23968000</v>
          </cell>
          <cell r="M1747">
            <v>23968000</v>
          </cell>
          <cell r="N1747">
            <v>0</v>
          </cell>
          <cell r="O1747">
            <v>9908771</v>
          </cell>
          <cell r="P1747">
            <v>9908771</v>
          </cell>
          <cell r="Q1747">
            <v>14059229</v>
          </cell>
          <cell r="R1747">
            <v>0</v>
          </cell>
          <cell r="S1747">
            <v>0</v>
          </cell>
          <cell r="T1747">
            <v>9908771</v>
          </cell>
          <cell r="U1747">
            <v>14059229</v>
          </cell>
          <cell r="V1747">
            <v>6340712</v>
          </cell>
          <cell r="W1747">
            <v>6340712</v>
          </cell>
        </row>
        <row r="1748">
          <cell r="D1748" t="str">
            <v>연구소 광부품팀</v>
          </cell>
          <cell r="E1748">
            <v>720020007</v>
          </cell>
          <cell r="F1748" t="str">
            <v>컴퓨터(M6050-KAN)</v>
          </cell>
          <cell r="G1748" t="str">
            <v>2002.03.07</v>
          </cell>
          <cell r="I1748">
            <v>5</v>
          </cell>
          <cell r="J1748">
            <v>0.2</v>
          </cell>
          <cell r="K1748">
            <v>0</v>
          </cell>
          <cell r="L1748">
            <v>2620000</v>
          </cell>
          <cell r="M1748">
            <v>2620000</v>
          </cell>
          <cell r="N1748">
            <v>0</v>
          </cell>
          <cell r="O1748">
            <v>436667</v>
          </cell>
          <cell r="P1748">
            <v>436667</v>
          </cell>
          <cell r="Q1748">
            <v>2183333</v>
          </cell>
          <cell r="R1748">
            <v>0</v>
          </cell>
          <cell r="S1748">
            <v>0</v>
          </cell>
          <cell r="T1748">
            <v>436667</v>
          </cell>
          <cell r="U1748">
            <v>2183333</v>
          </cell>
          <cell r="V1748">
            <v>436666</v>
          </cell>
          <cell r="W1748">
            <v>436666</v>
          </cell>
        </row>
        <row r="1749">
          <cell r="D1749" t="str">
            <v>연구소 광부품팀</v>
          </cell>
          <cell r="E1749">
            <v>720020008</v>
          </cell>
          <cell r="F1749" t="str">
            <v>쇼파/테이블</v>
          </cell>
          <cell r="G1749" t="str">
            <v>2002.01.31</v>
          </cell>
          <cell r="I1749">
            <v>5</v>
          </cell>
          <cell r="J1749">
            <v>0.45100000000000001</v>
          </cell>
          <cell r="K1749">
            <v>0</v>
          </cell>
          <cell r="L1749">
            <v>2900000</v>
          </cell>
          <cell r="M1749">
            <v>2900000</v>
          </cell>
          <cell r="N1749">
            <v>0</v>
          </cell>
          <cell r="O1749">
            <v>1307900</v>
          </cell>
          <cell r="P1749">
            <v>1307900</v>
          </cell>
          <cell r="Q1749">
            <v>1592100</v>
          </cell>
          <cell r="R1749">
            <v>0</v>
          </cell>
          <cell r="S1749">
            <v>0</v>
          </cell>
          <cell r="T1749">
            <v>1307900</v>
          </cell>
          <cell r="U1749">
            <v>1592100</v>
          </cell>
          <cell r="V1749">
            <v>718037</v>
          </cell>
          <cell r="W1749">
            <v>718037</v>
          </cell>
        </row>
        <row r="1750">
          <cell r="D1750" t="str">
            <v>연구소 광부품팀</v>
          </cell>
          <cell r="E1750">
            <v>720020009</v>
          </cell>
          <cell r="F1750" t="str">
            <v>브라인드 롤 스크린</v>
          </cell>
          <cell r="G1750" t="str">
            <v>2002.01.23</v>
          </cell>
          <cell r="I1750">
            <v>5</v>
          </cell>
          <cell r="J1750">
            <v>0.45100000000000001</v>
          </cell>
          <cell r="K1750">
            <v>0</v>
          </cell>
          <cell r="L1750">
            <v>3200000</v>
          </cell>
          <cell r="M1750">
            <v>3200000</v>
          </cell>
          <cell r="N1750">
            <v>0</v>
          </cell>
          <cell r="O1750">
            <v>1443200</v>
          </cell>
          <cell r="P1750">
            <v>1443200</v>
          </cell>
          <cell r="Q1750">
            <v>1756800</v>
          </cell>
          <cell r="R1750">
            <v>0</v>
          </cell>
          <cell r="S1750">
            <v>0</v>
          </cell>
          <cell r="T1750">
            <v>1443200</v>
          </cell>
          <cell r="U1750">
            <v>1756800</v>
          </cell>
          <cell r="V1750">
            <v>792316</v>
          </cell>
          <cell r="W1750">
            <v>792316</v>
          </cell>
        </row>
        <row r="1751">
          <cell r="D1751" t="str">
            <v>연구소 광부품팀</v>
          </cell>
          <cell r="E1751">
            <v>720020010</v>
          </cell>
          <cell r="F1751" t="str">
            <v>전동스크린</v>
          </cell>
          <cell r="G1751" t="str">
            <v>2002.01.28</v>
          </cell>
          <cell r="I1751">
            <v>5</v>
          </cell>
          <cell r="J1751">
            <v>0.45100000000000001</v>
          </cell>
          <cell r="K1751">
            <v>0</v>
          </cell>
          <cell r="L1751">
            <v>2250000</v>
          </cell>
          <cell r="M1751">
            <v>2250000</v>
          </cell>
          <cell r="N1751">
            <v>0</v>
          </cell>
          <cell r="O1751">
            <v>1014750</v>
          </cell>
          <cell r="P1751">
            <v>1014750</v>
          </cell>
          <cell r="Q1751">
            <v>1235250</v>
          </cell>
          <cell r="R1751">
            <v>0</v>
          </cell>
          <cell r="S1751">
            <v>0</v>
          </cell>
          <cell r="T1751">
            <v>1014750</v>
          </cell>
          <cell r="U1751">
            <v>1235250</v>
          </cell>
          <cell r="V1751">
            <v>557097</v>
          </cell>
          <cell r="W1751">
            <v>557097</v>
          </cell>
        </row>
        <row r="1752">
          <cell r="D1752" t="str">
            <v>연구소 광부품팀</v>
          </cell>
          <cell r="E1752">
            <v>720020013</v>
          </cell>
          <cell r="F1752" t="str">
            <v>Display set</v>
          </cell>
          <cell r="G1752" t="str">
            <v>2002.03.15</v>
          </cell>
          <cell r="I1752">
            <v>5</v>
          </cell>
          <cell r="J1752">
            <v>0.45100000000000001</v>
          </cell>
          <cell r="K1752">
            <v>0</v>
          </cell>
          <cell r="L1752">
            <v>8400000</v>
          </cell>
          <cell r="M1752">
            <v>8400000</v>
          </cell>
          <cell r="N1752">
            <v>0</v>
          </cell>
          <cell r="O1752">
            <v>3157000</v>
          </cell>
          <cell r="P1752">
            <v>3157000</v>
          </cell>
          <cell r="Q1752">
            <v>5243000</v>
          </cell>
          <cell r="R1752">
            <v>0</v>
          </cell>
          <cell r="S1752">
            <v>0</v>
          </cell>
          <cell r="T1752">
            <v>3157000</v>
          </cell>
          <cell r="U1752">
            <v>5243000</v>
          </cell>
          <cell r="V1752">
            <v>2364593</v>
          </cell>
          <cell r="W1752">
            <v>2364593</v>
          </cell>
        </row>
        <row r="1753">
          <cell r="D1753" t="str">
            <v>연구소 광부품팀</v>
          </cell>
          <cell r="E1753">
            <v>720020014</v>
          </cell>
          <cell r="F1753" t="str">
            <v>파티션(연구소 광부품팀)</v>
          </cell>
          <cell r="G1753" t="str">
            <v>2002.01.21</v>
          </cell>
          <cell r="I1753">
            <v>5</v>
          </cell>
          <cell r="J1753">
            <v>0.45100000000000001</v>
          </cell>
          <cell r="K1753">
            <v>0</v>
          </cell>
          <cell r="L1753">
            <v>750000</v>
          </cell>
          <cell r="M1753">
            <v>750000</v>
          </cell>
          <cell r="N1753">
            <v>0</v>
          </cell>
          <cell r="O1753">
            <v>338250</v>
          </cell>
          <cell r="P1753">
            <v>338250</v>
          </cell>
          <cell r="Q1753">
            <v>411750</v>
          </cell>
          <cell r="R1753">
            <v>0</v>
          </cell>
          <cell r="S1753">
            <v>0</v>
          </cell>
          <cell r="T1753">
            <v>338250</v>
          </cell>
          <cell r="U1753">
            <v>411750</v>
          </cell>
          <cell r="V1753">
            <v>185699</v>
          </cell>
          <cell r="W1753">
            <v>185699</v>
          </cell>
        </row>
        <row r="1754">
          <cell r="D1754" t="str">
            <v>연구소 광부품팀</v>
          </cell>
          <cell r="E1754">
            <v>720020015</v>
          </cell>
          <cell r="F1754" t="str">
            <v>GDK-186키폰주장치</v>
          </cell>
          <cell r="G1754" t="str">
            <v>2002.01.21</v>
          </cell>
          <cell r="I1754">
            <v>5</v>
          </cell>
          <cell r="J1754">
            <v>0.45100000000000001</v>
          </cell>
          <cell r="K1754">
            <v>0</v>
          </cell>
          <cell r="L1754">
            <v>3000000</v>
          </cell>
          <cell r="M1754">
            <v>3000000</v>
          </cell>
          <cell r="N1754">
            <v>0</v>
          </cell>
          <cell r="O1754">
            <v>1353000</v>
          </cell>
          <cell r="P1754">
            <v>1353000</v>
          </cell>
          <cell r="Q1754">
            <v>1647000</v>
          </cell>
          <cell r="R1754">
            <v>0</v>
          </cell>
          <cell r="S1754">
            <v>0</v>
          </cell>
          <cell r="T1754">
            <v>1353000</v>
          </cell>
          <cell r="U1754">
            <v>1647000</v>
          </cell>
          <cell r="V1754">
            <v>742797</v>
          </cell>
          <cell r="W1754">
            <v>742797</v>
          </cell>
        </row>
        <row r="1755">
          <cell r="D1755" t="str">
            <v>연구소 광부품팀</v>
          </cell>
          <cell r="E1755">
            <v>720020018</v>
          </cell>
          <cell r="F1755" t="str">
            <v>네크웍 장비 및 설치비</v>
          </cell>
          <cell r="G1755" t="str">
            <v>2002.05.29</v>
          </cell>
          <cell r="I1755">
            <v>5</v>
          </cell>
          <cell r="J1755">
            <v>0.45100000000000001</v>
          </cell>
          <cell r="K1755">
            <v>0</v>
          </cell>
          <cell r="L1755">
            <v>13132000</v>
          </cell>
          <cell r="M1755">
            <v>13132000</v>
          </cell>
          <cell r="N1755">
            <v>0</v>
          </cell>
          <cell r="O1755">
            <v>3948355</v>
          </cell>
          <cell r="P1755">
            <v>3948355</v>
          </cell>
          <cell r="Q1755">
            <v>9183645</v>
          </cell>
          <cell r="R1755">
            <v>0</v>
          </cell>
          <cell r="S1755">
            <v>0</v>
          </cell>
          <cell r="T1755">
            <v>3948355</v>
          </cell>
          <cell r="U1755">
            <v>9183645</v>
          </cell>
          <cell r="V1755">
            <v>4141823</v>
          </cell>
          <cell r="W1755">
            <v>4141823</v>
          </cell>
        </row>
        <row r="1756">
          <cell r="D1756" t="str">
            <v>연구소 광부품팀</v>
          </cell>
          <cell r="E1756">
            <v>720020019</v>
          </cell>
          <cell r="F1756" t="str">
            <v>실내화장50인용 외 7종</v>
          </cell>
          <cell r="G1756" t="str">
            <v>2002.07.18</v>
          </cell>
          <cell r="I1756">
            <v>5</v>
          </cell>
          <cell r="J1756">
            <v>0.45100000000000001</v>
          </cell>
          <cell r="K1756">
            <v>0</v>
          </cell>
          <cell r="L1756">
            <v>7400000</v>
          </cell>
          <cell r="M1756">
            <v>7400000</v>
          </cell>
          <cell r="N1756">
            <v>0</v>
          </cell>
          <cell r="O1756">
            <v>1668700</v>
          </cell>
          <cell r="P1756">
            <v>1668700</v>
          </cell>
          <cell r="Q1756">
            <v>5731300</v>
          </cell>
          <cell r="R1756">
            <v>0</v>
          </cell>
          <cell r="S1756">
            <v>0</v>
          </cell>
          <cell r="T1756">
            <v>1668700</v>
          </cell>
          <cell r="U1756">
            <v>5731300</v>
          </cell>
          <cell r="V1756">
            <v>2584816</v>
          </cell>
          <cell r="W1756">
            <v>2584816</v>
          </cell>
        </row>
        <row r="1757">
          <cell r="D1757" t="str">
            <v>연구소 광부품팀</v>
          </cell>
          <cell r="E1757">
            <v>720020020</v>
          </cell>
          <cell r="F1757" t="str">
            <v>RF회로(PMPILJ001,002)설계비</v>
          </cell>
          <cell r="G1757" t="str">
            <v>2002.07.16</v>
          </cell>
          <cell r="I1757">
            <v>5</v>
          </cell>
          <cell r="J1757">
            <v>0.45100000000000001</v>
          </cell>
          <cell r="K1757">
            <v>0</v>
          </cell>
          <cell r="L1757">
            <v>12000000</v>
          </cell>
          <cell r="M1757">
            <v>12000000</v>
          </cell>
          <cell r="N1757">
            <v>0</v>
          </cell>
          <cell r="O1757">
            <v>2706000</v>
          </cell>
          <cell r="P1757">
            <v>2706000</v>
          </cell>
          <cell r="Q1757">
            <v>9294000</v>
          </cell>
          <cell r="R1757">
            <v>0</v>
          </cell>
          <cell r="S1757">
            <v>0</v>
          </cell>
          <cell r="T1757">
            <v>2706000</v>
          </cell>
          <cell r="U1757">
            <v>9294000</v>
          </cell>
          <cell r="V1757">
            <v>4191594</v>
          </cell>
          <cell r="W1757">
            <v>4191594</v>
          </cell>
        </row>
        <row r="1758">
          <cell r="D1758" t="str">
            <v>연구소 광부품팀</v>
          </cell>
          <cell r="E1758">
            <v>720020021</v>
          </cell>
          <cell r="F1758" t="str">
            <v>컴퓨터 2set(LGIBM-X8VA7THH)</v>
          </cell>
          <cell r="G1758" t="str">
            <v>2002.08.16</v>
          </cell>
          <cell r="I1758">
            <v>5</v>
          </cell>
          <cell r="J1758">
            <v>0.45100000000000001</v>
          </cell>
          <cell r="K1758">
            <v>0</v>
          </cell>
          <cell r="L1758">
            <v>2636364</v>
          </cell>
          <cell r="M1758">
            <v>2636364</v>
          </cell>
          <cell r="N1758">
            <v>0</v>
          </cell>
          <cell r="O1758">
            <v>495417</v>
          </cell>
          <cell r="P1758">
            <v>495417</v>
          </cell>
          <cell r="Q1758">
            <v>2140947</v>
          </cell>
          <cell r="R1758">
            <v>0</v>
          </cell>
          <cell r="S1758">
            <v>0</v>
          </cell>
          <cell r="T1758">
            <v>495417</v>
          </cell>
          <cell r="U1758">
            <v>2140947</v>
          </cell>
          <cell r="V1758">
            <v>965567</v>
          </cell>
          <cell r="W1758">
            <v>965567</v>
          </cell>
        </row>
        <row r="1759">
          <cell r="D1759" t="str">
            <v>O/C집</v>
          </cell>
          <cell r="K1759">
            <v>25800000</v>
          </cell>
          <cell r="L1759">
            <v>86606364</v>
          </cell>
          <cell r="M1759">
            <v>112406364</v>
          </cell>
          <cell r="N1759">
            <v>5817901</v>
          </cell>
          <cell r="O1759">
            <v>38588298</v>
          </cell>
          <cell r="P1759">
            <v>44406199</v>
          </cell>
          <cell r="Q1759">
            <v>68000165</v>
          </cell>
          <cell r="R1759">
            <v>0</v>
          </cell>
          <cell r="S1759">
            <v>0</v>
          </cell>
          <cell r="T1759">
            <v>38588298</v>
          </cell>
          <cell r="U1759">
            <v>68000165</v>
          </cell>
          <cell r="V1759">
            <v>30120048</v>
          </cell>
          <cell r="W1759">
            <v>30120048</v>
          </cell>
        </row>
        <row r="1760">
          <cell r="D1760" t="str">
            <v>연구소 FM팀</v>
          </cell>
          <cell r="E1760">
            <v>720000042</v>
          </cell>
          <cell r="F1760" t="str">
            <v>노트북세트(S830-GN402)</v>
          </cell>
          <cell r="G1760" t="str">
            <v>2000.08.29</v>
          </cell>
          <cell r="I1760">
            <v>5</v>
          </cell>
          <cell r="J1760">
            <v>0.45100000000000001</v>
          </cell>
          <cell r="K1760">
            <v>3340000</v>
          </cell>
          <cell r="L1760">
            <v>0</v>
          </cell>
          <cell r="M1760">
            <v>3340000</v>
          </cell>
          <cell r="N1760">
            <v>1919830</v>
          </cell>
          <cell r="O1760">
            <v>640497</v>
          </cell>
          <cell r="P1760">
            <v>2560327</v>
          </cell>
          <cell r="Q1760">
            <v>779673</v>
          </cell>
          <cell r="R1760">
            <v>0</v>
          </cell>
          <cell r="S1760">
            <v>0</v>
          </cell>
          <cell r="T1760">
            <v>640497</v>
          </cell>
          <cell r="U1760">
            <v>779673</v>
          </cell>
          <cell r="V1760">
            <v>351632</v>
          </cell>
          <cell r="W1760">
            <v>351632</v>
          </cell>
        </row>
        <row r="1761">
          <cell r="D1761" t="str">
            <v>연구소 FM팀</v>
          </cell>
          <cell r="E1761">
            <v>720010028</v>
          </cell>
          <cell r="F1761" t="str">
            <v>FAX(FM팀)</v>
          </cell>
          <cell r="G1761" t="str">
            <v>2001.08.31</v>
          </cell>
          <cell r="I1761">
            <v>5</v>
          </cell>
          <cell r="J1761">
            <v>0.45100000000000001</v>
          </cell>
          <cell r="K1761">
            <v>400000</v>
          </cell>
          <cell r="L1761">
            <v>0</v>
          </cell>
          <cell r="M1761">
            <v>400000</v>
          </cell>
          <cell r="N1761">
            <v>90200</v>
          </cell>
          <cell r="O1761">
            <v>139720</v>
          </cell>
          <cell r="P1761">
            <v>229920</v>
          </cell>
          <cell r="Q1761">
            <v>170080</v>
          </cell>
          <cell r="R1761">
            <v>0</v>
          </cell>
          <cell r="S1761">
            <v>0</v>
          </cell>
          <cell r="T1761">
            <v>139720</v>
          </cell>
          <cell r="U1761">
            <v>170080</v>
          </cell>
          <cell r="V1761">
            <v>76706</v>
          </cell>
          <cell r="W1761">
            <v>76706</v>
          </cell>
        </row>
        <row r="1762">
          <cell r="D1762" t="str">
            <v>연구소 FM팀</v>
          </cell>
          <cell r="E1762">
            <v>720020001</v>
          </cell>
          <cell r="F1762" t="str">
            <v>진공청소기</v>
          </cell>
          <cell r="G1762" t="str">
            <v>2002.01.25</v>
          </cell>
          <cell r="I1762">
            <v>5</v>
          </cell>
          <cell r="J1762">
            <v>0.45100000000000001</v>
          </cell>
          <cell r="K1762">
            <v>0</v>
          </cell>
          <cell r="L1762">
            <v>820000</v>
          </cell>
          <cell r="M1762">
            <v>820000</v>
          </cell>
          <cell r="N1762">
            <v>0</v>
          </cell>
          <cell r="O1762">
            <v>369820</v>
          </cell>
          <cell r="P1762">
            <v>369820</v>
          </cell>
          <cell r="Q1762">
            <v>450180</v>
          </cell>
          <cell r="R1762">
            <v>0</v>
          </cell>
          <cell r="S1762">
            <v>0</v>
          </cell>
          <cell r="T1762">
            <v>369820</v>
          </cell>
          <cell r="U1762">
            <v>450180</v>
          </cell>
          <cell r="V1762">
            <v>203031</v>
          </cell>
          <cell r="W1762">
            <v>203031</v>
          </cell>
        </row>
        <row r="1763">
          <cell r="D1763" t="str">
            <v>연구소 FM팀</v>
          </cell>
          <cell r="E1763">
            <v>720020011</v>
          </cell>
          <cell r="F1763" t="str">
            <v>삼성노트북(S690-PB401G)</v>
          </cell>
          <cell r="G1763" t="str">
            <v>2002.02.07</v>
          </cell>
          <cell r="I1763">
            <v>5</v>
          </cell>
          <cell r="J1763">
            <v>0.45100000000000001</v>
          </cell>
          <cell r="K1763">
            <v>0</v>
          </cell>
          <cell r="L1763">
            <v>2077000</v>
          </cell>
          <cell r="M1763">
            <v>2077000</v>
          </cell>
          <cell r="N1763">
            <v>0</v>
          </cell>
          <cell r="O1763">
            <v>858666</v>
          </cell>
          <cell r="P1763">
            <v>858666</v>
          </cell>
          <cell r="Q1763">
            <v>1218334</v>
          </cell>
          <cell r="R1763">
            <v>0</v>
          </cell>
          <cell r="S1763">
            <v>0</v>
          </cell>
          <cell r="T1763">
            <v>858666</v>
          </cell>
          <cell r="U1763">
            <v>1218334</v>
          </cell>
          <cell r="V1763">
            <v>549468</v>
          </cell>
          <cell r="W1763">
            <v>549468</v>
          </cell>
        </row>
        <row r="1764">
          <cell r="D1764" t="str">
            <v>연구소 FM팀</v>
          </cell>
          <cell r="E1764">
            <v>720020012</v>
          </cell>
          <cell r="F1764" t="str">
            <v>OA가구 외</v>
          </cell>
          <cell r="G1764" t="str">
            <v>2002.02.19</v>
          </cell>
          <cell r="I1764">
            <v>5</v>
          </cell>
          <cell r="J1764">
            <v>0.45100000000000001</v>
          </cell>
          <cell r="K1764">
            <v>0</v>
          </cell>
          <cell r="L1764">
            <v>7000000</v>
          </cell>
          <cell r="M1764">
            <v>7000000</v>
          </cell>
          <cell r="N1764">
            <v>0</v>
          </cell>
          <cell r="O1764">
            <v>2893917</v>
          </cell>
          <cell r="P1764">
            <v>2893917</v>
          </cell>
          <cell r="Q1764">
            <v>4106083</v>
          </cell>
          <cell r="R1764">
            <v>0</v>
          </cell>
          <cell r="S1764">
            <v>0</v>
          </cell>
          <cell r="T1764">
            <v>2893917</v>
          </cell>
          <cell r="U1764">
            <v>4106083</v>
          </cell>
          <cell r="V1764">
            <v>1851843</v>
          </cell>
          <cell r="W1764">
            <v>1851843</v>
          </cell>
        </row>
        <row r="1765">
          <cell r="D1765" t="str">
            <v>연구소 FM팀</v>
          </cell>
          <cell r="E1765">
            <v>720020013</v>
          </cell>
          <cell r="F1765" t="str">
            <v>RACK SYSTEM(RS-5SB)</v>
          </cell>
          <cell r="G1765" t="str">
            <v>2002.02.06</v>
          </cell>
          <cell r="I1765">
            <v>5</v>
          </cell>
          <cell r="J1765">
            <v>0.45100000000000001</v>
          </cell>
          <cell r="K1765">
            <v>0</v>
          </cell>
          <cell r="L1765">
            <v>1925000</v>
          </cell>
          <cell r="M1765">
            <v>1925000</v>
          </cell>
          <cell r="N1765">
            <v>0</v>
          </cell>
          <cell r="O1765">
            <v>795827</v>
          </cell>
          <cell r="P1765">
            <v>795827</v>
          </cell>
          <cell r="Q1765">
            <v>1129173</v>
          </cell>
          <cell r="R1765">
            <v>0</v>
          </cell>
          <cell r="S1765">
            <v>0</v>
          </cell>
          <cell r="T1765">
            <v>795827</v>
          </cell>
          <cell r="U1765">
            <v>1129173</v>
          </cell>
          <cell r="V1765">
            <v>509257</v>
          </cell>
          <cell r="W1765">
            <v>509257</v>
          </cell>
        </row>
        <row r="1766">
          <cell r="D1766" t="str">
            <v>연구소 FM팀</v>
          </cell>
          <cell r="E1766">
            <v>720020014</v>
          </cell>
          <cell r="F1766" t="str">
            <v>RACK SYSTEM(RS-5SB(1250))</v>
          </cell>
          <cell r="G1766" t="str">
            <v>2002.02.06</v>
          </cell>
          <cell r="I1766">
            <v>5</v>
          </cell>
          <cell r="J1766">
            <v>0.45100000000000001</v>
          </cell>
          <cell r="K1766">
            <v>0</v>
          </cell>
          <cell r="L1766">
            <v>575000</v>
          </cell>
          <cell r="M1766">
            <v>575000</v>
          </cell>
          <cell r="N1766">
            <v>0</v>
          </cell>
          <cell r="O1766">
            <v>237715</v>
          </cell>
          <cell r="P1766">
            <v>237715</v>
          </cell>
          <cell r="Q1766">
            <v>337285</v>
          </cell>
          <cell r="R1766">
            <v>0</v>
          </cell>
          <cell r="S1766">
            <v>0</v>
          </cell>
          <cell r="T1766">
            <v>237715</v>
          </cell>
          <cell r="U1766">
            <v>337285</v>
          </cell>
          <cell r="V1766">
            <v>152115</v>
          </cell>
          <cell r="W1766">
            <v>152115</v>
          </cell>
        </row>
        <row r="1767">
          <cell r="D1767" t="str">
            <v>연구소 FM팀</v>
          </cell>
          <cell r="E1767">
            <v>720020015</v>
          </cell>
          <cell r="F1767" t="str">
            <v>중앙실험대 외</v>
          </cell>
          <cell r="G1767" t="str">
            <v>2002.02.28</v>
          </cell>
          <cell r="I1767">
            <v>5</v>
          </cell>
          <cell r="J1767">
            <v>0.45100000000000001</v>
          </cell>
          <cell r="K1767">
            <v>0</v>
          </cell>
          <cell r="L1767">
            <v>25000000</v>
          </cell>
          <cell r="M1767">
            <v>25000000</v>
          </cell>
          <cell r="N1767">
            <v>0</v>
          </cell>
          <cell r="O1767">
            <v>10335417</v>
          </cell>
          <cell r="P1767">
            <v>10335417</v>
          </cell>
          <cell r="Q1767">
            <v>14664583</v>
          </cell>
          <cell r="R1767">
            <v>0</v>
          </cell>
          <cell r="S1767">
            <v>0</v>
          </cell>
          <cell r="T1767">
            <v>10335417</v>
          </cell>
          <cell r="U1767">
            <v>14664583</v>
          </cell>
          <cell r="V1767">
            <v>6613726</v>
          </cell>
          <cell r="W1767">
            <v>6613726</v>
          </cell>
        </row>
        <row r="1768">
          <cell r="D1768" t="str">
            <v>연구소 FM팀</v>
          </cell>
          <cell r="E1768">
            <v>720020018</v>
          </cell>
          <cell r="F1768" t="str">
            <v>사무 OA가구</v>
          </cell>
          <cell r="G1768" t="str">
            <v>2002.02.27</v>
          </cell>
          <cell r="I1768">
            <v>5</v>
          </cell>
          <cell r="J1768">
            <v>0.45100000000000001</v>
          </cell>
          <cell r="K1768">
            <v>0</v>
          </cell>
          <cell r="L1768">
            <v>3052000</v>
          </cell>
          <cell r="M1768">
            <v>3052000</v>
          </cell>
          <cell r="N1768">
            <v>0</v>
          </cell>
          <cell r="O1768">
            <v>1261748</v>
          </cell>
          <cell r="P1768">
            <v>1261748</v>
          </cell>
          <cell r="Q1768">
            <v>1790252</v>
          </cell>
          <cell r="R1768">
            <v>0</v>
          </cell>
          <cell r="S1768">
            <v>0</v>
          </cell>
          <cell r="T1768">
            <v>1261748</v>
          </cell>
          <cell r="U1768">
            <v>1790252</v>
          </cell>
          <cell r="V1768">
            <v>807403</v>
          </cell>
          <cell r="W1768">
            <v>807403</v>
          </cell>
        </row>
        <row r="1769">
          <cell r="D1769" t="str">
            <v>연구소 FM팀</v>
          </cell>
          <cell r="E1769">
            <v>720020035</v>
          </cell>
          <cell r="F1769" t="str">
            <v>GDK-186키폰주장치</v>
          </cell>
          <cell r="G1769" t="str">
            <v>2002.01.21</v>
          </cell>
          <cell r="I1769">
            <v>5</v>
          </cell>
          <cell r="J1769">
            <v>0.45100000000000001</v>
          </cell>
          <cell r="K1769">
            <v>0</v>
          </cell>
          <cell r="L1769">
            <v>3000000</v>
          </cell>
          <cell r="M1769">
            <v>3000000</v>
          </cell>
          <cell r="N1769">
            <v>0</v>
          </cell>
          <cell r="O1769">
            <v>1353000</v>
          </cell>
          <cell r="P1769">
            <v>1353000</v>
          </cell>
          <cell r="Q1769">
            <v>1647000</v>
          </cell>
          <cell r="R1769">
            <v>0</v>
          </cell>
          <cell r="S1769">
            <v>0</v>
          </cell>
          <cell r="T1769">
            <v>1353000</v>
          </cell>
          <cell r="U1769">
            <v>1647000</v>
          </cell>
          <cell r="V1769">
            <v>742797</v>
          </cell>
          <cell r="W1769">
            <v>742797</v>
          </cell>
        </row>
        <row r="1770">
          <cell r="D1770" t="str">
            <v>연구소 FM팀</v>
          </cell>
          <cell r="E1770">
            <v>720020041</v>
          </cell>
          <cell r="F1770" t="str">
            <v>네트웍 장비및 설치비</v>
          </cell>
          <cell r="G1770" t="str">
            <v>2002.05.29</v>
          </cell>
          <cell r="I1770">
            <v>5</v>
          </cell>
          <cell r="J1770">
            <v>0.45100000000000001</v>
          </cell>
          <cell r="K1770">
            <v>0</v>
          </cell>
          <cell r="L1770">
            <v>10724000</v>
          </cell>
          <cell r="M1770">
            <v>10724000</v>
          </cell>
          <cell r="N1770">
            <v>0</v>
          </cell>
          <cell r="O1770">
            <v>3224349</v>
          </cell>
          <cell r="P1770">
            <v>3224349</v>
          </cell>
          <cell r="Q1770">
            <v>7499651</v>
          </cell>
          <cell r="R1770">
            <v>0</v>
          </cell>
          <cell r="S1770">
            <v>0</v>
          </cell>
          <cell r="T1770">
            <v>3224349</v>
          </cell>
          <cell r="U1770">
            <v>7499651</v>
          </cell>
          <cell r="V1770">
            <v>3382342</v>
          </cell>
          <cell r="W1770">
            <v>3382342</v>
          </cell>
        </row>
        <row r="1771">
          <cell r="D1771" t="str">
            <v>F/M집</v>
          </cell>
          <cell r="K1771">
            <v>3740000</v>
          </cell>
          <cell r="L1771">
            <v>54173000</v>
          </cell>
          <cell r="M1771">
            <v>57913000</v>
          </cell>
          <cell r="N1771">
            <v>2010030</v>
          </cell>
          <cell r="O1771">
            <v>22110676</v>
          </cell>
          <cell r="P1771">
            <v>24120706</v>
          </cell>
          <cell r="Q1771">
            <v>33792294</v>
          </cell>
          <cell r="R1771">
            <v>0</v>
          </cell>
          <cell r="S1771">
            <v>0</v>
          </cell>
          <cell r="T1771">
            <v>22110676</v>
          </cell>
          <cell r="U1771">
            <v>33792294</v>
          </cell>
          <cell r="V1771">
            <v>15240320</v>
          </cell>
          <cell r="W1771">
            <v>15240320</v>
          </cell>
        </row>
        <row r="1772">
          <cell r="D1772" t="str">
            <v>연구소 M개발팀</v>
          </cell>
          <cell r="E1772">
            <v>720010021</v>
          </cell>
          <cell r="F1772" t="str">
            <v>삼성M6050-SS,SAMTRON77E(6SET)</v>
          </cell>
          <cell r="G1772" t="str">
            <v>2001.12.29</v>
          </cell>
          <cell r="I1772">
            <v>5</v>
          </cell>
          <cell r="J1772">
            <v>0.45100000000000001</v>
          </cell>
          <cell r="K1772">
            <v>7560000</v>
          </cell>
          <cell r="L1772">
            <v>0</v>
          </cell>
          <cell r="M1772">
            <v>7560000</v>
          </cell>
          <cell r="N1772">
            <v>1704780</v>
          </cell>
          <cell r="O1772">
            <v>2640704</v>
          </cell>
          <cell r="P1772">
            <v>4345484</v>
          </cell>
          <cell r="Q1772">
            <v>3214516</v>
          </cell>
          <cell r="R1772">
            <v>0</v>
          </cell>
          <cell r="S1772">
            <v>0</v>
          </cell>
          <cell r="T1772">
            <v>2640704</v>
          </cell>
          <cell r="U1772">
            <v>3214516</v>
          </cell>
          <cell r="V1772">
            <v>1449746</v>
          </cell>
          <cell r="W1772">
            <v>1449746</v>
          </cell>
        </row>
        <row r="1773">
          <cell r="D1773" t="str">
            <v>연구소 M개발팀</v>
          </cell>
          <cell r="E1773">
            <v>720010022</v>
          </cell>
          <cell r="F1773" t="str">
            <v>HP lASERJET 5000N</v>
          </cell>
          <cell r="G1773" t="str">
            <v>2001.12.29</v>
          </cell>
          <cell r="I1773">
            <v>5</v>
          </cell>
          <cell r="J1773">
            <v>0.45100000000000001</v>
          </cell>
          <cell r="K1773">
            <v>2350000</v>
          </cell>
          <cell r="L1773">
            <v>0</v>
          </cell>
          <cell r="M1773">
            <v>2350000</v>
          </cell>
          <cell r="N1773">
            <v>529925</v>
          </cell>
          <cell r="O1773">
            <v>820854</v>
          </cell>
          <cell r="P1773">
            <v>1350779</v>
          </cell>
          <cell r="Q1773">
            <v>999221</v>
          </cell>
          <cell r="R1773">
            <v>0</v>
          </cell>
          <cell r="S1773">
            <v>0</v>
          </cell>
          <cell r="T1773">
            <v>820854</v>
          </cell>
          <cell r="U1773">
            <v>999221</v>
          </cell>
          <cell r="V1773">
            <v>450648</v>
          </cell>
          <cell r="W1773">
            <v>450648</v>
          </cell>
        </row>
        <row r="1774">
          <cell r="D1774" t="str">
            <v>연구소 M개발팀</v>
          </cell>
          <cell r="E1774">
            <v>720010023</v>
          </cell>
          <cell r="F1774" t="str">
            <v>샤프 PG-C20XE/N(프로젝터)</v>
          </cell>
          <cell r="G1774" t="str">
            <v>2001.12.29</v>
          </cell>
          <cell r="I1774">
            <v>5</v>
          </cell>
          <cell r="J1774">
            <v>0.45100000000000001</v>
          </cell>
          <cell r="K1774">
            <v>3500000</v>
          </cell>
          <cell r="L1774">
            <v>0</v>
          </cell>
          <cell r="M1774">
            <v>3500000</v>
          </cell>
          <cell r="N1774">
            <v>789250</v>
          </cell>
          <cell r="O1774">
            <v>1222548</v>
          </cell>
          <cell r="P1774">
            <v>2011798</v>
          </cell>
          <cell r="Q1774">
            <v>1488202</v>
          </cell>
          <cell r="R1774">
            <v>0</v>
          </cell>
          <cell r="S1774">
            <v>0</v>
          </cell>
          <cell r="T1774">
            <v>1222548</v>
          </cell>
          <cell r="U1774">
            <v>1488202</v>
          </cell>
          <cell r="V1774">
            <v>671179</v>
          </cell>
          <cell r="W1774">
            <v>671179</v>
          </cell>
        </row>
        <row r="1775">
          <cell r="D1775" t="str">
            <v>연구소 M개발팀</v>
          </cell>
          <cell r="E1775">
            <v>720010024</v>
          </cell>
          <cell r="F1775" t="str">
            <v>스크린(프로젝터용</v>
          </cell>
          <cell r="G1775" t="str">
            <v>2001.12.29</v>
          </cell>
          <cell r="I1775">
            <v>5</v>
          </cell>
          <cell r="J1775">
            <v>0.45100000000000001</v>
          </cell>
          <cell r="K1775">
            <v>160000</v>
          </cell>
          <cell r="L1775">
            <v>0</v>
          </cell>
          <cell r="M1775">
            <v>160000</v>
          </cell>
          <cell r="N1775">
            <v>36080</v>
          </cell>
          <cell r="O1775">
            <v>55888</v>
          </cell>
          <cell r="P1775">
            <v>91968</v>
          </cell>
          <cell r="Q1775">
            <v>68032</v>
          </cell>
          <cell r="R1775">
            <v>0</v>
          </cell>
          <cell r="S1775">
            <v>0</v>
          </cell>
          <cell r="T1775">
            <v>55888</v>
          </cell>
          <cell r="U1775">
            <v>68032</v>
          </cell>
          <cell r="V1775">
            <v>30682</v>
          </cell>
          <cell r="W1775">
            <v>30682</v>
          </cell>
        </row>
        <row r="1776">
          <cell r="D1776" t="str">
            <v>연구소 M개발팀</v>
          </cell>
          <cell r="E1776">
            <v>720020002</v>
          </cell>
          <cell r="F1776" t="str">
            <v>팩스 IF210</v>
          </cell>
          <cell r="G1776" t="str">
            <v>2002.01.29</v>
          </cell>
          <cell r="I1776">
            <v>5</v>
          </cell>
          <cell r="J1776">
            <v>0.45100000000000001</v>
          </cell>
          <cell r="K1776">
            <v>0</v>
          </cell>
          <cell r="L1776">
            <v>322000</v>
          </cell>
          <cell r="M1776">
            <v>322000</v>
          </cell>
          <cell r="N1776">
            <v>0</v>
          </cell>
          <cell r="O1776">
            <v>145222</v>
          </cell>
          <cell r="P1776">
            <v>145222</v>
          </cell>
          <cell r="Q1776">
            <v>176778</v>
          </cell>
          <cell r="R1776">
            <v>0</v>
          </cell>
          <cell r="S1776">
            <v>0</v>
          </cell>
          <cell r="T1776">
            <v>145222</v>
          </cell>
          <cell r="U1776">
            <v>176778</v>
          </cell>
          <cell r="V1776">
            <v>79726</v>
          </cell>
          <cell r="W1776">
            <v>79726</v>
          </cell>
        </row>
        <row r="1777">
          <cell r="D1777" t="str">
            <v>연구소 M개발팀</v>
          </cell>
          <cell r="E1777">
            <v>720020003</v>
          </cell>
          <cell r="F1777" t="str">
            <v>스캔젯 4400C 외 2종</v>
          </cell>
          <cell r="G1777" t="str">
            <v>2002.01.29</v>
          </cell>
          <cell r="I1777">
            <v>5</v>
          </cell>
          <cell r="J1777">
            <v>0.45100000000000001</v>
          </cell>
          <cell r="K1777">
            <v>0</v>
          </cell>
          <cell r="L1777">
            <v>616000</v>
          </cell>
          <cell r="M1777">
            <v>616000</v>
          </cell>
          <cell r="N1777">
            <v>0</v>
          </cell>
          <cell r="O1777">
            <v>277816</v>
          </cell>
          <cell r="P1777">
            <v>277816</v>
          </cell>
          <cell r="Q1777">
            <v>338184</v>
          </cell>
          <cell r="R1777">
            <v>0</v>
          </cell>
          <cell r="S1777">
            <v>0</v>
          </cell>
          <cell r="T1777">
            <v>277816</v>
          </cell>
          <cell r="U1777">
            <v>338184</v>
          </cell>
          <cell r="V1777">
            <v>152520</v>
          </cell>
          <cell r="W1777">
            <v>152520</v>
          </cell>
        </row>
        <row r="1778">
          <cell r="D1778" t="str">
            <v>연구소 M개발팀</v>
          </cell>
          <cell r="E1778">
            <v>720020020</v>
          </cell>
          <cell r="F1778" t="str">
            <v>진공청소기</v>
          </cell>
          <cell r="G1778" t="str">
            <v>2002.03.19</v>
          </cell>
          <cell r="I1778">
            <v>5</v>
          </cell>
          <cell r="J1778">
            <v>0.45100000000000001</v>
          </cell>
          <cell r="K1778">
            <v>0</v>
          </cell>
          <cell r="L1778">
            <v>460000</v>
          </cell>
          <cell r="M1778">
            <v>460000</v>
          </cell>
          <cell r="N1778">
            <v>0</v>
          </cell>
          <cell r="O1778">
            <v>172883</v>
          </cell>
          <cell r="P1778">
            <v>172883</v>
          </cell>
          <cell r="Q1778">
            <v>287117</v>
          </cell>
          <cell r="R1778">
            <v>0</v>
          </cell>
          <cell r="S1778">
            <v>0</v>
          </cell>
          <cell r="T1778">
            <v>172883</v>
          </cell>
          <cell r="U1778">
            <v>287117</v>
          </cell>
          <cell r="V1778">
            <v>129489</v>
          </cell>
          <cell r="W1778">
            <v>129489</v>
          </cell>
        </row>
        <row r="1779">
          <cell r="D1779" t="str">
            <v>연구소 M개발팀</v>
          </cell>
          <cell r="E1779">
            <v>720020021</v>
          </cell>
          <cell r="F1779" t="str">
            <v>2단 서랍장 16EA</v>
          </cell>
          <cell r="G1779" t="str">
            <v>2002.03.15</v>
          </cell>
          <cell r="I1779">
            <v>5</v>
          </cell>
          <cell r="J1779">
            <v>0.45100000000000001</v>
          </cell>
          <cell r="K1779">
            <v>0</v>
          </cell>
          <cell r="L1779">
            <v>900000</v>
          </cell>
          <cell r="M1779">
            <v>900000</v>
          </cell>
          <cell r="N1779">
            <v>0</v>
          </cell>
          <cell r="O1779">
            <v>338250</v>
          </cell>
          <cell r="P1779">
            <v>338250</v>
          </cell>
          <cell r="Q1779">
            <v>561750</v>
          </cell>
          <cell r="R1779">
            <v>0</v>
          </cell>
          <cell r="S1779">
            <v>0</v>
          </cell>
          <cell r="T1779">
            <v>338250</v>
          </cell>
          <cell r="U1779">
            <v>561750</v>
          </cell>
          <cell r="V1779">
            <v>253349</v>
          </cell>
          <cell r="W1779">
            <v>253349</v>
          </cell>
        </row>
        <row r="1780">
          <cell r="D1780" t="str">
            <v>연구소 M개발팀</v>
          </cell>
          <cell r="E1780">
            <v>720020022</v>
          </cell>
          <cell r="F1780" t="str">
            <v>캐비닛</v>
          </cell>
          <cell r="G1780" t="str">
            <v>2002.03.23</v>
          </cell>
          <cell r="I1780">
            <v>5</v>
          </cell>
          <cell r="J1780">
            <v>0.45100000000000001</v>
          </cell>
          <cell r="K1780">
            <v>0</v>
          </cell>
          <cell r="L1780">
            <v>800000</v>
          </cell>
          <cell r="M1780">
            <v>800000</v>
          </cell>
          <cell r="N1780">
            <v>0</v>
          </cell>
          <cell r="O1780">
            <v>300667</v>
          </cell>
          <cell r="P1780">
            <v>300667</v>
          </cell>
          <cell r="Q1780">
            <v>499333</v>
          </cell>
          <cell r="R1780">
            <v>0</v>
          </cell>
          <cell r="S1780">
            <v>0</v>
          </cell>
          <cell r="T1780">
            <v>300667</v>
          </cell>
          <cell r="U1780">
            <v>499333</v>
          </cell>
          <cell r="V1780">
            <v>225199</v>
          </cell>
          <cell r="W1780">
            <v>225199</v>
          </cell>
        </row>
        <row r="1781">
          <cell r="D1781" t="str">
            <v>연구소 M개발팀</v>
          </cell>
          <cell r="E1781">
            <v>720020023</v>
          </cell>
          <cell r="F1781" t="str">
            <v>냉장고SR321CN-320리터</v>
          </cell>
          <cell r="G1781" t="str">
            <v>2002.03.21</v>
          </cell>
          <cell r="I1781">
            <v>5</v>
          </cell>
          <cell r="J1781">
            <v>0.45100000000000001</v>
          </cell>
          <cell r="K1781">
            <v>0</v>
          </cell>
          <cell r="L1781">
            <v>398182</v>
          </cell>
          <cell r="M1781">
            <v>398182</v>
          </cell>
          <cell r="N1781">
            <v>0</v>
          </cell>
          <cell r="O1781">
            <v>149650</v>
          </cell>
          <cell r="P1781">
            <v>149650</v>
          </cell>
          <cell r="Q1781">
            <v>248532</v>
          </cell>
          <cell r="R1781">
            <v>0</v>
          </cell>
          <cell r="S1781">
            <v>0</v>
          </cell>
          <cell r="T1781">
            <v>149650</v>
          </cell>
          <cell r="U1781">
            <v>248532</v>
          </cell>
          <cell r="V1781">
            <v>112087</v>
          </cell>
          <cell r="W1781">
            <v>112087</v>
          </cell>
        </row>
        <row r="1782">
          <cell r="D1782" t="str">
            <v>연구소 M개발팀</v>
          </cell>
          <cell r="E1782">
            <v>720020030</v>
          </cell>
          <cell r="F1782" t="str">
            <v>Heating mantle</v>
          </cell>
          <cell r="G1782" t="str">
            <v>2002.02.02</v>
          </cell>
          <cell r="I1782">
            <v>5</v>
          </cell>
          <cell r="J1782">
            <v>0.45100000000000001</v>
          </cell>
          <cell r="K1782">
            <v>0</v>
          </cell>
          <cell r="L1782">
            <v>390000</v>
          </cell>
          <cell r="M1782">
            <v>390000</v>
          </cell>
          <cell r="N1782">
            <v>0</v>
          </cell>
          <cell r="O1782">
            <v>161233</v>
          </cell>
          <cell r="P1782">
            <v>161233</v>
          </cell>
          <cell r="Q1782">
            <v>228767</v>
          </cell>
          <cell r="R1782">
            <v>0</v>
          </cell>
          <cell r="S1782">
            <v>0</v>
          </cell>
          <cell r="T1782">
            <v>161233</v>
          </cell>
          <cell r="U1782">
            <v>228767</v>
          </cell>
          <cell r="V1782">
            <v>103173</v>
          </cell>
          <cell r="W1782">
            <v>103173</v>
          </cell>
        </row>
        <row r="1783">
          <cell r="D1783" t="str">
            <v>연구소 M개발팀</v>
          </cell>
          <cell r="E1783">
            <v>720020031</v>
          </cell>
          <cell r="F1783" t="str">
            <v>Agate-Pestle Mortar</v>
          </cell>
          <cell r="G1783" t="str">
            <v>2002.02.21</v>
          </cell>
          <cell r="I1783">
            <v>5</v>
          </cell>
          <cell r="J1783">
            <v>0.45100000000000001</v>
          </cell>
          <cell r="K1783">
            <v>0</v>
          </cell>
          <cell r="L1783">
            <v>598000</v>
          </cell>
          <cell r="M1783">
            <v>598000</v>
          </cell>
          <cell r="N1783">
            <v>0</v>
          </cell>
          <cell r="O1783">
            <v>247223</v>
          </cell>
          <cell r="P1783">
            <v>247223</v>
          </cell>
          <cell r="Q1783">
            <v>350777</v>
          </cell>
          <cell r="R1783">
            <v>0</v>
          </cell>
          <cell r="S1783">
            <v>0</v>
          </cell>
          <cell r="T1783">
            <v>247223</v>
          </cell>
          <cell r="U1783">
            <v>350777</v>
          </cell>
          <cell r="V1783">
            <v>158200</v>
          </cell>
          <cell r="W1783">
            <v>158200</v>
          </cell>
        </row>
        <row r="1784">
          <cell r="D1784" t="str">
            <v>연구소 M개발팀</v>
          </cell>
          <cell r="E1784">
            <v>720020034</v>
          </cell>
          <cell r="F1784" t="str">
            <v>GDK-186키폰주장치</v>
          </cell>
          <cell r="G1784" t="str">
            <v>2002.01.21</v>
          </cell>
          <cell r="I1784">
            <v>5</v>
          </cell>
          <cell r="J1784">
            <v>0.45100000000000001</v>
          </cell>
          <cell r="K1784">
            <v>0</v>
          </cell>
          <cell r="L1784">
            <v>2000000</v>
          </cell>
          <cell r="M1784">
            <v>2000000</v>
          </cell>
          <cell r="N1784">
            <v>0</v>
          </cell>
          <cell r="O1784">
            <v>902000</v>
          </cell>
          <cell r="P1784">
            <v>902000</v>
          </cell>
          <cell r="Q1784">
            <v>1098000</v>
          </cell>
          <cell r="R1784">
            <v>0</v>
          </cell>
          <cell r="S1784">
            <v>0</v>
          </cell>
          <cell r="T1784">
            <v>902000</v>
          </cell>
          <cell r="U1784">
            <v>1098000</v>
          </cell>
          <cell r="V1784">
            <v>495198</v>
          </cell>
          <cell r="W1784">
            <v>495198</v>
          </cell>
        </row>
        <row r="1785">
          <cell r="D1785" t="str">
            <v>연구소 M개발팀</v>
          </cell>
          <cell r="E1785">
            <v>720020038</v>
          </cell>
          <cell r="F1785" t="str">
            <v>업무용책상/서랍/파티션 세트</v>
          </cell>
          <cell r="G1785" t="str">
            <v>2002.05.28</v>
          </cell>
          <cell r="I1785">
            <v>5</v>
          </cell>
          <cell r="J1785">
            <v>0.45100000000000001</v>
          </cell>
          <cell r="K1785">
            <v>0</v>
          </cell>
          <cell r="L1785">
            <v>1300000</v>
          </cell>
          <cell r="M1785">
            <v>1300000</v>
          </cell>
          <cell r="N1785">
            <v>0</v>
          </cell>
          <cell r="O1785">
            <v>390867</v>
          </cell>
          <cell r="P1785">
            <v>390867</v>
          </cell>
          <cell r="Q1785">
            <v>909133</v>
          </cell>
          <cell r="R1785">
            <v>0</v>
          </cell>
          <cell r="S1785">
            <v>0</v>
          </cell>
          <cell r="T1785">
            <v>390867</v>
          </cell>
          <cell r="U1785">
            <v>909133</v>
          </cell>
          <cell r="V1785">
            <v>410018</v>
          </cell>
          <cell r="W1785">
            <v>410018</v>
          </cell>
        </row>
        <row r="1786">
          <cell r="D1786" t="str">
            <v>연구소 M개발팀</v>
          </cell>
          <cell r="E1786">
            <v>720020039</v>
          </cell>
          <cell r="F1786" t="str">
            <v>회의용탁자/의자 세트</v>
          </cell>
          <cell r="G1786" t="str">
            <v>2002.05.28</v>
          </cell>
          <cell r="I1786">
            <v>5</v>
          </cell>
          <cell r="J1786">
            <v>0.45100000000000001</v>
          </cell>
          <cell r="K1786">
            <v>0</v>
          </cell>
          <cell r="L1786">
            <v>1600000</v>
          </cell>
          <cell r="M1786">
            <v>1600000</v>
          </cell>
          <cell r="N1786">
            <v>0</v>
          </cell>
          <cell r="O1786">
            <v>481067</v>
          </cell>
          <cell r="P1786">
            <v>481067</v>
          </cell>
          <cell r="Q1786">
            <v>1118933</v>
          </cell>
          <cell r="R1786">
            <v>0</v>
          </cell>
          <cell r="S1786">
            <v>0</v>
          </cell>
          <cell r="T1786">
            <v>481067</v>
          </cell>
          <cell r="U1786">
            <v>1118933</v>
          </cell>
          <cell r="V1786">
            <v>504638</v>
          </cell>
          <cell r="W1786">
            <v>504638</v>
          </cell>
        </row>
        <row r="1787">
          <cell r="D1787" t="str">
            <v>연구소 M개발팀</v>
          </cell>
          <cell r="E1787">
            <v>720020040</v>
          </cell>
          <cell r="F1787" t="str">
            <v>진열장(1200W*2300H*500D)</v>
          </cell>
          <cell r="G1787" t="str">
            <v>2002.05.28</v>
          </cell>
          <cell r="I1787">
            <v>5</v>
          </cell>
          <cell r="J1787">
            <v>0.45100000000000001</v>
          </cell>
          <cell r="K1787">
            <v>0</v>
          </cell>
          <cell r="L1787">
            <v>3696000</v>
          </cell>
          <cell r="M1787">
            <v>3696000</v>
          </cell>
          <cell r="N1787">
            <v>0</v>
          </cell>
          <cell r="O1787">
            <v>1111264</v>
          </cell>
          <cell r="P1787">
            <v>1111264</v>
          </cell>
          <cell r="Q1787">
            <v>2584736</v>
          </cell>
          <cell r="R1787">
            <v>0</v>
          </cell>
          <cell r="S1787">
            <v>0</v>
          </cell>
          <cell r="T1787">
            <v>1111264</v>
          </cell>
          <cell r="U1787">
            <v>2584736</v>
          </cell>
          <cell r="V1787">
            <v>1165715</v>
          </cell>
          <cell r="W1787">
            <v>1165715</v>
          </cell>
        </row>
        <row r="1788">
          <cell r="D1788" t="str">
            <v>연구소 M개발팀</v>
          </cell>
          <cell r="E1788">
            <v>720020042</v>
          </cell>
          <cell r="F1788" t="str">
            <v>네크웍 장비및 설치비</v>
          </cell>
          <cell r="G1788" t="str">
            <v>2002.05.29</v>
          </cell>
          <cell r="I1788">
            <v>5</v>
          </cell>
          <cell r="J1788">
            <v>0.45100000000000001</v>
          </cell>
          <cell r="K1788">
            <v>0</v>
          </cell>
          <cell r="L1788">
            <v>4144000</v>
          </cell>
          <cell r="M1788">
            <v>4144000</v>
          </cell>
          <cell r="N1788">
            <v>0</v>
          </cell>
          <cell r="O1788">
            <v>1245963</v>
          </cell>
          <cell r="P1788">
            <v>1245963</v>
          </cell>
          <cell r="Q1788">
            <v>2898037</v>
          </cell>
          <cell r="R1788">
            <v>0</v>
          </cell>
          <cell r="S1788">
            <v>0</v>
          </cell>
          <cell r="T1788">
            <v>1245963</v>
          </cell>
          <cell r="U1788">
            <v>2898037</v>
          </cell>
          <cell r="V1788">
            <v>1307014</v>
          </cell>
          <cell r="W1788">
            <v>1307014</v>
          </cell>
        </row>
        <row r="1789">
          <cell r="D1789" t="str">
            <v>연구소 M개발팀</v>
          </cell>
          <cell r="E1789">
            <v>720020043</v>
          </cell>
          <cell r="F1789" t="str">
            <v>사무 OA가구</v>
          </cell>
          <cell r="G1789" t="str">
            <v>2002.02.27</v>
          </cell>
          <cell r="I1789">
            <v>5</v>
          </cell>
          <cell r="J1789">
            <v>0.45100000000000001</v>
          </cell>
          <cell r="K1789">
            <v>0</v>
          </cell>
          <cell r="L1789">
            <v>3630000</v>
          </cell>
          <cell r="M1789">
            <v>3630000</v>
          </cell>
          <cell r="N1789">
            <v>0</v>
          </cell>
          <cell r="O1789">
            <v>1500703</v>
          </cell>
          <cell r="P1789">
            <v>1500703</v>
          </cell>
          <cell r="Q1789">
            <v>2129297</v>
          </cell>
          <cell r="R1789">
            <v>0</v>
          </cell>
          <cell r="S1789">
            <v>0</v>
          </cell>
          <cell r="T1789">
            <v>1500703</v>
          </cell>
          <cell r="U1789">
            <v>2129297</v>
          </cell>
          <cell r="V1789">
            <v>960312</v>
          </cell>
          <cell r="W1789">
            <v>960312</v>
          </cell>
        </row>
        <row r="1790">
          <cell r="D1790" t="str">
            <v>연구소 M개발팀</v>
          </cell>
          <cell r="E1790">
            <v>720020048</v>
          </cell>
          <cell r="F1790" t="str">
            <v>삼성컴퓨터 CP-10</v>
          </cell>
          <cell r="G1790" t="str">
            <v>2002.07.12</v>
          </cell>
          <cell r="I1790">
            <v>5</v>
          </cell>
          <cell r="J1790">
            <v>0.45100000000000001</v>
          </cell>
          <cell r="K1790">
            <v>0</v>
          </cell>
          <cell r="L1790">
            <v>1309092</v>
          </cell>
          <cell r="M1790">
            <v>1309092</v>
          </cell>
          <cell r="N1790">
            <v>0</v>
          </cell>
          <cell r="O1790">
            <v>295200</v>
          </cell>
          <cell r="P1790">
            <v>295200</v>
          </cell>
          <cell r="Q1790">
            <v>1013892</v>
          </cell>
          <cell r="R1790">
            <v>0</v>
          </cell>
          <cell r="S1790">
            <v>0</v>
          </cell>
          <cell r="T1790">
            <v>295200</v>
          </cell>
          <cell r="U1790">
            <v>1013892</v>
          </cell>
          <cell r="V1790">
            <v>457265</v>
          </cell>
          <cell r="W1790">
            <v>457265</v>
          </cell>
        </row>
        <row r="1791">
          <cell r="D1791" t="str">
            <v>M집</v>
          </cell>
          <cell r="K1791">
            <v>13570000</v>
          </cell>
          <cell r="L1791">
            <v>22163274</v>
          </cell>
          <cell r="M1791">
            <v>35733274</v>
          </cell>
          <cell r="N1791">
            <v>3060035</v>
          </cell>
          <cell r="O1791">
            <v>12460002</v>
          </cell>
          <cell r="P1791">
            <v>15520037</v>
          </cell>
          <cell r="Q1791">
            <v>20213237</v>
          </cell>
          <cell r="R1791">
            <v>0</v>
          </cell>
          <cell r="S1791">
            <v>0</v>
          </cell>
          <cell r="T1791">
            <v>12460002</v>
          </cell>
          <cell r="U1791">
            <v>20213237</v>
          </cell>
          <cell r="V1791">
            <v>9116158</v>
          </cell>
          <cell r="W1791">
            <v>9116158</v>
          </cell>
        </row>
        <row r="1792">
          <cell r="D1792" t="str">
            <v>연구소 기술연구1팀</v>
          </cell>
          <cell r="E1792">
            <v>719960015</v>
          </cell>
          <cell r="F1792" t="str">
            <v>컴퓨터</v>
          </cell>
          <cell r="G1792" t="str">
            <v>1996.04.30</v>
          </cell>
          <cell r="H1792">
            <v>2000.04</v>
          </cell>
          <cell r="I1792">
            <v>5</v>
          </cell>
          <cell r="J1792">
            <v>0.45100000000000001</v>
          </cell>
          <cell r="K1792">
            <v>9588850</v>
          </cell>
          <cell r="L1792">
            <v>0</v>
          </cell>
          <cell r="M1792">
            <v>9588850</v>
          </cell>
          <cell r="N1792">
            <v>9587850</v>
          </cell>
          <cell r="O1792">
            <v>0</v>
          </cell>
          <cell r="P1792">
            <v>9587850</v>
          </cell>
          <cell r="Q1792">
            <v>1000</v>
          </cell>
          <cell r="R1792">
            <v>0</v>
          </cell>
          <cell r="S1792">
            <v>0</v>
          </cell>
          <cell r="T1792">
            <v>0</v>
          </cell>
          <cell r="U1792">
            <v>1000</v>
          </cell>
          <cell r="V1792">
            <v>0</v>
          </cell>
          <cell r="W1792">
            <v>0</v>
          </cell>
        </row>
        <row r="1793">
          <cell r="D1793" t="str">
            <v>정보통신 관리팀</v>
          </cell>
          <cell r="E1793">
            <v>719960007</v>
          </cell>
          <cell r="F1793" t="str">
            <v>노트북</v>
          </cell>
          <cell r="G1793" t="str">
            <v>1996.02.28</v>
          </cell>
          <cell r="H1793">
            <v>2000.04</v>
          </cell>
          <cell r="I1793">
            <v>5</v>
          </cell>
          <cell r="J1793">
            <v>0.45100000000000001</v>
          </cell>
          <cell r="K1793">
            <v>1850000</v>
          </cell>
          <cell r="L1793">
            <v>0</v>
          </cell>
          <cell r="M1793">
            <v>1850000</v>
          </cell>
          <cell r="N1793">
            <v>1849000</v>
          </cell>
          <cell r="O1793">
            <v>0</v>
          </cell>
          <cell r="P1793">
            <v>1849000</v>
          </cell>
          <cell r="Q1793">
            <v>1000</v>
          </cell>
          <cell r="R1793">
            <v>0</v>
          </cell>
          <cell r="S1793">
            <v>0</v>
          </cell>
          <cell r="T1793">
            <v>0</v>
          </cell>
          <cell r="U1793">
            <v>1000</v>
          </cell>
          <cell r="V1793">
            <v>0</v>
          </cell>
          <cell r="W1793">
            <v>0</v>
          </cell>
        </row>
        <row r="1794">
          <cell r="D1794" t="str">
            <v>정보통신 기술영업</v>
          </cell>
          <cell r="E1794">
            <v>720020033</v>
          </cell>
          <cell r="F1794" t="str">
            <v>칸막이(정보통신 지원팀)</v>
          </cell>
          <cell r="G1794" t="str">
            <v>2002.01.19</v>
          </cell>
          <cell r="I1794">
            <v>5</v>
          </cell>
          <cell r="J1794">
            <v>0.45100000000000001</v>
          </cell>
          <cell r="K1794">
            <v>0</v>
          </cell>
          <cell r="L1794">
            <v>1700000</v>
          </cell>
          <cell r="M1794">
            <v>1700000</v>
          </cell>
          <cell r="N1794">
            <v>0</v>
          </cell>
          <cell r="O1794">
            <v>766700</v>
          </cell>
          <cell r="P1794">
            <v>766700</v>
          </cell>
          <cell r="Q1794">
            <v>933300</v>
          </cell>
          <cell r="R1794">
            <v>0</v>
          </cell>
          <cell r="S1794">
            <v>0</v>
          </cell>
          <cell r="T1794">
            <v>766700</v>
          </cell>
          <cell r="U1794">
            <v>933300</v>
          </cell>
          <cell r="V1794">
            <v>420918</v>
          </cell>
          <cell r="W1794">
            <v>420918</v>
          </cell>
        </row>
        <row r="1795">
          <cell r="D1795" t="str">
            <v>정보통신 기술영업2부</v>
          </cell>
          <cell r="E1795">
            <v>719960036</v>
          </cell>
          <cell r="F1795" t="str">
            <v>노트북</v>
          </cell>
          <cell r="G1795" t="str">
            <v>1996.07.03</v>
          </cell>
          <cell r="H1795">
            <v>2000.12</v>
          </cell>
          <cell r="I1795">
            <v>5</v>
          </cell>
          <cell r="J1795">
            <v>0.45100000000000001</v>
          </cell>
          <cell r="K1795">
            <v>2206500</v>
          </cell>
          <cell r="L1795">
            <v>0</v>
          </cell>
          <cell r="M1795">
            <v>2206500</v>
          </cell>
          <cell r="N1795">
            <v>2205500</v>
          </cell>
          <cell r="O1795">
            <v>0</v>
          </cell>
          <cell r="P1795">
            <v>2205500</v>
          </cell>
          <cell r="Q1795">
            <v>1000</v>
          </cell>
          <cell r="R1795">
            <v>0</v>
          </cell>
          <cell r="S1795">
            <v>0</v>
          </cell>
          <cell r="T1795">
            <v>0</v>
          </cell>
          <cell r="U1795">
            <v>1000</v>
          </cell>
          <cell r="V1795">
            <v>0</v>
          </cell>
          <cell r="W1795">
            <v>0</v>
          </cell>
        </row>
        <row r="1796">
          <cell r="D1796" t="str">
            <v>정보통신 기술영업2부</v>
          </cell>
          <cell r="E1796">
            <v>719970030</v>
          </cell>
          <cell r="F1796" t="str">
            <v>NOTEBOOK COMPUTER</v>
          </cell>
          <cell r="G1796" t="str">
            <v>1997.04.21</v>
          </cell>
          <cell r="H1796">
            <v>2001.07</v>
          </cell>
          <cell r="I1796">
            <v>5</v>
          </cell>
          <cell r="J1796">
            <v>0.45100000000000001</v>
          </cell>
          <cell r="K1796">
            <v>2624000</v>
          </cell>
          <cell r="L1796">
            <v>0</v>
          </cell>
          <cell r="M1796">
            <v>2624000</v>
          </cell>
          <cell r="N1796">
            <v>2623000</v>
          </cell>
          <cell r="O1796">
            <v>0</v>
          </cell>
          <cell r="P1796">
            <v>2623000</v>
          </cell>
          <cell r="Q1796">
            <v>1000</v>
          </cell>
          <cell r="R1796">
            <v>0</v>
          </cell>
          <cell r="S1796">
            <v>0</v>
          </cell>
          <cell r="T1796">
            <v>0</v>
          </cell>
          <cell r="U1796">
            <v>1000</v>
          </cell>
          <cell r="V1796">
            <v>0</v>
          </cell>
          <cell r="W1796">
            <v>0</v>
          </cell>
        </row>
        <row r="1797">
          <cell r="D1797" t="str">
            <v>정보통신 기술영업2부</v>
          </cell>
          <cell r="E1797">
            <v>719970040</v>
          </cell>
          <cell r="F1797" t="str">
            <v>노트북</v>
          </cell>
          <cell r="G1797" t="str">
            <v>1997.05.23</v>
          </cell>
          <cell r="H1797">
            <v>2001.07</v>
          </cell>
          <cell r="I1797">
            <v>5</v>
          </cell>
          <cell r="J1797">
            <v>0.45100000000000001</v>
          </cell>
          <cell r="K1797">
            <v>2886000</v>
          </cell>
          <cell r="L1797">
            <v>0</v>
          </cell>
          <cell r="M1797">
            <v>2886000</v>
          </cell>
          <cell r="N1797">
            <v>2885000</v>
          </cell>
          <cell r="O1797">
            <v>0</v>
          </cell>
          <cell r="P1797">
            <v>2885000</v>
          </cell>
          <cell r="Q1797">
            <v>1000</v>
          </cell>
          <cell r="R1797">
            <v>0</v>
          </cell>
          <cell r="S1797">
            <v>0</v>
          </cell>
          <cell r="T1797">
            <v>0</v>
          </cell>
          <cell r="U1797">
            <v>1000</v>
          </cell>
          <cell r="V1797">
            <v>0</v>
          </cell>
          <cell r="W1797">
            <v>0</v>
          </cell>
        </row>
        <row r="1798">
          <cell r="D1798" t="str">
            <v>정보통신 기술영업2부</v>
          </cell>
          <cell r="E1798">
            <v>720000020</v>
          </cell>
          <cell r="F1798" t="str">
            <v>노트북세트(LG-IBM)</v>
          </cell>
          <cell r="G1798" t="str">
            <v>2000.04.29</v>
          </cell>
          <cell r="I1798">
            <v>5</v>
          </cell>
          <cell r="J1798">
            <v>0.45100000000000001</v>
          </cell>
          <cell r="K1798">
            <v>6750000</v>
          </cell>
          <cell r="L1798">
            <v>0</v>
          </cell>
          <cell r="M1798">
            <v>6750000</v>
          </cell>
          <cell r="N1798">
            <v>4715543</v>
          </cell>
          <cell r="O1798">
            <v>917540</v>
          </cell>
          <cell r="P1798">
            <v>5633083</v>
          </cell>
          <cell r="Q1798">
            <v>1116917</v>
          </cell>
          <cell r="R1798">
            <v>0</v>
          </cell>
          <cell r="S1798">
            <v>0</v>
          </cell>
          <cell r="T1798">
            <v>917540</v>
          </cell>
          <cell r="U1798">
            <v>1116917</v>
          </cell>
          <cell r="V1798">
            <v>503729</v>
          </cell>
          <cell r="W1798">
            <v>503729</v>
          </cell>
        </row>
        <row r="1799">
          <cell r="D1799" t="str">
            <v>정보통신 기술지원사?0</v>
          </cell>
          <cell r="E1799">
            <v>719930016</v>
          </cell>
          <cell r="F1799" t="str">
            <v>STRATUS COMPUTER               1</v>
          </cell>
          <cell r="G1799" t="str">
            <v>993.05.31</v>
          </cell>
          <cell r="H1799">
            <v>2001.09</v>
          </cell>
          <cell r="I1799">
            <v>5</v>
          </cell>
          <cell r="J1799">
            <v>0.45100000000000001</v>
          </cell>
          <cell r="K1799">
            <v>251730293</v>
          </cell>
          <cell r="L1799">
            <v>0</v>
          </cell>
          <cell r="M1799">
            <v>251730293</v>
          </cell>
          <cell r="N1799">
            <v>251729293</v>
          </cell>
          <cell r="O1799">
            <v>0</v>
          </cell>
          <cell r="P1799">
            <v>251729293</v>
          </cell>
          <cell r="Q1799">
            <v>1000</v>
          </cell>
          <cell r="R1799">
            <v>0</v>
          </cell>
          <cell r="S1799">
            <v>0</v>
          </cell>
          <cell r="T1799">
            <v>0</v>
          </cell>
          <cell r="U1799">
            <v>1000</v>
          </cell>
          <cell r="V1799">
            <v>0</v>
          </cell>
          <cell r="W1799">
            <v>0</v>
          </cell>
        </row>
        <row r="1800">
          <cell r="D1800" t="str">
            <v>정보통신 기술지원사?0</v>
          </cell>
          <cell r="E1800">
            <v>719960021</v>
          </cell>
          <cell r="F1800" t="str">
            <v>노트북                         1</v>
          </cell>
          <cell r="G1800" t="str">
            <v>996.06.20</v>
          </cell>
          <cell r="H1800">
            <v>2000.04</v>
          </cell>
          <cell r="I1800">
            <v>5</v>
          </cell>
          <cell r="J1800">
            <v>0.45100000000000001</v>
          </cell>
          <cell r="K1800">
            <v>2527272</v>
          </cell>
          <cell r="L1800">
            <v>0</v>
          </cell>
          <cell r="M1800">
            <v>2527272</v>
          </cell>
          <cell r="N1800">
            <v>2526272</v>
          </cell>
          <cell r="O1800">
            <v>0</v>
          </cell>
          <cell r="P1800">
            <v>2526272</v>
          </cell>
          <cell r="Q1800">
            <v>1000</v>
          </cell>
          <cell r="R1800">
            <v>0</v>
          </cell>
          <cell r="S1800">
            <v>0</v>
          </cell>
          <cell r="T1800">
            <v>0</v>
          </cell>
          <cell r="U1800">
            <v>1000</v>
          </cell>
          <cell r="V1800">
            <v>0</v>
          </cell>
          <cell r="W1800">
            <v>0</v>
          </cell>
        </row>
        <row r="1801">
          <cell r="D1801" t="str">
            <v>정보통신 기술지원사?0</v>
          </cell>
          <cell r="E1801">
            <v>719970034</v>
          </cell>
          <cell r="F1801" t="str">
            <v>노트북                         1</v>
          </cell>
          <cell r="G1801" t="str">
            <v>997.04.30</v>
          </cell>
          <cell r="H1801">
            <v>2001.07</v>
          </cell>
          <cell r="I1801">
            <v>5</v>
          </cell>
          <cell r="J1801">
            <v>0.45100000000000001</v>
          </cell>
          <cell r="K1801">
            <v>6300000</v>
          </cell>
          <cell r="L1801">
            <v>0</v>
          </cell>
          <cell r="M1801">
            <v>6300000</v>
          </cell>
          <cell r="N1801">
            <v>6299000</v>
          </cell>
          <cell r="O1801">
            <v>0</v>
          </cell>
          <cell r="P1801">
            <v>6299000</v>
          </cell>
          <cell r="Q1801">
            <v>1000</v>
          </cell>
          <cell r="R1801">
            <v>0</v>
          </cell>
          <cell r="S1801">
            <v>0</v>
          </cell>
          <cell r="T1801">
            <v>0</v>
          </cell>
          <cell r="U1801">
            <v>1000</v>
          </cell>
          <cell r="V1801">
            <v>0</v>
          </cell>
          <cell r="W1801">
            <v>0</v>
          </cell>
        </row>
        <row r="1802">
          <cell r="D1802" t="str">
            <v>정보통신 기술지원사?0</v>
          </cell>
          <cell r="E1802">
            <v>719970097</v>
          </cell>
          <cell r="F1802" t="str">
            <v>컴퓨터                         1</v>
          </cell>
          <cell r="G1802" t="str">
            <v>997.09.30</v>
          </cell>
          <cell r="H1802">
            <v>2002.04</v>
          </cell>
          <cell r="I1802">
            <v>5</v>
          </cell>
          <cell r="J1802">
            <v>0.45100000000000001</v>
          </cell>
          <cell r="K1802">
            <v>1459500</v>
          </cell>
          <cell r="L1802">
            <v>0</v>
          </cell>
          <cell r="M1802">
            <v>1459500</v>
          </cell>
          <cell r="N1802">
            <v>1375604</v>
          </cell>
          <cell r="O1802">
            <v>82896</v>
          </cell>
          <cell r="P1802">
            <v>1458500</v>
          </cell>
          <cell r="Q1802">
            <v>1000</v>
          </cell>
          <cell r="R1802">
            <v>0</v>
          </cell>
          <cell r="S1802">
            <v>0</v>
          </cell>
          <cell r="T1802">
            <v>82896</v>
          </cell>
          <cell r="U1802">
            <v>1000</v>
          </cell>
          <cell r="V1802">
            <v>0</v>
          </cell>
          <cell r="W1802">
            <v>0</v>
          </cell>
        </row>
        <row r="1803">
          <cell r="D1803" t="str">
            <v>정보통신 기술지원사?0</v>
          </cell>
          <cell r="E1803">
            <v>719970098</v>
          </cell>
          <cell r="F1803" t="str">
            <v>컴퓨터                         1</v>
          </cell>
          <cell r="G1803" t="str">
            <v>997.09.30</v>
          </cell>
          <cell r="H1803">
            <v>2002.04</v>
          </cell>
          <cell r="I1803">
            <v>5</v>
          </cell>
          <cell r="J1803">
            <v>0.45100000000000001</v>
          </cell>
          <cell r="K1803">
            <v>1459500</v>
          </cell>
          <cell r="L1803">
            <v>0</v>
          </cell>
          <cell r="M1803">
            <v>1459500</v>
          </cell>
          <cell r="N1803">
            <v>1375604</v>
          </cell>
          <cell r="O1803">
            <v>82896</v>
          </cell>
          <cell r="P1803">
            <v>1458500</v>
          </cell>
          <cell r="Q1803">
            <v>1000</v>
          </cell>
          <cell r="R1803">
            <v>0</v>
          </cell>
          <cell r="S1803">
            <v>0</v>
          </cell>
          <cell r="T1803">
            <v>82896</v>
          </cell>
          <cell r="U1803">
            <v>1000</v>
          </cell>
          <cell r="V1803">
            <v>0</v>
          </cell>
          <cell r="W1803">
            <v>0</v>
          </cell>
        </row>
        <row r="1804">
          <cell r="D1804" t="str">
            <v>정보통신 기술지원팀</v>
          </cell>
          <cell r="E1804">
            <v>719980011</v>
          </cell>
          <cell r="F1804" t="str">
            <v>HP레이저젯5000</v>
          </cell>
          <cell r="G1804" t="str">
            <v>1998.09.22</v>
          </cell>
          <cell r="I1804">
            <v>5</v>
          </cell>
          <cell r="J1804">
            <v>0.45100000000000001</v>
          </cell>
          <cell r="K1804">
            <v>2200000</v>
          </cell>
          <cell r="L1804">
            <v>0</v>
          </cell>
          <cell r="M1804">
            <v>2200000</v>
          </cell>
          <cell r="N1804">
            <v>1932072</v>
          </cell>
          <cell r="O1804">
            <v>120836</v>
          </cell>
          <cell r="P1804">
            <v>2052908</v>
          </cell>
          <cell r="Q1804">
            <v>147092</v>
          </cell>
          <cell r="R1804">
            <v>0</v>
          </cell>
          <cell r="S1804">
            <v>0</v>
          </cell>
          <cell r="T1804">
            <v>120836</v>
          </cell>
          <cell r="U1804">
            <v>147092</v>
          </cell>
          <cell r="V1804">
            <v>66338</v>
          </cell>
          <cell r="W1804">
            <v>66338</v>
          </cell>
        </row>
        <row r="1805">
          <cell r="D1805" t="str">
            <v>정보통신 사업본부</v>
          </cell>
          <cell r="E1805">
            <v>719950014</v>
          </cell>
          <cell r="F1805" t="str">
            <v>복사기</v>
          </cell>
          <cell r="G1805" t="str">
            <v>1995.03.20</v>
          </cell>
          <cell r="H1805">
            <v>1998.12</v>
          </cell>
          <cell r="I1805">
            <v>5</v>
          </cell>
          <cell r="J1805">
            <v>0.45100000000000001</v>
          </cell>
          <cell r="K1805">
            <v>2700000</v>
          </cell>
          <cell r="L1805">
            <v>0</v>
          </cell>
          <cell r="M1805">
            <v>2700000</v>
          </cell>
          <cell r="N1805">
            <v>2699000</v>
          </cell>
          <cell r="O1805">
            <v>0</v>
          </cell>
          <cell r="P1805">
            <v>2699000</v>
          </cell>
          <cell r="Q1805">
            <v>1000</v>
          </cell>
          <cell r="R1805">
            <v>0</v>
          </cell>
          <cell r="S1805">
            <v>0</v>
          </cell>
          <cell r="T1805">
            <v>0</v>
          </cell>
          <cell r="U1805">
            <v>1000</v>
          </cell>
          <cell r="V1805">
            <v>0</v>
          </cell>
          <cell r="W1805">
            <v>0</v>
          </cell>
        </row>
        <row r="1806">
          <cell r="D1806" t="str">
            <v>정보통신 사업본부</v>
          </cell>
          <cell r="E1806">
            <v>719960006</v>
          </cell>
          <cell r="F1806" t="str">
            <v>컴퓨터</v>
          </cell>
          <cell r="G1806" t="str">
            <v>1996.02.29</v>
          </cell>
          <cell r="H1806">
            <v>2000.04</v>
          </cell>
          <cell r="I1806">
            <v>5</v>
          </cell>
          <cell r="J1806">
            <v>0.45100000000000001</v>
          </cell>
          <cell r="K1806">
            <v>18313250</v>
          </cell>
          <cell r="L1806">
            <v>0</v>
          </cell>
          <cell r="M1806">
            <v>18313250</v>
          </cell>
          <cell r="N1806">
            <v>18312250</v>
          </cell>
          <cell r="O1806">
            <v>0</v>
          </cell>
          <cell r="P1806">
            <v>18312250</v>
          </cell>
          <cell r="Q1806">
            <v>1000</v>
          </cell>
          <cell r="R1806">
            <v>0</v>
          </cell>
          <cell r="S1806">
            <v>0</v>
          </cell>
          <cell r="T1806">
            <v>0</v>
          </cell>
          <cell r="U1806">
            <v>1000</v>
          </cell>
          <cell r="V1806">
            <v>0</v>
          </cell>
          <cell r="W1806">
            <v>0</v>
          </cell>
        </row>
        <row r="1807">
          <cell r="D1807" t="str">
            <v>정보통신 사업본부</v>
          </cell>
          <cell r="E1807">
            <v>719960038</v>
          </cell>
          <cell r="F1807" t="str">
            <v>컴퓨터</v>
          </cell>
          <cell r="G1807" t="str">
            <v>1996.07.25</v>
          </cell>
          <cell r="H1807">
            <v>2000.12</v>
          </cell>
          <cell r="I1807">
            <v>5</v>
          </cell>
          <cell r="J1807">
            <v>0.45100000000000001</v>
          </cell>
          <cell r="K1807">
            <v>2044450</v>
          </cell>
          <cell r="L1807">
            <v>0</v>
          </cell>
          <cell r="M1807">
            <v>2044450</v>
          </cell>
          <cell r="N1807">
            <v>2043450</v>
          </cell>
          <cell r="O1807">
            <v>0</v>
          </cell>
          <cell r="P1807">
            <v>2043450</v>
          </cell>
          <cell r="Q1807">
            <v>1000</v>
          </cell>
          <cell r="R1807">
            <v>0</v>
          </cell>
          <cell r="S1807">
            <v>0</v>
          </cell>
          <cell r="T1807">
            <v>0</v>
          </cell>
          <cell r="U1807">
            <v>1000</v>
          </cell>
          <cell r="V1807">
            <v>0</v>
          </cell>
          <cell r="W1807">
            <v>0</v>
          </cell>
        </row>
        <row r="1808">
          <cell r="D1808" t="str">
            <v>정보통신 사업본부</v>
          </cell>
          <cell r="E1808">
            <v>719960048</v>
          </cell>
          <cell r="F1808" t="str">
            <v>집기비품</v>
          </cell>
          <cell r="G1808" t="str">
            <v>1996.09.02</v>
          </cell>
          <cell r="H1808">
            <v>2000.12</v>
          </cell>
          <cell r="I1808">
            <v>5</v>
          </cell>
          <cell r="J1808">
            <v>0.45100000000000001</v>
          </cell>
          <cell r="K1808">
            <v>47000000</v>
          </cell>
          <cell r="L1808">
            <v>0</v>
          </cell>
          <cell r="M1808">
            <v>47000000</v>
          </cell>
          <cell r="N1808">
            <v>46999000</v>
          </cell>
          <cell r="O1808">
            <v>0</v>
          </cell>
          <cell r="P1808">
            <v>46999000</v>
          </cell>
          <cell r="Q1808">
            <v>1000</v>
          </cell>
          <cell r="R1808">
            <v>0</v>
          </cell>
          <cell r="S1808">
            <v>0</v>
          </cell>
          <cell r="T1808">
            <v>0</v>
          </cell>
          <cell r="U1808">
            <v>1000</v>
          </cell>
          <cell r="V1808">
            <v>0</v>
          </cell>
          <cell r="W1808">
            <v>0</v>
          </cell>
        </row>
        <row r="1809">
          <cell r="D1809" t="str">
            <v>정보통신 사업본부</v>
          </cell>
          <cell r="E1809">
            <v>719960055</v>
          </cell>
          <cell r="F1809" t="str">
            <v>S500T-1S31외</v>
          </cell>
          <cell r="G1809" t="str">
            <v>1996.10.28</v>
          </cell>
          <cell r="H1809">
            <v>2000.12</v>
          </cell>
          <cell r="I1809">
            <v>5</v>
          </cell>
          <cell r="J1809">
            <v>0.45100000000000001</v>
          </cell>
          <cell r="K1809">
            <v>2744000</v>
          </cell>
          <cell r="L1809">
            <v>0</v>
          </cell>
          <cell r="M1809">
            <v>2744000</v>
          </cell>
          <cell r="N1809">
            <v>2743000</v>
          </cell>
          <cell r="O1809">
            <v>0</v>
          </cell>
          <cell r="P1809">
            <v>2743000</v>
          </cell>
          <cell r="Q1809">
            <v>1000</v>
          </cell>
          <cell r="R1809">
            <v>0</v>
          </cell>
          <cell r="S1809">
            <v>0</v>
          </cell>
          <cell r="T1809">
            <v>0</v>
          </cell>
          <cell r="U1809">
            <v>1000</v>
          </cell>
          <cell r="V1809">
            <v>0</v>
          </cell>
          <cell r="W1809">
            <v>0</v>
          </cell>
        </row>
        <row r="1810">
          <cell r="D1810" t="str">
            <v>정보통신 사업본부</v>
          </cell>
          <cell r="E1810">
            <v>719960057</v>
          </cell>
          <cell r="F1810" t="str">
            <v>노트북</v>
          </cell>
          <cell r="G1810" t="str">
            <v>1996.11.12</v>
          </cell>
          <cell r="H1810">
            <v>2000.09</v>
          </cell>
          <cell r="I1810">
            <v>5</v>
          </cell>
          <cell r="J1810">
            <v>0.45100000000000001</v>
          </cell>
          <cell r="K1810">
            <v>1910000</v>
          </cell>
          <cell r="L1810">
            <v>0</v>
          </cell>
          <cell r="M1810">
            <v>1910000</v>
          </cell>
          <cell r="N1810">
            <v>1909000</v>
          </cell>
          <cell r="O1810">
            <v>0</v>
          </cell>
          <cell r="P1810">
            <v>1909000</v>
          </cell>
          <cell r="Q1810">
            <v>1000</v>
          </cell>
          <cell r="R1810">
            <v>0</v>
          </cell>
          <cell r="S1810">
            <v>0</v>
          </cell>
          <cell r="T1810">
            <v>0</v>
          </cell>
          <cell r="U1810">
            <v>1000</v>
          </cell>
          <cell r="V1810">
            <v>0</v>
          </cell>
          <cell r="W1810">
            <v>0</v>
          </cell>
        </row>
        <row r="1811">
          <cell r="D1811" t="str">
            <v>정보통신 사업본부</v>
          </cell>
          <cell r="E1811">
            <v>719960058</v>
          </cell>
          <cell r="F1811" t="str">
            <v>PC</v>
          </cell>
          <cell r="G1811" t="str">
            <v>1996.11.12</v>
          </cell>
          <cell r="H1811">
            <v>2000.12</v>
          </cell>
          <cell r="I1811">
            <v>5</v>
          </cell>
          <cell r="J1811">
            <v>0.45100000000000001</v>
          </cell>
          <cell r="K1811">
            <v>2350000</v>
          </cell>
          <cell r="L1811">
            <v>0</v>
          </cell>
          <cell r="M1811">
            <v>2350000</v>
          </cell>
          <cell r="N1811">
            <v>2349000</v>
          </cell>
          <cell r="O1811">
            <v>0</v>
          </cell>
          <cell r="P1811">
            <v>2349000</v>
          </cell>
          <cell r="Q1811">
            <v>1000</v>
          </cell>
          <cell r="R1811">
            <v>0</v>
          </cell>
          <cell r="S1811">
            <v>0</v>
          </cell>
          <cell r="T1811">
            <v>0</v>
          </cell>
          <cell r="U1811">
            <v>1000</v>
          </cell>
          <cell r="V1811">
            <v>0</v>
          </cell>
          <cell r="W1811">
            <v>0</v>
          </cell>
        </row>
        <row r="1812">
          <cell r="D1812" t="str">
            <v>정보통신 사업본부</v>
          </cell>
          <cell r="E1812">
            <v>719960061</v>
          </cell>
          <cell r="F1812" t="str">
            <v>Note Book</v>
          </cell>
          <cell r="G1812" t="str">
            <v>1996.11.27</v>
          </cell>
          <cell r="H1812">
            <v>2000.12</v>
          </cell>
          <cell r="I1812">
            <v>5</v>
          </cell>
          <cell r="J1812">
            <v>0.45100000000000001</v>
          </cell>
          <cell r="K1812">
            <v>2544000</v>
          </cell>
          <cell r="L1812">
            <v>0</v>
          </cell>
          <cell r="M1812">
            <v>2544000</v>
          </cell>
          <cell r="N1812">
            <v>2543000</v>
          </cell>
          <cell r="O1812">
            <v>0</v>
          </cell>
          <cell r="P1812">
            <v>2543000</v>
          </cell>
          <cell r="Q1812">
            <v>1000</v>
          </cell>
          <cell r="R1812">
            <v>0</v>
          </cell>
          <cell r="S1812">
            <v>0</v>
          </cell>
          <cell r="T1812">
            <v>0</v>
          </cell>
          <cell r="U1812">
            <v>1000</v>
          </cell>
          <cell r="V1812">
            <v>0</v>
          </cell>
          <cell r="W1812">
            <v>0</v>
          </cell>
        </row>
        <row r="1813">
          <cell r="D1813" t="str">
            <v>정보통신 사업본부</v>
          </cell>
          <cell r="E1813">
            <v>719960063</v>
          </cell>
          <cell r="F1813" t="str">
            <v>NOTE BOOK</v>
          </cell>
          <cell r="G1813" t="str">
            <v>1996.11.29</v>
          </cell>
          <cell r="H1813">
            <v>2000.12</v>
          </cell>
          <cell r="I1813">
            <v>5</v>
          </cell>
          <cell r="J1813">
            <v>0.45100000000000001</v>
          </cell>
          <cell r="K1813">
            <v>2915000</v>
          </cell>
          <cell r="L1813">
            <v>0</v>
          </cell>
          <cell r="M1813">
            <v>2915000</v>
          </cell>
          <cell r="N1813">
            <v>2914000</v>
          </cell>
          <cell r="O1813">
            <v>0</v>
          </cell>
          <cell r="P1813">
            <v>2914000</v>
          </cell>
          <cell r="Q1813">
            <v>1000</v>
          </cell>
          <cell r="R1813">
            <v>0</v>
          </cell>
          <cell r="S1813">
            <v>0</v>
          </cell>
          <cell r="T1813">
            <v>0</v>
          </cell>
          <cell r="U1813">
            <v>1000</v>
          </cell>
          <cell r="V1813">
            <v>0</v>
          </cell>
          <cell r="W1813">
            <v>0</v>
          </cell>
        </row>
        <row r="1814">
          <cell r="D1814" t="str">
            <v>정보통신 사업본부</v>
          </cell>
          <cell r="E1814">
            <v>719960065</v>
          </cell>
          <cell r="F1814" t="str">
            <v>레이져프린터</v>
          </cell>
          <cell r="G1814" t="str">
            <v>1996.11.12</v>
          </cell>
          <cell r="H1814">
            <v>2000.12</v>
          </cell>
          <cell r="I1814">
            <v>5</v>
          </cell>
          <cell r="J1814">
            <v>0.45100000000000001</v>
          </cell>
          <cell r="K1814">
            <v>1750000</v>
          </cell>
          <cell r="L1814">
            <v>0</v>
          </cell>
          <cell r="M1814">
            <v>1750000</v>
          </cell>
          <cell r="N1814">
            <v>1749000</v>
          </cell>
          <cell r="O1814">
            <v>0</v>
          </cell>
          <cell r="P1814">
            <v>1749000</v>
          </cell>
          <cell r="Q1814">
            <v>1000</v>
          </cell>
          <cell r="R1814">
            <v>0</v>
          </cell>
          <cell r="S1814">
            <v>0</v>
          </cell>
          <cell r="T1814">
            <v>0</v>
          </cell>
          <cell r="U1814">
            <v>1000</v>
          </cell>
          <cell r="V1814">
            <v>0</v>
          </cell>
          <cell r="W1814">
            <v>0</v>
          </cell>
        </row>
        <row r="1815">
          <cell r="D1815" t="str">
            <v>정보통신 사업본부</v>
          </cell>
          <cell r="E1815">
            <v>719960066</v>
          </cell>
          <cell r="F1815" t="str">
            <v>DESK TOP PC</v>
          </cell>
          <cell r="G1815" t="str">
            <v>1996.11.12</v>
          </cell>
          <cell r="H1815">
            <v>2000.12</v>
          </cell>
          <cell r="I1815">
            <v>5</v>
          </cell>
          <cell r="J1815">
            <v>0.45100000000000001</v>
          </cell>
          <cell r="K1815">
            <v>1550000</v>
          </cell>
          <cell r="L1815">
            <v>0</v>
          </cell>
          <cell r="M1815">
            <v>1550000</v>
          </cell>
          <cell r="N1815">
            <v>1549000</v>
          </cell>
          <cell r="O1815">
            <v>0</v>
          </cell>
          <cell r="P1815">
            <v>1549000</v>
          </cell>
          <cell r="Q1815">
            <v>1000</v>
          </cell>
          <cell r="R1815">
            <v>0</v>
          </cell>
          <cell r="S1815">
            <v>0</v>
          </cell>
          <cell r="T1815">
            <v>0</v>
          </cell>
          <cell r="U1815">
            <v>1000</v>
          </cell>
          <cell r="V1815">
            <v>0</v>
          </cell>
          <cell r="W1815">
            <v>0</v>
          </cell>
        </row>
        <row r="1816">
          <cell r="D1816" t="str">
            <v>정보통신 사업본부</v>
          </cell>
          <cell r="E1816">
            <v>719960067</v>
          </cell>
          <cell r="F1816" t="str">
            <v>NOTE BOOK PC</v>
          </cell>
          <cell r="G1816" t="str">
            <v>1996.11.12</v>
          </cell>
          <cell r="H1816">
            <v>2000.12</v>
          </cell>
          <cell r="I1816">
            <v>5</v>
          </cell>
          <cell r="J1816">
            <v>0.45100000000000001</v>
          </cell>
          <cell r="K1816">
            <v>14831640</v>
          </cell>
          <cell r="L1816">
            <v>0</v>
          </cell>
          <cell r="M1816">
            <v>14831640</v>
          </cell>
          <cell r="N1816">
            <v>14830640</v>
          </cell>
          <cell r="O1816">
            <v>0</v>
          </cell>
          <cell r="P1816">
            <v>14830640</v>
          </cell>
          <cell r="Q1816">
            <v>1000</v>
          </cell>
          <cell r="R1816">
            <v>0</v>
          </cell>
          <cell r="S1816">
            <v>0</v>
          </cell>
          <cell r="T1816">
            <v>0</v>
          </cell>
          <cell r="U1816">
            <v>1000</v>
          </cell>
          <cell r="V1816">
            <v>0</v>
          </cell>
          <cell r="W1816">
            <v>0</v>
          </cell>
        </row>
        <row r="1817">
          <cell r="D1817" t="str">
            <v>정보통신 사업본부</v>
          </cell>
          <cell r="E1817">
            <v>719970039</v>
          </cell>
          <cell r="F1817" t="str">
            <v>노트북</v>
          </cell>
          <cell r="G1817" t="str">
            <v>1997.05.23</v>
          </cell>
          <cell r="H1817">
            <v>2001.07</v>
          </cell>
          <cell r="I1817">
            <v>5</v>
          </cell>
          <cell r="J1817">
            <v>0.45100000000000001</v>
          </cell>
          <cell r="K1817">
            <v>2886000</v>
          </cell>
          <cell r="L1817">
            <v>0</v>
          </cell>
          <cell r="M1817">
            <v>2886000</v>
          </cell>
          <cell r="N1817">
            <v>2885000</v>
          </cell>
          <cell r="O1817">
            <v>0</v>
          </cell>
          <cell r="P1817">
            <v>2885000</v>
          </cell>
          <cell r="Q1817">
            <v>1000</v>
          </cell>
          <cell r="R1817">
            <v>0</v>
          </cell>
          <cell r="S1817">
            <v>0</v>
          </cell>
          <cell r="T1817">
            <v>0</v>
          </cell>
          <cell r="U1817">
            <v>1000</v>
          </cell>
          <cell r="V1817">
            <v>0</v>
          </cell>
          <cell r="W1817">
            <v>0</v>
          </cell>
        </row>
        <row r="1818">
          <cell r="D1818" t="str">
            <v>정보통신 사업본부</v>
          </cell>
          <cell r="E1818">
            <v>719990004</v>
          </cell>
          <cell r="F1818" t="str">
            <v>가구외</v>
          </cell>
          <cell r="G1818" t="str">
            <v>1999.01.30</v>
          </cell>
          <cell r="I1818">
            <v>5</v>
          </cell>
          <cell r="J1818">
            <v>0.45100000000000001</v>
          </cell>
          <cell r="K1818">
            <v>3366000</v>
          </cell>
          <cell r="L1818">
            <v>0</v>
          </cell>
          <cell r="M1818">
            <v>3366000</v>
          </cell>
          <cell r="N1818">
            <v>2809031</v>
          </cell>
          <cell r="O1818">
            <v>251193</v>
          </cell>
          <cell r="P1818">
            <v>3060224</v>
          </cell>
          <cell r="Q1818">
            <v>305776</v>
          </cell>
          <cell r="R1818">
            <v>0</v>
          </cell>
          <cell r="S1818">
            <v>0</v>
          </cell>
          <cell r="T1818">
            <v>251193</v>
          </cell>
          <cell r="U1818">
            <v>305776</v>
          </cell>
          <cell r="V1818">
            <v>137904</v>
          </cell>
          <cell r="W1818">
            <v>137904</v>
          </cell>
        </row>
        <row r="1819">
          <cell r="D1819" t="str">
            <v>정보통신 전북PCS팀</v>
          </cell>
          <cell r="E1819">
            <v>719980024</v>
          </cell>
          <cell r="F1819" t="str">
            <v>복사기(제록스-230x)</v>
          </cell>
          <cell r="G1819" t="str">
            <v>1998.12.04</v>
          </cell>
          <cell r="I1819">
            <v>5</v>
          </cell>
          <cell r="J1819">
            <v>0.45100000000000001</v>
          </cell>
          <cell r="K1819">
            <v>1181818</v>
          </cell>
          <cell r="L1819">
            <v>0</v>
          </cell>
          <cell r="M1819">
            <v>1181818</v>
          </cell>
          <cell r="N1819">
            <v>1037890</v>
          </cell>
          <cell r="O1819">
            <v>64912</v>
          </cell>
          <cell r="P1819">
            <v>1102802</v>
          </cell>
          <cell r="Q1819">
            <v>79016</v>
          </cell>
          <cell r="R1819">
            <v>0</v>
          </cell>
          <cell r="S1819">
            <v>0</v>
          </cell>
          <cell r="T1819">
            <v>64912</v>
          </cell>
          <cell r="U1819">
            <v>79016</v>
          </cell>
          <cell r="V1819">
            <v>35636</v>
          </cell>
          <cell r="W1819">
            <v>35636</v>
          </cell>
        </row>
        <row r="1820">
          <cell r="D1820" t="str">
            <v>정보통신 전북PCS팀</v>
          </cell>
          <cell r="E1820">
            <v>719990001</v>
          </cell>
          <cell r="F1820" t="str">
            <v>노트북 LG 315ED</v>
          </cell>
          <cell r="G1820" t="str">
            <v>1999.01.04</v>
          </cell>
          <cell r="I1820">
            <v>5</v>
          </cell>
          <cell r="J1820">
            <v>0.45100000000000001</v>
          </cell>
          <cell r="K1820">
            <v>3909090</v>
          </cell>
          <cell r="L1820">
            <v>0</v>
          </cell>
          <cell r="M1820">
            <v>3909090</v>
          </cell>
          <cell r="N1820">
            <v>3262257</v>
          </cell>
          <cell r="O1820">
            <v>291722</v>
          </cell>
          <cell r="P1820">
            <v>3553979</v>
          </cell>
          <cell r="Q1820">
            <v>355111</v>
          </cell>
          <cell r="R1820">
            <v>0</v>
          </cell>
          <cell r="S1820">
            <v>0</v>
          </cell>
          <cell r="T1820">
            <v>291722</v>
          </cell>
          <cell r="U1820">
            <v>355111</v>
          </cell>
          <cell r="V1820">
            <v>160155</v>
          </cell>
          <cell r="W1820">
            <v>160155</v>
          </cell>
        </row>
        <row r="1821">
          <cell r="D1821" t="str">
            <v>정보통신 전북PCS팀</v>
          </cell>
          <cell r="E1821">
            <v>719990024</v>
          </cell>
          <cell r="F1821" t="str">
            <v>노트북</v>
          </cell>
          <cell r="G1821" t="str">
            <v>1999.07.23</v>
          </cell>
          <cell r="I1821">
            <v>5</v>
          </cell>
          <cell r="J1821">
            <v>0.45100000000000001</v>
          </cell>
          <cell r="K1821">
            <v>6852000</v>
          </cell>
          <cell r="L1821">
            <v>0</v>
          </cell>
          <cell r="M1821">
            <v>6852000</v>
          </cell>
          <cell r="N1821">
            <v>5252503</v>
          </cell>
          <cell r="O1821">
            <v>721373</v>
          </cell>
          <cell r="P1821">
            <v>5973876</v>
          </cell>
          <cell r="Q1821">
            <v>878124</v>
          </cell>
          <cell r="R1821">
            <v>0</v>
          </cell>
          <cell r="S1821">
            <v>0</v>
          </cell>
          <cell r="T1821">
            <v>721373</v>
          </cell>
          <cell r="U1821">
            <v>878124</v>
          </cell>
          <cell r="V1821">
            <v>396033</v>
          </cell>
          <cell r="W1821">
            <v>396033</v>
          </cell>
        </row>
        <row r="1822">
          <cell r="D1822" t="str">
            <v>정보통신 전북PCS팀</v>
          </cell>
          <cell r="E1822">
            <v>720000013</v>
          </cell>
          <cell r="F1822" t="str">
            <v>광파워 메타(OLP-6)</v>
          </cell>
          <cell r="G1822" t="str">
            <v>2000.03.31</v>
          </cell>
          <cell r="I1822">
            <v>5</v>
          </cell>
          <cell r="J1822">
            <v>0.45100000000000001</v>
          </cell>
          <cell r="K1822">
            <v>2400000</v>
          </cell>
          <cell r="L1822">
            <v>0</v>
          </cell>
          <cell r="M1822">
            <v>2400000</v>
          </cell>
          <cell r="N1822">
            <v>1676638</v>
          </cell>
          <cell r="O1822">
            <v>326236</v>
          </cell>
          <cell r="P1822">
            <v>2002874</v>
          </cell>
          <cell r="Q1822">
            <v>397126</v>
          </cell>
          <cell r="R1822">
            <v>0</v>
          </cell>
          <cell r="S1822">
            <v>0</v>
          </cell>
          <cell r="T1822">
            <v>326236</v>
          </cell>
          <cell r="U1822">
            <v>397126</v>
          </cell>
          <cell r="V1822">
            <v>179103</v>
          </cell>
          <cell r="W1822">
            <v>179103</v>
          </cell>
        </row>
        <row r="1823">
          <cell r="D1823" t="str">
            <v>통신공장</v>
          </cell>
          <cell r="E1823">
            <v>719940029</v>
          </cell>
          <cell r="F1823" t="str">
            <v>STRATUS COMPUTER</v>
          </cell>
          <cell r="G1823" t="str">
            <v>1994.05.31</v>
          </cell>
          <cell r="H1823">
            <v>2001.11</v>
          </cell>
          <cell r="I1823">
            <v>5</v>
          </cell>
          <cell r="J1823">
            <v>0.45100000000000001</v>
          </cell>
          <cell r="K1823">
            <v>116932171</v>
          </cell>
          <cell r="L1823">
            <v>0</v>
          </cell>
          <cell r="M1823">
            <v>116932171</v>
          </cell>
          <cell r="N1823">
            <v>116931171</v>
          </cell>
          <cell r="O1823">
            <v>0</v>
          </cell>
          <cell r="P1823">
            <v>116931171</v>
          </cell>
          <cell r="Q1823">
            <v>1000</v>
          </cell>
          <cell r="R1823">
            <v>0</v>
          </cell>
          <cell r="S1823">
            <v>0</v>
          </cell>
          <cell r="T1823">
            <v>0</v>
          </cell>
          <cell r="U1823">
            <v>1000</v>
          </cell>
          <cell r="V1823">
            <v>0</v>
          </cell>
          <cell r="W1823">
            <v>0</v>
          </cell>
        </row>
        <row r="1824">
          <cell r="D1824" t="str">
            <v>통신공장</v>
          </cell>
          <cell r="E1824">
            <v>719980003</v>
          </cell>
          <cell r="F1824" t="str">
            <v>에어컨</v>
          </cell>
          <cell r="G1824" t="str">
            <v>1998.07.14</v>
          </cell>
          <cell r="I1824">
            <v>5</v>
          </cell>
          <cell r="J1824">
            <v>0.45100000000000001</v>
          </cell>
          <cell r="K1824">
            <v>1963637</v>
          </cell>
          <cell r="L1824">
            <v>0</v>
          </cell>
          <cell r="M1824">
            <v>1963637</v>
          </cell>
          <cell r="N1824">
            <v>1724495</v>
          </cell>
          <cell r="O1824">
            <v>107853</v>
          </cell>
          <cell r="P1824">
            <v>1832348</v>
          </cell>
          <cell r="Q1824">
            <v>131289</v>
          </cell>
          <cell r="R1824">
            <v>0</v>
          </cell>
          <cell r="S1824">
            <v>0</v>
          </cell>
          <cell r="T1824">
            <v>107853</v>
          </cell>
          <cell r="U1824">
            <v>131289</v>
          </cell>
          <cell r="V1824">
            <v>59211</v>
          </cell>
          <cell r="W1824">
            <v>59211</v>
          </cell>
        </row>
        <row r="1825">
          <cell r="D1825" t="str">
            <v>통신공장</v>
          </cell>
          <cell r="E1825">
            <v>720000023</v>
          </cell>
          <cell r="F1825" t="str">
            <v>AL방범창</v>
          </cell>
          <cell r="G1825" t="str">
            <v>2000.05.30</v>
          </cell>
          <cell r="I1825">
            <v>5</v>
          </cell>
          <cell r="J1825">
            <v>0.45100000000000001</v>
          </cell>
          <cell r="K1825">
            <v>1400000</v>
          </cell>
          <cell r="L1825">
            <v>0</v>
          </cell>
          <cell r="M1825">
            <v>1400000</v>
          </cell>
          <cell r="N1825">
            <v>978039</v>
          </cell>
          <cell r="O1825">
            <v>190304</v>
          </cell>
          <cell r="P1825">
            <v>1168343</v>
          </cell>
          <cell r="Q1825">
            <v>231657</v>
          </cell>
          <cell r="R1825">
            <v>0</v>
          </cell>
          <cell r="S1825">
            <v>0</v>
          </cell>
          <cell r="T1825">
            <v>190304</v>
          </cell>
          <cell r="U1825">
            <v>231657</v>
          </cell>
          <cell r="V1825">
            <v>104477</v>
          </cell>
          <cell r="W1825">
            <v>104477</v>
          </cell>
        </row>
        <row r="1826">
          <cell r="D1826" t="str">
            <v>통신공장 생산,관리팀</v>
          </cell>
          <cell r="E1826">
            <v>719970006</v>
          </cell>
          <cell r="F1826" t="str">
            <v>컴퓨터</v>
          </cell>
          <cell r="G1826" t="str">
            <v>1997.02.04</v>
          </cell>
          <cell r="H1826">
            <v>2001.07</v>
          </cell>
          <cell r="I1826">
            <v>5</v>
          </cell>
          <cell r="J1826">
            <v>0.45100000000000001</v>
          </cell>
          <cell r="K1826">
            <v>1409000</v>
          </cell>
          <cell r="L1826">
            <v>0</v>
          </cell>
          <cell r="M1826">
            <v>1409000</v>
          </cell>
          <cell r="N1826">
            <v>1408000</v>
          </cell>
          <cell r="O1826">
            <v>0</v>
          </cell>
          <cell r="P1826">
            <v>1408000</v>
          </cell>
          <cell r="Q1826">
            <v>1000</v>
          </cell>
          <cell r="R1826">
            <v>0</v>
          </cell>
          <cell r="S1826">
            <v>0</v>
          </cell>
          <cell r="T1826">
            <v>0</v>
          </cell>
          <cell r="U1826">
            <v>1000</v>
          </cell>
          <cell r="V1826">
            <v>0</v>
          </cell>
          <cell r="W1826">
            <v>0</v>
          </cell>
        </row>
        <row r="1827">
          <cell r="D1827" t="str">
            <v>통신공장 생산,관리팀</v>
          </cell>
          <cell r="E1827">
            <v>719970080</v>
          </cell>
          <cell r="F1827" t="str">
            <v>컴퓨터</v>
          </cell>
          <cell r="G1827" t="str">
            <v>1997.07.28</v>
          </cell>
          <cell r="H1827">
            <v>2002.04</v>
          </cell>
          <cell r="I1827">
            <v>5</v>
          </cell>
          <cell r="J1827">
            <v>0.45100000000000001</v>
          </cell>
          <cell r="K1827">
            <v>4074000</v>
          </cell>
          <cell r="L1827">
            <v>0</v>
          </cell>
          <cell r="M1827">
            <v>4074000</v>
          </cell>
          <cell r="N1827">
            <v>3839816</v>
          </cell>
          <cell r="O1827">
            <v>233184</v>
          </cell>
          <cell r="P1827">
            <v>4073000</v>
          </cell>
          <cell r="Q1827">
            <v>1000</v>
          </cell>
          <cell r="R1827">
            <v>0</v>
          </cell>
          <cell r="S1827">
            <v>0</v>
          </cell>
          <cell r="T1827">
            <v>233184</v>
          </cell>
          <cell r="U1827">
            <v>1000</v>
          </cell>
          <cell r="V1827">
            <v>0</v>
          </cell>
          <cell r="W1827">
            <v>0</v>
          </cell>
        </row>
        <row r="1828">
          <cell r="D1828" t="str">
            <v>통신공장 생산,관리팀</v>
          </cell>
          <cell r="E1828">
            <v>719970091</v>
          </cell>
          <cell r="F1828" t="str">
            <v>키폰주장치외</v>
          </cell>
          <cell r="G1828" t="str">
            <v>1997.08.28</v>
          </cell>
          <cell r="H1828">
            <v>2002.04</v>
          </cell>
          <cell r="I1828">
            <v>5</v>
          </cell>
          <cell r="J1828">
            <v>0.45100000000000001</v>
          </cell>
          <cell r="K1828">
            <v>2405000</v>
          </cell>
          <cell r="L1828">
            <v>0</v>
          </cell>
          <cell r="M1828">
            <v>2405000</v>
          </cell>
          <cell r="N1828">
            <v>2266754</v>
          </cell>
          <cell r="O1828">
            <v>137246</v>
          </cell>
          <cell r="P1828">
            <v>2404000</v>
          </cell>
          <cell r="Q1828">
            <v>1000</v>
          </cell>
          <cell r="R1828">
            <v>0</v>
          </cell>
          <cell r="S1828">
            <v>0</v>
          </cell>
          <cell r="T1828">
            <v>137246</v>
          </cell>
          <cell r="U1828">
            <v>1000</v>
          </cell>
          <cell r="V1828">
            <v>0</v>
          </cell>
          <cell r="W1828">
            <v>0</v>
          </cell>
        </row>
        <row r="1829">
          <cell r="D1829" t="str">
            <v>통신공장 생산,관리팀</v>
          </cell>
          <cell r="E1829">
            <v>719970092</v>
          </cell>
          <cell r="F1829" t="str">
            <v>컴퓨터</v>
          </cell>
          <cell r="G1829" t="str">
            <v>1997.08.19</v>
          </cell>
          <cell r="H1829">
            <v>2002.04</v>
          </cell>
          <cell r="I1829">
            <v>5</v>
          </cell>
          <cell r="J1829">
            <v>0.45100000000000001</v>
          </cell>
          <cell r="K1829">
            <v>1479000</v>
          </cell>
          <cell r="L1829">
            <v>0</v>
          </cell>
          <cell r="M1829">
            <v>1479000</v>
          </cell>
          <cell r="N1829">
            <v>1393983</v>
          </cell>
          <cell r="O1829">
            <v>84017</v>
          </cell>
          <cell r="P1829">
            <v>1478000</v>
          </cell>
          <cell r="Q1829">
            <v>1000</v>
          </cell>
          <cell r="R1829">
            <v>0</v>
          </cell>
          <cell r="S1829">
            <v>0</v>
          </cell>
          <cell r="T1829">
            <v>84017</v>
          </cell>
          <cell r="U1829">
            <v>1000</v>
          </cell>
          <cell r="V1829">
            <v>0</v>
          </cell>
          <cell r="W1829">
            <v>0</v>
          </cell>
        </row>
        <row r="1830">
          <cell r="D1830" t="str">
            <v>통신연구소</v>
          </cell>
          <cell r="E1830">
            <v>719940032</v>
          </cell>
          <cell r="F1830" t="str">
            <v>복사기</v>
          </cell>
          <cell r="G1830" t="str">
            <v>1994.06.25</v>
          </cell>
          <cell r="H1830">
            <v>2000.03</v>
          </cell>
          <cell r="I1830">
            <v>5</v>
          </cell>
          <cell r="J1830">
            <v>0.45100000000000001</v>
          </cell>
          <cell r="K1830">
            <v>3000000</v>
          </cell>
          <cell r="L1830">
            <v>0</v>
          </cell>
          <cell r="M1830">
            <v>3000000</v>
          </cell>
          <cell r="N1830">
            <v>2999000</v>
          </cell>
          <cell r="O1830">
            <v>0</v>
          </cell>
          <cell r="P1830">
            <v>2999000</v>
          </cell>
          <cell r="Q1830">
            <v>1000</v>
          </cell>
          <cell r="R1830">
            <v>0</v>
          </cell>
          <cell r="S1830">
            <v>0</v>
          </cell>
          <cell r="T1830">
            <v>0</v>
          </cell>
          <cell r="U1830">
            <v>1000</v>
          </cell>
          <cell r="V1830">
            <v>0</v>
          </cell>
          <cell r="W1830">
            <v>0</v>
          </cell>
        </row>
        <row r="1831">
          <cell r="D1831" t="str">
            <v>통신연구소</v>
          </cell>
          <cell r="E1831">
            <v>719940050</v>
          </cell>
          <cell r="F1831" t="str">
            <v>컴퓨터</v>
          </cell>
          <cell r="G1831" t="str">
            <v>1994.08.31</v>
          </cell>
          <cell r="H1831">
            <v>2000.03</v>
          </cell>
          <cell r="I1831">
            <v>5</v>
          </cell>
          <cell r="J1831">
            <v>0.45100000000000001</v>
          </cell>
          <cell r="K1831">
            <v>4410000</v>
          </cell>
          <cell r="L1831">
            <v>0</v>
          </cell>
          <cell r="M1831">
            <v>4410000</v>
          </cell>
          <cell r="N1831">
            <v>4409000</v>
          </cell>
          <cell r="O1831">
            <v>0</v>
          </cell>
          <cell r="P1831">
            <v>4409000</v>
          </cell>
          <cell r="Q1831">
            <v>1000</v>
          </cell>
          <cell r="R1831">
            <v>0</v>
          </cell>
          <cell r="S1831">
            <v>0</v>
          </cell>
          <cell r="T1831">
            <v>0</v>
          </cell>
          <cell r="U1831">
            <v>1000</v>
          </cell>
          <cell r="V1831">
            <v>0</v>
          </cell>
          <cell r="W1831">
            <v>0</v>
          </cell>
        </row>
        <row r="1832">
          <cell r="D1832" t="str">
            <v>통신연구소</v>
          </cell>
          <cell r="E1832">
            <v>719950023</v>
          </cell>
          <cell r="F1832" t="str">
            <v>POWER PC 486</v>
          </cell>
          <cell r="G1832" t="str">
            <v>1995.04.29</v>
          </cell>
          <cell r="H1832">
            <v>2000.07</v>
          </cell>
          <cell r="I1832">
            <v>5</v>
          </cell>
          <cell r="J1832">
            <v>0.45100000000000001</v>
          </cell>
          <cell r="K1832">
            <v>3100000</v>
          </cell>
          <cell r="L1832">
            <v>0</v>
          </cell>
          <cell r="M1832">
            <v>3100000</v>
          </cell>
          <cell r="N1832">
            <v>3099000</v>
          </cell>
          <cell r="O1832">
            <v>0</v>
          </cell>
          <cell r="P1832">
            <v>3099000</v>
          </cell>
          <cell r="Q1832">
            <v>1000</v>
          </cell>
          <cell r="R1832">
            <v>0</v>
          </cell>
          <cell r="S1832">
            <v>0</v>
          </cell>
          <cell r="T1832">
            <v>0</v>
          </cell>
          <cell r="U1832">
            <v>1000</v>
          </cell>
          <cell r="V1832">
            <v>0</v>
          </cell>
          <cell r="W1832">
            <v>0</v>
          </cell>
        </row>
        <row r="1833">
          <cell r="D1833" t="str">
            <v>통신연구소</v>
          </cell>
          <cell r="E1833">
            <v>719960017</v>
          </cell>
          <cell r="F1833" t="str">
            <v>컴퓨터</v>
          </cell>
          <cell r="G1833" t="str">
            <v>1996.05.02</v>
          </cell>
          <cell r="H1833">
            <v>2000.04</v>
          </cell>
          <cell r="I1833">
            <v>5</v>
          </cell>
          <cell r="J1833">
            <v>0.45100000000000001</v>
          </cell>
          <cell r="K1833">
            <v>4536000</v>
          </cell>
          <cell r="L1833">
            <v>0</v>
          </cell>
          <cell r="M1833">
            <v>4536000</v>
          </cell>
          <cell r="N1833">
            <v>4535000</v>
          </cell>
          <cell r="O1833">
            <v>0</v>
          </cell>
          <cell r="P1833">
            <v>4535000</v>
          </cell>
          <cell r="Q1833">
            <v>1000</v>
          </cell>
          <cell r="R1833">
            <v>0</v>
          </cell>
          <cell r="S1833">
            <v>0</v>
          </cell>
          <cell r="T1833">
            <v>0</v>
          </cell>
          <cell r="U1833">
            <v>1000</v>
          </cell>
          <cell r="V1833">
            <v>0</v>
          </cell>
          <cell r="W1833">
            <v>0</v>
          </cell>
        </row>
        <row r="1834">
          <cell r="D1834" t="str">
            <v>통신연구소</v>
          </cell>
          <cell r="E1834">
            <v>719960069</v>
          </cell>
          <cell r="F1834" t="str">
            <v>컴퓨터</v>
          </cell>
          <cell r="G1834" t="str">
            <v>1996.12.18</v>
          </cell>
          <cell r="H1834">
            <v>2000.12</v>
          </cell>
          <cell r="I1834">
            <v>5</v>
          </cell>
          <cell r="J1834">
            <v>0.45100000000000001</v>
          </cell>
          <cell r="K1834">
            <v>13822800</v>
          </cell>
          <cell r="L1834">
            <v>0</v>
          </cell>
          <cell r="M1834">
            <v>13822800</v>
          </cell>
          <cell r="N1834">
            <v>13821800</v>
          </cell>
          <cell r="O1834">
            <v>0</v>
          </cell>
          <cell r="P1834">
            <v>13821800</v>
          </cell>
          <cell r="Q1834">
            <v>1000</v>
          </cell>
          <cell r="R1834">
            <v>0</v>
          </cell>
          <cell r="S1834">
            <v>0</v>
          </cell>
          <cell r="T1834">
            <v>0</v>
          </cell>
          <cell r="U1834">
            <v>1000</v>
          </cell>
          <cell r="V1834">
            <v>0</v>
          </cell>
          <cell r="W1834">
            <v>0</v>
          </cell>
        </row>
        <row r="1835">
          <cell r="D1835" t="str">
            <v>통신연구소</v>
          </cell>
          <cell r="E1835">
            <v>719970010</v>
          </cell>
          <cell r="F1835" t="str">
            <v>노트북</v>
          </cell>
          <cell r="G1835" t="str">
            <v>1997.03.11</v>
          </cell>
          <cell r="H1835">
            <v>2001.07</v>
          </cell>
          <cell r="I1835">
            <v>5</v>
          </cell>
          <cell r="J1835">
            <v>0.45100000000000001</v>
          </cell>
          <cell r="K1835">
            <v>4114400</v>
          </cell>
          <cell r="L1835">
            <v>0</v>
          </cell>
          <cell r="M1835">
            <v>4114400</v>
          </cell>
          <cell r="N1835">
            <v>4113400</v>
          </cell>
          <cell r="O1835">
            <v>0</v>
          </cell>
          <cell r="P1835">
            <v>4113400</v>
          </cell>
          <cell r="Q1835">
            <v>1000</v>
          </cell>
          <cell r="R1835">
            <v>0</v>
          </cell>
          <cell r="S1835">
            <v>0</v>
          </cell>
          <cell r="T1835">
            <v>0</v>
          </cell>
          <cell r="U1835">
            <v>1000</v>
          </cell>
          <cell r="V1835">
            <v>0</v>
          </cell>
          <cell r="W1835">
            <v>0</v>
          </cell>
        </row>
        <row r="1836">
          <cell r="D1836" t="str">
            <v>통신연구소</v>
          </cell>
          <cell r="E1836">
            <v>719970011</v>
          </cell>
          <cell r="F1836" t="str">
            <v>CPU PRO 180MHZ</v>
          </cell>
          <cell r="G1836" t="str">
            <v>1997.02.14</v>
          </cell>
          <cell r="H1836">
            <v>2001.07</v>
          </cell>
          <cell r="I1836">
            <v>5</v>
          </cell>
          <cell r="J1836">
            <v>0.45100000000000001</v>
          </cell>
          <cell r="K1836">
            <v>2882000</v>
          </cell>
          <cell r="L1836">
            <v>0</v>
          </cell>
          <cell r="M1836">
            <v>2882000</v>
          </cell>
          <cell r="N1836">
            <v>2881000</v>
          </cell>
          <cell r="O1836">
            <v>0</v>
          </cell>
          <cell r="P1836">
            <v>2881000</v>
          </cell>
          <cell r="Q1836">
            <v>1000</v>
          </cell>
          <cell r="R1836">
            <v>0</v>
          </cell>
          <cell r="S1836">
            <v>0</v>
          </cell>
          <cell r="T1836">
            <v>0</v>
          </cell>
          <cell r="U1836">
            <v>1000</v>
          </cell>
          <cell r="V1836">
            <v>0</v>
          </cell>
          <cell r="W1836">
            <v>0</v>
          </cell>
        </row>
        <row r="1837">
          <cell r="D1837" t="str">
            <v>통신연구소</v>
          </cell>
          <cell r="E1837">
            <v>719970012</v>
          </cell>
          <cell r="F1837" t="str">
            <v>소프트웨어</v>
          </cell>
          <cell r="G1837" t="str">
            <v>1997.02.18</v>
          </cell>
          <cell r="H1837">
            <v>2001.07</v>
          </cell>
          <cell r="I1837">
            <v>5</v>
          </cell>
          <cell r="J1837">
            <v>0.45100000000000001</v>
          </cell>
          <cell r="K1837">
            <v>2398181</v>
          </cell>
          <cell r="L1837">
            <v>0</v>
          </cell>
          <cell r="M1837">
            <v>2398181</v>
          </cell>
          <cell r="N1837">
            <v>2397181</v>
          </cell>
          <cell r="O1837">
            <v>0</v>
          </cell>
          <cell r="P1837">
            <v>2397181</v>
          </cell>
          <cell r="Q1837">
            <v>1000</v>
          </cell>
          <cell r="R1837">
            <v>0</v>
          </cell>
          <cell r="S1837">
            <v>0</v>
          </cell>
          <cell r="T1837">
            <v>0</v>
          </cell>
          <cell r="U1837">
            <v>1000</v>
          </cell>
          <cell r="V1837">
            <v>0</v>
          </cell>
          <cell r="W1837">
            <v>0</v>
          </cell>
        </row>
        <row r="1838">
          <cell r="D1838" t="str">
            <v>통신연구소</v>
          </cell>
          <cell r="E1838">
            <v>719970060</v>
          </cell>
          <cell r="F1838" t="str">
            <v>전자칠판</v>
          </cell>
          <cell r="G1838" t="str">
            <v>1997.06.12</v>
          </cell>
          <cell r="H1838">
            <v>2001.07</v>
          </cell>
          <cell r="I1838">
            <v>5</v>
          </cell>
          <cell r="J1838">
            <v>0.45100000000000001</v>
          </cell>
          <cell r="K1838">
            <v>2200000</v>
          </cell>
          <cell r="L1838">
            <v>0</v>
          </cell>
          <cell r="M1838">
            <v>2200000</v>
          </cell>
          <cell r="N1838">
            <v>2199000</v>
          </cell>
          <cell r="O1838">
            <v>0</v>
          </cell>
          <cell r="P1838">
            <v>2199000</v>
          </cell>
          <cell r="Q1838">
            <v>1000</v>
          </cell>
          <cell r="R1838">
            <v>0</v>
          </cell>
          <cell r="S1838">
            <v>0</v>
          </cell>
          <cell r="T1838">
            <v>0</v>
          </cell>
          <cell r="U1838">
            <v>1000</v>
          </cell>
          <cell r="V1838">
            <v>0</v>
          </cell>
          <cell r="W1838">
            <v>0</v>
          </cell>
        </row>
        <row r="1839">
          <cell r="D1839" t="str">
            <v>SI사업부</v>
          </cell>
          <cell r="E1839">
            <v>719940021</v>
          </cell>
          <cell r="F1839" t="str">
            <v>전자복사기</v>
          </cell>
          <cell r="G1839" t="str">
            <v>1994.04.18</v>
          </cell>
          <cell r="H1839">
            <v>2000.03</v>
          </cell>
          <cell r="I1839">
            <v>5</v>
          </cell>
          <cell r="J1839">
            <v>0.45100000000000001</v>
          </cell>
          <cell r="K1839">
            <v>2900000</v>
          </cell>
          <cell r="L1839">
            <v>0</v>
          </cell>
          <cell r="M1839">
            <v>2900000</v>
          </cell>
          <cell r="N1839">
            <v>2899000</v>
          </cell>
          <cell r="O1839">
            <v>0</v>
          </cell>
          <cell r="P1839">
            <v>2899000</v>
          </cell>
          <cell r="Q1839">
            <v>1000</v>
          </cell>
          <cell r="R1839">
            <v>0</v>
          </cell>
          <cell r="S1839">
            <v>0</v>
          </cell>
          <cell r="T1839">
            <v>0</v>
          </cell>
          <cell r="U1839">
            <v>1000</v>
          </cell>
          <cell r="V1839">
            <v>0</v>
          </cell>
          <cell r="W1839">
            <v>0</v>
          </cell>
        </row>
        <row r="1840">
          <cell r="D1840" t="str">
            <v>SI사업부</v>
          </cell>
          <cell r="E1840">
            <v>719940072</v>
          </cell>
          <cell r="F1840" t="str">
            <v>FSS SCANNER</v>
          </cell>
          <cell r="G1840" t="str">
            <v>1994.11.30</v>
          </cell>
          <cell r="H1840">
            <v>2002.05</v>
          </cell>
          <cell r="I1840">
            <v>5</v>
          </cell>
          <cell r="J1840">
            <v>0.45100000000000001</v>
          </cell>
          <cell r="K1840">
            <v>13900000</v>
          </cell>
          <cell r="L1840">
            <v>0</v>
          </cell>
          <cell r="M1840">
            <v>13900000</v>
          </cell>
          <cell r="N1840">
            <v>13052589</v>
          </cell>
          <cell r="O1840">
            <v>846411</v>
          </cell>
          <cell r="P1840">
            <v>13899000</v>
          </cell>
          <cell r="Q1840">
            <v>1000</v>
          </cell>
          <cell r="R1840">
            <v>0</v>
          </cell>
          <cell r="S1840">
            <v>0</v>
          </cell>
          <cell r="T1840">
            <v>846411</v>
          </cell>
          <cell r="U1840">
            <v>1000</v>
          </cell>
          <cell r="V1840">
            <v>0</v>
          </cell>
          <cell r="W1840">
            <v>0</v>
          </cell>
        </row>
        <row r="1841">
          <cell r="D1841" t="str">
            <v>SI사업부</v>
          </cell>
          <cell r="E1841">
            <v>719940075</v>
          </cell>
          <cell r="F1841" t="str">
            <v>노트북 PC</v>
          </cell>
          <cell r="G1841" t="str">
            <v>1994.12.10</v>
          </cell>
          <cell r="H1841">
            <v>2000.03</v>
          </cell>
          <cell r="I1841">
            <v>5</v>
          </cell>
          <cell r="J1841">
            <v>0.45100000000000001</v>
          </cell>
          <cell r="K1841">
            <v>3590000</v>
          </cell>
          <cell r="L1841">
            <v>0</v>
          </cell>
          <cell r="M1841">
            <v>3590000</v>
          </cell>
          <cell r="N1841">
            <v>3589000</v>
          </cell>
          <cell r="O1841">
            <v>0</v>
          </cell>
          <cell r="P1841">
            <v>3589000</v>
          </cell>
          <cell r="Q1841">
            <v>1000</v>
          </cell>
          <cell r="R1841">
            <v>0</v>
          </cell>
          <cell r="S1841">
            <v>0</v>
          </cell>
          <cell r="T1841">
            <v>0</v>
          </cell>
          <cell r="U1841">
            <v>1000</v>
          </cell>
          <cell r="V1841">
            <v>0</v>
          </cell>
          <cell r="W1841">
            <v>0</v>
          </cell>
        </row>
        <row r="1842">
          <cell r="D1842" t="str">
            <v>SI사업부</v>
          </cell>
          <cell r="E1842">
            <v>719940080</v>
          </cell>
          <cell r="F1842" t="str">
            <v>CAD SYSTEM</v>
          </cell>
          <cell r="G1842" t="str">
            <v>1994.12.31</v>
          </cell>
          <cell r="H1842">
            <v>2002.06</v>
          </cell>
          <cell r="I1842">
            <v>5</v>
          </cell>
          <cell r="J1842">
            <v>0.45100000000000001</v>
          </cell>
          <cell r="K1842">
            <v>27741000</v>
          </cell>
          <cell r="L1842">
            <v>0</v>
          </cell>
          <cell r="M1842">
            <v>27741000</v>
          </cell>
          <cell r="N1842">
            <v>25983185</v>
          </cell>
          <cell r="O1842">
            <v>1756815</v>
          </cell>
          <cell r="P1842">
            <v>27740000</v>
          </cell>
          <cell r="Q1842">
            <v>1000</v>
          </cell>
          <cell r="R1842">
            <v>0</v>
          </cell>
          <cell r="S1842">
            <v>0</v>
          </cell>
          <cell r="T1842">
            <v>1756815</v>
          </cell>
          <cell r="U1842">
            <v>1000</v>
          </cell>
          <cell r="V1842">
            <v>0</v>
          </cell>
          <cell r="W1842">
            <v>0</v>
          </cell>
        </row>
        <row r="1843">
          <cell r="D1843" t="str">
            <v>SI사업부</v>
          </cell>
          <cell r="E1843">
            <v>719950002</v>
          </cell>
          <cell r="F1843" t="str">
            <v>워크스테이션</v>
          </cell>
          <cell r="G1843" t="str">
            <v>1995.01.28</v>
          </cell>
          <cell r="H1843">
            <v>2000.07</v>
          </cell>
          <cell r="I1843">
            <v>5</v>
          </cell>
          <cell r="J1843">
            <v>0.45100000000000001</v>
          </cell>
          <cell r="K1843">
            <v>13151000</v>
          </cell>
          <cell r="L1843">
            <v>0</v>
          </cell>
          <cell r="M1843">
            <v>13151000</v>
          </cell>
          <cell r="N1843">
            <v>13150000</v>
          </cell>
          <cell r="O1843">
            <v>0</v>
          </cell>
          <cell r="P1843">
            <v>13150000</v>
          </cell>
          <cell r="Q1843">
            <v>1000</v>
          </cell>
          <cell r="R1843">
            <v>0</v>
          </cell>
          <cell r="S1843">
            <v>0</v>
          </cell>
          <cell r="T1843">
            <v>0</v>
          </cell>
          <cell r="U1843">
            <v>1000</v>
          </cell>
          <cell r="V1843">
            <v>0</v>
          </cell>
          <cell r="W1843">
            <v>0</v>
          </cell>
        </row>
        <row r="1844">
          <cell r="D1844" t="str">
            <v>SI사업부</v>
          </cell>
          <cell r="E1844">
            <v>719950005</v>
          </cell>
          <cell r="F1844" t="str">
            <v>GPS수신기</v>
          </cell>
          <cell r="G1844" t="str">
            <v>1995.02.20</v>
          </cell>
          <cell r="H1844">
            <v>2000.09</v>
          </cell>
          <cell r="I1844">
            <v>5</v>
          </cell>
          <cell r="J1844">
            <v>0.45100000000000001</v>
          </cell>
          <cell r="K1844">
            <v>13450000</v>
          </cell>
          <cell r="L1844">
            <v>0</v>
          </cell>
          <cell r="M1844">
            <v>13450000</v>
          </cell>
          <cell r="N1844">
            <v>13449000</v>
          </cell>
          <cell r="O1844">
            <v>0</v>
          </cell>
          <cell r="P1844">
            <v>13449000</v>
          </cell>
          <cell r="Q1844">
            <v>1000</v>
          </cell>
          <cell r="R1844">
            <v>0</v>
          </cell>
          <cell r="S1844">
            <v>0</v>
          </cell>
          <cell r="T1844">
            <v>0</v>
          </cell>
          <cell r="U1844">
            <v>1000</v>
          </cell>
          <cell r="V1844">
            <v>0</v>
          </cell>
          <cell r="W1844">
            <v>0</v>
          </cell>
        </row>
        <row r="1845">
          <cell r="D1845" t="str">
            <v>SI사업부</v>
          </cell>
          <cell r="E1845">
            <v>719950008</v>
          </cell>
          <cell r="F1845" t="str">
            <v>BACK PACK</v>
          </cell>
          <cell r="G1845" t="str">
            <v>1995.02.28</v>
          </cell>
          <cell r="H1845">
            <v>2000.07</v>
          </cell>
          <cell r="I1845">
            <v>5</v>
          </cell>
          <cell r="J1845">
            <v>0.45100000000000001</v>
          </cell>
          <cell r="K1845">
            <v>23000000</v>
          </cell>
          <cell r="L1845">
            <v>0</v>
          </cell>
          <cell r="M1845">
            <v>23000000</v>
          </cell>
          <cell r="N1845">
            <v>22999000</v>
          </cell>
          <cell r="O1845">
            <v>0</v>
          </cell>
          <cell r="P1845">
            <v>22999000</v>
          </cell>
          <cell r="Q1845">
            <v>1000</v>
          </cell>
          <cell r="R1845">
            <v>0</v>
          </cell>
          <cell r="S1845">
            <v>0</v>
          </cell>
          <cell r="T1845">
            <v>0</v>
          </cell>
          <cell r="U1845">
            <v>1000</v>
          </cell>
          <cell r="V1845">
            <v>0</v>
          </cell>
          <cell r="W1845">
            <v>0</v>
          </cell>
        </row>
        <row r="1846">
          <cell r="D1846" t="str">
            <v>SI사업부</v>
          </cell>
          <cell r="E1846">
            <v>719950011</v>
          </cell>
          <cell r="F1846" t="str">
            <v>통신주변기기</v>
          </cell>
          <cell r="G1846" t="str">
            <v>1995.02.28</v>
          </cell>
          <cell r="H1846">
            <v>1999.07</v>
          </cell>
          <cell r="I1846">
            <v>5</v>
          </cell>
          <cell r="J1846">
            <v>0.45100000000000001</v>
          </cell>
          <cell r="K1846">
            <v>4580000</v>
          </cell>
          <cell r="L1846">
            <v>0</v>
          </cell>
          <cell r="M1846">
            <v>4580000</v>
          </cell>
          <cell r="N1846">
            <v>4579000</v>
          </cell>
          <cell r="O1846">
            <v>0</v>
          </cell>
          <cell r="P1846">
            <v>4579000</v>
          </cell>
          <cell r="Q1846">
            <v>1000</v>
          </cell>
          <cell r="R1846">
            <v>0</v>
          </cell>
          <cell r="S1846">
            <v>0</v>
          </cell>
          <cell r="T1846">
            <v>0</v>
          </cell>
          <cell r="U1846">
            <v>1000</v>
          </cell>
          <cell r="V1846">
            <v>0</v>
          </cell>
          <cell r="W1846">
            <v>0</v>
          </cell>
        </row>
        <row r="1847">
          <cell r="D1847" t="str">
            <v>SI사업부</v>
          </cell>
          <cell r="E1847">
            <v>719950013</v>
          </cell>
          <cell r="F1847" t="str">
            <v>비디오카메라</v>
          </cell>
          <cell r="G1847" t="str">
            <v>1995.03.06</v>
          </cell>
          <cell r="H1847">
            <v>1999.07</v>
          </cell>
          <cell r="I1847">
            <v>5</v>
          </cell>
          <cell r="J1847">
            <v>0.45100000000000001</v>
          </cell>
          <cell r="K1847">
            <v>3034200</v>
          </cell>
          <cell r="L1847">
            <v>0</v>
          </cell>
          <cell r="M1847">
            <v>3034200</v>
          </cell>
          <cell r="N1847">
            <v>3033200</v>
          </cell>
          <cell r="O1847">
            <v>0</v>
          </cell>
          <cell r="P1847">
            <v>3033200</v>
          </cell>
          <cell r="Q1847">
            <v>1000</v>
          </cell>
          <cell r="R1847">
            <v>0</v>
          </cell>
          <cell r="S1847">
            <v>0</v>
          </cell>
          <cell r="T1847">
            <v>0</v>
          </cell>
          <cell r="U1847">
            <v>1000</v>
          </cell>
          <cell r="V1847">
            <v>0</v>
          </cell>
          <cell r="W1847">
            <v>0</v>
          </cell>
        </row>
        <row r="1848">
          <cell r="D1848" t="str">
            <v>SI사업부</v>
          </cell>
          <cell r="E1848">
            <v>719950018</v>
          </cell>
          <cell r="F1848" t="str">
            <v>S76PMM242U</v>
          </cell>
          <cell r="G1848" t="str">
            <v>1995.03.31</v>
          </cell>
          <cell r="H1848">
            <v>2000.08</v>
          </cell>
          <cell r="I1848">
            <v>5</v>
          </cell>
          <cell r="J1848">
            <v>0.45100000000000001</v>
          </cell>
          <cell r="K1848">
            <v>4523600</v>
          </cell>
          <cell r="L1848">
            <v>0</v>
          </cell>
          <cell r="M1848">
            <v>4523600</v>
          </cell>
          <cell r="N1848">
            <v>4522600</v>
          </cell>
          <cell r="O1848">
            <v>0</v>
          </cell>
          <cell r="P1848">
            <v>4522600</v>
          </cell>
          <cell r="Q1848">
            <v>1000</v>
          </cell>
          <cell r="R1848">
            <v>0</v>
          </cell>
          <cell r="S1848">
            <v>0</v>
          </cell>
          <cell r="T1848">
            <v>0</v>
          </cell>
          <cell r="U1848">
            <v>1000</v>
          </cell>
          <cell r="V1848">
            <v>0</v>
          </cell>
          <cell r="W1848">
            <v>0</v>
          </cell>
        </row>
        <row r="1849">
          <cell r="D1849" t="str">
            <v>SI사업부</v>
          </cell>
          <cell r="E1849">
            <v>719950022</v>
          </cell>
          <cell r="F1849" t="str">
            <v>CD-ROM</v>
          </cell>
          <cell r="G1849" t="str">
            <v>1995.04.24</v>
          </cell>
          <cell r="H1849">
            <v>2000.07</v>
          </cell>
          <cell r="I1849">
            <v>5</v>
          </cell>
          <cell r="J1849">
            <v>0.45100000000000001</v>
          </cell>
          <cell r="K1849">
            <v>36698022</v>
          </cell>
          <cell r="L1849">
            <v>0</v>
          </cell>
          <cell r="M1849">
            <v>36698022</v>
          </cell>
          <cell r="N1849">
            <v>36697022</v>
          </cell>
          <cell r="O1849">
            <v>0</v>
          </cell>
          <cell r="P1849">
            <v>36697022</v>
          </cell>
          <cell r="Q1849">
            <v>1000</v>
          </cell>
          <cell r="R1849">
            <v>0</v>
          </cell>
          <cell r="S1849">
            <v>0</v>
          </cell>
          <cell r="T1849">
            <v>0</v>
          </cell>
          <cell r="U1849">
            <v>1000</v>
          </cell>
          <cell r="V1849">
            <v>0</v>
          </cell>
          <cell r="W1849">
            <v>0</v>
          </cell>
        </row>
        <row r="1850">
          <cell r="D1850" t="str">
            <v>SI사업부</v>
          </cell>
          <cell r="E1850">
            <v>719950033</v>
          </cell>
          <cell r="F1850" t="str">
            <v>CD-522</v>
          </cell>
          <cell r="G1850" t="str">
            <v>1995.05.20</v>
          </cell>
          <cell r="H1850">
            <v>2000.07</v>
          </cell>
          <cell r="I1850">
            <v>5</v>
          </cell>
          <cell r="J1850">
            <v>0.45100000000000001</v>
          </cell>
          <cell r="K1850">
            <v>4900000</v>
          </cell>
          <cell r="L1850">
            <v>0</v>
          </cell>
          <cell r="M1850">
            <v>4900000</v>
          </cell>
          <cell r="N1850">
            <v>4899000</v>
          </cell>
          <cell r="O1850">
            <v>0</v>
          </cell>
          <cell r="P1850">
            <v>4899000</v>
          </cell>
          <cell r="Q1850">
            <v>1000</v>
          </cell>
          <cell r="R1850">
            <v>0</v>
          </cell>
          <cell r="S1850">
            <v>0</v>
          </cell>
          <cell r="T1850">
            <v>0</v>
          </cell>
          <cell r="U1850">
            <v>1000</v>
          </cell>
          <cell r="V1850">
            <v>0</v>
          </cell>
          <cell r="W1850">
            <v>0</v>
          </cell>
        </row>
        <row r="1851">
          <cell r="D1851" t="str">
            <v>SI사업부</v>
          </cell>
          <cell r="E1851">
            <v>719950043</v>
          </cell>
          <cell r="F1851" t="str">
            <v>CD-ROM</v>
          </cell>
          <cell r="G1851" t="str">
            <v>1995.05.23</v>
          </cell>
          <cell r="H1851">
            <v>2000.07</v>
          </cell>
          <cell r="I1851">
            <v>5</v>
          </cell>
          <cell r="J1851">
            <v>0.45100000000000001</v>
          </cell>
          <cell r="K1851">
            <v>5001000</v>
          </cell>
          <cell r="L1851">
            <v>0</v>
          </cell>
          <cell r="M1851">
            <v>5001000</v>
          </cell>
          <cell r="N1851">
            <v>5000000</v>
          </cell>
          <cell r="O1851">
            <v>0</v>
          </cell>
          <cell r="P1851">
            <v>5000000</v>
          </cell>
          <cell r="Q1851">
            <v>1000</v>
          </cell>
          <cell r="R1851">
            <v>0</v>
          </cell>
          <cell r="S1851">
            <v>0</v>
          </cell>
          <cell r="T1851">
            <v>0</v>
          </cell>
          <cell r="U1851">
            <v>1000</v>
          </cell>
          <cell r="V1851">
            <v>0</v>
          </cell>
          <cell r="W1851">
            <v>0</v>
          </cell>
        </row>
        <row r="1852">
          <cell r="D1852" t="str">
            <v>SI사업부</v>
          </cell>
          <cell r="E1852">
            <v>719950045</v>
          </cell>
          <cell r="F1852" t="str">
            <v>ARC/INFO SYSTEM</v>
          </cell>
          <cell r="G1852" t="str">
            <v>1995.07.01</v>
          </cell>
          <cell r="H1852">
            <v>2000.1</v>
          </cell>
          <cell r="I1852">
            <v>5</v>
          </cell>
          <cell r="J1852">
            <v>0.45100000000000001</v>
          </cell>
          <cell r="K1852">
            <v>59556000</v>
          </cell>
          <cell r="L1852">
            <v>0</v>
          </cell>
          <cell r="M1852">
            <v>59556000</v>
          </cell>
          <cell r="N1852">
            <v>59555000</v>
          </cell>
          <cell r="O1852">
            <v>0</v>
          </cell>
          <cell r="P1852">
            <v>59555000</v>
          </cell>
          <cell r="Q1852">
            <v>1000</v>
          </cell>
          <cell r="R1852">
            <v>0</v>
          </cell>
          <cell r="S1852">
            <v>0</v>
          </cell>
          <cell r="T1852">
            <v>0</v>
          </cell>
          <cell r="U1852">
            <v>1000</v>
          </cell>
          <cell r="V1852">
            <v>0</v>
          </cell>
          <cell r="W1852">
            <v>0</v>
          </cell>
        </row>
        <row r="1853">
          <cell r="D1853" t="str">
            <v>SI사업부</v>
          </cell>
          <cell r="E1853">
            <v>719950046</v>
          </cell>
          <cell r="F1853" t="str">
            <v>DWGLIB</v>
          </cell>
          <cell r="G1853" t="str">
            <v>1995.07.01</v>
          </cell>
          <cell r="H1853">
            <v>1999.1</v>
          </cell>
          <cell r="I1853">
            <v>5</v>
          </cell>
          <cell r="J1853">
            <v>0.45100000000000001</v>
          </cell>
          <cell r="K1853">
            <v>3000000</v>
          </cell>
          <cell r="L1853">
            <v>0</v>
          </cell>
          <cell r="M1853">
            <v>3000000</v>
          </cell>
          <cell r="N1853">
            <v>2999000</v>
          </cell>
          <cell r="O1853">
            <v>0</v>
          </cell>
          <cell r="P1853">
            <v>2999000</v>
          </cell>
          <cell r="Q1853">
            <v>1000</v>
          </cell>
          <cell r="R1853">
            <v>0</v>
          </cell>
          <cell r="S1853">
            <v>0</v>
          </cell>
          <cell r="T1853">
            <v>0</v>
          </cell>
          <cell r="U1853">
            <v>1000</v>
          </cell>
          <cell r="V1853">
            <v>0</v>
          </cell>
          <cell r="W1853">
            <v>0</v>
          </cell>
        </row>
        <row r="1854">
          <cell r="D1854" t="str">
            <v>SI사업부</v>
          </cell>
          <cell r="E1854">
            <v>719950047</v>
          </cell>
          <cell r="F1854" t="str">
            <v>ARCVIEW BUNDLE</v>
          </cell>
          <cell r="G1854" t="str">
            <v>1995.07.01</v>
          </cell>
          <cell r="H1854">
            <v>1999.1</v>
          </cell>
          <cell r="I1854">
            <v>5</v>
          </cell>
          <cell r="J1854">
            <v>0.45100000000000001</v>
          </cell>
          <cell r="K1854">
            <v>2625000</v>
          </cell>
          <cell r="L1854">
            <v>0</v>
          </cell>
          <cell r="M1854">
            <v>2625000</v>
          </cell>
          <cell r="N1854">
            <v>2624000</v>
          </cell>
          <cell r="O1854">
            <v>0</v>
          </cell>
          <cell r="P1854">
            <v>2624000</v>
          </cell>
          <cell r="Q1854">
            <v>1000</v>
          </cell>
          <cell r="R1854">
            <v>0</v>
          </cell>
          <cell r="S1854">
            <v>0</v>
          </cell>
          <cell r="T1854">
            <v>0</v>
          </cell>
          <cell r="U1854">
            <v>1000</v>
          </cell>
          <cell r="V1854">
            <v>0</v>
          </cell>
          <cell r="W1854">
            <v>0</v>
          </cell>
        </row>
        <row r="1855">
          <cell r="D1855" t="str">
            <v>SI사업부</v>
          </cell>
          <cell r="E1855">
            <v>719950064</v>
          </cell>
          <cell r="F1855" t="str">
            <v>CAR NAVIGATION MAPPING SYS</v>
          </cell>
          <cell r="G1855" t="str">
            <v>1995.08.18</v>
          </cell>
          <cell r="H1855">
            <v>2000.1</v>
          </cell>
          <cell r="I1855">
            <v>5</v>
          </cell>
          <cell r="J1855">
            <v>0.45100000000000001</v>
          </cell>
          <cell r="K1855">
            <v>80732921</v>
          </cell>
          <cell r="L1855">
            <v>0</v>
          </cell>
          <cell r="M1855">
            <v>80732921</v>
          </cell>
          <cell r="N1855">
            <v>80731921</v>
          </cell>
          <cell r="O1855">
            <v>0</v>
          </cell>
          <cell r="P1855">
            <v>80731921</v>
          </cell>
          <cell r="Q1855">
            <v>1000</v>
          </cell>
          <cell r="R1855">
            <v>0</v>
          </cell>
          <cell r="S1855">
            <v>0</v>
          </cell>
          <cell r="T1855">
            <v>0</v>
          </cell>
          <cell r="U1855">
            <v>1000</v>
          </cell>
          <cell r="V1855">
            <v>0</v>
          </cell>
          <cell r="W1855">
            <v>0</v>
          </cell>
        </row>
        <row r="1856">
          <cell r="D1856" t="str">
            <v>SI사업부</v>
          </cell>
          <cell r="E1856">
            <v>719950068</v>
          </cell>
          <cell r="F1856" t="str">
            <v>LAN</v>
          </cell>
          <cell r="G1856" t="str">
            <v>1995.08.31</v>
          </cell>
          <cell r="H1856">
            <v>1999.1</v>
          </cell>
          <cell r="I1856">
            <v>5</v>
          </cell>
          <cell r="J1856">
            <v>0.45100000000000001</v>
          </cell>
          <cell r="K1856">
            <v>1179700</v>
          </cell>
          <cell r="L1856">
            <v>0</v>
          </cell>
          <cell r="M1856">
            <v>1179700</v>
          </cell>
          <cell r="N1856">
            <v>1178700</v>
          </cell>
          <cell r="O1856">
            <v>0</v>
          </cell>
          <cell r="P1856">
            <v>1178700</v>
          </cell>
          <cell r="Q1856">
            <v>1000</v>
          </cell>
          <cell r="R1856">
            <v>0</v>
          </cell>
          <cell r="S1856">
            <v>0</v>
          </cell>
          <cell r="T1856">
            <v>0</v>
          </cell>
          <cell r="U1856">
            <v>1000</v>
          </cell>
          <cell r="V1856">
            <v>0</v>
          </cell>
          <cell r="W1856">
            <v>0</v>
          </cell>
        </row>
        <row r="1857">
          <cell r="D1857" t="str">
            <v>SI사업부</v>
          </cell>
          <cell r="E1857">
            <v>719960005</v>
          </cell>
          <cell r="F1857" t="str">
            <v>HP900 C110</v>
          </cell>
          <cell r="G1857" t="str">
            <v>1996.02.28</v>
          </cell>
          <cell r="H1857">
            <v>2000.04</v>
          </cell>
          <cell r="I1857">
            <v>5</v>
          </cell>
          <cell r="J1857">
            <v>0.45100000000000001</v>
          </cell>
          <cell r="K1857">
            <v>30124000</v>
          </cell>
          <cell r="L1857">
            <v>0</v>
          </cell>
          <cell r="M1857">
            <v>30124000</v>
          </cell>
          <cell r="N1857">
            <v>30123000</v>
          </cell>
          <cell r="O1857">
            <v>0</v>
          </cell>
          <cell r="P1857">
            <v>30123000</v>
          </cell>
          <cell r="Q1857">
            <v>1000</v>
          </cell>
          <cell r="R1857">
            <v>0</v>
          </cell>
          <cell r="S1857">
            <v>0</v>
          </cell>
          <cell r="T1857">
            <v>0</v>
          </cell>
          <cell r="U1857">
            <v>1000</v>
          </cell>
          <cell r="V1857">
            <v>0</v>
          </cell>
          <cell r="W1857">
            <v>0</v>
          </cell>
        </row>
        <row r="1858">
          <cell r="D1858" t="str">
            <v>SI사업부</v>
          </cell>
          <cell r="E1858">
            <v>719960022</v>
          </cell>
          <cell r="F1858" t="str">
            <v>SPC5900-NT-1 GN    CNS</v>
          </cell>
          <cell r="G1858" t="str">
            <v>1996.06.20</v>
          </cell>
          <cell r="H1858">
            <v>2000.04</v>
          </cell>
          <cell r="I1858">
            <v>5</v>
          </cell>
          <cell r="J1858">
            <v>0.45100000000000001</v>
          </cell>
          <cell r="K1858">
            <v>2486400</v>
          </cell>
          <cell r="L1858">
            <v>0</v>
          </cell>
          <cell r="M1858">
            <v>2486400</v>
          </cell>
          <cell r="N1858">
            <v>2485400</v>
          </cell>
          <cell r="O1858">
            <v>0</v>
          </cell>
          <cell r="P1858">
            <v>2485400</v>
          </cell>
          <cell r="Q1858">
            <v>1000</v>
          </cell>
          <cell r="R1858">
            <v>0</v>
          </cell>
          <cell r="S1858">
            <v>0</v>
          </cell>
          <cell r="T1858">
            <v>0</v>
          </cell>
          <cell r="U1858">
            <v>1000</v>
          </cell>
          <cell r="V1858">
            <v>0</v>
          </cell>
          <cell r="W1858">
            <v>0</v>
          </cell>
        </row>
        <row r="1859">
          <cell r="D1859" t="str">
            <v>SI사업부</v>
          </cell>
          <cell r="E1859">
            <v>719960025</v>
          </cell>
          <cell r="F1859" t="str">
            <v>Compaq Proliant 1500  외</v>
          </cell>
          <cell r="G1859" t="str">
            <v>1996.06.27</v>
          </cell>
          <cell r="H1859">
            <v>2000.04</v>
          </cell>
          <cell r="I1859">
            <v>5</v>
          </cell>
          <cell r="J1859">
            <v>0.45100000000000001</v>
          </cell>
          <cell r="K1859">
            <v>19440000</v>
          </cell>
          <cell r="L1859">
            <v>0</v>
          </cell>
          <cell r="M1859">
            <v>19440000</v>
          </cell>
          <cell r="N1859">
            <v>19439000</v>
          </cell>
          <cell r="O1859">
            <v>0</v>
          </cell>
          <cell r="P1859">
            <v>19439000</v>
          </cell>
          <cell r="Q1859">
            <v>1000</v>
          </cell>
          <cell r="R1859">
            <v>0</v>
          </cell>
          <cell r="S1859">
            <v>0</v>
          </cell>
          <cell r="T1859">
            <v>0</v>
          </cell>
          <cell r="U1859">
            <v>1000</v>
          </cell>
          <cell r="V1859">
            <v>0</v>
          </cell>
          <cell r="W1859">
            <v>0</v>
          </cell>
        </row>
        <row r="1860">
          <cell r="D1860" t="str">
            <v>SI사업부</v>
          </cell>
          <cell r="E1860">
            <v>719960042</v>
          </cell>
          <cell r="F1860" t="str">
            <v>XP-300</v>
          </cell>
          <cell r="G1860" t="str">
            <v>1996.08.31</v>
          </cell>
          <cell r="H1860">
            <v>2000.12</v>
          </cell>
          <cell r="I1860">
            <v>5</v>
          </cell>
          <cell r="J1860">
            <v>0.45100000000000001</v>
          </cell>
          <cell r="K1860">
            <v>2990000</v>
          </cell>
          <cell r="L1860">
            <v>0</v>
          </cell>
          <cell r="M1860">
            <v>2990000</v>
          </cell>
          <cell r="N1860">
            <v>2989000</v>
          </cell>
          <cell r="O1860">
            <v>0</v>
          </cell>
          <cell r="P1860">
            <v>2989000</v>
          </cell>
          <cell r="Q1860">
            <v>1000</v>
          </cell>
          <cell r="R1860">
            <v>0</v>
          </cell>
          <cell r="S1860">
            <v>0</v>
          </cell>
          <cell r="T1860">
            <v>0</v>
          </cell>
          <cell r="U1860">
            <v>1000</v>
          </cell>
          <cell r="V1860">
            <v>0</v>
          </cell>
          <cell r="W1860">
            <v>0</v>
          </cell>
        </row>
        <row r="1861">
          <cell r="D1861" t="str">
            <v>SI사업부</v>
          </cell>
          <cell r="E1861">
            <v>719960054</v>
          </cell>
          <cell r="F1861" t="str">
            <v>전자칠판 ED - 500</v>
          </cell>
          <cell r="G1861" t="str">
            <v>1996.10.26</v>
          </cell>
          <cell r="H1861">
            <v>2000.12</v>
          </cell>
          <cell r="I1861">
            <v>5</v>
          </cell>
          <cell r="J1861">
            <v>0.45100000000000001</v>
          </cell>
          <cell r="K1861">
            <v>2500000</v>
          </cell>
          <cell r="L1861">
            <v>0</v>
          </cell>
          <cell r="M1861">
            <v>2500000</v>
          </cell>
          <cell r="N1861">
            <v>2499000</v>
          </cell>
          <cell r="O1861">
            <v>0</v>
          </cell>
          <cell r="P1861">
            <v>2499000</v>
          </cell>
          <cell r="Q1861">
            <v>1000</v>
          </cell>
          <cell r="R1861">
            <v>0</v>
          </cell>
          <cell r="S1861">
            <v>0</v>
          </cell>
          <cell r="T1861">
            <v>0</v>
          </cell>
          <cell r="U1861">
            <v>1000</v>
          </cell>
          <cell r="V1861">
            <v>0</v>
          </cell>
          <cell r="W1861">
            <v>0</v>
          </cell>
        </row>
        <row r="1862">
          <cell r="D1862" t="str">
            <v>SI사업부</v>
          </cell>
          <cell r="E1862">
            <v>719960056</v>
          </cell>
          <cell r="F1862" t="str">
            <v>HP COLOR LASER 5</v>
          </cell>
          <cell r="G1862" t="str">
            <v>1996.10.28</v>
          </cell>
          <cell r="H1862">
            <v>2000.12</v>
          </cell>
          <cell r="I1862">
            <v>5</v>
          </cell>
          <cell r="J1862">
            <v>0.45100000000000001</v>
          </cell>
          <cell r="K1862">
            <v>5370000</v>
          </cell>
          <cell r="L1862">
            <v>0</v>
          </cell>
          <cell r="M1862">
            <v>5370000</v>
          </cell>
          <cell r="N1862">
            <v>5369000</v>
          </cell>
          <cell r="O1862">
            <v>0</v>
          </cell>
          <cell r="P1862">
            <v>5369000</v>
          </cell>
          <cell r="Q1862">
            <v>1000</v>
          </cell>
          <cell r="R1862">
            <v>0</v>
          </cell>
          <cell r="S1862">
            <v>0</v>
          </cell>
          <cell r="T1862">
            <v>0</v>
          </cell>
          <cell r="U1862">
            <v>1000</v>
          </cell>
          <cell r="V1862">
            <v>0</v>
          </cell>
          <cell r="W1862">
            <v>0</v>
          </cell>
        </row>
        <row r="1863">
          <cell r="D1863" t="str">
            <v>SI사업부</v>
          </cell>
          <cell r="E1863">
            <v>719970001</v>
          </cell>
          <cell r="F1863" t="str">
            <v>S500T - 12S31 외</v>
          </cell>
          <cell r="G1863" t="str">
            <v>1997.01.27</v>
          </cell>
          <cell r="H1863">
            <v>2001.07</v>
          </cell>
          <cell r="I1863">
            <v>5</v>
          </cell>
          <cell r="J1863">
            <v>0.45100000000000001</v>
          </cell>
          <cell r="K1863">
            <v>2798400</v>
          </cell>
          <cell r="L1863">
            <v>0</v>
          </cell>
          <cell r="M1863">
            <v>2798400</v>
          </cell>
          <cell r="N1863">
            <v>2797400</v>
          </cell>
          <cell r="O1863">
            <v>0</v>
          </cell>
          <cell r="P1863">
            <v>2797400</v>
          </cell>
          <cell r="Q1863">
            <v>1000</v>
          </cell>
          <cell r="R1863">
            <v>0</v>
          </cell>
          <cell r="S1863">
            <v>0</v>
          </cell>
          <cell r="T1863">
            <v>0</v>
          </cell>
          <cell r="U1863">
            <v>1000</v>
          </cell>
          <cell r="V1863">
            <v>0</v>
          </cell>
          <cell r="W1863">
            <v>0</v>
          </cell>
        </row>
        <row r="1864">
          <cell r="D1864" t="str">
            <v>SI사업부</v>
          </cell>
          <cell r="E1864">
            <v>719970031</v>
          </cell>
          <cell r="F1864" t="str">
            <v>COMPAQ 4.3GB HDD</v>
          </cell>
          <cell r="G1864" t="str">
            <v>1997.04.28</v>
          </cell>
          <cell r="H1864">
            <v>2001.07</v>
          </cell>
          <cell r="I1864">
            <v>5</v>
          </cell>
          <cell r="J1864">
            <v>0.45100000000000001</v>
          </cell>
          <cell r="K1864">
            <v>2968000</v>
          </cell>
          <cell r="L1864">
            <v>0</v>
          </cell>
          <cell r="M1864">
            <v>2968000</v>
          </cell>
          <cell r="N1864">
            <v>2967000</v>
          </cell>
          <cell r="O1864">
            <v>0</v>
          </cell>
          <cell r="P1864">
            <v>2967000</v>
          </cell>
          <cell r="Q1864">
            <v>1000</v>
          </cell>
          <cell r="R1864">
            <v>0</v>
          </cell>
          <cell r="S1864">
            <v>0</v>
          </cell>
          <cell r="T1864">
            <v>0</v>
          </cell>
          <cell r="U1864">
            <v>1000</v>
          </cell>
          <cell r="V1864">
            <v>0</v>
          </cell>
          <cell r="W1864">
            <v>0</v>
          </cell>
        </row>
        <row r="1865">
          <cell r="D1865" t="str">
            <v>SI사업부</v>
          </cell>
          <cell r="E1865">
            <v>719970041</v>
          </cell>
          <cell r="F1865" t="str">
            <v>노트북외</v>
          </cell>
          <cell r="G1865" t="str">
            <v>1997.05.23</v>
          </cell>
          <cell r="H1865">
            <v>2001.07</v>
          </cell>
          <cell r="I1865">
            <v>5</v>
          </cell>
          <cell r="J1865">
            <v>0.45100000000000001</v>
          </cell>
          <cell r="K1865">
            <v>6327600</v>
          </cell>
          <cell r="L1865">
            <v>0</v>
          </cell>
          <cell r="M1865">
            <v>6327600</v>
          </cell>
          <cell r="N1865">
            <v>6326600</v>
          </cell>
          <cell r="O1865">
            <v>0</v>
          </cell>
          <cell r="P1865">
            <v>6326600</v>
          </cell>
          <cell r="Q1865">
            <v>1000</v>
          </cell>
          <cell r="R1865">
            <v>0</v>
          </cell>
          <cell r="S1865">
            <v>0</v>
          </cell>
          <cell r="T1865">
            <v>0</v>
          </cell>
          <cell r="U1865">
            <v>1000</v>
          </cell>
          <cell r="V1865">
            <v>0</v>
          </cell>
          <cell r="W1865">
            <v>0</v>
          </cell>
        </row>
        <row r="1866">
          <cell r="D1866" t="str">
            <v>SI사업부</v>
          </cell>
          <cell r="E1866">
            <v>719970043</v>
          </cell>
          <cell r="F1866" t="str">
            <v>PentiumPro 200MHz</v>
          </cell>
          <cell r="G1866" t="str">
            <v>1997.05.23</v>
          </cell>
          <cell r="H1866">
            <v>2001.07</v>
          </cell>
          <cell r="I1866">
            <v>5</v>
          </cell>
          <cell r="J1866">
            <v>0.45100000000000001</v>
          </cell>
          <cell r="K1866">
            <v>7522000</v>
          </cell>
          <cell r="L1866">
            <v>0</v>
          </cell>
          <cell r="M1866">
            <v>7522000</v>
          </cell>
          <cell r="N1866">
            <v>7521000</v>
          </cell>
          <cell r="O1866">
            <v>0</v>
          </cell>
          <cell r="P1866">
            <v>7521000</v>
          </cell>
          <cell r="Q1866">
            <v>1000</v>
          </cell>
          <cell r="R1866">
            <v>0</v>
          </cell>
          <cell r="S1866">
            <v>0</v>
          </cell>
          <cell r="T1866">
            <v>0</v>
          </cell>
          <cell r="U1866">
            <v>1000</v>
          </cell>
          <cell r="V1866">
            <v>0</v>
          </cell>
          <cell r="W1866">
            <v>0</v>
          </cell>
        </row>
        <row r="1867">
          <cell r="D1867" t="str">
            <v>SI사업부</v>
          </cell>
          <cell r="E1867">
            <v>719970044</v>
          </cell>
          <cell r="F1867" t="str">
            <v>PentiumPro 166MHz</v>
          </cell>
          <cell r="G1867" t="str">
            <v>1997.05.23</v>
          </cell>
          <cell r="H1867">
            <v>2001.07</v>
          </cell>
          <cell r="I1867">
            <v>5</v>
          </cell>
          <cell r="J1867">
            <v>0.45100000000000001</v>
          </cell>
          <cell r="K1867">
            <v>2502000</v>
          </cell>
          <cell r="L1867">
            <v>0</v>
          </cell>
          <cell r="M1867">
            <v>2502000</v>
          </cell>
          <cell r="N1867">
            <v>2501000</v>
          </cell>
          <cell r="O1867">
            <v>0</v>
          </cell>
          <cell r="P1867">
            <v>2501000</v>
          </cell>
          <cell r="Q1867">
            <v>1000</v>
          </cell>
          <cell r="R1867">
            <v>0</v>
          </cell>
          <cell r="S1867">
            <v>0</v>
          </cell>
          <cell r="T1867">
            <v>0</v>
          </cell>
          <cell r="U1867">
            <v>1000</v>
          </cell>
          <cell r="V1867">
            <v>0</v>
          </cell>
          <cell r="W1867">
            <v>0</v>
          </cell>
        </row>
        <row r="1868">
          <cell r="D1868" t="str">
            <v>SI사업부</v>
          </cell>
          <cell r="E1868">
            <v>719970049</v>
          </cell>
          <cell r="F1868" t="str">
            <v>PentiumPro 166MHz</v>
          </cell>
          <cell r="G1868" t="str">
            <v>1997.05.23</v>
          </cell>
          <cell r="H1868">
            <v>2001.07</v>
          </cell>
          <cell r="I1868">
            <v>5</v>
          </cell>
          <cell r="J1868">
            <v>0.45100000000000001</v>
          </cell>
          <cell r="K1868">
            <v>2502000</v>
          </cell>
          <cell r="L1868">
            <v>0</v>
          </cell>
          <cell r="M1868">
            <v>2502000</v>
          </cell>
          <cell r="N1868">
            <v>2501000</v>
          </cell>
          <cell r="O1868">
            <v>0</v>
          </cell>
          <cell r="P1868">
            <v>2501000</v>
          </cell>
          <cell r="Q1868">
            <v>1000</v>
          </cell>
          <cell r="R1868">
            <v>0</v>
          </cell>
          <cell r="S1868">
            <v>0</v>
          </cell>
          <cell r="T1868">
            <v>0</v>
          </cell>
          <cell r="U1868">
            <v>1000</v>
          </cell>
          <cell r="V1868">
            <v>0</v>
          </cell>
          <cell r="W1868">
            <v>0</v>
          </cell>
        </row>
        <row r="1869">
          <cell r="D1869" t="str">
            <v>SI사업부</v>
          </cell>
          <cell r="E1869">
            <v>719970050</v>
          </cell>
          <cell r="F1869" t="str">
            <v>PentiumPro 166MHz</v>
          </cell>
          <cell r="G1869" t="str">
            <v>1997.05.23</v>
          </cell>
          <cell r="H1869">
            <v>2001.07</v>
          </cell>
          <cell r="I1869">
            <v>5</v>
          </cell>
          <cell r="J1869">
            <v>0.45100000000000001</v>
          </cell>
          <cell r="K1869">
            <v>2502000</v>
          </cell>
          <cell r="L1869">
            <v>0</v>
          </cell>
          <cell r="M1869">
            <v>2502000</v>
          </cell>
          <cell r="N1869">
            <v>2501000</v>
          </cell>
          <cell r="O1869">
            <v>0</v>
          </cell>
          <cell r="P1869">
            <v>2501000</v>
          </cell>
          <cell r="Q1869">
            <v>1000</v>
          </cell>
          <cell r="R1869">
            <v>0</v>
          </cell>
          <cell r="S1869">
            <v>0</v>
          </cell>
          <cell r="T1869">
            <v>0</v>
          </cell>
          <cell r="U1869">
            <v>1000</v>
          </cell>
          <cell r="V1869">
            <v>0</v>
          </cell>
          <cell r="W1869">
            <v>0</v>
          </cell>
        </row>
        <row r="1870">
          <cell r="D1870" t="str">
            <v>SI사업부</v>
          </cell>
          <cell r="E1870">
            <v>719970051</v>
          </cell>
          <cell r="F1870" t="str">
            <v>PentiumPro 166MHz</v>
          </cell>
          <cell r="G1870" t="str">
            <v>1997.05.23</v>
          </cell>
          <cell r="H1870">
            <v>2001.07</v>
          </cell>
          <cell r="I1870">
            <v>5</v>
          </cell>
          <cell r="J1870">
            <v>0.45100000000000001</v>
          </cell>
          <cell r="K1870">
            <v>2502000</v>
          </cell>
          <cell r="L1870">
            <v>0</v>
          </cell>
          <cell r="M1870">
            <v>2502000</v>
          </cell>
          <cell r="N1870">
            <v>2501000</v>
          </cell>
          <cell r="O1870">
            <v>0</v>
          </cell>
          <cell r="P1870">
            <v>2501000</v>
          </cell>
          <cell r="Q1870">
            <v>1000</v>
          </cell>
          <cell r="R1870">
            <v>0</v>
          </cell>
          <cell r="S1870">
            <v>0</v>
          </cell>
          <cell r="T1870">
            <v>0</v>
          </cell>
          <cell r="U1870">
            <v>1000</v>
          </cell>
          <cell r="V1870">
            <v>0</v>
          </cell>
          <cell r="W1870">
            <v>0</v>
          </cell>
        </row>
        <row r="1871">
          <cell r="D1871" t="str">
            <v>SI사업부</v>
          </cell>
          <cell r="E1871">
            <v>719970052</v>
          </cell>
          <cell r="F1871" t="str">
            <v>PentiumPro 166MHz</v>
          </cell>
          <cell r="G1871" t="str">
            <v>1997.05.23</v>
          </cell>
          <cell r="H1871">
            <v>2001.07</v>
          </cell>
          <cell r="I1871">
            <v>5</v>
          </cell>
          <cell r="J1871">
            <v>0.45100000000000001</v>
          </cell>
          <cell r="K1871">
            <v>2502000</v>
          </cell>
          <cell r="L1871">
            <v>0</v>
          </cell>
          <cell r="M1871">
            <v>2502000</v>
          </cell>
          <cell r="N1871">
            <v>2501000</v>
          </cell>
          <cell r="O1871">
            <v>0</v>
          </cell>
          <cell r="P1871">
            <v>2501000</v>
          </cell>
          <cell r="Q1871">
            <v>1000</v>
          </cell>
          <cell r="R1871">
            <v>0</v>
          </cell>
          <cell r="S1871">
            <v>0</v>
          </cell>
          <cell r="T1871">
            <v>0</v>
          </cell>
          <cell r="U1871">
            <v>1000</v>
          </cell>
          <cell r="V1871">
            <v>0</v>
          </cell>
          <cell r="W1871">
            <v>0</v>
          </cell>
        </row>
        <row r="1872">
          <cell r="D1872" t="str">
            <v>SI사업부</v>
          </cell>
          <cell r="E1872">
            <v>719970053</v>
          </cell>
          <cell r="F1872" t="str">
            <v>PentiumPro 166MHz</v>
          </cell>
          <cell r="G1872" t="str">
            <v>1997.05.23</v>
          </cell>
          <cell r="H1872">
            <v>2001.07</v>
          </cell>
          <cell r="I1872">
            <v>5</v>
          </cell>
          <cell r="J1872">
            <v>0.45100000000000001</v>
          </cell>
          <cell r="K1872">
            <v>2502000</v>
          </cell>
          <cell r="L1872">
            <v>0</v>
          </cell>
          <cell r="M1872">
            <v>2502000</v>
          </cell>
          <cell r="N1872">
            <v>2501000</v>
          </cell>
          <cell r="O1872">
            <v>0</v>
          </cell>
          <cell r="P1872">
            <v>2501000</v>
          </cell>
          <cell r="Q1872">
            <v>1000</v>
          </cell>
          <cell r="R1872">
            <v>0</v>
          </cell>
          <cell r="S1872">
            <v>0</v>
          </cell>
          <cell r="T1872">
            <v>0</v>
          </cell>
          <cell r="U1872">
            <v>1000</v>
          </cell>
          <cell r="V1872">
            <v>0</v>
          </cell>
          <cell r="W1872">
            <v>0</v>
          </cell>
        </row>
        <row r="1873">
          <cell r="D1873" t="str">
            <v>SI사업부</v>
          </cell>
          <cell r="E1873">
            <v>719970054</v>
          </cell>
          <cell r="F1873" t="str">
            <v>PentiumPro 166MHz</v>
          </cell>
          <cell r="G1873" t="str">
            <v>1997.05.23</v>
          </cell>
          <cell r="H1873">
            <v>2001.07</v>
          </cell>
          <cell r="I1873">
            <v>5</v>
          </cell>
          <cell r="J1873">
            <v>0.45100000000000001</v>
          </cell>
          <cell r="K1873">
            <v>2502000</v>
          </cell>
          <cell r="L1873">
            <v>0</v>
          </cell>
          <cell r="M1873">
            <v>2502000</v>
          </cell>
          <cell r="N1873">
            <v>2501000</v>
          </cell>
          <cell r="O1873">
            <v>0</v>
          </cell>
          <cell r="P1873">
            <v>2501000</v>
          </cell>
          <cell r="Q1873">
            <v>1000</v>
          </cell>
          <cell r="R1873">
            <v>0</v>
          </cell>
          <cell r="S1873">
            <v>0</v>
          </cell>
          <cell r="T1873">
            <v>0</v>
          </cell>
          <cell r="U1873">
            <v>1000</v>
          </cell>
          <cell r="V1873">
            <v>0</v>
          </cell>
          <cell r="W1873">
            <v>0</v>
          </cell>
        </row>
        <row r="1874">
          <cell r="D1874" t="str">
            <v>SI사업부</v>
          </cell>
          <cell r="E1874">
            <v>719970055</v>
          </cell>
          <cell r="F1874" t="str">
            <v>Hub 24Port</v>
          </cell>
          <cell r="G1874" t="str">
            <v>1997.05.23</v>
          </cell>
          <cell r="H1874">
            <v>2001.07</v>
          </cell>
          <cell r="I1874">
            <v>5</v>
          </cell>
          <cell r="J1874">
            <v>0.45100000000000001</v>
          </cell>
          <cell r="K1874">
            <v>1022000</v>
          </cell>
          <cell r="L1874">
            <v>0</v>
          </cell>
          <cell r="M1874">
            <v>1022000</v>
          </cell>
          <cell r="N1874">
            <v>1021000</v>
          </cell>
          <cell r="O1874">
            <v>0</v>
          </cell>
          <cell r="P1874">
            <v>1021000</v>
          </cell>
          <cell r="Q1874">
            <v>1000</v>
          </cell>
          <cell r="R1874">
            <v>0</v>
          </cell>
          <cell r="S1874">
            <v>0</v>
          </cell>
          <cell r="T1874">
            <v>0</v>
          </cell>
          <cell r="U1874">
            <v>1000</v>
          </cell>
          <cell r="V1874">
            <v>0</v>
          </cell>
          <cell r="W1874">
            <v>0</v>
          </cell>
        </row>
        <row r="1875">
          <cell r="D1875" t="str">
            <v>SI사업부 GIS사업팀</v>
          </cell>
          <cell r="E1875">
            <v>719970005</v>
          </cell>
          <cell r="F1875" t="str">
            <v>SPC8320PVW012J 외</v>
          </cell>
          <cell r="G1875" t="str">
            <v>1997.02.10</v>
          </cell>
          <cell r="H1875">
            <v>2001.07</v>
          </cell>
          <cell r="I1875">
            <v>5</v>
          </cell>
          <cell r="J1875">
            <v>0.45100000000000001</v>
          </cell>
          <cell r="K1875">
            <v>8868000</v>
          </cell>
          <cell r="L1875">
            <v>0</v>
          </cell>
          <cell r="M1875">
            <v>8868000</v>
          </cell>
          <cell r="N1875">
            <v>8867000</v>
          </cell>
          <cell r="O1875">
            <v>0</v>
          </cell>
          <cell r="P1875">
            <v>8867000</v>
          </cell>
          <cell r="Q1875">
            <v>1000</v>
          </cell>
          <cell r="R1875">
            <v>0</v>
          </cell>
          <cell r="S1875">
            <v>0</v>
          </cell>
          <cell r="T1875">
            <v>0</v>
          </cell>
          <cell r="U1875">
            <v>1000</v>
          </cell>
          <cell r="V1875">
            <v>0</v>
          </cell>
          <cell r="W1875">
            <v>0</v>
          </cell>
        </row>
        <row r="1876">
          <cell r="D1876" t="str">
            <v>SI사업부 GIS사업팀</v>
          </cell>
          <cell r="E1876">
            <v>719970022</v>
          </cell>
          <cell r="F1876" t="str">
            <v>MapInfo Pro 외</v>
          </cell>
          <cell r="G1876" t="str">
            <v>1997.03.19</v>
          </cell>
          <cell r="H1876">
            <v>2001.07</v>
          </cell>
          <cell r="I1876">
            <v>5</v>
          </cell>
          <cell r="J1876">
            <v>0.45100000000000001</v>
          </cell>
          <cell r="K1876">
            <v>4500000</v>
          </cell>
          <cell r="L1876">
            <v>0</v>
          </cell>
          <cell r="M1876">
            <v>4500000</v>
          </cell>
          <cell r="N1876">
            <v>4499000</v>
          </cell>
          <cell r="O1876">
            <v>0</v>
          </cell>
          <cell r="P1876">
            <v>4499000</v>
          </cell>
          <cell r="Q1876">
            <v>1000</v>
          </cell>
          <cell r="R1876">
            <v>0</v>
          </cell>
          <cell r="S1876">
            <v>0</v>
          </cell>
          <cell r="T1876">
            <v>0</v>
          </cell>
          <cell r="U1876">
            <v>1000</v>
          </cell>
          <cell r="V1876">
            <v>0</v>
          </cell>
          <cell r="W1876">
            <v>0</v>
          </cell>
        </row>
        <row r="1877">
          <cell r="D1877" t="str">
            <v>SI사업부 GIS사업팀</v>
          </cell>
          <cell r="E1877">
            <v>719970024</v>
          </cell>
          <cell r="F1877" t="str">
            <v>HP PLOTTER 750C+A0</v>
          </cell>
          <cell r="G1877" t="str">
            <v>1997.03.27</v>
          </cell>
          <cell r="H1877">
            <v>2001.07</v>
          </cell>
          <cell r="I1877">
            <v>5</v>
          </cell>
          <cell r="J1877">
            <v>0.45100000000000001</v>
          </cell>
          <cell r="K1877">
            <v>6557500</v>
          </cell>
          <cell r="L1877">
            <v>0</v>
          </cell>
          <cell r="M1877">
            <v>6557500</v>
          </cell>
          <cell r="N1877">
            <v>6556500</v>
          </cell>
          <cell r="O1877">
            <v>0</v>
          </cell>
          <cell r="P1877">
            <v>6556500</v>
          </cell>
          <cell r="Q1877">
            <v>1000</v>
          </cell>
          <cell r="R1877">
            <v>0</v>
          </cell>
          <cell r="S1877">
            <v>0</v>
          </cell>
          <cell r="T1877">
            <v>0</v>
          </cell>
          <cell r="U1877">
            <v>1000</v>
          </cell>
          <cell r="V1877">
            <v>0</v>
          </cell>
          <cell r="W1877">
            <v>0</v>
          </cell>
        </row>
        <row r="1878">
          <cell r="D1878" t="str">
            <v>SI사업부 GIS사업팀</v>
          </cell>
          <cell r="E1878">
            <v>719970028</v>
          </cell>
          <cell r="F1878" t="str">
            <v>ACAD MAP D/V</v>
          </cell>
          <cell r="G1878" t="str">
            <v>1997.04.21</v>
          </cell>
          <cell r="H1878">
            <v>2001.07</v>
          </cell>
          <cell r="I1878">
            <v>5</v>
          </cell>
          <cell r="J1878">
            <v>0.45100000000000001</v>
          </cell>
          <cell r="K1878">
            <v>1692000</v>
          </cell>
          <cell r="L1878">
            <v>0</v>
          </cell>
          <cell r="M1878">
            <v>1692000</v>
          </cell>
          <cell r="N1878">
            <v>1691000</v>
          </cell>
          <cell r="O1878">
            <v>0</v>
          </cell>
          <cell r="P1878">
            <v>1691000</v>
          </cell>
          <cell r="Q1878">
            <v>1000</v>
          </cell>
          <cell r="R1878">
            <v>0</v>
          </cell>
          <cell r="S1878">
            <v>0</v>
          </cell>
          <cell r="T1878">
            <v>0</v>
          </cell>
          <cell r="U1878">
            <v>1000</v>
          </cell>
          <cell r="V1878">
            <v>0</v>
          </cell>
          <cell r="W1878">
            <v>0</v>
          </cell>
        </row>
        <row r="1879">
          <cell r="D1879" t="str">
            <v>SI사업부 GIS사업팀</v>
          </cell>
          <cell r="E1879">
            <v>719970033</v>
          </cell>
          <cell r="F1879" t="str">
            <v>SPC8320PVWO12N</v>
          </cell>
          <cell r="G1879" t="str">
            <v>1997.04.30</v>
          </cell>
          <cell r="H1879">
            <v>2001.07</v>
          </cell>
          <cell r="I1879">
            <v>5</v>
          </cell>
          <cell r="J1879">
            <v>0.45100000000000001</v>
          </cell>
          <cell r="K1879">
            <v>8671000</v>
          </cell>
          <cell r="L1879">
            <v>0</v>
          </cell>
          <cell r="M1879">
            <v>8671000</v>
          </cell>
          <cell r="N1879">
            <v>8670000</v>
          </cell>
          <cell r="O1879">
            <v>0</v>
          </cell>
          <cell r="P1879">
            <v>8670000</v>
          </cell>
          <cell r="Q1879">
            <v>1000</v>
          </cell>
          <cell r="R1879">
            <v>0</v>
          </cell>
          <cell r="S1879">
            <v>0</v>
          </cell>
          <cell r="T1879">
            <v>0</v>
          </cell>
          <cell r="U1879">
            <v>1000</v>
          </cell>
          <cell r="V1879">
            <v>0</v>
          </cell>
          <cell r="W1879">
            <v>0</v>
          </cell>
        </row>
        <row r="1880">
          <cell r="D1880" t="str">
            <v>SI사업부 GIS사업팀</v>
          </cell>
          <cell r="E1880">
            <v>719970038</v>
          </cell>
          <cell r="F1880" t="str">
            <v>LCD PROJEECTOR</v>
          </cell>
          <cell r="G1880" t="str">
            <v>1997.05.16</v>
          </cell>
          <cell r="H1880">
            <v>2001.07</v>
          </cell>
          <cell r="I1880">
            <v>5</v>
          </cell>
          <cell r="J1880">
            <v>0.45100000000000001</v>
          </cell>
          <cell r="K1880">
            <v>13000000</v>
          </cell>
          <cell r="L1880">
            <v>0</v>
          </cell>
          <cell r="M1880">
            <v>13000000</v>
          </cell>
          <cell r="N1880">
            <v>12999000</v>
          </cell>
          <cell r="O1880">
            <v>0</v>
          </cell>
          <cell r="P1880">
            <v>12999000</v>
          </cell>
          <cell r="Q1880">
            <v>1000</v>
          </cell>
          <cell r="R1880">
            <v>0</v>
          </cell>
          <cell r="S1880">
            <v>0</v>
          </cell>
          <cell r="T1880">
            <v>0</v>
          </cell>
          <cell r="U1880">
            <v>1000</v>
          </cell>
          <cell r="V1880">
            <v>0</v>
          </cell>
          <cell r="W1880">
            <v>0</v>
          </cell>
        </row>
        <row r="1881">
          <cell r="D1881" t="str">
            <v>SI사업부 GIS사업팀</v>
          </cell>
          <cell r="E1881">
            <v>719970042</v>
          </cell>
          <cell r="F1881" t="str">
            <v>컴퓨터(SS620N)</v>
          </cell>
          <cell r="G1881" t="str">
            <v>1997.05.31</v>
          </cell>
          <cell r="H1881">
            <v>2001.07</v>
          </cell>
          <cell r="I1881">
            <v>5</v>
          </cell>
          <cell r="J1881">
            <v>0.45100000000000001</v>
          </cell>
          <cell r="K1881">
            <v>16200000</v>
          </cell>
          <cell r="L1881">
            <v>0</v>
          </cell>
          <cell r="M1881">
            <v>16200000</v>
          </cell>
          <cell r="N1881">
            <v>16199000</v>
          </cell>
          <cell r="O1881">
            <v>0</v>
          </cell>
          <cell r="P1881">
            <v>16199000</v>
          </cell>
          <cell r="Q1881">
            <v>1000</v>
          </cell>
          <cell r="R1881">
            <v>0</v>
          </cell>
          <cell r="S1881">
            <v>0</v>
          </cell>
          <cell r="T1881">
            <v>0</v>
          </cell>
          <cell r="U1881">
            <v>1000</v>
          </cell>
          <cell r="V1881">
            <v>0</v>
          </cell>
          <cell r="W1881">
            <v>0</v>
          </cell>
        </row>
        <row r="1882">
          <cell r="D1882" t="str">
            <v>C집</v>
          </cell>
          <cell r="K1882">
            <v>1047068695</v>
          </cell>
          <cell r="L1882">
            <v>1700000</v>
          </cell>
          <cell r="M1882">
            <v>1048768695</v>
          </cell>
          <cell r="N1882">
            <v>1037131153</v>
          </cell>
          <cell r="O1882">
            <v>6982134</v>
          </cell>
          <cell r="P1882">
            <v>1044113287</v>
          </cell>
          <cell r="Q1882">
            <v>4655408</v>
          </cell>
          <cell r="R1882">
            <v>0</v>
          </cell>
          <cell r="S1882">
            <v>0</v>
          </cell>
          <cell r="T1882">
            <v>6982134</v>
          </cell>
          <cell r="U1882">
            <v>4655408</v>
          </cell>
          <cell r="V1882">
            <v>2063504</v>
          </cell>
          <cell r="W1882">
            <v>2063504</v>
          </cell>
        </row>
        <row r="1883">
          <cell r="D1883" t="str">
            <v>통신선 광케이블팀</v>
          </cell>
          <cell r="E1883">
            <v>720000018</v>
          </cell>
          <cell r="F1883" t="str">
            <v>컴퓨터 세트(m5600)</v>
          </cell>
          <cell r="G1883" t="str">
            <v>2000.04.01</v>
          </cell>
          <cell r="I1883">
            <v>5</v>
          </cell>
          <cell r="J1883">
            <v>0.45100000000000001</v>
          </cell>
          <cell r="K1883">
            <v>3510000</v>
          </cell>
          <cell r="L1883">
            <v>0</v>
          </cell>
          <cell r="M1883">
            <v>3510000</v>
          </cell>
          <cell r="N1883">
            <v>2452082</v>
          </cell>
          <cell r="O1883">
            <v>477121</v>
          </cell>
          <cell r="P1883">
            <v>2929203</v>
          </cell>
          <cell r="Q1883">
            <v>580797</v>
          </cell>
          <cell r="R1883">
            <v>0</v>
          </cell>
          <cell r="S1883">
            <v>0</v>
          </cell>
          <cell r="T1883">
            <v>477121</v>
          </cell>
          <cell r="U1883">
            <v>580797</v>
          </cell>
          <cell r="V1883">
            <v>261939</v>
          </cell>
          <cell r="W1883">
            <v>261939</v>
          </cell>
        </row>
        <row r="1884">
          <cell r="D1884" t="str">
            <v>통신선광케이블생산팀</v>
          </cell>
          <cell r="E1884">
            <v>719940031</v>
          </cell>
          <cell r="F1884" t="str">
            <v>청사진복사기</v>
          </cell>
          <cell r="G1884" t="str">
            <v>1994.06.23</v>
          </cell>
          <cell r="H1884">
            <v>2001.11</v>
          </cell>
          <cell r="I1884">
            <v>5</v>
          </cell>
          <cell r="J1884">
            <v>0.45100000000000001</v>
          </cell>
          <cell r="K1884">
            <v>2200000</v>
          </cell>
          <cell r="L1884">
            <v>0</v>
          </cell>
          <cell r="M1884">
            <v>2200000</v>
          </cell>
          <cell r="N1884">
            <v>2199000</v>
          </cell>
          <cell r="O1884">
            <v>0</v>
          </cell>
          <cell r="P1884">
            <v>2199000</v>
          </cell>
          <cell r="Q1884">
            <v>1000</v>
          </cell>
          <cell r="R1884">
            <v>0</v>
          </cell>
          <cell r="S1884">
            <v>0</v>
          </cell>
          <cell r="T1884">
            <v>0</v>
          </cell>
          <cell r="U1884">
            <v>1000</v>
          </cell>
          <cell r="V1884">
            <v>0</v>
          </cell>
          <cell r="W1884">
            <v>0</v>
          </cell>
        </row>
        <row r="1885">
          <cell r="D1885" t="str">
            <v>통신선광케이블생산팀</v>
          </cell>
          <cell r="E1885">
            <v>719960012</v>
          </cell>
          <cell r="F1885" t="str">
            <v>청소장비</v>
          </cell>
          <cell r="G1885" t="str">
            <v>1996.04.21</v>
          </cell>
          <cell r="H1885">
            <v>2000.04</v>
          </cell>
          <cell r="I1885">
            <v>5</v>
          </cell>
          <cell r="J1885">
            <v>0.45100000000000001</v>
          </cell>
          <cell r="K1885">
            <v>5400000</v>
          </cell>
          <cell r="L1885">
            <v>0</v>
          </cell>
          <cell r="M1885">
            <v>5400000</v>
          </cell>
          <cell r="N1885">
            <v>5399000</v>
          </cell>
          <cell r="O1885">
            <v>0</v>
          </cell>
          <cell r="P1885">
            <v>5399000</v>
          </cell>
          <cell r="Q1885">
            <v>1000</v>
          </cell>
          <cell r="R1885">
            <v>0</v>
          </cell>
          <cell r="S1885">
            <v>0</v>
          </cell>
          <cell r="T1885">
            <v>0</v>
          </cell>
          <cell r="U1885">
            <v>1000</v>
          </cell>
          <cell r="V1885">
            <v>0</v>
          </cell>
          <cell r="W1885">
            <v>0</v>
          </cell>
        </row>
        <row r="1886">
          <cell r="D1886" t="str">
            <v>통신선광케이블생산팀</v>
          </cell>
          <cell r="E1886">
            <v>719960041</v>
          </cell>
          <cell r="F1886" t="str">
            <v>SPC8220PMW612N 외(컴퓨터)</v>
          </cell>
          <cell r="G1886" t="str">
            <v>1996.08.19</v>
          </cell>
          <cell r="H1886">
            <v>2000.12</v>
          </cell>
          <cell r="I1886">
            <v>5</v>
          </cell>
          <cell r="J1886">
            <v>0.45100000000000001</v>
          </cell>
          <cell r="K1886">
            <v>2630750</v>
          </cell>
          <cell r="L1886">
            <v>0</v>
          </cell>
          <cell r="M1886">
            <v>2630750</v>
          </cell>
          <cell r="N1886">
            <v>2629750</v>
          </cell>
          <cell r="O1886">
            <v>0</v>
          </cell>
          <cell r="P1886">
            <v>2629750</v>
          </cell>
          <cell r="Q1886">
            <v>1000</v>
          </cell>
          <cell r="R1886">
            <v>0</v>
          </cell>
          <cell r="S1886">
            <v>0</v>
          </cell>
          <cell r="T1886">
            <v>0</v>
          </cell>
          <cell r="U1886">
            <v>1000</v>
          </cell>
          <cell r="V1886">
            <v>0</v>
          </cell>
          <cell r="W1886">
            <v>0</v>
          </cell>
        </row>
        <row r="1887">
          <cell r="D1887" t="str">
            <v>통신선광케이블생산팀</v>
          </cell>
          <cell r="E1887">
            <v>719990042</v>
          </cell>
          <cell r="F1887" t="str">
            <v>F동2층칸막이공사</v>
          </cell>
          <cell r="G1887" t="str">
            <v>1999.10.31</v>
          </cell>
          <cell r="I1887">
            <v>5</v>
          </cell>
          <cell r="J1887">
            <v>0.45100000000000001</v>
          </cell>
          <cell r="K1887">
            <v>8500000</v>
          </cell>
          <cell r="L1887">
            <v>0</v>
          </cell>
          <cell r="M1887">
            <v>8500000</v>
          </cell>
          <cell r="N1887">
            <v>6515802</v>
          </cell>
          <cell r="O1887">
            <v>894873</v>
          </cell>
          <cell r="P1887">
            <v>7410675</v>
          </cell>
          <cell r="Q1887">
            <v>1089325</v>
          </cell>
          <cell r="R1887">
            <v>0</v>
          </cell>
          <cell r="S1887">
            <v>0</v>
          </cell>
          <cell r="T1887">
            <v>894873</v>
          </cell>
          <cell r="U1887">
            <v>1089325</v>
          </cell>
          <cell r="V1887">
            <v>491285</v>
          </cell>
          <cell r="W1887">
            <v>491285</v>
          </cell>
        </row>
        <row r="1888">
          <cell r="D1888" t="str">
            <v>통신선광케이블생산팀</v>
          </cell>
          <cell r="E1888">
            <v>720000045</v>
          </cell>
          <cell r="F1888" t="str">
            <v>OF자동문</v>
          </cell>
          <cell r="G1888" t="str">
            <v>2000.10.30</v>
          </cell>
          <cell r="I1888">
            <v>5</v>
          </cell>
          <cell r="J1888">
            <v>0.45100000000000001</v>
          </cell>
          <cell r="K1888">
            <v>5500000</v>
          </cell>
          <cell r="L1888">
            <v>0</v>
          </cell>
          <cell r="M1888">
            <v>5500000</v>
          </cell>
          <cell r="N1888">
            <v>3161397</v>
          </cell>
          <cell r="O1888">
            <v>1054710</v>
          </cell>
          <cell r="P1888">
            <v>4216107</v>
          </cell>
          <cell r="Q1888">
            <v>1283893</v>
          </cell>
          <cell r="R1888">
            <v>0</v>
          </cell>
          <cell r="S1888">
            <v>0</v>
          </cell>
          <cell r="T1888">
            <v>1054710</v>
          </cell>
          <cell r="U1888">
            <v>1283893</v>
          </cell>
          <cell r="V1888">
            <v>579035</v>
          </cell>
          <cell r="W1888">
            <v>579035</v>
          </cell>
        </row>
        <row r="1889">
          <cell r="D1889" t="str">
            <v>통신선광케이블생산팀</v>
          </cell>
          <cell r="E1889">
            <v>720000046</v>
          </cell>
          <cell r="F1889" t="str">
            <v>INK JET PRINT</v>
          </cell>
          <cell r="G1889" t="str">
            <v>2000.10.14</v>
          </cell>
          <cell r="I1889">
            <v>5</v>
          </cell>
          <cell r="J1889">
            <v>0.45100000000000001</v>
          </cell>
          <cell r="K1889">
            <v>34000000</v>
          </cell>
          <cell r="L1889">
            <v>0</v>
          </cell>
          <cell r="M1889">
            <v>34000000</v>
          </cell>
          <cell r="N1889">
            <v>19543183</v>
          </cell>
          <cell r="O1889">
            <v>6520024</v>
          </cell>
          <cell r="P1889">
            <v>26063207</v>
          </cell>
          <cell r="Q1889">
            <v>7936793</v>
          </cell>
          <cell r="R1889">
            <v>0</v>
          </cell>
          <cell r="S1889">
            <v>0</v>
          </cell>
          <cell r="T1889">
            <v>6520024</v>
          </cell>
          <cell r="U1889">
            <v>7936793</v>
          </cell>
          <cell r="V1889">
            <v>3579493</v>
          </cell>
          <cell r="W1889">
            <v>3579493</v>
          </cell>
        </row>
        <row r="1890">
          <cell r="D1890" t="str">
            <v>O/F집</v>
          </cell>
          <cell r="K1890">
            <v>61740750</v>
          </cell>
          <cell r="L1890">
            <v>0</v>
          </cell>
          <cell r="M1890">
            <v>61740750</v>
          </cell>
          <cell r="N1890">
            <v>41900214</v>
          </cell>
          <cell r="O1890">
            <v>8946728</v>
          </cell>
          <cell r="P1890">
            <v>50846942</v>
          </cell>
          <cell r="Q1890">
            <v>10893808</v>
          </cell>
          <cell r="R1890">
            <v>0</v>
          </cell>
          <cell r="S1890">
            <v>0</v>
          </cell>
          <cell r="T1890">
            <v>8946728</v>
          </cell>
          <cell r="U1890">
            <v>10893808</v>
          </cell>
          <cell r="V1890">
            <v>4911752</v>
          </cell>
          <cell r="W1890">
            <v>4911752</v>
          </cell>
        </row>
        <row r="1891">
          <cell r="D1891" t="str">
            <v>통신선 생산1과</v>
          </cell>
          <cell r="E1891">
            <v>719970014</v>
          </cell>
          <cell r="F1891" t="str">
            <v>SPC8320PVW012J외</v>
          </cell>
          <cell r="G1891" t="str">
            <v>1997.03.13</v>
          </cell>
          <cell r="H1891">
            <v>2001.07</v>
          </cell>
          <cell r="I1891">
            <v>5</v>
          </cell>
          <cell r="J1891">
            <v>0.45100000000000001</v>
          </cell>
          <cell r="K1891">
            <v>3171600</v>
          </cell>
          <cell r="L1891">
            <v>0</v>
          </cell>
          <cell r="M1891">
            <v>3171600</v>
          </cell>
          <cell r="N1891">
            <v>3170600</v>
          </cell>
          <cell r="O1891">
            <v>0</v>
          </cell>
          <cell r="P1891">
            <v>3170600</v>
          </cell>
          <cell r="Q1891">
            <v>1000</v>
          </cell>
          <cell r="R1891">
            <v>0</v>
          </cell>
          <cell r="S1891">
            <v>0</v>
          </cell>
          <cell r="T1891">
            <v>0</v>
          </cell>
          <cell r="U1891">
            <v>1000</v>
          </cell>
          <cell r="V1891">
            <v>0</v>
          </cell>
          <cell r="W1891">
            <v>0</v>
          </cell>
        </row>
        <row r="1892">
          <cell r="D1892" t="str">
            <v>통신선 금속케이블1팀</v>
          </cell>
          <cell r="E1892">
            <v>719990029</v>
          </cell>
          <cell r="F1892" t="str">
            <v>컴퓨터(M5600 DF00)세트</v>
          </cell>
          <cell r="G1892" t="str">
            <v>1999.09.30</v>
          </cell>
          <cell r="I1892">
            <v>5</v>
          </cell>
          <cell r="J1892">
            <v>0.45100000000000001</v>
          </cell>
          <cell r="K1892">
            <v>1730000</v>
          </cell>
          <cell r="L1892">
            <v>0</v>
          </cell>
          <cell r="M1892">
            <v>1730000</v>
          </cell>
          <cell r="N1892">
            <v>1326157</v>
          </cell>
          <cell r="O1892">
            <v>182133</v>
          </cell>
          <cell r="P1892">
            <v>1508290</v>
          </cell>
          <cell r="Q1892">
            <v>221710</v>
          </cell>
          <cell r="R1892">
            <v>0</v>
          </cell>
          <cell r="S1892">
            <v>0</v>
          </cell>
          <cell r="T1892">
            <v>182133</v>
          </cell>
          <cell r="U1892">
            <v>221710</v>
          </cell>
          <cell r="V1892">
            <v>99991</v>
          </cell>
          <cell r="W1892">
            <v>99991</v>
          </cell>
        </row>
        <row r="1893">
          <cell r="D1893" t="str">
            <v>통신선 금속케이블1팀</v>
          </cell>
          <cell r="E1893">
            <v>719990030</v>
          </cell>
          <cell r="F1893" t="str">
            <v>컴퓨터(M5600-DF00)세트</v>
          </cell>
          <cell r="G1893" t="str">
            <v>1999.09.30</v>
          </cell>
          <cell r="I1893">
            <v>5</v>
          </cell>
          <cell r="J1893">
            <v>0.45100000000000001</v>
          </cell>
          <cell r="K1893">
            <v>1730000</v>
          </cell>
          <cell r="L1893">
            <v>0</v>
          </cell>
          <cell r="M1893">
            <v>1730000</v>
          </cell>
          <cell r="N1893">
            <v>1326157</v>
          </cell>
          <cell r="O1893">
            <v>182133</v>
          </cell>
          <cell r="P1893">
            <v>1508290</v>
          </cell>
          <cell r="Q1893">
            <v>221710</v>
          </cell>
          <cell r="R1893">
            <v>0</v>
          </cell>
          <cell r="S1893">
            <v>0</v>
          </cell>
          <cell r="T1893">
            <v>182133</v>
          </cell>
          <cell r="U1893">
            <v>221710</v>
          </cell>
          <cell r="V1893">
            <v>99991</v>
          </cell>
          <cell r="W1893">
            <v>99991</v>
          </cell>
        </row>
        <row r="1894">
          <cell r="D1894" t="str">
            <v>통신선 금속케이블1팀</v>
          </cell>
          <cell r="E1894">
            <v>719990031</v>
          </cell>
          <cell r="F1894" t="str">
            <v>프린터(HP5000LE)세트</v>
          </cell>
          <cell r="G1894" t="str">
            <v>1999.09.30</v>
          </cell>
          <cell r="I1894">
            <v>5</v>
          </cell>
          <cell r="J1894">
            <v>0.45100000000000001</v>
          </cell>
          <cell r="K1894">
            <v>1800000</v>
          </cell>
          <cell r="L1894">
            <v>0</v>
          </cell>
          <cell r="M1894">
            <v>1800000</v>
          </cell>
          <cell r="N1894">
            <v>1379817</v>
          </cell>
          <cell r="O1894">
            <v>189503</v>
          </cell>
          <cell r="P1894">
            <v>1569320</v>
          </cell>
          <cell r="Q1894">
            <v>230680</v>
          </cell>
          <cell r="R1894">
            <v>0</v>
          </cell>
          <cell r="S1894">
            <v>0</v>
          </cell>
          <cell r="T1894">
            <v>189503</v>
          </cell>
          <cell r="U1894">
            <v>230680</v>
          </cell>
          <cell r="V1894">
            <v>104036</v>
          </cell>
          <cell r="W1894">
            <v>104036</v>
          </cell>
        </row>
        <row r="1895">
          <cell r="D1895" t="str">
            <v>통신선 금속케이블1팀</v>
          </cell>
          <cell r="E1895">
            <v>719990032</v>
          </cell>
          <cell r="F1895" t="str">
            <v>현장팀장,다이스실공사</v>
          </cell>
          <cell r="G1895" t="str">
            <v>1999.07.24</v>
          </cell>
          <cell r="I1895">
            <v>5</v>
          </cell>
          <cell r="J1895">
            <v>0.45100000000000001</v>
          </cell>
          <cell r="K1895">
            <v>8000000</v>
          </cell>
          <cell r="L1895">
            <v>0</v>
          </cell>
          <cell r="M1895">
            <v>8000000</v>
          </cell>
          <cell r="N1895">
            <v>6132519</v>
          </cell>
          <cell r="O1895">
            <v>842234</v>
          </cell>
          <cell r="P1895">
            <v>6974753</v>
          </cell>
          <cell r="Q1895">
            <v>1025247</v>
          </cell>
          <cell r="R1895">
            <v>0</v>
          </cell>
          <cell r="S1895">
            <v>0</v>
          </cell>
          <cell r="T1895">
            <v>842234</v>
          </cell>
          <cell r="U1895">
            <v>1025247</v>
          </cell>
          <cell r="V1895">
            <v>462386</v>
          </cell>
          <cell r="W1895">
            <v>462386</v>
          </cell>
        </row>
        <row r="1896">
          <cell r="D1896" t="str">
            <v>통신선 금속케이블팀</v>
          </cell>
          <cell r="E1896">
            <v>720000051</v>
          </cell>
          <cell r="F1896" t="str">
            <v>컴퓨터세트(M5611)</v>
          </cell>
          <cell r="G1896" t="str">
            <v>2000.11.25</v>
          </cell>
          <cell r="I1896">
            <v>5</v>
          </cell>
          <cell r="J1896">
            <v>0.45100000000000001</v>
          </cell>
          <cell r="K1896">
            <v>1616000</v>
          </cell>
          <cell r="L1896">
            <v>0</v>
          </cell>
          <cell r="M1896">
            <v>1616000</v>
          </cell>
          <cell r="N1896">
            <v>928876</v>
          </cell>
          <cell r="O1896">
            <v>309893</v>
          </cell>
          <cell r="P1896">
            <v>1238769</v>
          </cell>
          <cell r="Q1896">
            <v>377231</v>
          </cell>
          <cell r="R1896">
            <v>0</v>
          </cell>
          <cell r="S1896">
            <v>0</v>
          </cell>
          <cell r="T1896">
            <v>309893</v>
          </cell>
          <cell r="U1896">
            <v>377231</v>
          </cell>
          <cell r="V1896">
            <v>170131</v>
          </cell>
          <cell r="W1896">
            <v>170131</v>
          </cell>
        </row>
        <row r="1897">
          <cell r="D1897" t="str">
            <v>F/S집</v>
          </cell>
          <cell r="K1897">
            <v>18047600</v>
          </cell>
          <cell r="L1897">
            <v>0</v>
          </cell>
          <cell r="M1897">
            <v>18047600</v>
          </cell>
          <cell r="N1897">
            <v>14264126</v>
          </cell>
          <cell r="O1897">
            <v>1705896</v>
          </cell>
          <cell r="P1897">
            <v>15970022</v>
          </cell>
          <cell r="Q1897">
            <v>2077578</v>
          </cell>
          <cell r="R1897">
            <v>0</v>
          </cell>
          <cell r="S1897">
            <v>0</v>
          </cell>
          <cell r="T1897">
            <v>1705896</v>
          </cell>
          <cell r="U1897">
            <v>2077578</v>
          </cell>
          <cell r="V1897">
            <v>936535</v>
          </cell>
          <cell r="W1897">
            <v>936535</v>
          </cell>
        </row>
        <row r="1898">
          <cell r="D1898" t="str">
            <v>통신선 소재2팀</v>
          </cell>
          <cell r="E1898">
            <v>720000050</v>
          </cell>
          <cell r="F1898" t="str">
            <v>판전자저울</v>
          </cell>
          <cell r="G1898" t="str">
            <v>2000.11.24</v>
          </cell>
          <cell r="I1898">
            <v>5</v>
          </cell>
          <cell r="J1898">
            <v>0.45100000000000001</v>
          </cell>
          <cell r="K1898">
            <v>1350000</v>
          </cell>
          <cell r="L1898">
            <v>0</v>
          </cell>
          <cell r="M1898">
            <v>1350000</v>
          </cell>
          <cell r="N1898">
            <v>775979</v>
          </cell>
          <cell r="O1898">
            <v>258883</v>
          </cell>
          <cell r="P1898">
            <v>1034862</v>
          </cell>
          <cell r="Q1898">
            <v>315138</v>
          </cell>
          <cell r="R1898">
            <v>0</v>
          </cell>
          <cell r="S1898">
            <v>0</v>
          </cell>
          <cell r="T1898">
            <v>258883</v>
          </cell>
          <cell r="U1898">
            <v>315138</v>
          </cell>
          <cell r="V1898">
            <v>142127</v>
          </cell>
          <cell r="W1898">
            <v>142127</v>
          </cell>
        </row>
        <row r="1899">
          <cell r="D1899" t="str">
            <v>C/P집</v>
          </cell>
          <cell r="K1899">
            <v>1350000</v>
          </cell>
          <cell r="L1899">
            <v>0</v>
          </cell>
          <cell r="M1899">
            <v>1350000</v>
          </cell>
          <cell r="N1899">
            <v>775979</v>
          </cell>
          <cell r="O1899">
            <v>258883</v>
          </cell>
          <cell r="P1899">
            <v>1034862</v>
          </cell>
          <cell r="Q1899">
            <v>315138</v>
          </cell>
          <cell r="R1899">
            <v>0</v>
          </cell>
          <cell r="S1899">
            <v>0</v>
          </cell>
          <cell r="T1899">
            <v>258883</v>
          </cell>
          <cell r="U1899">
            <v>315138</v>
          </cell>
          <cell r="V1899">
            <v>142127</v>
          </cell>
          <cell r="W1899">
            <v>142127</v>
          </cell>
        </row>
        <row r="1900">
          <cell r="D1900" t="str">
            <v>통신선 국내영업팀</v>
          </cell>
          <cell r="E1900">
            <v>719960018</v>
          </cell>
          <cell r="F1900" t="str">
            <v>노트북</v>
          </cell>
          <cell r="G1900" t="str">
            <v>1996.05.14</v>
          </cell>
          <cell r="H1900">
            <v>2000.04</v>
          </cell>
          <cell r="I1900">
            <v>5</v>
          </cell>
          <cell r="J1900">
            <v>0.45100000000000001</v>
          </cell>
          <cell r="K1900">
            <v>2572100</v>
          </cell>
          <cell r="L1900">
            <v>0</v>
          </cell>
          <cell r="M1900">
            <v>2572100</v>
          </cell>
          <cell r="N1900">
            <v>2571100</v>
          </cell>
          <cell r="O1900">
            <v>0</v>
          </cell>
          <cell r="P1900">
            <v>2571100</v>
          </cell>
          <cell r="Q1900">
            <v>1000</v>
          </cell>
          <cell r="R1900">
            <v>0</v>
          </cell>
          <cell r="S1900">
            <v>0</v>
          </cell>
          <cell r="T1900">
            <v>0</v>
          </cell>
          <cell r="U1900">
            <v>1000</v>
          </cell>
          <cell r="V1900">
            <v>0</v>
          </cell>
          <cell r="W1900">
            <v>0</v>
          </cell>
        </row>
        <row r="1901">
          <cell r="D1901" t="str">
            <v>통신선 국내영업팀</v>
          </cell>
          <cell r="E1901">
            <v>719970027</v>
          </cell>
          <cell r="F1901" t="str">
            <v>컴퓨터</v>
          </cell>
          <cell r="G1901" t="str">
            <v>1997.04.16</v>
          </cell>
          <cell r="H1901">
            <v>2001.07</v>
          </cell>
          <cell r="I1901">
            <v>5</v>
          </cell>
          <cell r="J1901">
            <v>0.45100000000000001</v>
          </cell>
          <cell r="K1901">
            <v>3425600</v>
          </cell>
          <cell r="L1901">
            <v>0</v>
          </cell>
          <cell r="M1901">
            <v>3425600</v>
          </cell>
          <cell r="N1901">
            <v>3424600</v>
          </cell>
          <cell r="O1901">
            <v>0</v>
          </cell>
          <cell r="P1901">
            <v>3424600</v>
          </cell>
          <cell r="Q1901">
            <v>1000</v>
          </cell>
          <cell r="R1901">
            <v>0</v>
          </cell>
          <cell r="S1901">
            <v>0</v>
          </cell>
          <cell r="T1901">
            <v>0</v>
          </cell>
          <cell r="U1901">
            <v>1000</v>
          </cell>
          <cell r="V1901">
            <v>0</v>
          </cell>
          <cell r="W1901">
            <v>0</v>
          </cell>
        </row>
        <row r="1902">
          <cell r="D1902" t="str">
            <v>통신선 국내영업팀</v>
          </cell>
          <cell r="E1902">
            <v>719990023</v>
          </cell>
          <cell r="F1902" t="str">
            <v>노트북컴퓨터(S820-NC400)</v>
          </cell>
          <cell r="G1902" t="str">
            <v>1999.07.24</v>
          </cell>
          <cell r="I1902">
            <v>5</v>
          </cell>
          <cell r="J1902">
            <v>0.45100000000000001</v>
          </cell>
          <cell r="K1902">
            <v>3100000</v>
          </cell>
          <cell r="L1902">
            <v>0</v>
          </cell>
          <cell r="M1902">
            <v>3100000</v>
          </cell>
          <cell r="N1902">
            <v>2376351</v>
          </cell>
          <cell r="O1902">
            <v>326366</v>
          </cell>
          <cell r="P1902">
            <v>2702717</v>
          </cell>
          <cell r="Q1902">
            <v>397283</v>
          </cell>
          <cell r="R1902">
            <v>0</v>
          </cell>
          <cell r="S1902">
            <v>0</v>
          </cell>
          <cell r="T1902">
            <v>326366</v>
          </cell>
          <cell r="U1902">
            <v>397283</v>
          </cell>
          <cell r="V1902">
            <v>179174</v>
          </cell>
          <cell r="W1902">
            <v>179174</v>
          </cell>
        </row>
        <row r="1903">
          <cell r="D1903" t="str">
            <v>통신선 국내영업팀</v>
          </cell>
          <cell r="E1903">
            <v>720020027</v>
          </cell>
          <cell r="F1903" t="str">
            <v>도시바 노트북</v>
          </cell>
          <cell r="G1903" t="str">
            <v>2002.03.30</v>
          </cell>
          <cell r="I1903">
            <v>5</v>
          </cell>
          <cell r="J1903">
            <v>0.45100000000000001</v>
          </cell>
          <cell r="K1903">
            <v>0</v>
          </cell>
          <cell r="L1903">
            <v>2720000</v>
          </cell>
          <cell r="M1903">
            <v>2720000</v>
          </cell>
          <cell r="N1903">
            <v>0</v>
          </cell>
          <cell r="O1903">
            <v>1022267</v>
          </cell>
          <cell r="P1903">
            <v>1022267</v>
          </cell>
          <cell r="Q1903">
            <v>1697733</v>
          </cell>
          <cell r="R1903">
            <v>0</v>
          </cell>
          <cell r="S1903">
            <v>0</v>
          </cell>
          <cell r="T1903">
            <v>1022267</v>
          </cell>
          <cell r="U1903">
            <v>1697733</v>
          </cell>
          <cell r="V1903">
            <v>765677</v>
          </cell>
          <cell r="W1903">
            <v>765677</v>
          </cell>
        </row>
        <row r="1904">
          <cell r="D1904" t="str">
            <v>통신선 사업본부</v>
          </cell>
          <cell r="E1904">
            <v>719940033</v>
          </cell>
          <cell r="F1904" t="str">
            <v>복사기</v>
          </cell>
          <cell r="G1904" t="str">
            <v>1994.06.25</v>
          </cell>
          <cell r="H1904">
            <v>2000.03</v>
          </cell>
          <cell r="I1904">
            <v>5</v>
          </cell>
          <cell r="J1904">
            <v>0.45100000000000001</v>
          </cell>
          <cell r="K1904">
            <v>3000000</v>
          </cell>
          <cell r="L1904">
            <v>0</v>
          </cell>
          <cell r="M1904">
            <v>3000000</v>
          </cell>
          <cell r="N1904">
            <v>2999000</v>
          </cell>
          <cell r="O1904">
            <v>0</v>
          </cell>
          <cell r="P1904">
            <v>2999000</v>
          </cell>
          <cell r="Q1904">
            <v>1000</v>
          </cell>
          <cell r="R1904">
            <v>0</v>
          </cell>
          <cell r="S1904">
            <v>0</v>
          </cell>
          <cell r="T1904">
            <v>0</v>
          </cell>
          <cell r="U1904">
            <v>1000</v>
          </cell>
          <cell r="V1904">
            <v>0</v>
          </cell>
          <cell r="W1904">
            <v>0</v>
          </cell>
        </row>
        <row r="1905">
          <cell r="D1905" t="str">
            <v>통신선 사업본부</v>
          </cell>
          <cell r="E1905">
            <v>719940079</v>
          </cell>
          <cell r="F1905" t="str">
            <v>컴퓨터</v>
          </cell>
          <cell r="G1905" t="str">
            <v>1994.12.31</v>
          </cell>
          <cell r="H1905">
            <v>2000.03</v>
          </cell>
          <cell r="I1905">
            <v>5</v>
          </cell>
          <cell r="J1905">
            <v>0.45100000000000001</v>
          </cell>
          <cell r="K1905">
            <v>3520000</v>
          </cell>
          <cell r="L1905">
            <v>0</v>
          </cell>
          <cell r="M1905">
            <v>3520000</v>
          </cell>
          <cell r="N1905">
            <v>3402667</v>
          </cell>
          <cell r="O1905">
            <v>58667</v>
          </cell>
          <cell r="P1905">
            <v>3461334</v>
          </cell>
          <cell r="Q1905">
            <v>58666</v>
          </cell>
          <cell r="R1905">
            <v>0</v>
          </cell>
          <cell r="S1905">
            <v>0</v>
          </cell>
          <cell r="T1905">
            <v>58667</v>
          </cell>
          <cell r="U1905">
            <v>58666</v>
          </cell>
          <cell r="V1905">
            <v>26458</v>
          </cell>
          <cell r="W1905">
            <v>26458</v>
          </cell>
        </row>
        <row r="1906">
          <cell r="D1906" t="str">
            <v>통신선 사업본부</v>
          </cell>
          <cell r="E1906">
            <v>719950010</v>
          </cell>
          <cell r="F1906" t="str">
            <v>컴퓨터</v>
          </cell>
          <cell r="G1906" t="str">
            <v>1995.02.28</v>
          </cell>
          <cell r="H1906">
            <v>2000.07</v>
          </cell>
          <cell r="I1906">
            <v>5</v>
          </cell>
          <cell r="J1906">
            <v>0.45100000000000001</v>
          </cell>
          <cell r="K1906">
            <v>3982000</v>
          </cell>
          <cell r="L1906">
            <v>0</v>
          </cell>
          <cell r="M1906">
            <v>3982000</v>
          </cell>
          <cell r="N1906">
            <v>3981000</v>
          </cell>
          <cell r="O1906">
            <v>0</v>
          </cell>
          <cell r="P1906">
            <v>3981000</v>
          </cell>
          <cell r="Q1906">
            <v>1000</v>
          </cell>
          <cell r="R1906">
            <v>0</v>
          </cell>
          <cell r="S1906">
            <v>0</v>
          </cell>
          <cell r="T1906">
            <v>0</v>
          </cell>
          <cell r="U1906">
            <v>1000</v>
          </cell>
          <cell r="V1906">
            <v>0</v>
          </cell>
          <cell r="W1906">
            <v>0</v>
          </cell>
        </row>
        <row r="1907">
          <cell r="D1907" t="str">
            <v>통신선 사업본부</v>
          </cell>
          <cell r="E1907">
            <v>719950091</v>
          </cell>
          <cell r="F1907" t="str">
            <v>IF-88(INK JET FAX)</v>
          </cell>
          <cell r="G1907" t="str">
            <v>1995.12.30</v>
          </cell>
          <cell r="H1907">
            <v>1999.1</v>
          </cell>
          <cell r="I1907">
            <v>5</v>
          </cell>
          <cell r="J1907">
            <v>0.45100000000000001</v>
          </cell>
          <cell r="K1907">
            <v>710000</v>
          </cell>
          <cell r="L1907">
            <v>0</v>
          </cell>
          <cell r="M1907">
            <v>710000</v>
          </cell>
          <cell r="N1907">
            <v>709000</v>
          </cell>
          <cell r="O1907">
            <v>0</v>
          </cell>
          <cell r="P1907">
            <v>709000</v>
          </cell>
          <cell r="Q1907">
            <v>1000</v>
          </cell>
          <cell r="R1907">
            <v>0</v>
          </cell>
          <cell r="S1907">
            <v>0</v>
          </cell>
          <cell r="T1907">
            <v>0</v>
          </cell>
          <cell r="U1907">
            <v>1000</v>
          </cell>
          <cell r="V1907">
            <v>0</v>
          </cell>
          <cell r="W1907">
            <v>0</v>
          </cell>
        </row>
        <row r="1908">
          <cell r="D1908" t="str">
            <v>통신선 사업본부</v>
          </cell>
          <cell r="E1908">
            <v>719960019</v>
          </cell>
          <cell r="F1908" t="str">
            <v>컴퓨터</v>
          </cell>
          <cell r="G1908" t="str">
            <v>1996.05.31</v>
          </cell>
          <cell r="H1908">
            <v>2000.04</v>
          </cell>
          <cell r="I1908">
            <v>5</v>
          </cell>
          <cell r="J1908">
            <v>0.45100000000000001</v>
          </cell>
          <cell r="K1908">
            <v>8181250</v>
          </cell>
          <cell r="L1908">
            <v>0</v>
          </cell>
          <cell r="M1908">
            <v>8181250</v>
          </cell>
          <cell r="N1908">
            <v>8180250</v>
          </cell>
          <cell r="O1908">
            <v>0</v>
          </cell>
          <cell r="P1908">
            <v>8180250</v>
          </cell>
          <cell r="Q1908">
            <v>1000</v>
          </cell>
          <cell r="R1908">
            <v>0</v>
          </cell>
          <cell r="S1908">
            <v>0</v>
          </cell>
          <cell r="T1908">
            <v>0</v>
          </cell>
          <cell r="U1908">
            <v>1000</v>
          </cell>
          <cell r="V1908">
            <v>0</v>
          </cell>
          <cell r="W1908">
            <v>0</v>
          </cell>
        </row>
        <row r="1909">
          <cell r="D1909" t="str">
            <v>통신선 사업본부</v>
          </cell>
          <cell r="E1909">
            <v>719960049</v>
          </cell>
          <cell r="F1909" t="str">
            <v>SPC8320PVW012J</v>
          </cell>
          <cell r="G1909" t="str">
            <v>1996.10.09</v>
          </cell>
          <cell r="H1909">
            <v>2000.12</v>
          </cell>
          <cell r="I1909">
            <v>5</v>
          </cell>
          <cell r="J1909">
            <v>0.45100000000000001</v>
          </cell>
          <cell r="K1909">
            <v>1565500</v>
          </cell>
          <cell r="L1909">
            <v>0</v>
          </cell>
          <cell r="M1909">
            <v>1565500</v>
          </cell>
          <cell r="N1909">
            <v>1564500</v>
          </cell>
          <cell r="O1909">
            <v>0</v>
          </cell>
          <cell r="P1909">
            <v>1564500</v>
          </cell>
          <cell r="Q1909">
            <v>1000</v>
          </cell>
          <cell r="R1909">
            <v>0</v>
          </cell>
          <cell r="S1909">
            <v>0</v>
          </cell>
          <cell r="T1909">
            <v>0</v>
          </cell>
          <cell r="U1909">
            <v>1000</v>
          </cell>
          <cell r="V1909">
            <v>0</v>
          </cell>
          <cell r="W1909">
            <v>0</v>
          </cell>
        </row>
        <row r="1910">
          <cell r="D1910" t="str">
            <v>통신선 사업본부</v>
          </cell>
          <cell r="E1910">
            <v>719970067</v>
          </cell>
          <cell r="F1910" t="str">
            <v>LF-1800 FAX</v>
          </cell>
          <cell r="G1910" t="str">
            <v>1997.06.13</v>
          </cell>
          <cell r="H1910">
            <v>2001.07</v>
          </cell>
          <cell r="I1910">
            <v>5</v>
          </cell>
          <cell r="J1910">
            <v>0.45100000000000001</v>
          </cell>
          <cell r="K1910">
            <v>1250000</v>
          </cell>
          <cell r="L1910">
            <v>0</v>
          </cell>
          <cell r="M1910">
            <v>1250000</v>
          </cell>
          <cell r="N1910">
            <v>1249000</v>
          </cell>
          <cell r="O1910">
            <v>0</v>
          </cell>
          <cell r="P1910">
            <v>1249000</v>
          </cell>
          <cell r="Q1910">
            <v>1000</v>
          </cell>
          <cell r="R1910">
            <v>0</v>
          </cell>
          <cell r="S1910">
            <v>0</v>
          </cell>
          <cell r="T1910">
            <v>0</v>
          </cell>
          <cell r="U1910">
            <v>1000</v>
          </cell>
          <cell r="V1910">
            <v>0</v>
          </cell>
          <cell r="W1910">
            <v>0</v>
          </cell>
        </row>
        <row r="1911">
          <cell r="D1911" t="str">
            <v>통신선 사업본부</v>
          </cell>
          <cell r="E1911">
            <v>719980012</v>
          </cell>
          <cell r="F1911" t="str">
            <v>칸막이</v>
          </cell>
          <cell r="G1911" t="str">
            <v>1998.11.18</v>
          </cell>
          <cell r="I1911">
            <v>5</v>
          </cell>
          <cell r="J1911">
            <v>0.45100000000000001</v>
          </cell>
          <cell r="K1911">
            <v>2660000</v>
          </cell>
          <cell r="L1911">
            <v>0</v>
          </cell>
          <cell r="M1911">
            <v>2660000</v>
          </cell>
          <cell r="N1911">
            <v>2336051</v>
          </cell>
          <cell r="O1911">
            <v>146101</v>
          </cell>
          <cell r="P1911">
            <v>2482152</v>
          </cell>
          <cell r="Q1911">
            <v>177848</v>
          </cell>
          <cell r="R1911">
            <v>0</v>
          </cell>
          <cell r="S1911">
            <v>0</v>
          </cell>
          <cell r="T1911">
            <v>146101</v>
          </cell>
          <cell r="U1911">
            <v>177848</v>
          </cell>
          <cell r="V1911">
            <v>80209</v>
          </cell>
          <cell r="W1911">
            <v>80209</v>
          </cell>
        </row>
        <row r="1912">
          <cell r="D1912" t="str">
            <v>통신선 사업본부</v>
          </cell>
          <cell r="E1912">
            <v>719980014</v>
          </cell>
          <cell r="F1912" t="str">
            <v>프린터(HP L/4000)</v>
          </cell>
          <cell r="G1912" t="str">
            <v>1998.11.09</v>
          </cell>
          <cell r="I1912">
            <v>5</v>
          </cell>
          <cell r="J1912">
            <v>0.45100000000000001</v>
          </cell>
          <cell r="K1912">
            <v>1750000</v>
          </cell>
          <cell r="L1912">
            <v>0</v>
          </cell>
          <cell r="M1912">
            <v>1750000</v>
          </cell>
          <cell r="N1912">
            <v>1536876</v>
          </cell>
          <cell r="O1912">
            <v>96119</v>
          </cell>
          <cell r="P1912">
            <v>1632995</v>
          </cell>
          <cell r="Q1912">
            <v>117005</v>
          </cell>
          <cell r="R1912">
            <v>0</v>
          </cell>
          <cell r="S1912">
            <v>0</v>
          </cell>
          <cell r="T1912">
            <v>96119</v>
          </cell>
          <cell r="U1912">
            <v>117005</v>
          </cell>
          <cell r="V1912">
            <v>52769</v>
          </cell>
          <cell r="W1912">
            <v>52769</v>
          </cell>
        </row>
        <row r="1913">
          <cell r="D1913" t="str">
            <v>통신선 사업본부</v>
          </cell>
          <cell r="E1913">
            <v>719980015</v>
          </cell>
          <cell r="F1913" t="str">
            <v>OA가구</v>
          </cell>
          <cell r="G1913" t="str">
            <v>1998.11.26</v>
          </cell>
          <cell r="I1913">
            <v>5</v>
          </cell>
          <cell r="J1913">
            <v>0.45100000000000001</v>
          </cell>
          <cell r="K1913">
            <v>6900000</v>
          </cell>
          <cell r="L1913">
            <v>0</v>
          </cell>
          <cell r="M1913">
            <v>6900000</v>
          </cell>
          <cell r="N1913">
            <v>6059681</v>
          </cell>
          <cell r="O1913">
            <v>378984</v>
          </cell>
          <cell r="P1913">
            <v>6438665</v>
          </cell>
          <cell r="Q1913">
            <v>461335</v>
          </cell>
          <cell r="R1913">
            <v>0</v>
          </cell>
          <cell r="S1913">
            <v>0</v>
          </cell>
          <cell r="T1913">
            <v>378984</v>
          </cell>
          <cell r="U1913">
            <v>461335</v>
          </cell>
          <cell r="V1913">
            <v>208062</v>
          </cell>
          <cell r="W1913">
            <v>208062</v>
          </cell>
        </row>
        <row r="1914">
          <cell r="D1914" t="str">
            <v>통신선 사업본부</v>
          </cell>
          <cell r="E1914">
            <v>719980018</v>
          </cell>
          <cell r="F1914" t="str">
            <v>OA가구</v>
          </cell>
          <cell r="G1914" t="str">
            <v>1998.12.10</v>
          </cell>
          <cell r="I1914">
            <v>5</v>
          </cell>
          <cell r="J1914">
            <v>0.45100000000000001</v>
          </cell>
          <cell r="K1914">
            <v>2790000</v>
          </cell>
          <cell r="L1914">
            <v>0</v>
          </cell>
          <cell r="M1914">
            <v>2790000</v>
          </cell>
          <cell r="N1914">
            <v>2450219</v>
          </cell>
          <cell r="O1914">
            <v>153241</v>
          </cell>
          <cell r="P1914">
            <v>2603460</v>
          </cell>
          <cell r="Q1914">
            <v>186540</v>
          </cell>
          <cell r="R1914">
            <v>0</v>
          </cell>
          <cell r="S1914">
            <v>0</v>
          </cell>
          <cell r="T1914">
            <v>153241</v>
          </cell>
          <cell r="U1914">
            <v>186540</v>
          </cell>
          <cell r="V1914">
            <v>84129</v>
          </cell>
          <cell r="W1914">
            <v>84129</v>
          </cell>
        </row>
        <row r="1915">
          <cell r="D1915" t="str">
            <v>통신선 사업본부</v>
          </cell>
          <cell r="E1915">
            <v>719990002</v>
          </cell>
          <cell r="F1915" t="str">
            <v>컴퓨터 및 주변기기구입</v>
          </cell>
          <cell r="G1915" t="str">
            <v>1999.01.20</v>
          </cell>
          <cell r="I1915">
            <v>5</v>
          </cell>
          <cell r="J1915">
            <v>0.45100000000000001</v>
          </cell>
          <cell r="K1915">
            <v>1962000</v>
          </cell>
          <cell r="L1915">
            <v>0</v>
          </cell>
          <cell r="M1915">
            <v>1962000</v>
          </cell>
          <cell r="N1915">
            <v>1637349</v>
          </cell>
          <cell r="O1915">
            <v>146418</v>
          </cell>
          <cell r="P1915">
            <v>1783767</v>
          </cell>
          <cell r="Q1915">
            <v>178233</v>
          </cell>
          <cell r="R1915">
            <v>0</v>
          </cell>
          <cell r="S1915">
            <v>0</v>
          </cell>
          <cell r="T1915">
            <v>146418</v>
          </cell>
          <cell r="U1915">
            <v>178233</v>
          </cell>
          <cell r="V1915">
            <v>80383</v>
          </cell>
          <cell r="W1915">
            <v>80383</v>
          </cell>
        </row>
        <row r="1916">
          <cell r="D1916" t="str">
            <v>통신선 사업본부</v>
          </cell>
          <cell r="E1916">
            <v>719990011</v>
          </cell>
          <cell r="F1916" t="str">
            <v>컴퓨터</v>
          </cell>
          <cell r="G1916" t="str">
            <v>1999.04.12</v>
          </cell>
          <cell r="I1916">
            <v>5</v>
          </cell>
          <cell r="J1916">
            <v>0.45100000000000001</v>
          </cell>
          <cell r="K1916">
            <v>3510000</v>
          </cell>
          <cell r="L1916">
            <v>0</v>
          </cell>
          <cell r="M1916">
            <v>3510000</v>
          </cell>
          <cell r="N1916">
            <v>2929203</v>
          </cell>
          <cell r="O1916">
            <v>261939</v>
          </cell>
          <cell r="P1916">
            <v>3191142</v>
          </cell>
          <cell r="Q1916">
            <v>318858</v>
          </cell>
          <cell r="R1916">
            <v>0</v>
          </cell>
          <cell r="S1916">
            <v>0</v>
          </cell>
          <cell r="T1916">
            <v>261939</v>
          </cell>
          <cell r="U1916">
            <v>318858</v>
          </cell>
          <cell r="V1916">
            <v>143804</v>
          </cell>
          <cell r="W1916">
            <v>143804</v>
          </cell>
        </row>
        <row r="1917">
          <cell r="D1917" t="str">
            <v>통신선 사업본부</v>
          </cell>
          <cell r="E1917">
            <v>719990012</v>
          </cell>
          <cell r="F1917" t="str">
            <v>레이져프린터(HP5000LE)</v>
          </cell>
          <cell r="G1917" t="str">
            <v>1999.04.09</v>
          </cell>
          <cell r="I1917">
            <v>5</v>
          </cell>
          <cell r="J1917">
            <v>0.45100000000000001</v>
          </cell>
          <cell r="K1917">
            <v>1900000</v>
          </cell>
          <cell r="L1917">
            <v>0</v>
          </cell>
          <cell r="M1917">
            <v>1900000</v>
          </cell>
          <cell r="N1917">
            <v>1585609</v>
          </cell>
          <cell r="O1917">
            <v>141790</v>
          </cell>
          <cell r="P1917">
            <v>1727399</v>
          </cell>
          <cell r="Q1917">
            <v>172601</v>
          </cell>
          <cell r="R1917">
            <v>0</v>
          </cell>
          <cell r="S1917">
            <v>0</v>
          </cell>
          <cell r="T1917">
            <v>141790</v>
          </cell>
          <cell r="U1917">
            <v>172601</v>
          </cell>
          <cell r="V1917">
            <v>77843</v>
          </cell>
          <cell r="W1917">
            <v>77843</v>
          </cell>
        </row>
        <row r="1918">
          <cell r="D1918" t="str">
            <v>통신선 사업본부</v>
          </cell>
          <cell r="E1918">
            <v>719990037</v>
          </cell>
          <cell r="F1918" t="str">
            <v>컴퓨터(M5650-TH1G)세트외</v>
          </cell>
          <cell r="G1918" t="str">
            <v>1999.11.25</v>
          </cell>
          <cell r="I1918">
            <v>5</v>
          </cell>
          <cell r="J1918">
            <v>0.45100000000000001</v>
          </cell>
          <cell r="K1918">
            <v>2659000</v>
          </cell>
          <cell r="L1918">
            <v>0</v>
          </cell>
          <cell r="M1918">
            <v>2659000</v>
          </cell>
          <cell r="N1918">
            <v>2038296</v>
          </cell>
          <cell r="O1918">
            <v>279938</v>
          </cell>
          <cell r="P1918">
            <v>2318234</v>
          </cell>
          <cell r="Q1918">
            <v>340766</v>
          </cell>
          <cell r="R1918">
            <v>0</v>
          </cell>
          <cell r="S1918">
            <v>0</v>
          </cell>
          <cell r="T1918">
            <v>279938</v>
          </cell>
          <cell r="U1918">
            <v>340766</v>
          </cell>
          <cell r="V1918">
            <v>153685</v>
          </cell>
          <cell r="W1918">
            <v>153685</v>
          </cell>
        </row>
        <row r="1919">
          <cell r="D1919" t="str">
            <v>통신선 사업본부</v>
          </cell>
          <cell r="E1919">
            <v>720000009</v>
          </cell>
          <cell r="F1919" t="str">
            <v>컴퓨터세트(M5600-TM11S)</v>
          </cell>
          <cell r="G1919" t="str">
            <v>2000.03.21</v>
          </cell>
          <cell r="I1919">
            <v>5</v>
          </cell>
          <cell r="J1919">
            <v>0.45100000000000001</v>
          </cell>
          <cell r="K1919">
            <v>3395000</v>
          </cell>
          <cell r="L1919">
            <v>0</v>
          </cell>
          <cell r="M1919">
            <v>3395000</v>
          </cell>
          <cell r="N1919">
            <v>2371744</v>
          </cell>
          <cell r="O1919">
            <v>461488</v>
          </cell>
          <cell r="P1919">
            <v>2833232</v>
          </cell>
          <cell r="Q1919">
            <v>561768</v>
          </cell>
          <cell r="R1919">
            <v>0</v>
          </cell>
          <cell r="S1919">
            <v>0</v>
          </cell>
          <cell r="T1919">
            <v>461488</v>
          </cell>
          <cell r="U1919">
            <v>561768</v>
          </cell>
          <cell r="V1919">
            <v>253357</v>
          </cell>
          <cell r="W1919">
            <v>253357</v>
          </cell>
        </row>
        <row r="1920">
          <cell r="D1920" t="str">
            <v>통신선 사업본부</v>
          </cell>
          <cell r="E1920">
            <v>720000019</v>
          </cell>
          <cell r="F1920" t="str">
            <v>노트북SET(S820-TP)</v>
          </cell>
          <cell r="G1920" t="str">
            <v>2000.04.21</v>
          </cell>
          <cell r="I1920">
            <v>5</v>
          </cell>
          <cell r="J1920">
            <v>0.45100000000000001</v>
          </cell>
          <cell r="K1920">
            <v>2880000</v>
          </cell>
          <cell r="L1920">
            <v>0</v>
          </cell>
          <cell r="M1920">
            <v>2880000</v>
          </cell>
          <cell r="N1920">
            <v>2011965</v>
          </cell>
          <cell r="O1920">
            <v>391484</v>
          </cell>
          <cell r="P1920">
            <v>2403449</v>
          </cell>
          <cell r="Q1920">
            <v>476551</v>
          </cell>
          <cell r="R1920">
            <v>0</v>
          </cell>
          <cell r="S1920">
            <v>0</v>
          </cell>
          <cell r="T1920">
            <v>391484</v>
          </cell>
          <cell r="U1920">
            <v>476551</v>
          </cell>
          <cell r="V1920">
            <v>214924</v>
          </cell>
          <cell r="W1920">
            <v>214924</v>
          </cell>
        </row>
        <row r="1921">
          <cell r="D1921" t="str">
            <v>통신선 사업본부</v>
          </cell>
          <cell r="E1921">
            <v>720000026</v>
          </cell>
          <cell r="F1921" t="str">
            <v>OA가구13F</v>
          </cell>
          <cell r="G1921" t="str">
            <v>2000.05.29</v>
          </cell>
          <cell r="I1921">
            <v>5</v>
          </cell>
          <cell r="J1921">
            <v>0.45100000000000001</v>
          </cell>
          <cell r="K1921">
            <v>2380000</v>
          </cell>
          <cell r="L1921">
            <v>0</v>
          </cell>
          <cell r="M1921">
            <v>2380000</v>
          </cell>
          <cell r="N1921">
            <v>1662666</v>
          </cell>
          <cell r="O1921">
            <v>323518</v>
          </cell>
          <cell r="P1921">
            <v>1986184</v>
          </cell>
          <cell r="Q1921">
            <v>393816</v>
          </cell>
          <cell r="R1921">
            <v>0</v>
          </cell>
          <cell r="S1921">
            <v>0</v>
          </cell>
          <cell r="T1921">
            <v>323518</v>
          </cell>
          <cell r="U1921">
            <v>393816</v>
          </cell>
          <cell r="V1921">
            <v>177611</v>
          </cell>
          <cell r="W1921">
            <v>177611</v>
          </cell>
        </row>
        <row r="1922">
          <cell r="D1922" t="str">
            <v>통신선 사업본부</v>
          </cell>
          <cell r="E1922">
            <v>720000030</v>
          </cell>
          <cell r="F1922" t="str">
            <v>프린터(HP4050)</v>
          </cell>
          <cell r="G1922" t="str">
            <v>2000.06.12</v>
          </cell>
          <cell r="I1922">
            <v>5</v>
          </cell>
          <cell r="J1922">
            <v>0.45100000000000001</v>
          </cell>
          <cell r="K1922">
            <v>1470000</v>
          </cell>
          <cell r="L1922">
            <v>0</v>
          </cell>
          <cell r="M1922">
            <v>1470000</v>
          </cell>
          <cell r="N1922">
            <v>1026941</v>
          </cell>
          <cell r="O1922">
            <v>199820</v>
          </cell>
          <cell r="P1922">
            <v>1226761</v>
          </cell>
          <cell r="Q1922">
            <v>243239</v>
          </cell>
          <cell r="R1922">
            <v>0</v>
          </cell>
          <cell r="S1922">
            <v>0</v>
          </cell>
          <cell r="T1922">
            <v>199820</v>
          </cell>
          <cell r="U1922">
            <v>243239</v>
          </cell>
          <cell r="V1922">
            <v>109700</v>
          </cell>
          <cell r="W1922">
            <v>109700</v>
          </cell>
        </row>
        <row r="1923">
          <cell r="D1923" t="str">
            <v>통신선 사업본부</v>
          </cell>
          <cell r="E1923">
            <v>720010005</v>
          </cell>
          <cell r="F1923" t="str">
            <v>컴퓨터세트(M5620)</v>
          </cell>
          <cell r="G1923" t="str">
            <v>2001.03.06</v>
          </cell>
          <cell r="I1923">
            <v>5</v>
          </cell>
          <cell r="J1923">
            <v>0.45100000000000001</v>
          </cell>
          <cell r="K1923">
            <v>1556750</v>
          </cell>
          <cell r="L1923">
            <v>0</v>
          </cell>
          <cell r="M1923">
            <v>1556750</v>
          </cell>
          <cell r="N1923">
            <v>702094</v>
          </cell>
          <cell r="O1923">
            <v>385450</v>
          </cell>
          <cell r="P1923">
            <v>1087544</v>
          </cell>
          <cell r="Q1923">
            <v>469206</v>
          </cell>
          <cell r="R1923">
            <v>0</v>
          </cell>
          <cell r="S1923">
            <v>0</v>
          </cell>
          <cell r="T1923">
            <v>385450</v>
          </cell>
          <cell r="U1923">
            <v>469206</v>
          </cell>
          <cell r="V1923">
            <v>211611</v>
          </cell>
          <cell r="W1923">
            <v>211611</v>
          </cell>
        </row>
        <row r="1924">
          <cell r="D1924" t="str">
            <v>통신선 사업본부</v>
          </cell>
          <cell r="E1924">
            <v>720010010</v>
          </cell>
          <cell r="F1924" t="str">
            <v>컴퓨터세트(M5670)</v>
          </cell>
          <cell r="G1924" t="str">
            <v>2001.06.13</v>
          </cell>
          <cell r="I1924">
            <v>5</v>
          </cell>
          <cell r="J1924">
            <v>0.45100000000000001</v>
          </cell>
          <cell r="K1924">
            <v>1275000</v>
          </cell>
          <cell r="L1924">
            <v>0</v>
          </cell>
          <cell r="M1924">
            <v>1275000</v>
          </cell>
          <cell r="N1924">
            <v>575025</v>
          </cell>
          <cell r="O1924">
            <v>315689</v>
          </cell>
          <cell r="P1924">
            <v>890714</v>
          </cell>
          <cell r="Q1924">
            <v>384286</v>
          </cell>
          <cell r="R1924">
            <v>0</v>
          </cell>
          <cell r="S1924">
            <v>0</v>
          </cell>
          <cell r="T1924">
            <v>315689</v>
          </cell>
          <cell r="U1924">
            <v>384286</v>
          </cell>
          <cell r="V1924">
            <v>173312</v>
          </cell>
          <cell r="W1924">
            <v>173312</v>
          </cell>
        </row>
        <row r="1925">
          <cell r="D1925" t="str">
            <v>통신선 사업본부</v>
          </cell>
          <cell r="E1925">
            <v>720010020</v>
          </cell>
          <cell r="F1925" t="str">
            <v>컴퓨터(M5670)10대외</v>
          </cell>
          <cell r="G1925" t="str">
            <v>2001.07.25</v>
          </cell>
          <cell r="I1925">
            <v>5</v>
          </cell>
          <cell r="J1925">
            <v>0.45100000000000001</v>
          </cell>
          <cell r="K1925">
            <v>13323600</v>
          </cell>
          <cell r="L1925">
            <v>0</v>
          </cell>
          <cell r="M1925">
            <v>13323600</v>
          </cell>
          <cell r="N1925">
            <v>3004472</v>
          </cell>
          <cell r="O1925">
            <v>4653927</v>
          </cell>
          <cell r="P1925">
            <v>7658399</v>
          </cell>
          <cell r="Q1925">
            <v>5665201</v>
          </cell>
          <cell r="R1925">
            <v>0</v>
          </cell>
          <cell r="S1925">
            <v>0</v>
          </cell>
          <cell r="T1925">
            <v>4653927</v>
          </cell>
          <cell r="U1925">
            <v>5665201</v>
          </cell>
          <cell r="V1925">
            <v>2555005</v>
          </cell>
          <cell r="W1925">
            <v>2555005</v>
          </cell>
        </row>
        <row r="1926">
          <cell r="D1926" t="str">
            <v>통신선 사업본부</v>
          </cell>
          <cell r="E1926">
            <v>720020024</v>
          </cell>
          <cell r="F1926" t="str">
            <v>LCD모니터(CX175S-AZ)</v>
          </cell>
          <cell r="G1926" t="str">
            <v>2002.03.26</v>
          </cell>
          <cell r="I1926">
            <v>5</v>
          </cell>
          <cell r="J1926">
            <v>0.45100000000000001</v>
          </cell>
          <cell r="K1926">
            <v>0</v>
          </cell>
          <cell r="L1926">
            <v>835000</v>
          </cell>
          <cell r="M1926">
            <v>835000</v>
          </cell>
          <cell r="N1926">
            <v>0</v>
          </cell>
          <cell r="O1926">
            <v>313821</v>
          </cell>
          <cell r="P1926">
            <v>313821</v>
          </cell>
          <cell r="Q1926">
            <v>521179</v>
          </cell>
          <cell r="R1926">
            <v>0</v>
          </cell>
          <cell r="S1926">
            <v>0</v>
          </cell>
          <cell r="T1926">
            <v>313821</v>
          </cell>
          <cell r="U1926">
            <v>521179</v>
          </cell>
          <cell r="V1926">
            <v>235051</v>
          </cell>
          <cell r="W1926">
            <v>235051</v>
          </cell>
        </row>
        <row r="1927">
          <cell r="D1927" t="str">
            <v>통신선 해외영업팀</v>
          </cell>
          <cell r="E1927">
            <v>719980021</v>
          </cell>
          <cell r="F1927" t="str">
            <v>컴퓨터(M5100)</v>
          </cell>
          <cell r="G1927" t="str">
            <v>1998.12.16</v>
          </cell>
          <cell r="I1927">
            <v>5</v>
          </cell>
          <cell r="J1927">
            <v>0.45100000000000001</v>
          </cell>
          <cell r="K1927">
            <v>2122000</v>
          </cell>
          <cell r="L1927">
            <v>0</v>
          </cell>
          <cell r="M1927">
            <v>2122000</v>
          </cell>
          <cell r="N1927">
            <v>1863571</v>
          </cell>
          <cell r="O1927">
            <v>116551</v>
          </cell>
          <cell r="P1927">
            <v>1980122</v>
          </cell>
          <cell r="Q1927">
            <v>141878</v>
          </cell>
          <cell r="R1927">
            <v>0</v>
          </cell>
          <cell r="S1927">
            <v>0</v>
          </cell>
          <cell r="T1927">
            <v>116551</v>
          </cell>
          <cell r="U1927">
            <v>141878</v>
          </cell>
          <cell r="V1927">
            <v>63986</v>
          </cell>
          <cell r="W1927">
            <v>63986</v>
          </cell>
        </row>
        <row r="1928">
          <cell r="D1928" t="str">
            <v>통신선 해외영업팀</v>
          </cell>
          <cell r="E1928">
            <v>719990039</v>
          </cell>
          <cell r="F1928" t="str">
            <v>컴퓨터세트(M5600-TH000)</v>
          </cell>
          <cell r="G1928" t="str">
            <v>1999.12.11</v>
          </cell>
          <cell r="I1928">
            <v>5</v>
          </cell>
          <cell r="J1928">
            <v>0.45100000000000001</v>
          </cell>
          <cell r="K1928">
            <v>1610000</v>
          </cell>
          <cell r="L1928">
            <v>0</v>
          </cell>
          <cell r="M1928">
            <v>1610000</v>
          </cell>
          <cell r="N1928">
            <v>1234169</v>
          </cell>
          <cell r="O1928">
            <v>169500</v>
          </cell>
          <cell r="P1928">
            <v>1403669</v>
          </cell>
          <cell r="Q1928">
            <v>206331</v>
          </cell>
          <cell r="R1928">
            <v>0</v>
          </cell>
          <cell r="S1928">
            <v>0</v>
          </cell>
          <cell r="T1928">
            <v>169500</v>
          </cell>
          <cell r="U1928">
            <v>206331</v>
          </cell>
          <cell r="V1928">
            <v>93055</v>
          </cell>
          <cell r="W1928">
            <v>93055</v>
          </cell>
        </row>
        <row r="1929">
          <cell r="D1929" t="str">
            <v>통신선 해외영업팀</v>
          </cell>
          <cell r="E1929">
            <v>720000003</v>
          </cell>
          <cell r="F1929" t="str">
            <v>노트북(S820-ND400)</v>
          </cell>
          <cell r="G1929" t="str">
            <v>2000.01.05</v>
          </cell>
          <cell r="I1929">
            <v>5</v>
          </cell>
          <cell r="J1929">
            <v>0.45100000000000001</v>
          </cell>
          <cell r="K1929">
            <v>3259000</v>
          </cell>
          <cell r="L1929">
            <v>0</v>
          </cell>
          <cell r="M1929">
            <v>3259000</v>
          </cell>
          <cell r="N1929">
            <v>2276734</v>
          </cell>
          <cell r="O1929">
            <v>443002</v>
          </cell>
          <cell r="P1929">
            <v>2719736</v>
          </cell>
          <cell r="Q1929">
            <v>539264</v>
          </cell>
          <cell r="R1929">
            <v>0</v>
          </cell>
          <cell r="S1929">
            <v>0</v>
          </cell>
          <cell r="T1929">
            <v>443002</v>
          </cell>
          <cell r="U1929">
            <v>539264</v>
          </cell>
          <cell r="V1929">
            <v>243208</v>
          </cell>
          <cell r="W1929">
            <v>243208</v>
          </cell>
        </row>
        <row r="1930">
          <cell r="D1930" t="str">
            <v>W집</v>
          </cell>
          <cell r="K1930">
            <v>239301932</v>
          </cell>
          <cell r="L1930">
            <v>11955000</v>
          </cell>
          <cell r="M1930">
            <v>251256932</v>
          </cell>
          <cell r="N1930">
            <v>196767328</v>
          </cell>
          <cell r="O1930">
            <v>22909781</v>
          </cell>
          <cell r="P1930">
            <v>219677109</v>
          </cell>
          <cell r="Q1930">
            <v>31579823</v>
          </cell>
          <cell r="R1930">
            <v>0</v>
          </cell>
          <cell r="S1930">
            <v>0</v>
          </cell>
          <cell r="T1930">
            <v>22909781</v>
          </cell>
          <cell r="U1930">
            <v>31579823</v>
          </cell>
          <cell r="V1930">
            <v>14229400</v>
          </cell>
          <cell r="W1930">
            <v>14229400</v>
          </cell>
        </row>
        <row r="1931">
          <cell r="D1931" t="str">
            <v>노동조합</v>
          </cell>
          <cell r="E1931">
            <v>720000032</v>
          </cell>
          <cell r="F1931" t="str">
            <v>컴퓨터세트(M5600)</v>
          </cell>
          <cell r="G1931" t="str">
            <v>2000.06.09</v>
          </cell>
          <cell r="I1931">
            <v>5</v>
          </cell>
          <cell r="J1931">
            <v>0.45100000000000001</v>
          </cell>
          <cell r="K1931">
            <v>1695000</v>
          </cell>
          <cell r="L1931">
            <v>0</v>
          </cell>
          <cell r="M1931">
            <v>1695000</v>
          </cell>
          <cell r="N1931">
            <v>1184125</v>
          </cell>
          <cell r="O1931">
            <v>230405</v>
          </cell>
          <cell r="P1931">
            <v>1414530</v>
          </cell>
          <cell r="Q1931">
            <v>280470</v>
          </cell>
          <cell r="R1931">
            <v>0</v>
          </cell>
          <cell r="S1931">
            <v>0</v>
          </cell>
          <cell r="T1931">
            <v>230405</v>
          </cell>
          <cell r="U1931">
            <v>280470</v>
          </cell>
          <cell r="V1931">
            <v>126491</v>
          </cell>
          <cell r="W1931">
            <v>126491</v>
          </cell>
        </row>
        <row r="1932">
          <cell r="D1932" t="str">
            <v>반월공장</v>
          </cell>
          <cell r="E1932">
            <v>720000040</v>
          </cell>
          <cell r="F1932" t="str">
            <v>ATOCAD2000</v>
          </cell>
          <cell r="G1932" t="str">
            <v>2000.08.09</v>
          </cell>
          <cell r="I1932">
            <v>5</v>
          </cell>
          <cell r="J1932">
            <v>0.45100000000000001</v>
          </cell>
          <cell r="K1932">
            <v>1100000</v>
          </cell>
          <cell r="L1932">
            <v>0</v>
          </cell>
          <cell r="M1932">
            <v>1100000</v>
          </cell>
          <cell r="N1932">
            <v>632279</v>
          </cell>
          <cell r="O1932">
            <v>210942</v>
          </cell>
          <cell r="P1932">
            <v>843221</v>
          </cell>
          <cell r="Q1932">
            <v>256779</v>
          </cell>
          <cell r="R1932">
            <v>0</v>
          </cell>
          <cell r="S1932">
            <v>0</v>
          </cell>
          <cell r="T1932">
            <v>210942</v>
          </cell>
          <cell r="U1932">
            <v>256779</v>
          </cell>
          <cell r="V1932">
            <v>115807</v>
          </cell>
          <cell r="W1932">
            <v>115807</v>
          </cell>
        </row>
        <row r="1933">
          <cell r="D1933" t="str">
            <v>반월공장</v>
          </cell>
          <cell r="E1933">
            <v>720020044</v>
          </cell>
          <cell r="F1933" t="str">
            <v>컴퓨터(CP10FS01KB/170)</v>
          </cell>
          <cell r="G1933" t="str">
            <v>2002.06.28</v>
          </cell>
          <cell r="I1933">
            <v>5</v>
          </cell>
          <cell r="J1933">
            <v>0.45100000000000001</v>
          </cell>
          <cell r="K1933">
            <v>0</v>
          </cell>
          <cell r="L1933">
            <v>8400000</v>
          </cell>
          <cell r="M1933">
            <v>8400000</v>
          </cell>
          <cell r="N1933">
            <v>0</v>
          </cell>
          <cell r="O1933">
            <v>2209900</v>
          </cell>
          <cell r="P1933">
            <v>2209900</v>
          </cell>
          <cell r="Q1933">
            <v>6190100</v>
          </cell>
          <cell r="R1933">
            <v>0</v>
          </cell>
          <cell r="S1933">
            <v>0</v>
          </cell>
          <cell r="T1933">
            <v>2209900</v>
          </cell>
          <cell r="U1933">
            <v>6190100</v>
          </cell>
          <cell r="V1933">
            <v>2791735</v>
          </cell>
          <cell r="W1933">
            <v>2791735</v>
          </cell>
        </row>
        <row r="1934">
          <cell r="D1934" t="str">
            <v>통신선 검사팀</v>
          </cell>
          <cell r="E1934">
            <v>719970026</v>
          </cell>
          <cell r="F1934" t="str">
            <v>컴퓨터</v>
          </cell>
          <cell r="G1934" t="str">
            <v>1997.03.31</v>
          </cell>
          <cell r="H1934">
            <v>2001.07</v>
          </cell>
          <cell r="I1934">
            <v>5</v>
          </cell>
          <cell r="J1934">
            <v>0.45100000000000001</v>
          </cell>
          <cell r="K1934">
            <v>5965400</v>
          </cell>
          <cell r="L1934">
            <v>0</v>
          </cell>
          <cell r="M1934">
            <v>5965400</v>
          </cell>
          <cell r="N1934">
            <v>5964400</v>
          </cell>
          <cell r="O1934">
            <v>0</v>
          </cell>
          <cell r="P1934">
            <v>5964400</v>
          </cell>
          <cell r="Q1934">
            <v>1000</v>
          </cell>
          <cell r="R1934">
            <v>0</v>
          </cell>
          <cell r="S1934">
            <v>0</v>
          </cell>
          <cell r="T1934">
            <v>0</v>
          </cell>
          <cell r="U1934">
            <v>1000</v>
          </cell>
          <cell r="V1934">
            <v>0</v>
          </cell>
          <cell r="W1934">
            <v>0</v>
          </cell>
        </row>
        <row r="1935">
          <cell r="D1935" t="str">
            <v>통신선 검사팀</v>
          </cell>
          <cell r="E1935">
            <v>719970036</v>
          </cell>
          <cell r="F1935" t="str">
            <v>MS OFFICE 7.0 외</v>
          </cell>
          <cell r="G1935" t="str">
            <v>1997.04.25</v>
          </cell>
          <cell r="H1935">
            <v>2001.07</v>
          </cell>
          <cell r="I1935">
            <v>5</v>
          </cell>
          <cell r="J1935">
            <v>0.45100000000000001</v>
          </cell>
          <cell r="K1935">
            <v>1560000</v>
          </cell>
          <cell r="L1935">
            <v>0</v>
          </cell>
          <cell r="M1935">
            <v>1560000</v>
          </cell>
          <cell r="N1935">
            <v>1559000</v>
          </cell>
          <cell r="O1935">
            <v>0</v>
          </cell>
          <cell r="P1935">
            <v>1559000</v>
          </cell>
          <cell r="Q1935">
            <v>1000</v>
          </cell>
          <cell r="R1935">
            <v>0</v>
          </cell>
          <cell r="S1935">
            <v>0</v>
          </cell>
          <cell r="T1935">
            <v>0</v>
          </cell>
          <cell r="U1935">
            <v>1000</v>
          </cell>
          <cell r="V1935">
            <v>0</v>
          </cell>
          <cell r="W1935">
            <v>0</v>
          </cell>
        </row>
        <row r="1936">
          <cell r="D1936" t="str">
            <v>통신선 검사팀</v>
          </cell>
          <cell r="E1936">
            <v>719990019</v>
          </cell>
          <cell r="F1936" t="str">
            <v>컴퓨터(m5500)외 주변기기</v>
          </cell>
          <cell r="G1936" t="str">
            <v>1999.06.17</v>
          </cell>
          <cell r="I1936">
            <v>5</v>
          </cell>
          <cell r="J1936">
            <v>0.45100000000000001</v>
          </cell>
          <cell r="K1936">
            <v>3685000</v>
          </cell>
          <cell r="L1936">
            <v>0</v>
          </cell>
          <cell r="M1936">
            <v>3685000</v>
          </cell>
          <cell r="N1936">
            <v>3075246</v>
          </cell>
          <cell r="O1936">
            <v>274999</v>
          </cell>
          <cell r="P1936">
            <v>3350245</v>
          </cell>
          <cell r="Q1936">
            <v>334755</v>
          </cell>
          <cell r="R1936">
            <v>0</v>
          </cell>
          <cell r="S1936">
            <v>0</v>
          </cell>
          <cell r="T1936">
            <v>274999</v>
          </cell>
          <cell r="U1936">
            <v>334755</v>
          </cell>
          <cell r="V1936">
            <v>150974</v>
          </cell>
          <cell r="W1936">
            <v>150974</v>
          </cell>
        </row>
        <row r="1937">
          <cell r="D1937" t="str">
            <v>통신선 구매팀</v>
          </cell>
          <cell r="E1937">
            <v>719960026</v>
          </cell>
          <cell r="F1937" t="str">
            <v>레이저프린터</v>
          </cell>
          <cell r="G1937" t="str">
            <v>1996.06.25</v>
          </cell>
          <cell r="H1937">
            <v>2000.04</v>
          </cell>
          <cell r="I1937">
            <v>5</v>
          </cell>
          <cell r="J1937">
            <v>0.45100000000000001</v>
          </cell>
          <cell r="K1937">
            <v>1790000</v>
          </cell>
          <cell r="L1937">
            <v>0</v>
          </cell>
          <cell r="M1937">
            <v>1790000</v>
          </cell>
          <cell r="N1937">
            <v>1789000</v>
          </cell>
          <cell r="O1937">
            <v>0</v>
          </cell>
          <cell r="P1937">
            <v>1789000</v>
          </cell>
          <cell r="Q1937">
            <v>1000</v>
          </cell>
          <cell r="R1937">
            <v>0</v>
          </cell>
          <cell r="S1937">
            <v>0</v>
          </cell>
          <cell r="T1937">
            <v>0</v>
          </cell>
          <cell r="U1937">
            <v>1000</v>
          </cell>
          <cell r="V1937">
            <v>0</v>
          </cell>
          <cell r="W1937">
            <v>0</v>
          </cell>
        </row>
        <row r="1938">
          <cell r="D1938" t="str">
            <v>통신선 구매팀</v>
          </cell>
          <cell r="E1938">
            <v>720000044</v>
          </cell>
          <cell r="F1938" t="str">
            <v>컴퓨터(M5610)</v>
          </cell>
          <cell r="G1938" t="str">
            <v>2000.09.14</v>
          </cell>
          <cell r="I1938">
            <v>5</v>
          </cell>
          <cell r="J1938">
            <v>0.45100000000000001</v>
          </cell>
          <cell r="K1938">
            <v>1400000</v>
          </cell>
          <cell r="L1938">
            <v>0</v>
          </cell>
          <cell r="M1938">
            <v>1400000</v>
          </cell>
          <cell r="N1938">
            <v>804719</v>
          </cell>
          <cell r="O1938">
            <v>268472</v>
          </cell>
          <cell r="P1938">
            <v>1073191</v>
          </cell>
          <cell r="Q1938">
            <v>326809</v>
          </cell>
          <cell r="R1938">
            <v>0</v>
          </cell>
          <cell r="S1938">
            <v>0</v>
          </cell>
          <cell r="T1938">
            <v>268472</v>
          </cell>
          <cell r="U1938">
            <v>326809</v>
          </cell>
          <cell r="V1938">
            <v>147390</v>
          </cell>
          <cell r="W1938">
            <v>147390</v>
          </cell>
        </row>
        <row r="1939">
          <cell r="D1939" t="str">
            <v>통신선 기술연구과</v>
          </cell>
          <cell r="E1939">
            <v>719970019</v>
          </cell>
          <cell r="F1939" t="str">
            <v>삼성컴퓨터8320</v>
          </cell>
          <cell r="G1939" t="str">
            <v>1997.03.05</v>
          </cell>
          <cell r="H1939">
            <v>2001.07</v>
          </cell>
          <cell r="I1939">
            <v>5</v>
          </cell>
          <cell r="J1939">
            <v>0.45100000000000001</v>
          </cell>
          <cell r="K1939">
            <v>4230000</v>
          </cell>
          <cell r="L1939">
            <v>0</v>
          </cell>
          <cell r="M1939">
            <v>4230000</v>
          </cell>
          <cell r="N1939">
            <v>4229000</v>
          </cell>
          <cell r="O1939">
            <v>0</v>
          </cell>
          <cell r="P1939">
            <v>4229000</v>
          </cell>
          <cell r="Q1939">
            <v>1000</v>
          </cell>
          <cell r="R1939">
            <v>0</v>
          </cell>
          <cell r="S1939">
            <v>0</v>
          </cell>
          <cell r="T1939">
            <v>0</v>
          </cell>
          <cell r="U1939">
            <v>1000</v>
          </cell>
          <cell r="V1939">
            <v>0</v>
          </cell>
          <cell r="W1939">
            <v>0</v>
          </cell>
        </row>
        <row r="1940">
          <cell r="D1940" t="str">
            <v>통신선 기술연구과</v>
          </cell>
          <cell r="E1940">
            <v>720000016</v>
          </cell>
          <cell r="F1940" t="str">
            <v>컴퓨터세트(M5600)</v>
          </cell>
          <cell r="G1940" t="str">
            <v>2000.04.01</v>
          </cell>
          <cell r="I1940">
            <v>5</v>
          </cell>
          <cell r="J1940">
            <v>0.45100000000000001</v>
          </cell>
          <cell r="K1940">
            <v>1755000</v>
          </cell>
          <cell r="L1940">
            <v>0</v>
          </cell>
          <cell r="M1940">
            <v>1755000</v>
          </cell>
          <cell r="N1940">
            <v>1226041</v>
          </cell>
          <cell r="O1940">
            <v>238561</v>
          </cell>
          <cell r="P1940">
            <v>1464602</v>
          </cell>
          <cell r="Q1940">
            <v>290398</v>
          </cell>
          <cell r="R1940">
            <v>0</v>
          </cell>
          <cell r="S1940">
            <v>0</v>
          </cell>
          <cell r="T1940">
            <v>238561</v>
          </cell>
          <cell r="U1940">
            <v>290398</v>
          </cell>
          <cell r="V1940">
            <v>130969</v>
          </cell>
          <cell r="W1940">
            <v>130969</v>
          </cell>
        </row>
        <row r="1941">
          <cell r="D1941" t="str">
            <v>통신선 생산부</v>
          </cell>
          <cell r="E1941">
            <v>719960020</v>
          </cell>
          <cell r="F1941" t="str">
            <v>레이져프린터</v>
          </cell>
          <cell r="G1941" t="str">
            <v>1996.05.09</v>
          </cell>
          <cell r="H1941">
            <v>2000.04</v>
          </cell>
          <cell r="I1941">
            <v>5</v>
          </cell>
          <cell r="J1941">
            <v>0.45100000000000001</v>
          </cell>
          <cell r="K1941">
            <v>1790000</v>
          </cell>
          <cell r="L1941">
            <v>0</v>
          </cell>
          <cell r="M1941">
            <v>1790000</v>
          </cell>
          <cell r="N1941">
            <v>1789000</v>
          </cell>
          <cell r="O1941">
            <v>0</v>
          </cell>
          <cell r="P1941">
            <v>1789000</v>
          </cell>
          <cell r="Q1941">
            <v>1000</v>
          </cell>
          <cell r="R1941">
            <v>0</v>
          </cell>
          <cell r="S1941">
            <v>0</v>
          </cell>
          <cell r="T1941">
            <v>0</v>
          </cell>
          <cell r="U1941">
            <v>1000</v>
          </cell>
          <cell r="V1941">
            <v>0</v>
          </cell>
          <cell r="W1941">
            <v>0</v>
          </cell>
        </row>
        <row r="1942">
          <cell r="D1942" t="str">
            <v>통신선 생산부</v>
          </cell>
          <cell r="E1942">
            <v>719960023</v>
          </cell>
          <cell r="F1942" t="str">
            <v>레이져프린터</v>
          </cell>
          <cell r="G1942" t="str">
            <v>1996.06.04</v>
          </cell>
          <cell r="H1942">
            <v>2000.04</v>
          </cell>
          <cell r="I1942">
            <v>5</v>
          </cell>
          <cell r="J1942">
            <v>0.45100000000000001</v>
          </cell>
          <cell r="K1942">
            <v>1790000</v>
          </cell>
          <cell r="L1942">
            <v>0</v>
          </cell>
          <cell r="M1942">
            <v>1790000</v>
          </cell>
          <cell r="N1942">
            <v>1789000</v>
          </cell>
          <cell r="O1942">
            <v>0</v>
          </cell>
          <cell r="P1942">
            <v>1789000</v>
          </cell>
          <cell r="Q1942">
            <v>1000</v>
          </cell>
          <cell r="R1942">
            <v>0</v>
          </cell>
          <cell r="S1942">
            <v>0</v>
          </cell>
          <cell r="T1942">
            <v>0</v>
          </cell>
          <cell r="U1942">
            <v>1000</v>
          </cell>
          <cell r="V1942">
            <v>0</v>
          </cell>
          <cell r="W1942">
            <v>0</v>
          </cell>
        </row>
        <row r="1943">
          <cell r="D1943" t="str">
            <v>통신선 생산부</v>
          </cell>
          <cell r="E1943">
            <v>719980020</v>
          </cell>
          <cell r="F1943" t="str">
            <v>컴퓨터(M5100)</v>
          </cell>
          <cell r="G1943" t="str">
            <v>1998.12.04</v>
          </cell>
          <cell r="I1943">
            <v>5</v>
          </cell>
          <cell r="J1943">
            <v>0.45100000000000001</v>
          </cell>
          <cell r="K1943">
            <v>2272000</v>
          </cell>
          <cell r="L1943">
            <v>0</v>
          </cell>
          <cell r="M1943">
            <v>2272000</v>
          </cell>
          <cell r="N1943">
            <v>1995304</v>
          </cell>
          <cell r="O1943">
            <v>124790</v>
          </cell>
          <cell r="P1943">
            <v>2120094</v>
          </cell>
          <cell r="Q1943">
            <v>151906</v>
          </cell>
          <cell r="R1943">
            <v>0</v>
          </cell>
          <cell r="S1943">
            <v>0</v>
          </cell>
          <cell r="T1943">
            <v>124790</v>
          </cell>
          <cell r="U1943">
            <v>151906</v>
          </cell>
          <cell r="V1943">
            <v>68509</v>
          </cell>
          <cell r="W1943">
            <v>68509</v>
          </cell>
        </row>
        <row r="1944">
          <cell r="D1944" t="str">
            <v>통신선 생산부</v>
          </cell>
          <cell r="E1944">
            <v>720000043</v>
          </cell>
          <cell r="F1944" t="str">
            <v>컴퓨터세트(M5610)</v>
          </cell>
          <cell r="G1944" t="str">
            <v>2000.08.21</v>
          </cell>
          <cell r="I1944">
            <v>5</v>
          </cell>
          <cell r="J1944">
            <v>0.45100000000000001</v>
          </cell>
          <cell r="K1944">
            <v>7000000</v>
          </cell>
          <cell r="L1944">
            <v>0</v>
          </cell>
          <cell r="M1944">
            <v>7000000</v>
          </cell>
          <cell r="N1944">
            <v>4023597</v>
          </cell>
          <cell r="O1944">
            <v>1342358</v>
          </cell>
          <cell r="P1944">
            <v>5365955</v>
          </cell>
          <cell r="Q1944">
            <v>1634045</v>
          </cell>
          <cell r="R1944">
            <v>0</v>
          </cell>
          <cell r="S1944">
            <v>0</v>
          </cell>
          <cell r="T1944">
            <v>1342358</v>
          </cell>
          <cell r="U1944">
            <v>1634045</v>
          </cell>
          <cell r="V1944">
            <v>736954</v>
          </cell>
          <cell r="W1944">
            <v>736954</v>
          </cell>
        </row>
        <row r="1945">
          <cell r="D1945" t="str">
            <v>통신선 설비보전부</v>
          </cell>
          <cell r="E1945">
            <v>719940036</v>
          </cell>
          <cell r="F1945" t="str">
            <v>컴퓨터시스템</v>
          </cell>
          <cell r="G1945" t="str">
            <v>1994.06.25</v>
          </cell>
          <cell r="H1945">
            <v>2000.03</v>
          </cell>
          <cell r="I1945">
            <v>5</v>
          </cell>
          <cell r="J1945">
            <v>0.45100000000000001</v>
          </cell>
          <cell r="K1945">
            <v>4000000</v>
          </cell>
          <cell r="L1945">
            <v>0</v>
          </cell>
          <cell r="M1945">
            <v>4000000</v>
          </cell>
          <cell r="N1945">
            <v>3999000</v>
          </cell>
          <cell r="O1945">
            <v>0</v>
          </cell>
          <cell r="P1945">
            <v>3999000</v>
          </cell>
          <cell r="Q1945">
            <v>1000</v>
          </cell>
          <cell r="R1945">
            <v>0</v>
          </cell>
          <cell r="S1945">
            <v>0</v>
          </cell>
          <cell r="T1945">
            <v>0</v>
          </cell>
          <cell r="U1945">
            <v>1000</v>
          </cell>
          <cell r="V1945">
            <v>0</v>
          </cell>
          <cell r="W1945">
            <v>0</v>
          </cell>
        </row>
        <row r="1946">
          <cell r="D1946" t="str">
            <v>통신선 설비보전부</v>
          </cell>
          <cell r="E1946">
            <v>719960034</v>
          </cell>
          <cell r="F1946" t="str">
            <v>에어콘(7.5HP)</v>
          </cell>
          <cell r="G1946" t="str">
            <v>1996.06.25</v>
          </cell>
          <cell r="H1946">
            <v>2000.04</v>
          </cell>
          <cell r="I1946">
            <v>5</v>
          </cell>
          <cell r="J1946">
            <v>0.45100000000000001</v>
          </cell>
          <cell r="K1946">
            <v>4000000</v>
          </cell>
          <cell r="L1946">
            <v>0</v>
          </cell>
          <cell r="M1946">
            <v>4000000</v>
          </cell>
          <cell r="N1946">
            <v>3999000</v>
          </cell>
          <cell r="O1946">
            <v>0</v>
          </cell>
          <cell r="P1946">
            <v>3999000</v>
          </cell>
          <cell r="Q1946">
            <v>1000</v>
          </cell>
          <cell r="R1946">
            <v>0</v>
          </cell>
          <cell r="S1946">
            <v>0</v>
          </cell>
          <cell r="T1946">
            <v>0</v>
          </cell>
          <cell r="U1946">
            <v>1000</v>
          </cell>
          <cell r="V1946">
            <v>0</v>
          </cell>
          <cell r="W1946">
            <v>0</v>
          </cell>
        </row>
        <row r="1947">
          <cell r="D1947" t="str">
            <v>통신선 설비보전부</v>
          </cell>
          <cell r="E1947">
            <v>719970035</v>
          </cell>
          <cell r="F1947" t="str">
            <v>SPC8320PVWO12N외</v>
          </cell>
          <cell r="G1947" t="str">
            <v>1997.04.21</v>
          </cell>
          <cell r="H1947">
            <v>2001.07</v>
          </cell>
          <cell r="I1947">
            <v>5</v>
          </cell>
          <cell r="J1947">
            <v>0.45100000000000001</v>
          </cell>
          <cell r="K1947">
            <v>4800000</v>
          </cell>
          <cell r="L1947">
            <v>0</v>
          </cell>
          <cell r="M1947">
            <v>4800000</v>
          </cell>
          <cell r="N1947">
            <v>4799000</v>
          </cell>
          <cell r="O1947">
            <v>0</v>
          </cell>
          <cell r="P1947">
            <v>4799000</v>
          </cell>
          <cell r="Q1947">
            <v>1000</v>
          </cell>
          <cell r="R1947">
            <v>0</v>
          </cell>
          <cell r="S1947">
            <v>0</v>
          </cell>
          <cell r="T1947">
            <v>0</v>
          </cell>
          <cell r="U1947">
            <v>1000</v>
          </cell>
          <cell r="V1947">
            <v>0</v>
          </cell>
          <cell r="W1947">
            <v>0</v>
          </cell>
        </row>
        <row r="1948">
          <cell r="D1948" t="str">
            <v>통신선 설비보전부</v>
          </cell>
          <cell r="E1948">
            <v>719970037</v>
          </cell>
          <cell r="F1948" t="str">
            <v>ACAD KR13</v>
          </cell>
          <cell r="G1948" t="str">
            <v>1997.04.30</v>
          </cell>
          <cell r="H1948">
            <v>2001.07</v>
          </cell>
          <cell r="I1948">
            <v>5</v>
          </cell>
          <cell r="J1948">
            <v>0.45100000000000001</v>
          </cell>
          <cell r="K1948">
            <v>1814860</v>
          </cell>
          <cell r="L1948">
            <v>0</v>
          </cell>
          <cell r="M1948">
            <v>1814860</v>
          </cell>
          <cell r="N1948">
            <v>1813860</v>
          </cell>
          <cell r="O1948">
            <v>0</v>
          </cell>
          <cell r="P1948">
            <v>1813860</v>
          </cell>
          <cell r="Q1948">
            <v>1000</v>
          </cell>
          <cell r="R1948">
            <v>0</v>
          </cell>
          <cell r="S1948">
            <v>0</v>
          </cell>
          <cell r="T1948">
            <v>0</v>
          </cell>
          <cell r="U1948">
            <v>1000</v>
          </cell>
          <cell r="V1948">
            <v>0</v>
          </cell>
          <cell r="W1948">
            <v>0</v>
          </cell>
        </row>
        <row r="1949">
          <cell r="D1949" t="str">
            <v>통신선 설비보전부</v>
          </cell>
          <cell r="E1949">
            <v>719990008</v>
          </cell>
          <cell r="F1949" t="str">
            <v>프린터(LaserJet 5000LE)</v>
          </cell>
          <cell r="G1949" t="str">
            <v>1999.03.24</v>
          </cell>
          <cell r="I1949">
            <v>5</v>
          </cell>
          <cell r="J1949">
            <v>0.45100000000000001</v>
          </cell>
          <cell r="K1949">
            <v>1800000</v>
          </cell>
          <cell r="L1949">
            <v>0</v>
          </cell>
          <cell r="M1949">
            <v>1800000</v>
          </cell>
          <cell r="N1949">
            <v>1502155</v>
          </cell>
          <cell r="O1949">
            <v>134328</v>
          </cell>
          <cell r="P1949">
            <v>1636483</v>
          </cell>
          <cell r="Q1949">
            <v>163517</v>
          </cell>
          <cell r="R1949">
            <v>0</v>
          </cell>
          <cell r="S1949">
            <v>0</v>
          </cell>
          <cell r="T1949">
            <v>134328</v>
          </cell>
          <cell r="U1949">
            <v>163517</v>
          </cell>
          <cell r="V1949">
            <v>73746</v>
          </cell>
          <cell r="W1949">
            <v>73746</v>
          </cell>
        </row>
        <row r="1950">
          <cell r="D1950" t="str">
            <v>통신선 설비보전부</v>
          </cell>
          <cell r="E1950">
            <v>720000008</v>
          </cell>
          <cell r="F1950" t="str">
            <v>컴퓨터세트(M5600/모니터17인치)</v>
          </cell>
          <cell r="G1950" t="str">
            <v>2000.03.06</v>
          </cell>
          <cell r="I1950">
            <v>5</v>
          </cell>
          <cell r="J1950">
            <v>0.45100000000000001</v>
          </cell>
          <cell r="K1950">
            <v>1769000</v>
          </cell>
          <cell r="L1950">
            <v>0</v>
          </cell>
          <cell r="M1950">
            <v>1769000</v>
          </cell>
          <cell r="N1950">
            <v>1235822</v>
          </cell>
          <cell r="O1950">
            <v>240463</v>
          </cell>
          <cell r="P1950">
            <v>1476285</v>
          </cell>
          <cell r="Q1950">
            <v>292715</v>
          </cell>
          <cell r="R1950">
            <v>0</v>
          </cell>
          <cell r="S1950">
            <v>0</v>
          </cell>
          <cell r="T1950">
            <v>240463</v>
          </cell>
          <cell r="U1950">
            <v>292715</v>
          </cell>
          <cell r="V1950">
            <v>132014</v>
          </cell>
          <cell r="W1950">
            <v>132014</v>
          </cell>
        </row>
        <row r="1951">
          <cell r="D1951" t="str">
            <v>통신선 설비보전부</v>
          </cell>
          <cell r="E1951">
            <v>720000017</v>
          </cell>
          <cell r="F1951" t="str">
            <v>컴퓨터세트(M5600)</v>
          </cell>
          <cell r="G1951" t="str">
            <v>2000.04.01</v>
          </cell>
          <cell r="I1951">
            <v>5</v>
          </cell>
          <cell r="J1951">
            <v>0.45100000000000001</v>
          </cell>
          <cell r="K1951">
            <v>1755000</v>
          </cell>
          <cell r="L1951">
            <v>0</v>
          </cell>
          <cell r="M1951">
            <v>1755000</v>
          </cell>
          <cell r="N1951">
            <v>1226041</v>
          </cell>
          <cell r="O1951">
            <v>238561</v>
          </cell>
          <cell r="P1951">
            <v>1464602</v>
          </cell>
          <cell r="Q1951">
            <v>290398</v>
          </cell>
          <cell r="R1951">
            <v>0</v>
          </cell>
          <cell r="S1951">
            <v>0</v>
          </cell>
          <cell r="T1951">
            <v>238561</v>
          </cell>
          <cell r="U1951">
            <v>290398</v>
          </cell>
          <cell r="V1951">
            <v>130969</v>
          </cell>
          <cell r="W1951">
            <v>130969</v>
          </cell>
        </row>
        <row r="1952">
          <cell r="D1952" t="str">
            <v>통신선 설비보전부</v>
          </cell>
          <cell r="E1952">
            <v>720000036</v>
          </cell>
          <cell r="F1952" t="str">
            <v>PLC PROGRAMMER</v>
          </cell>
          <cell r="G1952" t="str">
            <v>2000.07.26</v>
          </cell>
          <cell r="I1952">
            <v>5</v>
          </cell>
          <cell r="J1952">
            <v>0.45100000000000001</v>
          </cell>
          <cell r="K1952">
            <v>6000000</v>
          </cell>
          <cell r="L1952">
            <v>0</v>
          </cell>
          <cell r="M1952">
            <v>6000000</v>
          </cell>
          <cell r="N1952">
            <v>3448797</v>
          </cell>
          <cell r="O1952">
            <v>1150593</v>
          </cell>
          <cell r="P1952">
            <v>4599390</v>
          </cell>
          <cell r="Q1952">
            <v>1400610</v>
          </cell>
          <cell r="R1952">
            <v>0</v>
          </cell>
          <cell r="S1952">
            <v>0</v>
          </cell>
          <cell r="T1952">
            <v>1150593</v>
          </cell>
          <cell r="U1952">
            <v>1400610</v>
          </cell>
          <cell r="V1952">
            <v>631675</v>
          </cell>
          <cell r="W1952">
            <v>631675</v>
          </cell>
        </row>
        <row r="1953">
          <cell r="D1953" t="str">
            <v>통신선 총무부</v>
          </cell>
          <cell r="E1953">
            <v>719940064</v>
          </cell>
          <cell r="F1953" t="str">
            <v>복사기</v>
          </cell>
          <cell r="G1953" t="str">
            <v>1994.10.19</v>
          </cell>
          <cell r="H1953">
            <v>2000.03</v>
          </cell>
          <cell r="I1953">
            <v>5</v>
          </cell>
          <cell r="J1953">
            <v>0.45100000000000001</v>
          </cell>
          <cell r="K1953">
            <v>2950000</v>
          </cell>
          <cell r="L1953">
            <v>0</v>
          </cell>
          <cell r="M1953">
            <v>2950000</v>
          </cell>
          <cell r="N1953">
            <v>2949000</v>
          </cell>
          <cell r="O1953">
            <v>0</v>
          </cell>
          <cell r="P1953">
            <v>2949000</v>
          </cell>
          <cell r="Q1953">
            <v>1000</v>
          </cell>
          <cell r="R1953">
            <v>0</v>
          </cell>
          <cell r="S1953">
            <v>0</v>
          </cell>
          <cell r="T1953">
            <v>0</v>
          </cell>
          <cell r="U1953">
            <v>1000</v>
          </cell>
          <cell r="V1953">
            <v>0</v>
          </cell>
          <cell r="W1953">
            <v>0</v>
          </cell>
        </row>
        <row r="1954">
          <cell r="D1954" t="str">
            <v>통신선 총무부</v>
          </cell>
          <cell r="E1954">
            <v>719940078</v>
          </cell>
          <cell r="F1954" t="str">
            <v>콘테이너하우스</v>
          </cell>
          <cell r="G1954" t="str">
            <v>1994.12.24</v>
          </cell>
          <cell r="H1954">
            <v>2000.11</v>
          </cell>
          <cell r="I1954">
            <v>5</v>
          </cell>
          <cell r="J1954">
            <v>0.45100000000000001</v>
          </cell>
          <cell r="K1954">
            <v>2500000</v>
          </cell>
          <cell r="L1954">
            <v>0</v>
          </cell>
          <cell r="M1954">
            <v>2500000</v>
          </cell>
          <cell r="N1954">
            <v>2499000</v>
          </cell>
          <cell r="O1954">
            <v>0</v>
          </cell>
          <cell r="P1954">
            <v>2499000</v>
          </cell>
          <cell r="Q1954">
            <v>1000</v>
          </cell>
          <cell r="R1954">
            <v>0</v>
          </cell>
          <cell r="S1954">
            <v>0</v>
          </cell>
          <cell r="T1954">
            <v>0</v>
          </cell>
          <cell r="U1954">
            <v>1000</v>
          </cell>
          <cell r="V1954">
            <v>0</v>
          </cell>
          <cell r="W1954">
            <v>0</v>
          </cell>
        </row>
        <row r="1955">
          <cell r="D1955" t="str">
            <v>통신선 총무부</v>
          </cell>
          <cell r="E1955">
            <v>719950015</v>
          </cell>
          <cell r="F1955" t="str">
            <v>계량대컴퓨터</v>
          </cell>
          <cell r="G1955" t="str">
            <v>1995.03.27</v>
          </cell>
          <cell r="H1955">
            <v>1998.12</v>
          </cell>
          <cell r="I1955">
            <v>5</v>
          </cell>
          <cell r="J1955">
            <v>0.45100000000000001</v>
          </cell>
          <cell r="K1955">
            <v>3500000</v>
          </cell>
          <cell r="L1955">
            <v>0</v>
          </cell>
          <cell r="M1955">
            <v>3500000</v>
          </cell>
          <cell r="N1955">
            <v>3499000</v>
          </cell>
          <cell r="O1955">
            <v>0</v>
          </cell>
          <cell r="P1955">
            <v>3499000</v>
          </cell>
          <cell r="Q1955">
            <v>1000</v>
          </cell>
          <cell r="R1955">
            <v>0</v>
          </cell>
          <cell r="S1955">
            <v>0</v>
          </cell>
          <cell r="T1955">
            <v>0</v>
          </cell>
          <cell r="U1955">
            <v>1000</v>
          </cell>
          <cell r="V1955">
            <v>0</v>
          </cell>
          <cell r="W1955">
            <v>0</v>
          </cell>
        </row>
        <row r="1956">
          <cell r="D1956" t="str">
            <v>통신선 총무부</v>
          </cell>
          <cell r="E1956">
            <v>719950075</v>
          </cell>
          <cell r="F1956" t="str">
            <v>슬러지자동이송장치</v>
          </cell>
          <cell r="G1956" t="str">
            <v>1995.09.30</v>
          </cell>
          <cell r="H1956">
            <v>1999.1</v>
          </cell>
          <cell r="I1956">
            <v>5</v>
          </cell>
          <cell r="J1956">
            <v>0.45100000000000001</v>
          </cell>
          <cell r="K1956">
            <v>13000000</v>
          </cell>
          <cell r="L1956">
            <v>0</v>
          </cell>
          <cell r="M1956">
            <v>13000000</v>
          </cell>
          <cell r="N1956">
            <v>12999000</v>
          </cell>
          <cell r="O1956">
            <v>0</v>
          </cell>
          <cell r="P1956">
            <v>12999000</v>
          </cell>
          <cell r="Q1956">
            <v>1000</v>
          </cell>
          <cell r="R1956">
            <v>0</v>
          </cell>
          <cell r="S1956">
            <v>0</v>
          </cell>
          <cell r="T1956">
            <v>0</v>
          </cell>
          <cell r="U1956">
            <v>1000</v>
          </cell>
          <cell r="V1956">
            <v>0</v>
          </cell>
          <cell r="W1956">
            <v>0</v>
          </cell>
        </row>
        <row r="1957">
          <cell r="D1957" t="str">
            <v>통신선 총무부</v>
          </cell>
          <cell r="E1957">
            <v>719950076</v>
          </cell>
          <cell r="F1957" t="str">
            <v>고속발효기</v>
          </cell>
          <cell r="G1957" t="str">
            <v>1995.09.30</v>
          </cell>
          <cell r="H1957">
            <v>2000.1</v>
          </cell>
          <cell r="I1957">
            <v>5</v>
          </cell>
          <cell r="J1957">
            <v>0.45100000000000001</v>
          </cell>
          <cell r="K1957">
            <v>13000000</v>
          </cell>
          <cell r="L1957">
            <v>0</v>
          </cell>
          <cell r="M1957">
            <v>13000000</v>
          </cell>
          <cell r="N1957">
            <v>12999000</v>
          </cell>
          <cell r="O1957">
            <v>0</v>
          </cell>
          <cell r="P1957">
            <v>12999000</v>
          </cell>
          <cell r="Q1957">
            <v>1000</v>
          </cell>
          <cell r="R1957">
            <v>0</v>
          </cell>
          <cell r="S1957">
            <v>0</v>
          </cell>
          <cell r="T1957">
            <v>0</v>
          </cell>
          <cell r="U1957">
            <v>1000</v>
          </cell>
          <cell r="V1957">
            <v>0</v>
          </cell>
          <cell r="W1957">
            <v>0</v>
          </cell>
        </row>
        <row r="1958">
          <cell r="D1958" t="str">
            <v>통신선 총무부</v>
          </cell>
          <cell r="E1958">
            <v>719960004</v>
          </cell>
          <cell r="F1958" t="str">
            <v>카드리더기외</v>
          </cell>
          <cell r="G1958" t="str">
            <v>1996.01.31</v>
          </cell>
          <cell r="H1958">
            <v>2000.04</v>
          </cell>
          <cell r="I1958">
            <v>5</v>
          </cell>
          <cell r="J1958">
            <v>0.45100000000000001</v>
          </cell>
          <cell r="K1958">
            <v>4590000</v>
          </cell>
          <cell r="L1958">
            <v>0</v>
          </cell>
          <cell r="M1958">
            <v>4590000</v>
          </cell>
          <cell r="N1958">
            <v>4589000</v>
          </cell>
          <cell r="O1958">
            <v>0</v>
          </cell>
          <cell r="P1958">
            <v>4589000</v>
          </cell>
          <cell r="Q1958">
            <v>1000</v>
          </cell>
          <cell r="R1958">
            <v>0</v>
          </cell>
          <cell r="S1958">
            <v>0</v>
          </cell>
          <cell r="T1958">
            <v>0</v>
          </cell>
          <cell r="U1958">
            <v>1000</v>
          </cell>
          <cell r="V1958">
            <v>0</v>
          </cell>
          <cell r="W1958">
            <v>0</v>
          </cell>
        </row>
        <row r="1959">
          <cell r="D1959" t="str">
            <v>통신선 총무부</v>
          </cell>
          <cell r="E1959">
            <v>719970009</v>
          </cell>
          <cell r="F1959" t="str">
            <v>팬티엄 컴퓨터</v>
          </cell>
          <cell r="G1959" t="str">
            <v>1997.02.14</v>
          </cell>
          <cell r="H1959">
            <v>2001.07</v>
          </cell>
          <cell r="I1959">
            <v>5</v>
          </cell>
          <cell r="J1959">
            <v>0.45100000000000001</v>
          </cell>
          <cell r="K1959">
            <v>1459200</v>
          </cell>
          <cell r="L1959">
            <v>0</v>
          </cell>
          <cell r="M1959">
            <v>1459200</v>
          </cell>
          <cell r="N1959">
            <v>1458200</v>
          </cell>
          <cell r="O1959">
            <v>0</v>
          </cell>
          <cell r="P1959">
            <v>1458200</v>
          </cell>
          <cell r="Q1959">
            <v>1000</v>
          </cell>
          <cell r="R1959">
            <v>0</v>
          </cell>
          <cell r="S1959">
            <v>0</v>
          </cell>
          <cell r="T1959">
            <v>0</v>
          </cell>
          <cell r="U1959">
            <v>1000</v>
          </cell>
          <cell r="V1959">
            <v>0</v>
          </cell>
          <cell r="W1959">
            <v>0</v>
          </cell>
        </row>
        <row r="1960">
          <cell r="D1960" t="str">
            <v>통신선 총무부</v>
          </cell>
          <cell r="E1960">
            <v>719970065</v>
          </cell>
          <cell r="F1960" t="str">
            <v>QNIX T/N</v>
          </cell>
          <cell r="G1960" t="str">
            <v>1997.06.01</v>
          </cell>
          <cell r="H1960">
            <v>2001.07</v>
          </cell>
          <cell r="I1960">
            <v>5</v>
          </cell>
          <cell r="J1960">
            <v>0.45100000000000001</v>
          </cell>
          <cell r="K1960">
            <v>4457600</v>
          </cell>
          <cell r="L1960">
            <v>0</v>
          </cell>
          <cell r="M1960">
            <v>4457600</v>
          </cell>
          <cell r="N1960">
            <v>4456600</v>
          </cell>
          <cell r="O1960">
            <v>0</v>
          </cell>
          <cell r="P1960">
            <v>4456600</v>
          </cell>
          <cell r="Q1960">
            <v>1000</v>
          </cell>
          <cell r="R1960">
            <v>0</v>
          </cell>
          <cell r="S1960">
            <v>0</v>
          </cell>
          <cell r="T1960">
            <v>0</v>
          </cell>
          <cell r="U1960">
            <v>1000</v>
          </cell>
          <cell r="V1960">
            <v>0</v>
          </cell>
          <cell r="W1960">
            <v>0</v>
          </cell>
        </row>
        <row r="1961">
          <cell r="D1961" t="str">
            <v>통신선 총무부</v>
          </cell>
          <cell r="E1961">
            <v>719970068</v>
          </cell>
          <cell r="F1961" t="str">
            <v>M510D - 130A1</v>
          </cell>
          <cell r="G1961" t="str">
            <v>1997.07.03</v>
          </cell>
          <cell r="H1961">
            <v>2002.04</v>
          </cell>
          <cell r="I1961">
            <v>5</v>
          </cell>
          <cell r="J1961">
            <v>0.45100000000000001</v>
          </cell>
          <cell r="K1961">
            <v>1459800</v>
          </cell>
          <cell r="L1961">
            <v>0</v>
          </cell>
          <cell r="M1961">
            <v>1459800</v>
          </cell>
          <cell r="N1961">
            <v>1375886</v>
          </cell>
          <cell r="O1961">
            <v>82914</v>
          </cell>
          <cell r="P1961">
            <v>1458800</v>
          </cell>
          <cell r="Q1961">
            <v>1000</v>
          </cell>
          <cell r="R1961">
            <v>0</v>
          </cell>
          <cell r="S1961">
            <v>0</v>
          </cell>
          <cell r="T1961">
            <v>82914</v>
          </cell>
          <cell r="U1961">
            <v>1000</v>
          </cell>
          <cell r="V1961">
            <v>0</v>
          </cell>
          <cell r="W1961">
            <v>0</v>
          </cell>
        </row>
        <row r="1962">
          <cell r="D1962" t="str">
            <v>통신선 총무부</v>
          </cell>
          <cell r="E1962">
            <v>719970069</v>
          </cell>
          <cell r="F1962" t="str">
            <v>Quix SF-730</v>
          </cell>
          <cell r="G1962" t="str">
            <v>1997.07.03</v>
          </cell>
          <cell r="H1962">
            <v>2002.04</v>
          </cell>
          <cell r="I1962">
            <v>5</v>
          </cell>
          <cell r="J1962">
            <v>0.45100000000000001</v>
          </cell>
          <cell r="K1962">
            <v>1750000</v>
          </cell>
          <cell r="L1962">
            <v>0</v>
          </cell>
          <cell r="M1962">
            <v>1750000</v>
          </cell>
          <cell r="N1962">
            <v>1649405</v>
          </cell>
          <cell r="O1962">
            <v>99595</v>
          </cell>
          <cell r="P1962">
            <v>1749000</v>
          </cell>
          <cell r="Q1962">
            <v>1000</v>
          </cell>
          <cell r="R1962">
            <v>0</v>
          </cell>
          <cell r="S1962">
            <v>0</v>
          </cell>
          <cell r="T1962">
            <v>99595</v>
          </cell>
          <cell r="U1962">
            <v>1000</v>
          </cell>
          <cell r="V1962">
            <v>0</v>
          </cell>
          <cell r="W1962">
            <v>0</v>
          </cell>
        </row>
        <row r="1963">
          <cell r="D1963" t="str">
            <v>통신선 총무부</v>
          </cell>
          <cell r="E1963">
            <v>719970094</v>
          </cell>
          <cell r="F1963" t="str">
            <v>복사기</v>
          </cell>
          <cell r="G1963" t="str">
            <v>1997.09.25</v>
          </cell>
          <cell r="H1963">
            <v>2002.04</v>
          </cell>
          <cell r="I1963">
            <v>5</v>
          </cell>
          <cell r="J1963">
            <v>0.45100000000000001</v>
          </cell>
          <cell r="K1963">
            <v>2800000</v>
          </cell>
          <cell r="L1963">
            <v>0</v>
          </cell>
          <cell r="M1963">
            <v>2800000</v>
          </cell>
          <cell r="N1963">
            <v>2639049</v>
          </cell>
          <cell r="O1963">
            <v>159951</v>
          </cell>
          <cell r="P1963">
            <v>2799000</v>
          </cell>
          <cell r="Q1963">
            <v>1000</v>
          </cell>
          <cell r="R1963">
            <v>0</v>
          </cell>
          <cell r="S1963">
            <v>0</v>
          </cell>
          <cell r="T1963">
            <v>159951</v>
          </cell>
          <cell r="U1963">
            <v>1000</v>
          </cell>
          <cell r="V1963">
            <v>0</v>
          </cell>
          <cell r="W1963">
            <v>0</v>
          </cell>
        </row>
        <row r="1964">
          <cell r="D1964" t="str">
            <v>통신선 총무부</v>
          </cell>
          <cell r="E1964">
            <v>720000015</v>
          </cell>
          <cell r="F1964" t="str">
            <v>컴퓨터세트(M5600)</v>
          </cell>
          <cell r="G1964" t="str">
            <v>2000.04.01</v>
          </cell>
          <cell r="I1964">
            <v>5</v>
          </cell>
          <cell r="J1964">
            <v>0.45100000000000001</v>
          </cell>
          <cell r="K1964">
            <v>1755000</v>
          </cell>
          <cell r="L1964">
            <v>0</v>
          </cell>
          <cell r="M1964">
            <v>1755000</v>
          </cell>
          <cell r="N1964">
            <v>1226041</v>
          </cell>
          <cell r="O1964">
            <v>238561</v>
          </cell>
          <cell r="P1964">
            <v>1464602</v>
          </cell>
          <cell r="Q1964">
            <v>290398</v>
          </cell>
          <cell r="R1964">
            <v>0</v>
          </cell>
          <cell r="S1964">
            <v>0</v>
          </cell>
          <cell r="T1964">
            <v>238561</v>
          </cell>
          <cell r="U1964">
            <v>290398</v>
          </cell>
          <cell r="V1964">
            <v>130969</v>
          </cell>
          <cell r="W1964">
            <v>130969</v>
          </cell>
        </row>
        <row r="1965">
          <cell r="D1965" t="str">
            <v>통신선 총무부</v>
          </cell>
          <cell r="E1965">
            <v>720000021</v>
          </cell>
          <cell r="F1965" t="str">
            <v>냉장고2대</v>
          </cell>
          <cell r="G1965" t="str">
            <v>2000.04.28</v>
          </cell>
          <cell r="I1965">
            <v>5</v>
          </cell>
          <cell r="J1965">
            <v>0.45100000000000001</v>
          </cell>
          <cell r="K1965">
            <v>2600000</v>
          </cell>
          <cell r="L1965">
            <v>0</v>
          </cell>
          <cell r="M1965">
            <v>2600000</v>
          </cell>
          <cell r="N1965">
            <v>1816357</v>
          </cell>
          <cell r="O1965">
            <v>353423</v>
          </cell>
          <cell r="P1965">
            <v>2169780</v>
          </cell>
          <cell r="Q1965">
            <v>430220</v>
          </cell>
          <cell r="R1965">
            <v>0</v>
          </cell>
          <cell r="S1965">
            <v>0</v>
          </cell>
          <cell r="T1965">
            <v>353423</v>
          </cell>
          <cell r="U1965">
            <v>430220</v>
          </cell>
          <cell r="V1965">
            <v>194029</v>
          </cell>
          <cell r="W1965">
            <v>194029</v>
          </cell>
        </row>
        <row r="1966">
          <cell r="D1966" t="str">
            <v>통신선 총무부</v>
          </cell>
          <cell r="E1966">
            <v>719980019</v>
          </cell>
          <cell r="F1966" t="str">
            <v>전자칠판</v>
          </cell>
          <cell r="G1966" t="str">
            <v>1998.12.15</v>
          </cell>
          <cell r="I1966">
            <v>5</v>
          </cell>
          <cell r="J1966">
            <v>0.45100000000000001</v>
          </cell>
          <cell r="K1966">
            <v>1600000</v>
          </cell>
          <cell r="L1966">
            <v>0</v>
          </cell>
          <cell r="M1966">
            <v>1600000</v>
          </cell>
          <cell r="N1966">
            <v>1405143</v>
          </cell>
          <cell r="O1966">
            <v>87881</v>
          </cell>
          <cell r="P1966">
            <v>1493024</v>
          </cell>
          <cell r="Q1966">
            <v>106976</v>
          </cell>
          <cell r="R1966">
            <v>0</v>
          </cell>
          <cell r="S1966">
            <v>0</v>
          </cell>
          <cell r="T1966">
            <v>87881</v>
          </cell>
          <cell r="U1966">
            <v>106976</v>
          </cell>
          <cell r="V1966">
            <v>48246</v>
          </cell>
          <cell r="W1966">
            <v>48246</v>
          </cell>
        </row>
        <row r="1967">
          <cell r="D1967" t="str">
            <v>통신선 총무부</v>
          </cell>
          <cell r="E1967">
            <v>719990022</v>
          </cell>
          <cell r="F1967" t="str">
            <v>에어컨</v>
          </cell>
          <cell r="G1967" t="str">
            <v>1999.07.05</v>
          </cell>
          <cell r="I1967">
            <v>5</v>
          </cell>
          <cell r="J1967">
            <v>0.45100000000000001</v>
          </cell>
          <cell r="K1967">
            <v>1000000</v>
          </cell>
          <cell r="L1967">
            <v>0</v>
          </cell>
          <cell r="M1967">
            <v>1000000</v>
          </cell>
          <cell r="N1967">
            <v>766565</v>
          </cell>
          <cell r="O1967">
            <v>105279</v>
          </cell>
          <cell r="P1967">
            <v>871844</v>
          </cell>
          <cell r="Q1967">
            <v>128156</v>
          </cell>
          <cell r="R1967">
            <v>0</v>
          </cell>
          <cell r="S1967">
            <v>0</v>
          </cell>
          <cell r="T1967">
            <v>105279</v>
          </cell>
          <cell r="U1967">
            <v>128156</v>
          </cell>
          <cell r="V1967">
            <v>57798</v>
          </cell>
          <cell r="W1967">
            <v>57798</v>
          </cell>
        </row>
        <row r="1968">
          <cell r="D1968" t="str">
            <v>통신선 총무부</v>
          </cell>
          <cell r="E1968">
            <v>719990034</v>
          </cell>
          <cell r="F1968" t="str">
            <v>노트북</v>
          </cell>
          <cell r="G1968" t="str">
            <v>1999.10.16</v>
          </cell>
          <cell r="I1968">
            <v>5</v>
          </cell>
          <cell r="J1968">
            <v>0.45100000000000001</v>
          </cell>
          <cell r="K1968">
            <v>3400000</v>
          </cell>
          <cell r="L1968">
            <v>0</v>
          </cell>
          <cell r="M1968">
            <v>3400000</v>
          </cell>
          <cell r="N1968">
            <v>2606321</v>
          </cell>
          <cell r="O1968">
            <v>357949</v>
          </cell>
          <cell r="P1968">
            <v>2964270</v>
          </cell>
          <cell r="Q1968">
            <v>435730</v>
          </cell>
          <cell r="R1968">
            <v>0</v>
          </cell>
          <cell r="S1968">
            <v>0</v>
          </cell>
          <cell r="T1968">
            <v>357949</v>
          </cell>
          <cell r="U1968">
            <v>435730</v>
          </cell>
          <cell r="V1968">
            <v>196514</v>
          </cell>
          <cell r="W1968">
            <v>196514</v>
          </cell>
        </row>
        <row r="1969">
          <cell r="D1969" t="str">
            <v>통신선 총무부</v>
          </cell>
          <cell r="E1969">
            <v>719990040</v>
          </cell>
          <cell r="F1969" t="str">
            <v>컴퓨터세트(M5600-TH000)</v>
          </cell>
          <cell r="G1969" t="str">
            <v>1999.12.30</v>
          </cell>
          <cell r="I1969">
            <v>5</v>
          </cell>
          <cell r="J1969">
            <v>0.45100000000000001</v>
          </cell>
          <cell r="K1969">
            <v>4830000</v>
          </cell>
          <cell r="L1969">
            <v>0</v>
          </cell>
          <cell r="M1969">
            <v>4830000</v>
          </cell>
          <cell r="N1969">
            <v>3702509</v>
          </cell>
          <cell r="O1969">
            <v>508498</v>
          </cell>
          <cell r="P1969">
            <v>4211007</v>
          </cell>
          <cell r="Q1969">
            <v>618993</v>
          </cell>
          <cell r="R1969">
            <v>0</v>
          </cell>
          <cell r="S1969">
            <v>0</v>
          </cell>
          <cell r="T1969">
            <v>508498</v>
          </cell>
          <cell r="U1969">
            <v>618993</v>
          </cell>
          <cell r="V1969">
            <v>279165</v>
          </cell>
          <cell r="W1969">
            <v>279165</v>
          </cell>
        </row>
        <row r="1970">
          <cell r="D1970" t="str">
            <v>통신선 총무부</v>
          </cell>
          <cell r="E1970">
            <v>719990041</v>
          </cell>
          <cell r="F1970" t="str">
            <v>프린터(HP5000LE)</v>
          </cell>
          <cell r="G1970" t="str">
            <v>1999.12.30</v>
          </cell>
          <cell r="I1970">
            <v>5</v>
          </cell>
          <cell r="J1970">
            <v>0.45100000000000001</v>
          </cell>
          <cell r="K1970">
            <v>1820000</v>
          </cell>
          <cell r="L1970">
            <v>0</v>
          </cell>
          <cell r="M1970">
            <v>1820000</v>
          </cell>
          <cell r="N1970">
            <v>1395148</v>
          </cell>
          <cell r="O1970">
            <v>191608</v>
          </cell>
          <cell r="P1970">
            <v>1586756</v>
          </cell>
          <cell r="Q1970">
            <v>233244</v>
          </cell>
          <cell r="R1970">
            <v>0</v>
          </cell>
          <cell r="S1970">
            <v>0</v>
          </cell>
          <cell r="T1970">
            <v>191608</v>
          </cell>
          <cell r="U1970">
            <v>233244</v>
          </cell>
          <cell r="V1970">
            <v>105193</v>
          </cell>
          <cell r="W1970">
            <v>105193</v>
          </cell>
        </row>
        <row r="1971">
          <cell r="D1971" t="str">
            <v>통신선 총무부</v>
          </cell>
          <cell r="E1971">
            <v>720000029</v>
          </cell>
          <cell r="F1971" t="str">
            <v>폐유저장창고</v>
          </cell>
          <cell r="G1971" t="str">
            <v>2000.05.30</v>
          </cell>
          <cell r="I1971">
            <v>5</v>
          </cell>
          <cell r="J1971">
            <v>0.45100000000000001</v>
          </cell>
          <cell r="K1971">
            <v>3000000</v>
          </cell>
          <cell r="L1971">
            <v>0</v>
          </cell>
          <cell r="M1971">
            <v>3000000</v>
          </cell>
          <cell r="N1971">
            <v>2095797</v>
          </cell>
          <cell r="O1971">
            <v>407796</v>
          </cell>
          <cell r="P1971">
            <v>2503593</v>
          </cell>
          <cell r="Q1971">
            <v>496407</v>
          </cell>
          <cell r="R1971">
            <v>0</v>
          </cell>
          <cell r="S1971">
            <v>0</v>
          </cell>
          <cell r="T1971">
            <v>407796</v>
          </cell>
          <cell r="U1971">
            <v>496407</v>
          </cell>
          <cell r="V1971">
            <v>223879</v>
          </cell>
          <cell r="W1971">
            <v>223879</v>
          </cell>
        </row>
        <row r="1972">
          <cell r="D1972" t="str">
            <v>통신선 총무부</v>
          </cell>
          <cell r="E1972">
            <v>720000033</v>
          </cell>
          <cell r="F1972" t="str">
            <v>에어컨</v>
          </cell>
          <cell r="G1972" t="str">
            <v>2000.06.29</v>
          </cell>
          <cell r="I1972">
            <v>5</v>
          </cell>
          <cell r="J1972">
            <v>0.45100000000000001</v>
          </cell>
          <cell r="K1972">
            <v>12827272</v>
          </cell>
          <cell r="L1972">
            <v>0</v>
          </cell>
          <cell r="M1972">
            <v>12827272</v>
          </cell>
          <cell r="N1972">
            <v>8961120</v>
          </cell>
          <cell r="O1972">
            <v>1743635</v>
          </cell>
          <cell r="P1972">
            <v>10704755</v>
          </cell>
          <cell r="Q1972">
            <v>2122517</v>
          </cell>
          <cell r="R1972">
            <v>0</v>
          </cell>
          <cell r="S1972">
            <v>0</v>
          </cell>
          <cell r="T1972">
            <v>1743635</v>
          </cell>
          <cell r="U1972">
            <v>2122517</v>
          </cell>
          <cell r="V1972">
            <v>957255</v>
          </cell>
          <cell r="W1972">
            <v>957255</v>
          </cell>
        </row>
        <row r="1973">
          <cell r="D1973" t="str">
            <v>통신선 총무부</v>
          </cell>
          <cell r="E1973">
            <v>720010014</v>
          </cell>
          <cell r="F1973" t="str">
            <v>에어컨(AP-C1210)</v>
          </cell>
          <cell r="G1973" t="str">
            <v>2001.05.24</v>
          </cell>
          <cell r="I1973">
            <v>5</v>
          </cell>
          <cell r="J1973">
            <v>0.45100000000000001</v>
          </cell>
          <cell r="K1973">
            <v>1180000</v>
          </cell>
          <cell r="L1973">
            <v>0</v>
          </cell>
          <cell r="M1973">
            <v>1180000</v>
          </cell>
          <cell r="N1973">
            <v>532180</v>
          </cell>
          <cell r="O1973">
            <v>292167</v>
          </cell>
          <cell r="P1973">
            <v>824347</v>
          </cell>
          <cell r="Q1973">
            <v>355653</v>
          </cell>
          <cell r="R1973">
            <v>0</v>
          </cell>
          <cell r="S1973">
            <v>0</v>
          </cell>
          <cell r="T1973">
            <v>292167</v>
          </cell>
          <cell r="U1973">
            <v>355653</v>
          </cell>
          <cell r="V1973">
            <v>160399</v>
          </cell>
          <cell r="W1973">
            <v>160399</v>
          </cell>
        </row>
        <row r="1974">
          <cell r="D1974" t="str">
            <v>통신선 총무부</v>
          </cell>
          <cell r="E1974">
            <v>720010015</v>
          </cell>
          <cell r="F1974" t="str">
            <v>에어컨(AP-H3500)</v>
          </cell>
          <cell r="G1974" t="str">
            <v>2001.05.24</v>
          </cell>
          <cell r="I1974">
            <v>5</v>
          </cell>
          <cell r="J1974">
            <v>0.45100000000000001</v>
          </cell>
          <cell r="K1974">
            <v>2133000</v>
          </cell>
          <cell r="L1974">
            <v>0</v>
          </cell>
          <cell r="M1974">
            <v>2133000</v>
          </cell>
          <cell r="N1974">
            <v>961983</v>
          </cell>
          <cell r="O1974">
            <v>528129</v>
          </cell>
          <cell r="P1974">
            <v>1490112</v>
          </cell>
          <cell r="Q1974">
            <v>642888</v>
          </cell>
          <cell r="R1974">
            <v>0</v>
          </cell>
          <cell r="S1974">
            <v>0</v>
          </cell>
          <cell r="T1974">
            <v>528129</v>
          </cell>
          <cell r="U1974">
            <v>642888</v>
          </cell>
          <cell r="V1974">
            <v>289942</v>
          </cell>
          <cell r="W1974">
            <v>289942</v>
          </cell>
        </row>
        <row r="1975">
          <cell r="D1975" t="str">
            <v>통신선 총무부</v>
          </cell>
          <cell r="E1975">
            <v>720010016</v>
          </cell>
          <cell r="F1975" t="str">
            <v>문서세단기(반월)</v>
          </cell>
          <cell r="G1975" t="str">
            <v>2001.06.22</v>
          </cell>
          <cell r="I1975">
            <v>5</v>
          </cell>
          <cell r="J1975">
            <v>0.45100000000000001</v>
          </cell>
          <cell r="K1975">
            <v>500000</v>
          </cell>
          <cell r="L1975">
            <v>0</v>
          </cell>
          <cell r="M1975">
            <v>500000</v>
          </cell>
          <cell r="N1975">
            <v>225500</v>
          </cell>
          <cell r="O1975">
            <v>123800</v>
          </cell>
          <cell r="P1975">
            <v>349300</v>
          </cell>
          <cell r="Q1975">
            <v>150700</v>
          </cell>
          <cell r="R1975">
            <v>0</v>
          </cell>
          <cell r="S1975">
            <v>0</v>
          </cell>
          <cell r="T1975">
            <v>123800</v>
          </cell>
          <cell r="U1975">
            <v>150700</v>
          </cell>
          <cell r="V1975">
            <v>67965</v>
          </cell>
          <cell r="W1975">
            <v>67965</v>
          </cell>
        </row>
        <row r="1976">
          <cell r="D1976" t="str">
            <v>통신선 총무부</v>
          </cell>
          <cell r="E1976">
            <v>720010019</v>
          </cell>
          <cell r="F1976" t="str">
            <v>디지털카메라</v>
          </cell>
          <cell r="G1976" t="str">
            <v>2001.07.05</v>
          </cell>
          <cell r="I1976">
            <v>5</v>
          </cell>
          <cell r="J1976">
            <v>0.45100000000000001</v>
          </cell>
          <cell r="K1976">
            <v>510000</v>
          </cell>
          <cell r="L1976">
            <v>0</v>
          </cell>
          <cell r="M1976">
            <v>510000</v>
          </cell>
          <cell r="N1976">
            <v>115005</v>
          </cell>
          <cell r="O1976">
            <v>178143</v>
          </cell>
          <cell r="P1976">
            <v>293148</v>
          </cell>
          <cell r="Q1976">
            <v>216852</v>
          </cell>
          <cell r="R1976">
            <v>0</v>
          </cell>
          <cell r="S1976">
            <v>0</v>
          </cell>
          <cell r="T1976">
            <v>178143</v>
          </cell>
          <cell r="U1976">
            <v>216852</v>
          </cell>
          <cell r="V1976">
            <v>97800</v>
          </cell>
          <cell r="W1976">
            <v>97800</v>
          </cell>
        </row>
        <row r="1977">
          <cell r="D1977" t="str">
            <v>W집</v>
          </cell>
          <cell r="K1977">
            <v>150593132</v>
          </cell>
          <cell r="L1977">
            <v>8400000</v>
          </cell>
          <cell r="M1977">
            <v>158993132</v>
          </cell>
          <cell r="N1977">
            <v>129007195</v>
          </cell>
          <cell r="O1977">
            <v>12123701</v>
          </cell>
          <cell r="P1977">
            <v>141130896</v>
          </cell>
          <cell r="Q1977">
            <v>17862236</v>
          </cell>
          <cell r="R1977">
            <v>0</v>
          </cell>
          <cell r="S1977">
            <v>0</v>
          </cell>
          <cell r="T1977">
            <v>12123701</v>
          </cell>
          <cell r="U1977">
            <v>17862236</v>
          </cell>
          <cell r="V1977">
            <v>8046387</v>
          </cell>
          <cell r="W1977">
            <v>8046387</v>
          </cell>
        </row>
        <row r="1978">
          <cell r="D1978" t="str">
            <v>통신선 SCR국내영업팀</v>
          </cell>
          <cell r="E1978">
            <v>719980026</v>
          </cell>
          <cell r="F1978" t="str">
            <v>컴퓨터외주변기기</v>
          </cell>
          <cell r="G1978" t="str">
            <v>1998.12.29</v>
          </cell>
          <cell r="I1978">
            <v>5</v>
          </cell>
          <cell r="J1978">
            <v>0.45100000000000001</v>
          </cell>
          <cell r="K1978">
            <v>8458000</v>
          </cell>
          <cell r="L1978">
            <v>0</v>
          </cell>
          <cell r="M1978">
            <v>8458000</v>
          </cell>
          <cell r="N1978">
            <v>7427940</v>
          </cell>
          <cell r="O1978">
            <v>464557</v>
          </cell>
          <cell r="P1978">
            <v>7892497</v>
          </cell>
          <cell r="Q1978">
            <v>565503</v>
          </cell>
          <cell r="R1978">
            <v>0</v>
          </cell>
          <cell r="S1978">
            <v>0</v>
          </cell>
          <cell r="T1978">
            <v>464557</v>
          </cell>
          <cell r="U1978">
            <v>565503</v>
          </cell>
          <cell r="V1978">
            <v>255041</v>
          </cell>
          <cell r="W1978">
            <v>255041</v>
          </cell>
        </row>
        <row r="1979">
          <cell r="D1979" t="str">
            <v>통신선 SCR국내영업팀</v>
          </cell>
          <cell r="E1979">
            <v>719980027</v>
          </cell>
          <cell r="F1979" t="str">
            <v>컴퓨터외주변기기</v>
          </cell>
          <cell r="G1979" t="str">
            <v>1998.12.28</v>
          </cell>
          <cell r="I1979">
            <v>5</v>
          </cell>
          <cell r="J1979">
            <v>0.45100000000000001</v>
          </cell>
          <cell r="K1979">
            <v>2122000</v>
          </cell>
          <cell r="L1979">
            <v>0</v>
          </cell>
          <cell r="M1979">
            <v>2122000</v>
          </cell>
          <cell r="N1979">
            <v>1863571</v>
          </cell>
          <cell r="O1979">
            <v>116551</v>
          </cell>
          <cell r="P1979">
            <v>1980122</v>
          </cell>
          <cell r="Q1979">
            <v>141878</v>
          </cell>
          <cell r="R1979">
            <v>0</v>
          </cell>
          <cell r="S1979">
            <v>0</v>
          </cell>
          <cell r="T1979">
            <v>116551</v>
          </cell>
          <cell r="U1979">
            <v>141878</v>
          </cell>
          <cell r="V1979">
            <v>63986</v>
          </cell>
          <cell r="W1979">
            <v>63986</v>
          </cell>
        </row>
        <row r="1980">
          <cell r="D1980" t="str">
            <v>통신선 SCR국내영업팀</v>
          </cell>
          <cell r="E1980">
            <v>719990027</v>
          </cell>
          <cell r="F1980" t="str">
            <v>컴퓨터세트(M5600-DF00)</v>
          </cell>
          <cell r="G1980" t="str">
            <v>1999.08.18</v>
          </cell>
          <cell r="I1980">
            <v>5</v>
          </cell>
          <cell r="J1980">
            <v>0.45100000000000001</v>
          </cell>
          <cell r="K1980">
            <v>1718000</v>
          </cell>
          <cell r="L1980">
            <v>0</v>
          </cell>
          <cell r="M1980">
            <v>1718000</v>
          </cell>
          <cell r="N1980">
            <v>1316959</v>
          </cell>
          <cell r="O1980">
            <v>180869</v>
          </cell>
          <cell r="P1980">
            <v>1497828</v>
          </cell>
          <cell r="Q1980">
            <v>220172</v>
          </cell>
          <cell r="R1980">
            <v>0</v>
          </cell>
          <cell r="S1980">
            <v>0</v>
          </cell>
          <cell r="T1980">
            <v>180869</v>
          </cell>
          <cell r="U1980">
            <v>220172</v>
          </cell>
          <cell r="V1980">
            <v>99297</v>
          </cell>
          <cell r="W1980">
            <v>99297</v>
          </cell>
        </row>
        <row r="1981">
          <cell r="D1981" t="str">
            <v>통신선 SCR국내영업팀</v>
          </cell>
          <cell r="E1981">
            <v>719990028</v>
          </cell>
          <cell r="F1981" t="str">
            <v>프린터세트(HP레이져젯4050)</v>
          </cell>
          <cell r="G1981" t="str">
            <v>1999.08.18</v>
          </cell>
          <cell r="I1981">
            <v>5</v>
          </cell>
          <cell r="J1981">
            <v>0.45100000000000001</v>
          </cell>
          <cell r="K1981">
            <v>1765000</v>
          </cell>
          <cell r="L1981">
            <v>0</v>
          </cell>
          <cell r="M1981">
            <v>1765000</v>
          </cell>
          <cell r="N1981">
            <v>1352987</v>
          </cell>
          <cell r="O1981">
            <v>185818</v>
          </cell>
          <cell r="P1981">
            <v>1538805</v>
          </cell>
          <cell r="Q1981">
            <v>226195</v>
          </cell>
          <cell r="R1981">
            <v>0</v>
          </cell>
          <cell r="S1981">
            <v>0</v>
          </cell>
          <cell r="T1981">
            <v>185818</v>
          </cell>
          <cell r="U1981">
            <v>226195</v>
          </cell>
          <cell r="V1981">
            <v>102013</v>
          </cell>
          <cell r="W1981">
            <v>102013</v>
          </cell>
        </row>
        <row r="1982">
          <cell r="D1982" t="str">
            <v>SCR집</v>
          </cell>
          <cell r="F1982">
            <v>0</v>
          </cell>
          <cell r="G1982">
            <v>0</v>
          </cell>
          <cell r="H1982">
            <v>0</v>
          </cell>
          <cell r="I1982">
            <v>20</v>
          </cell>
          <cell r="J1982">
            <v>1.804</v>
          </cell>
          <cell r="K1982">
            <v>21463000</v>
          </cell>
          <cell r="L1982">
            <v>0</v>
          </cell>
          <cell r="M1982">
            <v>21463000</v>
          </cell>
          <cell r="N1982">
            <v>17731566</v>
          </cell>
          <cell r="O1982">
            <v>1682876</v>
          </cell>
          <cell r="P1982">
            <v>19414442</v>
          </cell>
          <cell r="Q1982">
            <v>2048558</v>
          </cell>
          <cell r="R1982">
            <v>0</v>
          </cell>
          <cell r="S1982">
            <v>0</v>
          </cell>
          <cell r="T1982">
            <v>1682876</v>
          </cell>
          <cell r="U1982">
            <v>2048558</v>
          </cell>
          <cell r="V1982">
            <v>923895</v>
          </cell>
          <cell r="W1982">
            <v>923895</v>
          </cell>
        </row>
        <row r="1983">
          <cell r="D1983" t="str">
            <v>통신선 SCR사업팀</v>
          </cell>
          <cell r="E1983">
            <v>719980017</v>
          </cell>
          <cell r="F1983" t="str">
            <v>컴퓨터외4종</v>
          </cell>
          <cell r="G1983" t="str">
            <v>1998.11.30</v>
          </cell>
          <cell r="I1983">
            <v>5</v>
          </cell>
          <cell r="J1983">
            <v>0.45100000000000001</v>
          </cell>
          <cell r="K1983">
            <v>2662000</v>
          </cell>
          <cell r="L1983">
            <v>0</v>
          </cell>
          <cell r="M1983">
            <v>2662000</v>
          </cell>
          <cell r="N1983">
            <v>2337808</v>
          </cell>
          <cell r="O1983">
            <v>146211</v>
          </cell>
          <cell r="P1983">
            <v>2484019</v>
          </cell>
          <cell r="Q1983">
            <v>177981</v>
          </cell>
          <cell r="R1983">
            <v>0</v>
          </cell>
          <cell r="S1983">
            <v>0</v>
          </cell>
          <cell r="T1983">
            <v>146211</v>
          </cell>
          <cell r="U1983">
            <v>177981</v>
          </cell>
          <cell r="V1983">
            <v>80269</v>
          </cell>
          <cell r="W1983">
            <v>80269</v>
          </cell>
        </row>
        <row r="1984">
          <cell r="D1984" t="str">
            <v>통신선 SCR생산팀</v>
          </cell>
          <cell r="E1984">
            <v>719990015</v>
          </cell>
          <cell r="F1984" t="str">
            <v>FAX</v>
          </cell>
          <cell r="G1984" t="str">
            <v>1999.04.01</v>
          </cell>
          <cell r="I1984">
            <v>5</v>
          </cell>
          <cell r="J1984">
            <v>0.45100000000000001</v>
          </cell>
          <cell r="K1984">
            <v>900000</v>
          </cell>
          <cell r="L1984">
            <v>0</v>
          </cell>
          <cell r="M1984">
            <v>900000</v>
          </cell>
          <cell r="N1984">
            <v>751078</v>
          </cell>
          <cell r="O1984">
            <v>67164</v>
          </cell>
          <cell r="P1984">
            <v>818242</v>
          </cell>
          <cell r="Q1984">
            <v>81758</v>
          </cell>
          <cell r="R1984">
            <v>0</v>
          </cell>
          <cell r="S1984">
            <v>0</v>
          </cell>
          <cell r="T1984">
            <v>67164</v>
          </cell>
          <cell r="U1984">
            <v>81758</v>
          </cell>
          <cell r="V1984">
            <v>36872</v>
          </cell>
          <cell r="W1984">
            <v>36872</v>
          </cell>
        </row>
        <row r="1985">
          <cell r="D1985" t="str">
            <v>통신선 SCR팀</v>
          </cell>
          <cell r="E1985">
            <v>720000007</v>
          </cell>
          <cell r="F1985" t="str">
            <v>컴퓨터세트(M5600/17인치모니터)</v>
          </cell>
          <cell r="G1985" t="str">
            <v>2000.03.15</v>
          </cell>
          <cell r="I1985">
            <v>5</v>
          </cell>
          <cell r="J1985">
            <v>0.45100000000000001</v>
          </cell>
          <cell r="K1985">
            <v>3838000</v>
          </cell>
          <cell r="L1985">
            <v>0</v>
          </cell>
          <cell r="M1985">
            <v>3838000</v>
          </cell>
          <cell r="N1985">
            <v>2681223</v>
          </cell>
          <cell r="O1985">
            <v>521706</v>
          </cell>
          <cell r="P1985">
            <v>3202929</v>
          </cell>
          <cell r="Q1985">
            <v>635071</v>
          </cell>
          <cell r="R1985">
            <v>0</v>
          </cell>
          <cell r="S1985">
            <v>0</v>
          </cell>
          <cell r="T1985">
            <v>521706</v>
          </cell>
          <cell r="U1985">
            <v>635071</v>
          </cell>
          <cell r="V1985">
            <v>286417</v>
          </cell>
          <cell r="W1985">
            <v>286417</v>
          </cell>
        </row>
        <row r="1986">
          <cell r="D1986" t="str">
            <v>SCR집</v>
          </cell>
          <cell r="K1986">
            <v>7400000</v>
          </cell>
          <cell r="L1986">
            <v>0</v>
          </cell>
          <cell r="M1986">
            <v>7400000</v>
          </cell>
          <cell r="N1986">
            <v>5770109</v>
          </cell>
          <cell r="O1986">
            <v>735081</v>
          </cell>
          <cell r="P1986">
            <v>6505190</v>
          </cell>
          <cell r="Q1986">
            <v>894810</v>
          </cell>
          <cell r="R1986">
            <v>0</v>
          </cell>
          <cell r="S1986">
            <v>0</v>
          </cell>
          <cell r="T1986">
            <v>735081</v>
          </cell>
          <cell r="U1986">
            <v>894810</v>
          </cell>
          <cell r="V1986">
            <v>403558</v>
          </cell>
          <cell r="W1986">
            <v>403558</v>
          </cell>
        </row>
        <row r="1987">
          <cell r="K1987">
            <v>4476863847</v>
          </cell>
          <cell r="L1987">
            <v>231242638</v>
          </cell>
          <cell r="M1987">
            <v>4708106485</v>
          </cell>
          <cell r="N1987">
            <v>4102042788</v>
          </cell>
          <cell r="O1987">
            <v>184382028</v>
          </cell>
          <cell r="P1987">
            <v>4286424816</v>
          </cell>
          <cell r="Q1987">
            <v>421681669</v>
          </cell>
          <cell r="R1987">
            <v>0</v>
          </cell>
          <cell r="S1987">
            <v>0</v>
          </cell>
          <cell r="T1987">
            <v>184382028</v>
          </cell>
          <cell r="U1987">
            <v>421681669</v>
          </cell>
          <cell r="V1987">
            <v>189378645</v>
          </cell>
          <cell r="W1987">
            <v>189378645</v>
          </cell>
        </row>
        <row r="1988">
          <cell r="D1988" t="str">
            <v>기획실 법무팀</v>
          </cell>
          <cell r="E1988">
            <v>5220010001</v>
          </cell>
          <cell r="F1988" t="str">
            <v>해외특허(국내:99-20660)</v>
          </cell>
          <cell r="G1988" t="str">
            <v>2001.06.22</v>
          </cell>
          <cell r="I1988">
            <v>10</v>
          </cell>
          <cell r="J1988">
            <v>0.1</v>
          </cell>
          <cell r="K1988">
            <v>5841627</v>
          </cell>
          <cell r="L1988">
            <v>0</v>
          </cell>
          <cell r="M1988">
            <v>5841627</v>
          </cell>
          <cell r="N1988">
            <v>584163</v>
          </cell>
          <cell r="O1988">
            <v>584163</v>
          </cell>
          <cell r="P1988">
            <v>1168326</v>
          </cell>
          <cell r="Q1988">
            <v>4673301</v>
          </cell>
          <cell r="R1988">
            <v>0</v>
          </cell>
          <cell r="S1988">
            <v>0</v>
          </cell>
          <cell r="T1988">
            <v>584163</v>
          </cell>
          <cell r="U1988">
            <v>5841627</v>
          </cell>
          <cell r="V1988">
            <v>584162</v>
          </cell>
          <cell r="W1988">
            <v>584162</v>
          </cell>
        </row>
        <row r="1989">
          <cell r="D1989" t="str">
            <v>지식관리팀</v>
          </cell>
          <cell r="E1989">
            <v>5220020005</v>
          </cell>
          <cell r="F1989" t="str">
            <v>PCT출원착수금</v>
          </cell>
          <cell r="G1989" t="str">
            <v>2002.04.01</v>
          </cell>
          <cell r="I1989">
            <v>10</v>
          </cell>
          <cell r="J1989">
            <v>0.1</v>
          </cell>
          <cell r="K1989">
            <v>0</v>
          </cell>
          <cell r="L1989">
            <v>4000000</v>
          </cell>
          <cell r="M1989">
            <v>4000000</v>
          </cell>
          <cell r="N1989">
            <v>0</v>
          </cell>
          <cell r="O1989">
            <v>1036000</v>
          </cell>
          <cell r="P1989">
            <v>1036000</v>
          </cell>
          <cell r="Q1989">
            <v>2964000</v>
          </cell>
          <cell r="R1989">
            <v>0</v>
          </cell>
          <cell r="S1989">
            <v>0</v>
          </cell>
          <cell r="T1989">
            <v>1036000</v>
          </cell>
          <cell r="U1989">
            <v>4000000</v>
          </cell>
          <cell r="V1989">
            <v>400000</v>
          </cell>
          <cell r="W1989">
            <v>400000</v>
          </cell>
        </row>
        <row r="1990">
          <cell r="D1990" t="str">
            <v>지식관리팀</v>
          </cell>
          <cell r="E1990">
            <v>5220020006</v>
          </cell>
          <cell r="F1990" t="str">
            <v>국제출원수수료</v>
          </cell>
          <cell r="G1990" t="str">
            <v>2002.04.01</v>
          </cell>
          <cell r="I1990">
            <v>10</v>
          </cell>
          <cell r="J1990">
            <v>0.1</v>
          </cell>
          <cell r="K1990">
            <v>0</v>
          </cell>
          <cell r="L1990">
            <v>4991000</v>
          </cell>
          <cell r="M1990">
            <v>4991000</v>
          </cell>
          <cell r="N1990">
            <v>0</v>
          </cell>
          <cell r="O1990">
            <v>499100</v>
          </cell>
          <cell r="P1990">
            <v>499100</v>
          </cell>
          <cell r="Q1990">
            <v>4491900</v>
          </cell>
          <cell r="R1990">
            <v>0</v>
          </cell>
          <cell r="S1990">
            <v>0</v>
          </cell>
          <cell r="T1990">
            <v>499100</v>
          </cell>
          <cell r="U1990">
            <v>4991000</v>
          </cell>
          <cell r="V1990">
            <v>499100</v>
          </cell>
          <cell r="W1990">
            <v>499100</v>
          </cell>
        </row>
        <row r="1991">
          <cell r="D1991" t="str">
            <v>지식관리팀</v>
          </cell>
          <cell r="E1991">
            <v>5220020007</v>
          </cell>
          <cell r="F1991" t="str">
            <v>미국특허출원착수금</v>
          </cell>
          <cell r="G1991" t="str">
            <v>2002.04.01</v>
          </cell>
          <cell r="I1991">
            <v>10</v>
          </cell>
          <cell r="J1991">
            <v>0.1</v>
          </cell>
          <cell r="K1991">
            <v>0</v>
          </cell>
          <cell r="L1991">
            <v>6595000</v>
          </cell>
          <cell r="M1991">
            <v>6595000</v>
          </cell>
          <cell r="N1991">
            <v>0</v>
          </cell>
          <cell r="O1991">
            <v>659500</v>
          </cell>
          <cell r="P1991">
            <v>659500</v>
          </cell>
          <cell r="Q1991">
            <v>5935500</v>
          </cell>
          <cell r="R1991">
            <v>0</v>
          </cell>
          <cell r="S1991">
            <v>0</v>
          </cell>
          <cell r="T1991">
            <v>659500</v>
          </cell>
          <cell r="U1991">
            <v>6595000</v>
          </cell>
          <cell r="V1991">
            <v>659500</v>
          </cell>
          <cell r="W1991">
            <v>659500</v>
          </cell>
        </row>
        <row r="1992">
          <cell r="D1992" t="str">
            <v>지식관리팀</v>
          </cell>
          <cell r="E1992">
            <v>5220020008</v>
          </cell>
          <cell r="F1992" t="str">
            <v>소형 형상 요소형 광모듈</v>
          </cell>
          <cell r="G1992" t="str">
            <v>2002.05.17</v>
          </cell>
          <cell r="I1992">
            <v>10</v>
          </cell>
          <cell r="J1992">
            <v>0.1</v>
          </cell>
          <cell r="K1992">
            <v>0</v>
          </cell>
          <cell r="L1992">
            <v>1205000</v>
          </cell>
          <cell r="M1992">
            <v>1205000</v>
          </cell>
          <cell r="N1992">
            <v>0</v>
          </cell>
          <cell r="O1992">
            <v>120500</v>
          </cell>
          <cell r="P1992">
            <v>120500</v>
          </cell>
          <cell r="Q1992">
            <v>1084500</v>
          </cell>
          <cell r="R1992">
            <v>0</v>
          </cell>
          <cell r="S1992">
            <v>0</v>
          </cell>
          <cell r="T1992">
            <v>120500</v>
          </cell>
          <cell r="U1992">
            <v>1205000</v>
          </cell>
          <cell r="V1992">
            <v>120500</v>
          </cell>
          <cell r="W1992">
            <v>120500</v>
          </cell>
        </row>
        <row r="1993">
          <cell r="D1993" t="str">
            <v>지식관리팀</v>
          </cell>
          <cell r="E1993">
            <v>5220020010</v>
          </cell>
          <cell r="F1993" t="str">
            <v>PO-2K1015TW</v>
          </cell>
          <cell r="G1993" t="str">
            <v>2002.05.13</v>
          </cell>
          <cell r="I1993">
            <v>10</v>
          </cell>
          <cell r="J1993">
            <v>0.1</v>
          </cell>
          <cell r="K1993">
            <v>0</v>
          </cell>
          <cell r="L1993">
            <v>1000000</v>
          </cell>
          <cell r="M1993">
            <v>1000000</v>
          </cell>
          <cell r="N1993">
            <v>0</v>
          </cell>
          <cell r="O1993">
            <v>100000</v>
          </cell>
          <cell r="P1993">
            <v>100000</v>
          </cell>
          <cell r="Q1993">
            <v>900000</v>
          </cell>
          <cell r="R1993">
            <v>0</v>
          </cell>
          <cell r="S1993">
            <v>0</v>
          </cell>
          <cell r="T1993">
            <v>100000</v>
          </cell>
          <cell r="U1993">
            <v>1000000</v>
          </cell>
          <cell r="V1993">
            <v>100000</v>
          </cell>
          <cell r="W1993">
            <v>100000</v>
          </cell>
        </row>
        <row r="1994">
          <cell r="D1994" t="str">
            <v>지식관리팀</v>
          </cell>
          <cell r="E1994">
            <v>5220020011</v>
          </cell>
          <cell r="F1994" t="str">
            <v>디스플레이용 광도파로 배열</v>
          </cell>
          <cell r="G1994" t="str">
            <v>2002.05.24</v>
          </cell>
          <cell r="I1994">
            <v>10</v>
          </cell>
          <cell r="J1994">
            <v>0.1</v>
          </cell>
          <cell r="K1994">
            <v>0</v>
          </cell>
          <cell r="L1994">
            <v>672000</v>
          </cell>
          <cell r="M1994">
            <v>672000</v>
          </cell>
          <cell r="N1994">
            <v>0</v>
          </cell>
          <cell r="O1994">
            <v>67200</v>
          </cell>
          <cell r="P1994">
            <v>67200</v>
          </cell>
          <cell r="Q1994">
            <v>604800</v>
          </cell>
          <cell r="R1994">
            <v>0</v>
          </cell>
          <cell r="S1994">
            <v>0</v>
          </cell>
          <cell r="T1994">
            <v>67200</v>
          </cell>
          <cell r="U1994">
            <v>672000</v>
          </cell>
          <cell r="V1994">
            <v>67200</v>
          </cell>
          <cell r="W1994">
            <v>67200</v>
          </cell>
        </row>
        <row r="1995">
          <cell r="D1995" t="str">
            <v>지식관리팀</v>
          </cell>
          <cell r="E1995">
            <v>5220020013</v>
          </cell>
          <cell r="F1995" t="str">
            <v>PO-2K1016TW</v>
          </cell>
          <cell r="G1995" t="str">
            <v>2002.05.13</v>
          </cell>
          <cell r="I1995">
            <v>10</v>
          </cell>
          <cell r="J1995">
            <v>0.1</v>
          </cell>
          <cell r="K1995">
            <v>0</v>
          </cell>
          <cell r="L1995">
            <v>1000000</v>
          </cell>
          <cell r="M1995">
            <v>1000000</v>
          </cell>
          <cell r="N1995">
            <v>0</v>
          </cell>
          <cell r="O1995">
            <v>100000</v>
          </cell>
          <cell r="P1995">
            <v>100000</v>
          </cell>
          <cell r="Q1995">
            <v>900000</v>
          </cell>
          <cell r="R1995">
            <v>0</v>
          </cell>
          <cell r="S1995">
            <v>0</v>
          </cell>
          <cell r="T1995">
            <v>100000</v>
          </cell>
          <cell r="U1995">
            <v>1000000</v>
          </cell>
          <cell r="V1995">
            <v>100000</v>
          </cell>
          <cell r="W1995">
            <v>100000</v>
          </cell>
        </row>
        <row r="1996">
          <cell r="D1996" t="str">
            <v>지식관리팀</v>
          </cell>
          <cell r="E1996">
            <v>5220020014</v>
          </cell>
          <cell r="F1996" t="str">
            <v>PO-2K1017TW</v>
          </cell>
          <cell r="G1996" t="str">
            <v>2002.05.13</v>
          </cell>
          <cell r="I1996">
            <v>10</v>
          </cell>
          <cell r="J1996">
            <v>0.1</v>
          </cell>
          <cell r="K1996">
            <v>0</v>
          </cell>
          <cell r="L1996">
            <v>1000000</v>
          </cell>
          <cell r="M1996">
            <v>1000000</v>
          </cell>
          <cell r="N1996">
            <v>0</v>
          </cell>
          <cell r="O1996">
            <v>100000</v>
          </cell>
          <cell r="P1996">
            <v>100000</v>
          </cell>
          <cell r="Q1996">
            <v>900000</v>
          </cell>
          <cell r="R1996">
            <v>0</v>
          </cell>
          <cell r="S1996">
            <v>0</v>
          </cell>
          <cell r="T1996">
            <v>100000</v>
          </cell>
          <cell r="U1996">
            <v>1000000</v>
          </cell>
          <cell r="V1996">
            <v>100000</v>
          </cell>
          <cell r="W1996">
            <v>100000</v>
          </cell>
        </row>
        <row r="1997">
          <cell r="D1997" t="str">
            <v>지식관리팀</v>
          </cell>
          <cell r="E1997">
            <v>5220020015</v>
          </cell>
          <cell r="F1997" t="str">
            <v>PO-2K1018TW</v>
          </cell>
          <cell r="G1997" t="str">
            <v>2002.05.13</v>
          </cell>
          <cell r="I1997">
            <v>10</v>
          </cell>
          <cell r="J1997">
            <v>0.1</v>
          </cell>
          <cell r="K1997">
            <v>0</v>
          </cell>
          <cell r="L1997">
            <v>1000000</v>
          </cell>
          <cell r="M1997">
            <v>1000000</v>
          </cell>
          <cell r="N1997">
            <v>0</v>
          </cell>
          <cell r="O1997">
            <v>100000</v>
          </cell>
          <cell r="P1997">
            <v>100000</v>
          </cell>
          <cell r="Q1997">
            <v>900000</v>
          </cell>
          <cell r="R1997">
            <v>0</v>
          </cell>
          <cell r="S1997">
            <v>0</v>
          </cell>
          <cell r="T1997">
            <v>100000</v>
          </cell>
          <cell r="U1997">
            <v>1000000</v>
          </cell>
          <cell r="V1997">
            <v>100000</v>
          </cell>
          <cell r="W1997">
            <v>100000</v>
          </cell>
        </row>
        <row r="1998">
          <cell r="D1998" t="str">
            <v>지식관리팀</v>
          </cell>
          <cell r="E1998">
            <v>5220020019</v>
          </cell>
          <cell r="F1998" t="str">
            <v>신규한...(PCT/KR02/01126)</v>
          </cell>
          <cell r="G1998" t="str">
            <v>2002.06.17</v>
          </cell>
          <cell r="I1998">
            <v>10</v>
          </cell>
          <cell r="J1998">
            <v>0.1</v>
          </cell>
          <cell r="K1998">
            <v>0</v>
          </cell>
          <cell r="L1998">
            <v>1000000</v>
          </cell>
          <cell r="M1998">
            <v>1000000</v>
          </cell>
          <cell r="N1998">
            <v>0</v>
          </cell>
          <cell r="O1998">
            <v>100000</v>
          </cell>
          <cell r="P1998">
            <v>100000</v>
          </cell>
          <cell r="Q1998">
            <v>900000</v>
          </cell>
          <cell r="R1998">
            <v>0</v>
          </cell>
          <cell r="S1998">
            <v>0</v>
          </cell>
          <cell r="T1998">
            <v>100000</v>
          </cell>
          <cell r="U1998">
            <v>1000000</v>
          </cell>
          <cell r="V1998">
            <v>100000</v>
          </cell>
          <cell r="W1998">
            <v>100000</v>
          </cell>
        </row>
        <row r="1999">
          <cell r="D1999" t="str">
            <v>지식관리팀</v>
          </cell>
          <cell r="E1999">
            <v>5220020020</v>
          </cell>
          <cell r="F1999" t="str">
            <v>멀티포트형 광모듈(2002-31380)</v>
          </cell>
          <cell r="G1999" t="str">
            <v>2002.06.14</v>
          </cell>
          <cell r="I1999">
            <v>10</v>
          </cell>
          <cell r="J1999">
            <v>0.1</v>
          </cell>
          <cell r="K1999">
            <v>0</v>
          </cell>
          <cell r="L1999">
            <v>1115000</v>
          </cell>
          <cell r="M1999">
            <v>1115000</v>
          </cell>
          <cell r="N1999">
            <v>0</v>
          </cell>
          <cell r="O1999">
            <v>111500</v>
          </cell>
          <cell r="P1999">
            <v>111500</v>
          </cell>
          <cell r="Q1999">
            <v>1003500</v>
          </cell>
          <cell r="R1999">
            <v>0</v>
          </cell>
          <cell r="S1999">
            <v>0</v>
          </cell>
          <cell r="T1999">
            <v>111500</v>
          </cell>
          <cell r="U1999">
            <v>1115000</v>
          </cell>
          <cell r="V1999">
            <v>111500</v>
          </cell>
          <cell r="W1999">
            <v>111500</v>
          </cell>
        </row>
        <row r="2000">
          <cell r="D2000" t="str">
            <v>지식관리팀</v>
          </cell>
          <cell r="E2000">
            <v>5220020021</v>
          </cell>
          <cell r="F2000" t="str">
            <v>소켓형 소형...(2002-27432)</v>
          </cell>
          <cell r="G2000" t="str">
            <v>2002.05.18</v>
          </cell>
          <cell r="I2000">
            <v>10</v>
          </cell>
          <cell r="J2000">
            <v>0.1</v>
          </cell>
          <cell r="K2000">
            <v>0</v>
          </cell>
          <cell r="L2000">
            <v>723000</v>
          </cell>
          <cell r="M2000">
            <v>723000</v>
          </cell>
          <cell r="N2000">
            <v>0</v>
          </cell>
          <cell r="O2000">
            <v>72300</v>
          </cell>
          <cell r="P2000">
            <v>72300</v>
          </cell>
          <cell r="Q2000">
            <v>650700</v>
          </cell>
          <cell r="R2000">
            <v>0</v>
          </cell>
          <cell r="S2000">
            <v>0</v>
          </cell>
          <cell r="T2000">
            <v>72300</v>
          </cell>
          <cell r="U2000">
            <v>723000</v>
          </cell>
          <cell r="V2000">
            <v>72300</v>
          </cell>
          <cell r="W2000">
            <v>72300</v>
          </cell>
        </row>
        <row r="2001">
          <cell r="D2001" t="str">
            <v>지식관리팀</v>
          </cell>
          <cell r="E2001">
            <v>5220020022</v>
          </cell>
          <cell r="F2001" t="str">
            <v>미국특허재10/107,855호</v>
          </cell>
          <cell r="G2001" t="str">
            <v>2002.07.11</v>
          </cell>
          <cell r="I2001">
            <v>10</v>
          </cell>
          <cell r="J2001">
            <v>0.1</v>
          </cell>
          <cell r="K2001">
            <v>0</v>
          </cell>
          <cell r="L2001">
            <v>1580882</v>
          </cell>
          <cell r="M2001">
            <v>1580882</v>
          </cell>
          <cell r="N2001">
            <v>0</v>
          </cell>
          <cell r="O2001">
            <v>158088</v>
          </cell>
          <cell r="P2001">
            <v>158088</v>
          </cell>
          <cell r="Q2001">
            <v>1422794</v>
          </cell>
          <cell r="R2001">
            <v>0</v>
          </cell>
          <cell r="S2001">
            <v>0</v>
          </cell>
          <cell r="T2001">
            <v>158088</v>
          </cell>
          <cell r="U2001">
            <v>1580882</v>
          </cell>
          <cell r="V2001">
            <v>158088</v>
          </cell>
          <cell r="W2001">
            <v>158088</v>
          </cell>
        </row>
        <row r="2002">
          <cell r="D2002" t="str">
            <v>지식관리팀</v>
          </cell>
          <cell r="E2002">
            <v>5220020023</v>
          </cell>
          <cell r="F2002" t="str">
            <v>미국특허 제10/107,862호</v>
          </cell>
          <cell r="G2002" t="str">
            <v>2002.07.11</v>
          </cell>
          <cell r="I2002">
            <v>10</v>
          </cell>
          <cell r="J2002">
            <v>0.1</v>
          </cell>
          <cell r="K2002">
            <v>0</v>
          </cell>
          <cell r="L2002">
            <v>1583834</v>
          </cell>
          <cell r="M2002">
            <v>1583834</v>
          </cell>
          <cell r="N2002">
            <v>0</v>
          </cell>
          <cell r="O2002">
            <v>158383</v>
          </cell>
          <cell r="P2002">
            <v>158383</v>
          </cell>
          <cell r="Q2002">
            <v>1425451</v>
          </cell>
          <cell r="R2002">
            <v>0</v>
          </cell>
          <cell r="S2002">
            <v>0</v>
          </cell>
          <cell r="T2002">
            <v>158383</v>
          </cell>
          <cell r="U2002">
            <v>1583834</v>
          </cell>
          <cell r="V2002">
            <v>158383</v>
          </cell>
          <cell r="W2002">
            <v>158383</v>
          </cell>
        </row>
        <row r="2003">
          <cell r="D2003" t="str">
            <v>지식관리팀</v>
          </cell>
          <cell r="E2003">
            <v>5220020024</v>
          </cell>
          <cell r="F2003" t="str">
            <v>미국특허제 10/107,911호</v>
          </cell>
          <cell r="G2003" t="str">
            <v>2002.07.11</v>
          </cell>
          <cell r="I2003">
            <v>10</v>
          </cell>
          <cell r="J2003">
            <v>0.1</v>
          </cell>
          <cell r="K2003">
            <v>0</v>
          </cell>
          <cell r="L2003">
            <v>1582949</v>
          </cell>
          <cell r="M2003">
            <v>1582949</v>
          </cell>
          <cell r="N2003">
            <v>0</v>
          </cell>
          <cell r="O2003">
            <v>158295</v>
          </cell>
          <cell r="P2003">
            <v>158295</v>
          </cell>
          <cell r="Q2003">
            <v>1424654</v>
          </cell>
          <cell r="R2003">
            <v>0</v>
          </cell>
          <cell r="S2003">
            <v>0</v>
          </cell>
          <cell r="T2003">
            <v>158295</v>
          </cell>
          <cell r="U2003">
            <v>1582949</v>
          </cell>
          <cell r="V2003">
            <v>158294</v>
          </cell>
          <cell r="W2003">
            <v>158294</v>
          </cell>
        </row>
        <row r="2004">
          <cell r="D2004" t="str">
            <v>지식관리팀</v>
          </cell>
          <cell r="E2004">
            <v>5220020025</v>
          </cell>
          <cell r="F2004" t="str">
            <v>미국특허 제10/107.856호</v>
          </cell>
          <cell r="G2004" t="str">
            <v>2002.07.11</v>
          </cell>
          <cell r="I2004">
            <v>10</v>
          </cell>
          <cell r="J2004">
            <v>0.1</v>
          </cell>
          <cell r="K2004">
            <v>0</v>
          </cell>
          <cell r="L2004">
            <v>1582949</v>
          </cell>
          <cell r="M2004">
            <v>1582949</v>
          </cell>
          <cell r="N2004">
            <v>0</v>
          </cell>
          <cell r="O2004">
            <v>158295</v>
          </cell>
          <cell r="P2004">
            <v>158295</v>
          </cell>
          <cell r="Q2004">
            <v>1424654</v>
          </cell>
          <cell r="R2004">
            <v>0</v>
          </cell>
          <cell r="S2004">
            <v>0</v>
          </cell>
          <cell r="T2004">
            <v>158295</v>
          </cell>
          <cell r="U2004">
            <v>1582949</v>
          </cell>
          <cell r="V2004">
            <v>158294</v>
          </cell>
          <cell r="W2004">
            <v>158294</v>
          </cell>
        </row>
        <row r="2005">
          <cell r="D2005" t="str">
            <v>지식관리팀</v>
          </cell>
          <cell r="E2005">
            <v>5220020026</v>
          </cell>
          <cell r="F2005" t="str">
            <v>특허02-7591호</v>
          </cell>
          <cell r="G2005" t="str">
            <v>2002.07.04</v>
          </cell>
          <cell r="I2005">
            <v>10</v>
          </cell>
          <cell r="J2005">
            <v>0.1</v>
          </cell>
          <cell r="K2005">
            <v>0</v>
          </cell>
          <cell r="L2005">
            <v>177000</v>
          </cell>
          <cell r="M2005">
            <v>177000</v>
          </cell>
          <cell r="N2005">
            <v>0</v>
          </cell>
          <cell r="O2005">
            <v>17700</v>
          </cell>
          <cell r="P2005">
            <v>17700</v>
          </cell>
          <cell r="Q2005">
            <v>159300</v>
          </cell>
          <cell r="R2005">
            <v>0</v>
          </cell>
          <cell r="S2005">
            <v>0</v>
          </cell>
          <cell r="T2005">
            <v>17700</v>
          </cell>
          <cell r="U2005">
            <v>177000</v>
          </cell>
          <cell r="V2005">
            <v>17700</v>
          </cell>
          <cell r="W2005">
            <v>17700</v>
          </cell>
        </row>
        <row r="2006">
          <cell r="D2006" t="str">
            <v>지식관리팀</v>
          </cell>
          <cell r="E2006">
            <v>5220020027</v>
          </cell>
          <cell r="F2006" t="str">
            <v>특허 02-29108호</v>
          </cell>
          <cell r="G2006" t="str">
            <v>2002.07.04</v>
          </cell>
          <cell r="I2006">
            <v>10</v>
          </cell>
          <cell r="J2006">
            <v>0.1</v>
          </cell>
          <cell r="K2006">
            <v>0</v>
          </cell>
          <cell r="L2006">
            <v>177000</v>
          </cell>
          <cell r="M2006">
            <v>177000</v>
          </cell>
          <cell r="N2006">
            <v>0</v>
          </cell>
          <cell r="O2006">
            <v>17700</v>
          </cell>
          <cell r="P2006">
            <v>17700</v>
          </cell>
          <cell r="Q2006">
            <v>159300</v>
          </cell>
          <cell r="R2006">
            <v>0</v>
          </cell>
          <cell r="S2006">
            <v>0</v>
          </cell>
          <cell r="T2006">
            <v>17700</v>
          </cell>
          <cell r="U2006">
            <v>177000</v>
          </cell>
          <cell r="V2006">
            <v>17700</v>
          </cell>
          <cell r="W2006">
            <v>17700</v>
          </cell>
        </row>
        <row r="2007">
          <cell r="D2007" t="str">
            <v>지식관리팀</v>
          </cell>
          <cell r="E2007">
            <v>5220020029</v>
          </cell>
          <cell r="F2007" t="str">
            <v>미국특허출원료</v>
          </cell>
          <cell r="G2007" t="str">
            <v>2002.08.05</v>
          </cell>
          <cell r="I2007">
            <v>10</v>
          </cell>
          <cell r="J2007">
            <v>0.1</v>
          </cell>
          <cell r="K2007">
            <v>0</v>
          </cell>
          <cell r="L2007">
            <v>6340615</v>
          </cell>
          <cell r="M2007">
            <v>6340615</v>
          </cell>
          <cell r="N2007">
            <v>0</v>
          </cell>
          <cell r="O2007">
            <v>634062</v>
          </cell>
          <cell r="P2007">
            <v>634062</v>
          </cell>
          <cell r="Q2007">
            <v>5706553</v>
          </cell>
          <cell r="R2007">
            <v>0</v>
          </cell>
          <cell r="S2007">
            <v>0</v>
          </cell>
          <cell r="T2007">
            <v>634062</v>
          </cell>
          <cell r="U2007">
            <v>6340615</v>
          </cell>
          <cell r="V2007">
            <v>634061</v>
          </cell>
          <cell r="W2007">
            <v>634061</v>
          </cell>
        </row>
        <row r="2008">
          <cell r="D2008" t="str">
            <v>지식관리팀</v>
          </cell>
          <cell r="E2008">
            <v>5220020030</v>
          </cell>
          <cell r="F2008" t="str">
            <v>대만특허출원</v>
          </cell>
          <cell r="G2008" t="str">
            <v>2002.08.20</v>
          </cell>
          <cell r="I2008">
            <v>10</v>
          </cell>
          <cell r="J2008">
            <v>0.1</v>
          </cell>
          <cell r="K2008">
            <v>0</v>
          </cell>
          <cell r="L2008">
            <v>8802206</v>
          </cell>
          <cell r="M2008">
            <v>8802206</v>
          </cell>
          <cell r="N2008">
            <v>0</v>
          </cell>
          <cell r="O2008">
            <v>880221</v>
          </cell>
          <cell r="P2008">
            <v>880221</v>
          </cell>
          <cell r="Q2008">
            <v>7921985</v>
          </cell>
          <cell r="R2008">
            <v>0</v>
          </cell>
          <cell r="S2008">
            <v>0</v>
          </cell>
          <cell r="T2008">
            <v>880221</v>
          </cell>
          <cell r="U2008">
            <v>8802206</v>
          </cell>
          <cell r="V2008">
            <v>880220</v>
          </cell>
          <cell r="W2008">
            <v>880220</v>
          </cell>
        </row>
        <row r="2009">
          <cell r="D2009" t="str">
            <v>연구소 광부품팀</v>
          </cell>
          <cell r="E2009">
            <v>5220010003</v>
          </cell>
          <cell r="F2009" t="str">
            <v>광부품관련 특허권</v>
          </cell>
          <cell r="G2009" t="str">
            <v>2001.08.31</v>
          </cell>
          <cell r="I2009">
            <v>10</v>
          </cell>
          <cell r="J2009">
            <v>0.1</v>
          </cell>
          <cell r="K2009">
            <v>1283800000</v>
          </cell>
          <cell r="L2009">
            <v>0</v>
          </cell>
          <cell r="M2009">
            <v>1283800000</v>
          </cell>
          <cell r="N2009">
            <v>51352000</v>
          </cell>
          <cell r="O2009">
            <v>128380000</v>
          </cell>
          <cell r="P2009">
            <v>179732000</v>
          </cell>
          <cell r="Q2009">
            <v>1104068000</v>
          </cell>
          <cell r="R2009">
            <v>0</v>
          </cell>
          <cell r="S2009">
            <v>0</v>
          </cell>
          <cell r="T2009">
            <v>128380000</v>
          </cell>
          <cell r="U2009">
            <v>1283800000</v>
          </cell>
          <cell r="V2009">
            <v>128380000</v>
          </cell>
          <cell r="W2009">
            <v>128380000</v>
          </cell>
        </row>
        <row r="2010">
          <cell r="D2010" t="str">
            <v>O/C특</v>
          </cell>
          <cell r="K2010">
            <v>1289641627</v>
          </cell>
          <cell r="L2010">
            <v>46128435</v>
          </cell>
          <cell r="M2010">
            <v>1335770062</v>
          </cell>
          <cell r="N2010">
            <v>51936163</v>
          </cell>
          <cell r="O2010">
            <v>134213007</v>
          </cell>
          <cell r="P2010">
            <v>186149170</v>
          </cell>
          <cell r="Q2010">
            <v>1149620892</v>
          </cell>
          <cell r="R2010">
            <v>0</v>
          </cell>
          <cell r="S2010">
            <v>0</v>
          </cell>
          <cell r="T2010">
            <v>134213007</v>
          </cell>
          <cell r="U2010">
            <v>1335770062</v>
          </cell>
          <cell r="V2010">
            <v>133577002</v>
          </cell>
          <cell r="W2010">
            <v>133577002</v>
          </cell>
        </row>
        <row r="2011">
          <cell r="D2011" t="str">
            <v>일진경리팀</v>
          </cell>
          <cell r="E2011">
            <v>5420010001</v>
          </cell>
          <cell r="F2011" t="str">
            <v>의장등록(99-0015538)</v>
          </cell>
          <cell r="G2011" t="str">
            <v>2001.02.07</v>
          </cell>
          <cell r="I2011">
            <v>5</v>
          </cell>
          <cell r="J2011">
            <v>0.2</v>
          </cell>
          <cell r="K2011">
            <v>315000</v>
          </cell>
          <cell r="L2011">
            <v>0</v>
          </cell>
          <cell r="M2011">
            <v>315000</v>
          </cell>
          <cell r="N2011">
            <v>63000</v>
          </cell>
          <cell r="O2011">
            <v>63000</v>
          </cell>
          <cell r="P2011">
            <v>126000</v>
          </cell>
          <cell r="Q2011">
            <v>189000</v>
          </cell>
          <cell r="R2011">
            <v>0</v>
          </cell>
          <cell r="S2011">
            <v>0</v>
          </cell>
          <cell r="T2011">
            <v>63000</v>
          </cell>
          <cell r="U2011">
            <v>315000</v>
          </cell>
          <cell r="V2011">
            <v>63000</v>
          </cell>
          <cell r="W2011">
            <v>63000</v>
          </cell>
        </row>
        <row r="2012">
          <cell r="D2012" t="str">
            <v>공통특</v>
          </cell>
          <cell r="K2012">
            <v>1236000</v>
          </cell>
          <cell r="L2012">
            <v>1192380</v>
          </cell>
          <cell r="M2012">
            <v>2428380</v>
          </cell>
          <cell r="N2012">
            <v>155100</v>
          </cell>
          <cell r="O2012">
            <v>274338</v>
          </cell>
          <cell r="P2012">
            <v>429438</v>
          </cell>
          <cell r="Q2012">
            <v>1998942</v>
          </cell>
          <cell r="R2012">
            <v>0</v>
          </cell>
          <cell r="S2012">
            <v>0</v>
          </cell>
          <cell r="T2012">
            <v>274338</v>
          </cell>
          <cell r="U2012">
            <v>2428380</v>
          </cell>
          <cell r="V2012">
            <v>155100</v>
          </cell>
          <cell r="W2012">
            <v>274338</v>
          </cell>
        </row>
        <row r="2013">
          <cell r="D2013" t="str">
            <v>지식관리팀</v>
          </cell>
          <cell r="E2013">
            <v>5520010001</v>
          </cell>
          <cell r="F2013" t="str">
            <v>제2001-36169호"ILJIN(색채상표)</v>
          </cell>
          <cell r="G2013" t="str">
            <v>2001.09.17</v>
          </cell>
          <cell r="I2013">
            <v>10</v>
          </cell>
          <cell r="J2013">
            <v>0.1</v>
          </cell>
          <cell r="K2013">
            <v>307000</v>
          </cell>
          <cell r="L2013">
            <v>0</v>
          </cell>
          <cell r="M2013">
            <v>307000</v>
          </cell>
          <cell r="N2013">
            <v>30700</v>
          </cell>
          <cell r="O2013">
            <v>30700</v>
          </cell>
          <cell r="P2013">
            <v>61400</v>
          </cell>
          <cell r="Q2013">
            <v>245600</v>
          </cell>
          <cell r="R2013">
            <v>0</v>
          </cell>
          <cell r="S2013">
            <v>0</v>
          </cell>
          <cell r="T2013">
            <v>30700</v>
          </cell>
          <cell r="U2013">
            <v>307000</v>
          </cell>
          <cell r="V2013">
            <v>30700</v>
          </cell>
          <cell r="W2013">
            <v>30700</v>
          </cell>
        </row>
        <row r="2014">
          <cell r="D2014" t="str">
            <v>지식관리팀</v>
          </cell>
          <cell r="E2014">
            <v>5520010002</v>
          </cell>
          <cell r="F2014" t="str">
            <v>제2001-36169호 ILJIN(색채상표)</v>
          </cell>
          <cell r="G2014" t="str">
            <v>2001.09.01</v>
          </cell>
          <cell r="I2014">
            <v>10</v>
          </cell>
          <cell r="J2014">
            <v>0.1</v>
          </cell>
          <cell r="K2014">
            <v>307000</v>
          </cell>
          <cell r="L2014">
            <v>0</v>
          </cell>
          <cell r="M2014">
            <v>307000</v>
          </cell>
          <cell r="N2014">
            <v>30700</v>
          </cell>
          <cell r="O2014">
            <v>30700</v>
          </cell>
          <cell r="P2014">
            <v>61400</v>
          </cell>
          <cell r="Q2014">
            <v>245600</v>
          </cell>
          <cell r="R2014">
            <v>0</v>
          </cell>
          <cell r="S2014">
            <v>0</v>
          </cell>
          <cell r="T2014">
            <v>30700</v>
          </cell>
          <cell r="U2014">
            <v>307000</v>
          </cell>
          <cell r="V2014">
            <v>30700</v>
          </cell>
          <cell r="W2014">
            <v>30700</v>
          </cell>
        </row>
        <row r="2015">
          <cell r="D2015" t="str">
            <v>지식관리팀</v>
          </cell>
          <cell r="E2015">
            <v>5520010003</v>
          </cell>
          <cell r="F2015" t="str">
            <v>제2001-36170호 ILJIN(색채상표)</v>
          </cell>
          <cell r="G2015" t="str">
            <v>2001.09.01</v>
          </cell>
          <cell r="I2015">
            <v>10</v>
          </cell>
          <cell r="J2015">
            <v>0.1</v>
          </cell>
          <cell r="K2015">
            <v>307000</v>
          </cell>
          <cell r="L2015">
            <v>0</v>
          </cell>
          <cell r="M2015">
            <v>307000</v>
          </cell>
          <cell r="N2015">
            <v>30700</v>
          </cell>
          <cell r="O2015">
            <v>30700</v>
          </cell>
          <cell r="P2015">
            <v>61400</v>
          </cell>
          <cell r="Q2015">
            <v>245600</v>
          </cell>
          <cell r="R2015">
            <v>0</v>
          </cell>
          <cell r="S2015">
            <v>0</v>
          </cell>
          <cell r="T2015">
            <v>30700</v>
          </cell>
          <cell r="U2015">
            <v>307000</v>
          </cell>
          <cell r="V2015">
            <v>30700</v>
          </cell>
          <cell r="W2015">
            <v>30700</v>
          </cell>
        </row>
        <row r="2016">
          <cell r="D2016" t="str">
            <v>지식관리팀</v>
          </cell>
          <cell r="E2016">
            <v>5520020001</v>
          </cell>
          <cell r="F2016" t="str">
            <v>mini DIL(T02-1681호)-광부품</v>
          </cell>
          <cell r="G2016" t="str">
            <v>2002.01.22</v>
          </cell>
          <cell r="I2016">
            <v>10</v>
          </cell>
          <cell r="J2016">
            <v>0.1</v>
          </cell>
          <cell r="K2016">
            <v>0</v>
          </cell>
          <cell r="L2016">
            <v>177000</v>
          </cell>
          <cell r="M2016">
            <v>177000</v>
          </cell>
          <cell r="N2016">
            <v>0</v>
          </cell>
          <cell r="O2016">
            <v>17700</v>
          </cell>
          <cell r="P2016">
            <v>17700</v>
          </cell>
          <cell r="Q2016">
            <v>159300</v>
          </cell>
          <cell r="R2016">
            <v>0</v>
          </cell>
          <cell r="S2016">
            <v>0</v>
          </cell>
          <cell r="T2016">
            <v>17700</v>
          </cell>
          <cell r="U2016">
            <v>177000</v>
          </cell>
          <cell r="V2016">
            <v>0</v>
          </cell>
          <cell r="W2016">
            <v>17700</v>
          </cell>
        </row>
        <row r="2017">
          <cell r="D2017" t="str">
            <v>지식관리팀</v>
          </cell>
          <cell r="E2017">
            <v>5520020002</v>
          </cell>
          <cell r="F2017" t="str">
            <v>mini P-BIL(T02-1682호)-광부품</v>
          </cell>
          <cell r="G2017" t="str">
            <v>2002.01.22</v>
          </cell>
          <cell r="I2017">
            <v>10</v>
          </cell>
          <cell r="J2017">
            <v>0.1</v>
          </cell>
          <cell r="K2017">
            <v>0</v>
          </cell>
          <cell r="L2017">
            <v>177000</v>
          </cell>
          <cell r="M2017">
            <v>177000</v>
          </cell>
          <cell r="N2017">
            <v>0</v>
          </cell>
          <cell r="O2017">
            <v>17700</v>
          </cell>
          <cell r="P2017">
            <v>17700</v>
          </cell>
          <cell r="Q2017">
            <v>159300</v>
          </cell>
          <cell r="R2017">
            <v>0</v>
          </cell>
          <cell r="S2017">
            <v>0</v>
          </cell>
          <cell r="T2017">
            <v>17700</v>
          </cell>
          <cell r="U2017">
            <v>177000</v>
          </cell>
          <cell r="V2017">
            <v>0</v>
          </cell>
          <cell r="W2017">
            <v>17700</v>
          </cell>
        </row>
        <row r="2018">
          <cell r="D2018" t="str">
            <v>지식관리팀</v>
          </cell>
          <cell r="E2018">
            <v>5520020003</v>
          </cell>
          <cell r="F2018" t="str">
            <v>Uni Metro(T02-1683호)-광부품</v>
          </cell>
          <cell r="G2018" t="str">
            <v>2002.01.22</v>
          </cell>
          <cell r="I2018">
            <v>10</v>
          </cell>
          <cell r="J2018">
            <v>0.1</v>
          </cell>
          <cell r="K2018">
            <v>0</v>
          </cell>
          <cell r="L2018">
            <v>177000</v>
          </cell>
          <cell r="M2018">
            <v>177000</v>
          </cell>
          <cell r="N2018">
            <v>0</v>
          </cell>
          <cell r="O2018">
            <v>17700</v>
          </cell>
          <cell r="P2018">
            <v>17700</v>
          </cell>
          <cell r="Q2018">
            <v>159300</v>
          </cell>
          <cell r="R2018">
            <v>0</v>
          </cell>
          <cell r="S2018">
            <v>0</v>
          </cell>
          <cell r="T2018">
            <v>17700</v>
          </cell>
          <cell r="U2018">
            <v>177000</v>
          </cell>
          <cell r="V2018">
            <v>0</v>
          </cell>
          <cell r="W2018">
            <v>17700</v>
          </cell>
        </row>
        <row r="2019">
          <cell r="D2019" t="str">
            <v>지식관리팀</v>
          </cell>
          <cell r="E2019">
            <v>5520020004</v>
          </cell>
          <cell r="F2019" t="str">
            <v>Duo Metro(T02-1684호)</v>
          </cell>
          <cell r="G2019" t="str">
            <v>2002.01.22</v>
          </cell>
          <cell r="I2019">
            <v>10</v>
          </cell>
          <cell r="J2019">
            <v>0.1</v>
          </cell>
          <cell r="K2019">
            <v>0</v>
          </cell>
          <cell r="L2019">
            <v>177000</v>
          </cell>
          <cell r="M2019">
            <v>177000</v>
          </cell>
          <cell r="N2019">
            <v>0</v>
          </cell>
          <cell r="O2019">
            <v>17700</v>
          </cell>
          <cell r="P2019">
            <v>17700</v>
          </cell>
          <cell r="Q2019">
            <v>159300</v>
          </cell>
          <cell r="R2019">
            <v>0</v>
          </cell>
          <cell r="S2019">
            <v>0</v>
          </cell>
          <cell r="T2019">
            <v>17700</v>
          </cell>
          <cell r="U2019">
            <v>177000</v>
          </cell>
          <cell r="V2019">
            <v>0</v>
          </cell>
          <cell r="W2019">
            <v>17700</v>
          </cell>
        </row>
        <row r="2020">
          <cell r="D2020" t="str">
            <v>지식관리팀</v>
          </cell>
          <cell r="E2020">
            <v>5520020005</v>
          </cell>
          <cell r="F2020" t="str">
            <v>독일상표검색</v>
          </cell>
          <cell r="G2020" t="str">
            <v>2002.07.03</v>
          </cell>
          <cell r="I2020">
            <v>10</v>
          </cell>
          <cell r="J2020">
            <v>0.1</v>
          </cell>
          <cell r="K2020">
            <v>0</v>
          </cell>
          <cell r="L2020">
            <v>484380</v>
          </cell>
          <cell r="M2020">
            <v>484380</v>
          </cell>
          <cell r="N2020">
            <v>0</v>
          </cell>
          <cell r="O2020">
            <v>48438</v>
          </cell>
          <cell r="P2020">
            <v>48438</v>
          </cell>
          <cell r="Q2020">
            <v>435942</v>
          </cell>
          <cell r="R2020">
            <v>0</v>
          </cell>
          <cell r="S2020">
            <v>0</v>
          </cell>
          <cell r="T2020">
            <v>48438</v>
          </cell>
          <cell r="U2020">
            <v>484380</v>
          </cell>
          <cell r="V2020">
            <v>0</v>
          </cell>
          <cell r="W2020">
            <v>48438</v>
          </cell>
        </row>
        <row r="2021">
          <cell r="D2021" t="str">
            <v>공통특</v>
          </cell>
          <cell r="K2021">
            <v>921000</v>
          </cell>
          <cell r="L2021">
            <v>1192380</v>
          </cell>
          <cell r="M2021">
            <v>2113380</v>
          </cell>
          <cell r="N2021">
            <v>92100</v>
          </cell>
          <cell r="O2021">
            <v>211338</v>
          </cell>
          <cell r="P2021">
            <v>303438</v>
          </cell>
          <cell r="Q2021">
            <v>1809942</v>
          </cell>
          <cell r="R2021">
            <v>0</v>
          </cell>
          <cell r="S2021">
            <v>0</v>
          </cell>
          <cell r="T2021">
            <v>211338</v>
          </cell>
          <cell r="U2021">
            <v>2113380</v>
          </cell>
          <cell r="V2021">
            <v>92100</v>
          </cell>
          <cell r="W2021">
            <v>211338</v>
          </cell>
        </row>
        <row r="2022">
          <cell r="T2022">
            <v>16039540378</v>
          </cell>
          <cell r="W2022">
            <v>10864990554</v>
          </cell>
        </row>
        <row r="2025">
          <cell r="D2025" t="str">
            <v>일진경리팀</v>
          </cell>
          <cell r="E2025">
            <v>919950001</v>
          </cell>
          <cell r="F2025" t="str">
            <v>K동 증축공사</v>
          </cell>
          <cell r="G2025" t="str">
            <v>1995.12.31</v>
          </cell>
          <cell r="I2025">
            <v>0</v>
          </cell>
          <cell r="K2025">
            <v>1015094400</v>
          </cell>
          <cell r="L2025">
            <v>0</v>
          </cell>
          <cell r="M2025">
            <v>1015094400</v>
          </cell>
          <cell r="N2025">
            <v>0</v>
          </cell>
          <cell r="O2025">
            <v>0</v>
          </cell>
          <cell r="P2025">
            <v>0</v>
          </cell>
          <cell r="Q2025">
            <v>1015094400</v>
          </cell>
          <cell r="R2025">
            <v>0</v>
          </cell>
          <cell r="S2025">
            <v>0</v>
          </cell>
        </row>
        <row r="2026">
          <cell r="D2026" t="str">
            <v>일진경리팀</v>
          </cell>
          <cell r="E2026">
            <v>919950002</v>
          </cell>
          <cell r="F2026" t="str">
            <v>아산군 배방면 갈매리</v>
          </cell>
          <cell r="G2026" t="str">
            <v>1995.12.31</v>
          </cell>
          <cell r="I2026">
            <v>0</v>
          </cell>
          <cell r="K2026">
            <v>4693869890</v>
          </cell>
          <cell r="L2026">
            <v>0</v>
          </cell>
          <cell r="M2026">
            <v>4693869890</v>
          </cell>
          <cell r="N2026">
            <v>0</v>
          </cell>
          <cell r="O2026">
            <v>0</v>
          </cell>
          <cell r="P2026">
            <v>0</v>
          </cell>
          <cell r="Q2026">
            <v>4693869890</v>
          </cell>
          <cell r="R2026">
            <v>0</v>
          </cell>
          <cell r="S2026">
            <v>0</v>
          </cell>
        </row>
        <row r="2027">
          <cell r="D2027" t="str">
            <v>일진경리팀</v>
          </cell>
          <cell r="E2027">
            <v>919950003</v>
          </cell>
          <cell r="F2027" t="str">
            <v>아산공장 신축공사</v>
          </cell>
          <cell r="G2027" t="str">
            <v>1995.12.31</v>
          </cell>
          <cell r="I2027">
            <v>0</v>
          </cell>
          <cell r="K2027">
            <v>17403211586</v>
          </cell>
          <cell r="L2027">
            <v>0</v>
          </cell>
          <cell r="M2027">
            <v>17403211586</v>
          </cell>
          <cell r="N2027">
            <v>0</v>
          </cell>
          <cell r="O2027">
            <v>0</v>
          </cell>
          <cell r="P2027">
            <v>0</v>
          </cell>
          <cell r="Q2027">
            <v>17403211586</v>
          </cell>
          <cell r="R2027">
            <v>0</v>
          </cell>
          <cell r="S2027">
            <v>0</v>
          </cell>
        </row>
        <row r="2028">
          <cell r="D2028" t="str">
            <v>일진경리팀</v>
          </cell>
          <cell r="E2028">
            <v>919950004</v>
          </cell>
          <cell r="F2028" t="str">
            <v>G동 환기창치</v>
          </cell>
          <cell r="G2028" t="str">
            <v>1995.12.31</v>
          </cell>
          <cell r="I2028">
            <v>0</v>
          </cell>
          <cell r="K2028">
            <v>13200000</v>
          </cell>
          <cell r="L2028">
            <v>0</v>
          </cell>
          <cell r="M2028">
            <v>13200000</v>
          </cell>
          <cell r="N2028">
            <v>0</v>
          </cell>
          <cell r="O2028">
            <v>0</v>
          </cell>
          <cell r="P2028">
            <v>0</v>
          </cell>
          <cell r="Q2028">
            <v>13200000</v>
          </cell>
          <cell r="R2028">
            <v>0</v>
          </cell>
          <cell r="S2028">
            <v>0</v>
          </cell>
        </row>
        <row r="2029">
          <cell r="D2029" t="str">
            <v>일진경리팀</v>
          </cell>
          <cell r="E2029">
            <v>919950006</v>
          </cell>
          <cell r="F2029" t="str">
            <v>용해로 보수공사</v>
          </cell>
          <cell r="G2029" t="str">
            <v>1995.12.31</v>
          </cell>
          <cell r="I2029">
            <v>0</v>
          </cell>
          <cell r="K2029">
            <v>17200000</v>
          </cell>
          <cell r="L2029">
            <v>0</v>
          </cell>
          <cell r="M2029">
            <v>17200000</v>
          </cell>
          <cell r="N2029">
            <v>0</v>
          </cell>
          <cell r="O2029">
            <v>0</v>
          </cell>
          <cell r="P2029">
            <v>0</v>
          </cell>
          <cell r="Q2029">
            <v>17200000</v>
          </cell>
          <cell r="R2029">
            <v>0</v>
          </cell>
          <cell r="S2029">
            <v>0</v>
          </cell>
        </row>
        <row r="2030">
          <cell r="D2030" t="str">
            <v>일진경리팀</v>
          </cell>
          <cell r="E2030">
            <v>919990008</v>
          </cell>
          <cell r="F2030" t="str">
            <v>피복라인중도금</v>
          </cell>
          <cell r="G2030" t="str">
            <v>1999.10.02</v>
          </cell>
          <cell r="I2030">
            <v>8</v>
          </cell>
          <cell r="J2030">
            <v>0.313</v>
          </cell>
          <cell r="K2030">
            <v>195000000</v>
          </cell>
          <cell r="L2030">
            <v>0</v>
          </cell>
          <cell r="M2030">
            <v>195000000</v>
          </cell>
          <cell r="N2030">
            <v>0</v>
          </cell>
          <cell r="O2030">
            <v>0</v>
          </cell>
          <cell r="P2030">
            <v>0</v>
          </cell>
          <cell r="Q2030">
            <v>195000000</v>
          </cell>
          <cell r="R2030">
            <v>0</v>
          </cell>
          <cell r="S2030">
            <v>0</v>
          </cell>
        </row>
        <row r="2031">
          <cell r="D2031" t="str">
            <v>알미늄 압출반</v>
          </cell>
          <cell r="E2031">
            <v>919990003</v>
          </cell>
          <cell r="F2031" t="str">
            <v>빌레트 크리너</v>
          </cell>
          <cell r="G2031" t="str">
            <v>1999.02.08</v>
          </cell>
          <cell r="I2031">
            <v>8</v>
          </cell>
          <cell r="J2031">
            <v>0.313</v>
          </cell>
          <cell r="K2031">
            <v>3900000</v>
          </cell>
          <cell r="L2031">
            <v>0</v>
          </cell>
          <cell r="M2031">
            <v>3900000</v>
          </cell>
          <cell r="N2031">
            <v>0</v>
          </cell>
          <cell r="O2031">
            <v>0</v>
          </cell>
          <cell r="P2031">
            <v>0</v>
          </cell>
          <cell r="Q2031">
            <v>3900000</v>
          </cell>
          <cell r="R2031">
            <v>0</v>
          </cell>
          <cell r="S2031">
            <v>0</v>
          </cell>
        </row>
        <row r="2032">
          <cell r="D2032" t="str">
            <v>알미늄 그릴반</v>
          </cell>
          <cell r="E2032">
            <v>919960008</v>
          </cell>
          <cell r="F2032" t="str">
            <v>그릴펀칭기 날</v>
          </cell>
          <cell r="G2032" t="str">
            <v>1996.03.16</v>
          </cell>
          <cell r="I2032">
            <v>0</v>
          </cell>
          <cell r="K2032">
            <v>2400000</v>
          </cell>
          <cell r="L2032">
            <v>0</v>
          </cell>
          <cell r="M2032">
            <v>2400000</v>
          </cell>
          <cell r="N2032">
            <v>0</v>
          </cell>
          <cell r="O2032">
            <v>0</v>
          </cell>
          <cell r="P2032">
            <v>0</v>
          </cell>
          <cell r="Q2032">
            <v>2400000</v>
          </cell>
          <cell r="R2032">
            <v>0</v>
          </cell>
          <cell r="S2032">
            <v>0</v>
          </cell>
        </row>
        <row r="2033">
          <cell r="D2033" t="str">
            <v>알미늄 피막반</v>
          </cell>
          <cell r="E2033">
            <v>919990001</v>
          </cell>
          <cell r="F2033" t="str">
            <v>제품자동 포장기</v>
          </cell>
          <cell r="G2033" t="str">
            <v>1999.01.07</v>
          </cell>
          <cell r="I2033">
            <v>8</v>
          </cell>
          <cell r="J2033">
            <v>0.313</v>
          </cell>
          <cell r="K2033">
            <v>37500000</v>
          </cell>
          <cell r="L2033">
            <v>0</v>
          </cell>
          <cell r="M2033">
            <v>37500000</v>
          </cell>
          <cell r="N2033">
            <v>0</v>
          </cell>
          <cell r="O2033">
            <v>0</v>
          </cell>
          <cell r="P2033">
            <v>0</v>
          </cell>
          <cell r="Q2033">
            <v>37500000</v>
          </cell>
          <cell r="R2033">
            <v>0</v>
          </cell>
          <cell r="S2033">
            <v>0</v>
          </cell>
        </row>
        <row r="2034">
          <cell r="D2034" t="str">
            <v>통신선 사업본부</v>
          </cell>
          <cell r="E2034">
            <v>919970003</v>
          </cell>
          <cell r="F2034" t="str">
            <v>공장증축(E.F동)</v>
          </cell>
          <cell r="G2034" t="str">
            <v>1997.04.14</v>
          </cell>
          <cell r="I2034">
            <v>0</v>
          </cell>
          <cell r="K2034">
            <v>7578277977</v>
          </cell>
          <cell r="L2034">
            <v>0</v>
          </cell>
          <cell r="M2034">
            <v>7578277977</v>
          </cell>
          <cell r="N2034">
            <v>0</v>
          </cell>
          <cell r="O2034">
            <v>0</v>
          </cell>
          <cell r="P2034">
            <v>0</v>
          </cell>
          <cell r="Q2034">
            <v>7578277977</v>
          </cell>
          <cell r="R2034">
            <v>0</v>
          </cell>
          <cell r="S2034">
            <v>0</v>
          </cell>
        </row>
        <row r="2035">
          <cell r="D2035" t="str">
            <v>통신선 사업본부</v>
          </cell>
          <cell r="E2035">
            <v>920010004</v>
          </cell>
          <cell r="F2035" t="str">
            <v>화성 FM공장</v>
          </cell>
          <cell r="G2035" t="str">
            <v>2001.08.18</v>
          </cell>
          <cell r="I2035">
            <v>10</v>
          </cell>
          <cell r="J2035">
            <v>0.25900000000000001</v>
          </cell>
          <cell r="K2035">
            <v>254000000</v>
          </cell>
          <cell r="L2035">
            <v>0</v>
          </cell>
          <cell r="M2035">
            <v>254000000</v>
          </cell>
          <cell r="N2035">
            <v>0</v>
          </cell>
          <cell r="O2035">
            <v>0</v>
          </cell>
          <cell r="P2035">
            <v>0</v>
          </cell>
          <cell r="Q2035">
            <v>254000000</v>
          </cell>
          <cell r="R2035">
            <v>0</v>
          </cell>
          <cell r="S2035">
            <v>0</v>
          </cell>
        </row>
        <row r="2036">
          <cell r="D2036" t="str">
            <v>통신선 사업본부</v>
          </cell>
          <cell r="E2036">
            <v>920010007</v>
          </cell>
          <cell r="F2036" t="str">
            <v>화성공장</v>
          </cell>
          <cell r="G2036" t="str">
            <v>2001.08.15</v>
          </cell>
          <cell r="I2036">
            <v>10</v>
          </cell>
          <cell r="J2036">
            <v>0.25900000000000001</v>
          </cell>
          <cell r="K2036">
            <v>18000</v>
          </cell>
          <cell r="L2036">
            <v>0</v>
          </cell>
          <cell r="M2036">
            <v>18000</v>
          </cell>
          <cell r="N2036">
            <v>0</v>
          </cell>
          <cell r="O2036">
            <v>0</v>
          </cell>
          <cell r="P2036">
            <v>0</v>
          </cell>
          <cell r="Q2036">
            <v>18000</v>
          </cell>
          <cell r="R2036">
            <v>0</v>
          </cell>
          <cell r="S2036">
            <v>0</v>
          </cell>
        </row>
        <row r="2037">
          <cell r="D2037" t="str">
            <v>통신선 사업본부</v>
          </cell>
          <cell r="E2037">
            <v>920010018</v>
          </cell>
          <cell r="F2037" t="str">
            <v>FM공장</v>
          </cell>
          <cell r="G2037" t="str">
            <v>2001.10.09</v>
          </cell>
          <cell r="I2037">
            <v>1</v>
          </cell>
          <cell r="J2037">
            <v>0.9</v>
          </cell>
          <cell r="K2037">
            <v>6950000</v>
          </cell>
          <cell r="L2037">
            <v>0</v>
          </cell>
          <cell r="M2037">
            <v>6950000</v>
          </cell>
          <cell r="N2037">
            <v>0</v>
          </cell>
          <cell r="O2037">
            <v>0</v>
          </cell>
          <cell r="P2037">
            <v>0</v>
          </cell>
          <cell r="Q2037">
            <v>6950000</v>
          </cell>
          <cell r="R2037">
            <v>0</v>
          </cell>
          <cell r="S2037">
            <v>0</v>
          </cell>
        </row>
        <row r="2038">
          <cell r="D2038" t="str">
            <v>통신선 사업본부</v>
          </cell>
          <cell r="E2038">
            <v>920010035</v>
          </cell>
          <cell r="F2038" t="str">
            <v>P36BO.연선기, 압축공기설비</v>
          </cell>
          <cell r="G2038" t="str">
            <v>2001.11.22</v>
          </cell>
          <cell r="I2038">
            <v>1</v>
          </cell>
          <cell r="J2038">
            <v>0.9</v>
          </cell>
          <cell r="K2038">
            <v>9000000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9000000</v>
          </cell>
          <cell r="S2038">
            <v>0</v>
          </cell>
        </row>
        <row r="2039">
          <cell r="D2039" t="str">
            <v>통신선 사업본부</v>
          </cell>
          <cell r="E2039">
            <v>920010036</v>
          </cell>
          <cell r="F2039" t="str">
            <v>화성FM공장 소방설비</v>
          </cell>
          <cell r="G2039" t="str">
            <v>2001.11.22</v>
          </cell>
          <cell r="I2039">
            <v>10</v>
          </cell>
          <cell r="J2039">
            <v>0.25900000000000001</v>
          </cell>
          <cell r="K2039">
            <v>5400000</v>
          </cell>
          <cell r="L2039">
            <v>0</v>
          </cell>
          <cell r="M2039">
            <v>5400000</v>
          </cell>
          <cell r="N2039">
            <v>0</v>
          </cell>
          <cell r="O2039">
            <v>0</v>
          </cell>
          <cell r="P2039">
            <v>0</v>
          </cell>
          <cell r="Q2039">
            <v>5400000</v>
          </cell>
          <cell r="R2039">
            <v>0</v>
          </cell>
          <cell r="S2039">
            <v>0</v>
          </cell>
        </row>
        <row r="2040">
          <cell r="D2040" t="str">
            <v>통신선 사업본부</v>
          </cell>
          <cell r="E2040">
            <v>920010043</v>
          </cell>
          <cell r="F2040" t="str">
            <v>화성FM공장 2TON천정 크레인</v>
          </cell>
          <cell r="G2040" t="str">
            <v>2001.12.04</v>
          </cell>
          <cell r="I2040">
            <v>5</v>
          </cell>
          <cell r="J2040">
            <v>0.45100000000000001</v>
          </cell>
          <cell r="K2040">
            <v>9800000</v>
          </cell>
          <cell r="L2040">
            <v>0</v>
          </cell>
          <cell r="M2040">
            <v>9800000</v>
          </cell>
          <cell r="N2040">
            <v>0</v>
          </cell>
          <cell r="O2040">
            <v>0</v>
          </cell>
          <cell r="P2040">
            <v>0</v>
          </cell>
          <cell r="Q2040">
            <v>9800000</v>
          </cell>
          <cell r="R2040">
            <v>0</v>
          </cell>
          <cell r="S2040">
            <v>0</v>
          </cell>
        </row>
        <row r="2041">
          <cell r="D2041" t="str">
            <v>통신선 사업본부</v>
          </cell>
          <cell r="E2041">
            <v>920020006</v>
          </cell>
          <cell r="F2041" t="str">
            <v>통신공장전기공사</v>
          </cell>
          <cell r="G2041" t="str">
            <v>2002.02.15</v>
          </cell>
          <cell r="I2041">
            <v>1</v>
          </cell>
          <cell r="J2041">
            <v>0.9</v>
          </cell>
          <cell r="K2041">
            <v>0</v>
          </cell>
          <cell r="L2041">
            <v>5250000</v>
          </cell>
          <cell r="M2041">
            <v>5250000</v>
          </cell>
          <cell r="N2041">
            <v>0</v>
          </cell>
          <cell r="O2041">
            <v>0</v>
          </cell>
          <cell r="P2041">
            <v>0</v>
          </cell>
          <cell r="Q2041">
            <v>5250000</v>
          </cell>
          <cell r="R2041">
            <v>0</v>
          </cell>
          <cell r="S2041">
            <v>0</v>
          </cell>
        </row>
        <row r="2042">
          <cell r="D2042" t="str">
            <v>통신선 생산부</v>
          </cell>
          <cell r="E2042">
            <v>919980010</v>
          </cell>
          <cell r="F2042" t="str">
            <v>Master Bobbin용 설비</v>
          </cell>
          <cell r="G2042" t="str">
            <v>1998.10.23</v>
          </cell>
          <cell r="I2042">
            <v>1</v>
          </cell>
          <cell r="J2042">
            <v>0.9</v>
          </cell>
          <cell r="K2042">
            <v>63000000</v>
          </cell>
          <cell r="L2042">
            <v>0</v>
          </cell>
          <cell r="M2042">
            <v>63000000</v>
          </cell>
          <cell r="N2042">
            <v>0</v>
          </cell>
          <cell r="O2042">
            <v>0</v>
          </cell>
          <cell r="P2042">
            <v>0</v>
          </cell>
          <cell r="Q2042">
            <v>63000000</v>
          </cell>
          <cell r="R2042">
            <v>0</v>
          </cell>
          <cell r="S2042">
            <v>0</v>
          </cell>
        </row>
        <row r="2043">
          <cell r="D2043" t="str">
            <v>통신선 생산부</v>
          </cell>
          <cell r="E2043">
            <v>919980011</v>
          </cell>
          <cell r="F2043" t="str">
            <v>Rewinder</v>
          </cell>
          <cell r="G2043" t="str">
            <v>1998.10.23</v>
          </cell>
          <cell r="I2043">
            <v>1</v>
          </cell>
          <cell r="J2043">
            <v>0.9</v>
          </cell>
          <cell r="K2043">
            <v>9900000</v>
          </cell>
          <cell r="L2043">
            <v>0</v>
          </cell>
          <cell r="M2043">
            <v>9900000</v>
          </cell>
          <cell r="N2043">
            <v>0</v>
          </cell>
          <cell r="O2043">
            <v>0</v>
          </cell>
          <cell r="P2043">
            <v>0</v>
          </cell>
          <cell r="Q2043">
            <v>9900000</v>
          </cell>
          <cell r="R2043">
            <v>0</v>
          </cell>
          <cell r="S2043">
            <v>0</v>
          </cell>
        </row>
        <row r="2044">
          <cell r="D2044" t="str">
            <v>반월공장</v>
          </cell>
          <cell r="E2044">
            <v>919980009</v>
          </cell>
          <cell r="F2044" t="str">
            <v>S.C.R 관련</v>
          </cell>
          <cell r="G2044" t="str">
            <v>1998.09.15</v>
          </cell>
          <cell r="I2044">
            <v>0</v>
          </cell>
          <cell r="K2044">
            <v>5099961281</v>
          </cell>
          <cell r="L2044">
            <v>0</v>
          </cell>
          <cell r="M2044">
            <v>5099961281</v>
          </cell>
          <cell r="N2044">
            <v>0</v>
          </cell>
          <cell r="O2044">
            <v>0</v>
          </cell>
          <cell r="P2044">
            <v>0</v>
          </cell>
          <cell r="Q2044">
            <v>5099961281</v>
          </cell>
          <cell r="R2044">
            <v>0</v>
          </cell>
          <cell r="S2044">
            <v>0</v>
          </cell>
        </row>
        <row r="2045">
          <cell r="D2045" t="str">
            <v>반월공장</v>
          </cell>
          <cell r="E2045">
            <v>920000007</v>
          </cell>
          <cell r="F2045" t="str">
            <v>13DIES CON'C 벽체 CORE CUTTING</v>
          </cell>
          <cell r="G2045" t="str">
            <v>2000.04.30</v>
          </cell>
          <cell r="I2045">
            <v>1</v>
          </cell>
          <cell r="J2045">
            <v>0.9</v>
          </cell>
          <cell r="K2045">
            <v>150000</v>
          </cell>
          <cell r="L2045">
            <v>0</v>
          </cell>
          <cell r="M2045">
            <v>150000</v>
          </cell>
          <cell r="N2045">
            <v>0</v>
          </cell>
          <cell r="O2045">
            <v>0</v>
          </cell>
          <cell r="P2045">
            <v>0</v>
          </cell>
          <cell r="Q2045">
            <v>150000</v>
          </cell>
          <cell r="R2045">
            <v>0</v>
          </cell>
          <cell r="S2045">
            <v>0</v>
          </cell>
        </row>
        <row r="2046">
          <cell r="D2046" t="str">
            <v>반월공장</v>
          </cell>
          <cell r="E2046">
            <v>920010001</v>
          </cell>
          <cell r="F2046" t="str">
            <v>화성공장설계</v>
          </cell>
          <cell r="G2046" t="str">
            <v>2001.01.29</v>
          </cell>
          <cell r="I2046">
            <v>10</v>
          </cell>
          <cell r="J2046">
            <v>0.25900000000000001</v>
          </cell>
          <cell r="K2046">
            <v>10200000</v>
          </cell>
          <cell r="L2046">
            <v>0</v>
          </cell>
          <cell r="M2046">
            <v>10200000</v>
          </cell>
          <cell r="N2046">
            <v>0</v>
          </cell>
          <cell r="O2046">
            <v>0</v>
          </cell>
          <cell r="P2046">
            <v>0</v>
          </cell>
          <cell r="Q2046">
            <v>10200000</v>
          </cell>
          <cell r="R2046">
            <v>0</v>
          </cell>
          <cell r="S2046">
            <v>0</v>
          </cell>
        </row>
        <row r="2047">
          <cell r="D2047" t="str">
            <v>반월공장</v>
          </cell>
          <cell r="E2047">
            <v>920010002</v>
          </cell>
          <cell r="F2047" t="str">
            <v>소화전배관공사</v>
          </cell>
          <cell r="G2047" t="str">
            <v>2001.01.05</v>
          </cell>
          <cell r="I2047">
            <v>10</v>
          </cell>
          <cell r="J2047">
            <v>0.25900000000000001</v>
          </cell>
          <cell r="K2047">
            <v>23000000</v>
          </cell>
          <cell r="L2047">
            <v>0</v>
          </cell>
          <cell r="M2047">
            <v>23000000</v>
          </cell>
          <cell r="N2047">
            <v>0</v>
          </cell>
          <cell r="O2047">
            <v>0</v>
          </cell>
          <cell r="P2047">
            <v>0</v>
          </cell>
          <cell r="Q2047">
            <v>23000000</v>
          </cell>
          <cell r="R2047">
            <v>0</v>
          </cell>
          <cell r="S2047">
            <v>0</v>
          </cell>
        </row>
        <row r="2048">
          <cell r="D2048" t="str">
            <v>반월공장</v>
          </cell>
          <cell r="E2048">
            <v>920010003</v>
          </cell>
          <cell r="F2048" t="str">
            <v>옥외수전반</v>
          </cell>
          <cell r="G2048" t="str">
            <v>2001.01.31</v>
          </cell>
          <cell r="I2048">
            <v>10</v>
          </cell>
          <cell r="J2048">
            <v>0.25900000000000001</v>
          </cell>
          <cell r="K2048">
            <v>45000000</v>
          </cell>
          <cell r="L2048">
            <v>0</v>
          </cell>
          <cell r="M2048">
            <v>45000000</v>
          </cell>
          <cell r="N2048">
            <v>0</v>
          </cell>
          <cell r="O2048">
            <v>0</v>
          </cell>
          <cell r="P2048">
            <v>0</v>
          </cell>
          <cell r="Q2048">
            <v>45000000</v>
          </cell>
          <cell r="R2048">
            <v>0</v>
          </cell>
          <cell r="S2048">
            <v>0</v>
          </cell>
        </row>
        <row r="2049">
          <cell r="D2049" t="str">
            <v>통신선 총무부</v>
          </cell>
          <cell r="E2049">
            <v>920000005</v>
          </cell>
          <cell r="F2049" t="str">
            <v>N동 증축공사건</v>
          </cell>
          <cell r="G2049" t="str">
            <v>2000.03.07</v>
          </cell>
          <cell r="I2049">
            <v>1</v>
          </cell>
          <cell r="J2049">
            <v>0.9</v>
          </cell>
          <cell r="K2049">
            <v>372000</v>
          </cell>
          <cell r="L2049">
            <v>0</v>
          </cell>
          <cell r="M2049">
            <v>372000</v>
          </cell>
          <cell r="N2049">
            <v>0</v>
          </cell>
          <cell r="O2049">
            <v>0</v>
          </cell>
          <cell r="P2049">
            <v>0</v>
          </cell>
          <cell r="Q2049">
            <v>372000</v>
          </cell>
          <cell r="R2049">
            <v>0</v>
          </cell>
          <cell r="S2049">
            <v>0</v>
          </cell>
        </row>
        <row r="2050">
          <cell r="D2050" t="str">
            <v>통신선 설비보전부</v>
          </cell>
          <cell r="E2050">
            <v>919980004</v>
          </cell>
          <cell r="F2050" t="str">
            <v>G동 DUCT 및 O/F 배관공사</v>
          </cell>
          <cell r="G2050" t="str">
            <v>1998.07.30</v>
          </cell>
          <cell r="I2050">
            <v>1</v>
          </cell>
          <cell r="J2050">
            <v>0.9</v>
          </cell>
          <cell r="K2050">
            <v>7000000</v>
          </cell>
          <cell r="L2050">
            <v>0</v>
          </cell>
          <cell r="M2050">
            <v>7000000</v>
          </cell>
          <cell r="N2050">
            <v>0</v>
          </cell>
          <cell r="O2050">
            <v>0</v>
          </cell>
          <cell r="P2050">
            <v>0</v>
          </cell>
          <cell r="Q2050">
            <v>7000000</v>
          </cell>
          <cell r="R2050">
            <v>0</v>
          </cell>
          <cell r="S2050">
            <v>0</v>
          </cell>
        </row>
        <row r="2051">
          <cell r="D2051" t="str">
            <v>통신선 설비보전부</v>
          </cell>
          <cell r="E2051">
            <v>919980006</v>
          </cell>
          <cell r="F2051" t="str">
            <v>JELLY 2호 FILLING TANK</v>
          </cell>
          <cell r="G2051" t="str">
            <v>1998.09.03</v>
          </cell>
          <cell r="I2051">
            <v>1</v>
          </cell>
          <cell r="J2051">
            <v>0.9</v>
          </cell>
          <cell r="K2051">
            <v>9000000</v>
          </cell>
          <cell r="L2051">
            <v>0</v>
          </cell>
          <cell r="M2051">
            <v>9000000</v>
          </cell>
          <cell r="N2051">
            <v>0</v>
          </cell>
          <cell r="O2051">
            <v>0</v>
          </cell>
          <cell r="P2051">
            <v>0</v>
          </cell>
          <cell r="Q2051">
            <v>9000000</v>
          </cell>
          <cell r="R2051">
            <v>0</v>
          </cell>
          <cell r="S2051">
            <v>0</v>
          </cell>
        </row>
        <row r="2052">
          <cell r="D2052" t="str">
            <v>통신선 설비보전부</v>
          </cell>
          <cell r="E2052">
            <v>920000006</v>
          </cell>
          <cell r="F2052" t="str">
            <v>N동 보빈이송용 콘베어</v>
          </cell>
          <cell r="G2052" t="str">
            <v>2000.03.25</v>
          </cell>
          <cell r="I2052">
            <v>1</v>
          </cell>
          <cell r="J2052">
            <v>0.9</v>
          </cell>
          <cell r="K2052">
            <v>4500000</v>
          </cell>
          <cell r="L2052">
            <v>0</v>
          </cell>
          <cell r="M2052">
            <v>4500000</v>
          </cell>
          <cell r="N2052">
            <v>0</v>
          </cell>
          <cell r="O2052">
            <v>0</v>
          </cell>
          <cell r="P2052">
            <v>0</v>
          </cell>
          <cell r="Q2052">
            <v>4500000</v>
          </cell>
          <cell r="R2052">
            <v>0</v>
          </cell>
          <cell r="S2052">
            <v>0</v>
          </cell>
        </row>
        <row r="2053">
          <cell r="D2053" t="str">
            <v>O/F Project팀</v>
          </cell>
          <cell r="E2053">
            <v>919960009</v>
          </cell>
          <cell r="F2053" t="str">
            <v>진동실험실 건축공사</v>
          </cell>
          <cell r="G2053" t="str">
            <v>1996.04.15</v>
          </cell>
          <cell r="I2053">
            <v>0</v>
          </cell>
          <cell r="J2053">
            <v>0.9</v>
          </cell>
          <cell r="K2053">
            <v>13200000</v>
          </cell>
          <cell r="L2053">
            <v>0</v>
          </cell>
          <cell r="M2053">
            <v>13200000</v>
          </cell>
          <cell r="N2053">
            <v>0</v>
          </cell>
          <cell r="O2053">
            <v>0</v>
          </cell>
          <cell r="P2053">
            <v>0</v>
          </cell>
          <cell r="Q2053">
            <v>13200000</v>
          </cell>
          <cell r="R2053">
            <v>0</v>
          </cell>
          <cell r="S2053">
            <v>0</v>
          </cell>
        </row>
        <row r="2054">
          <cell r="D2054" t="str">
            <v>O/F Project팀</v>
          </cell>
          <cell r="E2054">
            <v>919960011</v>
          </cell>
          <cell r="F2054" t="str">
            <v>BOBBIN이송장치</v>
          </cell>
          <cell r="G2054" t="str">
            <v>1996.05.20</v>
          </cell>
          <cell r="I2054">
            <v>0</v>
          </cell>
          <cell r="K2054">
            <v>3000000</v>
          </cell>
          <cell r="L2054">
            <v>0</v>
          </cell>
          <cell r="M2054">
            <v>3000000</v>
          </cell>
          <cell r="N2054">
            <v>0</v>
          </cell>
          <cell r="O2054">
            <v>0</v>
          </cell>
          <cell r="P2054">
            <v>0</v>
          </cell>
          <cell r="Q2054">
            <v>3000000</v>
          </cell>
          <cell r="R2054">
            <v>0</v>
          </cell>
          <cell r="S2054">
            <v>0</v>
          </cell>
        </row>
        <row r="2055">
          <cell r="D2055" t="str">
            <v>연구소 관리팀</v>
          </cell>
          <cell r="E2055">
            <v>920010039</v>
          </cell>
          <cell r="F2055" t="str">
            <v>FM공장증축공사4회기성</v>
          </cell>
          <cell r="G2055" t="str">
            <v>2001.11.30</v>
          </cell>
          <cell r="I2055">
            <v>7</v>
          </cell>
          <cell r="J2055">
            <v>0.34899999999999998</v>
          </cell>
          <cell r="K2055">
            <v>260000000</v>
          </cell>
          <cell r="L2055">
            <v>0</v>
          </cell>
          <cell r="M2055">
            <v>260000000</v>
          </cell>
          <cell r="N2055">
            <v>0</v>
          </cell>
          <cell r="O2055">
            <v>0</v>
          </cell>
          <cell r="P2055">
            <v>0</v>
          </cell>
          <cell r="Q2055">
            <v>260000000</v>
          </cell>
          <cell r="R2055">
            <v>0</v>
          </cell>
          <cell r="S2055">
            <v>0</v>
          </cell>
        </row>
        <row r="2056">
          <cell r="D2056" t="str">
            <v>연구소 관리팀</v>
          </cell>
          <cell r="E2056">
            <v>920020008</v>
          </cell>
          <cell r="F2056" t="str">
            <v>FM공장설계비 잔금(1차분)</v>
          </cell>
          <cell r="G2056" t="str">
            <v>2002.02.26</v>
          </cell>
          <cell r="I2056">
            <v>0</v>
          </cell>
          <cell r="J2056">
            <v>0.9</v>
          </cell>
          <cell r="K2056">
            <v>0</v>
          </cell>
          <cell r="L2056">
            <v>13600000</v>
          </cell>
          <cell r="M2056">
            <v>13600000</v>
          </cell>
          <cell r="N2056">
            <v>0</v>
          </cell>
          <cell r="O2056">
            <v>0</v>
          </cell>
          <cell r="P2056">
            <v>0</v>
          </cell>
          <cell r="Q2056">
            <v>13600000</v>
          </cell>
          <cell r="R2056">
            <v>0</v>
          </cell>
          <cell r="S2056">
            <v>0</v>
          </cell>
        </row>
        <row r="2057">
          <cell r="D2057" t="str">
            <v>통신선 생산과</v>
          </cell>
          <cell r="E2057">
            <v>919960012</v>
          </cell>
          <cell r="F2057" t="str">
            <v>90mm압출기개보수</v>
          </cell>
          <cell r="G2057" t="str">
            <v>1996.07.15</v>
          </cell>
          <cell r="I2057">
            <v>0</v>
          </cell>
          <cell r="K2057">
            <v>36000000</v>
          </cell>
          <cell r="L2057">
            <v>0</v>
          </cell>
          <cell r="M2057">
            <v>36000000</v>
          </cell>
          <cell r="N2057">
            <v>0</v>
          </cell>
          <cell r="O2057">
            <v>0</v>
          </cell>
          <cell r="P2057">
            <v>0</v>
          </cell>
          <cell r="Q2057">
            <v>36000000</v>
          </cell>
          <cell r="R2057">
            <v>0</v>
          </cell>
          <cell r="S2057">
            <v>0</v>
          </cell>
        </row>
        <row r="2058">
          <cell r="D2058" t="str">
            <v>통신선 생산과</v>
          </cell>
          <cell r="E2058">
            <v>919960015</v>
          </cell>
          <cell r="F2058" t="str">
            <v>폐수처리방지시설보완</v>
          </cell>
          <cell r="G2058" t="str">
            <v>1996.11.04</v>
          </cell>
          <cell r="I2058">
            <v>0</v>
          </cell>
          <cell r="K2058">
            <v>53900000</v>
          </cell>
          <cell r="L2058">
            <v>0</v>
          </cell>
          <cell r="M2058">
            <v>53900000</v>
          </cell>
          <cell r="N2058">
            <v>0</v>
          </cell>
          <cell r="O2058">
            <v>0</v>
          </cell>
          <cell r="P2058">
            <v>0</v>
          </cell>
          <cell r="Q2058">
            <v>53900000</v>
          </cell>
          <cell r="R2058">
            <v>0</v>
          </cell>
          <cell r="S2058">
            <v>0</v>
          </cell>
        </row>
        <row r="2059">
          <cell r="D2059" t="str">
            <v>통신선 금속케이블1팀</v>
          </cell>
          <cell r="E2059">
            <v>919960010</v>
          </cell>
          <cell r="F2059" t="str">
            <v>104D/T1호기수선</v>
          </cell>
          <cell r="G2059" t="str">
            <v>1996.04.16</v>
          </cell>
          <cell r="I2059">
            <v>0</v>
          </cell>
          <cell r="K2059">
            <v>7500000</v>
          </cell>
          <cell r="L2059">
            <v>0</v>
          </cell>
          <cell r="M2059">
            <v>7500000</v>
          </cell>
          <cell r="N2059">
            <v>0</v>
          </cell>
          <cell r="O2059">
            <v>0</v>
          </cell>
          <cell r="P2059">
            <v>0</v>
          </cell>
          <cell r="Q2059">
            <v>7500000</v>
          </cell>
          <cell r="R2059">
            <v>0</v>
          </cell>
          <cell r="S2059">
            <v>0</v>
          </cell>
        </row>
        <row r="2060">
          <cell r="D2060" t="str">
            <v>통신선 금속케이블2팀</v>
          </cell>
          <cell r="E2060">
            <v>919960007</v>
          </cell>
          <cell r="F2060" t="str">
            <v>BINDER HEAD</v>
          </cell>
          <cell r="G2060" t="str">
            <v>1996.01.27</v>
          </cell>
          <cell r="I2060">
            <v>0</v>
          </cell>
          <cell r="K2060">
            <v>2600000</v>
          </cell>
          <cell r="L2060">
            <v>0</v>
          </cell>
          <cell r="M2060">
            <v>2600000</v>
          </cell>
          <cell r="N2060">
            <v>0</v>
          </cell>
          <cell r="O2060">
            <v>0</v>
          </cell>
          <cell r="P2060">
            <v>0</v>
          </cell>
          <cell r="Q2060">
            <v>2600000</v>
          </cell>
          <cell r="R2060">
            <v>0</v>
          </cell>
          <cell r="S2060">
            <v>0</v>
          </cell>
        </row>
        <row r="2061">
          <cell r="D2061" t="str">
            <v>통신선 소재1팀</v>
          </cell>
          <cell r="E2061">
            <v>919970001</v>
          </cell>
          <cell r="F2061" t="str">
            <v>F.R.P DUCT</v>
          </cell>
          <cell r="G2061" t="str">
            <v>1997.03.31</v>
          </cell>
          <cell r="I2061">
            <v>0</v>
          </cell>
          <cell r="J2061">
            <v>0.63200000000000001</v>
          </cell>
          <cell r="K2061">
            <v>38000000</v>
          </cell>
          <cell r="L2061">
            <v>0</v>
          </cell>
          <cell r="M2061">
            <v>38000000</v>
          </cell>
          <cell r="N2061">
            <v>0</v>
          </cell>
          <cell r="O2061">
            <v>0</v>
          </cell>
          <cell r="P2061">
            <v>0</v>
          </cell>
          <cell r="Q2061">
            <v>38000000</v>
          </cell>
          <cell r="R2061">
            <v>0</v>
          </cell>
          <cell r="S2061">
            <v>0</v>
          </cell>
        </row>
        <row r="2062">
          <cell r="D2062" t="str">
            <v>통신선 소재1팀</v>
          </cell>
          <cell r="E2062">
            <v>919970002</v>
          </cell>
          <cell r="F2062" t="str">
            <v>도금용 정류기 구입</v>
          </cell>
          <cell r="G2062" t="str">
            <v>1997.03.31</v>
          </cell>
          <cell r="I2062">
            <v>0</v>
          </cell>
          <cell r="K2062">
            <v>186200000</v>
          </cell>
          <cell r="L2062">
            <v>0</v>
          </cell>
          <cell r="M2062">
            <v>186200000</v>
          </cell>
          <cell r="N2062">
            <v>0</v>
          </cell>
          <cell r="O2062">
            <v>0</v>
          </cell>
          <cell r="P2062">
            <v>0</v>
          </cell>
          <cell r="Q2062">
            <v>186200000</v>
          </cell>
          <cell r="R2062">
            <v>0</v>
          </cell>
          <cell r="S2062">
            <v>0</v>
          </cell>
        </row>
        <row r="2063">
          <cell r="D2063" t="str">
            <v>통신선 소재1팀</v>
          </cell>
          <cell r="E2063">
            <v>919970005</v>
          </cell>
          <cell r="F2063" t="str">
            <v>도금정류기</v>
          </cell>
          <cell r="G2063" t="str">
            <v>1997.08.31</v>
          </cell>
          <cell r="I2063">
            <v>0</v>
          </cell>
          <cell r="K2063">
            <v>40000000</v>
          </cell>
          <cell r="L2063">
            <v>0</v>
          </cell>
          <cell r="M2063">
            <v>40000000</v>
          </cell>
          <cell r="N2063">
            <v>0</v>
          </cell>
          <cell r="O2063">
            <v>0</v>
          </cell>
          <cell r="P2063">
            <v>0</v>
          </cell>
          <cell r="Q2063">
            <v>40000000</v>
          </cell>
          <cell r="R2063">
            <v>0</v>
          </cell>
          <cell r="S2063">
            <v>0</v>
          </cell>
        </row>
        <row r="2064">
          <cell r="D2064" t="str">
            <v>통신선 소재2팀</v>
          </cell>
          <cell r="E2064">
            <v>920000001</v>
          </cell>
          <cell r="F2064" t="str">
            <v>13DIES 신선유,냉각수 TANK</v>
          </cell>
          <cell r="G2064" t="str">
            <v>2000.03.20</v>
          </cell>
          <cell r="I2064">
            <v>1</v>
          </cell>
          <cell r="J2064">
            <v>0.9</v>
          </cell>
          <cell r="K2064">
            <v>2500000</v>
          </cell>
          <cell r="L2064">
            <v>0</v>
          </cell>
          <cell r="M2064">
            <v>2500000</v>
          </cell>
          <cell r="N2064">
            <v>0</v>
          </cell>
          <cell r="O2064">
            <v>0</v>
          </cell>
          <cell r="P2064">
            <v>0</v>
          </cell>
          <cell r="Q2064">
            <v>2500000</v>
          </cell>
          <cell r="R2064">
            <v>0</v>
          </cell>
          <cell r="S2064">
            <v>0</v>
          </cell>
        </row>
        <row r="2065">
          <cell r="D2065" t="str">
            <v>통신선 소재2팀</v>
          </cell>
          <cell r="E2065">
            <v>920000002</v>
          </cell>
          <cell r="F2065" t="str">
            <v>N동 증축 건축공사</v>
          </cell>
          <cell r="G2065" t="str">
            <v>2000.03.14</v>
          </cell>
          <cell r="I2065">
            <v>1</v>
          </cell>
          <cell r="J2065">
            <v>0.9</v>
          </cell>
          <cell r="K2065">
            <v>54000000</v>
          </cell>
          <cell r="L2065">
            <v>0</v>
          </cell>
          <cell r="M2065">
            <v>54000000</v>
          </cell>
          <cell r="N2065">
            <v>0</v>
          </cell>
          <cell r="O2065">
            <v>0</v>
          </cell>
          <cell r="P2065">
            <v>0</v>
          </cell>
          <cell r="Q2065">
            <v>54000000</v>
          </cell>
          <cell r="R2065">
            <v>0</v>
          </cell>
          <cell r="S2065">
            <v>0</v>
          </cell>
        </row>
        <row r="2066">
          <cell r="D2066" t="str">
            <v>통신선 소재2팀</v>
          </cell>
          <cell r="E2066">
            <v>920000003</v>
          </cell>
          <cell r="F2066" t="str">
            <v>N동 증축 전기공사</v>
          </cell>
          <cell r="G2066" t="str">
            <v>2000.03.15</v>
          </cell>
          <cell r="I2066">
            <v>1</v>
          </cell>
          <cell r="J2066">
            <v>0.9</v>
          </cell>
          <cell r="K2066">
            <v>33000000</v>
          </cell>
          <cell r="L2066">
            <v>0</v>
          </cell>
          <cell r="M2066">
            <v>33000000</v>
          </cell>
          <cell r="N2066">
            <v>0</v>
          </cell>
          <cell r="O2066">
            <v>0</v>
          </cell>
          <cell r="P2066">
            <v>0</v>
          </cell>
          <cell r="Q2066">
            <v>33000000</v>
          </cell>
          <cell r="R2066">
            <v>0</v>
          </cell>
          <cell r="S2066">
            <v>0</v>
          </cell>
        </row>
        <row r="2067">
          <cell r="D2067" t="str">
            <v>통신선 소재2팀</v>
          </cell>
          <cell r="E2067">
            <v>920000004</v>
          </cell>
          <cell r="F2067" t="str">
            <v>N동 증축 건축 기계기초공사</v>
          </cell>
          <cell r="G2067" t="str">
            <v>2000.03.23</v>
          </cell>
          <cell r="I2067">
            <v>1</v>
          </cell>
          <cell r="J2067">
            <v>0.9</v>
          </cell>
          <cell r="K2067">
            <v>6700000</v>
          </cell>
          <cell r="L2067">
            <v>0</v>
          </cell>
          <cell r="M2067">
            <v>6700000</v>
          </cell>
          <cell r="N2067">
            <v>0</v>
          </cell>
          <cell r="O2067">
            <v>0</v>
          </cell>
          <cell r="P2067">
            <v>0</v>
          </cell>
          <cell r="Q2067">
            <v>6700000</v>
          </cell>
          <cell r="R2067">
            <v>0</v>
          </cell>
          <cell r="S2067">
            <v>0</v>
          </cell>
        </row>
        <row r="2068">
          <cell r="D2068" t="str">
            <v>알미늄 천안공장</v>
          </cell>
          <cell r="E2068">
            <v>920010029</v>
          </cell>
          <cell r="F2068" t="str">
            <v>갈매리 201 토지</v>
          </cell>
          <cell r="G2068" t="str">
            <v>2001.04.01</v>
          </cell>
          <cell r="I2068">
            <v>0</v>
          </cell>
          <cell r="K2068">
            <v>5000000</v>
          </cell>
          <cell r="L2068">
            <v>0</v>
          </cell>
          <cell r="M2068">
            <v>-45563010</v>
          </cell>
          <cell r="N2068">
            <v>0</v>
          </cell>
          <cell r="O2068">
            <v>0</v>
          </cell>
          <cell r="P2068">
            <v>0</v>
          </cell>
          <cell r="Q2068">
            <v>-45563010</v>
          </cell>
          <cell r="R2068">
            <v>50563010</v>
          </cell>
          <cell r="S2068">
            <v>0</v>
          </cell>
        </row>
        <row r="2069">
          <cell r="D2069" t="str">
            <v>알미늄 천안공장</v>
          </cell>
          <cell r="E2069">
            <v>920010030</v>
          </cell>
          <cell r="F2069" t="str">
            <v>갈매리 203-1 토지</v>
          </cell>
          <cell r="G2069" t="str">
            <v>2001.04.01</v>
          </cell>
          <cell r="I2069">
            <v>0</v>
          </cell>
          <cell r="K2069">
            <v>5000000</v>
          </cell>
          <cell r="L2069">
            <v>0</v>
          </cell>
          <cell r="M2069">
            <v>5000000</v>
          </cell>
          <cell r="N2069">
            <v>0</v>
          </cell>
          <cell r="O2069">
            <v>0</v>
          </cell>
          <cell r="P2069">
            <v>0</v>
          </cell>
          <cell r="Q2069">
            <v>5000000</v>
          </cell>
          <cell r="R2069">
            <v>0</v>
          </cell>
          <cell r="S2069">
            <v>0</v>
          </cell>
        </row>
        <row r="2070">
          <cell r="D2070" t="str">
            <v>알미늄 천안공장</v>
          </cell>
          <cell r="E2070">
            <v>920010031</v>
          </cell>
          <cell r="F2070" t="str">
            <v>갈매리 196 토지</v>
          </cell>
          <cell r="G2070" t="str">
            <v>2001.04.01</v>
          </cell>
          <cell r="I2070">
            <v>0</v>
          </cell>
          <cell r="K2070">
            <v>5000000</v>
          </cell>
          <cell r="L2070">
            <v>0</v>
          </cell>
          <cell r="M2070">
            <v>5000000</v>
          </cell>
          <cell r="N2070">
            <v>0</v>
          </cell>
          <cell r="O2070">
            <v>0</v>
          </cell>
          <cell r="P2070">
            <v>0</v>
          </cell>
          <cell r="Q2070">
            <v>5000000</v>
          </cell>
          <cell r="R2070">
            <v>0</v>
          </cell>
          <cell r="S2070">
            <v>0</v>
          </cell>
        </row>
        <row r="2071">
          <cell r="D2071" t="str">
            <v>알미늄 천안공장</v>
          </cell>
          <cell r="E2071">
            <v>920010032</v>
          </cell>
          <cell r="F2071" t="str">
            <v>갈매리 206 토지</v>
          </cell>
          <cell r="G2071" t="str">
            <v>2001.04.02</v>
          </cell>
          <cell r="I2071">
            <v>0</v>
          </cell>
          <cell r="K2071">
            <v>5000000</v>
          </cell>
          <cell r="L2071">
            <v>0</v>
          </cell>
          <cell r="M2071">
            <v>5000000</v>
          </cell>
          <cell r="N2071">
            <v>0</v>
          </cell>
          <cell r="O2071">
            <v>0</v>
          </cell>
          <cell r="P2071">
            <v>0</v>
          </cell>
          <cell r="Q2071">
            <v>5000000</v>
          </cell>
          <cell r="R2071">
            <v>0</v>
          </cell>
          <cell r="S2071">
            <v>0</v>
          </cell>
        </row>
        <row r="2072">
          <cell r="D2072" t="str">
            <v>알미늄 천안공장</v>
          </cell>
          <cell r="E2072">
            <v>920010033</v>
          </cell>
          <cell r="F2072" t="str">
            <v>갈매리 214 토지</v>
          </cell>
          <cell r="G2072" t="str">
            <v>2001.04.01</v>
          </cell>
          <cell r="I2072">
            <v>0</v>
          </cell>
          <cell r="K2072">
            <v>5000000</v>
          </cell>
          <cell r="L2072">
            <v>0</v>
          </cell>
          <cell r="M2072">
            <v>5000000</v>
          </cell>
          <cell r="N2072">
            <v>0</v>
          </cell>
          <cell r="O2072">
            <v>0</v>
          </cell>
          <cell r="P2072">
            <v>0</v>
          </cell>
          <cell r="Q2072">
            <v>5000000</v>
          </cell>
          <cell r="R2072">
            <v>0</v>
          </cell>
          <cell r="S2072">
            <v>0</v>
          </cell>
        </row>
        <row r="2073">
          <cell r="D2073" t="str">
            <v>통신선 광케이블팀</v>
          </cell>
          <cell r="E2073">
            <v>919970004</v>
          </cell>
          <cell r="F2073" t="str">
            <v>40mm V-extruder</v>
          </cell>
          <cell r="G2073" t="str">
            <v>1997.12.08</v>
          </cell>
          <cell r="I2073">
            <v>0</v>
          </cell>
          <cell r="K2073">
            <v>2600000</v>
          </cell>
          <cell r="L2073">
            <v>0</v>
          </cell>
          <cell r="M2073">
            <v>2600000</v>
          </cell>
          <cell r="N2073">
            <v>0</v>
          </cell>
          <cell r="O2073">
            <v>0</v>
          </cell>
          <cell r="P2073">
            <v>0</v>
          </cell>
          <cell r="Q2073">
            <v>2600000</v>
          </cell>
          <cell r="R2073">
            <v>0</v>
          </cell>
          <cell r="S2073">
            <v>0</v>
          </cell>
        </row>
        <row r="2074">
          <cell r="D2074" t="str">
            <v>통신선 광케이블팀</v>
          </cell>
          <cell r="E2074">
            <v>919990006</v>
          </cell>
          <cell r="F2074" t="str">
            <v>120mm제작설치</v>
          </cell>
          <cell r="G2074" t="str">
            <v>1999.06.29</v>
          </cell>
          <cell r="I2074">
            <v>0</v>
          </cell>
          <cell r="K2074">
            <v>117000000</v>
          </cell>
          <cell r="L2074">
            <v>0</v>
          </cell>
          <cell r="M2074">
            <v>117000000</v>
          </cell>
          <cell r="N2074">
            <v>0</v>
          </cell>
          <cell r="O2074">
            <v>0</v>
          </cell>
          <cell r="P2074">
            <v>0</v>
          </cell>
          <cell r="Q2074">
            <v>117000000</v>
          </cell>
          <cell r="R2074">
            <v>0</v>
          </cell>
          <cell r="S2074">
            <v>0</v>
          </cell>
        </row>
        <row r="2075">
          <cell r="D2075" t="str">
            <v>통신선광케이블생산팀</v>
          </cell>
          <cell r="E2075">
            <v>919980002</v>
          </cell>
          <cell r="F2075" t="str">
            <v>AIR COMPRESSOR외 부속장비</v>
          </cell>
          <cell r="G2075" t="str">
            <v>1998.06.30</v>
          </cell>
          <cell r="I2075">
            <v>1</v>
          </cell>
          <cell r="J2075">
            <v>0.9</v>
          </cell>
          <cell r="K2075">
            <v>45000000</v>
          </cell>
          <cell r="L2075">
            <v>0</v>
          </cell>
          <cell r="M2075">
            <v>45000000</v>
          </cell>
          <cell r="N2075">
            <v>0</v>
          </cell>
          <cell r="O2075">
            <v>0</v>
          </cell>
          <cell r="P2075">
            <v>0</v>
          </cell>
          <cell r="Q2075">
            <v>45000000</v>
          </cell>
          <cell r="R2075">
            <v>0</v>
          </cell>
          <cell r="S2075">
            <v>0</v>
          </cell>
        </row>
        <row r="2076">
          <cell r="D2076" t="str">
            <v>통신선광케이블생산팀</v>
          </cell>
          <cell r="E2076">
            <v>919980003</v>
          </cell>
          <cell r="F2076" t="str">
            <v>직류형 냉각탑</v>
          </cell>
          <cell r="G2076" t="str">
            <v>1998.06.30</v>
          </cell>
          <cell r="I2076">
            <v>1</v>
          </cell>
          <cell r="J2076">
            <v>0.9</v>
          </cell>
          <cell r="K2076">
            <v>11000000</v>
          </cell>
          <cell r="L2076">
            <v>0</v>
          </cell>
          <cell r="M2076">
            <v>11000000</v>
          </cell>
          <cell r="N2076">
            <v>0</v>
          </cell>
          <cell r="O2076">
            <v>0</v>
          </cell>
          <cell r="P2076">
            <v>0</v>
          </cell>
          <cell r="Q2076">
            <v>11000000</v>
          </cell>
          <cell r="R2076">
            <v>0</v>
          </cell>
          <cell r="S2076">
            <v>0</v>
          </cell>
        </row>
        <row r="2077">
          <cell r="D2077" t="str">
            <v>통신선광케이블생산팀</v>
          </cell>
          <cell r="E2077">
            <v>919980005</v>
          </cell>
          <cell r="F2077" t="str">
            <v>36Bo. 연선기 개,보수</v>
          </cell>
          <cell r="G2077" t="str">
            <v>1998.08.07</v>
          </cell>
          <cell r="I2077">
            <v>1</v>
          </cell>
          <cell r="J2077">
            <v>0.9</v>
          </cell>
          <cell r="K2077">
            <v>60000000</v>
          </cell>
          <cell r="L2077">
            <v>0</v>
          </cell>
          <cell r="M2077">
            <v>60000000</v>
          </cell>
          <cell r="N2077">
            <v>0</v>
          </cell>
          <cell r="O2077">
            <v>0</v>
          </cell>
          <cell r="P2077">
            <v>0</v>
          </cell>
          <cell r="Q2077">
            <v>60000000</v>
          </cell>
          <cell r="R2077">
            <v>0</v>
          </cell>
          <cell r="S2077">
            <v>0</v>
          </cell>
        </row>
        <row r="2078">
          <cell r="D2078" t="str">
            <v>통신선 F/S 3팀</v>
          </cell>
          <cell r="E2078">
            <v>919980001</v>
          </cell>
          <cell r="F2078" t="str">
            <v>D/W 90mm Extruder Line</v>
          </cell>
          <cell r="G2078" t="str">
            <v>1998.04.28</v>
          </cell>
          <cell r="I2078">
            <v>1</v>
          </cell>
          <cell r="J2078">
            <v>0.9</v>
          </cell>
          <cell r="K2078">
            <v>190000000</v>
          </cell>
          <cell r="L2078">
            <v>0</v>
          </cell>
          <cell r="M2078">
            <v>190000000</v>
          </cell>
          <cell r="N2078">
            <v>0</v>
          </cell>
          <cell r="O2078">
            <v>0</v>
          </cell>
          <cell r="P2078">
            <v>0</v>
          </cell>
          <cell r="Q2078">
            <v>190000000</v>
          </cell>
          <cell r="R2078">
            <v>0</v>
          </cell>
          <cell r="S2078">
            <v>0</v>
          </cell>
        </row>
        <row r="2079">
          <cell r="D2079" t="str">
            <v>알미늄 총무팀</v>
          </cell>
          <cell r="E2079">
            <v>919980007</v>
          </cell>
          <cell r="F2079" t="str">
            <v>개발비용용역비계약금</v>
          </cell>
          <cell r="G2079" t="str">
            <v>1998.09.05</v>
          </cell>
          <cell r="I2079">
            <v>1</v>
          </cell>
          <cell r="J2079">
            <v>0.9</v>
          </cell>
          <cell r="K2079">
            <v>5500000</v>
          </cell>
          <cell r="L2079">
            <v>0</v>
          </cell>
          <cell r="M2079">
            <v>5500000</v>
          </cell>
          <cell r="N2079">
            <v>0</v>
          </cell>
          <cell r="O2079">
            <v>0</v>
          </cell>
          <cell r="P2079">
            <v>0</v>
          </cell>
          <cell r="Q2079">
            <v>5500000</v>
          </cell>
          <cell r="R2079">
            <v>0</v>
          </cell>
          <cell r="S2079">
            <v>0</v>
          </cell>
        </row>
        <row r="2080">
          <cell r="D2080" t="str">
            <v>알미늄 총무팀</v>
          </cell>
          <cell r="E2080">
            <v>919990004</v>
          </cell>
          <cell r="F2080" t="str">
            <v>농지조성공사</v>
          </cell>
          <cell r="G2080" t="str">
            <v>1999.04.30</v>
          </cell>
          <cell r="I2080">
            <v>20</v>
          </cell>
          <cell r="J2080">
            <v>0.14000000000000001</v>
          </cell>
          <cell r="K2080">
            <v>4400000</v>
          </cell>
          <cell r="L2080">
            <v>0</v>
          </cell>
          <cell r="M2080">
            <v>4400000</v>
          </cell>
          <cell r="N2080">
            <v>0</v>
          </cell>
          <cell r="O2080">
            <v>0</v>
          </cell>
          <cell r="P2080">
            <v>0</v>
          </cell>
          <cell r="Q2080">
            <v>4400000</v>
          </cell>
          <cell r="R2080">
            <v>0</v>
          </cell>
          <cell r="S2080">
            <v>0</v>
          </cell>
        </row>
        <row r="2081">
          <cell r="D2081" t="str">
            <v>알미늄 설비팀</v>
          </cell>
          <cell r="E2081">
            <v>920000023</v>
          </cell>
          <cell r="F2081" t="str">
            <v>D/W라인보완 및 코일러제작</v>
          </cell>
          <cell r="G2081" t="str">
            <v>2000.12.31</v>
          </cell>
          <cell r="I2081">
            <v>0</v>
          </cell>
          <cell r="K2081">
            <v>135000000</v>
          </cell>
          <cell r="L2081">
            <v>0</v>
          </cell>
          <cell r="M2081">
            <v>135000000</v>
          </cell>
          <cell r="N2081">
            <v>0</v>
          </cell>
          <cell r="O2081">
            <v>0</v>
          </cell>
          <cell r="P2081">
            <v>0</v>
          </cell>
          <cell r="Q2081">
            <v>135000000</v>
          </cell>
          <cell r="R2081">
            <v>0</v>
          </cell>
          <cell r="S2081">
            <v>0</v>
          </cell>
        </row>
        <row r="2082">
          <cell r="D2082" t="str">
            <v>통신선 생산1과</v>
          </cell>
          <cell r="E2082">
            <v>919990005</v>
          </cell>
          <cell r="F2082" t="str">
            <v>90mm Extruder제작</v>
          </cell>
          <cell r="G2082" t="str">
            <v>1999.05.17</v>
          </cell>
          <cell r="I2082">
            <v>0</v>
          </cell>
          <cell r="K2082">
            <v>57000000</v>
          </cell>
          <cell r="L2082">
            <v>0</v>
          </cell>
          <cell r="M2082">
            <v>57000000</v>
          </cell>
          <cell r="N2082">
            <v>0</v>
          </cell>
          <cell r="O2082">
            <v>0</v>
          </cell>
          <cell r="P2082">
            <v>0</v>
          </cell>
          <cell r="Q2082">
            <v>57000000</v>
          </cell>
          <cell r="R2082">
            <v>0</v>
          </cell>
          <cell r="S2082">
            <v>0</v>
          </cell>
        </row>
        <row r="2083">
          <cell r="D2083" t="str">
            <v>통신선 기술연구과</v>
          </cell>
          <cell r="E2083">
            <v>919980008</v>
          </cell>
          <cell r="F2083" t="str">
            <v>Nokia 엔지니어 시운전비</v>
          </cell>
          <cell r="G2083" t="str">
            <v>1998.09.14</v>
          </cell>
          <cell r="I2083">
            <v>0</v>
          </cell>
          <cell r="K2083">
            <v>1735022</v>
          </cell>
          <cell r="L2083">
            <v>0</v>
          </cell>
          <cell r="M2083">
            <v>1735022</v>
          </cell>
          <cell r="N2083">
            <v>0</v>
          </cell>
          <cell r="O2083">
            <v>0</v>
          </cell>
          <cell r="P2083">
            <v>0</v>
          </cell>
          <cell r="Q2083">
            <v>1735022</v>
          </cell>
          <cell r="R2083">
            <v>0</v>
          </cell>
          <cell r="S2083">
            <v>0</v>
          </cell>
        </row>
        <row r="2084">
          <cell r="D2084" t="str">
            <v>통신선 SCR사업팀</v>
          </cell>
          <cell r="E2084">
            <v>919990002</v>
          </cell>
          <cell r="F2084" t="str">
            <v>지게차취득세및등록세외</v>
          </cell>
          <cell r="G2084" t="str">
            <v>1999.01.15</v>
          </cell>
          <cell r="I2084">
            <v>1</v>
          </cell>
          <cell r="J2084">
            <v>0.9</v>
          </cell>
          <cell r="K2084">
            <v>1064000</v>
          </cell>
          <cell r="L2084">
            <v>0</v>
          </cell>
          <cell r="M2084">
            <v>1064000</v>
          </cell>
          <cell r="N2084">
            <v>0</v>
          </cell>
          <cell r="O2084">
            <v>0</v>
          </cell>
          <cell r="P2084">
            <v>0</v>
          </cell>
          <cell r="Q2084">
            <v>1064000</v>
          </cell>
          <cell r="R2084">
            <v>0</v>
          </cell>
          <cell r="S2084">
            <v>0</v>
          </cell>
        </row>
        <row r="2085">
          <cell r="D2085" t="str">
            <v>통신선 SCR생산팀</v>
          </cell>
          <cell r="E2085">
            <v>920000008</v>
          </cell>
          <cell r="F2085" t="str">
            <v>11DIES 신선기 계근대 설치건</v>
          </cell>
          <cell r="G2085" t="str">
            <v>2000.03.06</v>
          </cell>
          <cell r="I2085">
            <v>1</v>
          </cell>
          <cell r="J2085">
            <v>0.9</v>
          </cell>
          <cell r="K2085">
            <v>2610000</v>
          </cell>
          <cell r="L2085">
            <v>0</v>
          </cell>
          <cell r="M2085">
            <v>2610000</v>
          </cell>
          <cell r="N2085">
            <v>0</v>
          </cell>
          <cell r="O2085">
            <v>0</v>
          </cell>
          <cell r="P2085">
            <v>0</v>
          </cell>
          <cell r="Q2085">
            <v>2610000</v>
          </cell>
          <cell r="R2085">
            <v>0</v>
          </cell>
          <cell r="S2085">
            <v>0</v>
          </cell>
        </row>
        <row r="2086">
          <cell r="D2086" t="str">
            <v>연구소 FM팀</v>
          </cell>
          <cell r="E2086">
            <v>920010010</v>
          </cell>
          <cell r="F2086" t="str">
            <v>화성FM공장</v>
          </cell>
          <cell r="G2086" t="str">
            <v>2001.09.29</v>
          </cell>
          <cell r="I2086">
            <v>10</v>
          </cell>
          <cell r="J2086">
            <v>0.25900000000000001</v>
          </cell>
          <cell r="K2086">
            <v>193000000</v>
          </cell>
          <cell r="L2086">
            <v>0</v>
          </cell>
          <cell r="M2086">
            <v>193000000</v>
          </cell>
          <cell r="N2086">
            <v>0</v>
          </cell>
          <cell r="O2086">
            <v>0</v>
          </cell>
          <cell r="P2086">
            <v>0</v>
          </cell>
          <cell r="Q2086">
            <v>193000000</v>
          </cell>
          <cell r="R2086">
            <v>0</v>
          </cell>
          <cell r="S2086">
            <v>0</v>
          </cell>
        </row>
        <row r="2087">
          <cell r="D2087" t="str">
            <v>연구소 FM팀</v>
          </cell>
          <cell r="E2087">
            <v>920010011</v>
          </cell>
          <cell r="F2087" t="str">
            <v>수원FM팀 회의실 칸막이 공사</v>
          </cell>
          <cell r="G2087" t="str">
            <v>2001.08.28</v>
          </cell>
          <cell r="I2087">
            <v>40</v>
          </cell>
          <cell r="J2087">
            <v>2.5000000000000001E-2</v>
          </cell>
          <cell r="K2087">
            <v>800000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800000</v>
          </cell>
          <cell r="S2087">
            <v>0</v>
          </cell>
        </row>
        <row r="2088">
          <cell r="D2088" t="str">
            <v>연구소 FM팀</v>
          </cell>
          <cell r="E2088">
            <v>920010012</v>
          </cell>
          <cell r="F2088" t="str">
            <v>FAX(FM팀)</v>
          </cell>
          <cell r="G2088" t="str">
            <v>2001.08.31</v>
          </cell>
          <cell r="I2088">
            <v>10</v>
          </cell>
          <cell r="J2088">
            <v>0.25900000000000001</v>
          </cell>
          <cell r="K2088">
            <v>400000</v>
          </cell>
          <cell r="L2088">
            <v>0</v>
          </cell>
          <cell r="M2088">
            <v>400000</v>
          </cell>
          <cell r="N2088">
            <v>0</v>
          </cell>
          <cell r="O2088">
            <v>0</v>
          </cell>
          <cell r="P2088">
            <v>0</v>
          </cell>
          <cell r="Q2088">
            <v>400000</v>
          </cell>
          <cell r="R2088">
            <v>0</v>
          </cell>
          <cell r="S2088">
            <v>0</v>
          </cell>
        </row>
        <row r="2089">
          <cell r="D2089" t="str">
            <v>연구소 FM팀</v>
          </cell>
          <cell r="E2089">
            <v>920010019</v>
          </cell>
          <cell r="F2089" t="str">
            <v>FM공장 전기공사</v>
          </cell>
          <cell r="G2089" t="str">
            <v>2001.09.28</v>
          </cell>
          <cell r="I2089">
            <v>0</v>
          </cell>
          <cell r="K2089">
            <v>82400000</v>
          </cell>
          <cell r="L2089">
            <v>0</v>
          </cell>
          <cell r="M2089">
            <v>82400000</v>
          </cell>
          <cell r="N2089">
            <v>0</v>
          </cell>
          <cell r="O2089">
            <v>0</v>
          </cell>
          <cell r="P2089">
            <v>0</v>
          </cell>
          <cell r="Q2089">
            <v>82400000</v>
          </cell>
          <cell r="R2089">
            <v>0</v>
          </cell>
          <cell r="S2089">
            <v>0</v>
          </cell>
        </row>
        <row r="2090">
          <cell r="D2090" t="str">
            <v>연구소 FM팀</v>
          </cell>
          <cell r="E2090">
            <v>920010020</v>
          </cell>
          <cell r="F2090" t="str">
            <v>전화료(강종구)</v>
          </cell>
          <cell r="G2090" t="str">
            <v>2001.08.17</v>
          </cell>
          <cell r="I2090">
            <v>0</v>
          </cell>
          <cell r="K2090">
            <v>60490</v>
          </cell>
          <cell r="L2090">
            <v>0</v>
          </cell>
          <cell r="M2090">
            <v>60490</v>
          </cell>
          <cell r="N2090">
            <v>0</v>
          </cell>
          <cell r="O2090">
            <v>0</v>
          </cell>
          <cell r="P2090">
            <v>0</v>
          </cell>
          <cell r="Q2090">
            <v>60490</v>
          </cell>
          <cell r="R2090">
            <v>0</v>
          </cell>
          <cell r="S2090">
            <v>0</v>
          </cell>
        </row>
        <row r="2091">
          <cell r="D2091" t="str">
            <v>연구소 FM팀</v>
          </cell>
          <cell r="E2091">
            <v>920010021</v>
          </cell>
          <cell r="F2091" t="str">
            <v>전화료(팩스)</v>
          </cell>
          <cell r="G2091" t="str">
            <v>2001.08.17</v>
          </cell>
          <cell r="I2091">
            <v>0</v>
          </cell>
          <cell r="K2091">
            <v>60360</v>
          </cell>
          <cell r="L2091">
            <v>0</v>
          </cell>
          <cell r="M2091">
            <v>60360</v>
          </cell>
          <cell r="N2091">
            <v>0</v>
          </cell>
          <cell r="O2091">
            <v>0</v>
          </cell>
          <cell r="P2091">
            <v>0</v>
          </cell>
          <cell r="Q2091">
            <v>60360</v>
          </cell>
          <cell r="R2091">
            <v>0</v>
          </cell>
          <cell r="S2091">
            <v>0</v>
          </cell>
        </row>
        <row r="2092">
          <cell r="D2092" t="str">
            <v>연구소 FM팀</v>
          </cell>
          <cell r="E2092">
            <v>920010022</v>
          </cell>
          <cell r="F2092" t="str">
            <v>전화료(장희혁)</v>
          </cell>
          <cell r="G2092" t="str">
            <v>2001.08.17</v>
          </cell>
          <cell r="I2092">
            <v>0</v>
          </cell>
          <cell r="K2092">
            <v>60360</v>
          </cell>
          <cell r="L2092">
            <v>0</v>
          </cell>
          <cell r="M2092">
            <v>60360</v>
          </cell>
          <cell r="N2092">
            <v>0</v>
          </cell>
          <cell r="O2092">
            <v>0</v>
          </cell>
          <cell r="P2092">
            <v>0</v>
          </cell>
          <cell r="Q2092">
            <v>60360</v>
          </cell>
          <cell r="R2092">
            <v>0</v>
          </cell>
          <cell r="S2092">
            <v>0</v>
          </cell>
        </row>
        <row r="2093">
          <cell r="D2093" t="str">
            <v>연구소 FM팀</v>
          </cell>
          <cell r="E2093">
            <v>920010023</v>
          </cell>
          <cell r="F2093" t="str">
            <v>전화료(정도현)</v>
          </cell>
          <cell r="G2093" t="str">
            <v>2001.08.17</v>
          </cell>
          <cell r="I2093">
            <v>0</v>
          </cell>
          <cell r="K2093">
            <v>60360</v>
          </cell>
          <cell r="L2093">
            <v>0</v>
          </cell>
          <cell r="M2093">
            <v>60360</v>
          </cell>
          <cell r="N2093">
            <v>0</v>
          </cell>
          <cell r="O2093">
            <v>0</v>
          </cell>
          <cell r="P2093">
            <v>0</v>
          </cell>
          <cell r="Q2093">
            <v>60360</v>
          </cell>
          <cell r="R2093">
            <v>0</v>
          </cell>
          <cell r="S2093">
            <v>0</v>
          </cell>
        </row>
        <row r="2094">
          <cell r="D2094" t="str">
            <v>연구소 FM팀</v>
          </cell>
          <cell r="E2094">
            <v>920010024</v>
          </cell>
          <cell r="F2094" t="str">
            <v>전화료(박태규)</v>
          </cell>
          <cell r="G2094" t="str">
            <v>2001.08.17</v>
          </cell>
          <cell r="I2094">
            <v>0</v>
          </cell>
          <cell r="K2094">
            <v>60360</v>
          </cell>
          <cell r="L2094">
            <v>0</v>
          </cell>
          <cell r="M2094">
            <v>60360</v>
          </cell>
          <cell r="N2094">
            <v>0</v>
          </cell>
          <cell r="O2094">
            <v>0</v>
          </cell>
          <cell r="P2094">
            <v>0</v>
          </cell>
          <cell r="Q2094">
            <v>60360</v>
          </cell>
          <cell r="R2094">
            <v>0</v>
          </cell>
          <cell r="S2094">
            <v>0</v>
          </cell>
        </row>
        <row r="2095">
          <cell r="D2095" t="str">
            <v>연구소 FM팀</v>
          </cell>
          <cell r="E2095">
            <v>920010025</v>
          </cell>
          <cell r="F2095" t="str">
            <v>전화료(권달회)</v>
          </cell>
          <cell r="G2095" t="str">
            <v>2001.08.17</v>
          </cell>
          <cell r="I2095">
            <v>0</v>
          </cell>
          <cell r="K2095">
            <v>60360</v>
          </cell>
          <cell r="L2095">
            <v>0</v>
          </cell>
          <cell r="M2095">
            <v>60360</v>
          </cell>
          <cell r="N2095">
            <v>0</v>
          </cell>
          <cell r="O2095">
            <v>0</v>
          </cell>
          <cell r="P2095">
            <v>0</v>
          </cell>
          <cell r="Q2095">
            <v>60360</v>
          </cell>
          <cell r="R2095">
            <v>0</v>
          </cell>
          <cell r="S2095">
            <v>0</v>
          </cell>
        </row>
        <row r="2096">
          <cell r="D2096" t="str">
            <v>연구소 FM팀</v>
          </cell>
          <cell r="E2096">
            <v>920010026</v>
          </cell>
          <cell r="F2096" t="str">
            <v>화성FM공장</v>
          </cell>
          <cell r="G2096" t="str">
            <v>2001.10.31</v>
          </cell>
          <cell r="I2096">
            <v>10</v>
          </cell>
          <cell r="J2096">
            <v>0.25900000000000001</v>
          </cell>
          <cell r="K2096">
            <v>195000000</v>
          </cell>
          <cell r="L2096">
            <v>0</v>
          </cell>
          <cell r="M2096">
            <v>195000000</v>
          </cell>
          <cell r="N2096">
            <v>0</v>
          </cell>
          <cell r="O2096">
            <v>0</v>
          </cell>
          <cell r="P2096">
            <v>0</v>
          </cell>
          <cell r="Q2096">
            <v>195000000</v>
          </cell>
          <cell r="R2096">
            <v>0</v>
          </cell>
          <cell r="S2096">
            <v>0</v>
          </cell>
        </row>
        <row r="2097">
          <cell r="D2097" t="str">
            <v>연구소 FM팀</v>
          </cell>
          <cell r="E2097">
            <v>920010034</v>
          </cell>
          <cell r="F2097" t="str">
            <v>F/M공장 전기공사3/5</v>
          </cell>
          <cell r="G2097" t="str">
            <v>2001.10.30</v>
          </cell>
          <cell r="I2097">
            <v>0</v>
          </cell>
          <cell r="K2097">
            <v>75000000</v>
          </cell>
          <cell r="L2097">
            <v>0</v>
          </cell>
          <cell r="M2097">
            <v>75000000</v>
          </cell>
          <cell r="N2097">
            <v>0</v>
          </cell>
          <cell r="O2097">
            <v>0</v>
          </cell>
          <cell r="P2097">
            <v>0</v>
          </cell>
          <cell r="Q2097">
            <v>75000000</v>
          </cell>
          <cell r="R2097">
            <v>0</v>
          </cell>
          <cell r="S2097">
            <v>0</v>
          </cell>
        </row>
        <row r="2098">
          <cell r="D2098" t="str">
            <v>연구소 FM팀</v>
          </cell>
          <cell r="E2098">
            <v>920010037</v>
          </cell>
          <cell r="F2098" t="str">
            <v>PREFORM ANALYZER</v>
          </cell>
          <cell r="G2098" t="str">
            <v>2001.11.09</v>
          </cell>
          <cell r="I2098">
            <v>10</v>
          </cell>
          <cell r="J2098">
            <v>0.25900000000000001</v>
          </cell>
          <cell r="K2098">
            <v>248535109</v>
          </cell>
          <cell r="L2098">
            <v>0</v>
          </cell>
          <cell r="M2098">
            <v>248535109</v>
          </cell>
          <cell r="N2098">
            <v>0</v>
          </cell>
          <cell r="O2098">
            <v>0</v>
          </cell>
          <cell r="P2098">
            <v>0</v>
          </cell>
          <cell r="Q2098">
            <v>248535109</v>
          </cell>
          <cell r="R2098">
            <v>0</v>
          </cell>
          <cell r="S2098">
            <v>0</v>
          </cell>
        </row>
        <row r="2099">
          <cell r="D2099" t="str">
            <v>연구소 FM팀</v>
          </cell>
          <cell r="E2099">
            <v>920010038</v>
          </cell>
          <cell r="F2099" t="str">
            <v>PREFORM ANALYZER-FIBER CURL</v>
          </cell>
          <cell r="G2099" t="str">
            <v>2001.11.09</v>
          </cell>
          <cell r="I2099">
            <v>10</v>
          </cell>
          <cell r="J2099">
            <v>0.25900000000000001</v>
          </cell>
          <cell r="K2099">
            <v>64095896</v>
          </cell>
          <cell r="L2099">
            <v>0</v>
          </cell>
          <cell r="M2099">
            <v>64095896</v>
          </cell>
          <cell r="N2099">
            <v>0</v>
          </cell>
          <cell r="O2099">
            <v>0</v>
          </cell>
          <cell r="P2099">
            <v>0</v>
          </cell>
          <cell r="Q2099">
            <v>64095896</v>
          </cell>
          <cell r="R2099">
            <v>0</v>
          </cell>
          <cell r="S2099">
            <v>0</v>
          </cell>
        </row>
        <row r="2100">
          <cell r="D2100" t="str">
            <v>연구소 FM팀</v>
          </cell>
          <cell r="E2100">
            <v>920010042</v>
          </cell>
          <cell r="F2100" t="str">
            <v>임시사무소 칸막이 공사</v>
          </cell>
          <cell r="G2100" t="str">
            <v>2001.11.04</v>
          </cell>
          <cell r="I2100">
            <v>40</v>
          </cell>
          <cell r="J2100">
            <v>2.5000000000000001E-2</v>
          </cell>
          <cell r="K2100">
            <v>650000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650000</v>
          </cell>
          <cell r="S2100">
            <v>0</v>
          </cell>
        </row>
        <row r="2101">
          <cell r="D2101" t="str">
            <v>연구소 FM팀</v>
          </cell>
          <cell r="E2101">
            <v>920010044</v>
          </cell>
          <cell r="F2101" t="str">
            <v>PROOF TESTING SYSTEM</v>
          </cell>
          <cell r="G2101" t="str">
            <v>2001.12.01</v>
          </cell>
          <cell r="I2101">
            <v>10</v>
          </cell>
          <cell r="J2101">
            <v>0.20599999999999999</v>
          </cell>
          <cell r="K2101">
            <v>376669065</v>
          </cell>
          <cell r="L2101">
            <v>0</v>
          </cell>
          <cell r="M2101">
            <v>376669065</v>
          </cell>
          <cell r="N2101">
            <v>0</v>
          </cell>
          <cell r="O2101">
            <v>0</v>
          </cell>
          <cell r="P2101">
            <v>0</v>
          </cell>
          <cell r="Q2101">
            <v>376669065</v>
          </cell>
          <cell r="R2101">
            <v>0</v>
          </cell>
          <cell r="S2101">
            <v>0</v>
          </cell>
        </row>
        <row r="2102">
          <cell r="D2102" t="str">
            <v>연구소 FM팀</v>
          </cell>
          <cell r="E2102">
            <v>920010045</v>
          </cell>
          <cell r="F2102" t="str">
            <v>PMD SYSTEM</v>
          </cell>
          <cell r="G2102" t="str">
            <v>2001.12.18</v>
          </cell>
          <cell r="I2102">
            <v>10</v>
          </cell>
          <cell r="J2102">
            <v>0.20599999999999999</v>
          </cell>
          <cell r="K2102">
            <v>102963654</v>
          </cell>
          <cell r="L2102">
            <v>0</v>
          </cell>
          <cell r="M2102">
            <v>102963654</v>
          </cell>
          <cell r="N2102">
            <v>0</v>
          </cell>
          <cell r="O2102">
            <v>0</v>
          </cell>
          <cell r="P2102">
            <v>0</v>
          </cell>
          <cell r="Q2102">
            <v>102963654</v>
          </cell>
          <cell r="R2102">
            <v>0</v>
          </cell>
          <cell r="S2102">
            <v>0</v>
          </cell>
        </row>
        <row r="2103">
          <cell r="D2103" t="str">
            <v>연구소 FM팀</v>
          </cell>
          <cell r="E2103">
            <v>920010046</v>
          </cell>
          <cell r="F2103" t="str">
            <v>DRAWING TOWER</v>
          </cell>
          <cell r="G2103" t="str">
            <v>2001.12.12</v>
          </cell>
          <cell r="I2103">
            <v>10</v>
          </cell>
          <cell r="J2103">
            <v>0.20599999999999999</v>
          </cell>
          <cell r="K2103">
            <v>552808669</v>
          </cell>
          <cell r="L2103">
            <v>0</v>
          </cell>
          <cell r="M2103">
            <v>552808669</v>
          </cell>
          <cell r="N2103">
            <v>0</v>
          </cell>
          <cell r="O2103">
            <v>0</v>
          </cell>
          <cell r="P2103">
            <v>0</v>
          </cell>
          <cell r="Q2103">
            <v>552808669</v>
          </cell>
          <cell r="R2103">
            <v>0</v>
          </cell>
          <cell r="S2103">
            <v>0</v>
          </cell>
        </row>
        <row r="2104">
          <cell r="D2104" t="str">
            <v>연구소 FM팀</v>
          </cell>
          <cell r="E2104">
            <v>920010047</v>
          </cell>
          <cell r="F2104" t="str">
            <v>OTDR MW9060A</v>
          </cell>
          <cell r="G2104" t="str">
            <v>2001.12.12</v>
          </cell>
          <cell r="I2104">
            <v>10</v>
          </cell>
          <cell r="J2104">
            <v>0.20599999999999999</v>
          </cell>
          <cell r="K2104">
            <v>153079187</v>
          </cell>
          <cell r="L2104">
            <v>0</v>
          </cell>
          <cell r="M2104">
            <v>153079187</v>
          </cell>
          <cell r="N2104">
            <v>0</v>
          </cell>
          <cell r="O2104">
            <v>0</v>
          </cell>
          <cell r="P2104">
            <v>0</v>
          </cell>
          <cell r="Q2104">
            <v>153079187</v>
          </cell>
          <cell r="R2104">
            <v>0</v>
          </cell>
          <cell r="S2104">
            <v>0</v>
          </cell>
        </row>
        <row r="2105">
          <cell r="D2105" t="str">
            <v>연구소 FM팀</v>
          </cell>
          <cell r="E2105">
            <v>920010048</v>
          </cell>
          <cell r="F2105" t="str">
            <v>OPTICAL FIBER</v>
          </cell>
          <cell r="G2105" t="str">
            <v>2001.11.30</v>
          </cell>
          <cell r="I2105">
            <v>10</v>
          </cell>
          <cell r="J2105">
            <v>0.20599999999999999</v>
          </cell>
          <cell r="K2105">
            <v>710903</v>
          </cell>
          <cell r="L2105">
            <v>0</v>
          </cell>
          <cell r="M2105">
            <v>710903</v>
          </cell>
          <cell r="N2105">
            <v>0</v>
          </cell>
          <cell r="O2105">
            <v>0</v>
          </cell>
          <cell r="P2105">
            <v>0</v>
          </cell>
          <cell r="Q2105">
            <v>710903</v>
          </cell>
          <cell r="R2105">
            <v>0</v>
          </cell>
          <cell r="S2105">
            <v>0</v>
          </cell>
        </row>
        <row r="2106">
          <cell r="D2106" t="str">
            <v>연구소 FM팀</v>
          </cell>
          <cell r="E2106">
            <v>920010053</v>
          </cell>
          <cell r="F2106" t="str">
            <v>DRAWING TOWER</v>
          </cell>
          <cell r="G2106" t="str">
            <v>2001.12.12</v>
          </cell>
          <cell r="I2106">
            <v>10</v>
          </cell>
          <cell r="J2106">
            <v>0.25900000000000001</v>
          </cell>
          <cell r="K2106">
            <v>2353063</v>
          </cell>
          <cell r="L2106">
            <v>0</v>
          </cell>
          <cell r="M2106">
            <v>2353063</v>
          </cell>
          <cell r="N2106">
            <v>0</v>
          </cell>
          <cell r="O2106">
            <v>0</v>
          </cell>
          <cell r="P2106">
            <v>0</v>
          </cell>
          <cell r="Q2106">
            <v>2353063</v>
          </cell>
          <cell r="R2106">
            <v>0</v>
          </cell>
          <cell r="S2106">
            <v>0</v>
          </cell>
        </row>
        <row r="2107">
          <cell r="D2107" t="str">
            <v>연구소 FM팀</v>
          </cell>
          <cell r="E2107">
            <v>920010059</v>
          </cell>
          <cell r="F2107" t="str">
            <v>항온항습조</v>
          </cell>
          <cell r="G2107" t="str">
            <v>2001.12.31</v>
          </cell>
          <cell r="I2107">
            <v>10</v>
          </cell>
          <cell r="J2107">
            <v>0.25900000000000001</v>
          </cell>
          <cell r="K2107">
            <v>8700000</v>
          </cell>
          <cell r="L2107">
            <v>0</v>
          </cell>
          <cell r="M2107">
            <v>8700000</v>
          </cell>
          <cell r="N2107">
            <v>0</v>
          </cell>
          <cell r="O2107">
            <v>0</v>
          </cell>
          <cell r="P2107">
            <v>0</v>
          </cell>
          <cell r="Q2107">
            <v>8700000</v>
          </cell>
          <cell r="R2107">
            <v>0</v>
          </cell>
          <cell r="S2107">
            <v>0</v>
          </cell>
        </row>
        <row r="2108">
          <cell r="D2108" t="str">
            <v>연구소 FM팀</v>
          </cell>
          <cell r="E2108">
            <v>920010060</v>
          </cell>
          <cell r="F2108" t="str">
            <v>FM공장 CREAN ROOM공사</v>
          </cell>
          <cell r="G2108" t="str">
            <v>2001.12.31</v>
          </cell>
          <cell r="I2108">
            <v>10</v>
          </cell>
          <cell r="J2108">
            <v>0.25900000000000001</v>
          </cell>
          <cell r="K2108">
            <v>388327000</v>
          </cell>
          <cell r="L2108">
            <v>0</v>
          </cell>
          <cell r="M2108">
            <v>388327000</v>
          </cell>
          <cell r="N2108">
            <v>0</v>
          </cell>
          <cell r="O2108">
            <v>0</v>
          </cell>
          <cell r="P2108">
            <v>0</v>
          </cell>
          <cell r="Q2108">
            <v>388327000</v>
          </cell>
          <cell r="R2108">
            <v>0</v>
          </cell>
          <cell r="S2108">
            <v>0</v>
          </cell>
        </row>
        <row r="2109">
          <cell r="D2109" t="str">
            <v>연구소 FM팀</v>
          </cell>
          <cell r="E2109">
            <v>920010061</v>
          </cell>
          <cell r="F2109" t="str">
            <v>FM공장 신축공사</v>
          </cell>
          <cell r="G2109" t="str">
            <v>2002.01.31</v>
          </cell>
          <cell r="I2109">
            <v>40</v>
          </cell>
          <cell r="J2109">
            <v>2.5000000000000001E-2</v>
          </cell>
          <cell r="K2109">
            <v>167000000</v>
          </cell>
          <cell r="L2109">
            <v>0</v>
          </cell>
          <cell r="M2109">
            <v>167000000</v>
          </cell>
          <cell r="N2109">
            <v>0</v>
          </cell>
          <cell r="O2109">
            <v>0</v>
          </cell>
          <cell r="P2109">
            <v>0</v>
          </cell>
          <cell r="Q2109">
            <v>167000000</v>
          </cell>
          <cell r="R2109">
            <v>0</v>
          </cell>
          <cell r="S2109">
            <v>0</v>
          </cell>
        </row>
        <row r="2110">
          <cell r="D2110" t="str">
            <v>연구소 FM팀</v>
          </cell>
          <cell r="E2110">
            <v>920010062</v>
          </cell>
          <cell r="F2110" t="str">
            <v>Glass Working Lathe</v>
          </cell>
          <cell r="G2110" t="str">
            <v>2001.12.31</v>
          </cell>
          <cell r="I2110">
            <v>10</v>
          </cell>
          <cell r="J2110">
            <v>0.25900000000000001</v>
          </cell>
          <cell r="K2110">
            <v>27000000</v>
          </cell>
          <cell r="L2110">
            <v>0</v>
          </cell>
          <cell r="M2110">
            <v>27000000</v>
          </cell>
          <cell r="N2110">
            <v>0</v>
          </cell>
          <cell r="O2110">
            <v>0</v>
          </cell>
          <cell r="P2110">
            <v>0</v>
          </cell>
          <cell r="Q2110">
            <v>27000000</v>
          </cell>
          <cell r="R2110">
            <v>0</v>
          </cell>
          <cell r="S2110">
            <v>0</v>
          </cell>
        </row>
        <row r="2111">
          <cell r="D2111" t="str">
            <v>연구소 FM팀</v>
          </cell>
          <cell r="E2111">
            <v>920010063</v>
          </cell>
          <cell r="F2111" t="str">
            <v>FM공장 LIFTER제작공사</v>
          </cell>
          <cell r="G2111" t="str">
            <v>2001.12.31</v>
          </cell>
          <cell r="I2111">
            <v>10</v>
          </cell>
          <cell r="J2111">
            <v>0.25900000000000001</v>
          </cell>
          <cell r="K2111">
            <v>58500000</v>
          </cell>
          <cell r="L2111">
            <v>0</v>
          </cell>
          <cell r="M2111">
            <v>58500000</v>
          </cell>
          <cell r="N2111">
            <v>0</v>
          </cell>
          <cell r="O2111">
            <v>0</v>
          </cell>
          <cell r="P2111">
            <v>0</v>
          </cell>
          <cell r="Q2111">
            <v>58500000</v>
          </cell>
          <cell r="R2111">
            <v>0</v>
          </cell>
          <cell r="S2111">
            <v>0</v>
          </cell>
        </row>
        <row r="2112">
          <cell r="D2112" t="str">
            <v>연구소 FM팀</v>
          </cell>
          <cell r="E2112">
            <v>920010064</v>
          </cell>
          <cell r="F2112" t="str">
            <v>소방설비공사(FM공장)</v>
          </cell>
          <cell r="G2112" t="str">
            <v>2001.12.31</v>
          </cell>
          <cell r="I2112">
            <v>40</v>
          </cell>
          <cell r="J2112">
            <v>2.5000000000000001E-2</v>
          </cell>
          <cell r="K2112">
            <v>174000000</v>
          </cell>
          <cell r="L2112">
            <v>0</v>
          </cell>
          <cell r="M2112">
            <v>174000000</v>
          </cell>
          <cell r="N2112">
            <v>0</v>
          </cell>
          <cell r="O2112">
            <v>0</v>
          </cell>
          <cell r="P2112">
            <v>0</v>
          </cell>
          <cell r="Q2112">
            <v>174000000</v>
          </cell>
          <cell r="R2112">
            <v>0</v>
          </cell>
          <cell r="S2112">
            <v>0</v>
          </cell>
        </row>
        <row r="2113">
          <cell r="D2113" t="str">
            <v>연구소 FM팀</v>
          </cell>
          <cell r="E2113">
            <v>920010065</v>
          </cell>
          <cell r="F2113" t="str">
            <v>FM공장 전기공사</v>
          </cell>
          <cell r="G2113" t="str">
            <v>2001.12.31</v>
          </cell>
          <cell r="I2113">
            <v>40</v>
          </cell>
          <cell r="J2113">
            <v>2.5000000000000001E-2</v>
          </cell>
          <cell r="K2113">
            <v>5400000</v>
          </cell>
          <cell r="L2113">
            <v>0</v>
          </cell>
          <cell r="M2113">
            <v>5400000</v>
          </cell>
          <cell r="N2113">
            <v>0</v>
          </cell>
          <cell r="O2113">
            <v>0</v>
          </cell>
          <cell r="P2113">
            <v>0</v>
          </cell>
          <cell r="Q2113">
            <v>5400000</v>
          </cell>
          <cell r="R2113">
            <v>0</v>
          </cell>
          <cell r="S2113">
            <v>0</v>
          </cell>
        </row>
        <row r="2114">
          <cell r="D2114" t="str">
            <v>연구소 FM팀</v>
          </cell>
          <cell r="E2114">
            <v>920010066</v>
          </cell>
          <cell r="F2114" t="str">
            <v>FM공장 천장크레인</v>
          </cell>
          <cell r="G2114" t="str">
            <v>2001.12.31</v>
          </cell>
          <cell r="I2114">
            <v>5</v>
          </cell>
          <cell r="J2114">
            <v>0.45100000000000001</v>
          </cell>
          <cell r="K2114">
            <v>4200000</v>
          </cell>
          <cell r="L2114">
            <v>0</v>
          </cell>
          <cell r="M2114">
            <v>4200000</v>
          </cell>
          <cell r="N2114">
            <v>0</v>
          </cell>
          <cell r="O2114">
            <v>0</v>
          </cell>
          <cell r="P2114">
            <v>0</v>
          </cell>
          <cell r="Q2114">
            <v>4200000</v>
          </cell>
          <cell r="R2114">
            <v>0</v>
          </cell>
          <cell r="S2114">
            <v>0</v>
          </cell>
        </row>
        <row r="2115">
          <cell r="D2115" t="str">
            <v>연구소 FM팀</v>
          </cell>
          <cell r="E2115">
            <v>920020003</v>
          </cell>
          <cell r="F2115" t="str">
            <v>DRAWING TOWER</v>
          </cell>
          <cell r="G2115" t="str">
            <v>2002.01.02</v>
          </cell>
          <cell r="I2115">
            <v>10</v>
          </cell>
          <cell r="J2115">
            <v>0.20599999999999999</v>
          </cell>
          <cell r="K2115">
            <v>0</v>
          </cell>
          <cell r="L2115">
            <v>2220290001</v>
          </cell>
          <cell r="M2115">
            <v>2220290001</v>
          </cell>
          <cell r="N2115">
            <v>0</v>
          </cell>
          <cell r="O2115">
            <v>0</v>
          </cell>
          <cell r="P2115">
            <v>0</v>
          </cell>
          <cell r="Q2115">
            <v>2220290001</v>
          </cell>
          <cell r="R2115">
            <v>0</v>
          </cell>
          <cell r="S2115">
            <v>0</v>
          </cell>
        </row>
        <row r="2116">
          <cell r="D2116" t="str">
            <v>연구소 FM팀</v>
          </cell>
          <cell r="E2116">
            <v>920020005</v>
          </cell>
          <cell r="F2116" t="str">
            <v>FIBER MICROSCOPE</v>
          </cell>
          <cell r="G2116" t="str">
            <v>2002.01.24</v>
          </cell>
          <cell r="I2116">
            <v>10</v>
          </cell>
          <cell r="J2116">
            <v>0.20599999999999999</v>
          </cell>
          <cell r="K2116">
            <v>0</v>
          </cell>
          <cell r="L2116">
            <v>24646900</v>
          </cell>
          <cell r="M2116">
            <v>24646900</v>
          </cell>
          <cell r="N2116">
            <v>0</v>
          </cell>
          <cell r="O2116">
            <v>0</v>
          </cell>
          <cell r="P2116">
            <v>0</v>
          </cell>
          <cell r="Q2116">
            <v>24646900</v>
          </cell>
          <cell r="R2116">
            <v>0</v>
          </cell>
          <cell r="S2116">
            <v>0</v>
          </cell>
        </row>
        <row r="2117">
          <cell r="D2117" t="str">
            <v>연구소 FM팀</v>
          </cell>
          <cell r="E2117">
            <v>920020013</v>
          </cell>
          <cell r="F2117" t="str">
            <v>PROFILE PROJECTOR</v>
          </cell>
          <cell r="G2117" t="str">
            <v>2002.02.19</v>
          </cell>
          <cell r="I2117">
            <v>10</v>
          </cell>
          <cell r="J2117">
            <v>0.25900000000000001</v>
          </cell>
          <cell r="K2117">
            <v>0</v>
          </cell>
          <cell r="L2117">
            <v>9802232</v>
          </cell>
          <cell r="M2117">
            <v>9802232</v>
          </cell>
          <cell r="N2117">
            <v>0</v>
          </cell>
          <cell r="O2117">
            <v>0</v>
          </cell>
          <cell r="P2117">
            <v>0</v>
          </cell>
          <cell r="Q2117">
            <v>9802232</v>
          </cell>
          <cell r="R2117">
            <v>0</v>
          </cell>
          <cell r="S2117">
            <v>0</v>
          </cell>
        </row>
        <row r="2118">
          <cell r="D2118" t="str">
            <v>연구소 FM팀</v>
          </cell>
          <cell r="E2118">
            <v>920020017</v>
          </cell>
          <cell r="F2118" t="str">
            <v>FM공장크린룸설비(잔금)</v>
          </cell>
          <cell r="G2118" t="str">
            <v>2002.03.30</v>
          </cell>
          <cell r="I2118">
            <v>0</v>
          </cell>
          <cell r="K2118">
            <v>0</v>
          </cell>
          <cell r="L2118">
            <v>219346000</v>
          </cell>
          <cell r="M2118">
            <v>219346000</v>
          </cell>
          <cell r="N2118">
            <v>0</v>
          </cell>
          <cell r="O2118">
            <v>0</v>
          </cell>
          <cell r="P2118">
            <v>0</v>
          </cell>
          <cell r="Q2118">
            <v>219346000</v>
          </cell>
          <cell r="R2118">
            <v>0</v>
          </cell>
          <cell r="S2118">
            <v>0</v>
          </cell>
        </row>
        <row r="2119">
          <cell r="D2119" t="str">
            <v>연구소 FM팀</v>
          </cell>
          <cell r="E2119">
            <v>920020018</v>
          </cell>
          <cell r="F2119" t="str">
            <v>D/T BASE,FRAME외 설치공사</v>
          </cell>
          <cell r="G2119" t="str">
            <v>2002.03.20</v>
          </cell>
          <cell r="I2119">
            <v>0</v>
          </cell>
          <cell r="K2119">
            <v>0</v>
          </cell>
          <cell r="L2119">
            <v>14400000</v>
          </cell>
          <cell r="M2119">
            <v>14400000</v>
          </cell>
          <cell r="N2119">
            <v>0</v>
          </cell>
          <cell r="O2119">
            <v>0</v>
          </cell>
          <cell r="P2119">
            <v>0</v>
          </cell>
          <cell r="Q2119">
            <v>14400000</v>
          </cell>
          <cell r="R2119">
            <v>0</v>
          </cell>
          <cell r="S2119">
            <v>0</v>
          </cell>
        </row>
        <row r="2120">
          <cell r="D2120" t="str">
            <v>연구소 FM팀</v>
          </cell>
          <cell r="E2120">
            <v>920020019</v>
          </cell>
          <cell r="F2120" t="str">
            <v>화성공장 FM공장 증축공사</v>
          </cell>
          <cell r="G2120" t="str">
            <v>2002.03.30</v>
          </cell>
          <cell r="I2120">
            <v>7</v>
          </cell>
          <cell r="J2120">
            <v>0.34899999999999998</v>
          </cell>
          <cell r="K2120">
            <v>0</v>
          </cell>
          <cell r="L2120">
            <v>200000000</v>
          </cell>
          <cell r="M2120">
            <v>200000000</v>
          </cell>
          <cell r="N2120">
            <v>0</v>
          </cell>
          <cell r="O2120">
            <v>0</v>
          </cell>
          <cell r="P2120">
            <v>0</v>
          </cell>
          <cell r="Q2120">
            <v>200000000</v>
          </cell>
          <cell r="R2120">
            <v>0</v>
          </cell>
          <cell r="S2120">
            <v>0</v>
          </cell>
        </row>
        <row r="2121">
          <cell r="D2121" t="str">
            <v>연구소 FM팀</v>
          </cell>
          <cell r="E2121">
            <v>920020020</v>
          </cell>
          <cell r="F2121" t="str">
            <v>S-175광섬유융착접속기 SET</v>
          </cell>
          <cell r="G2121" t="str">
            <v>2002.01.08</v>
          </cell>
          <cell r="I2121">
            <v>10</v>
          </cell>
          <cell r="J2121">
            <v>0.25900000000000001</v>
          </cell>
          <cell r="K2121">
            <v>0</v>
          </cell>
          <cell r="L2121">
            <v>17900000</v>
          </cell>
          <cell r="M2121">
            <v>17900000</v>
          </cell>
          <cell r="N2121">
            <v>0</v>
          </cell>
          <cell r="O2121">
            <v>0</v>
          </cell>
          <cell r="P2121">
            <v>0</v>
          </cell>
          <cell r="Q2121">
            <v>17900000</v>
          </cell>
          <cell r="R2121">
            <v>0</v>
          </cell>
          <cell r="S2121">
            <v>0</v>
          </cell>
        </row>
        <row r="2122">
          <cell r="D2122" t="str">
            <v>연구소 FM팀</v>
          </cell>
          <cell r="E2122">
            <v>920020024</v>
          </cell>
          <cell r="F2122" t="str">
            <v>Resin preheating oven</v>
          </cell>
          <cell r="G2122" t="str">
            <v>2002.01.31</v>
          </cell>
          <cell r="I2122">
            <v>10</v>
          </cell>
          <cell r="J2122">
            <v>0.25900000000000001</v>
          </cell>
          <cell r="K2122">
            <v>0</v>
          </cell>
          <cell r="L2122">
            <v>3800000</v>
          </cell>
          <cell r="M2122">
            <v>3800000</v>
          </cell>
          <cell r="N2122">
            <v>0</v>
          </cell>
          <cell r="O2122">
            <v>0</v>
          </cell>
          <cell r="P2122">
            <v>0</v>
          </cell>
          <cell r="Q2122">
            <v>3800000</v>
          </cell>
          <cell r="R2122">
            <v>0</v>
          </cell>
          <cell r="S2122">
            <v>0</v>
          </cell>
        </row>
        <row r="2123">
          <cell r="D2123" t="str">
            <v>연구소 FM팀</v>
          </cell>
          <cell r="E2123">
            <v>920020025</v>
          </cell>
          <cell r="F2123" t="str">
            <v>광섬유인장시험기</v>
          </cell>
          <cell r="G2123" t="str">
            <v>2002.01.31</v>
          </cell>
          <cell r="I2123">
            <v>10</v>
          </cell>
          <cell r="J2123">
            <v>0.25900000000000001</v>
          </cell>
          <cell r="K2123">
            <v>0</v>
          </cell>
          <cell r="L2123">
            <v>14000000</v>
          </cell>
          <cell r="M2123">
            <v>14000000</v>
          </cell>
          <cell r="N2123">
            <v>0</v>
          </cell>
          <cell r="O2123">
            <v>0</v>
          </cell>
          <cell r="P2123">
            <v>0</v>
          </cell>
          <cell r="Q2123">
            <v>14000000</v>
          </cell>
          <cell r="R2123">
            <v>0</v>
          </cell>
          <cell r="S2123">
            <v>0</v>
          </cell>
        </row>
        <row r="2124">
          <cell r="D2124" t="str">
            <v>연구소 FM팀</v>
          </cell>
          <cell r="E2124">
            <v>920020026</v>
          </cell>
          <cell r="F2124" t="str">
            <v>Preform Storage</v>
          </cell>
          <cell r="G2124" t="str">
            <v>2002.01.31</v>
          </cell>
          <cell r="I2124">
            <v>10</v>
          </cell>
          <cell r="J2124">
            <v>0.25900000000000001</v>
          </cell>
          <cell r="K2124">
            <v>0</v>
          </cell>
          <cell r="L2124">
            <v>7300000</v>
          </cell>
          <cell r="M2124">
            <v>7300000</v>
          </cell>
          <cell r="N2124">
            <v>0</v>
          </cell>
          <cell r="O2124">
            <v>0</v>
          </cell>
          <cell r="P2124">
            <v>0</v>
          </cell>
          <cell r="Q2124">
            <v>7300000</v>
          </cell>
          <cell r="R2124">
            <v>0</v>
          </cell>
          <cell r="S2124">
            <v>0</v>
          </cell>
        </row>
        <row r="2125">
          <cell r="D2125" t="str">
            <v>연구소 FM팀</v>
          </cell>
          <cell r="E2125">
            <v>920020027</v>
          </cell>
          <cell r="F2125" t="str">
            <v>보빈이동대</v>
          </cell>
          <cell r="G2125" t="str">
            <v>2002.04.08</v>
          </cell>
          <cell r="I2125">
            <v>10</v>
          </cell>
          <cell r="J2125">
            <v>0.25900000000000001</v>
          </cell>
          <cell r="K2125">
            <v>0</v>
          </cell>
          <cell r="L2125">
            <v>5000000</v>
          </cell>
          <cell r="M2125">
            <v>5000000</v>
          </cell>
          <cell r="N2125">
            <v>0</v>
          </cell>
          <cell r="O2125">
            <v>0</v>
          </cell>
          <cell r="P2125">
            <v>0</v>
          </cell>
          <cell r="Q2125">
            <v>5000000</v>
          </cell>
          <cell r="R2125">
            <v>0</v>
          </cell>
          <cell r="S2125">
            <v>0</v>
          </cell>
        </row>
        <row r="2126">
          <cell r="D2126" t="str">
            <v>연구소 FM팀</v>
          </cell>
          <cell r="E2126">
            <v>920020031</v>
          </cell>
          <cell r="F2126" t="str">
            <v>바코드프린터(Z4M)</v>
          </cell>
          <cell r="G2126" t="str">
            <v>2002.04.02</v>
          </cell>
          <cell r="I2126">
            <v>10</v>
          </cell>
          <cell r="J2126">
            <v>0.25900000000000001</v>
          </cell>
          <cell r="K2126">
            <v>0</v>
          </cell>
          <cell r="L2126">
            <v>2500000</v>
          </cell>
          <cell r="M2126">
            <v>2500000</v>
          </cell>
          <cell r="N2126">
            <v>0</v>
          </cell>
          <cell r="O2126">
            <v>0</v>
          </cell>
          <cell r="P2126">
            <v>0</v>
          </cell>
          <cell r="Q2126">
            <v>2500000</v>
          </cell>
          <cell r="R2126">
            <v>0</v>
          </cell>
          <cell r="S2126">
            <v>0</v>
          </cell>
        </row>
        <row r="2127">
          <cell r="D2127" t="str">
            <v>연구소 FM팀</v>
          </cell>
          <cell r="E2127">
            <v>920020037</v>
          </cell>
          <cell r="F2127" t="str">
            <v>FUME HOOD</v>
          </cell>
          <cell r="G2127" t="str">
            <v>2002.02.28</v>
          </cell>
          <cell r="I2127">
            <v>10</v>
          </cell>
          <cell r="J2127">
            <v>0.25900000000000001</v>
          </cell>
          <cell r="K2127">
            <v>0</v>
          </cell>
          <cell r="L2127">
            <v>2800000</v>
          </cell>
          <cell r="M2127">
            <v>2800000</v>
          </cell>
          <cell r="N2127">
            <v>0</v>
          </cell>
          <cell r="O2127">
            <v>0</v>
          </cell>
          <cell r="P2127">
            <v>0</v>
          </cell>
          <cell r="Q2127">
            <v>2800000</v>
          </cell>
          <cell r="R2127">
            <v>0</v>
          </cell>
          <cell r="S2127">
            <v>0</v>
          </cell>
        </row>
        <row r="2128">
          <cell r="D2128" t="str">
            <v>연구소 FM팀</v>
          </cell>
          <cell r="E2128">
            <v>920020038</v>
          </cell>
          <cell r="F2128" t="str">
            <v>DI-WATER SYSTEM</v>
          </cell>
          <cell r="G2128" t="str">
            <v>2002.03.14</v>
          </cell>
          <cell r="I2128">
            <v>10</v>
          </cell>
          <cell r="J2128">
            <v>0.25900000000000001</v>
          </cell>
          <cell r="K2128">
            <v>0</v>
          </cell>
          <cell r="L2128">
            <v>9600000</v>
          </cell>
          <cell r="M2128">
            <v>9600000</v>
          </cell>
          <cell r="N2128">
            <v>0</v>
          </cell>
          <cell r="O2128">
            <v>0</v>
          </cell>
          <cell r="P2128">
            <v>0</v>
          </cell>
          <cell r="Q2128">
            <v>9600000</v>
          </cell>
          <cell r="R2128">
            <v>0</v>
          </cell>
          <cell r="S2128">
            <v>0</v>
          </cell>
        </row>
        <row r="2129">
          <cell r="D2129" t="str">
            <v>연구소 FM팀</v>
          </cell>
          <cell r="E2129">
            <v>920020039</v>
          </cell>
          <cell r="F2129" t="str">
            <v>QUARTZ TUBE CUTT</v>
          </cell>
          <cell r="G2129" t="str">
            <v>2002.03.02</v>
          </cell>
          <cell r="I2129">
            <v>10</v>
          </cell>
          <cell r="J2129">
            <v>0.25900000000000001</v>
          </cell>
          <cell r="K2129">
            <v>0</v>
          </cell>
          <cell r="L2129">
            <v>12000000</v>
          </cell>
          <cell r="M2129">
            <v>12000000</v>
          </cell>
          <cell r="N2129">
            <v>0</v>
          </cell>
          <cell r="O2129">
            <v>0</v>
          </cell>
          <cell r="P2129">
            <v>0</v>
          </cell>
          <cell r="Q2129">
            <v>12000000</v>
          </cell>
          <cell r="R2129">
            <v>0</v>
          </cell>
          <cell r="S2129">
            <v>0</v>
          </cell>
        </row>
        <row r="2130">
          <cell r="D2130" t="str">
            <v>연구소 FM팀</v>
          </cell>
          <cell r="E2130">
            <v>920020040</v>
          </cell>
          <cell r="F2130" t="str">
            <v>PREFORM CART</v>
          </cell>
          <cell r="G2130" t="str">
            <v>2002.03.02</v>
          </cell>
          <cell r="I2130">
            <v>10</v>
          </cell>
          <cell r="J2130">
            <v>0.25900000000000001</v>
          </cell>
          <cell r="K2130">
            <v>0</v>
          </cell>
          <cell r="L2130">
            <v>1700000</v>
          </cell>
          <cell r="M2130">
            <v>1700000</v>
          </cell>
          <cell r="N2130">
            <v>0</v>
          </cell>
          <cell r="O2130">
            <v>0</v>
          </cell>
          <cell r="P2130">
            <v>0</v>
          </cell>
          <cell r="Q2130">
            <v>1700000</v>
          </cell>
          <cell r="R2130">
            <v>0</v>
          </cell>
          <cell r="S2130">
            <v>0</v>
          </cell>
        </row>
        <row r="2131">
          <cell r="D2131" t="str">
            <v>연구소 FM팀</v>
          </cell>
          <cell r="E2131">
            <v>920020041</v>
          </cell>
          <cell r="F2131" t="str">
            <v>FM공장 전기공사</v>
          </cell>
          <cell r="G2131" t="str">
            <v>2002.01.25</v>
          </cell>
          <cell r="I2131">
            <v>40</v>
          </cell>
          <cell r="J2131">
            <v>7.2999999999999995E-2</v>
          </cell>
          <cell r="K2131">
            <v>0</v>
          </cell>
          <cell r="L2131">
            <v>138000000</v>
          </cell>
          <cell r="M2131">
            <v>138000000</v>
          </cell>
          <cell r="N2131">
            <v>0</v>
          </cell>
          <cell r="O2131">
            <v>0</v>
          </cell>
          <cell r="P2131">
            <v>0</v>
          </cell>
          <cell r="Q2131">
            <v>138000000</v>
          </cell>
          <cell r="R2131">
            <v>0</v>
          </cell>
          <cell r="S2131">
            <v>0</v>
          </cell>
        </row>
        <row r="2132">
          <cell r="D2132" t="str">
            <v>연구소 FM팀</v>
          </cell>
          <cell r="E2132">
            <v>920020042</v>
          </cell>
          <cell r="F2132" t="str">
            <v>소방설비공사(FM공장)</v>
          </cell>
          <cell r="G2132" t="str">
            <v>2002.01.30</v>
          </cell>
          <cell r="I2132">
            <v>40</v>
          </cell>
          <cell r="J2132">
            <v>7.2999999999999995E-2</v>
          </cell>
          <cell r="K2132">
            <v>0</v>
          </cell>
          <cell r="L2132">
            <v>21600000</v>
          </cell>
          <cell r="M2132">
            <v>21600000</v>
          </cell>
          <cell r="N2132">
            <v>0</v>
          </cell>
          <cell r="O2132">
            <v>0</v>
          </cell>
          <cell r="P2132">
            <v>0</v>
          </cell>
          <cell r="Q2132">
            <v>21600000</v>
          </cell>
          <cell r="R2132">
            <v>0</v>
          </cell>
          <cell r="S2132">
            <v>0</v>
          </cell>
        </row>
        <row r="2133">
          <cell r="D2133" t="str">
            <v>연구소 FM팀</v>
          </cell>
          <cell r="E2133">
            <v>920020043</v>
          </cell>
          <cell r="F2133" t="str">
            <v>FM공장 LIFTER제작공사</v>
          </cell>
          <cell r="G2133" t="str">
            <v>2002.01.30</v>
          </cell>
          <cell r="I2133">
            <v>40</v>
          </cell>
          <cell r="J2133">
            <v>7.2999999999999995E-2</v>
          </cell>
          <cell r="K2133">
            <v>0</v>
          </cell>
          <cell r="L2133">
            <v>6500000</v>
          </cell>
          <cell r="M2133">
            <v>6500000</v>
          </cell>
          <cell r="N2133">
            <v>0</v>
          </cell>
          <cell r="O2133">
            <v>0</v>
          </cell>
          <cell r="P2133">
            <v>0</v>
          </cell>
          <cell r="Q2133">
            <v>6500000</v>
          </cell>
          <cell r="R2133">
            <v>0</v>
          </cell>
          <cell r="S2133">
            <v>0</v>
          </cell>
        </row>
        <row r="2134">
          <cell r="D2134" t="str">
            <v>연구소 FM팀</v>
          </cell>
          <cell r="E2134">
            <v>920020044</v>
          </cell>
          <cell r="F2134" t="str">
            <v>FM공장 신축공사</v>
          </cell>
          <cell r="G2134" t="str">
            <v>2002.01.31</v>
          </cell>
          <cell r="I2134">
            <v>40</v>
          </cell>
          <cell r="J2134">
            <v>7.2999999999999995E-2</v>
          </cell>
          <cell r="K2134">
            <v>0</v>
          </cell>
          <cell r="L2134">
            <v>99400000</v>
          </cell>
          <cell r="M2134">
            <v>99400000</v>
          </cell>
          <cell r="N2134">
            <v>0</v>
          </cell>
          <cell r="O2134">
            <v>0</v>
          </cell>
          <cell r="P2134">
            <v>0</v>
          </cell>
          <cell r="Q2134">
            <v>99400000</v>
          </cell>
          <cell r="R2134">
            <v>0</v>
          </cell>
          <cell r="S2134">
            <v>0</v>
          </cell>
        </row>
        <row r="2135">
          <cell r="D2135" t="str">
            <v>연구소 FM팀</v>
          </cell>
          <cell r="E2135">
            <v>920020052</v>
          </cell>
          <cell r="F2135" t="str">
            <v>FIBER 검사현미경 (ME-600L)</v>
          </cell>
          <cell r="G2135" t="str">
            <v>2002.05.04</v>
          </cell>
          <cell r="I2135">
            <v>5</v>
          </cell>
          <cell r="J2135">
            <v>0.45100000000000001</v>
          </cell>
          <cell r="K2135">
            <v>0</v>
          </cell>
          <cell r="L2135">
            <v>31388869</v>
          </cell>
          <cell r="M2135">
            <v>31388869</v>
          </cell>
          <cell r="N2135">
            <v>0</v>
          </cell>
          <cell r="O2135">
            <v>0</v>
          </cell>
          <cell r="P2135">
            <v>0</v>
          </cell>
          <cell r="Q2135">
            <v>31388869</v>
          </cell>
          <cell r="R2135">
            <v>0</v>
          </cell>
          <cell r="S2135">
            <v>0</v>
          </cell>
        </row>
        <row r="2136">
          <cell r="D2136" t="str">
            <v>연구소 FM팀</v>
          </cell>
          <cell r="E2136">
            <v>920020054</v>
          </cell>
          <cell r="F2136" t="str">
            <v>고압세척기(K135)</v>
          </cell>
          <cell r="G2136" t="str">
            <v>2002.05.11</v>
          </cell>
          <cell r="I2136">
            <v>5</v>
          </cell>
          <cell r="J2136">
            <v>0.45100000000000001</v>
          </cell>
          <cell r="K2136">
            <v>0</v>
          </cell>
          <cell r="L2136">
            <v>1000000</v>
          </cell>
          <cell r="M2136">
            <v>1000000</v>
          </cell>
          <cell r="N2136">
            <v>0</v>
          </cell>
          <cell r="O2136">
            <v>0</v>
          </cell>
          <cell r="P2136">
            <v>0</v>
          </cell>
          <cell r="Q2136">
            <v>1000000</v>
          </cell>
          <cell r="R2136">
            <v>0</v>
          </cell>
          <cell r="S2136">
            <v>0</v>
          </cell>
        </row>
        <row r="2137">
          <cell r="D2137" t="str">
            <v>연구소 FM팀</v>
          </cell>
          <cell r="E2137">
            <v>920020055</v>
          </cell>
          <cell r="F2137" t="str">
            <v>Glass Working Lathe</v>
          </cell>
          <cell r="G2137" t="str">
            <v>2002.06.27</v>
          </cell>
          <cell r="I2137">
            <v>10</v>
          </cell>
          <cell r="J2137">
            <v>0.25900000000000001</v>
          </cell>
          <cell r="K2137">
            <v>0</v>
          </cell>
          <cell r="L2137">
            <v>9000000</v>
          </cell>
          <cell r="M2137">
            <v>9000000</v>
          </cell>
          <cell r="N2137">
            <v>0</v>
          </cell>
          <cell r="O2137">
            <v>0</v>
          </cell>
          <cell r="P2137">
            <v>0</v>
          </cell>
          <cell r="Q2137">
            <v>9000000</v>
          </cell>
          <cell r="R2137">
            <v>0</v>
          </cell>
          <cell r="S2137">
            <v>0</v>
          </cell>
        </row>
        <row r="2138">
          <cell r="D2138" t="str">
            <v>연구소 FM팀</v>
          </cell>
          <cell r="E2138">
            <v>920020056</v>
          </cell>
          <cell r="F2138" t="str">
            <v>D/T BASE,FRAME외 설치공사</v>
          </cell>
          <cell r="G2138" t="str">
            <v>2002.01.12</v>
          </cell>
          <cell r="I2138">
            <v>10</v>
          </cell>
          <cell r="J2138">
            <v>0.25900000000000001</v>
          </cell>
          <cell r="K2138">
            <v>0</v>
          </cell>
          <cell r="L2138">
            <v>3600000</v>
          </cell>
          <cell r="M2138">
            <v>3600000</v>
          </cell>
          <cell r="N2138">
            <v>0</v>
          </cell>
          <cell r="O2138">
            <v>0</v>
          </cell>
          <cell r="P2138">
            <v>0</v>
          </cell>
          <cell r="Q2138">
            <v>3600000</v>
          </cell>
          <cell r="R2138">
            <v>0</v>
          </cell>
          <cell r="S2138">
            <v>0</v>
          </cell>
        </row>
        <row r="2139">
          <cell r="D2139" t="str">
            <v>연구소 광부품팀</v>
          </cell>
          <cell r="E2139">
            <v>920010013</v>
          </cell>
          <cell r="F2139" t="str">
            <v>9월전산소모품</v>
          </cell>
          <cell r="G2139" t="str">
            <v>2001.09.29</v>
          </cell>
          <cell r="I2139">
            <v>0</v>
          </cell>
          <cell r="J2139">
            <v>0.9</v>
          </cell>
          <cell r="K2139">
            <v>210000</v>
          </cell>
          <cell r="L2139">
            <v>0</v>
          </cell>
          <cell r="M2139">
            <v>210000</v>
          </cell>
          <cell r="N2139">
            <v>0</v>
          </cell>
          <cell r="O2139">
            <v>0</v>
          </cell>
          <cell r="P2139">
            <v>0</v>
          </cell>
          <cell r="Q2139">
            <v>210000</v>
          </cell>
          <cell r="R2139">
            <v>0</v>
          </cell>
          <cell r="S2139">
            <v>0</v>
          </cell>
        </row>
        <row r="2140">
          <cell r="D2140" t="str">
            <v>연구소 광부품팀</v>
          </cell>
          <cell r="E2140">
            <v>920010014</v>
          </cell>
          <cell r="F2140" t="str">
            <v>9월사무용품</v>
          </cell>
          <cell r="G2140" t="str">
            <v>2001.09.29</v>
          </cell>
          <cell r="I2140">
            <v>0</v>
          </cell>
          <cell r="K2140">
            <v>139300</v>
          </cell>
          <cell r="L2140">
            <v>0</v>
          </cell>
          <cell r="M2140">
            <v>139300</v>
          </cell>
          <cell r="N2140">
            <v>0</v>
          </cell>
          <cell r="O2140">
            <v>0</v>
          </cell>
          <cell r="P2140">
            <v>0</v>
          </cell>
          <cell r="Q2140">
            <v>139300</v>
          </cell>
          <cell r="R2140">
            <v>0</v>
          </cell>
          <cell r="S2140">
            <v>0</v>
          </cell>
        </row>
        <row r="2141">
          <cell r="D2141" t="str">
            <v>연구소 광부품팀</v>
          </cell>
          <cell r="E2141">
            <v>920010015</v>
          </cell>
          <cell r="F2141" t="str">
            <v>복사용지대</v>
          </cell>
          <cell r="G2141" t="str">
            <v>2001.09.29</v>
          </cell>
          <cell r="I2141">
            <v>0</v>
          </cell>
          <cell r="K2141">
            <v>116000</v>
          </cell>
          <cell r="L2141">
            <v>0</v>
          </cell>
          <cell r="M2141">
            <v>116000</v>
          </cell>
          <cell r="N2141">
            <v>0</v>
          </cell>
          <cell r="O2141">
            <v>0</v>
          </cell>
          <cell r="P2141">
            <v>0</v>
          </cell>
          <cell r="Q2141">
            <v>116000</v>
          </cell>
          <cell r="R2141">
            <v>0</v>
          </cell>
          <cell r="S2141">
            <v>0</v>
          </cell>
        </row>
        <row r="2142">
          <cell r="D2142" t="str">
            <v>연구소 광부품팀</v>
          </cell>
          <cell r="E2142">
            <v>920010016</v>
          </cell>
          <cell r="F2142" t="str">
            <v>추석선물대]</v>
          </cell>
          <cell r="G2142" t="str">
            <v>2001.09.29</v>
          </cell>
          <cell r="I2142">
            <v>0</v>
          </cell>
          <cell r="K2142">
            <v>145000</v>
          </cell>
          <cell r="L2142">
            <v>0</v>
          </cell>
          <cell r="M2142">
            <v>145000</v>
          </cell>
          <cell r="N2142">
            <v>0</v>
          </cell>
          <cell r="O2142">
            <v>0</v>
          </cell>
          <cell r="P2142">
            <v>0</v>
          </cell>
          <cell r="Q2142">
            <v>145000</v>
          </cell>
          <cell r="R2142">
            <v>0</v>
          </cell>
          <cell r="S2142">
            <v>0</v>
          </cell>
        </row>
        <row r="2143">
          <cell r="D2143" t="str">
            <v>연구소 광부품팀</v>
          </cell>
          <cell r="E2143">
            <v>920010017</v>
          </cell>
          <cell r="F2143" t="str">
            <v>HP스캔젯</v>
          </cell>
          <cell r="G2143" t="str">
            <v>2001.09.19</v>
          </cell>
          <cell r="I2143">
            <v>0</v>
          </cell>
          <cell r="K2143">
            <v>413000</v>
          </cell>
          <cell r="L2143">
            <v>0</v>
          </cell>
          <cell r="M2143">
            <v>413000</v>
          </cell>
          <cell r="N2143">
            <v>0</v>
          </cell>
          <cell r="O2143">
            <v>0</v>
          </cell>
          <cell r="P2143">
            <v>0</v>
          </cell>
          <cell r="Q2143">
            <v>413000</v>
          </cell>
          <cell r="R2143">
            <v>0</v>
          </cell>
          <cell r="S2143">
            <v>0</v>
          </cell>
        </row>
        <row r="2144">
          <cell r="D2144" t="str">
            <v>연구소 광부품팀</v>
          </cell>
          <cell r="E2144">
            <v>920010027</v>
          </cell>
          <cell r="F2144" t="str">
            <v>SOLSTIS(광학시뮬레이션S/W)</v>
          </cell>
          <cell r="G2144" t="str">
            <v>2001.09.10</v>
          </cell>
          <cell r="I2144">
            <v>5</v>
          </cell>
          <cell r="J2144">
            <v>0.45100000000000001</v>
          </cell>
          <cell r="K2144">
            <v>6438000</v>
          </cell>
          <cell r="L2144">
            <v>0</v>
          </cell>
          <cell r="M2144">
            <v>6438000</v>
          </cell>
          <cell r="N2144">
            <v>0</v>
          </cell>
          <cell r="O2144">
            <v>0</v>
          </cell>
          <cell r="P2144">
            <v>0</v>
          </cell>
          <cell r="Q2144">
            <v>6438000</v>
          </cell>
          <cell r="R2144">
            <v>0</v>
          </cell>
          <cell r="S2144">
            <v>0</v>
          </cell>
        </row>
        <row r="2145">
          <cell r="D2145" t="str">
            <v>연구소 광부품팀</v>
          </cell>
          <cell r="E2145">
            <v>920010028</v>
          </cell>
          <cell r="F2145" t="str">
            <v>NEW EF 소나타 1.8 DOHC A/T</v>
          </cell>
          <cell r="G2145" t="str">
            <v>2001.09.24</v>
          </cell>
          <cell r="I2145">
            <v>10</v>
          </cell>
          <cell r="J2145">
            <v>0.25900000000000001</v>
          </cell>
          <cell r="K2145">
            <v>14132000</v>
          </cell>
          <cell r="L2145">
            <v>0</v>
          </cell>
          <cell r="M2145">
            <v>14132000</v>
          </cell>
          <cell r="N2145">
            <v>0</v>
          </cell>
          <cell r="O2145">
            <v>0</v>
          </cell>
          <cell r="P2145">
            <v>0</v>
          </cell>
          <cell r="Q2145">
            <v>14132000</v>
          </cell>
          <cell r="R2145">
            <v>0</v>
          </cell>
          <cell r="S2145">
            <v>0</v>
          </cell>
        </row>
        <row r="2146">
          <cell r="D2146" t="str">
            <v>연구소 광부품팀</v>
          </cell>
          <cell r="E2146">
            <v>920020002</v>
          </cell>
          <cell r="G2146" t="str">
            <v>2002.01.31</v>
          </cell>
          <cell r="I2146">
            <v>7</v>
          </cell>
          <cell r="J2146">
            <v>0.34899999999999998</v>
          </cell>
          <cell r="K2146">
            <v>0</v>
          </cell>
          <cell r="L2146">
            <v>1700000</v>
          </cell>
          <cell r="M2146">
            <v>1700000</v>
          </cell>
          <cell r="N2146">
            <v>0</v>
          </cell>
          <cell r="O2146">
            <v>0</v>
          </cell>
          <cell r="P2146">
            <v>0</v>
          </cell>
          <cell r="Q2146">
            <v>1700000</v>
          </cell>
          <cell r="R2146">
            <v>0</v>
          </cell>
          <cell r="S2146">
            <v>0</v>
          </cell>
        </row>
        <row r="2147">
          <cell r="D2147" t="str">
            <v>연구소 광부품팀</v>
          </cell>
          <cell r="E2147">
            <v>920020011</v>
          </cell>
          <cell r="F2147" t="str">
            <v>M팀 연구동 기성 1차</v>
          </cell>
          <cell r="G2147" t="str">
            <v>2002.02.28</v>
          </cell>
          <cell r="I2147">
            <v>0</v>
          </cell>
          <cell r="J2147">
            <v>0.9</v>
          </cell>
          <cell r="K2147">
            <v>0</v>
          </cell>
          <cell r="L2147">
            <v>832000000</v>
          </cell>
          <cell r="M2147">
            <v>832000000</v>
          </cell>
          <cell r="N2147">
            <v>0</v>
          </cell>
          <cell r="O2147">
            <v>0</v>
          </cell>
          <cell r="P2147">
            <v>0</v>
          </cell>
          <cell r="Q2147">
            <v>832000000</v>
          </cell>
          <cell r="R2147">
            <v>0</v>
          </cell>
          <cell r="S2147">
            <v>0</v>
          </cell>
        </row>
        <row r="2148">
          <cell r="D2148" t="str">
            <v>연구소 광부품팀</v>
          </cell>
          <cell r="E2148">
            <v>920020058</v>
          </cell>
          <cell r="F2148" t="str">
            <v>UV LAMP 냉각용 FAN</v>
          </cell>
          <cell r="G2148" t="str">
            <v>2002.07.25</v>
          </cell>
          <cell r="I2148">
            <v>10</v>
          </cell>
          <cell r="J2148">
            <v>0.25900000000000001</v>
          </cell>
          <cell r="K2148">
            <v>0</v>
          </cell>
          <cell r="L2148">
            <v>4000000</v>
          </cell>
          <cell r="M2148">
            <v>4000000</v>
          </cell>
          <cell r="N2148">
            <v>0</v>
          </cell>
          <cell r="O2148">
            <v>0</v>
          </cell>
          <cell r="P2148">
            <v>0</v>
          </cell>
          <cell r="Q2148">
            <v>4000000</v>
          </cell>
          <cell r="R2148">
            <v>0</v>
          </cell>
          <cell r="S2148">
            <v>0</v>
          </cell>
        </row>
        <row r="2149">
          <cell r="D2149" t="str">
            <v>연구소 M개발팀</v>
          </cell>
          <cell r="E2149">
            <v>920010049</v>
          </cell>
          <cell r="F2149" t="str">
            <v>삼성M6050-SS,SAMTRON77E(6SET)</v>
          </cell>
          <cell r="G2149" t="str">
            <v>2001.12.29</v>
          </cell>
          <cell r="I2149">
            <v>5</v>
          </cell>
          <cell r="J2149">
            <v>0.45100000000000001</v>
          </cell>
          <cell r="K2149">
            <v>7560000</v>
          </cell>
          <cell r="L2149">
            <v>0</v>
          </cell>
          <cell r="M2149">
            <v>7560000</v>
          </cell>
          <cell r="N2149">
            <v>0</v>
          </cell>
          <cell r="O2149">
            <v>0</v>
          </cell>
          <cell r="P2149">
            <v>0</v>
          </cell>
          <cell r="Q2149">
            <v>7560000</v>
          </cell>
          <cell r="R2149">
            <v>0</v>
          </cell>
          <cell r="S2149">
            <v>0</v>
          </cell>
        </row>
        <row r="2150">
          <cell r="D2150" t="str">
            <v>연구소 M개발팀</v>
          </cell>
          <cell r="E2150">
            <v>920010050</v>
          </cell>
          <cell r="F2150" t="str">
            <v>HP lASERJET 5000N</v>
          </cell>
          <cell r="G2150" t="str">
            <v>2001.12.29</v>
          </cell>
          <cell r="I2150">
            <v>5</v>
          </cell>
          <cell r="J2150">
            <v>0.45100000000000001</v>
          </cell>
          <cell r="K2150">
            <v>2350000</v>
          </cell>
          <cell r="L2150">
            <v>0</v>
          </cell>
          <cell r="M2150">
            <v>2350000</v>
          </cell>
          <cell r="N2150">
            <v>0</v>
          </cell>
          <cell r="O2150">
            <v>0</v>
          </cell>
          <cell r="P2150">
            <v>0</v>
          </cell>
          <cell r="Q2150">
            <v>2350000</v>
          </cell>
          <cell r="R2150">
            <v>0</v>
          </cell>
          <cell r="S2150">
            <v>0</v>
          </cell>
        </row>
        <row r="2151">
          <cell r="D2151" t="str">
            <v>연구소 M개발팀</v>
          </cell>
          <cell r="E2151">
            <v>920010051</v>
          </cell>
          <cell r="F2151" t="str">
            <v>샤프 PG-C20XE/N(프로젝터)</v>
          </cell>
          <cell r="G2151" t="str">
            <v>2001.12.29</v>
          </cell>
          <cell r="I2151">
            <v>5</v>
          </cell>
          <cell r="J2151">
            <v>0.45100000000000001</v>
          </cell>
          <cell r="K2151">
            <v>3500000</v>
          </cell>
          <cell r="L2151">
            <v>0</v>
          </cell>
          <cell r="M2151">
            <v>3500000</v>
          </cell>
          <cell r="N2151">
            <v>0</v>
          </cell>
          <cell r="O2151">
            <v>0</v>
          </cell>
          <cell r="P2151">
            <v>0</v>
          </cell>
          <cell r="Q2151">
            <v>3500000</v>
          </cell>
          <cell r="R2151">
            <v>0</v>
          </cell>
          <cell r="S2151">
            <v>0</v>
          </cell>
        </row>
        <row r="2152">
          <cell r="D2152" t="str">
            <v>연구소 M개발팀</v>
          </cell>
          <cell r="E2152">
            <v>920010052</v>
          </cell>
          <cell r="F2152" t="str">
            <v>스크린(프로젝터용)</v>
          </cell>
          <cell r="G2152" t="str">
            <v>2001.12.29</v>
          </cell>
          <cell r="I2152">
            <v>5</v>
          </cell>
          <cell r="J2152">
            <v>0.45100000000000001</v>
          </cell>
          <cell r="K2152">
            <v>160000</v>
          </cell>
          <cell r="L2152">
            <v>0</v>
          </cell>
          <cell r="M2152">
            <v>160000</v>
          </cell>
          <cell r="N2152">
            <v>0</v>
          </cell>
          <cell r="O2152">
            <v>0</v>
          </cell>
          <cell r="P2152">
            <v>0</v>
          </cell>
          <cell r="Q2152">
            <v>160000</v>
          </cell>
          <cell r="R2152">
            <v>0</v>
          </cell>
          <cell r="S2152">
            <v>0</v>
          </cell>
        </row>
        <row r="2153">
          <cell r="D2153" t="str">
            <v>연구소 M개발팀</v>
          </cell>
          <cell r="E2153">
            <v>920020014</v>
          </cell>
          <cell r="F2153" t="str">
            <v>연구동보수공사 선급금</v>
          </cell>
          <cell r="G2153" t="str">
            <v>2002.02.01</v>
          </cell>
          <cell r="I2153">
            <v>40</v>
          </cell>
          <cell r="J2153">
            <v>2.5000000000000001E-2</v>
          </cell>
          <cell r="K2153">
            <v>0</v>
          </cell>
          <cell r="L2153">
            <v>285920000</v>
          </cell>
          <cell r="M2153">
            <v>285920000</v>
          </cell>
          <cell r="N2153">
            <v>0</v>
          </cell>
          <cell r="O2153">
            <v>0</v>
          </cell>
          <cell r="P2153">
            <v>0</v>
          </cell>
          <cell r="Q2153">
            <v>285920000</v>
          </cell>
          <cell r="R2153">
            <v>0</v>
          </cell>
          <cell r="S2153">
            <v>0</v>
          </cell>
        </row>
        <row r="2154">
          <cell r="D2154" t="str">
            <v>연구소 M개발팀</v>
          </cell>
          <cell r="E2154">
            <v>920020016</v>
          </cell>
          <cell r="F2154" t="str">
            <v>M팀 연구동 기성 2차</v>
          </cell>
          <cell r="G2154" t="str">
            <v>2002.03.30</v>
          </cell>
          <cell r="I2154">
            <v>7</v>
          </cell>
          <cell r="J2154">
            <v>0.34899999999999998</v>
          </cell>
          <cell r="K2154">
            <v>0</v>
          </cell>
          <cell r="L2154">
            <v>311680000</v>
          </cell>
          <cell r="M2154">
            <v>311680000</v>
          </cell>
          <cell r="N2154">
            <v>0</v>
          </cell>
          <cell r="O2154">
            <v>0</v>
          </cell>
          <cell r="P2154">
            <v>0</v>
          </cell>
          <cell r="Q2154">
            <v>311680000</v>
          </cell>
          <cell r="R2154">
            <v>0</v>
          </cell>
          <cell r="S2154">
            <v>0</v>
          </cell>
        </row>
        <row r="2155">
          <cell r="D2155" t="str">
            <v>연구소 M개발팀</v>
          </cell>
          <cell r="E2155">
            <v>920020022</v>
          </cell>
          <cell r="F2155" t="str">
            <v>Rotary Evaporator</v>
          </cell>
          <cell r="G2155" t="str">
            <v>2002.01.23</v>
          </cell>
          <cell r="I2155">
            <v>10</v>
          </cell>
          <cell r="J2155">
            <v>0.25900000000000001</v>
          </cell>
          <cell r="K2155">
            <v>0</v>
          </cell>
          <cell r="L2155">
            <v>1780000</v>
          </cell>
          <cell r="M2155">
            <v>1780000</v>
          </cell>
          <cell r="N2155">
            <v>0</v>
          </cell>
          <cell r="O2155">
            <v>0</v>
          </cell>
          <cell r="P2155">
            <v>0</v>
          </cell>
          <cell r="Q2155">
            <v>1780000</v>
          </cell>
          <cell r="R2155">
            <v>0</v>
          </cell>
          <cell r="S2155">
            <v>0</v>
          </cell>
        </row>
        <row r="2156">
          <cell r="D2156" t="str">
            <v>연구소 M개발팀</v>
          </cell>
          <cell r="E2156">
            <v>920020023</v>
          </cell>
          <cell r="F2156" t="str">
            <v>Aspirator</v>
          </cell>
          <cell r="G2156" t="str">
            <v>2002.01.23</v>
          </cell>
          <cell r="I2156">
            <v>10</v>
          </cell>
          <cell r="J2156">
            <v>0.25900000000000001</v>
          </cell>
          <cell r="K2156">
            <v>0</v>
          </cell>
          <cell r="L2156">
            <v>420000</v>
          </cell>
          <cell r="M2156">
            <v>420000</v>
          </cell>
          <cell r="N2156">
            <v>0</v>
          </cell>
          <cell r="O2156">
            <v>0</v>
          </cell>
          <cell r="P2156">
            <v>0</v>
          </cell>
          <cell r="Q2156">
            <v>420000</v>
          </cell>
          <cell r="R2156">
            <v>0</v>
          </cell>
          <cell r="S2156">
            <v>0</v>
          </cell>
        </row>
        <row r="2157">
          <cell r="D2157" t="str">
            <v>연구소 M개발팀</v>
          </cell>
          <cell r="E2157">
            <v>920020034</v>
          </cell>
          <cell r="F2157" t="str">
            <v>연구동 동력간선 전기공사</v>
          </cell>
          <cell r="G2157" t="str">
            <v>2002.04.25</v>
          </cell>
          <cell r="I2157">
            <v>0</v>
          </cell>
          <cell r="K2157">
            <v>0</v>
          </cell>
          <cell r="L2157">
            <v>10000000</v>
          </cell>
          <cell r="M2157">
            <v>10000000</v>
          </cell>
          <cell r="N2157">
            <v>0</v>
          </cell>
          <cell r="O2157">
            <v>0</v>
          </cell>
          <cell r="P2157">
            <v>0</v>
          </cell>
          <cell r="Q2157">
            <v>10000000</v>
          </cell>
          <cell r="R2157">
            <v>0</v>
          </cell>
          <cell r="S2157">
            <v>0</v>
          </cell>
        </row>
        <row r="2158">
          <cell r="D2158" t="str">
            <v>연구소 M개발팀</v>
          </cell>
          <cell r="E2158">
            <v>920020057</v>
          </cell>
          <cell r="F2158" t="str">
            <v>AUTOCLAVE SYSTEM 외</v>
          </cell>
          <cell r="G2158" t="str">
            <v>2002.01.31</v>
          </cell>
          <cell r="I2158">
            <v>10</v>
          </cell>
          <cell r="J2158">
            <v>0.25900000000000001</v>
          </cell>
          <cell r="K2158">
            <v>0</v>
          </cell>
          <cell r="L2158">
            <v>57780000</v>
          </cell>
          <cell r="M2158">
            <v>57780000</v>
          </cell>
          <cell r="N2158">
            <v>0</v>
          </cell>
          <cell r="O2158">
            <v>0</v>
          </cell>
          <cell r="P2158">
            <v>0</v>
          </cell>
          <cell r="Q2158">
            <v>57780000</v>
          </cell>
          <cell r="R2158">
            <v>0</v>
          </cell>
          <cell r="S2158">
            <v>0</v>
          </cell>
        </row>
      </sheetData>
      <sheetData sheetId="14"/>
      <sheetData sheetId="15"/>
      <sheetData sheetId="16"/>
      <sheetData sheetId="17"/>
      <sheetData sheetId="18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원탄생산"/>
      <sheetName val="폐석"/>
      <sheetName val="정탄운송"/>
      <sheetName val="작업방법별"/>
      <sheetName val="판매계획"/>
      <sheetName val="단가(CFR)"/>
      <sheetName val="단가(FRT)"/>
      <sheetName val="단가(FOB)"/>
      <sheetName val="매출(CFR)"/>
      <sheetName val="매출(FOB)"/>
      <sheetName val="인원(한국)"/>
      <sheetName val="인원(현지인)"/>
      <sheetName val="투자계획"/>
      <sheetName val="매출액"/>
      <sheetName val="영업외수익"/>
      <sheetName val="생산비"/>
      <sheetName val="인건비"/>
      <sheetName val="재료비"/>
      <sheetName val="경비"/>
      <sheetName val="JKT인건비"/>
      <sheetName val="JKT경비"/>
      <sheetName val="판매비"/>
      <sheetName val="영업외비용"/>
      <sheetName val="월별손익"/>
      <sheetName val="산출내역(인건비)"/>
      <sheetName val="산출내역(재료비)"/>
      <sheetName val="산출내역(경비)"/>
      <sheetName val="임차계획(x)"/>
      <sheetName val="도급계획(x)"/>
      <sheetName val="월별도급"/>
      <sheetName val="대민지원"/>
      <sheetName val="Jkt인건비(산출)"/>
      <sheetName val="Jkt경비(산출)"/>
      <sheetName val="판매비(산출)"/>
      <sheetName val="영업외비용(산출)"/>
      <sheetName val="월별자금"/>
      <sheetName val="7.8"/>
      <sheetName val="9.22"/>
      <sheetName val="Contract"/>
      <sheetName val="Test Depre"/>
      <sheetName val="CASE A1 CPP"/>
      <sheetName val="VXXXXXXXXXXXXXXXXXXXXXXXX"/>
      <sheetName val="경비양식"/>
      <sheetName val="COSTSALES"/>
      <sheetName val="Ban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Q319"/>
  <sheetViews>
    <sheetView showGridLines="0" view="pageBreakPreview" topLeftCell="B1" zoomScaleNormal="100" zoomScaleSheetLayoutView="100" workbookViewId="0">
      <selection activeCell="K21" sqref="K21"/>
    </sheetView>
  </sheetViews>
  <sheetFormatPr baseColWidth="10" defaultColWidth="11.5" defaultRowHeight="20" customHeight="1"/>
  <cols>
    <col min="1" max="1" width="0.5" style="24" customWidth="1"/>
    <col min="2" max="3" width="3.6640625" style="24" customWidth="1"/>
    <col min="4" max="4" width="7.1640625" style="24" customWidth="1"/>
    <col min="5" max="5" width="6.33203125" style="24" customWidth="1"/>
    <col min="6" max="6" width="4.5" style="24" customWidth="1"/>
    <col min="7" max="7" width="10" style="24" customWidth="1"/>
    <col min="8" max="8" width="4.5" style="24" customWidth="1"/>
    <col min="9" max="9" width="7" style="24" customWidth="1"/>
    <col min="10" max="11" width="4.5" style="24" customWidth="1"/>
    <col min="12" max="12" width="5.83203125" style="24" customWidth="1"/>
    <col min="13" max="13" width="45.5" style="24" customWidth="1"/>
    <col min="14" max="18" width="4.5" style="24" customWidth="1"/>
    <col min="19" max="19" width="5.83203125" style="24" customWidth="1"/>
    <col min="20" max="23" width="4.5" style="24" customWidth="1"/>
    <col min="24" max="24" width="11.5" style="24" customWidth="1"/>
    <col min="25" max="25" width="14.6640625" style="24" hidden="1" customWidth="1"/>
    <col min="26" max="26" width="13.6640625" style="24" customWidth="1"/>
    <col min="27" max="32" width="16.6640625" style="24" customWidth="1"/>
    <col min="33" max="34" width="13.6640625" style="24" customWidth="1"/>
    <col min="35" max="35" width="9.33203125" style="24" customWidth="1"/>
    <col min="36" max="39" width="13.6640625" style="24" customWidth="1"/>
    <col min="40" max="40" width="12.6640625" style="24" customWidth="1"/>
    <col min="41" max="41" width="15.5" style="24" customWidth="1"/>
    <col min="42" max="43" width="11.5" style="24" customWidth="1"/>
    <col min="44" max="16384" width="11.5" style="24"/>
  </cols>
  <sheetData>
    <row r="1" spans="2:35" ht="21" customHeight="1">
      <c r="B1" s="23" t="s">
        <v>0</v>
      </c>
      <c r="K1" s="24" t="s">
        <v>1</v>
      </c>
      <c r="X1" s="25"/>
    </row>
    <row r="2" spans="2:35" ht="15.75" customHeight="1">
      <c r="B2" s="26"/>
      <c r="T2" s="769" t="s">
        <v>286</v>
      </c>
      <c r="U2" s="769"/>
      <c r="V2" s="769"/>
      <c r="W2" s="769"/>
      <c r="X2" s="769"/>
    </row>
    <row r="3" spans="2:35" ht="15" customHeight="1">
      <c r="B3" s="872"/>
      <c r="C3" s="873"/>
      <c r="D3" s="874"/>
      <c r="E3" s="872" t="s">
        <v>2</v>
      </c>
      <c r="F3" s="873"/>
      <c r="G3" s="873"/>
      <c r="H3" s="873"/>
      <c r="I3" s="873"/>
      <c r="J3" s="873"/>
      <c r="K3" s="873"/>
      <c r="L3" s="873"/>
      <c r="M3" s="874"/>
      <c r="N3" s="872" t="s">
        <v>3</v>
      </c>
      <c r="O3" s="873"/>
      <c r="P3" s="873"/>
      <c r="Q3" s="873"/>
      <c r="R3" s="873"/>
      <c r="S3" s="873"/>
      <c r="T3" s="873"/>
      <c r="U3" s="873"/>
      <c r="V3" s="873"/>
      <c r="W3" s="873"/>
      <c r="X3" s="874"/>
      <c r="AA3" s="30"/>
      <c r="AB3" s="545"/>
    </row>
    <row r="4" spans="2:35" ht="15" hidden="1" customHeight="1">
      <c r="B4" s="884" t="s">
        <v>4</v>
      </c>
      <c r="C4" s="885"/>
      <c r="D4" s="886"/>
      <c r="E4" s="672" t="s">
        <v>5</v>
      </c>
      <c r="F4" s="678"/>
      <c r="G4" s="678"/>
      <c r="H4" s="678"/>
      <c r="I4" s="678"/>
      <c r="J4" s="678"/>
      <c r="K4" s="678"/>
      <c r="L4" s="678"/>
      <c r="M4" s="679"/>
      <c r="N4" s="545" t="s">
        <v>6</v>
      </c>
      <c r="O4" s="30"/>
      <c r="P4" s="30"/>
      <c r="Q4" s="30"/>
      <c r="R4" s="30"/>
      <c r="S4" s="30"/>
      <c r="T4" s="30"/>
      <c r="U4" s="30"/>
      <c r="V4" s="30"/>
      <c r="W4" s="30"/>
      <c r="X4" s="31"/>
      <c r="AA4" s="545"/>
      <c r="AB4" s="545"/>
      <c r="AC4" s="30"/>
    </row>
    <row r="5" spans="2:35" ht="15" hidden="1" customHeight="1">
      <c r="B5" s="704" t="s">
        <v>7</v>
      </c>
      <c r="C5" s="705"/>
      <c r="D5" s="706"/>
      <c r="E5" s="672" t="s">
        <v>8</v>
      </c>
      <c r="F5" s="674"/>
      <c r="G5" s="674"/>
      <c r="H5" s="676"/>
      <c r="I5" s="676"/>
      <c r="J5" s="676"/>
      <c r="K5" s="676"/>
      <c r="L5" s="676"/>
      <c r="M5" s="677"/>
      <c r="N5" s="545" t="s">
        <v>9</v>
      </c>
      <c r="O5" s="365"/>
      <c r="P5" s="365"/>
      <c r="Q5" s="365"/>
      <c r="R5" s="365"/>
      <c r="S5" s="365"/>
      <c r="T5" s="365"/>
      <c r="U5" s="365"/>
      <c r="V5" s="365"/>
      <c r="W5" s="30"/>
      <c r="X5" s="31"/>
      <c r="Y5" s="545"/>
      <c r="Z5" s="30"/>
      <c r="AA5" s="30"/>
      <c r="AB5" s="30"/>
      <c r="AC5" s="30"/>
      <c r="AD5" s="30"/>
    </row>
    <row r="6" spans="2:35" ht="15" customHeight="1">
      <c r="B6" s="704" t="s">
        <v>4</v>
      </c>
      <c r="C6" s="705"/>
      <c r="D6" s="706"/>
      <c r="E6" s="545" t="s">
        <v>306</v>
      </c>
      <c r="F6" s="365"/>
      <c r="G6" s="365"/>
      <c r="H6" s="30"/>
      <c r="I6" s="30"/>
      <c r="J6" s="30"/>
      <c r="K6" s="30"/>
      <c r="L6" s="30"/>
      <c r="M6" s="637"/>
      <c r="N6" s="545" t="s">
        <v>306</v>
      </c>
      <c r="O6" s="365"/>
      <c r="P6" s="365"/>
      <c r="Q6" s="365"/>
      <c r="R6" s="365"/>
      <c r="S6" s="365"/>
      <c r="T6" s="365"/>
      <c r="U6" s="365"/>
      <c r="V6" s="365"/>
      <c r="W6" s="30"/>
      <c r="X6" s="31"/>
      <c r="Y6" s="545"/>
      <c r="Z6" s="30"/>
      <c r="AA6" s="30" t="s">
        <v>303</v>
      </c>
      <c r="AB6" s="30"/>
      <c r="AC6" s="30"/>
      <c r="AD6" s="30"/>
    </row>
    <row r="7" spans="2:35" ht="15" customHeight="1">
      <c r="B7" s="701"/>
      <c r="C7" s="702"/>
      <c r="D7" s="703"/>
      <c r="E7" s="545" t="s">
        <v>307</v>
      </c>
      <c r="F7" s="30"/>
      <c r="G7" s="30"/>
      <c r="H7" s="30"/>
      <c r="I7" s="30"/>
      <c r="J7" s="30"/>
      <c r="K7" s="30"/>
      <c r="L7" s="30"/>
      <c r="M7" s="31"/>
      <c r="N7" s="545" t="s">
        <v>307</v>
      </c>
      <c r="O7" s="30"/>
      <c r="P7" s="36"/>
      <c r="Q7" s="36"/>
      <c r="R7" s="36"/>
      <c r="S7" s="36"/>
      <c r="T7" s="36"/>
      <c r="U7" s="36"/>
      <c r="V7" s="36"/>
      <c r="W7" s="36"/>
      <c r="X7" s="631"/>
      <c r="Y7" s="545"/>
      <c r="Z7" s="36"/>
      <c r="AA7" s="545" t="s">
        <v>302</v>
      </c>
      <c r="AB7" s="545"/>
      <c r="AC7" s="30"/>
    </row>
    <row r="8" spans="2:35" ht="13.5" customHeight="1">
      <c r="B8" s="33"/>
      <c r="C8" s="34"/>
      <c r="D8" s="293"/>
      <c r="E8" s="545" t="s">
        <v>308</v>
      </c>
      <c r="F8" s="30"/>
      <c r="G8" s="30"/>
      <c r="H8" s="365"/>
      <c r="I8" s="365"/>
      <c r="J8" s="365"/>
      <c r="K8" s="365"/>
      <c r="L8" s="365"/>
      <c r="M8" s="560"/>
      <c r="N8" s="545" t="s">
        <v>308</v>
      </c>
      <c r="O8" s="30"/>
      <c r="P8" s="30"/>
      <c r="Q8" s="365"/>
      <c r="R8" s="365"/>
      <c r="S8" s="365"/>
      <c r="T8" s="365"/>
      <c r="U8" s="572"/>
      <c r="V8" s="572"/>
      <c r="W8" s="572"/>
      <c r="X8" s="573"/>
      <c r="Y8" s="545"/>
      <c r="Z8" s="365"/>
      <c r="AA8" s="672" t="s">
        <v>301</v>
      </c>
      <c r="AB8" s="365"/>
      <c r="AC8" s="365"/>
      <c r="AD8" s="365"/>
      <c r="AE8" s="365"/>
      <c r="AF8" s="365"/>
      <c r="AG8" s="366"/>
    </row>
    <row r="9" spans="2:35" ht="13.5" customHeight="1">
      <c r="B9" s="33"/>
      <c r="C9" s="34"/>
      <c r="D9" s="293"/>
      <c r="E9" s="545" t="s">
        <v>309</v>
      </c>
      <c r="F9" s="30"/>
      <c r="G9" s="30"/>
      <c r="H9" s="365"/>
      <c r="I9" s="365"/>
      <c r="J9" s="365"/>
      <c r="K9" s="365"/>
      <c r="L9" s="365"/>
      <c r="M9" s="560"/>
      <c r="N9" s="545" t="s">
        <v>309</v>
      </c>
      <c r="O9" s="30"/>
      <c r="P9" s="30"/>
      <c r="Q9" s="365"/>
      <c r="R9" s="365"/>
      <c r="S9" s="365"/>
      <c r="T9" s="365"/>
      <c r="U9" s="572"/>
      <c r="V9" s="572"/>
      <c r="W9" s="572"/>
      <c r="X9" s="573"/>
      <c r="Y9" s="545"/>
      <c r="Z9" s="365"/>
      <c r="AA9" s="672" t="s">
        <v>301</v>
      </c>
      <c r="AB9" s="365"/>
      <c r="AC9" s="365"/>
      <c r="AD9" s="365"/>
      <c r="AE9" s="365"/>
      <c r="AF9" s="365"/>
      <c r="AG9" s="366"/>
    </row>
    <row r="10" spans="2:35" ht="15" customHeight="1">
      <c r="B10" s="701"/>
      <c r="C10" s="702"/>
      <c r="D10" s="703"/>
      <c r="E10" s="545" t="s">
        <v>311</v>
      </c>
      <c r="F10" s="30"/>
      <c r="G10" s="30"/>
      <c r="H10" s="30"/>
      <c r="I10" s="30"/>
      <c r="J10" s="30"/>
      <c r="K10" s="30"/>
      <c r="L10" s="30"/>
      <c r="M10" s="31"/>
      <c r="N10" s="545" t="s">
        <v>311</v>
      </c>
      <c r="O10" s="30"/>
      <c r="P10" s="36"/>
      <c r="Q10" s="36"/>
      <c r="R10" s="36"/>
      <c r="S10" s="36"/>
      <c r="T10" s="36"/>
      <c r="U10" s="36"/>
      <c r="V10" s="36"/>
      <c r="W10" s="36"/>
      <c r="X10" s="631"/>
      <c r="Y10" s="545"/>
      <c r="Z10" s="36"/>
      <c r="AA10" s="545" t="s">
        <v>302</v>
      </c>
      <c r="AB10" s="545"/>
      <c r="AC10" s="30"/>
    </row>
    <row r="11" spans="2:35" ht="13.5" customHeight="1">
      <c r="B11" s="33"/>
      <c r="C11" s="34"/>
      <c r="D11" s="293"/>
      <c r="E11" s="545" t="s">
        <v>313</v>
      </c>
      <c r="F11" s="30"/>
      <c r="G11" s="30"/>
      <c r="H11" s="365"/>
      <c r="I11" s="365"/>
      <c r="J11" s="365"/>
      <c r="K11" s="365"/>
      <c r="L11" s="365"/>
      <c r="M11" s="560"/>
      <c r="N11" s="545" t="s">
        <v>313</v>
      </c>
      <c r="O11" s="30"/>
      <c r="P11" s="30"/>
      <c r="Q11" s="365"/>
      <c r="R11" s="365"/>
      <c r="S11" s="365"/>
      <c r="T11" s="365"/>
      <c r="U11" s="572"/>
      <c r="V11" s="572"/>
      <c r="W11" s="572"/>
      <c r="X11" s="573"/>
      <c r="Y11" s="545"/>
      <c r="Z11" s="365"/>
      <c r="AA11" s="672" t="s">
        <v>301</v>
      </c>
      <c r="AB11" s="365"/>
      <c r="AC11" s="365"/>
      <c r="AD11" s="365"/>
      <c r="AE11" s="365"/>
      <c r="AF11" s="365"/>
      <c r="AG11" s="366"/>
    </row>
    <row r="12" spans="2:35" ht="13.5" customHeight="1">
      <c r="B12" s="33"/>
      <c r="C12" s="34"/>
      <c r="D12" s="293"/>
      <c r="E12" s="545" t="s">
        <v>312</v>
      </c>
      <c r="F12" s="30"/>
      <c r="G12" s="30"/>
      <c r="H12" s="365"/>
      <c r="I12" s="365"/>
      <c r="J12" s="365"/>
      <c r="K12" s="365"/>
      <c r="L12" s="365"/>
      <c r="M12" s="560"/>
      <c r="N12" s="545" t="s">
        <v>312</v>
      </c>
      <c r="O12" s="30"/>
      <c r="P12" s="30"/>
      <c r="Q12" s="365"/>
      <c r="R12" s="365"/>
      <c r="S12" s="365"/>
      <c r="T12" s="365"/>
      <c r="U12" s="572"/>
      <c r="V12" s="572"/>
      <c r="W12" s="572"/>
      <c r="X12" s="573"/>
      <c r="Y12" s="545"/>
      <c r="Z12" s="365"/>
      <c r="AA12" s="672" t="s">
        <v>301</v>
      </c>
      <c r="AB12" s="365"/>
      <c r="AC12" s="365"/>
      <c r="AD12" s="365"/>
      <c r="AE12" s="365"/>
      <c r="AF12" s="365"/>
      <c r="AG12" s="366"/>
    </row>
    <row r="13" spans="2:35" ht="15" customHeight="1">
      <c r="B13" s="33"/>
      <c r="C13" s="34"/>
      <c r="D13" s="293"/>
      <c r="E13" s="545" t="s">
        <v>298</v>
      </c>
      <c r="F13" s="365"/>
      <c r="G13" s="365"/>
      <c r="H13" s="365"/>
      <c r="I13" s="365"/>
      <c r="J13" s="365"/>
      <c r="K13" s="365"/>
      <c r="L13" s="365"/>
      <c r="M13" s="560"/>
      <c r="N13" s="545" t="s">
        <v>298</v>
      </c>
      <c r="O13" s="36"/>
      <c r="P13" s="572"/>
      <c r="Q13" s="572"/>
      <c r="R13" s="572"/>
      <c r="S13" s="572"/>
      <c r="T13" s="572"/>
      <c r="U13" s="572"/>
      <c r="V13" s="572"/>
      <c r="W13" s="572"/>
      <c r="X13" s="631"/>
      <c r="Y13" s="632"/>
      <c r="Z13" s="572"/>
      <c r="AA13" s="572"/>
      <c r="AB13" s="572"/>
      <c r="AC13" s="572"/>
      <c r="AD13" s="572"/>
      <c r="AE13" s="572"/>
      <c r="AF13" s="572"/>
      <c r="AG13" s="572"/>
      <c r="AH13" s="572"/>
      <c r="AI13" s="573"/>
    </row>
    <row r="14" spans="2:35" ht="15" hidden="1" customHeight="1">
      <c r="B14" s="33"/>
      <c r="C14" s="34"/>
      <c r="D14" s="293"/>
      <c r="E14" s="545" t="s">
        <v>10</v>
      </c>
      <c r="F14" s="674"/>
      <c r="G14" s="674"/>
      <c r="H14" s="674"/>
      <c r="I14" s="674"/>
      <c r="J14" s="674"/>
      <c r="K14" s="674"/>
      <c r="L14" s="674"/>
      <c r="M14" s="675"/>
      <c r="N14" s="672" t="s">
        <v>10</v>
      </c>
      <c r="O14" s="36"/>
      <c r="P14" s="572"/>
      <c r="Q14" s="572"/>
      <c r="R14" s="572"/>
      <c r="S14" s="572"/>
      <c r="T14" s="572"/>
      <c r="U14" s="572"/>
      <c r="V14" s="572"/>
      <c r="W14" s="572"/>
      <c r="X14" s="631"/>
      <c r="Y14" s="632"/>
      <c r="Z14" s="572"/>
      <c r="AA14" s="572"/>
      <c r="AB14" s="572"/>
      <c r="AC14" s="572"/>
      <c r="AD14" s="572"/>
      <c r="AE14" s="572"/>
      <c r="AF14" s="572"/>
      <c r="AG14" s="572"/>
      <c r="AH14" s="572"/>
      <c r="AI14" s="573"/>
    </row>
    <row r="15" spans="2:35" ht="15" hidden="1" customHeight="1">
      <c r="B15" s="33"/>
      <c r="C15" s="34"/>
      <c r="D15" s="293"/>
      <c r="E15" s="545"/>
      <c r="F15" s="365"/>
      <c r="G15" s="365"/>
      <c r="H15" s="365"/>
      <c r="I15" s="365"/>
      <c r="J15" s="365"/>
      <c r="K15" s="365"/>
      <c r="L15" s="365"/>
      <c r="M15" s="560"/>
      <c r="N15" s="545"/>
      <c r="O15" s="36"/>
      <c r="P15" s="572"/>
      <c r="Q15" s="572"/>
      <c r="R15" s="572"/>
      <c r="S15" s="572"/>
      <c r="T15" s="572"/>
      <c r="U15" s="572"/>
      <c r="V15" s="572"/>
      <c r="W15" s="572"/>
      <c r="X15" s="631"/>
      <c r="Y15" s="632"/>
      <c r="Z15" s="572"/>
      <c r="AA15" s="572"/>
      <c r="AB15" s="572"/>
      <c r="AC15" s="572"/>
      <c r="AD15" s="572"/>
      <c r="AE15" s="572"/>
      <c r="AF15" s="572"/>
      <c r="AG15" s="572"/>
      <c r="AH15" s="572"/>
      <c r="AI15" s="573"/>
    </row>
    <row r="16" spans="2:35" ht="15" hidden="1" customHeight="1">
      <c r="B16" s="33"/>
      <c r="C16" s="34"/>
      <c r="D16" s="293"/>
      <c r="E16" s="545" t="s">
        <v>11</v>
      </c>
      <c r="F16" s="673"/>
      <c r="G16" s="673"/>
      <c r="H16" s="673"/>
      <c r="I16" s="673"/>
      <c r="J16" s="673"/>
      <c r="K16" s="673"/>
      <c r="L16" s="674"/>
      <c r="M16" s="675"/>
      <c r="N16" s="672" t="s">
        <v>11</v>
      </c>
      <c r="O16" s="572"/>
      <c r="P16" s="572"/>
      <c r="Q16" s="572"/>
      <c r="R16" s="572"/>
      <c r="S16" s="572"/>
      <c r="T16" s="572"/>
      <c r="U16" s="572"/>
      <c r="V16" s="572"/>
      <c r="W16" s="572"/>
      <c r="X16" s="573"/>
      <c r="Y16" s="545"/>
      <c r="Z16" s="572"/>
      <c r="AA16" s="572"/>
      <c r="AB16" s="572"/>
      <c r="AC16" s="572"/>
      <c r="AD16" s="572"/>
      <c r="AE16" s="572"/>
      <c r="AF16" s="572"/>
      <c r="AG16" s="572"/>
      <c r="AH16" s="572"/>
      <c r="AI16" s="573"/>
    </row>
    <row r="17" spans="2:35" ht="15" hidden="1" customHeight="1">
      <c r="B17" s="701"/>
      <c r="C17" s="702"/>
      <c r="D17" s="703"/>
      <c r="E17" s="545" t="s">
        <v>12</v>
      </c>
      <c r="F17" s="674"/>
      <c r="G17" s="674"/>
      <c r="H17" s="674"/>
      <c r="I17" s="674"/>
      <c r="J17" s="674"/>
      <c r="K17" s="674"/>
      <c r="L17" s="674"/>
      <c r="M17" s="675"/>
      <c r="N17" s="672" t="s">
        <v>12</v>
      </c>
      <c r="O17" s="572"/>
      <c r="P17" s="572"/>
      <c r="Q17" s="572"/>
      <c r="R17" s="572"/>
      <c r="S17" s="572"/>
      <c r="T17" s="572"/>
      <c r="U17" s="572"/>
      <c r="V17" s="572"/>
      <c r="W17" s="572"/>
      <c r="X17" s="573"/>
      <c r="Y17" s="545"/>
      <c r="Z17" s="572"/>
      <c r="AA17" s="572"/>
      <c r="AB17" s="572"/>
      <c r="AC17" s="572"/>
      <c r="AD17" s="572"/>
      <c r="AE17" s="572"/>
      <c r="AF17" s="572"/>
      <c r="AG17" s="572"/>
      <c r="AH17" s="572"/>
      <c r="AI17" s="573"/>
    </row>
    <row r="18" spans="2:35" ht="15" hidden="1" customHeight="1">
      <c r="B18" s="33"/>
      <c r="C18" s="34"/>
      <c r="D18" s="293"/>
      <c r="E18" s="545" t="s">
        <v>13</v>
      </c>
      <c r="F18" s="674"/>
      <c r="G18" s="674"/>
      <c r="H18" s="674"/>
      <c r="I18" s="674"/>
      <c r="J18" s="674"/>
      <c r="K18" s="674"/>
      <c r="L18" s="674"/>
      <c r="M18" s="675"/>
      <c r="N18" s="672" t="s">
        <v>13</v>
      </c>
      <c r="O18" s="572"/>
      <c r="P18" s="572"/>
      <c r="Q18" s="572"/>
      <c r="R18" s="572"/>
      <c r="S18" s="572"/>
      <c r="T18" s="572"/>
      <c r="U18" s="572"/>
      <c r="V18" s="572"/>
      <c r="W18" s="572"/>
      <c r="X18" s="573"/>
      <c r="Y18" s="545"/>
      <c r="Z18" s="572"/>
      <c r="AA18" s="572"/>
      <c r="AB18" s="572"/>
      <c r="AC18" s="572"/>
      <c r="AD18" s="572"/>
      <c r="AE18" s="572"/>
      <c r="AF18" s="572"/>
      <c r="AG18" s="572"/>
      <c r="AH18" s="572"/>
      <c r="AI18" s="573"/>
    </row>
    <row r="19" spans="2:35" ht="15" customHeight="1">
      <c r="B19" s="33"/>
      <c r="C19" s="34"/>
      <c r="D19" s="293"/>
      <c r="E19" s="545" t="s">
        <v>299</v>
      </c>
      <c r="F19" s="365"/>
      <c r="G19" s="365"/>
      <c r="H19" s="365"/>
      <c r="I19" s="365"/>
      <c r="J19" s="365"/>
      <c r="K19" s="365"/>
      <c r="L19" s="365"/>
      <c r="M19" s="560"/>
      <c r="N19" s="545" t="s">
        <v>299</v>
      </c>
      <c r="O19" s="572"/>
      <c r="P19" s="572"/>
      <c r="Q19" s="572"/>
      <c r="R19" s="572"/>
      <c r="S19" s="572"/>
      <c r="T19" s="572"/>
      <c r="U19" s="572"/>
      <c r="V19" s="572"/>
      <c r="W19" s="572"/>
      <c r="X19" s="573"/>
      <c r="Y19" s="545"/>
      <c r="Z19" s="572"/>
      <c r="AA19" s="572"/>
      <c r="AB19" s="572"/>
      <c r="AC19" s="572"/>
      <c r="AD19" s="572"/>
      <c r="AE19" s="572"/>
      <c r="AF19" s="572"/>
      <c r="AG19" s="572"/>
      <c r="AH19" s="572"/>
      <c r="AI19" s="573"/>
    </row>
    <row r="20" spans="2:35" ht="15" customHeight="1">
      <c r="B20" s="33"/>
      <c r="C20" s="34"/>
      <c r="D20" s="293"/>
      <c r="E20" s="545" t="s">
        <v>300</v>
      </c>
      <c r="F20" s="365"/>
      <c r="G20" s="365"/>
      <c r="H20" s="365"/>
      <c r="I20" s="365"/>
      <c r="J20" s="365"/>
      <c r="K20" s="365"/>
      <c r="L20" s="365"/>
      <c r="M20" s="560"/>
      <c r="N20" s="545" t="s">
        <v>300</v>
      </c>
      <c r="O20" s="572"/>
      <c r="P20" s="572"/>
      <c r="Q20" s="572"/>
      <c r="R20" s="572"/>
      <c r="S20" s="572"/>
      <c r="T20" s="572"/>
      <c r="U20" s="572"/>
      <c r="V20" s="572"/>
      <c r="W20" s="572"/>
      <c r="X20" s="573"/>
      <c r="Y20" s="545"/>
      <c r="Z20" s="572"/>
      <c r="AA20" s="572"/>
      <c r="AB20" s="572"/>
      <c r="AC20" s="572"/>
      <c r="AD20" s="572"/>
      <c r="AE20" s="572"/>
      <c r="AF20" s="572"/>
      <c r="AG20" s="572"/>
      <c r="AH20" s="572"/>
      <c r="AI20" s="573"/>
    </row>
    <row r="21" spans="2:35" ht="15" customHeight="1">
      <c r="B21" s="33"/>
      <c r="C21" s="34"/>
      <c r="D21" s="293"/>
      <c r="E21" s="545" t="s">
        <v>268</v>
      </c>
      <c r="F21" s="365"/>
      <c r="G21" s="365"/>
      <c r="H21" s="365"/>
      <c r="I21" s="365"/>
      <c r="J21" s="365"/>
      <c r="K21" s="365"/>
      <c r="L21" s="365"/>
      <c r="M21" s="560"/>
      <c r="N21" s="545" t="s">
        <v>268</v>
      </c>
      <c r="O21" s="572"/>
      <c r="P21" s="572"/>
      <c r="Q21" s="572"/>
      <c r="R21" s="572"/>
      <c r="S21" s="572"/>
      <c r="T21" s="572"/>
      <c r="U21" s="572"/>
      <c r="V21" s="572"/>
      <c r="W21" s="572"/>
      <c r="X21" s="573"/>
      <c r="Y21" s="545"/>
      <c r="Z21" s="545"/>
      <c r="AA21" s="572" t="s">
        <v>310</v>
      </c>
      <c r="AB21" s="572"/>
      <c r="AC21" s="572"/>
      <c r="AD21" s="572"/>
      <c r="AE21" s="572"/>
      <c r="AF21" s="572"/>
      <c r="AG21" s="572"/>
      <c r="AH21" s="572"/>
      <c r="AI21" s="573"/>
    </row>
    <row r="22" spans="2:35" ht="15" customHeight="1">
      <c r="B22" s="33"/>
      <c r="C22" s="34"/>
      <c r="D22" s="293"/>
      <c r="E22" s="545" t="s">
        <v>274</v>
      </c>
      <c r="F22" s="365"/>
      <c r="G22" s="365"/>
      <c r="H22" s="365"/>
      <c r="I22" s="365"/>
      <c r="J22" s="365"/>
      <c r="K22" s="365"/>
      <c r="L22" s="365"/>
      <c r="M22" s="560"/>
      <c r="N22" s="545" t="s">
        <v>274</v>
      </c>
      <c r="O22" s="572"/>
      <c r="P22" s="572"/>
      <c r="Q22" s="572"/>
      <c r="R22" s="572"/>
      <c r="S22" s="572"/>
      <c r="T22" s="572"/>
      <c r="U22" s="572"/>
      <c r="V22" s="572"/>
      <c r="W22" s="572"/>
      <c r="X22" s="573"/>
      <c r="Y22" s="545"/>
      <c r="Z22" s="572"/>
      <c r="AA22" s="572" t="s">
        <v>304</v>
      </c>
      <c r="AB22" s="572"/>
      <c r="AC22" s="572"/>
      <c r="AD22" s="572"/>
      <c r="AE22" s="572"/>
      <c r="AF22" s="572"/>
      <c r="AG22" s="572"/>
      <c r="AH22" s="572"/>
      <c r="AI22" s="573"/>
    </row>
    <row r="23" spans="2:35" ht="15" hidden="1" customHeight="1">
      <c r="B23" s="33"/>
      <c r="C23" s="34"/>
      <c r="D23" s="293"/>
      <c r="E23" s="545"/>
      <c r="F23" s="365"/>
      <c r="G23" s="365"/>
      <c r="H23" s="365"/>
      <c r="I23" s="365"/>
      <c r="J23" s="365"/>
      <c r="K23" s="365"/>
      <c r="L23" s="365"/>
      <c r="M23" s="560"/>
      <c r="N23" s="545"/>
      <c r="O23" s="572"/>
      <c r="P23" s="572"/>
      <c r="Q23" s="572"/>
      <c r="R23" s="572"/>
      <c r="S23" s="572"/>
      <c r="T23" s="572"/>
      <c r="U23" s="572"/>
      <c r="V23" s="572"/>
      <c r="W23" s="572"/>
      <c r="X23" s="573"/>
      <c r="Y23" s="545"/>
      <c r="Z23" s="572"/>
      <c r="AA23" s="572"/>
      <c r="AB23" s="545"/>
      <c r="AC23" s="572"/>
      <c r="AD23" s="572"/>
      <c r="AE23" s="572"/>
      <c r="AF23" s="572"/>
      <c r="AG23" s="572"/>
      <c r="AH23" s="572"/>
      <c r="AI23" s="573"/>
    </row>
    <row r="24" spans="2:35" ht="15" customHeight="1">
      <c r="B24" s="33"/>
      <c r="C24" s="34"/>
      <c r="D24" s="293"/>
      <c r="E24" s="545" t="s">
        <v>317</v>
      </c>
      <c r="F24" s="365"/>
      <c r="G24" s="365"/>
      <c r="H24" s="365"/>
      <c r="I24" s="365"/>
      <c r="J24" s="365"/>
      <c r="K24" s="365"/>
      <c r="L24" s="365"/>
      <c r="M24" s="560"/>
      <c r="N24" s="545" t="s">
        <v>317</v>
      </c>
      <c r="O24" s="572"/>
      <c r="P24" s="572"/>
      <c r="Q24" s="572"/>
      <c r="R24" s="572"/>
      <c r="S24" s="572"/>
      <c r="T24" s="572"/>
      <c r="U24" s="572"/>
      <c r="V24" s="572"/>
      <c r="W24" s="572"/>
      <c r="X24" s="573"/>
      <c r="Y24" s="545"/>
      <c r="Z24" s="572"/>
      <c r="AA24" s="572" t="s">
        <v>305</v>
      </c>
      <c r="AB24" s="572"/>
      <c r="AC24" s="572"/>
      <c r="AD24" s="572"/>
      <c r="AE24" s="572"/>
      <c r="AF24" s="572"/>
      <c r="AG24" s="572"/>
      <c r="AH24" s="572"/>
      <c r="AI24" s="573"/>
    </row>
    <row r="25" spans="2:35" ht="15" customHeight="1">
      <c r="B25" s="33"/>
      <c r="C25" s="34"/>
      <c r="D25" s="293"/>
      <c r="E25" s="698" t="s">
        <v>279</v>
      </c>
      <c r="F25" s="699"/>
      <c r="G25" s="699"/>
      <c r="H25" s="699"/>
      <c r="I25" s="699"/>
      <c r="J25" s="699"/>
      <c r="K25" s="699"/>
      <c r="L25" s="699"/>
      <c r="M25" s="700"/>
      <c r="N25" s="698" t="s">
        <v>279</v>
      </c>
      <c r="O25" s="699"/>
      <c r="P25" s="699"/>
      <c r="Q25" s="699"/>
      <c r="R25" s="699"/>
      <c r="S25" s="699"/>
      <c r="T25" s="699"/>
      <c r="U25" s="699"/>
      <c r="V25" s="700"/>
      <c r="W25" s="572"/>
      <c r="X25" s="573"/>
      <c r="Y25" s="545"/>
      <c r="Z25" s="365"/>
      <c r="AA25" s="365"/>
      <c r="AB25" s="365"/>
      <c r="AC25" s="365"/>
      <c r="AD25" s="365"/>
      <c r="AE25" s="365"/>
      <c r="AF25" s="572"/>
      <c r="AG25" s="572"/>
      <c r="AH25" s="572"/>
      <c r="AI25" s="573"/>
    </row>
    <row r="26" spans="2:35" ht="15" customHeight="1">
      <c r="B26" s="33"/>
      <c r="C26" s="34"/>
      <c r="D26" s="293"/>
      <c r="E26" s="545" t="s">
        <v>278</v>
      </c>
      <c r="F26" s="365"/>
      <c r="G26" s="365"/>
      <c r="H26" s="365"/>
      <c r="I26" s="365"/>
      <c r="J26" s="365"/>
      <c r="K26" s="365"/>
      <c r="L26" s="365"/>
      <c r="M26" s="560"/>
      <c r="N26" s="545" t="s">
        <v>278</v>
      </c>
      <c r="O26" s="572"/>
      <c r="P26" s="572"/>
      <c r="Q26" s="572"/>
      <c r="R26" s="572"/>
      <c r="S26" s="572"/>
      <c r="T26" s="572"/>
      <c r="U26" s="572"/>
      <c r="V26" s="572"/>
      <c r="W26" s="572"/>
      <c r="X26" s="573"/>
      <c r="Y26" s="545"/>
      <c r="Z26" s="365"/>
      <c r="AA26" s="365"/>
      <c r="AB26" s="365"/>
      <c r="AC26" s="365"/>
      <c r="AD26" s="365"/>
      <c r="AE26" s="365"/>
      <c r="AF26" s="572"/>
      <c r="AG26" s="572"/>
      <c r="AH26" s="572"/>
      <c r="AI26" s="573"/>
    </row>
    <row r="27" spans="2:35" ht="15" hidden="1" customHeight="1">
      <c r="B27" s="33"/>
      <c r="C27" s="34"/>
      <c r="D27" s="293"/>
      <c r="E27" s="545"/>
      <c r="F27" s="365"/>
      <c r="G27" s="365"/>
      <c r="H27" s="365"/>
      <c r="I27" s="365"/>
      <c r="J27" s="365"/>
      <c r="K27" s="365"/>
      <c r="L27" s="365"/>
      <c r="M27" s="560"/>
      <c r="N27" s="545" t="s">
        <v>278</v>
      </c>
      <c r="O27" s="572"/>
      <c r="P27" s="572"/>
      <c r="Q27" s="572"/>
      <c r="R27" s="572"/>
      <c r="S27" s="572"/>
      <c r="T27" s="572" t="s">
        <v>52</v>
      </c>
      <c r="U27" s="572"/>
      <c r="V27" s="572"/>
      <c r="W27" s="572"/>
      <c r="X27" s="573"/>
      <c r="Y27" s="545"/>
      <c r="Z27" s="365"/>
      <c r="AA27" s="365"/>
      <c r="AB27" s="365"/>
      <c r="AC27" s="365"/>
      <c r="AD27" s="365"/>
      <c r="AE27" s="365"/>
      <c r="AF27" s="572"/>
      <c r="AG27" s="572"/>
      <c r="AH27" s="572"/>
      <c r="AI27" s="573"/>
    </row>
    <row r="28" spans="2:35" ht="15" customHeight="1">
      <c r="B28" s="33"/>
      <c r="C28" s="34"/>
      <c r="D28" s="293"/>
      <c r="E28" s="632" t="s">
        <v>315</v>
      </c>
      <c r="F28" s="365"/>
      <c r="G28" s="365"/>
      <c r="H28" s="365"/>
      <c r="I28" s="365"/>
      <c r="J28" s="365"/>
      <c r="K28" s="365"/>
      <c r="L28" s="365"/>
      <c r="M28" s="560"/>
      <c r="N28" s="632" t="s">
        <v>314</v>
      </c>
      <c r="O28" s="572"/>
      <c r="P28" s="572"/>
      <c r="Q28" s="572"/>
      <c r="R28" s="572"/>
      <c r="S28" s="572"/>
      <c r="T28" s="572"/>
      <c r="U28" s="572"/>
      <c r="V28" s="572"/>
      <c r="W28" s="572"/>
      <c r="X28" s="573"/>
      <c r="Y28" s="545"/>
      <c r="Z28" s="365"/>
      <c r="AA28" s="365"/>
      <c r="AB28" s="365"/>
      <c r="AC28" s="365"/>
      <c r="AD28" s="365"/>
      <c r="AE28" s="365"/>
      <c r="AF28" s="572"/>
      <c r="AG28" s="572"/>
      <c r="AH28" s="572"/>
      <c r="AI28" s="573"/>
    </row>
    <row r="29" spans="2:35" ht="13.5" customHeight="1">
      <c r="B29" s="33"/>
      <c r="C29" s="34"/>
      <c r="D29" s="293"/>
      <c r="E29" s="545" t="s">
        <v>272</v>
      </c>
      <c r="F29" s="30"/>
      <c r="G29" s="30"/>
      <c r="H29" s="365"/>
      <c r="I29" s="365"/>
      <c r="J29" s="365"/>
      <c r="K29" s="365"/>
      <c r="L29" s="365"/>
      <c r="M29" s="560"/>
      <c r="N29" s="545" t="s">
        <v>272</v>
      </c>
      <c r="O29" s="30"/>
      <c r="P29" s="30"/>
      <c r="Q29" s="365"/>
      <c r="R29" s="365"/>
      <c r="S29" s="365"/>
      <c r="T29" s="365"/>
      <c r="U29" s="572"/>
      <c r="V29" s="572"/>
      <c r="W29" s="572"/>
      <c r="X29" s="573"/>
      <c r="Y29" s="545"/>
      <c r="Z29" s="365"/>
      <c r="AA29" s="365"/>
      <c r="AB29" s="365"/>
      <c r="AC29" s="365"/>
      <c r="AD29" s="365"/>
      <c r="AE29" s="365"/>
      <c r="AF29" s="365"/>
      <c r="AG29" s="366"/>
    </row>
    <row r="30" spans="2:35" ht="13.5" customHeight="1">
      <c r="B30" s="33"/>
      <c r="C30" s="34"/>
      <c r="D30" s="293"/>
      <c r="E30" s="545" t="s">
        <v>316</v>
      </c>
      <c r="F30" s="30"/>
      <c r="G30" s="30"/>
      <c r="H30" s="365"/>
      <c r="I30" s="365"/>
      <c r="J30" s="365"/>
      <c r="K30" s="365"/>
      <c r="L30" s="365"/>
      <c r="M30" s="366"/>
      <c r="N30" s="545" t="s">
        <v>273</v>
      </c>
      <c r="O30" s="30"/>
      <c r="P30" s="30"/>
      <c r="Q30" s="365"/>
      <c r="R30" s="365"/>
      <c r="S30" s="365"/>
      <c r="T30" s="365"/>
      <c r="U30" s="572"/>
      <c r="V30" s="572"/>
      <c r="W30" s="572"/>
      <c r="X30" s="573"/>
      <c r="Y30" s="545"/>
      <c r="Z30" s="365"/>
      <c r="AA30" s="365"/>
      <c r="AB30" s="365"/>
      <c r="AC30" s="365"/>
      <c r="AD30" s="365"/>
      <c r="AE30" s="365"/>
      <c r="AF30" s="365"/>
      <c r="AG30" s="366"/>
    </row>
    <row r="31" spans="2:35" ht="15" customHeight="1">
      <c r="B31" s="887" t="s">
        <v>14</v>
      </c>
      <c r="C31" s="888"/>
      <c r="D31" s="889"/>
      <c r="E31" s="353" t="s">
        <v>15</v>
      </c>
      <c r="F31" s="354"/>
      <c r="G31" s="354"/>
      <c r="H31" s="354"/>
      <c r="I31" s="354"/>
      <c r="J31" s="354"/>
      <c r="K31" s="354"/>
      <c r="L31" s="354"/>
      <c r="M31" s="354"/>
      <c r="N31" s="354"/>
      <c r="O31" s="354"/>
      <c r="P31" s="354"/>
      <c r="Q31" s="354"/>
      <c r="R31" s="354"/>
      <c r="S31" s="354"/>
      <c r="T31" s="354"/>
      <c r="U31" s="354"/>
      <c r="V31" s="354"/>
      <c r="W31" s="355" t="s">
        <v>16</v>
      </c>
      <c r="X31" s="360"/>
      <c r="AB31" s="545"/>
    </row>
    <row r="32" spans="2:35" ht="14.25" customHeight="1">
      <c r="B32" s="748" t="s">
        <v>17</v>
      </c>
      <c r="C32" s="749"/>
      <c r="D32" s="750"/>
      <c r="E32" s="273"/>
      <c r="F32" s="751" t="s">
        <v>18</v>
      </c>
      <c r="G32" s="712"/>
      <c r="H32" s="713"/>
      <c r="I32" s="725" t="s">
        <v>284</v>
      </c>
      <c r="J32" s="726"/>
      <c r="K32" s="726"/>
      <c r="L32" s="726"/>
      <c r="M32" s="726"/>
      <c r="N32" s="726"/>
      <c r="O32" s="726"/>
      <c r="P32" s="726"/>
      <c r="Q32" s="727"/>
      <c r="R32" s="797" t="s">
        <v>285</v>
      </c>
      <c r="S32" s="798"/>
      <c r="T32" s="799"/>
      <c r="U32" s="892" t="s">
        <v>19</v>
      </c>
      <c r="V32" s="893"/>
      <c r="W32" s="894"/>
      <c r="X32" s="361"/>
      <c r="Y32" s="28"/>
      <c r="AA32" s="30"/>
    </row>
    <row r="33" spans="2:43" ht="14.25" customHeight="1">
      <c r="B33" s="748" t="s">
        <v>20</v>
      </c>
      <c r="C33" s="749"/>
      <c r="D33" s="750"/>
      <c r="E33" s="273"/>
      <c r="F33" s="714"/>
      <c r="G33" s="715"/>
      <c r="H33" s="716"/>
      <c r="I33" s="848" t="s">
        <v>282</v>
      </c>
      <c r="J33" s="849"/>
      <c r="K33" s="850"/>
      <c r="L33" s="725" t="s">
        <v>21</v>
      </c>
      <c r="M33" s="726"/>
      <c r="N33" s="726"/>
      <c r="O33" s="725" t="s">
        <v>22</v>
      </c>
      <c r="P33" s="726"/>
      <c r="Q33" s="727"/>
      <c r="R33" s="800"/>
      <c r="S33" s="801"/>
      <c r="T33" s="802"/>
      <c r="U33" s="895"/>
      <c r="V33" s="896"/>
      <c r="W33" s="897"/>
      <c r="X33" s="361"/>
      <c r="Y33" s="28"/>
      <c r="AA33" s="571"/>
    </row>
    <row r="34" spans="2:43" ht="14.25" customHeight="1">
      <c r="B34" s="39"/>
      <c r="C34" s="40"/>
      <c r="D34" s="40"/>
      <c r="E34" s="273"/>
      <c r="F34" s="725" t="s">
        <v>14</v>
      </c>
      <c r="G34" s="726"/>
      <c r="H34" s="726"/>
      <c r="I34" s="851">
        <v>198.70769480461499</v>
      </c>
      <c r="J34" s="852"/>
      <c r="K34" s="853"/>
      <c r="L34" s="719">
        <f>'Weekly Statistics'!J70</f>
        <v>305.18181818181819</v>
      </c>
      <c r="M34" s="720"/>
      <c r="N34" s="720"/>
      <c r="O34" s="734">
        <f>L34-I34</f>
        <v>106.4741233772032</v>
      </c>
      <c r="P34" s="735"/>
      <c r="Q34" s="736"/>
      <c r="R34" s="719">
        <f>'Weekly Statistics'!D70</f>
        <v>103.65909090909091</v>
      </c>
      <c r="S34" s="720"/>
      <c r="T34" s="721"/>
      <c r="U34" s="725"/>
      <c r="V34" s="726"/>
      <c r="W34" s="727"/>
      <c r="X34" s="37"/>
      <c r="Y34" s="292"/>
      <c r="AA34" s="30"/>
    </row>
    <row r="35" spans="2:43" ht="14.25" customHeight="1">
      <c r="B35" s="39"/>
      <c r="C35" s="40"/>
      <c r="D35" s="40"/>
      <c r="E35" s="274"/>
      <c r="F35" s="743" t="s">
        <v>23</v>
      </c>
      <c r="G35" s="854"/>
      <c r="H35" s="854"/>
      <c r="I35" s="860">
        <v>3.19</v>
      </c>
      <c r="J35" s="861"/>
      <c r="K35" s="862"/>
      <c r="L35" s="719">
        <f>'Weekly Statistics'!O70</f>
        <v>5.0216540404040408</v>
      </c>
      <c r="M35" s="720"/>
      <c r="N35" s="720"/>
      <c r="O35" s="737">
        <f>L35-I35</f>
        <v>1.8316540404040409</v>
      </c>
      <c r="P35" s="738"/>
      <c r="Q35" s="739"/>
      <c r="R35" s="719">
        <f>'Weekly Statistics'!I70</f>
        <v>3.8633207070707063</v>
      </c>
      <c r="S35" s="720"/>
      <c r="T35" s="721"/>
      <c r="U35" s="722"/>
      <c r="V35" s="723"/>
      <c r="W35" s="724"/>
      <c r="X35" s="41"/>
      <c r="Y35" s="28"/>
      <c r="AA35" s="30"/>
    </row>
    <row r="36" spans="2:43" ht="15" customHeight="1">
      <c r="B36" s="39"/>
      <c r="C36" s="40"/>
      <c r="D36" s="40"/>
      <c r="E36" s="172" t="s">
        <v>24</v>
      </c>
      <c r="F36" s="108"/>
      <c r="G36" s="108"/>
      <c r="H36" s="108"/>
      <c r="I36" s="272"/>
      <c r="J36" s="272"/>
      <c r="K36" s="272"/>
      <c r="L36" s="272"/>
      <c r="M36" s="272"/>
      <c r="N36" s="272"/>
      <c r="O36" s="106"/>
      <c r="P36" s="106"/>
      <c r="Q36" s="106"/>
      <c r="R36" s="272"/>
      <c r="S36" s="272"/>
      <c r="T36" s="272"/>
      <c r="U36" s="108"/>
      <c r="V36" s="108"/>
      <c r="W36" s="275" t="s">
        <v>25</v>
      </c>
      <c r="X36" s="41"/>
      <c r="Y36" s="28"/>
      <c r="AA36" s="30"/>
    </row>
    <row r="37" spans="2:43" ht="14.25" customHeight="1">
      <c r="B37" s="39"/>
      <c r="C37" s="40"/>
      <c r="D37" s="40"/>
      <c r="E37" s="276"/>
      <c r="F37" s="855" t="s">
        <v>18</v>
      </c>
      <c r="G37" s="856"/>
      <c r="H37" s="859" t="str">
        <f>I32</f>
        <v>Month to Date (01 ~ 31 May)</v>
      </c>
      <c r="I37" s="741"/>
      <c r="J37" s="741"/>
      <c r="K37" s="741"/>
      <c r="L37" s="741"/>
      <c r="M37" s="742"/>
      <c r="N37" s="740" t="str">
        <f>R32</f>
        <v>Weekly (01 ~ 31 May)</v>
      </c>
      <c r="O37" s="741"/>
      <c r="P37" s="741"/>
      <c r="Q37" s="741"/>
      <c r="R37" s="741"/>
      <c r="S37" s="742"/>
      <c r="T37" s="728" t="s">
        <v>281</v>
      </c>
      <c r="U37" s="729"/>
      <c r="V37" s="729"/>
      <c r="W37" s="730"/>
      <c r="X37" s="41"/>
      <c r="Y37" s="28"/>
    </row>
    <row r="38" spans="2:43" ht="14.25" customHeight="1">
      <c r="B38" s="39"/>
      <c r="C38" s="40"/>
      <c r="D38" s="40"/>
      <c r="E38" s="276"/>
      <c r="F38" s="857"/>
      <c r="G38" s="858"/>
      <c r="H38" s="743" t="s">
        <v>26</v>
      </c>
      <c r="I38" s="744"/>
      <c r="J38" s="743" t="s">
        <v>21</v>
      </c>
      <c r="K38" s="744"/>
      <c r="L38" s="743" t="s">
        <v>22</v>
      </c>
      <c r="M38" s="744"/>
      <c r="N38" s="743" t="s">
        <v>26</v>
      </c>
      <c r="O38" s="744"/>
      <c r="P38" s="743" t="s">
        <v>21</v>
      </c>
      <c r="Q38" s="744"/>
      <c r="R38" s="743" t="s">
        <v>22</v>
      </c>
      <c r="S38" s="744"/>
      <c r="T38" s="731"/>
      <c r="U38" s="732"/>
      <c r="V38" s="732"/>
      <c r="W38" s="733"/>
      <c r="X38" s="41"/>
      <c r="Y38" s="28"/>
    </row>
    <row r="39" spans="2:43" ht="14.25" customHeight="1">
      <c r="B39" s="39"/>
      <c r="C39" s="40"/>
      <c r="D39" s="40"/>
      <c r="E39" s="276"/>
      <c r="F39" s="743" t="s">
        <v>27</v>
      </c>
      <c r="G39" s="744"/>
      <c r="H39" s="752">
        <f>'Weekly Statistics'!J35</f>
        <v>2863710.2</v>
      </c>
      <c r="I39" s="753"/>
      <c r="J39" s="752">
        <f>'Weekly Statistics'!L35</f>
        <v>2715566.11</v>
      </c>
      <c r="K39" s="753"/>
      <c r="L39" s="752">
        <f>J39-H39</f>
        <v>-148144.09000000032</v>
      </c>
      <c r="M39" s="753"/>
      <c r="N39" s="752">
        <f>'Weekly Statistics'!D35</f>
        <v>637903.69999999995</v>
      </c>
      <c r="O39" s="753"/>
      <c r="P39" s="752">
        <f>'Weekly Statistics'!F35</f>
        <v>605422.30000000005</v>
      </c>
      <c r="Q39" s="753"/>
      <c r="R39" s="752">
        <f>P39-N39</f>
        <v>-32481.399999999907</v>
      </c>
      <c r="S39" s="753"/>
      <c r="T39" s="890">
        <v>2875</v>
      </c>
      <c r="U39" s="891"/>
      <c r="V39" s="717" t="s">
        <v>28</v>
      </c>
      <c r="W39" s="718"/>
      <c r="X39" s="41"/>
      <c r="Y39" s="28"/>
    </row>
    <row r="40" spans="2:43" ht="14.25" customHeight="1">
      <c r="B40" s="39"/>
      <c r="C40" s="40"/>
      <c r="D40" s="40"/>
      <c r="E40" s="276"/>
      <c r="F40" s="743" t="s">
        <v>29</v>
      </c>
      <c r="G40" s="744"/>
      <c r="H40" s="752">
        <f>'Weekly Statistics'!J19</f>
        <v>16983999.699999999</v>
      </c>
      <c r="I40" s="753"/>
      <c r="J40" s="752">
        <f>'Weekly Statistics'!L19</f>
        <v>14267937</v>
      </c>
      <c r="K40" s="753"/>
      <c r="L40" s="752">
        <f>J40-H40</f>
        <v>-2716062.6999999993</v>
      </c>
      <c r="M40" s="753"/>
      <c r="N40" s="752">
        <f>'Weekly Statistics'!D19</f>
        <v>3835096.3</v>
      </c>
      <c r="O40" s="753"/>
      <c r="P40" s="752">
        <f>'Weekly Statistics'!F19</f>
        <v>3536267</v>
      </c>
      <c r="Q40" s="753"/>
      <c r="R40" s="752">
        <f>P40-N40</f>
        <v>-298829.29999999981</v>
      </c>
      <c r="S40" s="753"/>
      <c r="T40" s="890">
        <v>16984</v>
      </c>
      <c r="U40" s="891"/>
      <c r="V40" s="717" t="s">
        <v>30</v>
      </c>
      <c r="W40" s="718"/>
      <c r="X40" s="41"/>
      <c r="Y40" s="28"/>
      <c r="Z40" s="29"/>
      <c r="AA40" s="29"/>
      <c r="AB40" s="29"/>
      <c r="AC40" s="29"/>
      <c r="AD40" s="29"/>
      <c r="AE40" s="29"/>
    </row>
    <row r="41" spans="2:43" ht="5.25" customHeight="1">
      <c r="B41" s="42"/>
      <c r="C41" s="43"/>
      <c r="D41" s="44"/>
      <c r="E41" s="45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46"/>
      <c r="Y41" s="28"/>
      <c r="AA41" s="47"/>
      <c r="AB41" s="47"/>
      <c r="AC41" s="48"/>
      <c r="AD41" s="289"/>
      <c r="AE41" s="289"/>
      <c r="AF41" s="288"/>
      <c r="AG41" s="29"/>
      <c r="AH41" s="29"/>
      <c r="AI41" s="29"/>
      <c r="AJ41" s="29"/>
      <c r="AK41" s="29"/>
      <c r="AL41" s="29"/>
    </row>
    <row r="42" spans="2:43" ht="15" customHeight="1">
      <c r="B42" s="701" t="s">
        <v>31</v>
      </c>
      <c r="C42" s="702"/>
      <c r="D42" s="703"/>
      <c r="E42" s="35" t="s">
        <v>32</v>
      </c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77" t="s">
        <v>33</v>
      </c>
      <c r="X42" s="49"/>
      <c r="Y42" s="28"/>
      <c r="Z42" s="24" t="s">
        <v>34</v>
      </c>
      <c r="AA42" s="118"/>
      <c r="AD42" s="290"/>
      <c r="AE42" s="290"/>
      <c r="AF42" s="288"/>
    </row>
    <row r="43" spans="2:43" ht="14.25" customHeight="1">
      <c r="B43" s="701" t="s">
        <v>27</v>
      </c>
      <c r="C43" s="702"/>
      <c r="D43" s="703"/>
      <c r="E43" s="278"/>
      <c r="F43" s="751" t="s">
        <v>18</v>
      </c>
      <c r="G43" s="712"/>
      <c r="H43" s="713"/>
      <c r="I43" s="870" t="s">
        <v>292</v>
      </c>
      <c r="J43" s="870"/>
      <c r="K43" s="870"/>
      <c r="L43" s="871"/>
      <c r="M43" s="870" t="s">
        <v>293</v>
      </c>
      <c r="N43" s="870"/>
      <c r="O43" s="870"/>
      <c r="P43" s="871"/>
      <c r="Q43" s="726" t="s">
        <v>22</v>
      </c>
      <c r="R43" s="726"/>
      <c r="S43" s="726"/>
      <c r="T43" s="727"/>
      <c r="U43" s="711" t="s">
        <v>35</v>
      </c>
      <c r="V43" s="712"/>
      <c r="W43" s="713"/>
      <c r="X43" s="50"/>
      <c r="Y43" s="28"/>
      <c r="AA43" s="358" t="s">
        <v>224</v>
      </c>
      <c r="AD43" s="290"/>
      <c r="AE43" s="290"/>
      <c r="AF43" s="288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</row>
    <row r="44" spans="2:43" ht="14.25" customHeight="1">
      <c r="B44" s="33"/>
      <c r="C44" s="34"/>
      <c r="D44" s="34"/>
      <c r="E44" s="278"/>
      <c r="F44" s="714"/>
      <c r="G44" s="715"/>
      <c r="H44" s="716"/>
      <c r="I44" s="726" t="s">
        <v>31</v>
      </c>
      <c r="J44" s="726"/>
      <c r="K44" s="725" t="s">
        <v>37</v>
      </c>
      <c r="L44" s="727"/>
      <c r="M44" s="725" t="s">
        <v>31</v>
      </c>
      <c r="N44" s="726"/>
      <c r="O44" s="725" t="s">
        <v>37</v>
      </c>
      <c r="P44" s="727"/>
      <c r="Q44" s="725" t="s">
        <v>31</v>
      </c>
      <c r="R44" s="726"/>
      <c r="S44" s="725" t="s">
        <v>37</v>
      </c>
      <c r="T44" s="727"/>
      <c r="U44" s="714"/>
      <c r="V44" s="715"/>
      <c r="W44" s="716"/>
      <c r="X44" s="50"/>
      <c r="Y44" s="28"/>
      <c r="Z44" s="51" t="s">
        <v>38</v>
      </c>
      <c r="AA44" s="356" t="s">
        <v>39</v>
      </c>
      <c r="AB44" s="52" t="s">
        <v>31</v>
      </c>
      <c r="AC44" s="52" t="s">
        <v>37</v>
      </c>
      <c r="AD44" s="290"/>
      <c r="AE44" s="290"/>
      <c r="AF44" s="291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</row>
    <row r="45" spans="2:43" ht="14.25" customHeight="1">
      <c r="B45" s="33"/>
      <c r="C45" s="34"/>
      <c r="D45" s="34"/>
      <c r="E45" s="278"/>
      <c r="F45" s="725" t="s">
        <v>40</v>
      </c>
      <c r="G45" s="726"/>
      <c r="H45" s="727"/>
      <c r="I45" s="709">
        <f>SUM('Weekly Statistics'!D39:E43,'Weekly Statistics'!D49:E49)</f>
        <v>18.61392</v>
      </c>
      <c r="J45" s="710"/>
      <c r="K45" s="709">
        <f>SUM('Weekly Statistics'!F39:G43,'Weekly Statistics'!F49:G49)</f>
        <v>17.622149999999998</v>
      </c>
      <c r="L45" s="710"/>
      <c r="M45" s="709">
        <f>SUM('Weekly Statistics'!H39:I43,'Weekly Statistics'!H49:I49)</f>
        <v>29.983720000000002</v>
      </c>
      <c r="N45" s="745"/>
      <c r="O45" s="709">
        <f>SUM('Weekly Statistics'!J39:K43,'Weekly Statistics'!J49:K49)</f>
        <v>19.579300000000003</v>
      </c>
      <c r="P45" s="710"/>
      <c r="Q45" s="746">
        <f>M45-I45</f>
        <v>11.369800000000001</v>
      </c>
      <c r="R45" s="747">
        <v>-1.1325757575757578</v>
      </c>
      <c r="S45" s="746">
        <f>O45-K45</f>
        <v>1.9571500000000057</v>
      </c>
      <c r="T45" s="747">
        <v>-1.1325757575757578</v>
      </c>
      <c r="U45" s="279" t="s">
        <v>41</v>
      </c>
      <c r="V45" s="280"/>
      <c r="W45" s="281"/>
      <c r="X45" s="53"/>
      <c r="Y45" s="28"/>
      <c r="Z45" s="51" t="s">
        <v>42</v>
      </c>
      <c r="AA45" s="357">
        <f>SUM('Weekly Raw Data'!W16:W22,'Weekly Raw Data'!W28)</f>
        <v>25838.799999999999</v>
      </c>
      <c r="AB45" s="363">
        <f>M45/(AA45/1000)</f>
        <v>1.1604145703360838</v>
      </c>
      <c r="AC45" s="363">
        <f>O45/(AA45/1000)</f>
        <v>0.75774803783457456</v>
      </c>
      <c r="AD45" s="290"/>
      <c r="AE45" s="290"/>
      <c r="AF45" s="291"/>
      <c r="AG45" s="54"/>
      <c r="AH45" s="54"/>
      <c r="AI45" s="54"/>
      <c r="AJ45" s="54"/>
      <c r="AK45" s="54"/>
      <c r="AL45" s="54"/>
      <c r="AM45" s="54"/>
      <c r="AN45" s="55"/>
      <c r="AO45" s="55"/>
      <c r="AP45" s="55"/>
      <c r="AQ45" s="54"/>
    </row>
    <row r="46" spans="2:43" ht="14.25" customHeight="1">
      <c r="B46" s="33"/>
      <c r="C46" s="34"/>
      <c r="D46" s="34"/>
      <c r="E46" s="278"/>
      <c r="F46" s="725" t="s">
        <v>43</v>
      </c>
      <c r="G46" s="726"/>
      <c r="H46" s="727"/>
      <c r="I46" s="709">
        <f>SUM('Weekly Statistics'!D44:E47)</f>
        <v>235.20941600000003</v>
      </c>
      <c r="J46" s="710"/>
      <c r="K46" s="709">
        <f>SUM('Weekly Statistics'!F44:G47)</f>
        <v>82.989104050000009</v>
      </c>
      <c r="L46" s="710"/>
      <c r="M46" s="709">
        <f>SUM('Weekly Statistics'!H44:I47)</f>
        <v>223.4076</v>
      </c>
      <c r="N46" s="745"/>
      <c r="O46" s="709">
        <f>SUM('Weekly Statistics'!J44:K47)</f>
        <v>65.510874000000001</v>
      </c>
      <c r="P46" s="710"/>
      <c r="Q46" s="746">
        <f>M46-I46</f>
        <v>-11.801816000000031</v>
      </c>
      <c r="R46" s="747">
        <v>-0.13257575757575801</v>
      </c>
      <c r="S46" s="746">
        <f>O46-K46</f>
        <v>-17.478230050000008</v>
      </c>
      <c r="T46" s="747">
        <v>-0.13257575757575801</v>
      </c>
      <c r="U46" s="279" t="s">
        <v>44</v>
      </c>
      <c r="V46" s="280"/>
      <c r="W46" s="281"/>
      <c r="X46" s="53"/>
      <c r="Y46" s="28"/>
      <c r="Z46" s="56" t="s">
        <v>45</v>
      </c>
      <c r="AA46" s="357">
        <f>SUM('Weekly Raw Data'!W24:W27)</f>
        <v>42709.7</v>
      </c>
      <c r="AB46" s="363">
        <f>M46/(AA46/1000)</f>
        <v>5.2308398326375514</v>
      </c>
      <c r="AC46" s="363">
        <f>O46/(AA46/1000)</f>
        <v>1.533864063667036</v>
      </c>
      <c r="AD46" s="290"/>
      <c r="AE46" s="290"/>
      <c r="AF46" s="291"/>
      <c r="AG46" s="54"/>
      <c r="AH46" s="54"/>
      <c r="AI46" s="54"/>
      <c r="AJ46" s="54"/>
      <c r="AK46" s="54"/>
      <c r="AL46" s="54"/>
      <c r="AM46" s="54"/>
      <c r="AN46" s="55"/>
      <c r="AO46" s="55"/>
      <c r="AP46" s="55"/>
      <c r="AQ46" s="54"/>
    </row>
    <row r="47" spans="2:43" ht="14.25" customHeight="1">
      <c r="B47" s="33"/>
      <c r="C47" s="34"/>
      <c r="D47" s="34"/>
      <c r="E47" s="278"/>
      <c r="F47" s="725" t="s">
        <v>46</v>
      </c>
      <c r="G47" s="726"/>
      <c r="H47" s="727"/>
      <c r="I47" s="709">
        <f>SUM(I45:J46)</f>
        <v>253.82333600000004</v>
      </c>
      <c r="J47" s="745"/>
      <c r="K47" s="709">
        <f>SUM(K45:L46)</f>
        <v>100.61125405000001</v>
      </c>
      <c r="L47" s="745"/>
      <c r="M47" s="709">
        <f>SUM(M45:N46)</f>
        <v>253.39132000000001</v>
      </c>
      <c r="N47" s="745"/>
      <c r="O47" s="709">
        <f>SUM(O45:P46)</f>
        <v>85.090174000000005</v>
      </c>
      <c r="P47" s="745"/>
      <c r="Q47" s="746">
        <f>M47-I47</f>
        <v>-0.43201600000003282</v>
      </c>
      <c r="R47" s="747">
        <v>0.86742424242424199</v>
      </c>
      <c r="S47" s="746">
        <f>O47-K47</f>
        <v>-15.521080050000009</v>
      </c>
      <c r="T47" s="747">
        <v>0.86742424242424199</v>
      </c>
      <c r="U47" s="280"/>
      <c r="V47" s="280"/>
      <c r="W47" s="281"/>
      <c r="X47" s="53"/>
      <c r="Y47" s="28"/>
      <c r="AA47" s="120">
        <f>AA45+AA46</f>
        <v>68548.5</v>
      </c>
      <c r="AB47" s="36"/>
      <c r="AC47" s="54"/>
      <c r="AD47" s="291"/>
      <c r="AE47" s="291"/>
      <c r="AF47" s="291"/>
      <c r="AG47" s="54"/>
      <c r="AH47" s="54"/>
      <c r="AI47" s="54"/>
      <c r="AJ47" s="54"/>
      <c r="AK47" s="54"/>
      <c r="AL47" s="54"/>
      <c r="AM47" s="54"/>
      <c r="AN47" s="55"/>
      <c r="AO47" s="55"/>
      <c r="AP47" s="55"/>
      <c r="AQ47" s="54"/>
    </row>
    <row r="48" spans="2:43" ht="14.25" customHeight="1">
      <c r="B48" s="33"/>
      <c r="C48" s="34"/>
      <c r="D48" s="34"/>
      <c r="E48" s="282"/>
      <c r="F48" s="725" t="s">
        <v>47</v>
      </c>
      <c r="G48" s="726"/>
      <c r="H48" s="727"/>
      <c r="I48" s="865" t="s">
        <v>296</v>
      </c>
      <c r="J48" s="866"/>
      <c r="K48" s="866"/>
      <c r="L48" s="866"/>
      <c r="M48" s="866"/>
      <c r="N48" s="866"/>
      <c r="O48" s="866"/>
      <c r="P48" s="866"/>
      <c r="Q48" s="866"/>
      <c r="R48" s="866"/>
      <c r="S48" s="866"/>
      <c r="T48" s="866"/>
      <c r="U48" s="707"/>
      <c r="V48" s="707"/>
      <c r="W48" s="708"/>
      <c r="X48" s="57"/>
      <c r="Y48" s="28"/>
      <c r="AB48" s="36"/>
      <c r="AC48" s="54"/>
      <c r="AD48" s="291"/>
      <c r="AE48" s="291"/>
      <c r="AF48" s="291"/>
      <c r="AG48" s="54"/>
      <c r="AH48" s="54"/>
      <c r="AI48" s="54"/>
      <c r="AJ48" s="54"/>
      <c r="AK48" s="54"/>
      <c r="AL48" s="54"/>
      <c r="AM48" s="54"/>
      <c r="AN48" s="55"/>
      <c r="AO48" s="55"/>
      <c r="AP48" s="55"/>
      <c r="AQ48" s="54"/>
    </row>
    <row r="49" spans="2:43" ht="5.25" customHeight="1">
      <c r="B49" s="33"/>
      <c r="C49" s="34"/>
      <c r="D49" s="34"/>
      <c r="E49" s="282"/>
      <c r="F49" s="119"/>
      <c r="G49" s="119"/>
      <c r="H49" s="283"/>
      <c r="I49" s="284"/>
      <c r="J49" s="284"/>
      <c r="K49" s="284"/>
      <c r="L49" s="284"/>
      <c r="M49" s="284"/>
      <c r="N49" s="284"/>
      <c r="O49" s="284"/>
      <c r="P49" s="284"/>
      <c r="Q49" s="285"/>
      <c r="R49" s="285"/>
      <c r="S49" s="286"/>
      <c r="T49" s="286"/>
      <c r="U49" s="287"/>
      <c r="V49" s="287"/>
      <c r="W49" s="287"/>
      <c r="X49" s="57"/>
      <c r="Y49" s="28"/>
      <c r="AB49" s="36"/>
      <c r="AC49" s="54"/>
      <c r="AD49" s="291"/>
      <c r="AE49" s="291"/>
      <c r="AF49" s="291"/>
      <c r="AG49" s="54"/>
      <c r="AH49" s="54"/>
      <c r="AI49" s="54"/>
      <c r="AJ49" s="54"/>
      <c r="AK49" s="54"/>
      <c r="AL49" s="54"/>
      <c r="AM49" s="54"/>
      <c r="AN49" s="55"/>
      <c r="AO49" s="55"/>
      <c r="AP49" s="55"/>
      <c r="AQ49" s="54"/>
    </row>
    <row r="50" spans="2:43" ht="15" customHeight="1">
      <c r="B50" s="881" t="s">
        <v>48</v>
      </c>
      <c r="C50" s="882"/>
      <c r="D50" s="883"/>
      <c r="E50" s="27" t="s">
        <v>287</v>
      </c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58"/>
      <c r="Y50" s="28"/>
      <c r="AD50" s="290"/>
      <c r="AE50" s="290"/>
      <c r="AF50" s="290"/>
    </row>
    <row r="51" spans="2:43" s="28" customFormat="1" ht="15" customHeight="1">
      <c r="B51" s="39"/>
      <c r="C51" s="40"/>
      <c r="D51" s="59"/>
      <c r="E51" s="580" t="s">
        <v>297</v>
      </c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60"/>
      <c r="Z51" s="74"/>
      <c r="AA51" s="74"/>
      <c r="AD51" s="292"/>
      <c r="AE51" s="292"/>
      <c r="AF51" s="292"/>
    </row>
    <row r="52" spans="2:43" ht="15" customHeight="1">
      <c r="B52" s="39"/>
      <c r="C52" s="40"/>
      <c r="D52" s="59"/>
      <c r="E52" s="30"/>
      <c r="F52" s="867" t="s">
        <v>49</v>
      </c>
      <c r="G52" s="868"/>
      <c r="H52" s="868"/>
      <c r="I52" s="868"/>
      <c r="J52" s="868"/>
      <c r="K52" s="868"/>
      <c r="L52" s="868"/>
      <c r="M52" s="868"/>
      <c r="N52" s="869"/>
      <c r="O52" s="789" t="s">
        <v>50</v>
      </c>
      <c r="P52" s="790"/>
      <c r="Q52" s="791"/>
      <c r="R52" s="789" t="s">
        <v>51</v>
      </c>
      <c r="S52" s="790"/>
      <c r="T52" s="791"/>
      <c r="U52" s="875" t="s">
        <v>19</v>
      </c>
      <c r="V52" s="876"/>
      <c r="W52" s="877"/>
      <c r="X52" s="60"/>
      <c r="Y52" s="28"/>
      <c r="AD52" s="290"/>
      <c r="AE52" s="290"/>
      <c r="AF52" s="290"/>
    </row>
    <row r="53" spans="2:43" ht="15" customHeight="1">
      <c r="B53" s="39"/>
      <c r="C53" s="40"/>
      <c r="D53" s="59"/>
      <c r="E53" s="30"/>
      <c r="F53" s="863" t="str">
        <f>I43</f>
        <v>Last Week (21th May )</v>
      </c>
      <c r="G53" s="864"/>
      <c r="H53" s="864"/>
      <c r="I53" s="863" t="str">
        <f>M43</f>
        <v>This Week (28th May)</v>
      </c>
      <c r="J53" s="864"/>
      <c r="K53" s="864"/>
      <c r="L53" s="867" t="s">
        <v>22</v>
      </c>
      <c r="M53" s="868"/>
      <c r="N53" s="869"/>
      <c r="O53" s="792"/>
      <c r="P53" s="793"/>
      <c r="Q53" s="794"/>
      <c r="R53" s="792"/>
      <c r="S53" s="793"/>
      <c r="T53" s="794"/>
      <c r="U53" s="878"/>
      <c r="V53" s="879"/>
      <c r="W53" s="880"/>
      <c r="X53" s="60"/>
      <c r="Y53" s="28"/>
      <c r="AD53" s="290"/>
      <c r="AE53" s="290"/>
      <c r="AF53" s="290"/>
    </row>
    <row r="54" spans="2:43" ht="16">
      <c r="B54" s="39"/>
      <c r="C54" s="40"/>
      <c r="D54" s="59"/>
      <c r="E54" s="35"/>
      <c r="F54" s="756">
        <f>J111</f>
        <v>11772</v>
      </c>
      <c r="G54" s="757"/>
      <c r="H54" s="757"/>
      <c r="I54" s="756">
        <f>M111</f>
        <v>11475</v>
      </c>
      <c r="J54" s="757"/>
      <c r="K54" s="757"/>
      <c r="L54" s="746">
        <f>I54-F54</f>
        <v>-297</v>
      </c>
      <c r="M54" s="806"/>
      <c r="N54" s="747"/>
      <c r="O54" s="795">
        <f>AC111</f>
        <v>4412.204999999999</v>
      </c>
      <c r="P54" s="796"/>
      <c r="Q54" s="796"/>
      <c r="R54" s="756">
        <f>ABS(O54-L54)</f>
        <v>4709.204999999999</v>
      </c>
      <c r="S54" s="757"/>
      <c r="T54" s="779"/>
      <c r="U54" s="825"/>
      <c r="V54" s="826"/>
      <c r="W54" s="827"/>
      <c r="X54" s="60"/>
      <c r="Y54" s="28"/>
      <c r="AD54" s="290"/>
      <c r="AE54" s="290"/>
      <c r="AF54" s="290"/>
    </row>
    <row r="55" spans="2:43" ht="5.25" customHeight="1">
      <c r="B55" s="42"/>
      <c r="C55" s="43"/>
      <c r="D55" s="44"/>
      <c r="E55" s="45"/>
      <c r="F55" s="64" t="s">
        <v>52</v>
      </c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46"/>
      <c r="Y55" s="28"/>
    </row>
    <row r="56" spans="2:43" ht="16">
      <c r="B56" s="803" t="s">
        <v>53</v>
      </c>
      <c r="C56" s="804"/>
      <c r="D56" s="805"/>
      <c r="E56" s="30" t="s">
        <v>54</v>
      </c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277"/>
      <c r="X56" s="60"/>
      <c r="Y56" s="28"/>
    </row>
    <row r="57" spans="2:43" ht="16">
      <c r="B57" s="701" t="s">
        <v>55</v>
      </c>
      <c r="C57" s="702"/>
      <c r="D57" s="703"/>
      <c r="E57" s="539"/>
      <c r="F57" s="296" t="s">
        <v>56</v>
      </c>
      <c r="G57" s="294"/>
      <c r="H57" s="295"/>
      <c r="I57" s="295"/>
      <c r="J57" s="295"/>
      <c r="K57" s="296"/>
      <c r="L57" s="38"/>
      <c r="M57" s="38"/>
      <c r="N57" s="38"/>
      <c r="O57" s="38"/>
      <c r="P57" s="294"/>
      <c r="Q57" s="294"/>
      <c r="R57" s="294"/>
      <c r="S57" s="294"/>
      <c r="T57" s="294"/>
      <c r="U57" s="294"/>
      <c r="V57" s="297"/>
      <c r="W57" s="298"/>
      <c r="X57" s="60"/>
      <c r="Y57" s="28"/>
    </row>
    <row r="58" spans="2:43" ht="16">
      <c r="B58" s="33"/>
      <c r="C58" s="34"/>
      <c r="D58" s="293"/>
      <c r="E58" s="539"/>
      <c r="F58" s="294"/>
      <c r="G58" s="294"/>
      <c r="H58" s="295"/>
      <c r="I58" s="295"/>
      <c r="J58" s="296"/>
      <c r="K58" s="296"/>
      <c r="L58" s="38"/>
      <c r="M58" s="38"/>
      <c r="N58" s="299"/>
      <c r="O58" s="299"/>
      <c r="P58" s="294"/>
      <c r="Q58" s="294"/>
      <c r="R58" s="38"/>
      <c r="S58" s="38"/>
      <c r="T58" s="38"/>
      <c r="U58" s="38"/>
      <c r="V58" s="298"/>
      <c r="W58" s="298"/>
      <c r="X58" s="60"/>
      <c r="Y58" s="28"/>
    </row>
    <row r="59" spans="2:43" ht="16">
      <c r="B59" s="33"/>
      <c r="C59" s="34"/>
      <c r="D59" s="293"/>
      <c r="E59" s="539"/>
      <c r="F59" s="294"/>
      <c r="G59" s="294"/>
      <c r="H59" s="117"/>
      <c r="I59" s="117"/>
      <c r="J59" s="117"/>
      <c r="K59" s="117"/>
      <c r="L59" s="117"/>
      <c r="M59" s="117"/>
      <c r="N59" s="300"/>
      <c r="O59" s="300"/>
      <c r="P59" s="300"/>
      <c r="Q59" s="300"/>
      <c r="R59" s="301"/>
      <c r="S59" s="301"/>
      <c r="T59" s="301"/>
      <c r="U59" s="301"/>
      <c r="V59" s="302"/>
      <c r="W59" s="303"/>
      <c r="X59" s="60"/>
      <c r="Y59" s="28"/>
    </row>
    <row r="60" spans="2:43" ht="16">
      <c r="B60" s="33"/>
      <c r="C60" s="34"/>
      <c r="D60" s="293"/>
      <c r="E60" s="539"/>
      <c r="F60" s="294"/>
      <c r="G60" s="294"/>
      <c r="H60" s="117"/>
      <c r="I60" s="117"/>
      <c r="J60" s="117"/>
      <c r="K60" s="117"/>
      <c r="L60" s="117"/>
      <c r="M60" s="691"/>
      <c r="N60" s="300"/>
      <c r="O60" s="300"/>
      <c r="P60" s="300"/>
      <c r="Q60" s="300"/>
      <c r="R60" s="301"/>
      <c r="S60" s="301"/>
      <c r="T60" s="301"/>
      <c r="U60" s="301"/>
      <c r="V60" s="302"/>
      <c r="W60" s="303"/>
      <c r="X60" s="60"/>
      <c r="Y60" s="28"/>
    </row>
    <row r="61" spans="2:43" ht="15" customHeight="1">
      <c r="B61" s="33"/>
      <c r="C61" s="34"/>
      <c r="D61" s="293"/>
      <c r="E61" s="539"/>
      <c r="F61" s="294"/>
      <c r="G61" s="294"/>
      <c r="H61" s="117"/>
      <c r="I61" s="117"/>
      <c r="J61" s="117"/>
      <c r="K61" s="117"/>
      <c r="L61" s="304"/>
      <c r="M61" s="304"/>
      <c r="N61" s="300"/>
      <c r="O61" s="300"/>
      <c r="P61" s="300"/>
      <c r="Q61" s="300"/>
      <c r="R61" s="301"/>
      <c r="S61" s="301"/>
      <c r="T61" s="301"/>
      <c r="U61" s="301"/>
      <c r="V61" s="305"/>
      <c r="W61" s="305"/>
      <c r="X61" s="60"/>
      <c r="Y61" s="28"/>
    </row>
    <row r="62" spans="2:43" ht="15" customHeight="1">
      <c r="B62" s="33"/>
      <c r="C62" s="34"/>
      <c r="D62" s="293"/>
      <c r="E62" s="163"/>
      <c r="F62" s="306"/>
      <c r="G62" s="306"/>
      <c r="H62" s="304"/>
      <c r="I62" s="304"/>
      <c r="J62" s="304"/>
      <c r="K62" s="304"/>
      <c r="L62" s="304"/>
      <c r="M62" s="304"/>
      <c r="N62" s="300"/>
      <c r="O62" s="300"/>
      <c r="P62" s="300"/>
      <c r="Q62" s="300"/>
      <c r="R62" s="307"/>
      <c r="S62" s="307"/>
      <c r="T62" s="301"/>
      <c r="U62" s="301"/>
      <c r="V62" s="302"/>
      <c r="W62" s="303"/>
      <c r="X62" s="60"/>
      <c r="Y62" s="28"/>
    </row>
    <row r="63" spans="2:43" ht="15" hidden="1" customHeight="1">
      <c r="B63" s="33"/>
      <c r="C63" s="34"/>
      <c r="D63" s="293"/>
      <c r="E63" s="163"/>
      <c r="F63" s="294"/>
      <c r="G63" s="294"/>
      <c r="H63" s="117"/>
      <c r="I63" s="117"/>
      <c r="J63" s="117"/>
      <c r="K63" s="117"/>
      <c r="L63" s="304"/>
      <c r="M63" s="304"/>
      <c r="N63" s="300"/>
      <c r="O63" s="300"/>
      <c r="P63" s="300"/>
      <c r="Q63" s="300"/>
      <c r="R63" s="301"/>
      <c r="S63" s="301"/>
      <c r="T63" s="301"/>
      <c r="U63" s="301"/>
      <c r="V63" s="302"/>
      <c r="W63" s="303"/>
      <c r="X63" s="60"/>
      <c r="Y63" s="28"/>
    </row>
    <row r="64" spans="2:43" ht="15" hidden="1" customHeight="1">
      <c r="B64" s="33"/>
      <c r="C64" s="34"/>
      <c r="D64" s="293"/>
      <c r="E64" s="163"/>
      <c r="F64" s="294"/>
      <c r="G64" s="294"/>
      <c r="H64" s="117"/>
      <c r="I64" s="117"/>
      <c r="J64" s="117"/>
      <c r="K64" s="117"/>
      <c r="L64" s="304"/>
      <c r="M64" s="304"/>
      <c r="N64" s="308"/>
      <c r="O64" s="308"/>
      <c r="P64" s="300"/>
      <c r="Q64" s="300"/>
      <c r="R64" s="309"/>
      <c r="S64" s="309"/>
      <c r="T64" s="301"/>
      <c r="U64" s="301"/>
      <c r="V64" s="305"/>
      <c r="W64" s="305"/>
      <c r="X64" s="60"/>
      <c r="Y64" s="28"/>
    </row>
    <row r="65" spans="2:38" ht="15" hidden="1" customHeight="1">
      <c r="B65" s="33"/>
      <c r="C65" s="34"/>
      <c r="D65" s="293"/>
      <c r="E65" s="163"/>
      <c r="F65" s="294"/>
      <c r="G65" s="294"/>
      <c r="H65" s="117"/>
      <c r="I65" s="117"/>
      <c r="J65" s="117"/>
      <c r="K65" s="117"/>
      <c r="L65" s="304"/>
      <c r="M65" s="304"/>
      <c r="N65" s="300"/>
      <c r="O65" s="300"/>
      <c r="P65" s="300"/>
      <c r="Q65" s="300"/>
      <c r="R65" s="301"/>
      <c r="S65" s="301"/>
      <c r="T65" s="301"/>
      <c r="U65" s="301"/>
      <c r="V65" s="305"/>
      <c r="W65" s="305"/>
      <c r="X65" s="60"/>
      <c r="Y65" s="28"/>
    </row>
    <row r="66" spans="2:38" ht="15" hidden="1" customHeight="1">
      <c r="B66" s="33"/>
      <c r="C66" s="34"/>
      <c r="D66" s="293"/>
      <c r="E66" s="163"/>
      <c r="F66" s="294"/>
      <c r="G66" s="294"/>
      <c r="H66" s="117"/>
      <c r="I66" s="117"/>
      <c r="J66" s="117"/>
      <c r="K66" s="117"/>
      <c r="L66" s="304"/>
      <c r="M66" s="304"/>
      <c r="N66" s="308"/>
      <c r="O66" s="308"/>
      <c r="P66" s="300"/>
      <c r="Q66" s="300"/>
      <c r="R66" s="301"/>
      <c r="S66" s="301"/>
      <c r="T66" s="301"/>
      <c r="U66" s="301"/>
      <c r="V66" s="302"/>
      <c r="W66" s="303"/>
      <c r="X66" s="60"/>
      <c r="Y66" s="28"/>
    </row>
    <row r="67" spans="2:38" ht="15" hidden="1" customHeight="1">
      <c r="B67" s="33"/>
      <c r="C67" s="34"/>
      <c r="D67" s="293"/>
      <c r="E67" s="163"/>
      <c r="F67" s="294"/>
      <c r="G67" s="294"/>
      <c r="H67" s="117"/>
      <c r="I67" s="117"/>
      <c r="J67" s="117"/>
      <c r="K67" s="117"/>
      <c r="L67" s="117"/>
      <c r="M67" s="117"/>
      <c r="N67" s="308"/>
      <c r="O67" s="308"/>
      <c r="P67" s="300"/>
      <c r="Q67" s="300"/>
      <c r="R67" s="301"/>
      <c r="S67" s="301"/>
      <c r="T67" s="301"/>
      <c r="U67" s="301"/>
      <c r="V67" s="305"/>
      <c r="W67" s="305"/>
      <c r="X67" s="60"/>
      <c r="Y67" s="28"/>
    </row>
    <row r="68" spans="2:38" ht="19.5" customHeight="1">
      <c r="B68" s="33"/>
      <c r="C68" s="34"/>
      <c r="D68" s="293"/>
      <c r="E68" s="163"/>
      <c r="F68" s="294"/>
      <c r="G68" s="294"/>
      <c r="H68" s="310"/>
      <c r="I68" s="117"/>
      <c r="J68" s="117"/>
      <c r="K68" s="117"/>
      <c r="L68" s="117"/>
      <c r="M68" s="117"/>
      <c r="N68" s="308"/>
      <c r="O68" s="308"/>
      <c r="P68" s="300"/>
      <c r="Q68" s="300"/>
      <c r="R68" s="301"/>
      <c r="S68" s="301"/>
      <c r="T68" s="301"/>
      <c r="U68" s="301"/>
      <c r="V68" s="302"/>
      <c r="W68" s="303"/>
      <c r="X68" s="60"/>
      <c r="Y68" s="28"/>
    </row>
    <row r="69" spans="2:38" ht="27" customHeight="1">
      <c r="B69" s="33"/>
      <c r="C69" s="34"/>
      <c r="D69" s="293"/>
      <c r="E69" s="538" t="s">
        <v>275</v>
      </c>
      <c r="F69" s="30"/>
      <c r="G69" s="88"/>
      <c r="H69" s="109"/>
      <c r="I69" s="109"/>
      <c r="J69" s="109"/>
      <c r="K69" s="109"/>
      <c r="L69" s="110"/>
      <c r="M69" s="692"/>
      <c r="N69" s="110"/>
      <c r="O69" s="110"/>
      <c r="P69" s="110"/>
      <c r="Q69" s="110"/>
      <c r="R69" s="111"/>
      <c r="S69" s="111"/>
      <c r="T69" s="111"/>
      <c r="U69" s="111"/>
      <c r="V69" s="107"/>
      <c r="W69" s="107"/>
      <c r="X69" s="31"/>
      <c r="Y69" s="28"/>
    </row>
    <row r="70" spans="2:38" ht="5.25" customHeight="1">
      <c r="B70" s="61"/>
      <c r="C70" s="62"/>
      <c r="D70" s="63"/>
      <c r="E70" s="45"/>
      <c r="F70" s="64"/>
      <c r="G70" s="112"/>
      <c r="H70" s="112"/>
      <c r="I70" s="113"/>
      <c r="J70" s="113"/>
      <c r="K70" s="113"/>
      <c r="L70" s="113"/>
      <c r="M70" s="114"/>
      <c r="N70" s="114"/>
      <c r="O70" s="113"/>
      <c r="P70" s="113"/>
      <c r="Q70" s="115"/>
      <c r="R70" s="115"/>
      <c r="S70" s="115"/>
      <c r="T70" s="115"/>
      <c r="U70" s="116"/>
      <c r="V70" s="116"/>
      <c r="W70" s="116"/>
      <c r="X70" s="65"/>
      <c r="Y70" s="28"/>
    </row>
    <row r="71" spans="2:38" ht="15" hidden="1" customHeight="1">
      <c r="B71" s="701" t="s">
        <v>57</v>
      </c>
      <c r="C71" s="702"/>
      <c r="D71" s="703"/>
      <c r="E71" s="119"/>
      <c r="F71" s="30"/>
      <c r="G71" s="30"/>
      <c r="H71" s="30"/>
      <c r="I71" s="30"/>
      <c r="J71" s="30"/>
      <c r="K71" s="30"/>
      <c r="L71" s="119"/>
      <c r="M71" s="362"/>
      <c r="N71" s="119"/>
      <c r="O71" s="30"/>
      <c r="P71" s="30"/>
      <c r="Q71" s="30"/>
      <c r="R71" s="30"/>
      <c r="S71" s="30"/>
      <c r="T71" s="30"/>
      <c r="U71" s="30"/>
      <c r="V71" s="30"/>
      <c r="W71" s="30"/>
      <c r="X71" s="31"/>
      <c r="Y71" s="28"/>
    </row>
    <row r="72" spans="2:38" ht="15" hidden="1" customHeight="1">
      <c r="B72" s="828" t="s">
        <v>58</v>
      </c>
      <c r="C72" s="829"/>
      <c r="D72" s="830"/>
      <c r="E72" s="364"/>
      <c r="F72" s="30"/>
      <c r="G72" s="30"/>
      <c r="H72" s="30"/>
      <c r="I72" s="30"/>
      <c r="J72" s="30"/>
      <c r="K72" s="30"/>
      <c r="L72" s="30"/>
      <c r="M72" s="30"/>
      <c r="N72" s="364"/>
      <c r="O72" s="30"/>
      <c r="P72" s="30"/>
      <c r="Q72" s="30"/>
      <c r="R72" s="30"/>
      <c r="S72" s="30"/>
      <c r="T72" s="30"/>
      <c r="U72" s="30"/>
      <c r="V72" s="30"/>
      <c r="W72" s="30"/>
      <c r="X72" s="31"/>
      <c r="Y72" s="28"/>
      <c r="Z72" s="30"/>
      <c r="AB72" s="30"/>
      <c r="AK72" s="117"/>
      <c r="AL72" s="117"/>
    </row>
    <row r="73" spans="2:38" ht="16">
      <c r="B73" s="803" t="s">
        <v>59</v>
      </c>
      <c r="C73" s="804"/>
      <c r="D73" s="804"/>
      <c r="E73" s="577" t="s">
        <v>266</v>
      </c>
      <c r="F73" s="119"/>
      <c r="G73" s="119"/>
      <c r="H73" s="119"/>
      <c r="I73" s="119"/>
      <c r="J73" s="119"/>
      <c r="K73" s="119"/>
      <c r="L73" s="119"/>
      <c r="M73" s="638"/>
      <c r="N73" s="577"/>
      <c r="O73" s="119"/>
      <c r="P73" s="119"/>
      <c r="Q73" s="119"/>
      <c r="R73" s="119"/>
      <c r="S73" s="119"/>
      <c r="T73" s="119"/>
      <c r="U73" s="119"/>
      <c r="V73" s="119"/>
      <c r="W73" s="119"/>
      <c r="X73" s="561"/>
      <c r="Y73" s="28"/>
      <c r="Z73" s="30"/>
      <c r="AB73" s="30"/>
      <c r="AK73" s="117"/>
      <c r="AL73" s="117"/>
    </row>
    <row r="74" spans="2:38" ht="15" customHeight="1">
      <c r="B74" s="701" t="s">
        <v>60</v>
      </c>
      <c r="C74" s="702"/>
      <c r="D74" s="702"/>
      <c r="E74" s="693" t="s">
        <v>265</v>
      </c>
      <c r="F74" s="30"/>
      <c r="G74" s="30"/>
      <c r="H74" s="30"/>
      <c r="I74" s="30"/>
      <c r="J74" s="30"/>
      <c r="K74" s="30"/>
      <c r="L74" s="30"/>
      <c r="M74" s="637"/>
      <c r="N74" s="693" t="s">
        <v>265</v>
      </c>
      <c r="O74" s="30"/>
      <c r="P74" s="30"/>
      <c r="Q74" s="30"/>
      <c r="R74" s="30"/>
      <c r="S74" s="30"/>
      <c r="T74" s="30"/>
      <c r="U74" s="30"/>
      <c r="V74" s="30"/>
      <c r="W74" s="30"/>
      <c r="X74" s="31"/>
      <c r="Y74" s="28"/>
      <c r="Z74" s="30"/>
      <c r="AB74" s="30"/>
      <c r="AK74" s="117"/>
      <c r="AL74" s="117"/>
    </row>
    <row r="75" spans="2:38" ht="15" customHeight="1">
      <c r="B75" s="33"/>
      <c r="C75" s="34"/>
      <c r="D75" s="34"/>
      <c r="E75" s="577" t="s">
        <v>262</v>
      </c>
      <c r="F75" s="30"/>
      <c r="G75" s="30"/>
      <c r="H75" s="30"/>
      <c r="I75" s="30"/>
      <c r="J75" s="30"/>
      <c r="K75" s="30"/>
      <c r="L75" s="30"/>
      <c r="M75" s="30"/>
      <c r="N75" s="577" t="s">
        <v>262</v>
      </c>
      <c r="O75" s="30"/>
      <c r="P75" s="30"/>
      <c r="Q75" s="30"/>
      <c r="R75" s="30"/>
      <c r="S75" s="30"/>
      <c r="T75" s="30"/>
      <c r="U75" s="30"/>
      <c r="V75" s="30"/>
      <c r="W75" s="30"/>
      <c r="X75" s="31"/>
      <c r="Y75" s="28"/>
      <c r="Z75" s="30"/>
      <c r="AB75" s="30"/>
      <c r="AK75" s="117"/>
      <c r="AL75" s="117"/>
    </row>
    <row r="76" spans="2:38" ht="15" hidden="1" customHeight="1">
      <c r="B76" s="33"/>
      <c r="C76" s="34"/>
      <c r="D76" s="34"/>
      <c r="E76" s="577" t="s">
        <v>260</v>
      </c>
      <c r="F76" s="30"/>
      <c r="G76" s="30"/>
      <c r="H76" s="30"/>
      <c r="I76" s="30"/>
      <c r="J76" s="30"/>
      <c r="K76" s="30"/>
      <c r="L76" s="30"/>
      <c r="M76" s="30"/>
      <c r="N76" s="545" t="s">
        <v>260</v>
      </c>
      <c r="O76" s="30"/>
      <c r="P76" s="30"/>
      <c r="Q76" s="30"/>
      <c r="R76" s="30"/>
      <c r="S76" s="30"/>
      <c r="T76" s="30"/>
      <c r="U76" s="30"/>
      <c r="V76" s="30"/>
      <c r="W76" s="30"/>
      <c r="X76" s="31"/>
      <c r="Y76" s="28"/>
      <c r="Z76" s="30"/>
      <c r="AB76" s="30"/>
      <c r="AK76" s="117"/>
      <c r="AL76" s="117"/>
    </row>
    <row r="77" spans="2:38" ht="15" customHeight="1">
      <c r="B77" s="33"/>
      <c r="C77" s="34"/>
      <c r="D77" s="34"/>
      <c r="E77" s="693" t="s">
        <v>267</v>
      </c>
      <c r="F77" s="30"/>
      <c r="G77" s="30"/>
      <c r="H77" s="30"/>
      <c r="I77" s="30"/>
      <c r="J77" s="30"/>
      <c r="K77" s="30"/>
      <c r="L77" s="30"/>
      <c r="M77" s="637"/>
      <c r="N77" s="693" t="s">
        <v>267</v>
      </c>
      <c r="O77" s="30"/>
      <c r="P77" s="30"/>
      <c r="Q77" s="30"/>
      <c r="R77" s="30"/>
      <c r="S77" s="30"/>
      <c r="T77" s="30"/>
      <c r="U77" s="30"/>
      <c r="V77" s="30"/>
      <c r="W77" s="30"/>
      <c r="X77" s="31"/>
      <c r="Y77" s="28"/>
      <c r="Z77" s="30"/>
      <c r="AB77" s="30"/>
      <c r="AK77" s="117"/>
      <c r="AL77" s="117"/>
    </row>
    <row r="78" spans="2:38" ht="15" customHeight="1">
      <c r="B78" s="819" t="s">
        <v>61</v>
      </c>
      <c r="C78" s="820"/>
      <c r="D78" s="821"/>
      <c r="E78" s="119"/>
      <c r="F78" s="119"/>
      <c r="G78" s="119"/>
      <c r="H78" s="119"/>
      <c r="I78" s="119"/>
      <c r="J78" s="119"/>
      <c r="K78" s="119"/>
      <c r="L78" s="119"/>
      <c r="M78" s="638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561"/>
      <c r="Y78" s="28"/>
      <c r="Z78" s="30"/>
      <c r="AB78" s="30"/>
      <c r="AK78" s="117"/>
      <c r="AL78" s="117"/>
    </row>
    <row r="79" spans="2:38" ht="15" customHeight="1">
      <c r="B79" s="704"/>
      <c r="C79" s="705"/>
      <c r="D79" s="706"/>
      <c r="E79" s="603"/>
      <c r="F79" s="30"/>
      <c r="G79" s="30"/>
      <c r="H79" s="30"/>
      <c r="I79" s="30"/>
      <c r="J79" s="30"/>
      <c r="K79" s="30"/>
      <c r="L79" s="30" t="s">
        <v>52</v>
      </c>
      <c r="M79" s="637"/>
      <c r="N79" s="545"/>
      <c r="O79" s="30"/>
      <c r="P79" s="30"/>
      <c r="Q79" s="30"/>
      <c r="R79" s="30"/>
      <c r="S79" s="30"/>
      <c r="T79" s="30"/>
      <c r="U79" s="30"/>
      <c r="V79" s="30"/>
      <c r="W79" s="30"/>
      <c r="X79" s="31"/>
      <c r="Y79" s="28"/>
      <c r="Z79" s="30"/>
      <c r="AB79" s="30"/>
      <c r="AK79" s="117"/>
      <c r="AL79" s="117"/>
    </row>
    <row r="80" spans="2:38" ht="15" customHeight="1">
      <c r="B80" s="822"/>
      <c r="C80" s="823"/>
      <c r="D80" s="824"/>
      <c r="E80" s="577"/>
      <c r="F80" s="30"/>
      <c r="G80" s="30"/>
      <c r="H80" s="30"/>
      <c r="I80" s="30"/>
      <c r="J80" s="30"/>
      <c r="K80" s="30"/>
      <c r="L80" s="30"/>
      <c r="M80" s="637"/>
      <c r="N80" s="545"/>
      <c r="O80" s="30"/>
      <c r="P80" s="30"/>
      <c r="Q80" s="30"/>
      <c r="R80" s="30"/>
      <c r="S80" s="30"/>
      <c r="T80" s="30"/>
      <c r="U80" s="30"/>
      <c r="V80" s="30"/>
      <c r="W80" s="30"/>
      <c r="X80" s="31"/>
      <c r="Y80" s="28"/>
      <c r="Z80" s="30"/>
      <c r="AB80" s="30"/>
      <c r="AK80" s="117"/>
      <c r="AL80" s="117"/>
    </row>
    <row r="81" spans="2:40" ht="15" customHeight="1">
      <c r="B81" s="819" t="s">
        <v>62</v>
      </c>
      <c r="C81" s="843"/>
      <c r="D81" s="843"/>
      <c r="E81" s="602"/>
      <c r="F81" s="119"/>
      <c r="G81" s="119"/>
      <c r="H81" s="119"/>
      <c r="I81" s="119"/>
      <c r="J81" s="119"/>
      <c r="K81" s="119"/>
      <c r="L81" s="119"/>
      <c r="M81" s="638"/>
      <c r="N81" s="639"/>
      <c r="O81" s="119"/>
      <c r="P81" s="119"/>
      <c r="Q81" s="119"/>
      <c r="R81" s="119"/>
      <c r="S81" s="119"/>
      <c r="T81" s="119"/>
      <c r="U81" s="119"/>
      <c r="V81" s="119"/>
      <c r="W81" s="119"/>
      <c r="X81" s="561"/>
      <c r="Y81" s="28"/>
      <c r="Z81" s="30"/>
      <c r="AB81" s="30"/>
      <c r="AK81" s="117"/>
      <c r="AL81" s="117"/>
    </row>
    <row r="82" spans="2:40" ht="15" customHeight="1">
      <c r="B82" s="844"/>
      <c r="C82" s="845"/>
      <c r="D82" s="845"/>
      <c r="E82" s="577"/>
      <c r="F82" s="30"/>
      <c r="G82" s="30"/>
      <c r="H82" s="30"/>
      <c r="I82" s="30"/>
      <c r="J82" s="30"/>
      <c r="K82" s="30"/>
      <c r="L82" s="30"/>
      <c r="M82" s="637"/>
      <c r="N82" s="545"/>
      <c r="O82" s="30"/>
      <c r="P82" s="30"/>
      <c r="Q82" s="30"/>
      <c r="R82" s="30"/>
      <c r="S82" s="30"/>
      <c r="T82" s="30"/>
      <c r="U82" s="30"/>
      <c r="V82" s="30"/>
      <c r="W82" s="30"/>
      <c r="X82" s="31"/>
      <c r="Y82" s="28"/>
      <c r="Z82" s="30"/>
      <c r="AB82" s="30"/>
      <c r="AK82" s="117"/>
      <c r="AL82" s="117"/>
    </row>
    <row r="83" spans="2:40" ht="15" hidden="1" customHeight="1">
      <c r="B83" s="844"/>
      <c r="C83" s="845"/>
      <c r="D83" s="845"/>
      <c r="E83" s="577"/>
      <c r="F83" s="30"/>
      <c r="G83" s="30"/>
      <c r="H83" s="30"/>
      <c r="I83" s="30"/>
      <c r="J83" s="30"/>
      <c r="K83" s="30"/>
      <c r="L83" s="30"/>
      <c r="M83" s="637"/>
      <c r="N83" s="545"/>
      <c r="O83" s="30"/>
      <c r="P83" s="30"/>
      <c r="Q83" s="30"/>
      <c r="R83" s="30"/>
      <c r="S83" s="30"/>
      <c r="T83" s="30"/>
      <c r="U83" s="30"/>
      <c r="V83" s="30"/>
      <c r="W83" s="30"/>
      <c r="X83" s="31"/>
      <c r="Y83" s="28"/>
      <c r="Z83" s="30"/>
      <c r="AB83" s="30"/>
      <c r="AK83" s="117"/>
      <c r="AL83" s="117"/>
    </row>
    <row r="84" spans="2:40" ht="15" hidden="1" customHeight="1">
      <c r="B84" s="846"/>
      <c r="C84" s="847"/>
      <c r="D84" s="847"/>
      <c r="E84" s="578"/>
      <c r="F84" s="66"/>
      <c r="G84" s="66"/>
      <c r="H84" s="66"/>
      <c r="I84" s="66"/>
      <c r="J84" s="66"/>
      <c r="K84" s="66"/>
      <c r="L84" s="66"/>
      <c r="M84" s="640"/>
      <c r="N84" s="601"/>
      <c r="O84" s="66"/>
      <c r="P84" s="66"/>
      <c r="Q84" s="66"/>
      <c r="R84" s="66"/>
      <c r="S84" s="66"/>
      <c r="T84" s="66"/>
      <c r="U84" s="66"/>
      <c r="V84" s="66"/>
      <c r="W84" s="66"/>
      <c r="X84" s="562"/>
      <c r="Y84" s="28"/>
      <c r="Z84" s="32"/>
      <c r="AB84" s="32"/>
      <c r="AK84" s="117"/>
      <c r="AL84" s="117"/>
    </row>
    <row r="85" spans="2:40" ht="24" hidden="1" customHeight="1">
      <c r="B85" s="67"/>
      <c r="X85" s="25"/>
      <c r="Z85" s="36"/>
      <c r="AA85" s="36"/>
      <c r="AM85" s="117"/>
      <c r="AN85" s="117"/>
    </row>
    <row r="86" spans="2:40" s="28" customFormat="1" ht="30.75" customHeight="1">
      <c r="B86" s="68"/>
      <c r="C86" s="68"/>
      <c r="D86" s="69"/>
      <c r="E86" s="70"/>
      <c r="F86" s="70"/>
      <c r="G86" s="70"/>
      <c r="H86" s="70"/>
      <c r="I86" s="70"/>
      <c r="J86" s="69"/>
      <c r="K86" s="70"/>
      <c r="L86" s="70"/>
      <c r="M86" s="71"/>
      <c r="N86" s="30"/>
      <c r="O86" s="72"/>
      <c r="AM86" s="117"/>
      <c r="AN86" s="117"/>
    </row>
    <row r="87" spans="2:40" s="28" customFormat="1" ht="30.75" customHeight="1">
      <c r="B87" s="68"/>
      <c r="C87" s="68"/>
      <c r="D87" s="69"/>
      <c r="E87" s="70"/>
      <c r="F87" s="70"/>
      <c r="G87" s="70"/>
      <c r="H87" s="70"/>
      <c r="I87" s="70"/>
      <c r="J87" s="69"/>
      <c r="K87" s="70"/>
      <c r="L87" s="70"/>
      <c r="M87" s="71"/>
      <c r="N87" s="30" t="s">
        <v>63</v>
      </c>
      <c r="O87" s="72"/>
      <c r="AM87" s="117"/>
      <c r="AN87" s="117"/>
    </row>
    <row r="88" spans="2:40" s="28" customFormat="1" ht="16">
      <c r="B88" s="336"/>
      <c r="C88" s="337"/>
      <c r="D88" s="338"/>
      <c r="E88" s="339"/>
      <c r="F88" s="339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0"/>
      <c r="T88" s="340"/>
      <c r="U88" s="340"/>
      <c r="V88" s="340"/>
      <c r="W88" s="340"/>
      <c r="X88" s="341"/>
    </row>
    <row r="89" spans="2:40" s="28" customFormat="1" ht="20.75" customHeight="1">
      <c r="B89" s="331"/>
      <c r="C89" s="332"/>
      <c r="D89" s="333"/>
      <c r="E89" s="75" t="str">
        <f>E50</f>
        <v xml:space="preserve"> - Sump Status (As of 31th May) </v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7" t="s">
        <v>64</v>
      </c>
    </row>
    <row r="90" spans="2:40" s="28" customFormat="1" ht="20.75" customHeight="1">
      <c r="B90" s="331"/>
      <c r="C90" s="332"/>
      <c r="D90" s="333"/>
      <c r="E90" s="841" t="s">
        <v>18</v>
      </c>
      <c r="F90" s="814"/>
      <c r="G90" s="832"/>
      <c r="H90" s="836" t="s">
        <v>65</v>
      </c>
      <c r="I90" s="837"/>
      <c r="J90" s="831" t="s">
        <v>66</v>
      </c>
      <c r="K90" s="814"/>
      <c r="L90" s="814"/>
      <c r="M90" s="814"/>
      <c r="N90" s="814"/>
      <c r="O90" s="814"/>
      <c r="P90" s="814"/>
      <c r="Q90" s="814"/>
      <c r="R90" s="832"/>
      <c r="S90" s="813" t="s">
        <v>67</v>
      </c>
      <c r="T90" s="832"/>
      <c r="U90" s="813" t="s">
        <v>68</v>
      </c>
      <c r="V90" s="814"/>
      <c r="W90" s="814"/>
      <c r="X90" s="815"/>
      <c r="Z90" s="809" t="s">
        <v>18</v>
      </c>
      <c r="AA90" s="810"/>
      <c r="AB90" s="772" t="s">
        <v>69</v>
      </c>
      <c r="AC90" s="772" t="s">
        <v>70</v>
      </c>
      <c r="AE90" s="772" t="s">
        <v>71</v>
      </c>
      <c r="AF90" s="807" t="s">
        <v>72</v>
      </c>
      <c r="AG90" s="807" t="s">
        <v>73</v>
      </c>
      <c r="AH90" s="807" t="s">
        <v>74</v>
      </c>
      <c r="AI90" s="73"/>
      <c r="AJ90" s="73"/>
      <c r="AK90" s="73"/>
      <c r="AL90" s="73"/>
    </row>
    <row r="91" spans="2:40" s="28" customFormat="1" ht="20.75" customHeight="1">
      <c r="B91" s="331"/>
      <c r="C91" s="332"/>
      <c r="D91" s="333"/>
      <c r="E91" s="842"/>
      <c r="F91" s="817"/>
      <c r="G91" s="840"/>
      <c r="H91" s="838"/>
      <c r="I91" s="839"/>
      <c r="J91" s="833" t="str">
        <f>F53</f>
        <v>Last Week (21th May )</v>
      </c>
      <c r="K91" s="834"/>
      <c r="L91" s="835"/>
      <c r="M91" s="833" t="str">
        <f>M43</f>
        <v>This Week (28th May)</v>
      </c>
      <c r="N91" s="834"/>
      <c r="O91" s="835"/>
      <c r="P91" s="833" t="s">
        <v>75</v>
      </c>
      <c r="Q91" s="834"/>
      <c r="R91" s="835"/>
      <c r="S91" s="816"/>
      <c r="T91" s="840"/>
      <c r="U91" s="816"/>
      <c r="V91" s="817"/>
      <c r="W91" s="817"/>
      <c r="X91" s="818"/>
      <c r="Z91" s="811"/>
      <c r="AA91" s="812"/>
      <c r="AB91" s="773"/>
      <c r="AC91" s="773"/>
      <c r="AE91" s="773"/>
      <c r="AF91" s="808"/>
      <c r="AG91" s="808"/>
      <c r="AH91" s="808"/>
      <c r="AI91" s="73"/>
      <c r="AJ91" s="73"/>
      <c r="AK91" s="73"/>
      <c r="AL91" s="73"/>
    </row>
    <row r="92" spans="2:40" s="28" customFormat="1" ht="20.75" customHeight="1">
      <c r="B92" s="331"/>
      <c r="C92" s="332"/>
      <c r="D92" s="333"/>
      <c r="E92" s="564" t="s">
        <v>76</v>
      </c>
      <c r="F92" s="908" t="s">
        <v>77</v>
      </c>
      <c r="G92" s="334" t="s">
        <v>78</v>
      </c>
      <c r="H92" s="754">
        <v>426</v>
      </c>
      <c r="I92" s="755"/>
      <c r="J92" s="761">
        <v>3181</v>
      </c>
      <c r="K92" s="762"/>
      <c r="L92" s="763"/>
      <c r="M92" s="761">
        <v>3078</v>
      </c>
      <c r="N92" s="762"/>
      <c r="O92" s="763"/>
      <c r="P92" s="758">
        <f>M92-J92</f>
        <v>-103</v>
      </c>
      <c r="Q92" s="759"/>
      <c r="R92" s="760"/>
      <c r="S92" s="764">
        <v>54</v>
      </c>
      <c r="T92" s="765"/>
      <c r="U92" s="766" t="s">
        <v>79</v>
      </c>
      <c r="V92" s="767"/>
      <c r="W92" s="767"/>
      <c r="X92" s="768"/>
      <c r="Z92" s="776" t="s">
        <v>77</v>
      </c>
      <c r="AA92" s="78" t="s">
        <v>78</v>
      </c>
      <c r="AB92" s="346">
        <f>'Weekly Statistics'!D59</f>
        <v>170.5</v>
      </c>
      <c r="AC92" s="79">
        <f>AB92*H92/100</f>
        <v>726.33</v>
      </c>
      <c r="AE92" s="80">
        <f>J92+AC92</f>
        <v>3907.33</v>
      </c>
      <c r="AF92" s="80">
        <f t="shared" ref="AF92:AF99" si="0">S92*7</f>
        <v>378</v>
      </c>
      <c r="AG92" s="80">
        <f t="shared" ref="AG92:AG99" si="1">AE92-AF92</f>
        <v>3529.33</v>
      </c>
      <c r="AH92" s="80">
        <f t="shared" ref="AH92:AH99" si="2">M92-AG92</f>
        <v>-451.32999999999993</v>
      </c>
      <c r="AI92" s="81"/>
      <c r="AJ92" s="81"/>
      <c r="AK92" s="81"/>
      <c r="AL92" s="81"/>
    </row>
    <row r="93" spans="2:40" s="28" customFormat="1" ht="20.75" customHeight="1">
      <c r="B93" s="331"/>
      <c r="C93" s="332"/>
      <c r="D93" s="333"/>
      <c r="E93" s="565"/>
      <c r="F93" s="910"/>
      <c r="G93" s="334" t="s">
        <v>80</v>
      </c>
      <c r="H93" s="754">
        <v>87</v>
      </c>
      <c r="I93" s="755"/>
      <c r="J93" s="761">
        <v>3304</v>
      </c>
      <c r="K93" s="762"/>
      <c r="L93" s="763"/>
      <c r="M93" s="761">
        <v>3298</v>
      </c>
      <c r="N93" s="762"/>
      <c r="O93" s="763"/>
      <c r="P93" s="758">
        <f>M93-J93</f>
        <v>-6</v>
      </c>
      <c r="Q93" s="759"/>
      <c r="R93" s="760"/>
      <c r="S93" s="764">
        <v>22</v>
      </c>
      <c r="T93" s="765"/>
      <c r="U93" s="898" t="s">
        <v>79</v>
      </c>
      <c r="V93" s="899"/>
      <c r="W93" s="899"/>
      <c r="X93" s="900"/>
      <c r="Z93" s="777"/>
      <c r="AA93" s="78" t="s">
        <v>80</v>
      </c>
      <c r="AB93" s="346">
        <f>'Weekly Statistics'!D59</f>
        <v>170.5</v>
      </c>
      <c r="AC93" s="79">
        <f t="shared" ref="AC93:AC99" si="3">AB93*H93/100</f>
        <v>148.33500000000001</v>
      </c>
      <c r="AE93" s="80">
        <f t="shared" ref="AE93:AE99" si="4">J93+AC93</f>
        <v>3452.335</v>
      </c>
      <c r="AF93" s="80">
        <f t="shared" si="0"/>
        <v>154</v>
      </c>
      <c r="AG93" s="80">
        <f t="shared" si="1"/>
        <v>3298.335</v>
      </c>
      <c r="AH93" s="80">
        <f t="shared" si="2"/>
        <v>-0.33500000000003638</v>
      </c>
      <c r="AI93" s="81"/>
      <c r="AJ93" s="81"/>
      <c r="AK93" s="81"/>
      <c r="AL93" s="81"/>
    </row>
    <row r="94" spans="2:40" s="28" customFormat="1" ht="20.75" customHeight="1">
      <c r="B94" s="331"/>
      <c r="C94" s="332"/>
      <c r="D94" s="333"/>
      <c r="E94" s="565"/>
      <c r="F94" s="904" t="s">
        <v>81</v>
      </c>
      <c r="G94" s="904"/>
      <c r="H94" s="754">
        <v>328</v>
      </c>
      <c r="I94" s="755"/>
      <c r="J94" s="761">
        <v>0</v>
      </c>
      <c r="K94" s="762"/>
      <c r="L94" s="763"/>
      <c r="M94" s="761">
        <v>0</v>
      </c>
      <c r="N94" s="762"/>
      <c r="O94" s="763"/>
      <c r="P94" s="758">
        <f t="shared" ref="P94:P110" si="5">M94-J94</f>
        <v>0</v>
      </c>
      <c r="Q94" s="759"/>
      <c r="R94" s="760"/>
      <c r="S94" s="764">
        <v>46.08</v>
      </c>
      <c r="T94" s="765"/>
      <c r="U94" s="901" t="s">
        <v>82</v>
      </c>
      <c r="V94" s="902"/>
      <c r="W94" s="902"/>
      <c r="X94" s="903"/>
      <c r="Z94" s="774" t="s">
        <v>81</v>
      </c>
      <c r="AA94" s="775"/>
      <c r="AB94" s="346">
        <f>'Weekly Statistics'!D64</f>
        <v>175</v>
      </c>
      <c r="AC94" s="79">
        <f t="shared" si="3"/>
        <v>574</v>
      </c>
      <c r="AE94" s="80">
        <f>J94+AC94</f>
        <v>574</v>
      </c>
      <c r="AF94" s="80">
        <f t="shared" si="0"/>
        <v>322.56</v>
      </c>
      <c r="AG94" s="80">
        <f t="shared" si="1"/>
        <v>251.44</v>
      </c>
      <c r="AH94" s="80">
        <f t="shared" si="2"/>
        <v>-251.44</v>
      </c>
      <c r="AI94" s="81"/>
      <c r="AJ94" s="81"/>
      <c r="AK94" s="81"/>
      <c r="AL94" s="81"/>
    </row>
    <row r="95" spans="2:40" s="28" customFormat="1" ht="20.75" customHeight="1">
      <c r="B95" s="331"/>
      <c r="C95" s="332"/>
      <c r="D95" s="333"/>
      <c r="E95" s="565"/>
      <c r="F95" s="909" t="s">
        <v>42</v>
      </c>
      <c r="G95" s="334" t="s">
        <v>83</v>
      </c>
      <c r="H95" s="754">
        <v>478</v>
      </c>
      <c r="I95" s="755"/>
      <c r="J95" s="905">
        <v>461</v>
      </c>
      <c r="K95" s="906"/>
      <c r="L95" s="907"/>
      <c r="M95" s="905">
        <v>458</v>
      </c>
      <c r="N95" s="906"/>
      <c r="O95" s="907"/>
      <c r="P95" s="786">
        <f t="shared" si="5"/>
        <v>-3</v>
      </c>
      <c r="Q95" s="787"/>
      <c r="R95" s="788"/>
      <c r="S95" s="754">
        <v>50.4</v>
      </c>
      <c r="T95" s="755"/>
      <c r="U95" s="766" t="s">
        <v>84</v>
      </c>
      <c r="V95" s="767"/>
      <c r="W95" s="767"/>
      <c r="X95" s="768"/>
      <c r="Z95" s="569" t="s">
        <v>85</v>
      </c>
      <c r="AA95" s="78" t="str">
        <f>G95</f>
        <v>C3</v>
      </c>
      <c r="AB95" s="346">
        <f>'Weekly Statistics'!D61</f>
        <v>110.5</v>
      </c>
      <c r="AC95" s="79">
        <f t="shared" si="3"/>
        <v>528.19000000000005</v>
      </c>
      <c r="AE95" s="80">
        <f t="shared" si="4"/>
        <v>989.19</v>
      </c>
      <c r="AF95" s="80">
        <f t="shared" si="0"/>
        <v>352.8</v>
      </c>
      <c r="AG95" s="80">
        <f t="shared" si="1"/>
        <v>636.3900000000001</v>
      </c>
      <c r="AH95" s="80">
        <f t="shared" si="2"/>
        <v>-178.3900000000001</v>
      </c>
      <c r="AI95" s="81"/>
      <c r="AJ95" s="81"/>
      <c r="AK95" s="81"/>
      <c r="AL95" s="81"/>
    </row>
    <row r="96" spans="2:40" s="28" customFormat="1" ht="20.75" customHeight="1">
      <c r="B96" s="331"/>
      <c r="C96" s="332"/>
      <c r="D96" s="333"/>
      <c r="E96" s="565"/>
      <c r="F96" s="909"/>
      <c r="G96" s="334" t="s">
        <v>86</v>
      </c>
      <c r="H96" s="754">
        <v>52</v>
      </c>
      <c r="I96" s="755"/>
      <c r="J96" s="905">
        <v>0</v>
      </c>
      <c r="K96" s="906"/>
      <c r="L96" s="907"/>
      <c r="M96" s="905">
        <v>0</v>
      </c>
      <c r="N96" s="906"/>
      <c r="O96" s="907"/>
      <c r="P96" s="786">
        <f>M96-J96</f>
        <v>0</v>
      </c>
      <c r="Q96" s="787"/>
      <c r="R96" s="788"/>
      <c r="S96" s="754">
        <v>86.4</v>
      </c>
      <c r="T96" s="755"/>
      <c r="U96" s="783" t="s">
        <v>87</v>
      </c>
      <c r="V96" s="784"/>
      <c r="W96" s="784"/>
      <c r="X96" s="785"/>
      <c r="Z96" s="569"/>
      <c r="AA96" s="78" t="str">
        <f t="shared" ref="AA96:AA102" si="6">G96</f>
        <v>D1</v>
      </c>
      <c r="AB96" s="346">
        <f>'Weekly Statistics'!D61</f>
        <v>110.5</v>
      </c>
      <c r="AC96" s="79">
        <f t="shared" si="3"/>
        <v>57.46</v>
      </c>
      <c r="AE96" s="80">
        <f t="shared" si="4"/>
        <v>57.46</v>
      </c>
      <c r="AF96" s="80">
        <f t="shared" si="0"/>
        <v>604.80000000000007</v>
      </c>
      <c r="AG96" s="80">
        <f t="shared" si="1"/>
        <v>-547.34</v>
      </c>
      <c r="AH96" s="80">
        <f t="shared" si="2"/>
        <v>547.34</v>
      </c>
      <c r="AI96" s="81"/>
      <c r="AJ96" s="81"/>
      <c r="AK96" s="81"/>
      <c r="AL96" s="81"/>
    </row>
    <row r="97" spans="1:39" s="28" customFormat="1" ht="20.75" customHeight="1">
      <c r="B97" s="331"/>
      <c r="C97" s="332"/>
      <c r="D97" s="333"/>
      <c r="E97" s="565"/>
      <c r="F97" s="909"/>
      <c r="G97" s="334" t="s">
        <v>88</v>
      </c>
      <c r="H97" s="754">
        <v>479</v>
      </c>
      <c r="I97" s="755"/>
      <c r="J97" s="905">
        <v>378</v>
      </c>
      <c r="K97" s="906"/>
      <c r="L97" s="907"/>
      <c r="M97" s="905">
        <v>357</v>
      </c>
      <c r="N97" s="906"/>
      <c r="O97" s="907"/>
      <c r="P97" s="786">
        <f>M97-J97</f>
        <v>-21</v>
      </c>
      <c r="Q97" s="787"/>
      <c r="R97" s="788"/>
      <c r="S97" s="754">
        <v>87.4</v>
      </c>
      <c r="T97" s="755"/>
      <c r="U97" s="783" t="s">
        <v>87</v>
      </c>
      <c r="V97" s="784"/>
      <c r="W97" s="784"/>
      <c r="X97" s="785"/>
      <c r="Z97" s="569"/>
      <c r="AA97" s="78" t="str">
        <f t="shared" si="6"/>
        <v>D2</v>
      </c>
      <c r="AB97" s="346">
        <f>'Weekly Statistics'!D61</f>
        <v>110.5</v>
      </c>
      <c r="AC97" s="79">
        <f t="shared" si="3"/>
        <v>529.29499999999996</v>
      </c>
      <c r="AE97" s="80">
        <f>J97+AC97</f>
        <v>907.29499999999996</v>
      </c>
      <c r="AF97" s="80">
        <f t="shared" si="0"/>
        <v>611.80000000000007</v>
      </c>
      <c r="AG97" s="80">
        <f t="shared" si="1"/>
        <v>295.49499999999989</v>
      </c>
      <c r="AH97" s="80">
        <f>M97-AG97</f>
        <v>61.505000000000109</v>
      </c>
      <c r="AI97" s="81"/>
      <c r="AJ97" s="81"/>
      <c r="AK97" s="81"/>
      <c r="AL97" s="81"/>
    </row>
    <row r="98" spans="1:39" s="28" customFormat="1" ht="20.75" customHeight="1">
      <c r="B98" s="331"/>
      <c r="C98" s="332"/>
      <c r="D98" s="333"/>
      <c r="E98" s="565"/>
      <c r="F98" s="909"/>
      <c r="G98" s="334" t="s">
        <v>89</v>
      </c>
      <c r="H98" s="754">
        <v>154</v>
      </c>
      <c r="I98" s="755"/>
      <c r="J98" s="905">
        <v>273</v>
      </c>
      <c r="K98" s="906"/>
      <c r="L98" s="907"/>
      <c r="M98" s="905">
        <v>256</v>
      </c>
      <c r="N98" s="906"/>
      <c r="O98" s="907"/>
      <c r="P98" s="786">
        <f t="shared" si="5"/>
        <v>-17</v>
      </c>
      <c r="Q98" s="787"/>
      <c r="R98" s="788"/>
      <c r="S98" s="754">
        <v>43.2</v>
      </c>
      <c r="T98" s="755"/>
      <c r="U98" s="783" t="s">
        <v>87</v>
      </c>
      <c r="V98" s="784"/>
      <c r="W98" s="784"/>
      <c r="X98" s="785"/>
      <c r="Z98" s="569"/>
      <c r="AA98" s="78" t="str">
        <f t="shared" si="6"/>
        <v>E1</v>
      </c>
      <c r="AB98" s="346">
        <f>'Weekly Statistics'!D62</f>
        <v>41.25</v>
      </c>
      <c r="AC98" s="79">
        <f t="shared" si="3"/>
        <v>63.524999999999999</v>
      </c>
      <c r="AE98" s="80">
        <f t="shared" si="4"/>
        <v>336.52499999999998</v>
      </c>
      <c r="AF98" s="80">
        <f t="shared" si="0"/>
        <v>302.40000000000003</v>
      </c>
      <c r="AG98" s="80">
        <f t="shared" si="1"/>
        <v>34.124999999999943</v>
      </c>
      <c r="AH98" s="80">
        <f t="shared" si="2"/>
        <v>221.87500000000006</v>
      </c>
      <c r="AI98" s="81"/>
      <c r="AJ98" s="81"/>
      <c r="AK98" s="81"/>
      <c r="AL98" s="81"/>
    </row>
    <row r="99" spans="1:39" s="28" customFormat="1" ht="20.75" customHeight="1">
      <c r="B99" s="331"/>
      <c r="C99" s="332"/>
      <c r="D99" s="333"/>
      <c r="E99" s="565"/>
      <c r="F99" s="909"/>
      <c r="G99" s="334" t="s">
        <v>90</v>
      </c>
      <c r="H99" s="754">
        <v>322</v>
      </c>
      <c r="I99" s="755"/>
      <c r="J99" s="905">
        <v>893</v>
      </c>
      <c r="K99" s="906"/>
      <c r="L99" s="907"/>
      <c r="M99" s="905">
        <v>910</v>
      </c>
      <c r="N99" s="906"/>
      <c r="O99" s="907"/>
      <c r="P99" s="786">
        <f t="shared" si="5"/>
        <v>17</v>
      </c>
      <c r="Q99" s="787"/>
      <c r="R99" s="788"/>
      <c r="S99" s="754">
        <v>34.92</v>
      </c>
      <c r="T99" s="755"/>
      <c r="U99" s="901" t="s">
        <v>82</v>
      </c>
      <c r="V99" s="902"/>
      <c r="W99" s="902"/>
      <c r="X99" s="903"/>
      <c r="Z99" s="569"/>
      <c r="AA99" s="78" t="str">
        <f t="shared" si="6"/>
        <v>3F</v>
      </c>
      <c r="AB99" s="346">
        <f>AB98</f>
        <v>41.25</v>
      </c>
      <c r="AC99" s="79">
        <f t="shared" si="3"/>
        <v>132.82499999999999</v>
      </c>
      <c r="AE99" s="80">
        <f t="shared" si="4"/>
        <v>1025.825</v>
      </c>
      <c r="AF99" s="80">
        <f t="shared" si="0"/>
        <v>244.44</v>
      </c>
      <c r="AG99" s="80">
        <f t="shared" si="1"/>
        <v>781.38499999999999</v>
      </c>
      <c r="AH99" s="80">
        <f t="shared" si="2"/>
        <v>128.61500000000001</v>
      </c>
      <c r="AI99" s="81"/>
      <c r="AJ99" s="81"/>
      <c r="AK99" s="81"/>
      <c r="AL99" s="81"/>
    </row>
    <row r="100" spans="1:39" s="28" customFormat="1" ht="20.75" customHeight="1">
      <c r="B100" s="331"/>
      <c r="C100" s="332"/>
      <c r="D100" s="333"/>
      <c r="E100" s="565"/>
      <c r="F100" s="909"/>
      <c r="G100" s="334" t="s">
        <v>91</v>
      </c>
      <c r="H100" s="754">
        <v>36</v>
      </c>
      <c r="I100" s="755"/>
      <c r="J100" s="905">
        <v>0</v>
      </c>
      <c r="K100" s="906"/>
      <c r="L100" s="907"/>
      <c r="M100" s="905">
        <v>0</v>
      </c>
      <c r="N100" s="906"/>
      <c r="O100" s="907"/>
      <c r="P100" s="786">
        <f>M100-J100</f>
        <v>0</v>
      </c>
      <c r="Q100" s="787"/>
      <c r="R100" s="788"/>
      <c r="S100" s="754">
        <v>40</v>
      </c>
      <c r="T100" s="755"/>
      <c r="U100" s="901" t="s">
        <v>87</v>
      </c>
      <c r="V100" s="902"/>
      <c r="W100" s="902"/>
      <c r="X100" s="903"/>
      <c r="Z100" s="569"/>
      <c r="AA100" s="78" t="str">
        <f t="shared" si="6"/>
        <v>C4</v>
      </c>
      <c r="AB100" s="346">
        <f>'Weekly Statistics'!D61</f>
        <v>110.5</v>
      </c>
      <c r="AC100" s="79">
        <f t="shared" ref="AC100:AC110" si="7">AB100*H100/100</f>
        <v>39.78</v>
      </c>
      <c r="AE100" s="80">
        <f t="shared" ref="AE100:AE109" si="8">J100+AC100</f>
        <v>39.78</v>
      </c>
      <c r="AF100" s="80">
        <f t="shared" ref="AF100:AF110" si="9">S100*7</f>
        <v>280</v>
      </c>
      <c r="AG100" s="80">
        <f t="shared" ref="AG100:AG110" si="10">AE100-AF100</f>
        <v>-240.22</v>
      </c>
      <c r="AH100" s="80">
        <f t="shared" ref="AH100:AH110" si="11">M100-AG100</f>
        <v>240.22</v>
      </c>
      <c r="AI100" s="81"/>
      <c r="AJ100" s="81"/>
      <c r="AK100" s="81"/>
      <c r="AL100" s="81"/>
    </row>
    <row r="101" spans="1:39" s="28" customFormat="1" ht="20.75" customHeight="1">
      <c r="B101" s="331"/>
      <c r="C101" s="332"/>
      <c r="D101" s="333"/>
      <c r="E101" s="565"/>
      <c r="F101" s="909"/>
      <c r="G101" s="334" t="s">
        <v>92</v>
      </c>
      <c r="H101" s="754">
        <v>114</v>
      </c>
      <c r="I101" s="755"/>
      <c r="J101" s="905">
        <v>82</v>
      </c>
      <c r="K101" s="906"/>
      <c r="L101" s="907"/>
      <c r="M101" s="905">
        <v>60</v>
      </c>
      <c r="N101" s="906"/>
      <c r="O101" s="907"/>
      <c r="P101" s="786">
        <f t="shared" si="5"/>
        <v>-22</v>
      </c>
      <c r="Q101" s="787"/>
      <c r="R101" s="788"/>
      <c r="S101" s="754">
        <v>20</v>
      </c>
      <c r="T101" s="755"/>
      <c r="U101" s="901" t="s">
        <v>87</v>
      </c>
      <c r="V101" s="902"/>
      <c r="W101" s="902"/>
      <c r="X101" s="903"/>
      <c r="Z101" s="569"/>
      <c r="AA101" s="78" t="str">
        <f t="shared" si="6"/>
        <v>G1</v>
      </c>
      <c r="AB101" s="346">
        <f>'Weekly Statistics'!D63</f>
        <v>65</v>
      </c>
      <c r="AC101" s="79">
        <f t="shared" si="7"/>
        <v>74.099999999999994</v>
      </c>
      <c r="AE101" s="80">
        <f t="shared" si="8"/>
        <v>156.1</v>
      </c>
      <c r="AF101" s="80">
        <f t="shared" si="9"/>
        <v>140</v>
      </c>
      <c r="AG101" s="80">
        <f t="shared" si="10"/>
        <v>16.099999999999994</v>
      </c>
      <c r="AH101" s="80">
        <f t="shared" si="11"/>
        <v>43.900000000000006</v>
      </c>
      <c r="AI101" s="81"/>
      <c r="AJ101" s="81"/>
      <c r="AK101" s="81"/>
      <c r="AL101" s="81"/>
    </row>
    <row r="102" spans="1:39" s="28" customFormat="1" ht="20.75" customHeight="1">
      <c r="B102" s="331"/>
      <c r="C102" s="332"/>
      <c r="D102" s="333"/>
      <c r="E102" s="565"/>
      <c r="F102" s="910"/>
      <c r="G102" s="334" t="s">
        <v>93</v>
      </c>
      <c r="H102" s="754">
        <v>43</v>
      </c>
      <c r="I102" s="755"/>
      <c r="J102" s="905">
        <v>0</v>
      </c>
      <c r="K102" s="906"/>
      <c r="L102" s="907"/>
      <c r="M102" s="905">
        <v>0</v>
      </c>
      <c r="N102" s="906"/>
      <c r="O102" s="907"/>
      <c r="P102" s="786">
        <f>M102-J102</f>
        <v>0</v>
      </c>
      <c r="Q102" s="787"/>
      <c r="R102" s="788"/>
      <c r="S102" s="754">
        <v>10</v>
      </c>
      <c r="T102" s="755"/>
      <c r="U102" s="901" t="s">
        <v>87</v>
      </c>
      <c r="V102" s="902"/>
      <c r="W102" s="902"/>
      <c r="X102" s="903"/>
      <c r="Z102" s="570"/>
      <c r="AA102" s="78" t="str">
        <f t="shared" si="6"/>
        <v>Mensiwei</v>
      </c>
      <c r="AB102" s="346">
        <f>'Weekly Statistics'!D63</f>
        <v>65</v>
      </c>
      <c r="AC102" s="79">
        <f t="shared" si="7"/>
        <v>27.95</v>
      </c>
      <c r="AE102" s="80">
        <f t="shared" si="8"/>
        <v>27.95</v>
      </c>
      <c r="AF102" s="80">
        <f t="shared" si="9"/>
        <v>70</v>
      </c>
      <c r="AG102" s="80">
        <f t="shared" si="10"/>
        <v>-42.05</v>
      </c>
      <c r="AH102" s="80">
        <f t="shared" si="11"/>
        <v>42.05</v>
      </c>
      <c r="AI102" s="81"/>
      <c r="AJ102" s="81"/>
      <c r="AK102" s="81"/>
      <c r="AL102" s="81"/>
    </row>
    <row r="103" spans="1:39" s="28" customFormat="1" ht="20.75" customHeight="1">
      <c r="B103" s="331"/>
      <c r="C103" s="332"/>
      <c r="D103" s="333"/>
      <c r="E103" s="565"/>
      <c r="F103" s="908" t="s">
        <v>45</v>
      </c>
      <c r="G103" s="334" t="s">
        <v>94</v>
      </c>
      <c r="H103" s="754">
        <v>308</v>
      </c>
      <c r="I103" s="755"/>
      <c r="J103" s="761">
        <v>0</v>
      </c>
      <c r="K103" s="762"/>
      <c r="L103" s="763"/>
      <c r="M103" s="761">
        <v>0</v>
      </c>
      <c r="N103" s="762"/>
      <c r="O103" s="763"/>
      <c r="P103" s="758">
        <f t="shared" si="5"/>
        <v>0</v>
      </c>
      <c r="Q103" s="759"/>
      <c r="R103" s="760"/>
      <c r="S103" s="764">
        <v>10</v>
      </c>
      <c r="T103" s="765"/>
      <c r="U103" s="898" t="s">
        <v>79</v>
      </c>
      <c r="V103" s="899"/>
      <c r="W103" s="899"/>
      <c r="X103" s="900"/>
      <c r="Z103" s="776" t="s">
        <v>45</v>
      </c>
      <c r="AA103" s="78" t="str">
        <f t="shared" ref="AA103:AA109" si="12">G103</f>
        <v>Aw</v>
      </c>
      <c r="AB103" s="346">
        <f>'Weekly Statistics'!D65</f>
        <v>159.5</v>
      </c>
      <c r="AC103" s="79">
        <f t="shared" si="7"/>
        <v>491.26</v>
      </c>
      <c r="AE103" s="80">
        <f t="shared" si="8"/>
        <v>491.26</v>
      </c>
      <c r="AF103" s="80">
        <f t="shared" si="9"/>
        <v>70</v>
      </c>
      <c r="AG103" s="80">
        <f t="shared" si="10"/>
        <v>421.26</v>
      </c>
      <c r="AH103" s="80">
        <f t="shared" si="11"/>
        <v>-421.26</v>
      </c>
      <c r="AI103" s="82"/>
      <c r="AJ103" s="82"/>
      <c r="AK103" s="82"/>
      <c r="AL103" s="82"/>
    </row>
    <row r="104" spans="1:39" s="28" customFormat="1" ht="20.75" customHeight="1">
      <c r="B104" s="331"/>
      <c r="C104" s="332"/>
      <c r="D104" s="333"/>
      <c r="E104" s="565"/>
      <c r="F104" s="909"/>
      <c r="G104" s="334" t="s">
        <v>95</v>
      </c>
      <c r="H104" s="754">
        <v>129</v>
      </c>
      <c r="I104" s="755"/>
      <c r="J104" s="761">
        <v>59</v>
      </c>
      <c r="K104" s="762"/>
      <c r="L104" s="763"/>
      <c r="M104" s="761">
        <v>50</v>
      </c>
      <c r="N104" s="762"/>
      <c r="O104" s="763"/>
      <c r="P104" s="758">
        <f>M104-J104</f>
        <v>-9</v>
      </c>
      <c r="Q104" s="759"/>
      <c r="R104" s="760"/>
      <c r="S104" s="764">
        <v>50</v>
      </c>
      <c r="T104" s="765"/>
      <c r="U104" s="898" t="s">
        <v>79</v>
      </c>
      <c r="V104" s="899"/>
      <c r="W104" s="899"/>
      <c r="X104" s="900"/>
      <c r="Z104" s="778"/>
      <c r="AA104" s="78" t="str">
        <f t="shared" si="12"/>
        <v>A1</v>
      </c>
      <c r="AB104" s="346">
        <f>'Weekly Statistics'!D65</f>
        <v>159.5</v>
      </c>
      <c r="AC104" s="79">
        <f t="shared" si="7"/>
        <v>205.755</v>
      </c>
      <c r="AE104" s="80">
        <f t="shared" si="8"/>
        <v>264.755</v>
      </c>
      <c r="AF104" s="80">
        <f t="shared" si="9"/>
        <v>350</v>
      </c>
      <c r="AG104" s="80">
        <f t="shared" si="10"/>
        <v>-85.245000000000005</v>
      </c>
      <c r="AH104" s="80">
        <f t="shared" si="11"/>
        <v>135.245</v>
      </c>
      <c r="AI104" s="82"/>
      <c r="AJ104" s="82"/>
      <c r="AK104" s="82"/>
      <c r="AL104" s="82"/>
    </row>
    <row r="105" spans="1:39" s="28" customFormat="1" ht="20.75" customHeight="1">
      <c r="B105" s="331"/>
      <c r="C105" s="332"/>
      <c r="D105" s="333"/>
      <c r="E105" s="565"/>
      <c r="F105" s="909"/>
      <c r="G105" s="334" t="s">
        <v>96</v>
      </c>
      <c r="H105" s="754">
        <v>132</v>
      </c>
      <c r="I105" s="755"/>
      <c r="J105" s="905">
        <v>15</v>
      </c>
      <c r="K105" s="906"/>
      <c r="L105" s="907"/>
      <c r="M105" s="905">
        <v>8</v>
      </c>
      <c r="N105" s="906"/>
      <c r="O105" s="907"/>
      <c r="P105" s="786">
        <f t="shared" si="5"/>
        <v>-7</v>
      </c>
      <c r="Q105" s="787"/>
      <c r="R105" s="788"/>
      <c r="S105" s="754">
        <v>15</v>
      </c>
      <c r="T105" s="755"/>
      <c r="U105" s="766" t="s">
        <v>79</v>
      </c>
      <c r="V105" s="767"/>
      <c r="W105" s="767"/>
      <c r="X105" s="768"/>
      <c r="Z105" s="778"/>
      <c r="AA105" s="78" t="str">
        <f t="shared" si="12"/>
        <v>#6</v>
      </c>
      <c r="AB105" s="346">
        <f>'Weekly Statistics'!D65</f>
        <v>159.5</v>
      </c>
      <c r="AC105" s="79">
        <f t="shared" si="7"/>
        <v>210.54</v>
      </c>
      <c r="AE105" s="80">
        <f t="shared" si="8"/>
        <v>225.54</v>
      </c>
      <c r="AF105" s="80">
        <f t="shared" si="9"/>
        <v>105</v>
      </c>
      <c r="AG105" s="80">
        <f t="shared" si="10"/>
        <v>120.53999999999999</v>
      </c>
      <c r="AH105" s="80">
        <f t="shared" si="11"/>
        <v>-112.53999999999999</v>
      </c>
      <c r="AI105" s="82"/>
      <c r="AJ105" s="82"/>
      <c r="AK105" s="82"/>
      <c r="AL105" s="82"/>
    </row>
    <row r="106" spans="1:39" s="28" customFormat="1" ht="20.75" customHeight="1">
      <c r="B106" s="331"/>
      <c r="C106" s="332"/>
      <c r="D106" s="333"/>
      <c r="E106" s="565"/>
      <c r="F106" s="909"/>
      <c r="G106" s="334" t="s">
        <v>97</v>
      </c>
      <c r="H106" s="754">
        <v>309</v>
      </c>
      <c r="I106" s="755"/>
      <c r="J106" s="905">
        <v>93</v>
      </c>
      <c r="K106" s="906"/>
      <c r="L106" s="907"/>
      <c r="M106" s="905">
        <v>90</v>
      </c>
      <c r="N106" s="906"/>
      <c r="O106" s="907"/>
      <c r="P106" s="786">
        <f>M106-J106</f>
        <v>-3</v>
      </c>
      <c r="Q106" s="787"/>
      <c r="R106" s="788"/>
      <c r="S106" s="754">
        <v>15</v>
      </c>
      <c r="T106" s="755"/>
      <c r="U106" s="766" t="s">
        <v>82</v>
      </c>
      <c r="V106" s="767"/>
      <c r="W106" s="767"/>
      <c r="X106" s="768"/>
      <c r="Z106" s="778"/>
      <c r="AA106" s="78" t="str">
        <f t="shared" si="12"/>
        <v>B</v>
      </c>
      <c r="AB106" s="346">
        <f>'Weekly Statistics'!D66</f>
        <v>162</v>
      </c>
      <c r="AC106" s="79">
        <f t="shared" si="7"/>
        <v>500.58</v>
      </c>
      <c r="AE106" s="80">
        <f t="shared" si="8"/>
        <v>593.57999999999993</v>
      </c>
      <c r="AF106" s="80">
        <f t="shared" si="9"/>
        <v>105</v>
      </c>
      <c r="AG106" s="80">
        <f t="shared" si="10"/>
        <v>488.57999999999993</v>
      </c>
      <c r="AH106" s="80">
        <f t="shared" si="11"/>
        <v>-398.57999999999993</v>
      </c>
      <c r="AI106" s="82"/>
      <c r="AJ106" s="82"/>
      <c r="AK106" s="82"/>
      <c r="AL106" s="82"/>
    </row>
    <row r="107" spans="1:39" s="28" customFormat="1" ht="20.75" customHeight="1">
      <c r="A107" s="83" t="s">
        <v>98</v>
      </c>
      <c r="B107" s="331"/>
      <c r="C107" s="332"/>
      <c r="D107" s="333"/>
      <c r="E107" s="565"/>
      <c r="F107" s="909"/>
      <c r="G107" s="334" t="s">
        <v>99</v>
      </c>
      <c r="H107" s="754">
        <v>280</v>
      </c>
      <c r="I107" s="755"/>
      <c r="J107" s="761">
        <v>344</v>
      </c>
      <c r="K107" s="762"/>
      <c r="L107" s="763"/>
      <c r="M107" s="761">
        <v>320</v>
      </c>
      <c r="N107" s="762"/>
      <c r="O107" s="763"/>
      <c r="P107" s="758">
        <f t="shared" si="5"/>
        <v>-24</v>
      </c>
      <c r="Q107" s="759"/>
      <c r="R107" s="760"/>
      <c r="S107" s="764">
        <v>26.1</v>
      </c>
      <c r="T107" s="765"/>
      <c r="U107" s="901" t="s">
        <v>84</v>
      </c>
      <c r="V107" s="767"/>
      <c r="W107" s="767"/>
      <c r="X107" s="768"/>
      <c r="Z107" s="778"/>
      <c r="AA107" s="78" t="str">
        <f t="shared" si="12"/>
        <v>3 D1</v>
      </c>
      <c r="AB107" s="346">
        <f>'Weekly Statistics'!D67</f>
        <v>23</v>
      </c>
      <c r="AC107" s="79">
        <f t="shared" si="7"/>
        <v>64.400000000000006</v>
      </c>
      <c r="AE107" s="80">
        <f t="shared" si="8"/>
        <v>408.4</v>
      </c>
      <c r="AF107" s="80">
        <f t="shared" si="9"/>
        <v>182.70000000000002</v>
      </c>
      <c r="AG107" s="80">
        <f t="shared" si="10"/>
        <v>225.69999999999996</v>
      </c>
      <c r="AH107" s="80">
        <f t="shared" si="11"/>
        <v>94.30000000000004</v>
      </c>
      <c r="AI107" s="81"/>
      <c r="AJ107" s="81"/>
      <c r="AK107" s="81"/>
      <c r="AL107" s="81"/>
    </row>
    <row r="108" spans="1:39" s="28" customFormat="1" ht="20.75" customHeight="1">
      <c r="A108" s="83"/>
      <c r="B108" s="331"/>
      <c r="C108" s="332"/>
      <c r="D108" s="333"/>
      <c r="E108" s="565"/>
      <c r="F108" s="335"/>
      <c r="G108" s="334" t="s">
        <v>100</v>
      </c>
      <c r="H108" s="754">
        <v>130</v>
      </c>
      <c r="I108" s="755"/>
      <c r="J108" s="761">
        <v>92</v>
      </c>
      <c r="K108" s="762"/>
      <c r="L108" s="763"/>
      <c r="M108" s="761">
        <v>75</v>
      </c>
      <c r="N108" s="762"/>
      <c r="O108" s="763"/>
      <c r="P108" s="758">
        <f>M108-J108</f>
        <v>-17</v>
      </c>
      <c r="Q108" s="759"/>
      <c r="R108" s="760"/>
      <c r="S108" s="764">
        <v>26.1</v>
      </c>
      <c r="T108" s="765"/>
      <c r="U108" s="766" t="s">
        <v>87</v>
      </c>
      <c r="V108" s="767"/>
      <c r="W108" s="767"/>
      <c r="X108" s="768"/>
      <c r="Z108" s="777"/>
      <c r="AA108" s="78" t="str">
        <f t="shared" si="12"/>
        <v>6L D1</v>
      </c>
      <c r="AB108" s="346">
        <f>'Weekly Statistics'!D67</f>
        <v>23</v>
      </c>
      <c r="AC108" s="79">
        <f t="shared" si="7"/>
        <v>29.9</v>
      </c>
      <c r="AE108" s="80">
        <f t="shared" si="8"/>
        <v>121.9</v>
      </c>
      <c r="AF108" s="80">
        <f t="shared" si="9"/>
        <v>182.70000000000002</v>
      </c>
      <c r="AG108" s="80">
        <f t="shared" si="10"/>
        <v>-60.800000000000011</v>
      </c>
      <c r="AH108" s="80">
        <f t="shared" si="11"/>
        <v>135.80000000000001</v>
      </c>
      <c r="AI108" s="81"/>
      <c r="AJ108" s="81"/>
      <c r="AK108" s="81"/>
      <c r="AL108" s="81"/>
    </row>
    <row r="109" spans="1:39" s="28" customFormat="1" ht="20.75" customHeight="1">
      <c r="B109" s="331"/>
      <c r="C109" s="332"/>
      <c r="D109" s="333"/>
      <c r="E109" s="565"/>
      <c r="F109" s="335"/>
      <c r="G109" s="334" t="s">
        <v>88</v>
      </c>
      <c r="H109" s="754">
        <v>180</v>
      </c>
      <c r="I109" s="755"/>
      <c r="J109" s="761">
        <v>2455</v>
      </c>
      <c r="K109" s="762"/>
      <c r="L109" s="763"/>
      <c r="M109" s="761">
        <v>2400</v>
      </c>
      <c r="N109" s="762"/>
      <c r="O109" s="763"/>
      <c r="P109" s="758">
        <f>M109-J109</f>
        <v>-55</v>
      </c>
      <c r="Q109" s="759"/>
      <c r="R109" s="760"/>
      <c r="S109" s="764">
        <v>27.6</v>
      </c>
      <c r="T109" s="765"/>
      <c r="U109" s="766" t="s">
        <v>87</v>
      </c>
      <c r="V109" s="767"/>
      <c r="W109" s="767"/>
      <c r="X109" s="768"/>
      <c r="Z109" s="566"/>
      <c r="AA109" s="555" t="str">
        <f t="shared" si="12"/>
        <v>D2</v>
      </c>
      <c r="AB109" s="346">
        <f>'Weekly Statistics'!D69</f>
        <v>3</v>
      </c>
      <c r="AC109" s="79">
        <f t="shared" si="7"/>
        <v>5.4</v>
      </c>
      <c r="AE109" s="80">
        <f t="shared" si="8"/>
        <v>2460.4</v>
      </c>
      <c r="AF109" s="80">
        <f t="shared" si="9"/>
        <v>193.20000000000002</v>
      </c>
      <c r="AG109" s="80">
        <f t="shared" si="10"/>
        <v>2267.2000000000003</v>
      </c>
      <c r="AH109" s="80">
        <f t="shared" si="11"/>
        <v>132.79999999999973</v>
      </c>
      <c r="AI109" s="81"/>
      <c r="AJ109" s="81"/>
      <c r="AK109" s="81"/>
      <c r="AL109" s="81"/>
    </row>
    <row r="110" spans="1:39" s="28" customFormat="1" ht="20.75" customHeight="1">
      <c r="B110" s="331"/>
      <c r="C110" s="332"/>
      <c r="D110" s="333"/>
      <c r="E110" s="565"/>
      <c r="F110" s="740" t="s">
        <v>101</v>
      </c>
      <c r="G110" s="871"/>
      <c r="H110" s="754">
        <v>86</v>
      </c>
      <c r="I110" s="755"/>
      <c r="J110" s="905">
        <v>142</v>
      </c>
      <c r="K110" s="906"/>
      <c r="L110" s="907"/>
      <c r="M110" s="905">
        <v>115</v>
      </c>
      <c r="N110" s="906"/>
      <c r="O110" s="907"/>
      <c r="P110" s="786">
        <f t="shared" si="5"/>
        <v>-27</v>
      </c>
      <c r="Q110" s="787"/>
      <c r="R110" s="788"/>
      <c r="S110" s="754">
        <v>17.8</v>
      </c>
      <c r="T110" s="755"/>
      <c r="U110" s="766" t="s">
        <v>87</v>
      </c>
      <c r="V110" s="767"/>
      <c r="W110" s="767"/>
      <c r="X110" s="768"/>
      <c r="Z110" s="774" t="s">
        <v>101</v>
      </c>
      <c r="AA110" s="775"/>
      <c r="AB110" s="346">
        <f>'Weekly Statistics'!D69</f>
        <v>3</v>
      </c>
      <c r="AC110" s="79">
        <f t="shared" si="7"/>
        <v>2.58</v>
      </c>
      <c r="AE110" s="80">
        <f>J110+AC110</f>
        <v>144.58000000000001</v>
      </c>
      <c r="AF110" s="80">
        <f t="shared" si="9"/>
        <v>124.60000000000001</v>
      </c>
      <c r="AG110" s="80">
        <f t="shared" si="10"/>
        <v>19.980000000000004</v>
      </c>
      <c r="AH110" s="80">
        <f t="shared" si="11"/>
        <v>95.02</v>
      </c>
      <c r="AI110" s="81"/>
      <c r="AJ110" s="81"/>
      <c r="AK110" s="81"/>
      <c r="AL110" s="81"/>
    </row>
    <row r="111" spans="1:39" s="28" customFormat="1" ht="33.75" customHeight="1">
      <c r="B111" s="342"/>
      <c r="C111" s="343"/>
      <c r="D111" s="344"/>
      <c r="E111" s="566" t="s">
        <v>102</v>
      </c>
      <c r="F111" s="567"/>
      <c r="G111" s="568"/>
      <c r="H111" s="914">
        <f>SUM(H92:I110)</f>
        <v>4073</v>
      </c>
      <c r="I111" s="915"/>
      <c r="J111" s="911">
        <f>SUM(J92:L110)</f>
        <v>11772</v>
      </c>
      <c r="K111" s="912"/>
      <c r="L111" s="913"/>
      <c r="M111" s="911">
        <f>SUM(M92:O110)</f>
        <v>11475</v>
      </c>
      <c r="N111" s="912"/>
      <c r="O111" s="913"/>
      <c r="P111" s="780">
        <f>M111-J111</f>
        <v>-297</v>
      </c>
      <c r="Q111" s="781"/>
      <c r="R111" s="782"/>
      <c r="S111" s="914">
        <f>SUM(S92:T110)</f>
        <v>682</v>
      </c>
      <c r="T111" s="915"/>
      <c r="U111" s="916"/>
      <c r="V111" s="917"/>
      <c r="W111" s="917"/>
      <c r="X111" s="918"/>
      <c r="Z111" s="770"/>
      <c r="AA111" s="771"/>
      <c r="AB111" s="84"/>
      <c r="AC111" s="345">
        <f>SUM(AC92:AC110)</f>
        <v>4412.204999999999</v>
      </c>
      <c r="AF111" s="81"/>
      <c r="AG111" s="81"/>
      <c r="AH111" s="81"/>
      <c r="AI111" s="81"/>
      <c r="AJ111" s="81"/>
      <c r="AK111" s="81"/>
      <c r="AL111" s="81"/>
      <c r="AM111" s="81"/>
    </row>
    <row r="112" spans="1:39" ht="21.75" customHeight="1">
      <c r="B112" s="332"/>
      <c r="D112" s="88"/>
      <c r="E112" s="87"/>
      <c r="F112" s="1"/>
      <c r="G112" s="85"/>
      <c r="H112" s="86"/>
      <c r="Z112" s="28"/>
      <c r="AA112" s="28"/>
      <c r="AB112" s="28"/>
      <c r="AC112" s="28"/>
    </row>
    <row r="113" spans="13:13" ht="25.25" customHeight="1">
      <c r="M113" s="598"/>
    </row>
    <row r="114" spans="13:13" ht="25.25" customHeight="1"/>
    <row r="115" spans="13:13" ht="25.25" customHeight="1"/>
    <row r="116" spans="13:13" ht="25.25" customHeight="1"/>
    <row r="117" spans="13:13" ht="25.25" customHeight="1"/>
    <row r="118" spans="13:13" ht="25.25" customHeight="1"/>
    <row r="119" spans="13:13" ht="25.25" customHeight="1"/>
    <row r="120" spans="13:13" ht="25.25" customHeight="1"/>
    <row r="121" spans="13:13" ht="25.25" customHeight="1"/>
    <row r="122" spans="13:13" ht="25.25" customHeight="1"/>
    <row r="123" spans="13:13" ht="25.25" customHeight="1"/>
    <row r="124" spans="13:13" ht="25.25" customHeight="1"/>
    <row r="125" spans="13:13" ht="25.25" customHeight="1"/>
    <row r="126" spans="13:13" ht="25.25" customHeight="1"/>
    <row r="127" spans="13:13" ht="25.25" customHeight="1"/>
    <row r="128" spans="13:13" ht="25.25" customHeight="1"/>
    <row r="129" ht="25.25" customHeight="1"/>
    <row r="130" ht="25.25" customHeight="1"/>
    <row r="131" ht="25.25" customHeight="1"/>
    <row r="132" ht="25.25" customHeight="1"/>
    <row r="133" ht="25.25" customHeight="1"/>
    <row r="134" ht="25.25" customHeight="1"/>
    <row r="135" ht="25.25" customHeight="1"/>
    <row r="136" ht="25.25" customHeight="1"/>
    <row r="137" ht="25.25" customHeight="1"/>
    <row r="138" ht="25.25" customHeight="1"/>
    <row r="139" ht="25.25" customHeight="1"/>
    <row r="140" ht="25.25" customHeight="1"/>
    <row r="141" ht="25.25" customHeight="1"/>
    <row r="142" ht="25.25" customHeight="1"/>
    <row r="143" ht="25.25" customHeight="1"/>
    <row r="144" ht="25.25" customHeight="1"/>
    <row r="145" ht="25.25" customHeight="1"/>
    <row r="146" ht="25.25" customHeight="1"/>
    <row r="147" ht="25.25" customHeight="1"/>
    <row r="148" ht="25.25" customHeight="1"/>
    <row r="149" ht="25.25" customHeight="1"/>
    <row r="150" ht="25.25" customHeight="1"/>
    <row r="151" ht="25.25" customHeight="1"/>
    <row r="152" ht="25.25" customHeight="1"/>
    <row r="153" ht="25.25" customHeight="1"/>
    <row r="154" ht="25.25" customHeight="1"/>
    <row r="155" ht="25.25" customHeight="1"/>
    <row r="156" ht="25.25" customHeight="1"/>
    <row r="157" ht="25.25" customHeight="1"/>
    <row r="158" ht="25.25" customHeight="1"/>
    <row r="159" ht="25.25" customHeight="1"/>
    <row r="160" ht="25.25" customHeight="1"/>
    <row r="161" ht="25.25" customHeight="1"/>
    <row r="162" ht="25.25" customHeight="1"/>
    <row r="163" ht="25.25" customHeight="1"/>
    <row r="164" ht="25.25" customHeight="1"/>
    <row r="165" ht="25.25" customHeight="1"/>
    <row r="166" ht="25.25" customHeight="1"/>
    <row r="167" ht="25.25" customHeight="1"/>
    <row r="168" ht="25.25" customHeight="1"/>
    <row r="169" ht="25.25" customHeight="1"/>
    <row r="170" ht="25.25" customHeight="1"/>
    <row r="171" ht="25.25" customHeight="1"/>
    <row r="172" ht="25.25" customHeight="1"/>
    <row r="173" ht="25.25" customHeight="1"/>
    <row r="174" ht="25.25" customHeight="1"/>
    <row r="175" ht="25.25" customHeight="1"/>
    <row r="176" ht="25.25" customHeight="1"/>
    <row r="177" ht="25.25" customHeight="1"/>
    <row r="178" ht="25.25" customHeight="1"/>
    <row r="179" ht="25.25" customHeight="1"/>
    <row r="180" ht="25.25" customHeight="1"/>
    <row r="181" ht="25.25" customHeight="1"/>
    <row r="182" ht="25.25" customHeight="1"/>
    <row r="183" ht="25.25" customHeight="1"/>
    <row r="184" ht="25.25" customHeight="1"/>
    <row r="185" ht="25.25" customHeight="1"/>
    <row r="186" ht="25.25" customHeight="1"/>
    <row r="187" ht="25.25" customHeight="1"/>
    <row r="188" ht="25.25" customHeight="1"/>
    <row r="189" ht="25.25" customHeight="1"/>
    <row r="190" ht="25.25" customHeight="1"/>
    <row r="191" ht="25.25" customHeight="1"/>
    <row r="192" ht="25.25" customHeight="1"/>
    <row r="193" ht="25.25" customHeight="1"/>
    <row r="194" ht="25.25" customHeight="1"/>
    <row r="195" ht="25.25" customHeight="1"/>
    <row r="196" ht="25.25" customHeight="1"/>
    <row r="197" ht="25.25" customHeight="1"/>
    <row r="198" ht="25.25" customHeight="1"/>
    <row r="199" ht="25.25" customHeight="1"/>
    <row r="200" ht="25.25" customHeight="1"/>
    <row r="201" ht="25.25" customHeight="1"/>
    <row r="202" ht="25.25" customHeight="1"/>
    <row r="203" ht="25.25" customHeight="1"/>
    <row r="204" ht="25.25" customHeight="1"/>
    <row r="205" ht="25.25" customHeight="1"/>
    <row r="206" ht="25.25" customHeight="1"/>
    <row r="207" ht="25.25" customHeight="1"/>
    <row r="208" ht="25.25" customHeight="1"/>
    <row r="209" ht="25.25" customHeight="1"/>
    <row r="210" ht="25.25" customHeight="1"/>
    <row r="211" ht="25.25" customHeight="1"/>
    <row r="212" ht="25.25" customHeight="1"/>
    <row r="213" ht="25.25" customHeight="1"/>
    <row r="214" ht="25.25" customHeight="1"/>
    <row r="215" ht="25.25" customHeight="1"/>
    <row r="216" ht="25.25" customHeight="1"/>
    <row r="217" ht="25.25" customHeight="1"/>
    <row r="218" ht="25.25" customHeight="1"/>
    <row r="219" ht="25.25" customHeight="1"/>
    <row r="220" ht="25.25" customHeight="1"/>
    <row r="221" ht="25.25" customHeight="1"/>
    <row r="222" ht="25.25" customHeight="1"/>
    <row r="223" ht="25.25" customHeight="1"/>
    <row r="224" ht="25.25" customHeight="1"/>
    <row r="225" ht="25.25" customHeight="1"/>
    <row r="226" ht="25.25" customHeight="1"/>
    <row r="227" ht="25.25" customHeight="1"/>
    <row r="228" ht="25.25" customHeight="1"/>
    <row r="229" ht="25.25" customHeight="1"/>
    <row r="230" ht="25.25" customHeight="1"/>
    <row r="231" ht="25.25" customHeight="1"/>
    <row r="232" ht="25.25" customHeight="1"/>
    <row r="233" ht="25.25" customHeight="1"/>
    <row r="234" ht="25.25" customHeight="1"/>
    <row r="235" ht="25.25" customHeight="1"/>
    <row r="236" ht="25.25" customHeight="1"/>
    <row r="237" ht="25.25" customHeight="1"/>
    <row r="238" ht="25.25" customHeight="1"/>
    <row r="239" ht="25.25" customHeight="1"/>
    <row r="240" ht="25.25" customHeight="1"/>
    <row r="241" ht="25.25" customHeight="1"/>
    <row r="242" ht="25.25" customHeight="1"/>
    <row r="243" ht="25.25" customHeight="1"/>
    <row r="244" ht="25.25" customHeight="1"/>
    <row r="245" ht="25.25" customHeight="1"/>
    <row r="246" ht="25.25" customHeight="1"/>
    <row r="247" ht="25.25" customHeight="1"/>
    <row r="248" ht="25.25" customHeight="1"/>
    <row r="249" ht="25.25" customHeight="1"/>
    <row r="250" ht="25.25" customHeight="1"/>
    <row r="251" ht="25.25" customHeight="1"/>
    <row r="252" ht="25.25" customHeight="1"/>
    <row r="253" ht="25.25" customHeight="1"/>
    <row r="254" ht="25.25" customHeight="1"/>
    <row r="255" ht="25.25" customHeight="1"/>
    <row r="256" ht="25.25" customHeight="1"/>
    <row r="257" ht="25.25" customHeight="1"/>
    <row r="258" ht="25.25" customHeight="1"/>
    <row r="259" ht="25.25" customHeight="1"/>
    <row r="260" ht="25.25" customHeight="1"/>
    <row r="261" ht="25.25" customHeight="1"/>
    <row r="262" ht="25.25" customHeight="1"/>
    <row r="263" ht="25.25" customHeight="1"/>
    <row r="264" ht="25.25" customHeight="1"/>
    <row r="265" ht="25.25" customHeight="1"/>
    <row r="266" ht="25.25" customHeight="1"/>
    <row r="267" ht="25.25" customHeight="1"/>
    <row r="268" ht="25.25" customHeight="1"/>
    <row r="269" ht="25.25" customHeight="1"/>
    <row r="270" ht="25.25" customHeight="1"/>
    <row r="271" ht="25.25" customHeight="1"/>
    <row r="272" ht="25.25" customHeight="1"/>
    <row r="273" ht="25.25" customHeight="1"/>
    <row r="274" ht="25.25" customHeight="1"/>
    <row r="275" ht="25.25" customHeight="1"/>
    <row r="276" ht="25.25" customHeight="1"/>
    <row r="277" ht="25.25" customHeight="1"/>
    <row r="278" ht="25.25" customHeight="1"/>
    <row r="279" ht="25.25" customHeight="1"/>
    <row r="280" ht="25.25" customHeight="1"/>
    <row r="281" ht="25.25" customHeight="1"/>
    <row r="282" ht="25.25" customHeight="1"/>
    <row r="283" ht="25.25" customHeight="1"/>
    <row r="284" ht="25.25" customHeight="1"/>
    <row r="285" ht="25.25" customHeight="1"/>
    <row r="286" ht="25.25" customHeight="1"/>
    <row r="287" ht="25.25" customHeight="1"/>
    <row r="288" ht="25.25" customHeight="1"/>
    <row r="289" ht="25.25" customHeight="1"/>
    <row r="290" ht="25.25" customHeight="1"/>
    <row r="291" ht="25.25" customHeight="1"/>
    <row r="292" ht="25.25" customHeight="1"/>
    <row r="293" ht="25.25" customHeight="1"/>
    <row r="294" ht="25.25" customHeight="1"/>
    <row r="295" ht="25.25" customHeight="1"/>
    <row r="296" ht="25.25" customHeight="1"/>
    <row r="297" ht="25.25" customHeight="1"/>
    <row r="298" ht="25.25" customHeight="1"/>
    <row r="299" ht="25.25" customHeight="1"/>
    <row r="300" ht="25.25" customHeight="1"/>
    <row r="301" ht="25.25" customHeight="1"/>
    <row r="302" ht="25.25" customHeight="1"/>
    <row r="303" ht="25.25" customHeight="1"/>
    <row r="304" ht="25.25" customHeight="1"/>
    <row r="305" ht="25.25" customHeight="1"/>
    <row r="306" ht="25.25" customHeight="1"/>
    <row r="307" ht="25.25" customHeight="1"/>
    <row r="308" ht="25.25" customHeight="1"/>
    <row r="309" ht="25.25" customHeight="1"/>
    <row r="310" ht="25.25" customHeight="1"/>
    <row r="311" ht="25.25" customHeight="1"/>
    <row r="312" ht="25.25" customHeight="1"/>
    <row r="313" ht="25.25" customHeight="1"/>
    <row r="314" ht="25.25" customHeight="1"/>
    <row r="315" ht="25.25" customHeight="1"/>
    <row r="316" ht="25.25" customHeight="1"/>
    <row r="317" ht="25.25" customHeight="1"/>
    <row r="318" ht="25.25" customHeight="1"/>
    <row r="319" ht="25.25" customHeight="1"/>
  </sheetData>
  <mergeCells count="264">
    <mergeCell ref="S111:T111"/>
    <mergeCell ref="S110:T110"/>
    <mergeCell ref="S107:T107"/>
    <mergeCell ref="U111:X111"/>
    <mergeCell ref="P109:R109"/>
    <mergeCell ref="S105:T105"/>
    <mergeCell ref="S98:T98"/>
    <mergeCell ref="P100:R100"/>
    <mergeCell ref="S100:T100"/>
    <mergeCell ref="U100:X100"/>
    <mergeCell ref="P106:R106"/>
    <mergeCell ref="S106:T106"/>
    <mergeCell ref="U106:X106"/>
    <mergeCell ref="P101:R101"/>
    <mergeCell ref="S101:T101"/>
    <mergeCell ref="P105:R105"/>
    <mergeCell ref="S109:T109"/>
    <mergeCell ref="U99:X99"/>
    <mergeCell ref="U105:X105"/>
    <mergeCell ref="P99:R99"/>
    <mergeCell ref="P103:R103"/>
    <mergeCell ref="S103:T103"/>
    <mergeCell ref="S99:T99"/>
    <mergeCell ref="U107:X107"/>
    <mergeCell ref="M111:O111"/>
    <mergeCell ref="M110:O110"/>
    <mergeCell ref="J103:L103"/>
    <mergeCell ref="M105:O105"/>
    <mergeCell ref="M103:O103"/>
    <mergeCell ref="J102:L102"/>
    <mergeCell ref="H108:I108"/>
    <mergeCell ref="J108:L108"/>
    <mergeCell ref="M108:O108"/>
    <mergeCell ref="J106:L106"/>
    <mergeCell ref="M106:O106"/>
    <mergeCell ref="H109:I109"/>
    <mergeCell ref="J107:L107"/>
    <mergeCell ref="J109:L109"/>
    <mergeCell ref="M107:O107"/>
    <mergeCell ref="M109:O109"/>
    <mergeCell ref="H102:I102"/>
    <mergeCell ref="H110:I110"/>
    <mergeCell ref="H107:I107"/>
    <mergeCell ref="M104:O104"/>
    <mergeCell ref="M102:O102"/>
    <mergeCell ref="H111:I111"/>
    <mergeCell ref="J111:L111"/>
    <mergeCell ref="J110:L110"/>
    <mergeCell ref="F110:G110"/>
    <mergeCell ref="J104:L104"/>
    <mergeCell ref="J95:L95"/>
    <mergeCell ref="J98:L98"/>
    <mergeCell ref="J100:L100"/>
    <mergeCell ref="J101:L101"/>
    <mergeCell ref="J97:L97"/>
    <mergeCell ref="B74:D74"/>
    <mergeCell ref="J93:L93"/>
    <mergeCell ref="J94:L94"/>
    <mergeCell ref="J99:L99"/>
    <mergeCell ref="J105:L105"/>
    <mergeCell ref="H98:I98"/>
    <mergeCell ref="H95:I95"/>
    <mergeCell ref="F95:F102"/>
    <mergeCell ref="H105:I105"/>
    <mergeCell ref="H100:I100"/>
    <mergeCell ref="H106:I106"/>
    <mergeCell ref="H101:I101"/>
    <mergeCell ref="H96:I96"/>
    <mergeCell ref="H97:I97"/>
    <mergeCell ref="H99:I99"/>
    <mergeCell ref="H104:I104"/>
    <mergeCell ref="H103:I103"/>
    <mergeCell ref="F94:G94"/>
    <mergeCell ref="H93:I93"/>
    <mergeCell ref="J96:L96"/>
    <mergeCell ref="H94:I94"/>
    <mergeCell ref="M94:O94"/>
    <mergeCell ref="M100:O100"/>
    <mergeCell ref="M101:O101"/>
    <mergeCell ref="M98:O98"/>
    <mergeCell ref="M95:O95"/>
    <mergeCell ref="M99:O99"/>
    <mergeCell ref="M96:O96"/>
    <mergeCell ref="M97:O97"/>
    <mergeCell ref="F103:F107"/>
    <mergeCell ref="F92:F93"/>
    <mergeCell ref="M92:O92"/>
    <mergeCell ref="U93:X93"/>
    <mergeCell ref="S97:T97"/>
    <mergeCell ref="U97:X97"/>
    <mergeCell ref="U101:X101"/>
    <mergeCell ref="P96:R96"/>
    <mergeCell ref="P94:R94"/>
    <mergeCell ref="U109:X109"/>
    <mergeCell ref="U108:X108"/>
    <mergeCell ref="P108:R108"/>
    <mergeCell ref="S108:T108"/>
    <mergeCell ref="P93:R93"/>
    <mergeCell ref="P98:R98"/>
    <mergeCell ref="P104:R104"/>
    <mergeCell ref="S104:T104"/>
    <mergeCell ref="U104:X104"/>
    <mergeCell ref="S95:T95"/>
    <mergeCell ref="U94:X94"/>
    <mergeCell ref="P95:R95"/>
    <mergeCell ref="U103:X103"/>
    <mergeCell ref="P97:R97"/>
    <mergeCell ref="U102:X102"/>
    <mergeCell ref="S94:T94"/>
    <mergeCell ref="S102:T102"/>
    <mergeCell ref="P102:R102"/>
    <mergeCell ref="B3:D3"/>
    <mergeCell ref="L53:N53"/>
    <mergeCell ref="I53:K53"/>
    <mergeCell ref="M44:N44"/>
    <mergeCell ref="F43:H44"/>
    <mergeCell ref="M46:N46"/>
    <mergeCell ref="E3:M3"/>
    <mergeCell ref="N3:X3"/>
    <mergeCell ref="U52:W53"/>
    <mergeCell ref="B50:D50"/>
    <mergeCell ref="B4:D4"/>
    <mergeCell ref="B7:D7"/>
    <mergeCell ref="K44:L44"/>
    <mergeCell ref="B31:D31"/>
    <mergeCell ref="B32:D32"/>
    <mergeCell ref="F45:H45"/>
    <mergeCell ref="T39:U39"/>
    <mergeCell ref="T40:U40"/>
    <mergeCell ref="U32:W33"/>
    <mergeCell ref="R38:S38"/>
    <mergeCell ref="R52:T53"/>
    <mergeCell ref="S47:T47"/>
    <mergeCell ref="B17:D17"/>
    <mergeCell ref="I43:L43"/>
    <mergeCell ref="B42:D42"/>
    <mergeCell ref="F47:H47"/>
    <mergeCell ref="F53:H53"/>
    <mergeCell ref="F48:H48"/>
    <mergeCell ref="L34:N34"/>
    <mergeCell ref="I48:T48"/>
    <mergeCell ref="Q46:R46"/>
    <mergeCell ref="K47:L47"/>
    <mergeCell ref="M47:N47"/>
    <mergeCell ref="H39:I39"/>
    <mergeCell ref="H40:I40"/>
    <mergeCell ref="F52:N52"/>
    <mergeCell ref="S45:T45"/>
    <mergeCell ref="J40:K40"/>
    <mergeCell ref="Q44:R44"/>
    <mergeCell ref="Q43:T43"/>
    <mergeCell ref="O47:P47"/>
    <mergeCell ref="J39:K39"/>
    <mergeCell ref="K45:L45"/>
    <mergeCell ref="I46:J46"/>
    <mergeCell ref="M43:P43"/>
    <mergeCell ref="O44:P44"/>
    <mergeCell ref="N39:O39"/>
    <mergeCell ref="P39:Q39"/>
    <mergeCell ref="I32:Q32"/>
    <mergeCell ref="I33:K33"/>
    <mergeCell ref="L33:N33"/>
    <mergeCell ref="P38:Q38"/>
    <mergeCell ref="Q47:R47"/>
    <mergeCell ref="B71:D71"/>
    <mergeCell ref="I45:J45"/>
    <mergeCell ref="N40:O40"/>
    <mergeCell ref="K46:L46"/>
    <mergeCell ref="F46:H46"/>
    <mergeCell ref="I47:J47"/>
    <mergeCell ref="I34:K34"/>
    <mergeCell ref="B43:D43"/>
    <mergeCell ref="F35:H35"/>
    <mergeCell ref="F37:G38"/>
    <mergeCell ref="H37:M37"/>
    <mergeCell ref="H38:I38"/>
    <mergeCell ref="J38:K38"/>
    <mergeCell ref="L38:M38"/>
    <mergeCell ref="F34:H34"/>
    <mergeCell ref="I35:K35"/>
    <mergeCell ref="L35:N35"/>
    <mergeCell ref="I44:J44"/>
    <mergeCell ref="B57:D57"/>
    <mergeCell ref="B56:D56"/>
    <mergeCell ref="L54:N54"/>
    <mergeCell ref="AF90:AF91"/>
    <mergeCell ref="AG90:AG91"/>
    <mergeCell ref="AH90:AH91"/>
    <mergeCell ref="AC90:AC91"/>
    <mergeCell ref="AB90:AB91"/>
    <mergeCell ref="Z90:AA91"/>
    <mergeCell ref="U90:X91"/>
    <mergeCell ref="I54:K54"/>
    <mergeCell ref="B78:D80"/>
    <mergeCell ref="U54:W54"/>
    <mergeCell ref="B72:D72"/>
    <mergeCell ref="J90:R90"/>
    <mergeCell ref="P91:R91"/>
    <mergeCell ref="H90:I91"/>
    <mergeCell ref="J91:L91"/>
    <mergeCell ref="S90:T91"/>
    <mergeCell ref="E90:G91"/>
    <mergeCell ref="M91:O91"/>
    <mergeCell ref="B81:D84"/>
    <mergeCell ref="B73:D73"/>
    <mergeCell ref="U92:X92"/>
    <mergeCell ref="S92:T92"/>
    <mergeCell ref="T2:X2"/>
    <mergeCell ref="Z111:AA111"/>
    <mergeCell ref="AE90:AE91"/>
    <mergeCell ref="S44:T44"/>
    <mergeCell ref="Z94:AA94"/>
    <mergeCell ref="Z110:AA110"/>
    <mergeCell ref="Z92:Z93"/>
    <mergeCell ref="Z103:Z108"/>
    <mergeCell ref="S46:T46"/>
    <mergeCell ref="R54:T54"/>
    <mergeCell ref="P111:R111"/>
    <mergeCell ref="U110:X110"/>
    <mergeCell ref="U96:X96"/>
    <mergeCell ref="U98:X98"/>
    <mergeCell ref="P107:R107"/>
    <mergeCell ref="P110:R110"/>
    <mergeCell ref="S96:T96"/>
    <mergeCell ref="U95:X95"/>
    <mergeCell ref="O52:Q53"/>
    <mergeCell ref="O54:Q54"/>
    <mergeCell ref="O33:Q33"/>
    <mergeCell ref="R32:T33"/>
    <mergeCell ref="P40:Q40"/>
    <mergeCell ref="R40:S40"/>
    <mergeCell ref="L39:M39"/>
    <mergeCell ref="L40:M40"/>
    <mergeCell ref="H92:I92"/>
    <mergeCell ref="F54:H54"/>
    <mergeCell ref="P92:R92"/>
    <mergeCell ref="J92:L92"/>
    <mergeCell ref="S93:T93"/>
    <mergeCell ref="F40:G40"/>
    <mergeCell ref="M93:O93"/>
    <mergeCell ref="B10:D10"/>
    <mergeCell ref="B6:D6"/>
    <mergeCell ref="B5:D5"/>
    <mergeCell ref="U48:W48"/>
    <mergeCell ref="O45:P45"/>
    <mergeCell ref="U43:W44"/>
    <mergeCell ref="V39:W39"/>
    <mergeCell ref="R35:T35"/>
    <mergeCell ref="V40:W40"/>
    <mergeCell ref="R34:T34"/>
    <mergeCell ref="U35:W35"/>
    <mergeCell ref="U34:W34"/>
    <mergeCell ref="T37:W38"/>
    <mergeCell ref="O34:Q34"/>
    <mergeCell ref="O46:P46"/>
    <mergeCell ref="O35:Q35"/>
    <mergeCell ref="N37:S37"/>
    <mergeCell ref="N38:O38"/>
    <mergeCell ref="M45:N45"/>
    <mergeCell ref="Q45:R45"/>
    <mergeCell ref="B33:D33"/>
    <mergeCell ref="F32:H33"/>
    <mergeCell ref="F39:G39"/>
    <mergeCell ref="R39:S39"/>
  </mergeCells>
  <phoneticPr fontId="98" type="noConversion"/>
  <printOptions horizontalCentered="1"/>
  <pageMargins left="0.16" right="0.118110236220472" top="0.56999999999999995" bottom="0.39" header="0.35433070866141703" footer="0.31496062992126"/>
  <pageSetup paperSize="9" scale="73" orientation="portrait" horizontalDpi="300" verticalDpi="300" r:id="rId1"/>
  <headerFooter alignWithMargins="0"/>
  <rowBreaks count="1" manualBreakCount="1">
    <brk id="85" max="23" man="1"/>
  </rowBreaks>
  <ignoredErrors>
    <ignoredError sqref="I45:L45 N45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81"/>
  <sheetViews>
    <sheetView showGridLines="0" tabSelected="1" view="pageBreakPreview" topLeftCell="A46" zoomScaleSheetLayoutView="100" workbookViewId="0">
      <selection activeCell="H61" sqref="H61"/>
    </sheetView>
  </sheetViews>
  <sheetFormatPr baseColWidth="10" defaultColWidth="8.6640625" defaultRowHeight="20" customHeight="1"/>
  <cols>
    <col min="1" max="2" width="1.6640625" style="122" customWidth="1"/>
    <col min="3" max="3" width="23.33203125" style="122" bestFit="1" customWidth="1"/>
    <col min="4" max="4" width="8.1640625" style="122" customWidth="1"/>
    <col min="5" max="7" width="7.33203125" style="122" customWidth="1"/>
    <col min="8" max="9" width="7.5" style="122" customWidth="1"/>
    <col min="10" max="10" width="7.6640625" style="122" customWidth="1"/>
    <col min="11" max="13" width="7.33203125" style="122" customWidth="1"/>
    <col min="14" max="14" width="7.5" style="122" customWidth="1"/>
    <col min="15" max="15" width="10.5" style="122" customWidth="1"/>
    <col min="16" max="16" width="5.6640625" style="122" customWidth="1"/>
    <col min="17" max="17" width="9.6640625" style="122" bestFit="1" customWidth="1"/>
    <col min="18" max="18" width="6.5" style="122" bestFit="1" customWidth="1"/>
    <col min="19" max="19" width="3.6640625" style="122" customWidth="1"/>
    <col min="20" max="20" width="9.1640625" style="122"/>
    <col min="21" max="21" width="11.5" style="122" bestFit="1" customWidth="1"/>
    <col min="22" max="251" width="9.1640625" style="122"/>
    <col min="252" max="253" width="1.6640625" style="122" customWidth="1"/>
    <col min="254" max="254" width="10.33203125" style="122" customWidth="1"/>
    <col min="255" max="255" width="8.1640625" style="122" customWidth="1"/>
    <col min="256" max="258" width="7.33203125" style="122" customWidth="1"/>
    <col min="259" max="260" width="7.5" style="122" customWidth="1"/>
    <col min="261" max="261" width="7.6640625" style="122" customWidth="1"/>
    <col min="262" max="264" width="7.33203125" style="122" customWidth="1"/>
    <col min="265" max="266" width="7.5" style="122" customWidth="1"/>
    <col min="267" max="267" width="5.6640625" style="122" customWidth="1"/>
    <col min="268" max="268" width="9.6640625" style="122" bestFit="1" customWidth="1"/>
    <col min="269" max="269" width="6.5" style="122" bestFit="1" customWidth="1"/>
    <col min="270" max="270" width="8" style="122" bestFit="1" customWidth="1"/>
    <col min="271" max="271" width="9.1640625" style="122"/>
    <col min="272" max="272" width="11.5" style="122" bestFit="1" customWidth="1"/>
    <col min="273" max="507" width="9.1640625" style="122"/>
    <col min="508" max="509" width="1.6640625" style="122" customWidth="1"/>
    <col min="510" max="510" width="10.33203125" style="122" customWidth="1"/>
    <col min="511" max="511" width="8.1640625" style="122" customWidth="1"/>
    <col min="512" max="514" width="7.33203125" style="122" customWidth="1"/>
    <col min="515" max="516" width="7.5" style="122" customWidth="1"/>
    <col min="517" max="517" width="7.6640625" style="122" customWidth="1"/>
    <col min="518" max="520" width="7.33203125" style="122" customWidth="1"/>
    <col min="521" max="522" width="7.5" style="122" customWidth="1"/>
    <col min="523" max="523" width="5.6640625" style="122" customWidth="1"/>
    <col min="524" max="524" width="9.6640625" style="122" bestFit="1" customWidth="1"/>
    <col min="525" max="525" width="6.5" style="122" bestFit="1" customWidth="1"/>
    <col min="526" max="526" width="8" style="122" bestFit="1" customWidth="1"/>
    <col min="527" max="527" width="9.1640625" style="122"/>
    <col min="528" max="528" width="11.5" style="122" bestFit="1" customWidth="1"/>
    <col min="529" max="763" width="9.1640625" style="122"/>
    <col min="764" max="765" width="1.6640625" style="122" customWidth="1"/>
    <col min="766" max="766" width="10.33203125" style="122" customWidth="1"/>
    <col min="767" max="767" width="8.1640625" style="122" customWidth="1"/>
    <col min="768" max="770" width="7.33203125" style="122" customWidth="1"/>
    <col min="771" max="772" width="7.5" style="122" customWidth="1"/>
    <col min="773" max="773" width="7.6640625" style="122" customWidth="1"/>
    <col min="774" max="776" width="7.33203125" style="122" customWidth="1"/>
    <col min="777" max="778" width="7.5" style="122" customWidth="1"/>
    <col min="779" max="779" width="5.6640625" style="122" customWidth="1"/>
    <col min="780" max="780" width="9.6640625" style="122" bestFit="1" customWidth="1"/>
    <col min="781" max="781" width="6.5" style="122" bestFit="1" customWidth="1"/>
    <col min="782" max="782" width="8" style="122" bestFit="1" customWidth="1"/>
    <col min="783" max="783" width="9.1640625" style="122"/>
    <col min="784" max="784" width="11.5" style="122" bestFit="1" customWidth="1"/>
    <col min="785" max="1019" width="9.1640625" style="122"/>
    <col min="1020" max="1021" width="1.6640625" style="122" customWidth="1"/>
    <col min="1022" max="1022" width="10.33203125" style="122" customWidth="1"/>
    <col min="1023" max="1023" width="8.1640625" style="122" customWidth="1"/>
    <col min="1024" max="1026" width="7.33203125" style="122" customWidth="1"/>
    <col min="1027" max="1028" width="7.5" style="122" customWidth="1"/>
    <col min="1029" max="1029" width="7.6640625" style="122" customWidth="1"/>
    <col min="1030" max="1032" width="7.33203125" style="122" customWidth="1"/>
    <col min="1033" max="1034" width="7.5" style="122" customWidth="1"/>
    <col min="1035" max="1035" width="5.6640625" style="122" customWidth="1"/>
    <col min="1036" max="1036" width="9.6640625" style="122" bestFit="1" customWidth="1"/>
    <col min="1037" max="1037" width="6.5" style="122" bestFit="1" customWidth="1"/>
    <col min="1038" max="1038" width="8" style="122" bestFit="1" customWidth="1"/>
    <col min="1039" max="1039" width="9.1640625" style="122"/>
    <col min="1040" max="1040" width="11.5" style="122" bestFit="1" customWidth="1"/>
    <col min="1041" max="1275" width="9.1640625" style="122"/>
    <col min="1276" max="1277" width="1.6640625" style="122" customWidth="1"/>
    <col min="1278" max="1278" width="10.33203125" style="122" customWidth="1"/>
    <col min="1279" max="1279" width="8.1640625" style="122" customWidth="1"/>
    <col min="1280" max="1282" width="7.33203125" style="122" customWidth="1"/>
    <col min="1283" max="1284" width="7.5" style="122" customWidth="1"/>
    <col min="1285" max="1285" width="7.6640625" style="122" customWidth="1"/>
    <col min="1286" max="1288" width="7.33203125" style="122" customWidth="1"/>
    <col min="1289" max="1290" width="7.5" style="122" customWidth="1"/>
    <col min="1291" max="1291" width="5.6640625" style="122" customWidth="1"/>
    <col min="1292" max="1292" width="9.6640625" style="122" bestFit="1" customWidth="1"/>
    <col min="1293" max="1293" width="6.5" style="122" bestFit="1" customWidth="1"/>
    <col min="1294" max="1294" width="8" style="122" bestFit="1" customWidth="1"/>
    <col min="1295" max="1295" width="9.1640625" style="122"/>
    <col min="1296" max="1296" width="11.5" style="122" bestFit="1" customWidth="1"/>
    <col min="1297" max="1531" width="9.1640625" style="122"/>
    <col min="1532" max="1533" width="1.6640625" style="122" customWidth="1"/>
    <col min="1534" max="1534" width="10.33203125" style="122" customWidth="1"/>
    <col min="1535" max="1535" width="8.1640625" style="122" customWidth="1"/>
    <col min="1536" max="1538" width="7.33203125" style="122" customWidth="1"/>
    <col min="1539" max="1540" width="7.5" style="122" customWidth="1"/>
    <col min="1541" max="1541" width="7.6640625" style="122" customWidth="1"/>
    <col min="1542" max="1544" width="7.33203125" style="122" customWidth="1"/>
    <col min="1545" max="1546" width="7.5" style="122" customWidth="1"/>
    <col min="1547" max="1547" width="5.6640625" style="122" customWidth="1"/>
    <col min="1548" max="1548" width="9.6640625" style="122" bestFit="1" customWidth="1"/>
    <col min="1549" max="1549" width="6.5" style="122" bestFit="1" customWidth="1"/>
    <col min="1550" max="1550" width="8" style="122" bestFit="1" customWidth="1"/>
    <col min="1551" max="1551" width="9.1640625" style="122"/>
    <col min="1552" max="1552" width="11.5" style="122" bestFit="1" customWidth="1"/>
    <col min="1553" max="1787" width="9.1640625" style="122"/>
    <col min="1788" max="1789" width="1.6640625" style="122" customWidth="1"/>
    <col min="1790" max="1790" width="10.33203125" style="122" customWidth="1"/>
    <col min="1791" max="1791" width="8.1640625" style="122" customWidth="1"/>
    <col min="1792" max="1794" width="7.33203125" style="122" customWidth="1"/>
    <col min="1795" max="1796" width="7.5" style="122" customWidth="1"/>
    <col min="1797" max="1797" width="7.6640625" style="122" customWidth="1"/>
    <col min="1798" max="1800" width="7.33203125" style="122" customWidth="1"/>
    <col min="1801" max="1802" width="7.5" style="122" customWidth="1"/>
    <col min="1803" max="1803" width="5.6640625" style="122" customWidth="1"/>
    <col min="1804" max="1804" width="9.6640625" style="122" bestFit="1" customWidth="1"/>
    <col min="1805" max="1805" width="6.5" style="122" bestFit="1" customWidth="1"/>
    <col min="1806" max="1806" width="8" style="122" bestFit="1" customWidth="1"/>
    <col min="1807" max="1807" width="9.1640625" style="122"/>
    <col min="1808" max="1808" width="11.5" style="122" bestFit="1" customWidth="1"/>
    <col min="1809" max="2043" width="9.1640625" style="122"/>
    <col min="2044" max="2045" width="1.6640625" style="122" customWidth="1"/>
    <col min="2046" max="2046" width="10.33203125" style="122" customWidth="1"/>
    <col min="2047" max="2047" width="8.1640625" style="122" customWidth="1"/>
    <col min="2048" max="2050" width="7.33203125" style="122" customWidth="1"/>
    <col min="2051" max="2052" width="7.5" style="122" customWidth="1"/>
    <col min="2053" max="2053" width="7.6640625" style="122" customWidth="1"/>
    <col min="2054" max="2056" width="7.33203125" style="122" customWidth="1"/>
    <col min="2057" max="2058" width="7.5" style="122" customWidth="1"/>
    <col min="2059" max="2059" width="5.6640625" style="122" customWidth="1"/>
    <col min="2060" max="2060" width="9.6640625" style="122" bestFit="1" customWidth="1"/>
    <col min="2061" max="2061" width="6.5" style="122" bestFit="1" customWidth="1"/>
    <col min="2062" max="2062" width="8" style="122" bestFit="1" customWidth="1"/>
    <col min="2063" max="2063" width="9.1640625" style="122"/>
    <col min="2064" max="2064" width="11.5" style="122" bestFit="1" customWidth="1"/>
    <col min="2065" max="2299" width="9.1640625" style="122"/>
    <col min="2300" max="2301" width="1.6640625" style="122" customWidth="1"/>
    <col min="2302" max="2302" width="10.33203125" style="122" customWidth="1"/>
    <col min="2303" max="2303" width="8.1640625" style="122" customWidth="1"/>
    <col min="2304" max="2306" width="7.33203125" style="122" customWidth="1"/>
    <col min="2307" max="2308" width="7.5" style="122" customWidth="1"/>
    <col min="2309" max="2309" width="7.6640625" style="122" customWidth="1"/>
    <col min="2310" max="2312" width="7.33203125" style="122" customWidth="1"/>
    <col min="2313" max="2314" width="7.5" style="122" customWidth="1"/>
    <col min="2315" max="2315" width="5.6640625" style="122" customWidth="1"/>
    <col min="2316" max="2316" width="9.6640625" style="122" bestFit="1" customWidth="1"/>
    <col min="2317" max="2317" width="6.5" style="122" bestFit="1" customWidth="1"/>
    <col min="2318" max="2318" width="8" style="122" bestFit="1" customWidth="1"/>
    <col min="2319" max="2319" width="9.1640625" style="122"/>
    <col min="2320" max="2320" width="11.5" style="122" bestFit="1" customWidth="1"/>
    <col min="2321" max="2555" width="9.1640625" style="122"/>
    <col min="2556" max="2557" width="1.6640625" style="122" customWidth="1"/>
    <col min="2558" max="2558" width="10.33203125" style="122" customWidth="1"/>
    <col min="2559" max="2559" width="8.1640625" style="122" customWidth="1"/>
    <col min="2560" max="2562" width="7.33203125" style="122" customWidth="1"/>
    <col min="2563" max="2564" width="7.5" style="122" customWidth="1"/>
    <col min="2565" max="2565" width="7.6640625" style="122" customWidth="1"/>
    <col min="2566" max="2568" width="7.33203125" style="122" customWidth="1"/>
    <col min="2569" max="2570" width="7.5" style="122" customWidth="1"/>
    <col min="2571" max="2571" width="5.6640625" style="122" customWidth="1"/>
    <col min="2572" max="2572" width="9.6640625" style="122" bestFit="1" customWidth="1"/>
    <col min="2573" max="2573" width="6.5" style="122" bestFit="1" customWidth="1"/>
    <col min="2574" max="2574" width="8" style="122" bestFit="1" customWidth="1"/>
    <col min="2575" max="2575" width="9.1640625" style="122"/>
    <col min="2576" max="2576" width="11.5" style="122" bestFit="1" customWidth="1"/>
    <col min="2577" max="2811" width="9.1640625" style="122"/>
    <col min="2812" max="2813" width="1.6640625" style="122" customWidth="1"/>
    <col min="2814" max="2814" width="10.33203125" style="122" customWidth="1"/>
    <col min="2815" max="2815" width="8.1640625" style="122" customWidth="1"/>
    <col min="2816" max="2818" width="7.33203125" style="122" customWidth="1"/>
    <col min="2819" max="2820" width="7.5" style="122" customWidth="1"/>
    <col min="2821" max="2821" width="7.6640625" style="122" customWidth="1"/>
    <col min="2822" max="2824" width="7.33203125" style="122" customWidth="1"/>
    <col min="2825" max="2826" width="7.5" style="122" customWidth="1"/>
    <col min="2827" max="2827" width="5.6640625" style="122" customWidth="1"/>
    <col min="2828" max="2828" width="9.6640625" style="122" bestFit="1" customWidth="1"/>
    <col min="2829" max="2829" width="6.5" style="122" bestFit="1" customWidth="1"/>
    <col min="2830" max="2830" width="8" style="122" bestFit="1" customWidth="1"/>
    <col min="2831" max="2831" width="9.1640625" style="122"/>
    <col min="2832" max="2832" width="11.5" style="122" bestFit="1" customWidth="1"/>
    <col min="2833" max="3067" width="9.1640625" style="122"/>
    <col min="3068" max="3069" width="1.6640625" style="122" customWidth="1"/>
    <col min="3070" max="3070" width="10.33203125" style="122" customWidth="1"/>
    <col min="3071" max="3071" width="8.1640625" style="122" customWidth="1"/>
    <col min="3072" max="3074" width="7.33203125" style="122" customWidth="1"/>
    <col min="3075" max="3076" width="7.5" style="122" customWidth="1"/>
    <col min="3077" max="3077" width="7.6640625" style="122" customWidth="1"/>
    <col min="3078" max="3080" width="7.33203125" style="122" customWidth="1"/>
    <col min="3081" max="3082" width="7.5" style="122" customWidth="1"/>
    <col min="3083" max="3083" width="5.6640625" style="122" customWidth="1"/>
    <col min="3084" max="3084" width="9.6640625" style="122" bestFit="1" customWidth="1"/>
    <col min="3085" max="3085" width="6.5" style="122" bestFit="1" customWidth="1"/>
    <col min="3086" max="3086" width="8" style="122" bestFit="1" customWidth="1"/>
    <col min="3087" max="3087" width="9.1640625" style="122"/>
    <col min="3088" max="3088" width="11.5" style="122" bestFit="1" customWidth="1"/>
    <col min="3089" max="3323" width="9.1640625" style="122"/>
    <col min="3324" max="3325" width="1.6640625" style="122" customWidth="1"/>
    <col min="3326" max="3326" width="10.33203125" style="122" customWidth="1"/>
    <col min="3327" max="3327" width="8.1640625" style="122" customWidth="1"/>
    <col min="3328" max="3330" width="7.33203125" style="122" customWidth="1"/>
    <col min="3331" max="3332" width="7.5" style="122" customWidth="1"/>
    <col min="3333" max="3333" width="7.6640625" style="122" customWidth="1"/>
    <col min="3334" max="3336" width="7.33203125" style="122" customWidth="1"/>
    <col min="3337" max="3338" width="7.5" style="122" customWidth="1"/>
    <col min="3339" max="3339" width="5.6640625" style="122" customWidth="1"/>
    <col min="3340" max="3340" width="9.6640625" style="122" bestFit="1" customWidth="1"/>
    <col min="3341" max="3341" width="6.5" style="122" bestFit="1" customWidth="1"/>
    <col min="3342" max="3342" width="8" style="122" bestFit="1" customWidth="1"/>
    <col min="3343" max="3343" width="9.1640625" style="122"/>
    <col min="3344" max="3344" width="11.5" style="122" bestFit="1" customWidth="1"/>
    <col min="3345" max="3579" width="9.1640625" style="122"/>
    <col min="3580" max="3581" width="1.6640625" style="122" customWidth="1"/>
    <col min="3582" max="3582" width="10.33203125" style="122" customWidth="1"/>
    <col min="3583" max="3583" width="8.1640625" style="122" customWidth="1"/>
    <col min="3584" max="3586" width="7.33203125" style="122" customWidth="1"/>
    <col min="3587" max="3588" width="7.5" style="122" customWidth="1"/>
    <col min="3589" max="3589" width="7.6640625" style="122" customWidth="1"/>
    <col min="3590" max="3592" width="7.33203125" style="122" customWidth="1"/>
    <col min="3593" max="3594" width="7.5" style="122" customWidth="1"/>
    <col min="3595" max="3595" width="5.6640625" style="122" customWidth="1"/>
    <col min="3596" max="3596" width="9.6640625" style="122" bestFit="1" customWidth="1"/>
    <col min="3597" max="3597" width="6.5" style="122" bestFit="1" customWidth="1"/>
    <col min="3598" max="3598" width="8" style="122" bestFit="1" customWidth="1"/>
    <col min="3599" max="3599" width="9.1640625" style="122"/>
    <col min="3600" max="3600" width="11.5" style="122" bestFit="1" customWidth="1"/>
    <col min="3601" max="3835" width="9.1640625" style="122"/>
    <col min="3836" max="3837" width="1.6640625" style="122" customWidth="1"/>
    <col min="3838" max="3838" width="10.33203125" style="122" customWidth="1"/>
    <col min="3839" max="3839" width="8.1640625" style="122" customWidth="1"/>
    <col min="3840" max="3842" width="7.33203125" style="122" customWidth="1"/>
    <col min="3843" max="3844" width="7.5" style="122" customWidth="1"/>
    <col min="3845" max="3845" width="7.6640625" style="122" customWidth="1"/>
    <col min="3846" max="3848" width="7.33203125" style="122" customWidth="1"/>
    <col min="3849" max="3850" width="7.5" style="122" customWidth="1"/>
    <col min="3851" max="3851" width="5.6640625" style="122" customWidth="1"/>
    <col min="3852" max="3852" width="9.6640625" style="122" bestFit="1" customWidth="1"/>
    <col min="3853" max="3853" width="6.5" style="122" bestFit="1" customWidth="1"/>
    <col min="3854" max="3854" width="8" style="122" bestFit="1" customWidth="1"/>
    <col min="3855" max="3855" width="9.1640625" style="122"/>
    <col min="3856" max="3856" width="11.5" style="122" bestFit="1" customWidth="1"/>
    <col min="3857" max="4091" width="9.1640625" style="122"/>
    <col min="4092" max="4093" width="1.6640625" style="122" customWidth="1"/>
    <col min="4094" max="4094" width="10.33203125" style="122" customWidth="1"/>
    <col min="4095" max="4095" width="8.1640625" style="122" customWidth="1"/>
    <col min="4096" max="4098" width="7.33203125" style="122" customWidth="1"/>
    <col min="4099" max="4100" width="7.5" style="122" customWidth="1"/>
    <col min="4101" max="4101" width="7.6640625" style="122" customWidth="1"/>
    <col min="4102" max="4104" width="7.33203125" style="122" customWidth="1"/>
    <col min="4105" max="4106" width="7.5" style="122" customWidth="1"/>
    <col min="4107" max="4107" width="5.6640625" style="122" customWidth="1"/>
    <col min="4108" max="4108" width="9.6640625" style="122" bestFit="1" customWidth="1"/>
    <col min="4109" max="4109" width="6.5" style="122" bestFit="1" customWidth="1"/>
    <col min="4110" max="4110" width="8" style="122" bestFit="1" customWidth="1"/>
    <col min="4111" max="4111" width="9.1640625" style="122"/>
    <col min="4112" max="4112" width="11.5" style="122" bestFit="1" customWidth="1"/>
    <col min="4113" max="4347" width="9.1640625" style="122"/>
    <col min="4348" max="4349" width="1.6640625" style="122" customWidth="1"/>
    <col min="4350" max="4350" width="10.33203125" style="122" customWidth="1"/>
    <col min="4351" max="4351" width="8.1640625" style="122" customWidth="1"/>
    <col min="4352" max="4354" width="7.33203125" style="122" customWidth="1"/>
    <col min="4355" max="4356" width="7.5" style="122" customWidth="1"/>
    <col min="4357" max="4357" width="7.6640625" style="122" customWidth="1"/>
    <col min="4358" max="4360" width="7.33203125" style="122" customWidth="1"/>
    <col min="4361" max="4362" width="7.5" style="122" customWidth="1"/>
    <col min="4363" max="4363" width="5.6640625" style="122" customWidth="1"/>
    <col min="4364" max="4364" width="9.6640625" style="122" bestFit="1" customWidth="1"/>
    <col min="4365" max="4365" width="6.5" style="122" bestFit="1" customWidth="1"/>
    <col min="4366" max="4366" width="8" style="122" bestFit="1" customWidth="1"/>
    <col min="4367" max="4367" width="9.1640625" style="122"/>
    <col min="4368" max="4368" width="11.5" style="122" bestFit="1" customWidth="1"/>
    <col min="4369" max="4603" width="9.1640625" style="122"/>
    <col min="4604" max="4605" width="1.6640625" style="122" customWidth="1"/>
    <col min="4606" max="4606" width="10.33203125" style="122" customWidth="1"/>
    <col min="4607" max="4607" width="8.1640625" style="122" customWidth="1"/>
    <col min="4608" max="4610" width="7.33203125" style="122" customWidth="1"/>
    <col min="4611" max="4612" width="7.5" style="122" customWidth="1"/>
    <col min="4613" max="4613" width="7.6640625" style="122" customWidth="1"/>
    <col min="4614" max="4616" width="7.33203125" style="122" customWidth="1"/>
    <col min="4617" max="4618" width="7.5" style="122" customWidth="1"/>
    <col min="4619" max="4619" width="5.6640625" style="122" customWidth="1"/>
    <col min="4620" max="4620" width="9.6640625" style="122" bestFit="1" customWidth="1"/>
    <col min="4621" max="4621" width="6.5" style="122" bestFit="1" customWidth="1"/>
    <col min="4622" max="4622" width="8" style="122" bestFit="1" customWidth="1"/>
    <col min="4623" max="4623" width="9.1640625" style="122"/>
    <col min="4624" max="4624" width="11.5" style="122" bestFit="1" customWidth="1"/>
    <col min="4625" max="4859" width="9.1640625" style="122"/>
    <col min="4860" max="4861" width="1.6640625" style="122" customWidth="1"/>
    <col min="4862" max="4862" width="10.33203125" style="122" customWidth="1"/>
    <col min="4863" max="4863" width="8.1640625" style="122" customWidth="1"/>
    <col min="4864" max="4866" width="7.33203125" style="122" customWidth="1"/>
    <col min="4867" max="4868" width="7.5" style="122" customWidth="1"/>
    <col min="4869" max="4869" width="7.6640625" style="122" customWidth="1"/>
    <col min="4870" max="4872" width="7.33203125" style="122" customWidth="1"/>
    <col min="4873" max="4874" width="7.5" style="122" customWidth="1"/>
    <col min="4875" max="4875" width="5.6640625" style="122" customWidth="1"/>
    <col min="4876" max="4876" width="9.6640625" style="122" bestFit="1" customWidth="1"/>
    <col min="4877" max="4877" width="6.5" style="122" bestFit="1" customWidth="1"/>
    <col min="4878" max="4878" width="8" style="122" bestFit="1" customWidth="1"/>
    <col min="4879" max="4879" width="9.1640625" style="122"/>
    <col min="4880" max="4880" width="11.5" style="122" bestFit="1" customWidth="1"/>
    <col min="4881" max="5115" width="9.1640625" style="122"/>
    <col min="5116" max="5117" width="1.6640625" style="122" customWidth="1"/>
    <col min="5118" max="5118" width="10.33203125" style="122" customWidth="1"/>
    <col min="5119" max="5119" width="8.1640625" style="122" customWidth="1"/>
    <col min="5120" max="5122" width="7.33203125" style="122" customWidth="1"/>
    <col min="5123" max="5124" width="7.5" style="122" customWidth="1"/>
    <col min="5125" max="5125" width="7.6640625" style="122" customWidth="1"/>
    <col min="5126" max="5128" width="7.33203125" style="122" customWidth="1"/>
    <col min="5129" max="5130" width="7.5" style="122" customWidth="1"/>
    <col min="5131" max="5131" width="5.6640625" style="122" customWidth="1"/>
    <col min="5132" max="5132" width="9.6640625" style="122" bestFit="1" customWidth="1"/>
    <col min="5133" max="5133" width="6.5" style="122" bestFit="1" customWidth="1"/>
    <col min="5134" max="5134" width="8" style="122" bestFit="1" customWidth="1"/>
    <col min="5135" max="5135" width="9.1640625" style="122"/>
    <col min="5136" max="5136" width="11.5" style="122" bestFit="1" customWidth="1"/>
    <col min="5137" max="5371" width="9.1640625" style="122"/>
    <col min="5372" max="5373" width="1.6640625" style="122" customWidth="1"/>
    <col min="5374" max="5374" width="10.33203125" style="122" customWidth="1"/>
    <col min="5375" max="5375" width="8.1640625" style="122" customWidth="1"/>
    <col min="5376" max="5378" width="7.33203125" style="122" customWidth="1"/>
    <col min="5379" max="5380" width="7.5" style="122" customWidth="1"/>
    <col min="5381" max="5381" width="7.6640625" style="122" customWidth="1"/>
    <col min="5382" max="5384" width="7.33203125" style="122" customWidth="1"/>
    <col min="5385" max="5386" width="7.5" style="122" customWidth="1"/>
    <col min="5387" max="5387" width="5.6640625" style="122" customWidth="1"/>
    <col min="5388" max="5388" width="9.6640625" style="122" bestFit="1" customWidth="1"/>
    <col min="5389" max="5389" width="6.5" style="122" bestFit="1" customWidth="1"/>
    <col min="5390" max="5390" width="8" style="122" bestFit="1" customWidth="1"/>
    <col min="5391" max="5391" width="9.1640625" style="122"/>
    <col min="5392" max="5392" width="11.5" style="122" bestFit="1" customWidth="1"/>
    <col min="5393" max="5627" width="9.1640625" style="122"/>
    <col min="5628" max="5629" width="1.6640625" style="122" customWidth="1"/>
    <col min="5630" max="5630" width="10.33203125" style="122" customWidth="1"/>
    <col min="5631" max="5631" width="8.1640625" style="122" customWidth="1"/>
    <col min="5632" max="5634" width="7.33203125" style="122" customWidth="1"/>
    <col min="5635" max="5636" width="7.5" style="122" customWidth="1"/>
    <col min="5637" max="5637" width="7.6640625" style="122" customWidth="1"/>
    <col min="5638" max="5640" width="7.33203125" style="122" customWidth="1"/>
    <col min="5641" max="5642" width="7.5" style="122" customWidth="1"/>
    <col min="5643" max="5643" width="5.6640625" style="122" customWidth="1"/>
    <col min="5644" max="5644" width="9.6640625" style="122" bestFit="1" customWidth="1"/>
    <col min="5645" max="5645" width="6.5" style="122" bestFit="1" customWidth="1"/>
    <col min="5646" max="5646" width="8" style="122" bestFit="1" customWidth="1"/>
    <col min="5647" max="5647" width="9.1640625" style="122"/>
    <col min="5648" max="5648" width="11.5" style="122" bestFit="1" customWidth="1"/>
    <col min="5649" max="5883" width="9.1640625" style="122"/>
    <col min="5884" max="5885" width="1.6640625" style="122" customWidth="1"/>
    <col min="5886" max="5886" width="10.33203125" style="122" customWidth="1"/>
    <col min="5887" max="5887" width="8.1640625" style="122" customWidth="1"/>
    <col min="5888" max="5890" width="7.33203125" style="122" customWidth="1"/>
    <col min="5891" max="5892" width="7.5" style="122" customWidth="1"/>
    <col min="5893" max="5893" width="7.6640625" style="122" customWidth="1"/>
    <col min="5894" max="5896" width="7.33203125" style="122" customWidth="1"/>
    <col min="5897" max="5898" width="7.5" style="122" customWidth="1"/>
    <col min="5899" max="5899" width="5.6640625" style="122" customWidth="1"/>
    <col min="5900" max="5900" width="9.6640625" style="122" bestFit="1" customWidth="1"/>
    <col min="5901" max="5901" width="6.5" style="122" bestFit="1" customWidth="1"/>
    <col min="5902" max="5902" width="8" style="122" bestFit="1" customWidth="1"/>
    <col min="5903" max="5903" width="9.1640625" style="122"/>
    <col min="5904" max="5904" width="11.5" style="122" bestFit="1" customWidth="1"/>
    <col min="5905" max="6139" width="9.1640625" style="122"/>
    <col min="6140" max="6141" width="1.6640625" style="122" customWidth="1"/>
    <col min="6142" max="6142" width="10.33203125" style="122" customWidth="1"/>
    <col min="6143" max="6143" width="8.1640625" style="122" customWidth="1"/>
    <col min="6144" max="6146" width="7.33203125" style="122" customWidth="1"/>
    <col min="6147" max="6148" width="7.5" style="122" customWidth="1"/>
    <col min="6149" max="6149" width="7.6640625" style="122" customWidth="1"/>
    <col min="6150" max="6152" width="7.33203125" style="122" customWidth="1"/>
    <col min="6153" max="6154" width="7.5" style="122" customWidth="1"/>
    <col min="6155" max="6155" width="5.6640625" style="122" customWidth="1"/>
    <col min="6156" max="6156" width="9.6640625" style="122" bestFit="1" customWidth="1"/>
    <col min="6157" max="6157" width="6.5" style="122" bestFit="1" customWidth="1"/>
    <col min="6158" max="6158" width="8" style="122" bestFit="1" customWidth="1"/>
    <col min="6159" max="6159" width="9.1640625" style="122"/>
    <col min="6160" max="6160" width="11.5" style="122" bestFit="1" customWidth="1"/>
    <col min="6161" max="6395" width="9.1640625" style="122"/>
    <col min="6396" max="6397" width="1.6640625" style="122" customWidth="1"/>
    <col min="6398" max="6398" width="10.33203125" style="122" customWidth="1"/>
    <col min="6399" max="6399" width="8.1640625" style="122" customWidth="1"/>
    <col min="6400" max="6402" width="7.33203125" style="122" customWidth="1"/>
    <col min="6403" max="6404" width="7.5" style="122" customWidth="1"/>
    <col min="6405" max="6405" width="7.6640625" style="122" customWidth="1"/>
    <col min="6406" max="6408" width="7.33203125" style="122" customWidth="1"/>
    <col min="6409" max="6410" width="7.5" style="122" customWidth="1"/>
    <col min="6411" max="6411" width="5.6640625" style="122" customWidth="1"/>
    <col min="6412" max="6412" width="9.6640625" style="122" bestFit="1" customWidth="1"/>
    <col min="6413" max="6413" width="6.5" style="122" bestFit="1" customWidth="1"/>
    <col min="6414" max="6414" width="8" style="122" bestFit="1" customWidth="1"/>
    <col min="6415" max="6415" width="9.1640625" style="122"/>
    <col min="6416" max="6416" width="11.5" style="122" bestFit="1" customWidth="1"/>
    <col min="6417" max="6651" width="9.1640625" style="122"/>
    <col min="6652" max="6653" width="1.6640625" style="122" customWidth="1"/>
    <col min="6654" max="6654" width="10.33203125" style="122" customWidth="1"/>
    <col min="6655" max="6655" width="8.1640625" style="122" customWidth="1"/>
    <col min="6656" max="6658" width="7.33203125" style="122" customWidth="1"/>
    <col min="6659" max="6660" width="7.5" style="122" customWidth="1"/>
    <col min="6661" max="6661" width="7.6640625" style="122" customWidth="1"/>
    <col min="6662" max="6664" width="7.33203125" style="122" customWidth="1"/>
    <col min="6665" max="6666" width="7.5" style="122" customWidth="1"/>
    <col min="6667" max="6667" width="5.6640625" style="122" customWidth="1"/>
    <col min="6668" max="6668" width="9.6640625" style="122" bestFit="1" customWidth="1"/>
    <col min="6669" max="6669" width="6.5" style="122" bestFit="1" customWidth="1"/>
    <col min="6670" max="6670" width="8" style="122" bestFit="1" customWidth="1"/>
    <col min="6671" max="6671" width="9.1640625" style="122"/>
    <col min="6672" max="6672" width="11.5" style="122" bestFit="1" customWidth="1"/>
    <col min="6673" max="6907" width="9.1640625" style="122"/>
    <col min="6908" max="6909" width="1.6640625" style="122" customWidth="1"/>
    <col min="6910" max="6910" width="10.33203125" style="122" customWidth="1"/>
    <col min="6911" max="6911" width="8.1640625" style="122" customWidth="1"/>
    <col min="6912" max="6914" width="7.33203125" style="122" customWidth="1"/>
    <col min="6915" max="6916" width="7.5" style="122" customWidth="1"/>
    <col min="6917" max="6917" width="7.6640625" style="122" customWidth="1"/>
    <col min="6918" max="6920" width="7.33203125" style="122" customWidth="1"/>
    <col min="6921" max="6922" width="7.5" style="122" customWidth="1"/>
    <col min="6923" max="6923" width="5.6640625" style="122" customWidth="1"/>
    <col min="6924" max="6924" width="9.6640625" style="122" bestFit="1" customWidth="1"/>
    <col min="6925" max="6925" width="6.5" style="122" bestFit="1" customWidth="1"/>
    <col min="6926" max="6926" width="8" style="122" bestFit="1" customWidth="1"/>
    <col min="6927" max="6927" width="9.1640625" style="122"/>
    <col min="6928" max="6928" width="11.5" style="122" bestFit="1" customWidth="1"/>
    <col min="6929" max="7163" width="9.1640625" style="122"/>
    <col min="7164" max="7165" width="1.6640625" style="122" customWidth="1"/>
    <col min="7166" max="7166" width="10.33203125" style="122" customWidth="1"/>
    <col min="7167" max="7167" width="8.1640625" style="122" customWidth="1"/>
    <col min="7168" max="7170" width="7.33203125" style="122" customWidth="1"/>
    <col min="7171" max="7172" width="7.5" style="122" customWidth="1"/>
    <col min="7173" max="7173" width="7.6640625" style="122" customWidth="1"/>
    <col min="7174" max="7176" width="7.33203125" style="122" customWidth="1"/>
    <col min="7177" max="7178" width="7.5" style="122" customWidth="1"/>
    <col min="7179" max="7179" width="5.6640625" style="122" customWidth="1"/>
    <col min="7180" max="7180" width="9.6640625" style="122" bestFit="1" customWidth="1"/>
    <col min="7181" max="7181" width="6.5" style="122" bestFit="1" customWidth="1"/>
    <col min="7182" max="7182" width="8" style="122" bestFit="1" customWidth="1"/>
    <col min="7183" max="7183" width="9.1640625" style="122"/>
    <col min="7184" max="7184" width="11.5" style="122" bestFit="1" customWidth="1"/>
    <col min="7185" max="7419" width="9.1640625" style="122"/>
    <col min="7420" max="7421" width="1.6640625" style="122" customWidth="1"/>
    <col min="7422" max="7422" width="10.33203125" style="122" customWidth="1"/>
    <col min="7423" max="7423" width="8.1640625" style="122" customWidth="1"/>
    <col min="7424" max="7426" width="7.33203125" style="122" customWidth="1"/>
    <col min="7427" max="7428" width="7.5" style="122" customWidth="1"/>
    <col min="7429" max="7429" width="7.6640625" style="122" customWidth="1"/>
    <col min="7430" max="7432" width="7.33203125" style="122" customWidth="1"/>
    <col min="7433" max="7434" width="7.5" style="122" customWidth="1"/>
    <col min="7435" max="7435" width="5.6640625" style="122" customWidth="1"/>
    <col min="7436" max="7436" width="9.6640625" style="122" bestFit="1" customWidth="1"/>
    <col min="7437" max="7437" width="6.5" style="122" bestFit="1" customWidth="1"/>
    <col min="7438" max="7438" width="8" style="122" bestFit="1" customWidth="1"/>
    <col min="7439" max="7439" width="9.1640625" style="122"/>
    <col min="7440" max="7440" width="11.5" style="122" bestFit="1" customWidth="1"/>
    <col min="7441" max="7675" width="9.1640625" style="122"/>
    <col min="7676" max="7677" width="1.6640625" style="122" customWidth="1"/>
    <col min="7678" max="7678" width="10.33203125" style="122" customWidth="1"/>
    <col min="7679" max="7679" width="8.1640625" style="122" customWidth="1"/>
    <col min="7680" max="7682" width="7.33203125" style="122" customWidth="1"/>
    <col min="7683" max="7684" width="7.5" style="122" customWidth="1"/>
    <col min="7685" max="7685" width="7.6640625" style="122" customWidth="1"/>
    <col min="7686" max="7688" width="7.33203125" style="122" customWidth="1"/>
    <col min="7689" max="7690" width="7.5" style="122" customWidth="1"/>
    <col min="7691" max="7691" width="5.6640625" style="122" customWidth="1"/>
    <col min="7692" max="7692" width="9.6640625" style="122" bestFit="1" customWidth="1"/>
    <col min="7693" max="7693" width="6.5" style="122" bestFit="1" customWidth="1"/>
    <col min="7694" max="7694" width="8" style="122" bestFit="1" customWidth="1"/>
    <col min="7695" max="7695" width="9.1640625" style="122"/>
    <col min="7696" max="7696" width="11.5" style="122" bestFit="1" customWidth="1"/>
    <col min="7697" max="7931" width="9.1640625" style="122"/>
    <col min="7932" max="7933" width="1.6640625" style="122" customWidth="1"/>
    <col min="7934" max="7934" width="10.33203125" style="122" customWidth="1"/>
    <col min="7935" max="7935" width="8.1640625" style="122" customWidth="1"/>
    <col min="7936" max="7938" width="7.33203125" style="122" customWidth="1"/>
    <col min="7939" max="7940" width="7.5" style="122" customWidth="1"/>
    <col min="7941" max="7941" width="7.6640625" style="122" customWidth="1"/>
    <col min="7942" max="7944" width="7.33203125" style="122" customWidth="1"/>
    <col min="7945" max="7946" width="7.5" style="122" customWidth="1"/>
    <col min="7947" max="7947" width="5.6640625" style="122" customWidth="1"/>
    <col min="7948" max="7948" width="9.6640625" style="122" bestFit="1" customWidth="1"/>
    <col min="7949" max="7949" width="6.5" style="122" bestFit="1" customWidth="1"/>
    <col min="7950" max="7950" width="8" style="122" bestFit="1" customWidth="1"/>
    <col min="7951" max="7951" width="9.1640625" style="122"/>
    <col min="7952" max="7952" width="11.5" style="122" bestFit="1" customWidth="1"/>
    <col min="7953" max="8187" width="9.1640625" style="122"/>
    <col min="8188" max="8189" width="1.6640625" style="122" customWidth="1"/>
    <col min="8190" max="8190" width="10.33203125" style="122" customWidth="1"/>
    <col min="8191" max="8191" width="8.1640625" style="122" customWidth="1"/>
    <col min="8192" max="8194" width="7.33203125" style="122" customWidth="1"/>
    <col min="8195" max="8196" width="7.5" style="122" customWidth="1"/>
    <col min="8197" max="8197" width="7.6640625" style="122" customWidth="1"/>
    <col min="8198" max="8200" width="7.33203125" style="122" customWidth="1"/>
    <col min="8201" max="8202" width="7.5" style="122" customWidth="1"/>
    <col min="8203" max="8203" width="5.6640625" style="122" customWidth="1"/>
    <col min="8204" max="8204" width="9.6640625" style="122" bestFit="1" customWidth="1"/>
    <col min="8205" max="8205" width="6.5" style="122" bestFit="1" customWidth="1"/>
    <col min="8206" max="8206" width="8" style="122" bestFit="1" customWidth="1"/>
    <col min="8207" max="8207" width="9.1640625" style="122"/>
    <col min="8208" max="8208" width="11.5" style="122" bestFit="1" customWidth="1"/>
    <col min="8209" max="8443" width="9.1640625" style="122"/>
    <col min="8444" max="8445" width="1.6640625" style="122" customWidth="1"/>
    <col min="8446" max="8446" width="10.33203125" style="122" customWidth="1"/>
    <col min="8447" max="8447" width="8.1640625" style="122" customWidth="1"/>
    <col min="8448" max="8450" width="7.33203125" style="122" customWidth="1"/>
    <col min="8451" max="8452" width="7.5" style="122" customWidth="1"/>
    <col min="8453" max="8453" width="7.6640625" style="122" customWidth="1"/>
    <col min="8454" max="8456" width="7.33203125" style="122" customWidth="1"/>
    <col min="8457" max="8458" width="7.5" style="122" customWidth="1"/>
    <col min="8459" max="8459" width="5.6640625" style="122" customWidth="1"/>
    <col min="8460" max="8460" width="9.6640625" style="122" bestFit="1" customWidth="1"/>
    <col min="8461" max="8461" width="6.5" style="122" bestFit="1" customWidth="1"/>
    <col min="8462" max="8462" width="8" style="122" bestFit="1" customWidth="1"/>
    <col min="8463" max="8463" width="9.1640625" style="122"/>
    <col min="8464" max="8464" width="11.5" style="122" bestFit="1" customWidth="1"/>
    <col min="8465" max="8699" width="9.1640625" style="122"/>
    <col min="8700" max="8701" width="1.6640625" style="122" customWidth="1"/>
    <col min="8702" max="8702" width="10.33203125" style="122" customWidth="1"/>
    <col min="8703" max="8703" width="8.1640625" style="122" customWidth="1"/>
    <col min="8704" max="8706" width="7.33203125" style="122" customWidth="1"/>
    <col min="8707" max="8708" width="7.5" style="122" customWidth="1"/>
    <col min="8709" max="8709" width="7.6640625" style="122" customWidth="1"/>
    <col min="8710" max="8712" width="7.33203125" style="122" customWidth="1"/>
    <col min="8713" max="8714" width="7.5" style="122" customWidth="1"/>
    <col min="8715" max="8715" width="5.6640625" style="122" customWidth="1"/>
    <col min="8716" max="8716" width="9.6640625" style="122" bestFit="1" customWidth="1"/>
    <col min="8717" max="8717" width="6.5" style="122" bestFit="1" customWidth="1"/>
    <col min="8718" max="8718" width="8" style="122" bestFit="1" customWidth="1"/>
    <col min="8719" max="8719" width="9.1640625" style="122"/>
    <col min="8720" max="8720" width="11.5" style="122" bestFit="1" customWidth="1"/>
    <col min="8721" max="8955" width="9.1640625" style="122"/>
    <col min="8956" max="8957" width="1.6640625" style="122" customWidth="1"/>
    <col min="8958" max="8958" width="10.33203125" style="122" customWidth="1"/>
    <col min="8959" max="8959" width="8.1640625" style="122" customWidth="1"/>
    <col min="8960" max="8962" width="7.33203125" style="122" customWidth="1"/>
    <col min="8963" max="8964" width="7.5" style="122" customWidth="1"/>
    <col min="8965" max="8965" width="7.6640625" style="122" customWidth="1"/>
    <col min="8966" max="8968" width="7.33203125" style="122" customWidth="1"/>
    <col min="8969" max="8970" width="7.5" style="122" customWidth="1"/>
    <col min="8971" max="8971" width="5.6640625" style="122" customWidth="1"/>
    <col min="8972" max="8972" width="9.6640625" style="122" bestFit="1" customWidth="1"/>
    <col min="8973" max="8973" width="6.5" style="122" bestFit="1" customWidth="1"/>
    <col min="8974" max="8974" width="8" style="122" bestFit="1" customWidth="1"/>
    <col min="8975" max="8975" width="9.1640625" style="122"/>
    <col min="8976" max="8976" width="11.5" style="122" bestFit="1" customWidth="1"/>
    <col min="8977" max="9211" width="9.1640625" style="122"/>
    <col min="9212" max="9213" width="1.6640625" style="122" customWidth="1"/>
    <col min="9214" max="9214" width="10.33203125" style="122" customWidth="1"/>
    <col min="9215" max="9215" width="8.1640625" style="122" customWidth="1"/>
    <col min="9216" max="9218" width="7.33203125" style="122" customWidth="1"/>
    <col min="9219" max="9220" width="7.5" style="122" customWidth="1"/>
    <col min="9221" max="9221" width="7.6640625" style="122" customWidth="1"/>
    <col min="9222" max="9224" width="7.33203125" style="122" customWidth="1"/>
    <col min="9225" max="9226" width="7.5" style="122" customWidth="1"/>
    <col min="9227" max="9227" width="5.6640625" style="122" customWidth="1"/>
    <col min="9228" max="9228" width="9.6640625" style="122" bestFit="1" customWidth="1"/>
    <col min="9229" max="9229" width="6.5" style="122" bestFit="1" customWidth="1"/>
    <col min="9230" max="9230" width="8" style="122" bestFit="1" customWidth="1"/>
    <col min="9231" max="9231" width="9.1640625" style="122"/>
    <col min="9232" max="9232" width="11.5" style="122" bestFit="1" customWidth="1"/>
    <col min="9233" max="9467" width="9.1640625" style="122"/>
    <col min="9468" max="9469" width="1.6640625" style="122" customWidth="1"/>
    <col min="9470" max="9470" width="10.33203125" style="122" customWidth="1"/>
    <col min="9471" max="9471" width="8.1640625" style="122" customWidth="1"/>
    <col min="9472" max="9474" width="7.33203125" style="122" customWidth="1"/>
    <col min="9475" max="9476" width="7.5" style="122" customWidth="1"/>
    <col min="9477" max="9477" width="7.6640625" style="122" customWidth="1"/>
    <col min="9478" max="9480" width="7.33203125" style="122" customWidth="1"/>
    <col min="9481" max="9482" width="7.5" style="122" customWidth="1"/>
    <col min="9483" max="9483" width="5.6640625" style="122" customWidth="1"/>
    <col min="9484" max="9484" width="9.6640625" style="122" bestFit="1" customWidth="1"/>
    <col min="9485" max="9485" width="6.5" style="122" bestFit="1" customWidth="1"/>
    <col min="9486" max="9486" width="8" style="122" bestFit="1" customWidth="1"/>
    <col min="9487" max="9487" width="9.1640625" style="122"/>
    <col min="9488" max="9488" width="11.5" style="122" bestFit="1" customWidth="1"/>
    <col min="9489" max="9723" width="9.1640625" style="122"/>
    <col min="9724" max="9725" width="1.6640625" style="122" customWidth="1"/>
    <col min="9726" max="9726" width="10.33203125" style="122" customWidth="1"/>
    <col min="9727" max="9727" width="8.1640625" style="122" customWidth="1"/>
    <col min="9728" max="9730" width="7.33203125" style="122" customWidth="1"/>
    <col min="9731" max="9732" width="7.5" style="122" customWidth="1"/>
    <col min="9733" max="9733" width="7.6640625" style="122" customWidth="1"/>
    <col min="9734" max="9736" width="7.33203125" style="122" customWidth="1"/>
    <col min="9737" max="9738" width="7.5" style="122" customWidth="1"/>
    <col min="9739" max="9739" width="5.6640625" style="122" customWidth="1"/>
    <col min="9740" max="9740" width="9.6640625" style="122" bestFit="1" customWidth="1"/>
    <col min="9741" max="9741" width="6.5" style="122" bestFit="1" customWidth="1"/>
    <col min="9742" max="9742" width="8" style="122" bestFit="1" customWidth="1"/>
    <col min="9743" max="9743" width="9.1640625" style="122"/>
    <col min="9744" max="9744" width="11.5" style="122" bestFit="1" customWidth="1"/>
    <col min="9745" max="9979" width="9.1640625" style="122"/>
    <col min="9980" max="9981" width="1.6640625" style="122" customWidth="1"/>
    <col min="9982" max="9982" width="10.33203125" style="122" customWidth="1"/>
    <col min="9983" max="9983" width="8.1640625" style="122" customWidth="1"/>
    <col min="9984" max="9986" width="7.33203125" style="122" customWidth="1"/>
    <col min="9987" max="9988" width="7.5" style="122" customWidth="1"/>
    <col min="9989" max="9989" width="7.6640625" style="122" customWidth="1"/>
    <col min="9990" max="9992" width="7.33203125" style="122" customWidth="1"/>
    <col min="9993" max="9994" width="7.5" style="122" customWidth="1"/>
    <col min="9995" max="9995" width="5.6640625" style="122" customWidth="1"/>
    <col min="9996" max="9996" width="9.6640625" style="122" bestFit="1" customWidth="1"/>
    <col min="9997" max="9997" width="6.5" style="122" bestFit="1" customWidth="1"/>
    <col min="9998" max="9998" width="8" style="122" bestFit="1" customWidth="1"/>
    <col min="9999" max="9999" width="9.1640625" style="122"/>
    <col min="10000" max="10000" width="11.5" style="122" bestFit="1" customWidth="1"/>
    <col min="10001" max="10235" width="9.1640625" style="122"/>
    <col min="10236" max="10237" width="1.6640625" style="122" customWidth="1"/>
    <col min="10238" max="10238" width="10.33203125" style="122" customWidth="1"/>
    <col min="10239" max="10239" width="8.1640625" style="122" customWidth="1"/>
    <col min="10240" max="10242" width="7.33203125" style="122" customWidth="1"/>
    <col min="10243" max="10244" width="7.5" style="122" customWidth="1"/>
    <col min="10245" max="10245" width="7.6640625" style="122" customWidth="1"/>
    <col min="10246" max="10248" width="7.33203125" style="122" customWidth="1"/>
    <col min="10249" max="10250" width="7.5" style="122" customWidth="1"/>
    <col min="10251" max="10251" width="5.6640625" style="122" customWidth="1"/>
    <col min="10252" max="10252" width="9.6640625" style="122" bestFit="1" customWidth="1"/>
    <col min="10253" max="10253" width="6.5" style="122" bestFit="1" customWidth="1"/>
    <col min="10254" max="10254" width="8" style="122" bestFit="1" customWidth="1"/>
    <col min="10255" max="10255" width="9.1640625" style="122"/>
    <col min="10256" max="10256" width="11.5" style="122" bestFit="1" customWidth="1"/>
    <col min="10257" max="10491" width="9.1640625" style="122"/>
    <col min="10492" max="10493" width="1.6640625" style="122" customWidth="1"/>
    <col min="10494" max="10494" width="10.33203125" style="122" customWidth="1"/>
    <col min="10495" max="10495" width="8.1640625" style="122" customWidth="1"/>
    <col min="10496" max="10498" width="7.33203125" style="122" customWidth="1"/>
    <col min="10499" max="10500" width="7.5" style="122" customWidth="1"/>
    <col min="10501" max="10501" width="7.6640625" style="122" customWidth="1"/>
    <col min="10502" max="10504" width="7.33203125" style="122" customWidth="1"/>
    <col min="10505" max="10506" width="7.5" style="122" customWidth="1"/>
    <col min="10507" max="10507" width="5.6640625" style="122" customWidth="1"/>
    <col min="10508" max="10508" width="9.6640625" style="122" bestFit="1" customWidth="1"/>
    <col min="10509" max="10509" width="6.5" style="122" bestFit="1" customWidth="1"/>
    <col min="10510" max="10510" width="8" style="122" bestFit="1" customWidth="1"/>
    <col min="10511" max="10511" width="9.1640625" style="122"/>
    <col min="10512" max="10512" width="11.5" style="122" bestFit="1" customWidth="1"/>
    <col min="10513" max="10747" width="9.1640625" style="122"/>
    <col min="10748" max="10749" width="1.6640625" style="122" customWidth="1"/>
    <col min="10750" max="10750" width="10.33203125" style="122" customWidth="1"/>
    <col min="10751" max="10751" width="8.1640625" style="122" customWidth="1"/>
    <col min="10752" max="10754" width="7.33203125" style="122" customWidth="1"/>
    <col min="10755" max="10756" width="7.5" style="122" customWidth="1"/>
    <col min="10757" max="10757" width="7.6640625" style="122" customWidth="1"/>
    <col min="10758" max="10760" width="7.33203125" style="122" customWidth="1"/>
    <col min="10761" max="10762" width="7.5" style="122" customWidth="1"/>
    <col min="10763" max="10763" width="5.6640625" style="122" customWidth="1"/>
    <col min="10764" max="10764" width="9.6640625" style="122" bestFit="1" customWidth="1"/>
    <col min="10765" max="10765" width="6.5" style="122" bestFit="1" customWidth="1"/>
    <col min="10766" max="10766" width="8" style="122" bestFit="1" customWidth="1"/>
    <col min="10767" max="10767" width="9.1640625" style="122"/>
    <col min="10768" max="10768" width="11.5" style="122" bestFit="1" customWidth="1"/>
    <col min="10769" max="11003" width="9.1640625" style="122"/>
    <col min="11004" max="11005" width="1.6640625" style="122" customWidth="1"/>
    <col min="11006" max="11006" width="10.33203125" style="122" customWidth="1"/>
    <col min="11007" max="11007" width="8.1640625" style="122" customWidth="1"/>
    <col min="11008" max="11010" width="7.33203125" style="122" customWidth="1"/>
    <col min="11011" max="11012" width="7.5" style="122" customWidth="1"/>
    <col min="11013" max="11013" width="7.6640625" style="122" customWidth="1"/>
    <col min="11014" max="11016" width="7.33203125" style="122" customWidth="1"/>
    <col min="11017" max="11018" width="7.5" style="122" customWidth="1"/>
    <col min="11019" max="11019" width="5.6640625" style="122" customWidth="1"/>
    <col min="11020" max="11020" width="9.6640625" style="122" bestFit="1" customWidth="1"/>
    <col min="11021" max="11021" width="6.5" style="122" bestFit="1" customWidth="1"/>
    <col min="11022" max="11022" width="8" style="122" bestFit="1" customWidth="1"/>
    <col min="11023" max="11023" width="9.1640625" style="122"/>
    <col min="11024" max="11024" width="11.5" style="122" bestFit="1" customWidth="1"/>
    <col min="11025" max="11259" width="9.1640625" style="122"/>
    <col min="11260" max="11261" width="1.6640625" style="122" customWidth="1"/>
    <col min="11262" max="11262" width="10.33203125" style="122" customWidth="1"/>
    <col min="11263" max="11263" width="8.1640625" style="122" customWidth="1"/>
    <col min="11264" max="11266" width="7.33203125" style="122" customWidth="1"/>
    <col min="11267" max="11268" width="7.5" style="122" customWidth="1"/>
    <col min="11269" max="11269" width="7.6640625" style="122" customWidth="1"/>
    <col min="11270" max="11272" width="7.33203125" style="122" customWidth="1"/>
    <col min="11273" max="11274" width="7.5" style="122" customWidth="1"/>
    <col min="11275" max="11275" width="5.6640625" style="122" customWidth="1"/>
    <col min="11276" max="11276" width="9.6640625" style="122" bestFit="1" customWidth="1"/>
    <col min="11277" max="11277" width="6.5" style="122" bestFit="1" customWidth="1"/>
    <col min="11278" max="11278" width="8" style="122" bestFit="1" customWidth="1"/>
    <col min="11279" max="11279" width="9.1640625" style="122"/>
    <col min="11280" max="11280" width="11.5" style="122" bestFit="1" customWidth="1"/>
    <col min="11281" max="11515" width="9.1640625" style="122"/>
    <col min="11516" max="11517" width="1.6640625" style="122" customWidth="1"/>
    <col min="11518" max="11518" width="10.33203125" style="122" customWidth="1"/>
    <col min="11519" max="11519" width="8.1640625" style="122" customWidth="1"/>
    <col min="11520" max="11522" width="7.33203125" style="122" customWidth="1"/>
    <col min="11523" max="11524" width="7.5" style="122" customWidth="1"/>
    <col min="11525" max="11525" width="7.6640625" style="122" customWidth="1"/>
    <col min="11526" max="11528" width="7.33203125" style="122" customWidth="1"/>
    <col min="11529" max="11530" width="7.5" style="122" customWidth="1"/>
    <col min="11531" max="11531" width="5.6640625" style="122" customWidth="1"/>
    <col min="11532" max="11532" width="9.6640625" style="122" bestFit="1" customWidth="1"/>
    <col min="11533" max="11533" width="6.5" style="122" bestFit="1" customWidth="1"/>
    <col min="11534" max="11534" width="8" style="122" bestFit="1" customWidth="1"/>
    <col min="11535" max="11535" width="9.1640625" style="122"/>
    <col min="11536" max="11536" width="11.5" style="122" bestFit="1" customWidth="1"/>
    <col min="11537" max="11771" width="9.1640625" style="122"/>
    <col min="11772" max="11773" width="1.6640625" style="122" customWidth="1"/>
    <col min="11774" max="11774" width="10.33203125" style="122" customWidth="1"/>
    <col min="11775" max="11775" width="8.1640625" style="122" customWidth="1"/>
    <col min="11776" max="11778" width="7.33203125" style="122" customWidth="1"/>
    <col min="11779" max="11780" width="7.5" style="122" customWidth="1"/>
    <col min="11781" max="11781" width="7.6640625" style="122" customWidth="1"/>
    <col min="11782" max="11784" width="7.33203125" style="122" customWidth="1"/>
    <col min="11785" max="11786" width="7.5" style="122" customWidth="1"/>
    <col min="11787" max="11787" width="5.6640625" style="122" customWidth="1"/>
    <col min="11788" max="11788" width="9.6640625" style="122" bestFit="1" customWidth="1"/>
    <col min="11789" max="11789" width="6.5" style="122" bestFit="1" customWidth="1"/>
    <col min="11790" max="11790" width="8" style="122" bestFit="1" customWidth="1"/>
    <col min="11791" max="11791" width="9.1640625" style="122"/>
    <col min="11792" max="11792" width="11.5" style="122" bestFit="1" customWidth="1"/>
    <col min="11793" max="12027" width="9.1640625" style="122"/>
    <col min="12028" max="12029" width="1.6640625" style="122" customWidth="1"/>
    <col min="12030" max="12030" width="10.33203125" style="122" customWidth="1"/>
    <col min="12031" max="12031" width="8.1640625" style="122" customWidth="1"/>
    <col min="12032" max="12034" width="7.33203125" style="122" customWidth="1"/>
    <col min="12035" max="12036" width="7.5" style="122" customWidth="1"/>
    <col min="12037" max="12037" width="7.6640625" style="122" customWidth="1"/>
    <col min="12038" max="12040" width="7.33203125" style="122" customWidth="1"/>
    <col min="12041" max="12042" width="7.5" style="122" customWidth="1"/>
    <col min="12043" max="12043" width="5.6640625" style="122" customWidth="1"/>
    <col min="12044" max="12044" width="9.6640625" style="122" bestFit="1" customWidth="1"/>
    <col min="12045" max="12045" width="6.5" style="122" bestFit="1" customWidth="1"/>
    <col min="12046" max="12046" width="8" style="122" bestFit="1" customWidth="1"/>
    <col min="12047" max="12047" width="9.1640625" style="122"/>
    <col min="12048" max="12048" width="11.5" style="122" bestFit="1" customWidth="1"/>
    <col min="12049" max="12283" width="9.1640625" style="122"/>
    <col min="12284" max="12285" width="1.6640625" style="122" customWidth="1"/>
    <col min="12286" max="12286" width="10.33203125" style="122" customWidth="1"/>
    <col min="12287" max="12287" width="8.1640625" style="122" customWidth="1"/>
    <col min="12288" max="12290" width="7.33203125" style="122" customWidth="1"/>
    <col min="12291" max="12292" width="7.5" style="122" customWidth="1"/>
    <col min="12293" max="12293" width="7.6640625" style="122" customWidth="1"/>
    <col min="12294" max="12296" width="7.33203125" style="122" customWidth="1"/>
    <col min="12297" max="12298" width="7.5" style="122" customWidth="1"/>
    <col min="12299" max="12299" width="5.6640625" style="122" customWidth="1"/>
    <col min="12300" max="12300" width="9.6640625" style="122" bestFit="1" customWidth="1"/>
    <col min="12301" max="12301" width="6.5" style="122" bestFit="1" customWidth="1"/>
    <col min="12302" max="12302" width="8" style="122" bestFit="1" customWidth="1"/>
    <col min="12303" max="12303" width="9.1640625" style="122"/>
    <col min="12304" max="12304" width="11.5" style="122" bestFit="1" customWidth="1"/>
    <col min="12305" max="12539" width="9.1640625" style="122"/>
    <col min="12540" max="12541" width="1.6640625" style="122" customWidth="1"/>
    <col min="12542" max="12542" width="10.33203125" style="122" customWidth="1"/>
    <col min="12543" max="12543" width="8.1640625" style="122" customWidth="1"/>
    <col min="12544" max="12546" width="7.33203125" style="122" customWidth="1"/>
    <col min="12547" max="12548" width="7.5" style="122" customWidth="1"/>
    <col min="12549" max="12549" width="7.6640625" style="122" customWidth="1"/>
    <col min="12550" max="12552" width="7.33203125" style="122" customWidth="1"/>
    <col min="12553" max="12554" width="7.5" style="122" customWidth="1"/>
    <col min="12555" max="12555" width="5.6640625" style="122" customWidth="1"/>
    <col min="12556" max="12556" width="9.6640625" style="122" bestFit="1" customWidth="1"/>
    <col min="12557" max="12557" width="6.5" style="122" bestFit="1" customWidth="1"/>
    <col min="12558" max="12558" width="8" style="122" bestFit="1" customWidth="1"/>
    <col min="12559" max="12559" width="9.1640625" style="122"/>
    <col min="12560" max="12560" width="11.5" style="122" bestFit="1" customWidth="1"/>
    <col min="12561" max="12795" width="9.1640625" style="122"/>
    <col min="12796" max="12797" width="1.6640625" style="122" customWidth="1"/>
    <col min="12798" max="12798" width="10.33203125" style="122" customWidth="1"/>
    <col min="12799" max="12799" width="8.1640625" style="122" customWidth="1"/>
    <col min="12800" max="12802" width="7.33203125" style="122" customWidth="1"/>
    <col min="12803" max="12804" width="7.5" style="122" customWidth="1"/>
    <col min="12805" max="12805" width="7.6640625" style="122" customWidth="1"/>
    <col min="12806" max="12808" width="7.33203125" style="122" customWidth="1"/>
    <col min="12809" max="12810" width="7.5" style="122" customWidth="1"/>
    <col min="12811" max="12811" width="5.6640625" style="122" customWidth="1"/>
    <col min="12812" max="12812" width="9.6640625" style="122" bestFit="1" customWidth="1"/>
    <col min="12813" max="12813" width="6.5" style="122" bestFit="1" customWidth="1"/>
    <col min="12814" max="12814" width="8" style="122" bestFit="1" customWidth="1"/>
    <col min="12815" max="12815" width="9.1640625" style="122"/>
    <col min="12816" max="12816" width="11.5" style="122" bestFit="1" customWidth="1"/>
    <col min="12817" max="13051" width="9.1640625" style="122"/>
    <col min="13052" max="13053" width="1.6640625" style="122" customWidth="1"/>
    <col min="13054" max="13054" width="10.33203125" style="122" customWidth="1"/>
    <col min="13055" max="13055" width="8.1640625" style="122" customWidth="1"/>
    <col min="13056" max="13058" width="7.33203125" style="122" customWidth="1"/>
    <col min="13059" max="13060" width="7.5" style="122" customWidth="1"/>
    <col min="13061" max="13061" width="7.6640625" style="122" customWidth="1"/>
    <col min="13062" max="13064" width="7.33203125" style="122" customWidth="1"/>
    <col min="13065" max="13066" width="7.5" style="122" customWidth="1"/>
    <col min="13067" max="13067" width="5.6640625" style="122" customWidth="1"/>
    <col min="13068" max="13068" width="9.6640625" style="122" bestFit="1" customWidth="1"/>
    <col min="13069" max="13069" width="6.5" style="122" bestFit="1" customWidth="1"/>
    <col min="13070" max="13070" width="8" style="122" bestFit="1" customWidth="1"/>
    <col min="13071" max="13071" width="9.1640625" style="122"/>
    <col min="13072" max="13072" width="11.5" style="122" bestFit="1" customWidth="1"/>
    <col min="13073" max="13307" width="9.1640625" style="122"/>
    <col min="13308" max="13309" width="1.6640625" style="122" customWidth="1"/>
    <col min="13310" max="13310" width="10.33203125" style="122" customWidth="1"/>
    <col min="13311" max="13311" width="8.1640625" style="122" customWidth="1"/>
    <col min="13312" max="13314" width="7.33203125" style="122" customWidth="1"/>
    <col min="13315" max="13316" width="7.5" style="122" customWidth="1"/>
    <col min="13317" max="13317" width="7.6640625" style="122" customWidth="1"/>
    <col min="13318" max="13320" width="7.33203125" style="122" customWidth="1"/>
    <col min="13321" max="13322" width="7.5" style="122" customWidth="1"/>
    <col min="13323" max="13323" width="5.6640625" style="122" customWidth="1"/>
    <col min="13324" max="13324" width="9.6640625" style="122" bestFit="1" customWidth="1"/>
    <col min="13325" max="13325" width="6.5" style="122" bestFit="1" customWidth="1"/>
    <col min="13326" max="13326" width="8" style="122" bestFit="1" customWidth="1"/>
    <col min="13327" max="13327" width="9.1640625" style="122"/>
    <col min="13328" max="13328" width="11.5" style="122" bestFit="1" customWidth="1"/>
    <col min="13329" max="13563" width="9.1640625" style="122"/>
    <col min="13564" max="13565" width="1.6640625" style="122" customWidth="1"/>
    <col min="13566" max="13566" width="10.33203125" style="122" customWidth="1"/>
    <col min="13567" max="13567" width="8.1640625" style="122" customWidth="1"/>
    <col min="13568" max="13570" width="7.33203125" style="122" customWidth="1"/>
    <col min="13571" max="13572" width="7.5" style="122" customWidth="1"/>
    <col min="13573" max="13573" width="7.6640625" style="122" customWidth="1"/>
    <col min="13574" max="13576" width="7.33203125" style="122" customWidth="1"/>
    <col min="13577" max="13578" width="7.5" style="122" customWidth="1"/>
    <col min="13579" max="13579" width="5.6640625" style="122" customWidth="1"/>
    <col min="13580" max="13580" width="9.6640625" style="122" bestFit="1" customWidth="1"/>
    <col min="13581" max="13581" width="6.5" style="122" bestFit="1" customWidth="1"/>
    <col min="13582" max="13582" width="8" style="122" bestFit="1" customWidth="1"/>
    <col min="13583" max="13583" width="9.1640625" style="122"/>
    <col min="13584" max="13584" width="11.5" style="122" bestFit="1" customWidth="1"/>
    <col min="13585" max="13819" width="9.1640625" style="122"/>
    <col min="13820" max="13821" width="1.6640625" style="122" customWidth="1"/>
    <col min="13822" max="13822" width="10.33203125" style="122" customWidth="1"/>
    <col min="13823" max="13823" width="8.1640625" style="122" customWidth="1"/>
    <col min="13824" max="13826" width="7.33203125" style="122" customWidth="1"/>
    <col min="13827" max="13828" width="7.5" style="122" customWidth="1"/>
    <col min="13829" max="13829" width="7.6640625" style="122" customWidth="1"/>
    <col min="13830" max="13832" width="7.33203125" style="122" customWidth="1"/>
    <col min="13833" max="13834" width="7.5" style="122" customWidth="1"/>
    <col min="13835" max="13835" width="5.6640625" style="122" customWidth="1"/>
    <col min="13836" max="13836" width="9.6640625" style="122" bestFit="1" customWidth="1"/>
    <col min="13837" max="13837" width="6.5" style="122" bestFit="1" customWidth="1"/>
    <col min="13838" max="13838" width="8" style="122" bestFit="1" customWidth="1"/>
    <col min="13839" max="13839" width="9.1640625" style="122"/>
    <col min="13840" max="13840" width="11.5" style="122" bestFit="1" customWidth="1"/>
    <col min="13841" max="14075" width="9.1640625" style="122"/>
    <col min="14076" max="14077" width="1.6640625" style="122" customWidth="1"/>
    <col min="14078" max="14078" width="10.33203125" style="122" customWidth="1"/>
    <col min="14079" max="14079" width="8.1640625" style="122" customWidth="1"/>
    <col min="14080" max="14082" width="7.33203125" style="122" customWidth="1"/>
    <col min="14083" max="14084" width="7.5" style="122" customWidth="1"/>
    <col min="14085" max="14085" width="7.6640625" style="122" customWidth="1"/>
    <col min="14086" max="14088" width="7.33203125" style="122" customWidth="1"/>
    <col min="14089" max="14090" width="7.5" style="122" customWidth="1"/>
    <col min="14091" max="14091" width="5.6640625" style="122" customWidth="1"/>
    <col min="14092" max="14092" width="9.6640625" style="122" bestFit="1" customWidth="1"/>
    <col min="14093" max="14093" width="6.5" style="122" bestFit="1" customWidth="1"/>
    <col min="14094" max="14094" width="8" style="122" bestFit="1" customWidth="1"/>
    <col min="14095" max="14095" width="9.1640625" style="122"/>
    <col min="14096" max="14096" width="11.5" style="122" bestFit="1" customWidth="1"/>
    <col min="14097" max="14331" width="9.1640625" style="122"/>
    <col min="14332" max="14333" width="1.6640625" style="122" customWidth="1"/>
    <col min="14334" max="14334" width="10.33203125" style="122" customWidth="1"/>
    <col min="14335" max="14335" width="8.1640625" style="122" customWidth="1"/>
    <col min="14336" max="14338" width="7.33203125" style="122" customWidth="1"/>
    <col min="14339" max="14340" width="7.5" style="122" customWidth="1"/>
    <col min="14341" max="14341" width="7.6640625" style="122" customWidth="1"/>
    <col min="14342" max="14344" width="7.33203125" style="122" customWidth="1"/>
    <col min="14345" max="14346" width="7.5" style="122" customWidth="1"/>
    <col min="14347" max="14347" width="5.6640625" style="122" customWidth="1"/>
    <col min="14348" max="14348" width="9.6640625" style="122" bestFit="1" customWidth="1"/>
    <col min="14349" max="14349" width="6.5" style="122" bestFit="1" customWidth="1"/>
    <col min="14350" max="14350" width="8" style="122" bestFit="1" customWidth="1"/>
    <col min="14351" max="14351" width="9.1640625" style="122"/>
    <col min="14352" max="14352" width="11.5" style="122" bestFit="1" customWidth="1"/>
    <col min="14353" max="14587" width="9.1640625" style="122"/>
    <col min="14588" max="14589" width="1.6640625" style="122" customWidth="1"/>
    <col min="14590" max="14590" width="10.33203125" style="122" customWidth="1"/>
    <col min="14591" max="14591" width="8.1640625" style="122" customWidth="1"/>
    <col min="14592" max="14594" width="7.33203125" style="122" customWidth="1"/>
    <col min="14595" max="14596" width="7.5" style="122" customWidth="1"/>
    <col min="14597" max="14597" width="7.6640625" style="122" customWidth="1"/>
    <col min="14598" max="14600" width="7.33203125" style="122" customWidth="1"/>
    <col min="14601" max="14602" width="7.5" style="122" customWidth="1"/>
    <col min="14603" max="14603" width="5.6640625" style="122" customWidth="1"/>
    <col min="14604" max="14604" width="9.6640625" style="122" bestFit="1" customWidth="1"/>
    <col min="14605" max="14605" width="6.5" style="122" bestFit="1" customWidth="1"/>
    <col min="14606" max="14606" width="8" style="122" bestFit="1" customWidth="1"/>
    <col min="14607" max="14607" width="9.1640625" style="122"/>
    <col min="14608" max="14608" width="11.5" style="122" bestFit="1" customWidth="1"/>
    <col min="14609" max="14843" width="9.1640625" style="122"/>
    <col min="14844" max="14845" width="1.6640625" style="122" customWidth="1"/>
    <col min="14846" max="14846" width="10.33203125" style="122" customWidth="1"/>
    <col min="14847" max="14847" width="8.1640625" style="122" customWidth="1"/>
    <col min="14848" max="14850" width="7.33203125" style="122" customWidth="1"/>
    <col min="14851" max="14852" width="7.5" style="122" customWidth="1"/>
    <col min="14853" max="14853" width="7.6640625" style="122" customWidth="1"/>
    <col min="14854" max="14856" width="7.33203125" style="122" customWidth="1"/>
    <col min="14857" max="14858" width="7.5" style="122" customWidth="1"/>
    <col min="14859" max="14859" width="5.6640625" style="122" customWidth="1"/>
    <col min="14860" max="14860" width="9.6640625" style="122" bestFit="1" customWidth="1"/>
    <col min="14861" max="14861" width="6.5" style="122" bestFit="1" customWidth="1"/>
    <col min="14862" max="14862" width="8" style="122" bestFit="1" customWidth="1"/>
    <col min="14863" max="14863" width="9.1640625" style="122"/>
    <col min="14864" max="14864" width="11.5" style="122" bestFit="1" customWidth="1"/>
    <col min="14865" max="15099" width="9.1640625" style="122"/>
    <col min="15100" max="15101" width="1.6640625" style="122" customWidth="1"/>
    <col min="15102" max="15102" width="10.33203125" style="122" customWidth="1"/>
    <col min="15103" max="15103" width="8.1640625" style="122" customWidth="1"/>
    <col min="15104" max="15106" width="7.33203125" style="122" customWidth="1"/>
    <col min="15107" max="15108" width="7.5" style="122" customWidth="1"/>
    <col min="15109" max="15109" width="7.6640625" style="122" customWidth="1"/>
    <col min="15110" max="15112" width="7.33203125" style="122" customWidth="1"/>
    <col min="15113" max="15114" width="7.5" style="122" customWidth="1"/>
    <col min="15115" max="15115" width="5.6640625" style="122" customWidth="1"/>
    <col min="15116" max="15116" width="9.6640625" style="122" bestFit="1" customWidth="1"/>
    <col min="15117" max="15117" width="6.5" style="122" bestFit="1" customWidth="1"/>
    <col min="15118" max="15118" width="8" style="122" bestFit="1" customWidth="1"/>
    <col min="15119" max="15119" width="9.1640625" style="122"/>
    <col min="15120" max="15120" width="11.5" style="122" bestFit="1" customWidth="1"/>
    <col min="15121" max="15355" width="9.1640625" style="122"/>
    <col min="15356" max="15357" width="1.6640625" style="122" customWidth="1"/>
    <col min="15358" max="15358" width="10.33203125" style="122" customWidth="1"/>
    <col min="15359" max="15359" width="8.1640625" style="122" customWidth="1"/>
    <col min="15360" max="15362" width="7.33203125" style="122" customWidth="1"/>
    <col min="15363" max="15364" width="7.5" style="122" customWidth="1"/>
    <col min="15365" max="15365" width="7.6640625" style="122" customWidth="1"/>
    <col min="15366" max="15368" width="7.33203125" style="122" customWidth="1"/>
    <col min="15369" max="15370" width="7.5" style="122" customWidth="1"/>
    <col min="15371" max="15371" width="5.6640625" style="122" customWidth="1"/>
    <col min="15372" max="15372" width="9.6640625" style="122" bestFit="1" customWidth="1"/>
    <col min="15373" max="15373" width="6.5" style="122" bestFit="1" customWidth="1"/>
    <col min="15374" max="15374" width="8" style="122" bestFit="1" customWidth="1"/>
    <col min="15375" max="15375" width="9.1640625" style="122"/>
    <col min="15376" max="15376" width="11.5" style="122" bestFit="1" customWidth="1"/>
    <col min="15377" max="15611" width="9.1640625" style="122"/>
    <col min="15612" max="15613" width="1.6640625" style="122" customWidth="1"/>
    <col min="15614" max="15614" width="10.33203125" style="122" customWidth="1"/>
    <col min="15615" max="15615" width="8.1640625" style="122" customWidth="1"/>
    <col min="15616" max="15618" width="7.33203125" style="122" customWidth="1"/>
    <col min="15619" max="15620" width="7.5" style="122" customWidth="1"/>
    <col min="15621" max="15621" width="7.6640625" style="122" customWidth="1"/>
    <col min="15622" max="15624" width="7.33203125" style="122" customWidth="1"/>
    <col min="15625" max="15626" width="7.5" style="122" customWidth="1"/>
    <col min="15627" max="15627" width="5.6640625" style="122" customWidth="1"/>
    <col min="15628" max="15628" width="9.6640625" style="122" bestFit="1" customWidth="1"/>
    <col min="15629" max="15629" width="6.5" style="122" bestFit="1" customWidth="1"/>
    <col min="15630" max="15630" width="8" style="122" bestFit="1" customWidth="1"/>
    <col min="15631" max="15631" width="9.1640625" style="122"/>
    <col min="15632" max="15632" width="11.5" style="122" bestFit="1" customWidth="1"/>
    <col min="15633" max="15867" width="9.1640625" style="122"/>
    <col min="15868" max="15869" width="1.6640625" style="122" customWidth="1"/>
    <col min="15870" max="15870" width="10.33203125" style="122" customWidth="1"/>
    <col min="15871" max="15871" width="8.1640625" style="122" customWidth="1"/>
    <col min="15872" max="15874" width="7.33203125" style="122" customWidth="1"/>
    <col min="15875" max="15876" width="7.5" style="122" customWidth="1"/>
    <col min="15877" max="15877" width="7.6640625" style="122" customWidth="1"/>
    <col min="15878" max="15880" width="7.33203125" style="122" customWidth="1"/>
    <col min="15881" max="15882" width="7.5" style="122" customWidth="1"/>
    <col min="15883" max="15883" width="5.6640625" style="122" customWidth="1"/>
    <col min="15884" max="15884" width="9.6640625" style="122" bestFit="1" customWidth="1"/>
    <col min="15885" max="15885" width="6.5" style="122" bestFit="1" customWidth="1"/>
    <col min="15886" max="15886" width="8" style="122" bestFit="1" customWidth="1"/>
    <col min="15887" max="15887" width="9.1640625" style="122"/>
    <col min="15888" max="15888" width="11.5" style="122" bestFit="1" customWidth="1"/>
    <col min="15889" max="16123" width="9.1640625" style="122"/>
    <col min="16124" max="16125" width="1.6640625" style="122" customWidth="1"/>
    <col min="16126" max="16126" width="10.33203125" style="122" customWidth="1"/>
    <col min="16127" max="16127" width="8.1640625" style="122" customWidth="1"/>
    <col min="16128" max="16130" width="7.33203125" style="122" customWidth="1"/>
    <col min="16131" max="16132" width="7.5" style="122" customWidth="1"/>
    <col min="16133" max="16133" width="7.6640625" style="122" customWidth="1"/>
    <col min="16134" max="16136" width="7.33203125" style="122" customWidth="1"/>
    <col min="16137" max="16138" width="7.5" style="122" customWidth="1"/>
    <col min="16139" max="16139" width="5.6640625" style="122" customWidth="1"/>
    <col min="16140" max="16140" width="9.6640625" style="122" bestFit="1" customWidth="1"/>
    <col min="16141" max="16141" width="6.5" style="122" bestFit="1" customWidth="1"/>
    <col min="16142" max="16142" width="8" style="122" bestFit="1" customWidth="1"/>
    <col min="16143" max="16143" width="9.1640625" style="122"/>
    <col min="16144" max="16144" width="11.5" style="122" bestFit="1" customWidth="1"/>
    <col min="16145" max="16384" width="9.1640625" style="122"/>
  </cols>
  <sheetData>
    <row r="1" spans="1:16" ht="14" customHeight="1"/>
    <row r="2" spans="1:16" ht="19.25" customHeight="1">
      <c r="A2" s="89" t="s">
        <v>103</v>
      </c>
      <c r="C2" s="123"/>
      <c r="D2" s="123"/>
      <c r="E2" s="123"/>
      <c r="F2" s="123"/>
      <c r="G2" s="123"/>
      <c r="H2" s="124"/>
      <c r="I2" s="90" t="s">
        <v>104</v>
      </c>
      <c r="J2" s="123"/>
      <c r="K2" s="123"/>
      <c r="L2" s="123"/>
      <c r="M2" s="123"/>
      <c r="N2" s="123"/>
      <c r="O2" s="123"/>
    </row>
    <row r="3" spans="1:16" ht="25.5" customHeight="1">
      <c r="A3" s="125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</row>
    <row r="4" spans="1:16" ht="15" customHeight="1">
      <c r="B4" s="592" t="s">
        <v>277</v>
      </c>
      <c r="C4" s="694"/>
      <c r="D4" s="593"/>
      <c r="E4" s="593"/>
      <c r="F4" s="593"/>
      <c r="G4" s="593"/>
      <c r="H4" s="593"/>
      <c r="I4" s="593"/>
      <c r="J4" s="594"/>
      <c r="K4" s="594"/>
      <c r="L4" s="594"/>
      <c r="M4" s="594"/>
      <c r="N4" s="594"/>
      <c r="O4" s="595" t="s">
        <v>289</v>
      </c>
    </row>
    <row r="5" spans="1:16" ht="13.5" customHeight="1">
      <c r="B5" s="126"/>
      <c r="C5" s="91" t="s">
        <v>105</v>
      </c>
      <c r="D5" s="970" t="s">
        <v>106</v>
      </c>
      <c r="E5" s="939"/>
      <c r="F5" s="939"/>
      <c r="G5" s="939"/>
      <c r="H5" s="939"/>
      <c r="I5" s="940"/>
      <c r="J5" s="973" t="s">
        <v>107</v>
      </c>
      <c r="K5" s="974"/>
      <c r="L5" s="974"/>
      <c r="M5" s="974"/>
      <c r="N5" s="974"/>
      <c r="O5" s="975"/>
    </row>
    <row r="6" spans="1:16" ht="13.5" customHeight="1">
      <c r="B6" s="127"/>
      <c r="C6" s="93" t="s">
        <v>108</v>
      </c>
      <c r="D6" s="923" t="s">
        <v>26</v>
      </c>
      <c r="E6" s="924"/>
      <c r="F6" s="927" t="s">
        <v>21</v>
      </c>
      <c r="G6" s="924"/>
      <c r="H6" s="927" t="s">
        <v>75</v>
      </c>
      <c r="I6" s="928"/>
      <c r="J6" s="937" t="s">
        <v>26</v>
      </c>
      <c r="K6" s="935"/>
      <c r="L6" s="935" t="s">
        <v>21</v>
      </c>
      <c r="M6" s="935"/>
      <c r="N6" s="935" t="s">
        <v>75</v>
      </c>
      <c r="O6" s="936"/>
    </row>
    <row r="7" spans="1:16" ht="13.5" customHeight="1">
      <c r="B7" s="127"/>
      <c r="C7" s="579" t="str">
        <f>'Weekly Raw Data'!B4</f>
        <v>RN(Pama)</v>
      </c>
      <c r="D7" s="948">
        <f>'Weekly Raw Data'!U4</f>
        <v>191935.80000000002</v>
      </c>
      <c r="E7" s="947"/>
      <c r="F7" s="946">
        <f>'Weekly Raw Data'!T4</f>
        <v>107733.5</v>
      </c>
      <c r="G7" s="947"/>
      <c r="H7" s="946">
        <f>F7-D7</f>
        <v>-84202.300000000017</v>
      </c>
      <c r="I7" s="957"/>
      <c r="J7" s="976">
        <f>'Weekly Raw Data'!AA4+'Weekly Raw Data'!U4</f>
        <v>850000.3</v>
      </c>
      <c r="K7" s="954"/>
      <c r="L7" s="954">
        <f>'Weekly Raw Data'!T4+'Weekly Raw Data'!AB4</f>
        <v>588031.5</v>
      </c>
      <c r="M7" s="954"/>
      <c r="N7" s="954">
        <f>L7-J7</f>
        <v>-261968.80000000005</v>
      </c>
      <c r="O7" s="968"/>
      <c r="P7" s="128"/>
    </row>
    <row r="8" spans="1:16" ht="13.5" customHeight="1">
      <c r="B8" s="127"/>
      <c r="C8" s="94" t="str">
        <f>'Weekly Raw Data'!B5</f>
        <v>C/D</v>
      </c>
      <c r="D8" s="929">
        <f>'Weekly Raw Data'!U5</f>
        <v>435354.5</v>
      </c>
      <c r="E8" s="926"/>
      <c r="F8" s="925">
        <f>'Weekly Raw Data'!T5</f>
        <v>453871.83333333331</v>
      </c>
      <c r="G8" s="926"/>
      <c r="H8" s="925">
        <f t="shared" ref="H8:H17" si="0">F8-D8</f>
        <v>18517.333333333314</v>
      </c>
      <c r="I8" s="945"/>
      <c r="J8" s="951">
        <f>'Weekly Raw Data'!AA5+'Weekly Raw Data'!U5</f>
        <v>1927999.7</v>
      </c>
      <c r="K8" s="919"/>
      <c r="L8" s="919">
        <f>'Weekly Raw Data'!T5+'Weekly Raw Data'!AB5</f>
        <v>1783031.8333333333</v>
      </c>
      <c r="M8" s="919"/>
      <c r="N8" s="919">
        <f t="shared" ref="N8:N17" si="1">L8-J8</f>
        <v>-144967.8666666667</v>
      </c>
      <c r="O8" s="920"/>
      <c r="P8" s="128"/>
    </row>
    <row r="9" spans="1:16" ht="13.5" customHeight="1">
      <c r="B9" s="127"/>
      <c r="C9" s="94" t="str">
        <f>'Weekly Raw Data'!B6</f>
        <v>G</v>
      </c>
      <c r="D9" s="929">
        <f>'Weekly Raw Data'!U6</f>
        <v>211129.1</v>
      </c>
      <c r="E9" s="934"/>
      <c r="F9" s="925">
        <f>'Weekly Raw Data'!T6</f>
        <v>247217.83333333334</v>
      </c>
      <c r="G9" s="934"/>
      <c r="H9" s="925">
        <f t="shared" si="0"/>
        <v>36088.733333333337</v>
      </c>
      <c r="I9" s="945"/>
      <c r="J9" s="951">
        <f>'Weekly Raw Data'!AA6+'Weekly Raw Data'!U6</f>
        <v>935000.1</v>
      </c>
      <c r="K9" s="919"/>
      <c r="L9" s="919">
        <f>'Weekly Raw Data'!T6+'Weekly Raw Data'!AB6</f>
        <v>856211.83333333337</v>
      </c>
      <c r="M9" s="919"/>
      <c r="N9" s="919">
        <f t="shared" si="1"/>
        <v>-78788.266666666605</v>
      </c>
      <c r="O9" s="920"/>
      <c r="P9" s="128"/>
    </row>
    <row r="10" spans="1:16" ht="13.5" customHeight="1">
      <c r="B10" s="127"/>
      <c r="C10" s="653" t="str">
        <f>'Weekly Raw Data'!B7</f>
        <v>RM(Pama)</v>
      </c>
      <c r="D10" s="929">
        <f>'Weekly Raw Data'!U7</f>
        <v>209773.9</v>
      </c>
      <c r="E10" s="926"/>
      <c r="F10" s="925">
        <f>'Weekly Raw Data'!T7</f>
        <v>226031.16666666666</v>
      </c>
      <c r="G10" s="926"/>
      <c r="H10" s="925">
        <f t="shared" si="0"/>
        <v>16257.266666666663</v>
      </c>
      <c r="I10" s="945"/>
      <c r="J10" s="951">
        <f>'Weekly Raw Data'!AA7+'Weekly Raw Data'!U7</f>
        <v>928999.70000000007</v>
      </c>
      <c r="K10" s="919"/>
      <c r="L10" s="919">
        <f>'Weekly Raw Data'!T7+'Weekly Raw Data'!AB7</f>
        <v>905354.16666666663</v>
      </c>
      <c r="M10" s="919"/>
      <c r="N10" s="919">
        <f t="shared" si="1"/>
        <v>-23645.533333333442</v>
      </c>
      <c r="O10" s="920"/>
      <c r="P10" s="128"/>
    </row>
    <row r="11" spans="1:16" ht="13.5" customHeight="1">
      <c r="B11" s="127"/>
      <c r="C11" s="94" t="str">
        <f>'Weekly Raw Data'!B8</f>
        <v>SM-B(Pama)</v>
      </c>
      <c r="D11" s="929">
        <f>'Weekly Raw Data'!U8</f>
        <v>124193.30000000002</v>
      </c>
      <c r="E11" s="926"/>
      <c r="F11" s="925">
        <f>'Weekly Raw Data'!T8</f>
        <v>160770.16666666666</v>
      </c>
      <c r="G11" s="926"/>
      <c r="H11" s="925">
        <f t="shared" ref="H11" si="2">F11-D11</f>
        <v>36576.86666666664</v>
      </c>
      <c r="I11" s="945"/>
      <c r="J11" s="951">
        <f>'Weekly Raw Data'!AA8+'Weekly Raw Data'!U8</f>
        <v>549999.80000000005</v>
      </c>
      <c r="K11" s="919"/>
      <c r="L11" s="919">
        <f>'Weekly Raw Data'!T8+'Weekly Raw Data'!AB8</f>
        <v>715696.16666666663</v>
      </c>
      <c r="M11" s="919"/>
      <c r="N11" s="919">
        <f t="shared" ref="N11" si="3">L11-J11</f>
        <v>165696.36666666658</v>
      </c>
      <c r="O11" s="920"/>
      <c r="P11" s="128"/>
    </row>
    <row r="12" spans="1:16" ht="13.5" customHeight="1">
      <c r="B12" s="127"/>
      <c r="C12" s="653" t="str">
        <f>'Weekly Raw Data'!B9</f>
        <v>SM6(Pama)</v>
      </c>
      <c r="D12" s="929">
        <f>'Weekly Raw Data'!U9</f>
        <v>306193.3</v>
      </c>
      <c r="E12" s="934"/>
      <c r="F12" s="925">
        <f>'Weekly Raw Data'!T9</f>
        <v>265402.66666666669</v>
      </c>
      <c r="G12" s="934"/>
      <c r="H12" s="925">
        <f t="shared" si="0"/>
        <v>-40790.633333333302</v>
      </c>
      <c r="I12" s="945"/>
      <c r="J12" s="951">
        <f>'Weekly Raw Data'!AA9+'Weekly Raw Data'!U9</f>
        <v>1355999.8</v>
      </c>
      <c r="K12" s="919"/>
      <c r="L12" s="919">
        <f>'Weekly Raw Data'!T9+'Weekly Raw Data'!AB9</f>
        <v>1090514.6666666667</v>
      </c>
      <c r="M12" s="919"/>
      <c r="N12" s="919">
        <f t="shared" si="1"/>
        <v>-265485.1333333333</v>
      </c>
      <c r="O12" s="920"/>
      <c r="P12" s="128"/>
    </row>
    <row r="13" spans="1:16" ht="13.5" customHeight="1">
      <c r="B13" s="127"/>
      <c r="C13" s="94" t="str">
        <f>'Weekly Raw Data'!B10</f>
        <v>SM-A (SIMS)</v>
      </c>
      <c r="D13" s="929">
        <f>'Weekly Raw Data'!U10</f>
        <v>711290.29999999993</v>
      </c>
      <c r="E13" s="926"/>
      <c r="F13" s="925">
        <f>'Weekly Raw Data'!T10</f>
        <v>441480.66666666669</v>
      </c>
      <c r="G13" s="926"/>
      <c r="H13" s="925">
        <f t="shared" ref="H13:H14" si="4">F13-D13</f>
        <v>-269809.63333333324</v>
      </c>
      <c r="I13" s="945"/>
      <c r="J13" s="951">
        <f>'Weekly Raw Data'!AA10+'Weekly Raw Data'!U10</f>
        <v>3150000</v>
      </c>
      <c r="K13" s="919"/>
      <c r="L13" s="919">
        <f>'Weekly Raw Data'!T10+'Weekly Raw Data'!AB10</f>
        <v>1959413.6666666667</v>
      </c>
      <c r="M13" s="919"/>
      <c r="N13" s="919">
        <f t="shared" ref="N13" si="5">L13-J13</f>
        <v>-1190586.3333333333</v>
      </c>
      <c r="O13" s="920"/>
      <c r="P13" s="128"/>
    </row>
    <row r="14" spans="1:16" ht="13.5" customHeight="1">
      <c r="B14" s="127"/>
      <c r="C14" s="94" t="str">
        <f>'Weekly Raw Data'!B11</f>
        <v>SM-C8 (Pama)</v>
      </c>
      <c r="D14" s="929">
        <f>'Weekly Raw Data'!U11</f>
        <v>42903</v>
      </c>
      <c r="E14" s="926"/>
      <c r="F14" s="925">
        <f>'Weekly Raw Data'!T11</f>
        <v>0</v>
      </c>
      <c r="G14" s="926"/>
      <c r="H14" s="925">
        <f t="shared" si="4"/>
        <v>-42903</v>
      </c>
      <c r="I14" s="945"/>
      <c r="J14" s="951">
        <f>'Weekly Raw Data'!AA11+'Weekly Raw Data'!U11</f>
        <v>189999.8</v>
      </c>
      <c r="K14" s="919"/>
      <c r="L14" s="919">
        <f>'Weekly Raw Data'!T11+'Weekly Raw Data'!AB11</f>
        <v>0</v>
      </c>
      <c r="M14" s="919"/>
      <c r="N14" s="919">
        <f t="shared" si="1"/>
        <v>-189999.8</v>
      </c>
      <c r="O14" s="920"/>
      <c r="P14" s="128"/>
    </row>
    <row r="15" spans="1:16" ht="13.5" customHeight="1">
      <c r="B15" s="127"/>
      <c r="C15" s="94" t="str">
        <f>'Weekly Raw Data'!B12</f>
        <v>SM-D1 (PTP)</v>
      </c>
      <c r="D15" s="929">
        <f>'Weekly Raw Data'!U12</f>
        <v>1354838.8</v>
      </c>
      <c r="E15" s="934"/>
      <c r="F15" s="925">
        <f>'Weekly Raw Data'!T12</f>
        <v>1292603.6666666667</v>
      </c>
      <c r="G15" s="934"/>
      <c r="H15" s="925">
        <f t="shared" si="0"/>
        <v>-62235.133333333302</v>
      </c>
      <c r="I15" s="945"/>
      <c r="J15" s="951">
        <f>'Weekly Raw Data'!AA12+'Weekly Raw Data'!U12</f>
        <v>6000000.0999999996</v>
      </c>
      <c r="K15" s="919"/>
      <c r="L15" s="919">
        <f>'Weekly Raw Data'!T12+'Weekly Raw Data'!AB12</f>
        <v>5092886.666666667</v>
      </c>
      <c r="M15" s="919"/>
      <c r="N15" s="919">
        <f t="shared" si="1"/>
        <v>-907113.43333333265</v>
      </c>
      <c r="O15" s="920"/>
      <c r="P15" s="128"/>
    </row>
    <row r="16" spans="1:16" ht="13.5" customHeight="1">
      <c r="B16" s="127"/>
      <c r="C16" s="653" t="str">
        <f>'Weekly Raw Data'!B13</f>
        <v>SM-D2 (DUM)</v>
      </c>
      <c r="D16" s="929">
        <f>'Weekly Raw Data'!U13</f>
        <v>59387.299999999996</v>
      </c>
      <c r="E16" s="926"/>
      <c r="F16" s="925">
        <f>'Weekly Raw Data'!T13</f>
        <v>82762.166666666672</v>
      </c>
      <c r="G16" s="926"/>
      <c r="H16" s="925">
        <f t="shared" si="0"/>
        <v>23374.866666666676</v>
      </c>
      <c r="I16" s="945"/>
      <c r="J16" s="951">
        <f>'Weekly Raw Data'!AA13+'Weekly Raw Data'!U13</f>
        <v>263000.2</v>
      </c>
      <c r="K16" s="919"/>
      <c r="L16" s="919">
        <f>'Weekly Raw Data'!T13+'Weekly Raw Data'!AB13</f>
        <v>331076.16666666669</v>
      </c>
      <c r="M16" s="919"/>
      <c r="N16" s="919">
        <f t="shared" si="1"/>
        <v>68075.966666666674</v>
      </c>
      <c r="O16" s="920"/>
      <c r="P16" s="128"/>
    </row>
    <row r="17" spans="2:19" ht="13.5" customHeight="1">
      <c r="B17" s="127"/>
      <c r="C17" s="94" t="str">
        <f>'Weekly Raw Data'!B14</f>
        <v>SSB</v>
      </c>
      <c r="D17" s="929">
        <f>'Weekly Raw Data'!U14</f>
        <v>188097</v>
      </c>
      <c r="E17" s="926"/>
      <c r="F17" s="925">
        <f>'Weekly Raw Data'!T14</f>
        <v>258393.33333333334</v>
      </c>
      <c r="G17" s="926"/>
      <c r="H17" s="925">
        <f t="shared" si="0"/>
        <v>70296.333333333343</v>
      </c>
      <c r="I17" s="945"/>
      <c r="J17" s="951">
        <f>'Weekly Raw Data'!AA14+'Weekly Raw Data'!U14</f>
        <v>833000.2</v>
      </c>
      <c r="K17" s="919"/>
      <c r="L17" s="919">
        <f>'Weekly Raw Data'!T14+'Weekly Raw Data'!AB14</f>
        <v>945720.33333333337</v>
      </c>
      <c r="M17" s="919"/>
      <c r="N17" s="925">
        <f t="shared" si="1"/>
        <v>112720.13333333342</v>
      </c>
      <c r="O17" s="945"/>
      <c r="P17" s="128"/>
    </row>
    <row r="18" spans="2:19" ht="13.5" hidden="1" customHeight="1">
      <c r="B18" s="127"/>
      <c r="C18" s="94" t="str">
        <f>'Weekly Raw Data'!B15</f>
        <v>total</v>
      </c>
      <c r="D18" s="929"/>
      <c r="E18" s="934"/>
      <c r="F18" s="925"/>
      <c r="G18" s="934"/>
      <c r="H18" s="955"/>
      <c r="I18" s="956"/>
      <c r="J18" s="951"/>
      <c r="K18" s="919"/>
      <c r="L18" s="919"/>
      <c r="M18" s="919"/>
      <c r="N18" s="949"/>
      <c r="O18" s="950"/>
      <c r="P18" s="128"/>
    </row>
    <row r="19" spans="2:19" ht="13.5" customHeight="1">
      <c r="B19" s="129"/>
      <c r="C19" s="96" t="s">
        <v>109</v>
      </c>
      <c r="D19" s="1033">
        <f>SUM(D7:E18)</f>
        <v>3835096.3</v>
      </c>
      <c r="E19" s="1034"/>
      <c r="F19" s="1035">
        <f>SUM(F7:G18)</f>
        <v>3536267</v>
      </c>
      <c r="G19" s="1036"/>
      <c r="H19" s="1035">
        <f>SUM(H7:I18)</f>
        <v>-298829.29999999981</v>
      </c>
      <c r="I19" s="1037"/>
      <c r="J19" s="1028">
        <f>SUM(J7:K17)</f>
        <v>16983999.699999999</v>
      </c>
      <c r="K19" s="958"/>
      <c r="L19" s="958">
        <f>SUM(L7:M18)</f>
        <v>14267937</v>
      </c>
      <c r="M19" s="958"/>
      <c r="N19" s="977">
        <f>SUM(N7:O18)</f>
        <v>-2716062.6999999997</v>
      </c>
      <c r="O19" s="978"/>
      <c r="Q19" s="130"/>
    </row>
    <row r="20" spans="2:19" ht="5" customHeight="1">
      <c r="B20" s="131"/>
      <c r="C20" s="132"/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</row>
    <row r="21" spans="2:19" ht="13.5" customHeight="1">
      <c r="B21" s="133"/>
      <c r="C21" s="98" t="s">
        <v>27</v>
      </c>
      <c r="D21" s="1029" t="s">
        <v>106</v>
      </c>
      <c r="E21" s="942"/>
      <c r="F21" s="942"/>
      <c r="G21" s="942"/>
      <c r="H21" s="942"/>
      <c r="I21" s="943"/>
      <c r="J21" s="1030" t="s">
        <v>107</v>
      </c>
      <c r="K21" s="982"/>
      <c r="L21" s="982"/>
      <c r="M21" s="982"/>
      <c r="N21" s="982"/>
      <c r="O21" s="1031"/>
    </row>
    <row r="22" spans="2:19" ht="13.5" customHeight="1">
      <c r="B22" s="127" t="s">
        <v>110</v>
      </c>
      <c r="C22" s="581" t="s">
        <v>111</v>
      </c>
      <c r="D22" s="1032" t="s">
        <v>26</v>
      </c>
      <c r="E22" s="980"/>
      <c r="F22" s="979" t="s">
        <v>21</v>
      </c>
      <c r="G22" s="980"/>
      <c r="H22" s="979" t="s">
        <v>75</v>
      </c>
      <c r="I22" s="981"/>
      <c r="J22" s="952" t="s">
        <v>26</v>
      </c>
      <c r="K22" s="953"/>
      <c r="L22" s="953" t="s">
        <v>21</v>
      </c>
      <c r="M22" s="953"/>
      <c r="N22" s="953" t="s">
        <v>75</v>
      </c>
      <c r="O22" s="967"/>
      <c r="Q22" s="134"/>
      <c r="R22" s="135"/>
      <c r="S22" s="136"/>
    </row>
    <row r="23" spans="2:19" ht="13.5" hidden="1" customHeight="1">
      <c r="B23" s="127"/>
      <c r="C23" s="390" t="str">
        <f>'Weekly Raw Data'!B16</f>
        <v>RTN(Petro)</v>
      </c>
      <c r="D23" s="948">
        <f>'Weekly Raw Data'!U16</f>
        <v>0</v>
      </c>
      <c r="E23" s="947"/>
      <c r="F23" s="946">
        <f>IFERROR('Weekly Raw Data'!T16,0)</f>
        <v>0</v>
      </c>
      <c r="G23" s="947"/>
      <c r="H23" s="946">
        <f>F23-D23</f>
        <v>0</v>
      </c>
      <c r="I23" s="957"/>
      <c r="J23" s="976">
        <f>'Weekly Raw Data'!AA16+'Weekly Raw Data'!U16</f>
        <v>0</v>
      </c>
      <c r="K23" s="954"/>
      <c r="L23" s="954">
        <f>SUM('Weekly Raw Data'!T16+'Weekly Raw Data'!AB16)</f>
        <v>0</v>
      </c>
      <c r="M23" s="954"/>
      <c r="N23" s="954">
        <f t="shared" ref="N23:N28" si="6">L23-J23</f>
        <v>0</v>
      </c>
      <c r="O23" s="968"/>
      <c r="P23" s="128"/>
      <c r="Q23" s="134"/>
      <c r="R23" s="135"/>
      <c r="S23" s="136"/>
    </row>
    <row r="24" spans="2:19" ht="13.5" customHeight="1">
      <c r="B24" s="127"/>
      <c r="C24" s="94" t="str">
        <f>'Weekly Raw Data'!B17</f>
        <v>RTN(Pama)</v>
      </c>
      <c r="D24" s="929">
        <f>'Weekly Raw Data'!U17</f>
        <v>14451.5</v>
      </c>
      <c r="E24" s="934"/>
      <c r="F24" s="925">
        <f>'Weekly Raw Data'!T17</f>
        <v>15510.25</v>
      </c>
      <c r="G24" s="934"/>
      <c r="H24" s="925">
        <f t="shared" ref="H24:H33" si="7">F24-D24</f>
        <v>1058.75</v>
      </c>
      <c r="I24" s="945"/>
      <c r="J24" s="929">
        <f>'Weekly Raw Data'!AA17+'Weekly Raw Data'!U17</f>
        <v>63999.9</v>
      </c>
      <c r="K24" s="934"/>
      <c r="L24" s="925">
        <f>IFERROR('Weekly Raw Data'!T17+'Weekly Raw Data'!AB17,0)</f>
        <v>58609.649999999987</v>
      </c>
      <c r="M24" s="934"/>
      <c r="N24" s="919">
        <f t="shared" si="6"/>
        <v>-5390.2500000000146</v>
      </c>
      <c r="O24" s="920"/>
      <c r="P24" s="128"/>
      <c r="Q24" s="134"/>
      <c r="R24" s="135"/>
      <c r="S24" s="136"/>
    </row>
    <row r="25" spans="2:19" ht="13.5" customHeight="1">
      <c r="B25" s="127"/>
      <c r="C25" s="94" t="str">
        <f>'Weekly Raw Data'!B18</f>
        <v>RS_CD(Pama)</v>
      </c>
      <c r="D25" s="929">
        <f>'Weekly Raw Data'!U18</f>
        <v>47419.4</v>
      </c>
      <c r="E25" s="934"/>
      <c r="F25" s="925">
        <f>'Weekly Raw Data'!T18</f>
        <v>68724.483333333337</v>
      </c>
      <c r="G25" s="926"/>
      <c r="H25" s="925">
        <f>F25-D25</f>
        <v>21305.083333333336</v>
      </c>
      <c r="I25" s="945"/>
      <c r="J25" s="929">
        <f>'Weekly Raw Data'!AA18+'Weekly Raw Data'!U18</f>
        <v>210000</v>
      </c>
      <c r="K25" s="926"/>
      <c r="L25" s="925">
        <f>IFERROR('Weekly Raw Data'!T18+'Weekly Raw Data'!AB18,0)</f>
        <v>254695.8833333333</v>
      </c>
      <c r="M25" s="926"/>
      <c r="N25" s="919">
        <f>L25-J25</f>
        <v>44695.883333333302</v>
      </c>
      <c r="O25" s="920"/>
      <c r="P25" s="128"/>
      <c r="Q25" s="134"/>
      <c r="R25" s="135"/>
      <c r="S25" s="136"/>
    </row>
    <row r="26" spans="2:19" ht="13.5" customHeight="1">
      <c r="B26" s="127"/>
      <c r="C26" s="94" t="str">
        <f>'Weekly Raw Data'!B19</f>
        <v>RS_G(Pama)</v>
      </c>
      <c r="D26" s="929">
        <f>'Weekly Raw Data'!U19</f>
        <v>11290.300000000001</v>
      </c>
      <c r="E26" s="926"/>
      <c r="F26" s="925">
        <f>IFERROR('Weekly Raw Data'!T19,0)</f>
        <v>17683.166666666668</v>
      </c>
      <c r="G26" s="934"/>
      <c r="H26" s="925">
        <f t="shared" si="7"/>
        <v>6392.8666666666668</v>
      </c>
      <c r="I26" s="945"/>
      <c r="J26" s="951">
        <f>'Weekly Raw Data'!AA19+'Weekly Raw Data'!U19</f>
        <v>50000</v>
      </c>
      <c r="K26" s="919"/>
      <c r="L26" s="919">
        <f>SUM('Weekly Raw Data'!T19+'Weekly Raw Data'!AB19)</f>
        <v>97115.266666666677</v>
      </c>
      <c r="M26" s="919"/>
      <c r="N26" s="919">
        <f t="shared" si="6"/>
        <v>47115.266666666677</v>
      </c>
      <c r="O26" s="920"/>
      <c r="P26" s="128"/>
      <c r="Q26" s="134"/>
      <c r="R26" s="135"/>
      <c r="S26" s="136"/>
    </row>
    <row r="27" spans="2:19" ht="13.5" customHeight="1">
      <c r="B27" s="127"/>
      <c r="C27" s="94" t="str">
        <f>'Weekly Raw Data'!B20</f>
        <v>RM(Pama)</v>
      </c>
      <c r="D27" s="929">
        <f>'Weekly Raw Data'!U20</f>
        <v>39516.400000000001</v>
      </c>
      <c r="E27" s="934"/>
      <c r="F27" s="925">
        <f>'Weekly Raw Data'!T20</f>
        <v>37063.01666666667</v>
      </c>
      <c r="G27" s="934"/>
      <c r="H27" s="925">
        <f t="shared" si="7"/>
        <v>-2453.3833333333314</v>
      </c>
      <c r="I27" s="945"/>
      <c r="J27" s="929">
        <f>'Weekly Raw Data'!AA20+'Weekly Raw Data'!U20</f>
        <v>175000.3</v>
      </c>
      <c r="K27" s="926"/>
      <c r="L27" s="925">
        <f>IFERROR('Weekly Raw Data'!T20+'Weekly Raw Data'!AB20,0)</f>
        <v>200070.51666666675</v>
      </c>
      <c r="M27" s="926"/>
      <c r="N27" s="919">
        <f t="shared" si="6"/>
        <v>25070.216666666762</v>
      </c>
      <c r="O27" s="920"/>
      <c r="P27" s="128"/>
      <c r="Q27" s="134"/>
      <c r="R27" s="135"/>
      <c r="S27" s="136"/>
    </row>
    <row r="28" spans="2:19" ht="13.5" customHeight="1">
      <c r="B28" s="127"/>
      <c r="C28" s="94" t="str">
        <f>'Weekly Raw Data'!B21</f>
        <v>SMB (Pama)</v>
      </c>
      <c r="D28" s="929">
        <f>'Weekly Raw Data'!U21</f>
        <v>29806.700000000004</v>
      </c>
      <c r="E28" s="934"/>
      <c r="F28" s="925">
        <f>'Weekly Raw Data'!T21</f>
        <v>28658.699999999997</v>
      </c>
      <c r="G28" s="934"/>
      <c r="H28" s="925">
        <f t="shared" si="7"/>
        <v>-1148.0000000000073</v>
      </c>
      <c r="I28" s="945"/>
      <c r="J28" s="929">
        <f>'Weekly Raw Data'!AA21+'Weekly Raw Data'!U21</f>
        <v>142839</v>
      </c>
      <c r="K28" s="926"/>
      <c r="L28" s="925">
        <f>IFERROR('Weekly Raw Data'!T21+'Weekly Raw Data'!AB21,0)</f>
        <v>82039.499999999985</v>
      </c>
      <c r="M28" s="926"/>
      <c r="N28" s="919">
        <f t="shared" si="6"/>
        <v>-60799.500000000015</v>
      </c>
      <c r="O28" s="920"/>
      <c r="P28" s="128"/>
      <c r="Q28" s="134"/>
      <c r="R28" s="135"/>
      <c r="S28" s="136"/>
    </row>
    <row r="29" spans="2:19" ht="13.5" customHeight="1">
      <c r="B29" s="127"/>
      <c r="C29" s="94" t="str">
        <f>'Weekly Raw Data'!B22</f>
        <v>SM6 (Pama)</v>
      </c>
      <c r="D29" s="929">
        <f>'Weekly Raw Data'!U22</f>
        <v>22580.600000000002</v>
      </c>
      <c r="E29" s="926"/>
      <c r="F29" s="925">
        <f>IFERROR('Weekly Raw Data'!T22,0)</f>
        <v>25375.700000000008</v>
      </c>
      <c r="G29" s="926"/>
      <c r="H29" s="925">
        <f>F29-D29</f>
        <v>2795.1000000000058</v>
      </c>
      <c r="I29" s="945"/>
      <c r="J29" s="929">
        <f>'Weekly Raw Data'!AA22+'Weekly Raw Data'!U22</f>
        <v>100000</v>
      </c>
      <c r="K29" s="926"/>
      <c r="L29" s="925">
        <f>SUM('Weekly Raw Data'!T22+'Weekly Raw Data'!AB22)</f>
        <v>76235.900000000038</v>
      </c>
      <c r="M29" s="926"/>
      <c r="N29" s="919">
        <f t="shared" ref="N29:N34" si="8">L29-J29</f>
        <v>-23764.099999999962</v>
      </c>
      <c r="O29" s="920"/>
      <c r="P29" s="128"/>
      <c r="Q29" s="134"/>
      <c r="R29" s="575"/>
      <c r="S29" s="576" t="s">
        <v>112</v>
      </c>
    </row>
    <row r="30" spans="2:19" ht="13.5" customHeight="1">
      <c r="B30" s="127"/>
      <c r="C30" s="94" t="str">
        <f>'Weekly Raw Data'!B23</f>
        <v>SM-ABC(Sims)</v>
      </c>
      <c r="D30" s="929">
        <f>'Weekly Raw Data'!U23</f>
        <v>158064.19999999998</v>
      </c>
      <c r="E30" s="934"/>
      <c r="F30" s="925">
        <f>'Weekly Raw Data'!T23</f>
        <v>97129.200000000012</v>
      </c>
      <c r="G30" s="934"/>
      <c r="H30" s="925">
        <f>F30-D30</f>
        <v>-60934.999999999971</v>
      </c>
      <c r="I30" s="945"/>
      <c r="J30" s="929">
        <f>'Weekly Raw Data'!AA23+'Weekly Raw Data'!U23</f>
        <v>717031.89999999991</v>
      </c>
      <c r="K30" s="926"/>
      <c r="L30" s="925">
        <f>IFERROR('Weekly Raw Data'!T23+'Weekly Raw Data'!AB23,0)</f>
        <v>582677.69999999995</v>
      </c>
      <c r="M30" s="926"/>
      <c r="N30" s="919">
        <f t="shared" si="8"/>
        <v>-134354.19999999995</v>
      </c>
      <c r="O30" s="920"/>
      <c r="P30" s="128"/>
      <c r="Q30" s="134"/>
      <c r="R30" s="575"/>
      <c r="S30" s="576" t="s">
        <v>112</v>
      </c>
    </row>
    <row r="31" spans="2:19" ht="13.5" customHeight="1">
      <c r="B31" s="127"/>
      <c r="C31" s="94" t="str">
        <f>'Weekly Raw Data'!B24</f>
        <v>SM-C8 (Pama)</v>
      </c>
      <c r="D31" s="929">
        <f>'Weekly Raw Data'!U24</f>
        <v>17161.2</v>
      </c>
      <c r="E31" s="934"/>
      <c r="F31" s="925">
        <f>'Weekly Raw Data'!T24</f>
        <v>0</v>
      </c>
      <c r="G31" s="934"/>
      <c r="H31" s="925">
        <f t="shared" si="7"/>
        <v>-17161.2</v>
      </c>
      <c r="I31" s="945"/>
      <c r="J31" s="929">
        <f>'Weekly Raw Data'!AA24+'Weekly Raw Data'!U24</f>
        <v>75999.899999999994</v>
      </c>
      <c r="K31" s="926"/>
      <c r="L31" s="925">
        <f>IFERROR('Weekly Raw Data'!T24+'Weekly Raw Data'!AB24,0)</f>
        <v>0</v>
      </c>
      <c r="M31" s="926"/>
      <c r="N31" s="919">
        <f t="shared" si="8"/>
        <v>-75999.899999999994</v>
      </c>
      <c r="O31" s="920"/>
      <c r="P31" s="128"/>
      <c r="Q31" s="134"/>
      <c r="R31" s="135"/>
      <c r="S31" s="136"/>
    </row>
    <row r="32" spans="2:19" ht="13.5" hidden="1" customHeight="1">
      <c r="B32" s="127"/>
      <c r="C32" s="94" t="str">
        <f>'Weekly Raw Data'!B25</f>
        <v>SM-ABC(Pama)</v>
      </c>
      <c r="D32" s="948"/>
      <c r="E32" s="947"/>
      <c r="F32" s="946"/>
      <c r="G32" s="947"/>
      <c r="H32" s="925"/>
      <c r="I32" s="945"/>
      <c r="J32" s="929">
        <f>'Weekly Raw Data'!AA25+'Weekly Raw Data'!U25</f>
        <v>0</v>
      </c>
      <c r="K32" s="926"/>
      <c r="L32" s="925">
        <f>SUM('Weekly Raw Data'!T25+'Weekly Raw Data'!AB25)</f>
        <v>0</v>
      </c>
      <c r="M32" s="926"/>
      <c r="N32" s="919"/>
      <c r="O32" s="920"/>
      <c r="P32" s="128"/>
      <c r="Q32" s="134"/>
      <c r="R32" s="135"/>
      <c r="S32" s="136"/>
    </row>
    <row r="33" spans="2:19" ht="13.5" customHeight="1">
      <c r="B33" s="127"/>
      <c r="C33" s="94" t="str">
        <f>'Weekly Raw Data'!B26</f>
        <v>SM-D(Petro)</v>
      </c>
      <c r="D33" s="929">
        <f>'Weekly Raw Data'!U26</f>
        <v>281806.7</v>
      </c>
      <c r="E33" s="934"/>
      <c r="F33" s="925">
        <f>'Weekly Raw Data'!T26</f>
        <v>289900.21666666667</v>
      </c>
      <c r="G33" s="934"/>
      <c r="H33" s="925">
        <f t="shared" si="7"/>
        <v>8093.5166666666628</v>
      </c>
      <c r="I33" s="945"/>
      <c r="J33" s="929">
        <f>'Weekly Raw Data'!AA26+'Weekly Raw Data'!U26</f>
        <v>1258839</v>
      </c>
      <c r="K33" s="926"/>
      <c r="L33" s="925">
        <f>IFERROR('Weekly Raw Data'!T26+'Weekly Raw Data'!AB26,0)</f>
        <v>1270382.9266666668</v>
      </c>
      <c r="M33" s="926"/>
      <c r="N33" s="919">
        <f t="shared" si="8"/>
        <v>11543.926666666754</v>
      </c>
      <c r="O33" s="920"/>
      <c r="P33" s="128"/>
      <c r="Q33" s="134"/>
      <c r="R33" s="135"/>
      <c r="S33" s="136"/>
    </row>
    <row r="34" spans="2:19" ht="13.5" customHeight="1">
      <c r="B34" s="127"/>
      <c r="C34" s="687" t="str">
        <f>'Weekly Raw Data'!B28</f>
        <v>SSB(Bima)</v>
      </c>
      <c r="D34" s="929">
        <f>'Weekly Raw Data'!U28</f>
        <v>15806.699999999999</v>
      </c>
      <c r="E34" s="934"/>
      <c r="F34" s="925">
        <f>'Weekly Raw Data'!T28</f>
        <v>25377.566666666673</v>
      </c>
      <c r="G34" s="934"/>
      <c r="H34" s="925">
        <f>F34-D34</f>
        <v>9570.8666666666741</v>
      </c>
      <c r="I34" s="945"/>
      <c r="J34" s="929">
        <f>'Weekly Raw Data'!AA28+'Weekly Raw Data'!U28</f>
        <v>70000.2</v>
      </c>
      <c r="K34" s="934"/>
      <c r="L34" s="925">
        <f>IFERROR('Weekly Raw Data'!T28+'Weekly Raw Data'!AB28,0)</f>
        <v>93738.766666666663</v>
      </c>
      <c r="M34" s="934"/>
      <c r="N34" s="949">
        <f t="shared" si="8"/>
        <v>23738.566666666666</v>
      </c>
      <c r="O34" s="950"/>
      <c r="P34" s="128"/>
      <c r="Q34" s="134"/>
      <c r="R34" s="135"/>
      <c r="S34" s="136"/>
    </row>
    <row r="35" spans="2:19" ht="13.5" customHeight="1">
      <c r="B35" s="127"/>
      <c r="C35" s="99" t="s">
        <v>109</v>
      </c>
      <c r="D35" s="944">
        <f>SUM(D23:E34)</f>
        <v>637903.69999999995</v>
      </c>
      <c r="E35" s="922"/>
      <c r="F35" s="944">
        <f>SUM(F23:G34)</f>
        <v>605422.30000000005</v>
      </c>
      <c r="G35" s="922"/>
      <c r="H35" s="921">
        <f>SUM(H23:I34)</f>
        <v>-32481.399999999958</v>
      </c>
      <c r="I35" s="969"/>
      <c r="J35" s="921">
        <f>SUM(J23:J34)</f>
        <v>2863710.2</v>
      </c>
      <c r="K35" s="922"/>
      <c r="L35" s="921">
        <f>SUM(L23:L34)</f>
        <v>2715566.11</v>
      </c>
      <c r="M35" s="922"/>
      <c r="N35" s="971">
        <f>SUM(N23:O34)</f>
        <v>-148144.08999999979</v>
      </c>
      <c r="O35" s="972"/>
    </row>
    <row r="36" spans="2:19" ht="5" customHeight="1">
      <c r="B36" s="131"/>
      <c r="C36" s="137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</row>
    <row r="37" spans="2:19" ht="13.5" customHeight="1">
      <c r="B37" s="126"/>
      <c r="C37" s="630" t="s">
        <v>31</v>
      </c>
      <c r="D37" s="938" t="s">
        <v>283</v>
      </c>
      <c r="E37" s="939"/>
      <c r="F37" s="939"/>
      <c r="G37" s="940"/>
      <c r="H37" s="941" t="s">
        <v>291</v>
      </c>
      <c r="I37" s="942"/>
      <c r="J37" s="942"/>
      <c r="K37" s="943"/>
      <c r="L37" s="970" t="s">
        <v>75</v>
      </c>
      <c r="M37" s="939"/>
      <c r="N37" s="939"/>
      <c r="O37" s="940"/>
    </row>
    <row r="38" spans="2:19" ht="13.5" customHeight="1">
      <c r="B38" s="127"/>
      <c r="C38" s="105" t="s">
        <v>113</v>
      </c>
      <c r="D38" s="937" t="s">
        <v>114</v>
      </c>
      <c r="E38" s="935"/>
      <c r="F38" s="935" t="s">
        <v>115</v>
      </c>
      <c r="G38" s="936"/>
      <c r="H38" s="937" t="s">
        <v>114</v>
      </c>
      <c r="I38" s="935"/>
      <c r="J38" s="935" t="s">
        <v>115</v>
      </c>
      <c r="K38" s="936"/>
      <c r="L38" s="923" t="s">
        <v>114</v>
      </c>
      <c r="M38" s="924"/>
      <c r="N38" s="927" t="s">
        <v>115</v>
      </c>
      <c r="O38" s="928"/>
    </row>
    <row r="39" spans="2:19" ht="13.5" customHeight="1">
      <c r="B39" s="127"/>
      <c r="C39" s="100" t="s">
        <v>116</v>
      </c>
      <c r="D39" s="1000">
        <v>2.73</v>
      </c>
      <c r="E39" s="1001"/>
      <c r="F39" s="1002">
        <v>2.5935000000000001</v>
      </c>
      <c r="G39" s="1003"/>
      <c r="H39" s="1000">
        <v>4.7190000000000003</v>
      </c>
      <c r="I39" s="1001"/>
      <c r="J39" s="1002">
        <v>3.6309</v>
      </c>
      <c r="K39" s="1003"/>
      <c r="L39" s="1004">
        <f t="shared" ref="L39:L44" si="9">H39-D39</f>
        <v>1.9890000000000003</v>
      </c>
      <c r="M39" s="1005"/>
      <c r="N39" s="1006">
        <f t="shared" ref="N39:N44" si="10">J39-F39</f>
        <v>1.0373999999999999</v>
      </c>
      <c r="O39" s="1007"/>
    </row>
    <row r="40" spans="2:19" ht="13.5" customHeight="1">
      <c r="B40" s="127"/>
      <c r="C40" s="101" t="s">
        <v>117</v>
      </c>
      <c r="D40" s="930">
        <v>5.0179999999999998</v>
      </c>
      <c r="E40" s="931"/>
      <c r="F40" s="932">
        <v>4.8256000000000006</v>
      </c>
      <c r="G40" s="933"/>
      <c r="H40" s="930">
        <v>12.48</v>
      </c>
      <c r="I40" s="931"/>
      <c r="J40" s="932">
        <v>5.4340000000000002</v>
      </c>
      <c r="K40" s="933"/>
      <c r="L40" s="959">
        <f t="shared" si="9"/>
        <v>7.4620000000000006</v>
      </c>
      <c r="M40" s="960"/>
      <c r="N40" s="983">
        <f t="shared" si="10"/>
        <v>0.60839999999999961</v>
      </c>
      <c r="O40" s="984"/>
    </row>
    <row r="41" spans="2:19" ht="13.5" customHeight="1">
      <c r="B41" s="127"/>
      <c r="C41" s="101" t="s">
        <v>118</v>
      </c>
      <c r="D41" s="930"/>
      <c r="E41" s="931"/>
      <c r="F41" s="932"/>
      <c r="G41" s="933"/>
      <c r="H41" s="930"/>
      <c r="I41" s="931"/>
      <c r="J41" s="932"/>
      <c r="K41" s="933"/>
      <c r="L41" s="959">
        <f t="shared" si="9"/>
        <v>0</v>
      </c>
      <c r="M41" s="960"/>
      <c r="N41" s="983">
        <f t="shared" si="10"/>
        <v>0</v>
      </c>
      <c r="O41" s="984"/>
    </row>
    <row r="42" spans="2:19" ht="13.5" customHeight="1">
      <c r="B42" s="127"/>
      <c r="C42" s="101" t="s">
        <v>119</v>
      </c>
      <c r="D42" s="930">
        <v>2.2749999999999999</v>
      </c>
      <c r="E42" s="931"/>
      <c r="F42" s="932">
        <v>2.1612499999999999</v>
      </c>
      <c r="G42" s="933"/>
      <c r="H42" s="930">
        <v>3.64</v>
      </c>
      <c r="I42" s="931"/>
      <c r="J42" s="932">
        <v>2.5935000000000001</v>
      </c>
      <c r="K42" s="933"/>
      <c r="L42" s="959">
        <f>H42-D42</f>
        <v>1.3650000000000002</v>
      </c>
      <c r="M42" s="960"/>
      <c r="N42" s="983">
        <f>J42-F42</f>
        <v>0.43225000000000025</v>
      </c>
      <c r="O42" s="984"/>
    </row>
    <row r="43" spans="2:19" ht="13.5" customHeight="1">
      <c r="B43" s="127"/>
      <c r="C43" s="101" t="s">
        <v>120</v>
      </c>
      <c r="D43" s="930">
        <v>6.3959999999999999</v>
      </c>
      <c r="E43" s="931"/>
      <c r="F43" s="932">
        <v>6.0762000000000009</v>
      </c>
      <c r="G43" s="933"/>
      <c r="H43" s="930">
        <v>6.5519999999999996</v>
      </c>
      <c r="I43" s="931"/>
      <c r="J43" s="932">
        <v>5.7797999999999998</v>
      </c>
      <c r="K43" s="933"/>
      <c r="L43" s="959">
        <f>H43-D43</f>
        <v>0.15599999999999969</v>
      </c>
      <c r="M43" s="960"/>
      <c r="N43" s="983">
        <f>J43-F43</f>
        <v>-0.29640000000000111</v>
      </c>
      <c r="O43" s="984"/>
    </row>
    <row r="44" spans="2:19" ht="13.5" customHeight="1">
      <c r="B44" s="127"/>
      <c r="C44" s="101" t="s">
        <v>121</v>
      </c>
      <c r="D44" s="930">
        <v>85.893600000000006</v>
      </c>
      <c r="E44" s="931"/>
      <c r="F44" s="932">
        <v>39.450000000000003</v>
      </c>
      <c r="G44" s="933"/>
      <c r="H44" s="930">
        <v>38.61</v>
      </c>
      <c r="I44" s="931"/>
      <c r="J44" s="932">
        <v>16.672499999999999</v>
      </c>
      <c r="K44" s="933"/>
      <c r="L44" s="959">
        <f t="shared" si="9"/>
        <v>-47.283600000000007</v>
      </c>
      <c r="M44" s="960"/>
      <c r="N44" s="983">
        <f t="shared" si="10"/>
        <v>-22.777500000000003</v>
      </c>
      <c r="O44" s="984"/>
    </row>
    <row r="45" spans="2:19" ht="13.5" customHeight="1">
      <c r="B45" s="127"/>
      <c r="C45" s="102" t="s">
        <v>122</v>
      </c>
      <c r="D45" s="930">
        <v>2.8743000000000003</v>
      </c>
      <c r="E45" s="931"/>
      <c r="F45" s="932">
        <v>2.7449565000000002</v>
      </c>
      <c r="G45" s="933"/>
      <c r="H45" s="930">
        <v>10.016500000000001</v>
      </c>
      <c r="I45" s="931"/>
      <c r="J45" s="932">
        <v>5.8331877499999996</v>
      </c>
      <c r="K45" s="933"/>
      <c r="L45" s="959">
        <f>H45-D45</f>
        <v>7.1422000000000008</v>
      </c>
      <c r="M45" s="960"/>
      <c r="N45" s="983">
        <f>J45-F45</f>
        <v>3.0882312499999993</v>
      </c>
      <c r="O45" s="984"/>
    </row>
    <row r="46" spans="2:19" ht="13.5" customHeight="1">
      <c r="B46" s="127"/>
      <c r="C46" s="102" t="s">
        <v>259</v>
      </c>
      <c r="D46" s="930">
        <v>4.0949999999999998</v>
      </c>
      <c r="E46" s="931"/>
      <c r="F46" s="932">
        <v>6.9868500000000004</v>
      </c>
      <c r="G46" s="933"/>
      <c r="H46" s="930">
        <v>3.9</v>
      </c>
      <c r="I46" s="931"/>
      <c r="J46" s="932">
        <v>2.420925</v>
      </c>
      <c r="K46" s="933"/>
      <c r="L46" s="959">
        <f>H46-D46</f>
        <v>-0.19499999999999984</v>
      </c>
      <c r="M46" s="960"/>
      <c r="N46" s="983">
        <f>J46-F46</f>
        <v>-4.565925</v>
      </c>
      <c r="O46" s="984"/>
    </row>
    <row r="47" spans="2:19" ht="13.5" customHeight="1">
      <c r="B47" s="127"/>
      <c r="C47" s="102" t="s">
        <v>123</v>
      </c>
      <c r="D47" s="930">
        <v>142.34651600000001</v>
      </c>
      <c r="E47" s="931"/>
      <c r="F47" s="930">
        <v>33.807297549999994</v>
      </c>
      <c r="G47" s="931"/>
      <c r="H47" s="930">
        <v>170.8811</v>
      </c>
      <c r="I47" s="931"/>
      <c r="J47" s="930">
        <v>40.584261249999997</v>
      </c>
      <c r="K47" s="931"/>
      <c r="L47" s="959">
        <f>H47-D47</f>
        <v>28.534583999999995</v>
      </c>
      <c r="M47" s="960"/>
      <c r="N47" s="983">
        <f>J47-F47</f>
        <v>6.7769637000000031</v>
      </c>
      <c r="O47" s="984"/>
    </row>
    <row r="48" spans="2:19" ht="13.5" customHeight="1">
      <c r="B48" s="127"/>
      <c r="C48" s="102" t="s">
        <v>124</v>
      </c>
      <c r="D48" s="930"/>
      <c r="E48" s="931"/>
      <c r="F48" s="932"/>
      <c r="G48" s="933"/>
      <c r="H48" s="930"/>
      <c r="I48" s="931"/>
      <c r="J48" s="932"/>
      <c r="K48" s="933"/>
      <c r="L48" s="959">
        <f>H48-D48</f>
        <v>0</v>
      </c>
      <c r="M48" s="960"/>
      <c r="N48" s="983">
        <f>J48-F48</f>
        <v>0</v>
      </c>
      <c r="O48" s="984"/>
    </row>
    <row r="49" spans="2:21" ht="13.5" customHeight="1">
      <c r="B49" s="127"/>
      <c r="C49" s="103" t="s">
        <v>125</v>
      </c>
      <c r="D49" s="987">
        <v>2.1949200000000002</v>
      </c>
      <c r="E49" s="988"/>
      <c r="F49" s="989">
        <v>1.9656000000000002</v>
      </c>
      <c r="G49" s="990"/>
      <c r="H49" s="987">
        <v>2.5927200000000004</v>
      </c>
      <c r="I49" s="988"/>
      <c r="J49" s="989">
        <v>2.1410999999999998</v>
      </c>
      <c r="K49" s="990"/>
      <c r="L49" s="959">
        <f>H49-D49</f>
        <v>0.39780000000000015</v>
      </c>
      <c r="M49" s="960"/>
      <c r="N49" s="983">
        <f>J49-F49</f>
        <v>0.17549999999999955</v>
      </c>
      <c r="O49" s="984"/>
    </row>
    <row r="50" spans="2:21" ht="13.5" customHeight="1">
      <c r="B50" s="129"/>
      <c r="C50" s="104" t="s">
        <v>109</v>
      </c>
      <c r="D50" s="963">
        <f>SUM(D39:E49)</f>
        <v>253.82333600000001</v>
      </c>
      <c r="E50" s="964"/>
      <c r="F50" s="961">
        <f>SUM(F39:G49)</f>
        <v>100.61125404999999</v>
      </c>
      <c r="G50" s="962"/>
      <c r="H50" s="963">
        <f>SUM(H39:I49)</f>
        <v>253.39132000000004</v>
      </c>
      <c r="I50" s="964"/>
      <c r="J50" s="961">
        <f>SUM(J39:K49)</f>
        <v>85.09017399999999</v>
      </c>
      <c r="K50" s="962"/>
      <c r="L50" s="963">
        <f>SUM(L39:M49)</f>
        <v>-0.43201600000000795</v>
      </c>
      <c r="M50" s="964"/>
      <c r="N50" s="985">
        <f>SUM(N39:O49)</f>
        <v>-15.521080050000002</v>
      </c>
      <c r="O50" s="986"/>
    </row>
    <row r="51" spans="2:21" ht="5" customHeight="1">
      <c r="B51" s="131"/>
      <c r="C51" s="97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40"/>
    </row>
    <row r="52" spans="2:21" ht="13.5" customHeight="1">
      <c r="B52" s="1008" t="s">
        <v>126</v>
      </c>
      <c r="C52" s="975"/>
      <c r="D52" s="973" t="s">
        <v>127</v>
      </c>
      <c r="E52" s="974"/>
      <c r="F52" s="975"/>
      <c r="G52" s="973" t="s">
        <v>128</v>
      </c>
      <c r="H52" s="974"/>
      <c r="I52" s="975"/>
      <c r="J52" s="973" t="s">
        <v>129</v>
      </c>
      <c r="K52" s="974"/>
      <c r="L52" s="975"/>
      <c r="M52" s="991" t="s">
        <v>46</v>
      </c>
      <c r="N52" s="991"/>
      <c r="O52" s="992"/>
    </row>
    <row r="53" spans="2:21" ht="13.5" customHeight="1">
      <c r="B53" s="1009"/>
      <c r="C53" s="1010"/>
      <c r="D53" s="1011" t="s">
        <v>130</v>
      </c>
      <c r="E53" s="1013"/>
      <c r="F53" s="1012"/>
      <c r="G53" s="1011" t="s">
        <v>131</v>
      </c>
      <c r="H53" s="1013"/>
      <c r="I53" s="1012"/>
      <c r="J53" s="1011"/>
      <c r="K53" s="1013"/>
      <c r="L53" s="1012"/>
      <c r="M53" s="993"/>
      <c r="N53" s="993"/>
      <c r="O53" s="994"/>
    </row>
    <row r="54" spans="2:21" ht="13.5" customHeight="1">
      <c r="B54" s="1011"/>
      <c r="C54" s="1012"/>
      <c r="D54" s="1014">
        <v>0</v>
      </c>
      <c r="E54" s="1015"/>
      <c r="F54" s="1016"/>
      <c r="G54" s="1014">
        <v>0</v>
      </c>
      <c r="H54" s="1015"/>
      <c r="I54" s="1016"/>
      <c r="J54" s="1017">
        <v>0</v>
      </c>
      <c r="K54" s="1018"/>
      <c r="L54" s="1019"/>
      <c r="M54" s="997">
        <f>D54+G54+J54</f>
        <v>0</v>
      </c>
      <c r="N54" s="998"/>
      <c r="O54" s="999"/>
    </row>
    <row r="55" spans="2:21" ht="5" customHeight="1">
      <c r="B55" s="131"/>
      <c r="C55" s="132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40"/>
    </row>
    <row r="56" spans="2:21" ht="13.5" customHeight="1">
      <c r="B56" s="973" t="s">
        <v>132</v>
      </c>
      <c r="C56" s="975"/>
      <c r="D56" s="970" t="s">
        <v>288</v>
      </c>
      <c r="E56" s="939"/>
      <c r="F56" s="939"/>
      <c r="G56" s="939"/>
      <c r="H56" s="939"/>
      <c r="I56" s="940"/>
      <c r="J56" s="939" t="s">
        <v>290</v>
      </c>
      <c r="K56" s="939"/>
      <c r="L56" s="939"/>
      <c r="M56" s="939"/>
      <c r="N56" s="939"/>
      <c r="O56" s="940"/>
      <c r="P56" s="141" t="s">
        <v>294</v>
      </c>
      <c r="Q56" s="122" t="s">
        <v>133</v>
      </c>
    </row>
    <row r="57" spans="2:21" ht="13.5" customHeight="1">
      <c r="B57" s="1020" t="s">
        <v>134</v>
      </c>
      <c r="C57" s="1021"/>
      <c r="D57" s="1022" t="s">
        <v>135</v>
      </c>
      <c r="E57" s="995" t="s">
        <v>136</v>
      </c>
      <c r="F57" s="965" t="s">
        <v>137</v>
      </c>
      <c r="G57" s="995" t="s">
        <v>138</v>
      </c>
      <c r="H57" s="1024" t="s">
        <v>139</v>
      </c>
      <c r="I57" s="1025"/>
      <c r="J57" s="1022" t="s">
        <v>135</v>
      </c>
      <c r="K57" s="965" t="s">
        <v>136</v>
      </c>
      <c r="L57" s="995" t="s">
        <v>137</v>
      </c>
      <c r="M57" s="995" t="s">
        <v>138</v>
      </c>
      <c r="N57" s="1026" t="s">
        <v>139</v>
      </c>
      <c r="O57" s="1027"/>
      <c r="P57" s="142" t="s">
        <v>295</v>
      </c>
      <c r="Q57" s="122" t="s">
        <v>140</v>
      </c>
    </row>
    <row r="58" spans="2:21" ht="13.5" customHeight="1">
      <c r="B58" s="95"/>
      <c r="C58" s="581"/>
      <c r="D58" s="1023"/>
      <c r="E58" s="996"/>
      <c r="F58" s="966"/>
      <c r="G58" s="996"/>
      <c r="H58" s="649" t="s">
        <v>109</v>
      </c>
      <c r="I58" s="650" t="s">
        <v>141</v>
      </c>
      <c r="J58" s="966"/>
      <c r="K58" s="966"/>
      <c r="L58" s="996"/>
      <c r="M58" s="996"/>
      <c r="N58" s="649" t="s">
        <v>109</v>
      </c>
      <c r="O58" s="651" t="s">
        <v>141</v>
      </c>
      <c r="T58" s="142"/>
      <c r="U58" s="142"/>
    </row>
    <row r="59" spans="2:21" ht="13.5" customHeight="1">
      <c r="B59" s="92"/>
      <c r="C59" s="652" t="s">
        <v>116</v>
      </c>
      <c r="D59" s="648">
        <v>170.5</v>
      </c>
      <c r="E59" s="558">
        <v>20.316666666666666</v>
      </c>
      <c r="F59" s="558">
        <v>7.4999999999999964</v>
      </c>
      <c r="G59" s="558">
        <v>0</v>
      </c>
      <c r="H59" s="558">
        <f t="shared" ref="H59:H64" si="11">E59+F59+G59</f>
        <v>27.816666666666663</v>
      </c>
      <c r="I59" s="559">
        <f>H59/$P$56</f>
        <v>4.6361111111111102</v>
      </c>
      <c r="J59" s="644">
        <v>374.5</v>
      </c>
      <c r="K59" s="558">
        <v>104.28333333333333</v>
      </c>
      <c r="L59" s="558">
        <v>38.600000000000009</v>
      </c>
      <c r="M59" s="558">
        <v>0</v>
      </c>
      <c r="N59" s="558">
        <f t="shared" ref="N59:N69" si="12">K59+L59+M59</f>
        <v>142.88333333333333</v>
      </c>
      <c r="O59" s="643">
        <f t="shared" ref="O59:O69" si="13">N59/$P$57</f>
        <v>4.7627777777777771</v>
      </c>
      <c r="R59" s="143"/>
      <c r="S59" s="143"/>
      <c r="T59" s="144"/>
      <c r="U59" s="145"/>
    </row>
    <row r="60" spans="2:21" ht="13.5" customHeight="1">
      <c r="B60" s="92"/>
      <c r="C60" s="653" t="s">
        <v>142</v>
      </c>
      <c r="D60" s="644">
        <v>123</v>
      </c>
      <c r="E60" s="558">
        <v>20.216666666666665</v>
      </c>
      <c r="F60" s="558">
        <v>5.8</v>
      </c>
      <c r="G60" s="558">
        <v>0</v>
      </c>
      <c r="H60" s="558">
        <f t="shared" si="11"/>
        <v>26.016666666666666</v>
      </c>
      <c r="I60" s="559">
        <f t="shared" ref="I60:I68" si="14">H60/$P$56</f>
        <v>4.3361111111111112</v>
      </c>
      <c r="J60" s="644">
        <v>344.5</v>
      </c>
      <c r="K60" s="558">
        <v>106.38333333333334</v>
      </c>
      <c r="L60" s="558">
        <v>33.933333333333323</v>
      </c>
      <c r="M60" s="558">
        <v>0</v>
      </c>
      <c r="N60" s="558">
        <f>K60+L60+M60</f>
        <v>140.31666666666666</v>
      </c>
      <c r="O60" s="643">
        <f t="shared" si="13"/>
        <v>4.6772222222222224</v>
      </c>
      <c r="R60" s="143"/>
      <c r="S60" s="143"/>
      <c r="T60" s="144"/>
      <c r="U60" s="145"/>
    </row>
    <row r="61" spans="2:21" ht="13.5" customHeight="1">
      <c r="B61" s="92"/>
      <c r="C61" s="653" t="s">
        <v>143</v>
      </c>
      <c r="D61" s="644">
        <v>110.5</v>
      </c>
      <c r="E61" s="558">
        <v>20.216666666666665</v>
      </c>
      <c r="F61" s="558">
        <v>7.5333333333333332</v>
      </c>
      <c r="G61" s="558">
        <v>0</v>
      </c>
      <c r="H61" s="558">
        <f t="shared" si="11"/>
        <v>27.75</v>
      </c>
      <c r="I61" s="559">
        <f>H61/$P$56</f>
        <v>4.625</v>
      </c>
      <c r="J61" s="644">
        <v>288</v>
      </c>
      <c r="K61" s="558">
        <v>106.8</v>
      </c>
      <c r="L61" s="558">
        <v>37.316666666666649</v>
      </c>
      <c r="M61" s="558">
        <v>0</v>
      </c>
      <c r="N61" s="558">
        <f t="shared" si="12"/>
        <v>144.11666666666665</v>
      </c>
      <c r="O61" s="643">
        <f t="shared" si="13"/>
        <v>4.8038888888888884</v>
      </c>
      <c r="R61" s="143"/>
      <c r="S61" s="143"/>
      <c r="T61" s="144"/>
      <c r="U61" s="145"/>
    </row>
    <row r="62" spans="2:21" ht="13.5" customHeight="1">
      <c r="B62" s="92"/>
      <c r="C62" s="653" t="s">
        <v>118</v>
      </c>
      <c r="D62" s="644">
        <v>41.25</v>
      </c>
      <c r="E62" s="558">
        <v>11.345833333333333</v>
      </c>
      <c r="F62" s="558">
        <v>6.8833333333333329</v>
      </c>
      <c r="G62" s="558">
        <v>0</v>
      </c>
      <c r="H62" s="558">
        <f t="shared" si="11"/>
        <v>18.229166666666664</v>
      </c>
      <c r="I62" s="559">
        <f>H62/$P$56</f>
        <v>3.0381944444444442</v>
      </c>
      <c r="J62" s="644">
        <v>179.5</v>
      </c>
      <c r="K62" s="558">
        <v>104.60416666666666</v>
      </c>
      <c r="L62" s="558">
        <v>88.558333333333337</v>
      </c>
      <c r="M62" s="558">
        <v>2.6333333333333333</v>
      </c>
      <c r="N62" s="558">
        <f t="shared" si="12"/>
        <v>195.79583333333332</v>
      </c>
      <c r="O62" s="643">
        <f t="shared" si="13"/>
        <v>6.526527777777777</v>
      </c>
      <c r="R62" s="143"/>
      <c r="S62" s="143"/>
      <c r="T62" s="144"/>
      <c r="U62" s="145"/>
    </row>
    <row r="63" spans="2:21" ht="13.5" customHeight="1">
      <c r="B63" s="92"/>
      <c r="C63" s="653" t="s">
        <v>119</v>
      </c>
      <c r="D63" s="644">
        <v>65</v>
      </c>
      <c r="E63" s="558">
        <v>7.6166666666666663</v>
      </c>
      <c r="F63" s="558">
        <v>5.8666666666666654</v>
      </c>
      <c r="G63" s="558">
        <v>0</v>
      </c>
      <c r="H63" s="558">
        <f t="shared" si="11"/>
        <v>13.483333333333331</v>
      </c>
      <c r="I63" s="559">
        <f>H63/$P$56</f>
        <v>2.2472222222222218</v>
      </c>
      <c r="J63" s="644">
        <v>210</v>
      </c>
      <c r="K63" s="558">
        <v>106.08333333333333</v>
      </c>
      <c r="L63" s="558">
        <v>39.68333333333333</v>
      </c>
      <c r="M63" s="558">
        <v>3.4999999999999996</v>
      </c>
      <c r="N63" s="558">
        <f t="shared" si="12"/>
        <v>149.26666666666665</v>
      </c>
      <c r="O63" s="643">
        <f t="shared" si="13"/>
        <v>4.9755555555555553</v>
      </c>
      <c r="R63" s="143"/>
      <c r="S63" s="143"/>
      <c r="T63" s="144"/>
      <c r="U63" s="145"/>
    </row>
    <row r="64" spans="2:21" ht="13.5" customHeight="1">
      <c r="B64" s="92"/>
      <c r="C64" s="653" t="s">
        <v>120</v>
      </c>
      <c r="D64" s="644">
        <v>175</v>
      </c>
      <c r="E64" s="558">
        <v>20.750000000000004</v>
      </c>
      <c r="F64" s="558">
        <v>6.0166666666666648</v>
      </c>
      <c r="G64" s="558">
        <v>0</v>
      </c>
      <c r="H64" s="558">
        <f t="shared" si="11"/>
        <v>26.766666666666669</v>
      </c>
      <c r="I64" s="559">
        <f t="shared" si="14"/>
        <v>4.4611111111111112</v>
      </c>
      <c r="J64" s="644">
        <v>363.5</v>
      </c>
      <c r="K64" s="558">
        <v>108.73333333333332</v>
      </c>
      <c r="L64" s="558">
        <v>38.583333333333343</v>
      </c>
      <c r="M64" s="558">
        <v>1.2500000000000002</v>
      </c>
      <c r="N64" s="558">
        <f t="shared" si="12"/>
        <v>148.56666666666666</v>
      </c>
      <c r="O64" s="643">
        <f t="shared" si="13"/>
        <v>4.9522222222222219</v>
      </c>
      <c r="R64" s="143"/>
      <c r="S64" s="143"/>
      <c r="T64" s="144"/>
      <c r="U64" s="145"/>
    </row>
    <row r="65" spans="1:21" ht="13.5" customHeight="1">
      <c r="B65" s="92"/>
      <c r="C65" s="653" t="s">
        <v>144</v>
      </c>
      <c r="D65" s="644">
        <v>159.5</v>
      </c>
      <c r="E65" s="558">
        <v>18.833333333333332</v>
      </c>
      <c r="F65" s="558">
        <v>16.533333333333335</v>
      </c>
      <c r="G65" s="558">
        <v>1.9333333333333336</v>
      </c>
      <c r="H65" s="558">
        <f>E65+F65+G65</f>
        <v>37.299999999999997</v>
      </c>
      <c r="I65" s="559">
        <f t="shared" si="14"/>
        <v>6.2166666666666659</v>
      </c>
      <c r="J65" s="644">
        <v>357</v>
      </c>
      <c r="K65" s="558">
        <v>108.56666666666666</v>
      </c>
      <c r="L65" s="558">
        <v>72.850000000000009</v>
      </c>
      <c r="M65" s="558">
        <v>4.9833333333333361</v>
      </c>
      <c r="N65" s="558">
        <f>K65+L65+M65</f>
        <v>186.40000000000003</v>
      </c>
      <c r="O65" s="643">
        <f t="shared" si="13"/>
        <v>6.2133333333333347</v>
      </c>
      <c r="R65" s="143"/>
      <c r="S65" s="143"/>
      <c r="T65" s="144"/>
      <c r="U65" s="145"/>
    </row>
    <row r="66" spans="1:21" ht="13.5" customHeight="1">
      <c r="B66" s="92"/>
      <c r="C66" s="653" t="s">
        <v>122</v>
      </c>
      <c r="D66" s="644">
        <v>162</v>
      </c>
      <c r="E66" s="558">
        <v>20.299999999999997</v>
      </c>
      <c r="F66" s="558">
        <v>19.616666666666667</v>
      </c>
      <c r="G66" s="558">
        <v>1.8499999999999994</v>
      </c>
      <c r="H66" s="558">
        <f>E66+F66+G66</f>
        <v>41.766666666666666</v>
      </c>
      <c r="I66" s="559">
        <f>H66/$P$56</f>
        <v>6.9611111111111112</v>
      </c>
      <c r="J66" s="644">
        <v>380</v>
      </c>
      <c r="K66" s="558">
        <v>120.86666666666666</v>
      </c>
      <c r="L66" s="558">
        <v>85.833333333333329</v>
      </c>
      <c r="M66" s="558">
        <v>25.1</v>
      </c>
      <c r="N66" s="558">
        <f t="shared" si="12"/>
        <v>231.79999999999998</v>
      </c>
      <c r="O66" s="643">
        <f t="shared" si="13"/>
        <v>7.7266666666666657</v>
      </c>
      <c r="R66" s="143"/>
      <c r="S66" s="143"/>
      <c r="T66" s="144"/>
      <c r="U66" s="145"/>
    </row>
    <row r="67" spans="1:21" ht="13.5" customHeight="1">
      <c r="B67" s="92"/>
      <c r="C67" s="653" t="s">
        <v>123</v>
      </c>
      <c r="D67" s="644">
        <v>23</v>
      </c>
      <c r="E67" s="558">
        <v>4.2500000000000009</v>
      </c>
      <c r="F67" s="558">
        <v>2.0833333333333339</v>
      </c>
      <c r="G67" s="558">
        <v>0</v>
      </c>
      <c r="H67" s="558">
        <f>E67+F67+G67</f>
        <v>6.3333333333333348</v>
      </c>
      <c r="I67" s="559">
        <f>H67/$P$56</f>
        <v>1.0555555555555558</v>
      </c>
      <c r="J67" s="644">
        <v>303.5</v>
      </c>
      <c r="K67" s="558">
        <v>60.3</v>
      </c>
      <c r="L67" s="558">
        <v>20.999999999999996</v>
      </c>
      <c r="M67" s="558">
        <v>0</v>
      </c>
      <c r="N67" s="558">
        <f t="shared" si="12"/>
        <v>81.3</v>
      </c>
      <c r="O67" s="643">
        <f t="shared" si="13"/>
        <v>2.71</v>
      </c>
      <c r="R67" s="143"/>
      <c r="S67" s="143"/>
      <c r="T67" s="144"/>
      <c r="U67" s="145"/>
    </row>
    <row r="68" spans="1:21" ht="13.5" customHeight="1">
      <c r="B68" s="92"/>
      <c r="C68" s="653" t="s">
        <v>261</v>
      </c>
      <c r="D68" s="644">
        <v>107.5</v>
      </c>
      <c r="E68" s="558">
        <v>20.45</v>
      </c>
      <c r="F68" s="558">
        <v>6.3166666666666655</v>
      </c>
      <c r="G68" s="558">
        <v>0</v>
      </c>
      <c r="H68" s="558">
        <f>E68+F68+G68</f>
        <v>26.766666666666666</v>
      </c>
      <c r="I68" s="559">
        <f t="shared" si="14"/>
        <v>4.4611111111111112</v>
      </c>
      <c r="J68" s="644">
        <v>355</v>
      </c>
      <c r="K68" s="558">
        <v>116.46666666666667</v>
      </c>
      <c r="L68" s="558">
        <v>50.13333333333334</v>
      </c>
      <c r="M68" s="558">
        <v>1.683333333333334</v>
      </c>
      <c r="N68" s="558">
        <f t="shared" si="12"/>
        <v>168.28333333333336</v>
      </c>
      <c r="O68" s="643">
        <f t="shared" si="13"/>
        <v>5.6094444444444456</v>
      </c>
      <c r="R68" s="143"/>
      <c r="S68" s="143"/>
      <c r="T68" s="144"/>
      <c r="U68" s="145"/>
    </row>
    <row r="69" spans="1:21" ht="13.5" customHeight="1">
      <c r="B69" s="92"/>
      <c r="C69" s="654" t="s">
        <v>125</v>
      </c>
      <c r="D69" s="644">
        <v>3</v>
      </c>
      <c r="E69" s="558">
        <v>1.9000000000000037</v>
      </c>
      <c r="F69" s="558">
        <v>0.84999999999999687</v>
      </c>
      <c r="G69" s="558">
        <v>0</v>
      </c>
      <c r="H69" s="558">
        <f>E69+F69+G69</f>
        <v>2.7500000000000004</v>
      </c>
      <c r="I69" s="559">
        <f>H69/$P$56</f>
        <v>0.45833333333333343</v>
      </c>
      <c r="J69" s="644">
        <v>201.5</v>
      </c>
      <c r="K69" s="558">
        <v>49.733333333333334</v>
      </c>
      <c r="L69" s="558">
        <v>18.68333333333333</v>
      </c>
      <c r="M69" s="558">
        <v>0</v>
      </c>
      <c r="N69" s="558">
        <f t="shared" si="12"/>
        <v>68.416666666666657</v>
      </c>
      <c r="O69" s="643">
        <f t="shared" si="13"/>
        <v>2.2805555555555554</v>
      </c>
      <c r="R69" s="143"/>
      <c r="S69" s="143"/>
      <c r="T69" s="144"/>
      <c r="U69" s="145"/>
    </row>
    <row r="70" spans="1:21" ht="13.5" customHeight="1">
      <c r="B70" s="95"/>
      <c r="C70" s="173" t="s">
        <v>145</v>
      </c>
      <c r="D70" s="645">
        <f>AVERAGE(D59:D69)</f>
        <v>103.65909090909091</v>
      </c>
      <c r="E70" s="646">
        <f t="shared" ref="E70:N70" si="15">AVERAGE(E59:E69)</f>
        <v>15.108712121212118</v>
      </c>
      <c r="F70" s="645">
        <f t="shared" si="15"/>
        <v>7.7272727272727257</v>
      </c>
      <c r="G70" s="646">
        <f t="shared" si="15"/>
        <v>0.34393939393939393</v>
      </c>
      <c r="H70" s="645">
        <f t="shared" si="15"/>
        <v>23.179924242424246</v>
      </c>
      <c r="I70" s="647">
        <f t="shared" si="15"/>
        <v>3.8633207070707063</v>
      </c>
      <c r="J70" s="655">
        <f>AVERAGE(J59:J69)</f>
        <v>305.18181818181819</v>
      </c>
      <c r="K70" s="646">
        <f t="shared" si="15"/>
        <v>99.347348484848467</v>
      </c>
      <c r="L70" s="645">
        <f t="shared" si="15"/>
        <v>47.743181818181817</v>
      </c>
      <c r="M70" s="646">
        <f t="shared" si="15"/>
        <v>3.5590909090909095</v>
      </c>
      <c r="N70" s="645">
        <f t="shared" si="15"/>
        <v>150.64962121212122</v>
      </c>
      <c r="O70" s="647">
        <f>AVERAGE(O59:O69)</f>
        <v>5.0216540404040408</v>
      </c>
      <c r="R70" s="143"/>
      <c r="S70" s="147"/>
      <c r="T70" s="146"/>
      <c r="U70" s="148"/>
    </row>
    <row r="71" spans="1:21" ht="12" customHeight="1">
      <c r="G71" s="982" t="s">
        <v>280</v>
      </c>
      <c r="H71" s="982"/>
      <c r="I71" s="982"/>
      <c r="J71" s="982"/>
      <c r="K71" s="982"/>
      <c r="L71" s="982"/>
      <c r="M71" s="982"/>
      <c r="N71" s="982"/>
      <c r="O71" s="982"/>
      <c r="P71" s="149"/>
    </row>
    <row r="72" spans="1:21" ht="20" customHeight="1">
      <c r="A72" s="146"/>
      <c r="B72" s="146"/>
      <c r="C72" s="146"/>
      <c r="D72" s="641"/>
      <c r="E72" s="642"/>
      <c r="F72" s="146"/>
      <c r="G72" s="146"/>
      <c r="H72" s="146"/>
      <c r="I72" s="146"/>
      <c r="J72" s="146"/>
      <c r="K72" s="146"/>
      <c r="L72" s="146"/>
      <c r="M72" s="146"/>
      <c r="N72" s="146"/>
      <c r="O72" s="146"/>
    </row>
    <row r="73" spans="1:21" ht="20" customHeight="1">
      <c r="A73" s="146"/>
      <c r="B73" s="146"/>
      <c r="C73" s="146"/>
      <c r="D73" s="150"/>
      <c r="E73" s="146"/>
      <c r="F73" s="146"/>
      <c r="G73" s="146"/>
      <c r="H73" s="146"/>
      <c r="I73" s="146"/>
      <c r="J73" s="151"/>
      <c r="K73" s="146"/>
      <c r="L73" s="146"/>
      <c r="M73" s="146"/>
      <c r="N73" s="146"/>
      <c r="O73" s="146"/>
    </row>
    <row r="74" spans="1:21" ht="20" customHeight="1">
      <c r="A74" s="146"/>
      <c r="B74" s="146"/>
      <c r="C74" s="146"/>
      <c r="D74" s="146"/>
      <c r="E74" s="146"/>
      <c r="F74" s="146"/>
      <c r="G74" s="146"/>
      <c r="H74" s="146"/>
      <c r="I74" s="146"/>
      <c r="J74" s="152"/>
      <c r="K74" s="146"/>
      <c r="L74" s="146"/>
      <c r="M74" s="146"/>
      <c r="N74" s="146"/>
      <c r="O74" s="146"/>
    </row>
    <row r="75" spans="1:21" ht="20" customHeight="1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</row>
    <row r="76" spans="1:21" ht="20" customHeight="1">
      <c r="A76" s="146"/>
      <c r="B76" s="146"/>
      <c r="C76" s="146"/>
      <c r="D76" s="146"/>
      <c r="E76" s="146"/>
      <c r="F76" s="146"/>
      <c r="G76" s="146"/>
      <c r="H76" s="146"/>
      <c r="I76" s="146"/>
      <c r="J76" s="153"/>
      <c r="K76" s="146"/>
      <c r="L76" s="146"/>
      <c r="M76" s="146"/>
      <c r="N76" s="146"/>
      <c r="O76" s="146"/>
    </row>
    <row r="77" spans="1:21" ht="20" customHeight="1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</row>
    <row r="78" spans="1:21" ht="20" customHeight="1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</row>
    <row r="79" spans="1:21" ht="20" customHeight="1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</row>
    <row r="80" spans="1:21" ht="20" customHeight="1">
      <c r="A80" s="14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</row>
    <row r="81" spans="1:15" ht="20" customHeight="1">
      <c r="A81" s="14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</row>
  </sheetData>
  <mergeCells count="279">
    <mergeCell ref="F9:G9"/>
    <mergeCell ref="F13:G13"/>
    <mergeCell ref="H13:I13"/>
    <mergeCell ref="D10:E10"/>
    <mergeCell ref="F10:G10"/>
    <mergeCell ref="H10:I10"/>
    <mergeCell ref="J10:K10"/>
    <mergeCell ref="J9:K9"/>
    <mergeCell ref="D9:E9"/>
    <mergeCell ref="D11:E11"/>
    <mergeCell ref="F12:G12"/>
    <mergeCell ref="H12:I12"/>
    <mergeCell ref="J12:K12"/>
    <mergeCell ref="F11:G11"/>
    <mergeCell ref="H11:I11"/>
    <mergeCell ref="H9:I9"/>
    <mergeCell ref="D13:E13"/>
    <mergeCell ref="J13:K13"/>
    <mergeCell ref="D17:E17"/>
    <mergeCell ref="F17:G17"/>
    <mergeCell ref="H17:I17"/>
    <mergeCell ref="J17:K17"/>
    <mergeCell ref="D14:E14"/>
    <mergeCell ref="F14:G14"/>
    <mergeCell ref="H14:I14"/>
    <mergeCell ref="D15:E15"/>
    <mergeCell ref="F15:G15"/>
    <mergeCell ref="H15:I15"/>
    <mergeCell ref="D16:E16"/>
    <mergeCell ref="J15:K15"/>
    <mergeCell ref="J14:K14"/>
    <mergeCell ref="D41:E41"/>
    <mergeCell ref="F16:G16"/>
    <mergeCell ref="H16:I16"/>
    <mergeCell ref="J19:K19"/>
    <mergeCell ref="F18:G18"/>
    <mergeCell ref="D21:I21"/>
    <mergeCell ref="J21:O21"/>
    <mergeCell ref="D22:E22"/>
    <mergeCell ref="J24:K24"/>
    <mergeCell ref="L30:M30"/>
    <mergeCell ref="F30:G30"/>
    <mergeCell ref="H30:I30"/>
    <mergeCell ref="J30:K30"/>
    <mergeCell ref="N28:O28"/>
    <mergeCell ref="L26:M26"/>
    <mergeCell ref="N26:O26"/>
    <mergeCell ref="D24:E24"/>
    <mergeCell ref="D19:E19"/>
    <mergeCell ref="F19:G19"/>
    <mergeCell ref="H19:I19"/>
    <mergeCell ref="J23:K23"/>
    <mergeCell ref="H27:I27"/>
    <mergeCell ref="D29:E29"/>
    <mergeCell ref="H29:I29"/>
    <mergeCell ref="D46:E46"/>
    <mergeCell ref="F46:G46"/>
    <mergeCell ref="H46:I46"/>
    <mergeCell ref="J46:K46"/>
    <mergeCell ref="L46:M46"/>
    <mergeCell ref="N46:O46"/>
    <mergeCell ref="H45:I45"/>
    <mergeCell ref="J45:K45"/>
    <mergeCell ref="L45:M45"/>
    <mergeCell ref="N45:O45"/>
    <mergeCell ref="D45:E45"/>
    <mergeCell ref="F45:G45"/>
    <mergeCell ref="B56:C56"/>
    <mergeCell ref="D56:I56"/>
    <mergeCell ref="J56:O56"/>
    <mergeCell ref="B57:C57"/>
    <mergeCell ref="D57:D58"/>
    <mergeCell ref="E57:E58"/>
    <mergeCell ref="F57:F58"/>
    <mergeCell ref="G57:G58"/>
    <mergeCell ref="H57:I57"/>
    <mergeCell ref="J57:J58"/>
    <mergeCell ref="M57:M58"/>
    <mergeCell ref="N57:O57"/>
    <mergeCell ref="B52:C54"/>
    <mergeCell ref="D53:F53"/>
    <mergeCell ref="D54:F54"/>
    <mergeCell ref="G53:I53"/>
    <mergeCell ref="G54:I54"/>
    <mergeCell ref="J52:L53"/>
    <mergeCell ref="J54:L54"/>
    <mergeCell ref="D52:F52"/>
    <mergeCell ref="G52:I52"/>
    <mergeCell ref="D39:E39"/>
    <mergeCell ref="F39:G39"/>
    <mergeCell ref="H39:I39"/>
    <mergeCell ref="J39:K39"/>
    <mergeCell ref="L39:M39"/>
    <mergeCell ref="N39:O39"/>
    <mergeCell ref="L47:M47"/>
    <mergeCell ref="H42:I42"/>
    <mergeCell ref="H44:I44"/>
    <mergeCell ref="J44:K44"/>
    <mergeCell ref="L44:M44"/>
    <mergeCell ref="N44:O44"/>
    <mergeCell ref="L43:M43"/>
    <mergeCell ref="L42:M42"/>
    <mergeCell ref="D47:E47"/>
    <mergeCell ref="F47:G47"/>
    <mergeCell ref="H47:I47"/>
    <mergeCell ref="F44:G44"/>
    <mergeCell ref="H41:I41"/>
    <mergeCell ref="N43:O43"/>
    <mergeCell ref="N42:O42"/>
    <mergeCell ref="L41:M41"/>
    <mergeCell ref="N41:O41"/>
    <mergeCell ref="H43:I43"/>
    <mergeCell ref="G71:O71"/>
    <mergeCell ref="N40:O40"/>
    <mergeCell ref="D42:E42"/>
    <mergeCell ref="F42:G42"/>
    <mergeCell ref="L50:M50"/>
    <mergeCell ref="N50:O50"/>
    <mergeCell ref="D49:E49"/>
    <mergeCell ref="F49:G49"/>
    <mergeCell ref="H49:I49"/>
    <mergeCell ref="J49:K49"/>
    <mergeCell ref="F48:G48"/>
    <mergeCell ref="L49:M49"/>
    <mergeCell ref="N49:O49"/>
    <mergeCell ref="D48:E48"/>
    <mergeCell ref="M52:O53"/>
    <mergeCell ref="L57:L58"/>
    <mergeCell ref="M54:O54"/>
    <mergeCell ref="N48:O48"/>
    <mergeCell ref="D50:E50"/>
    <mergeCell ref="N47:O47"/>
    <mergeCell ref="D44:E44"/>
    <mergeCell ref="J43:K43"/>
    <mergeCell ref="D43:E43"/>
    <mergeCell ref="F43:G43"/>
    <mergeCell ref="N8:O8"/>
    <mergeCell ref="N19:O19"/>
    <mergeCell ref="D30:E30"/>
    <mergeCell ref="F26:G26"/>
    <mergeCell ref="L28:M28"/>
    <mergeCell ref="J28:K28"/>
    <mergeCell ref="L29:M29"/>
    <mergeCell ref="N29:O29"/>
    <mergeCell ref="F29:G29"/>
    <mergeCell ref="L27:M27"/>
    <mergeCell ref="D18:E18"/>
    <mergeCell ref="J16:K16"/>
    <mergeCell ref="F24:G24"/>
    <mergeCell ref="H24:I24"/>
    <mergeCell ref="F22:G22"/>
    <mergeCell ref="H22:I22"/>
    <mergeCell ref="J29:K29"/>
    <mergeCell ref="F27:G27"/>
    <mergeCell ref="F28:G28"/>
    <mergeCell ref="H28:I28"/>
    <mergeCell ref="D25:E25"/>
    <mergeCell ref="D26:E26"/>
    <mergeCell ref="D28:E28"/>
    <mergeCell ref="H26:I26"/>
    <mergeCell ref="D5:I5"/>
    <mergeCell ref="J5:O5"/>
    <mergeCell ref="D6:E6"/>
    <mergeCell ref="F6:G6"/>
    <mergeCell ref="H6:I6"/>
    <mergeCell ref="J6:K6"/>
    <mergeCell ref="L6:M6"/>
    <mergeCell ref="N6:O6"/>
    <mergeCell ref="D7:E7"/>
    <mergeCell ref="F7:G7"/>
    <mergeCell ref="H7:I7"/>
    <mergeCell ref="J7:K7"/>
    <mergeCell ref="L7:M7"/>
    <mergeCell ref="N7:O7"/>
    <mergeCell ref="N14:O14"/>
    <mergeCell ref="H48:I48"/>
    <mergeCell ref="J48:K48"/>
    <mergeCell ref="L48:M48"/>
    <mergeCell ref="L40:M40"/>
    <mergeCell ref="F50:G50"/>
    <mergeCell ref="H50:I50"/>
    <mergeCell ref="J50:K50"/>
    <mergeCell ref="K57:K58"/>
    <mergeCell ref="F41:G41"/>
    <mergeCell ref="J41:K41"/>
    <mergeCell ref="J47:K47"/>
    <mergeCell ref="J42:K42"/>
    <mergeCell ref="J26:K26"/>
    <mergeCell ref="J18:K18"/>
    <mergeCell ref="N25:O25"/>
    <mergeCell ref="N22:O22"/>
    <mergeCell ref="N24:O24"/>
    <mergeCell ref="N23:O23"/>
    <mergeCell ref="N27:O27"/>
    <mergeCell ref="H35:I35"/>
    <mergeCell ref="J38:K38"/>
    <mergeCell ref="L37:O37"/>
    <mergeCell ref="N35:O35"/>
    <mergeCell ref="D23:E23"/>
    <mergeCell ref="F23:G23"/>
    <mergeCell ref="H23:I23"/>
    <mergeCell ref="H32:I32"/>
    <mergeCell ref="L19:M19"/>
    <mergeCell ref="L9:M9"/>
    <mergeCell ref="N9:O9"/>
    <mergeCell ref="L10:M10"/>
    <mergeCell ref="L17:M17"/>
    <mergeCell ref="N10:O10"/>
    <mergeCell ref="L11:M11"/>
    <mergeCell ref="L18:M18"/>
    <mergeCell ref="N18:O18"/>
    <mergeCell ref="L12:M12"/>
    <mergeCell ref="L13:M13"/>
    <mergeCell ref="N13:O13"/>
    <mergeCell ref="N12:O12"/>
    <mergeCell ref="N11:O11"/>
    <mergeCell ref="N16:O16"/>
    <mergeCell ref="N17:O17"/>
    <mergeCell ref="L16:M16"/>
    <mergeCell ref="L15:M15"/>
    <mergeCell ref="N15:O15"/>
    <mergeCell ref="L14:M14"/>
    <mergeCell ref="D31:E31"/>
    <mergeCell ref="N34:O34"/>
    <mergeCell ref="L31:M31"/>
    <mergeCell ref="L34:M34"/>
    <mergeCell ref="D8:E8"/>
    <mergeCell ref="F8:G8"/>
    <mergeCell ref="J8:K8"/>
    <mergeCell ref="L8:M8"/>
    <mergeCell ref="H8:I8"/>
    <mergeCell ref="L32:M32"/>
    <mergeCell ref="L24:M24"/>
    <mergeCell ref="J22:K22"/>
    <mergeCell ref="F31:G31"/>
    <mergeCell ref="H31:I31"/>
    <mergeCell ref="J31:K31"/>
    <mergeCell ref="L22:M22"/>
    <mergeCell ref="L23:M23"/>
    <mergeCell ref="L25:M25"/>
    <mergeCell ref="F25:G25"/>
    <mergeCell ref="H25:I25"/>
    <mergeCell ref="J25:K25"/>
    <mergeCell ref="J11:K11"/>
    <mergeCell ref="H18:I18"/>
    <mergeCell ref="D12:E12"/>
    <mergeCell ref="D40:E40"/>
    <mergeCell ref="F40:G40"/>
    <mergeCell ref="D27:E27"/>
    <mergeCell ref="F38:G38"/>
    <mergeCell ref="H38:I38"/>
    <mergeCell ref="D33:E33"/>
    <mergeCell ref="F33:G33"/>
    <mergeCell ref="D37:G37"/>
    <mergeCell ref="H37:K37"/>
    <mergeCell ref="D35:E35"/>
    <mergeCell ref="F35:G35"/>
    <mergeCell ref="D34:E34"/>
    <mergeCell ref="J27:K27"/>
    <mergeCell ref="H40:I40"/>
    <mergeCell ref="J40:K40"/>
    <mergeCell ref="H33:I33"/>
    <mergeCell ref="D38:E38"/>
    <mergeCell ref="J35:K35"/>
    <mergeCell ref="F34:G34"/>
    <mergeCell ref="H34:I34"/>
    <mergeCell ref="J34:K34"/>
    <mergeCell ref="F32:G32"/>
    <mergeCell ref="J33:K33"/>
    <mergeCell ref="D32:E32"/>
    <mergeCell ref="N32:O32"/>
    <mergeCell ref="L35:M35"/>
    <mergeCell ref="N31:O31"/>
    <mergeCell ref="N30:O30"/>
    <mergeCell ref="L38:M38"/>
    <mergeCell ref="L33:M33"/>
    <mergeCell ref="N33:O33"/>
    <mergeCell ref="N38:O38"/>
    <mergeCell ref="J32:K32"/>
  </mergeCells>
  <phoneticPr fontId="85" type="noConversion"/>
  <printOptions horizontalCentered="1"/>
  <pageMargins left="0.15748031496062992" right="0.15748031496062992" top="0.11811023622047245" bottom="7.874015748031496E-2" header="7.874015748031496E-2" footer="3.937007874015748E-2"/>
  <pageSetup paperSize="9" scale="84" firstPageNumber="3" orientation="portrait" errors="blank" r:id="rId1"/>
  <headerFooter alignWithMargins="0"/>
  <ignoredErrors>
    <ignoredError sqref="J1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J85"/>
  <sheetViews>
    <sheetView zoomScaleNormal="100" workbookViewId="0">
      <pane xSplit="3" ySplit="3" topLeftCell="D4" activePane="bottomRight" state="frozen"/>
      <selection pane="topRight" activeCell="M26" sqref="M26"/>
      <selection pane="bottomLeft" activeCell="M26" sqref="M26"/>
      <selection pane="bottomRight" activeCell="Q22" sqref="Q22"/>
    </sheetView>
  </sheetViews>
  <sheetFormatPr baseColWidth="10" defaultColWidth="8.6640625" defaultRowHeight="14"/>
  <cols>
    <col min="1" max="1" width="16.5" style="6" bestFit="1" customWidth="1"/>
    <col min="2" max="2" width="9.1640625" style="6"/>
    <col min="3" max="3" width="8.6640625" style="6" customWidth="1"/>
    <col min="4" max="5" width="8.6640625" style="20" customWidth="1"/>
    <col min="6" max="9" width="8.6640625" style="6" customWidth="1"/>
    <col min="10" max="11" width="8.6640625" style="20" customWidth="1"/>
    <col min="12" max="12" width="8.6640625" style="671" customWidth="1"/>
    <col min="13" max="15" width="8.6640625" style="6" customWidth="1"/>
    <col min="16" max="16" width="8.6640625" style="671" customWidth="1"/>
    <col min="17" max="17" width="8.6640625" style="6" customWidth="1"/>
    <col min="18" max="18" width="8.6640625" style="671" hidden="1" customWidth="1"/>
    <col min="19" max="19" width="8.6640625" style="6" hidden="1" customWidth="1"/>
    <col min="20" max="21" width="15.5" style="6" customWidth="1"/>
    <col min="22" max="22" width="14.5" style="12" customWidth="1"/>
    <col min="23" max="23" width="14.5" style="6" customWidth="1"/>
    <col min="24" max="24" width="12" style="6" customWidth="1"/>
    <col min="25" max="25" width="10.33203125" style="12" customWidth="1"/>
    <col min="26" max="26" width="2.33203125" style="6" customWidth="1"/>
    <col min="27" max="27" width="15.5" style="6" customWidth="1"/>
    <col min="28" max="28" width="13.5" style="6" customWidth="1"/>
    <col min="29" max="29" width="14.33203125" style="6" bestFit="1" customWidth="1"/>
    <col min="30" max="30" width="14.6640625" style="6" bestFit="1" customWidth="1"/>
    <col min="31" max="31" width="9.1640625" style="6"/>
    <col min="32" max="32" width="10" style="6" bestFit="1" customWidth="1"/>
    <col min="33" max="35" width="9.1640625" style="6"/>
    <col min="36" max="36" width="10" style="6" bestFit="1" customWidth="1"/>
    <col min="37" max="230" width="9.1640625" style="6"/>
    <col min="231" max="231" width="13.5" style="6" customWidth="1"/>
    <col min="232" max="233" width="9.1640625" style="6"/>
    <col min="234" max="245" width="7.5" style="6" customWidth="1"/>
    <col min="246" max="246" width="9.6640625" style="6" customWidth="1"/>
    <col min="247" max="247" width="8.5" style="6" customWidth="1"/>
    <col min="248" max="248" width="13.6640625" style="6" customWidth="1"/>
    <col min="249" max="249" width="16.6640625" style="6" customWidth="1"/>
    <col min="250" max="250" width="10.33203125" style="6" customWidth="1"/>
    <col min="251" max="251" width="14.5" style="6" customWidth="1"/>
    <col min="252" max="252" width="12" style="6" customWidth="1"/>
    <col min="253" max="254" width="10.33203125" style="6" customWidth="1"/>
    <col min="255" max="255" width="15.5" style="6" customWidth="1"/>
    <col min="256" max="256" width="13.5" style="6" customWidth="1"/>
    <col min="257" max="258" width="11.6640625" style="6" bestFit="1" customWidth="1"/>
    <col min="259" max="259" width="12.6640625" style="6" bestFit="1" customWidth="1"/>
    <col min="260" max="260" width="11" style="6" bestFit="1" customWidth="1"/>
    <col min="261" max="486" width="9.1640625" style="6"/>
    <col min="487" max="487" width="13.5" style="6" customWidth="1"/>
    <col min="488" max="489" width="9.1640625" style="6"/>
    <col min="490" max="501" width="7.5" style="6" customWidth="1"/>
    <col min="502" max="502" width="9.6640625" style="6" customWidth="1"/>
    <col min="503" max="503" width="8.5" style="6" customWidth="1"/>
    <col min="504" max="504" width="13.6640625" style="6" customWidth="1"/>
    <col min="505" max="505" width="16.6640625" style="6" customWidth="1"/>
    <col min="506" max="506" width="10.33203125" style="6" customWidth="1"/>
    <col min="507" max="507" width="14.5" style="6" customWidth="1"/>
    <col min="508" max="508" width="12" style="6" customWidth="1"/>
    <col min="509" max="510" width="10.33203125" style="6" customWidth="1"/>
    <col min="511" max="511" width="15.5" style="6" customWidth="1"/>
    <col min="512" max="512" width="13.5" style="6" customWidth="1"/>
    <col min="513" max="514" width="11.6640625" style="6" bestFit="1" customWidth="1"/>
    <col min="515" max="515" width="12.6640625" style="6" bestFit="1" customWidth="1"/>
    <col min="516" max="516" width="11" style="6" bestFit="1" customWidth="1"/>
    <col min="517" max="742" width="9.1640625" style="6"/>
    <col min="743" max="743" width="13.5" style="6" customWidth="1"/>
    <col min="744" max="745" width="9.1640625" style="6"/>
    <col min="746" max="757" width="7.5" style="6" customWidth="1"/>
    <col min="758" max="758" width="9.6640625" style="6" customWidth="1"/>
    <col min="759" max="759" width="8.5" style="6" customWidth="1"/>
    <col min="760" max="760" width="13.6640625" style="6" customWidth="1"/>
    <col min="761" max="761" width="16.6640625" style="6" customWidth="1"/>
    <col min="762" max="762" width="10.33203125" style="6" customWidth="1"/>
    <col min="763" max="763" width="14.5" style="6" customWidth="1"/>
    <col min="764" max="764" width="12" style="6" customWidth="1"/>
    <col min="765" max="766" width="10.33203125" style="6" customWidth="1"/>
    <col min="767" max="767" width="15.5" style="6" customWidth="1"/>
    <col min="768" max="768" width="13.5" style="6" customWidth="1"/>
    <col min="769" max="770" width="11.6640625" style="6" bestFit="1" customWidth="1"/>
    <col min="771" max="771" width="12.6640625" style="6" bestFit="1" customWidth="1"/>
    <col min="772" max="772" width="11" style="6" bestFit="1" customWidth="1"/>
    <col min="773" max="998" width="9.1640625" style="6"/>
    <col min="999" max="999" width="13.5" style="6" customWidth="1"/>
    <col min="1000" max="1001" width="9.1640625" style="6"/>
    <col min="1002" max="1013" width="7.5" style="6" customWidth="1"/>
    <col min="1014" max="1014" width="9.6640625" style="6" customWidth="1"/>
    <col min="1015" max="1015" width="8.5" style="6" customWidth="1"/>
    <col min="1016" max="1016" width="13.6640625" style="6" customWidth="1"/>
    <col min="1017" max="1017" width="16.6640625" style="6" customWidth="1"/>
    <col min="1018" max="1018" width="10.33203125" style="6" customWidth="1"/>
    <col min="1019" max="1019" width="14.5" style="6" customWidth="1"/>
    <col min="1020" max="1020" width="12" style="6" customWidth="1"/>
    <col min="1021" max="1022" width="10.33203125" style="6" customWidth="1"/>
    <col min="1023" max="1023" width="15.5" style="6" customWidth="1"/>
    <col min="1024" max="1024" width="13.5" style="6" customWidth="1"/>
    <col min="1025" max="1026" width="11.6640625" style="6" bestFit="1" customWidth="1"/>
    <col min="1027" max="1027" width="12.6640625" style="6" bestFit="1" customWidth="1"/>
    <col min="1028" max="1028" width="11" style="6" bestFit="1" customWidth="1"/>
    <col min="1029" max="1254" width="9.1640625" style="6"/>
    <col min="1255" max="1255" width="13.5" style="6" customWidth="1"/>
    <col min="1256" max="1257" width="9.1640625" style="6"/>
    <col min="1258" max="1269" width="7.5" style="6" customWidth="1"/>
    <col min="1270" max="1270" width="9.6640625" style="6" customWidth="1"/>
    <col min="1271" max="1271" width="8.5" style="6" customWidth="1"/>
    <col min="1272" max="1272" width="13.6640625" style="6" customWidth="1"/>
    <col min="1273" max="1273" width="16.6640625" style="6" customWidth="1"/>
    <col min="1274" max="1274" width="10.33203125" style="6" customWidth="1"/>
    <col min="1275" max="1275" width="14.5" style="6" customWidth="1"/>
    <col min="1276" max="1276" width="12" style="6" customWidth="1"/>
    <col min="1277" max="1278" width="10.33203125" style="6" customWidth="1"/>
    <col min="1279" max="1279" width="15.5" style="6" customWidth="1"/>
    <col min="1280" max="1280" width="13.5" style="6" customWidth="1"/>
    <col min="1281" max="1282" width="11.6640625" style="6" bestFit="1" customWidth="1"/>
    <col min="1283" max="1283" width="12.6640625" style="6" bestFit="1" customWidth="1"/>
    <col min="1284" max="1284" width="11" style="6" bestFit="1" customWidth="1"/>
    <col min="1285" max="1510" width="9.1640625" style="6"/>
    <col min="1511" max="1511" width="13.5" style="6" customWidth="1"/>
    <col min="1512" max="1513" width="9.1640625" style="6"/>
    <col min="1514" max="1525" width="7.5" style="6" customWidth="1"/>
    <col min="1526" max="1526" width="9.6640625" style="6" customWidth="1"/>
    <col min="1527" max="1527" width="8.5" style="6" customWidth="1"/>
    <col min="1528" max="1528" width="13.6640625" style="6" customWidth="1"/>
    <col min="1529" max="1529" width="16.6640625" style="6" customWidth="1"/>
    <col min="1530" max="1530" width="10.33203125" style="6" customWidth="1"/>
    <col min="1531" max="1531" width="14.5" style="6" customWidth="1"/>
    <col min="1532" max="1532" width="12" style="6" customWidth="1"/>
    <col min="1533" max="1534" width="10.33203125" style="6" customWidth="1"/>
    <col min="1535" max="1535" width="15.5" style="6" customWidth="1"/>
    <col min="1536" max="1536" width="13.5" style="6" customWidth="1"/>
    <col min="1537" max="1538" width="11.6640625" style="6" bestFit="1" customWidth="1"/>
    <col min="1539" max="1539" width="12.6640625" style="6" bestFit="1" customWidth="1"/>
    <col min="1540" max="1540" width="11" style="6" bestFit="1" customWidth="1"/>
    <col min="1541" max="1766" width="9.1640625" style="6"/>
    <col min="1767" max="1767" width="13.5" style="6" customWidth="1"/>
    <col min="1768" max="1769" width="9.1640625" style="6"/>
    <col min="1770" max="1781" width="7.5" style="6" customWidth="1"/>
    <col min="1782" max="1782" width="9.6640625" style="6" customWidth="1"/>
    <col min="1783" max="1783" width="8.5" style="6" customWidth="1"/>
    <col min="1784" max="1784" width="13.6640625" style="6" customWidth="1"/>
    <col min="1785" max="1785" width="16.6640625" style="6" customWidth="1"/>
    <col min="1786" max="1786" width="10.33203125" style="6" customWidth="1"/>
    <col min="1787" max="1787" width="14.5" style="6" customWidth="1"/>
    <col min="1788" max="1788" width="12" style="6" customWidth="1"/>
    <col min="1789" max="1790" width="10.33203125" style="6" customWidth="1"/>
    <col min="1791" max="1791" width="15.5" style="6" customWidth="1"/>
    <col min="1792" max="1792" width="13.5" style="6" customWidth="1"/>
    <col min="1793" max="1794" width="11.6640625" style="6" bestFit="1" customWidth="1"/>
    <col min="1795" max="1795" width="12.6640625" style="6" bestFit="1" customWidth="1"/>
    <col min="1796" max="1796" width="11" style="6" bestFit="1" customWidth="1"/>
    <col min="1797" max="2022" width="9.1640625" style="6"/>
    <col min="2023" max="2023" width="13.5" style="6" customWidth="1"/>
    <col min="2024" max="2025" width="9.1640625" style="6"/>
    <col min="2026" max="2037" width="7.5" style="6" customWidth="1"/>
    <col min="2038" max="2038" width="9.6640625" style="6" customWidth="1"/>
    <col min="2039" max="2039" width="8.5" style="6" customWidth="1"/>
    <col min="2040" max="2040" width="13.6640625" style="6" customWidth="1"/>
    <col min="2041" max="2041" width="16.6640625" style="6" customWidth="1"/>
    <col min="2042" max="2042" width="10.33203125" style="6" customWidth="1"/>
    <col min="2043" max="2043" width="14.5" style="6" customWidth="1"/>
    <col min="2044" max="2044" width="12" style="6" customWidth="1"/>
    <col min="2045" max="2046" width="10.33203125" style="6" customWidth="1"/>
    <col min="2047" max="2047" width="15.5" style="6" customWidth="1"/>
    <col min="2048" max="2048" width="13.5" style="6" customWidth="1"/>
    <col min="2049" max="2050" width="11.6640625" style="6" bestFit="1" customWidth="1"/>
    <col min="2051" max="2051" width="12.6640625" style="6" bestFit="1" customWidth="1"/>
    <col min="2052" max="2052" width="11" style="6" bestFit="1" customWidth="1"/>
    <col min="2053" max="2278" width="9.1640625" style="6"/>
    <col min="2279" max="2279" width="13.5" style="6" customWidth="1"/>
    <col min="2280" max="2281" width="9.1640625" style="6"/>
    <col min="2282" max="2293" width="7.5" style="6" customWidth="1"/>
    <col min="2294" max="2294" width="9.6640625" style="6" customWidth="1"/>
    <col min="2295" max="2295" width="8.5" style="6" customWidth="1"/>
    <col min="2296" max="2296" width="13.6640625" style="6" customWidth="1"/>
    <col min="2297" max="2297" width="16.6640625" style="6" customWidth="1"/>
    <col min="2298" max="2298" width="10.33203125" style="6" customWidth="1"/>
    <col min="2299" max="2299" width="14.5" style="6" customWidth="1"/>
    <col min="2300" max="2300" width="12" style="6" customWidth="1"/>
    <col min="2301" max="2302" width="10.33203125" style="6" customWidth="1"/>
    <col min="2303" max="2303" width="15.5" style="6" customWidth="1"/>
    <col min="2304" max="2304" width="13.5" style="6" customWidth="1"/>
    <col min="2305" max="2306" width="11.6640625" style="6" bestFit="1" customWidth="1"/>
    <col min="2307" max="2307" width="12.6640625" style="6" bestFit="1" customWidth="1"/>
    <col min="2308" max="2308" width="11" style="6" bestFit="1" customWidth="1"/>
    <col min="2309" max="2534" width="9.1640625" style="6"/>
    <col min="2535" max="2535" width="13.5" style="6" customWidth="1"/>
    <col min="2536" max="2537" width="9.1640625" style="6"/>
    <col min="2538" max="2549" width="7.5" style="6" customWidth="1"/>
    <col min="2550" max="2550" width="9.6640625" style="6" customWidth="1"/>
    <col min="2551" max="2551" width="8.5" style="6" customWidth="1"/>
    <col min="2552" max="2552" width="13.6640625" style="6" customWidth="1"/>
    <col min="2553" max="2553" width="16.6640625" style="6" customWidth="1"/>
    <col min="2554" max="2554" width="10.33203125" style="6" customWidth="1"/>
    <col min="2555" max="2555" width="14.5" style="6" customWidth="1"/>
    <col min="2556" max="2556" width="12" style="6" customWidth="1"/>
    <col min="2557" max="2558" width="10.33203125" style="6" customWidth="1"/>
    <col min="2559" max="2559" width="15.5" style="6" customWidth="1"/>
    <col min="2560" max="2560" width="13.5" style="6" customWidth="1"/>
    <col min="2561" max="2562" width="11.6640625" style="6" bestFit="1" customWidth="1"/>
    <col min="2563" max="2563" width="12.6640625" style="6" bestFit="1" customWidth="1"/>
    <col min="2564" max="2564" width="11" style="6" bestFit="1" customWidth="1"/>
    <col min="2565" max="2790" width="9.1640625" style="6"/>
    <col min="2791" max="2791" width="13.5" style="6" customWidth="1"/>
    <col min="2792" max="2793" width="9.1640625" style="6"/>
    <col min="2794" max="2805" width="7.5" style="6" customWidth="1"/>
    <col min="2806" max="2806" width="9.6640625" style="6" customWidth="1"/>
    <col min="2807" max="2807" width="8.5" style="6" customWidth="1"/>
    <col min="2808" max="2808" width="13.6640625" style="6" customWidth="1"/>
    <col min="2809" max="2809" width="16.6640625" style="6" customWidth="1"/>
    <col min="2810" max="2810" width="10.33203125" style="6" customWidth="1"/>
    <col min="2811" max="2811" width="14.5" style="6" customWidth="1"/>
    <col min="2812" max="2812" width="12" style="6" customWidth="1"/>
    <col min="2813" max="2814" width="10.33203125" style="6" customWidth="1"/>
    <col min="2815" max="2815" width="15.5" style="6" customWidth="1"/>
    <col min="2816" max="2816" width="13.5" style="6" customWidth="1"/>
    <col min="2817" max="2818" width="11.6640625" style="6" bestFit="1" customWidth="1"/>
    <col min="2819" max="2819" width="12.6640625" style="6" bestFit="1" customWidth="1"/>
    <col min="2820" max="2820" width="11" style="6" bestFit="1" customWidth="1"/>
    <col min="2821" max="3046" width="9.1640625" style="6"/>
    <col min="3047" max="3047" width="13.5" style="6" customWidth="1"/>
    <col min="3048" max="3049" width="9.1640625" style="6"/>
    <col min="3050" max="3061" width="7.5" style="6" customWidth="1"/>
    <col min="3062" max="3062" width="9.6640625" style="6" customWidth="1"/>
    <col min="3063" max="3063" width="8.5" style="6" customWidth="1"/>
    <col min="3064" max="3064" width="13.6640625" style="6" customWidth="1"/>
    <col min="3065" max="3065" width="16.6640625" style="6" customWidth="1"/>
    <col min="3066" max="3066" width="10.33203125" style="6" customWidth="1"/>
    <col min="3067" max="3067" width="14.5" style="6" customWidth="1"/>
    <col min="3068" max="3068" width="12" style="6" customWidth="1"/>
    <col min="3069" max="3070" width="10.33203125" style="6" customWidth="1"/>
    <col min="3071" max="3071" width="15.5" style="6" customWidth="1"/>
    <col min="3072" max="3072" width="13.5" style="6" customWidth="1"/>
    <col min="3073" max="3074" width="11.6640625" style="6" bestFit="1" customWidth="1"/>
    <col min="3075" max="3075" width="12.6640625" style="6" bestFit="1" customWidth="1"/>
    <col min="3076" max="3076" width="11" style="6" bestFit="1" customWidth="1"/>
    <col min="3077" max="3302" width="9.1640625" style="6"/>
    <col min="3303" max="3303" width="13.5" style="6" customWidth="1"/>
    <col min="3304" max="3305" width="9.1640625" style="6"/>
    <col min="3306" max="3317" width="7.5" style="6" customWidth="1"/>
    <col min="3318" max="3318" width="9.6640625" style="6" customWidth="1"/>
    <col min="3319" max="3319" width="8.5" style="6" customWidth="1"/>
    <col min="3320" max="3320" width="13.6640625" style="6" customWidth="1"/>
    <col min="3321" max="3321" width="16.6640625" style="6" customWidth="1"/>
    <col min="3322" max="3322" width="10.33203125" style="6" customWidth="1"/>
    <col min="3323" max="3323" width="14.5" style="6" customWidth="1"/>
    <col min="3324" max="3324" width="12" style="6" customWidth="1"/>
    <col min="3325" max="3326" width="10.33203125" style="6" customWidth="1"/>
    <col min="3327" max="3327" width="15.5" style="6" customWidth="1"/>
    <col min="3328" max="3328" width="13.5" style="6" customWidth="1"/>
    <col min="3329" max="3330" width="11.6640625" style="6" bestFit="1" customWidth="1"/>
    <col min="3331" max="3331" width="12.6640625" style="6" bestFit="1" customWidth="1"/>
    <col min="3332" max="3332" width="11" style="6" bestFit="1" customWidth="1"/>
    <col min="3333" max="3558" width="9.1640625" style="6"/>
    <col min="3559" max="3559" width="13.5" style="6" customWidth="1"/>
    <col min="3560" max="3561" width="9.1640625" style="6"/>
    <col min="3562" max="3573" width="7.5" style="6" customWidth="1"/>
    <col min="3574" max="3574" width="9.6640625" style="6" customWidth="1"/>
    <col min="3575" max="3575" width="8.5" style="6" customWidth="1"/>
    <col min="3576" max="3576" width="13.6640625" style="6" customWidth="1"/>
    <col min="3577" max="3577" width="16.6640625" style="6" customWidth="1"/>
    <col min="3578" max="3578" width="10.33203125" style="6" customWidth="1"/>
    <col min="3579" max="3579" width="14.5" style="6" customWidth="1"/>
    <col min="3580" max="3580" width="12" style="6" customWidth="1"/>
    <col min="3581" max="3582" width="10.33203125" style="6" customWidth="1"/>
    <col min="3583" max="3583" width="15.5" style="6" customWidth="1"/>
    <col min="3584" max="3584" width="13.5" style="6" customWidth="1"/>
    <col min="3585" max="3586" width="11.6640625" style="6" bestFit="1" customWidth="1"/>
    <col min="3587" max="3587" width="12.6640625" style="6" bestFit="1" customWidth="1"/>
    <col min="3588" max="3588" width="11" style="6" bestFit="1" customWidth="1"/>
    <col min="3589" max="3814" width="9.1640625" style="6"/>
    <col min="3815" max="3815" width="13.5" style="6" customWidth="1"/>
    <col min="3816" max="3817" width="9.1640625" style="6"/>
    <col min="3818" max="3829" width="7.5" style="6" customWidth="1"/>
    <col min="3830" max="3830" width="9.6640625" style="6" customWidth="1"/>
    <col min="3831" max="3831" width="8.5" style="6" customWidth="1"/>
    <col min="3832" max="3832" width="13.6640625" style="6" customWidth="1"/>
    <col min="3833" max="3833" width="16.6640625" style="6" customWidth="1"/>
    <col min="3834" max="3834" width="10.33203125" style="6" customWidth="1"/>
    <col min="3835" max="3835" width="14.5" style="6" customWidth="1"/>
    <col min="3836" max="3836" width="12" style="6" customWidth="1"/>
    <col min="3837" max="3838" width="10.33203125" style="6" customWidth="1"/>
    <col min="3839" max="3839" width="15.5" style="6" customWidth="1"/>
    <col min="3840" max="3840" width="13.5" style="6" customWidth="1"/>
    <col min="3841" max="3842" width="11.6640625" style="6" bestFit="1" customWidth="1"/>
    <col min="3843" max="3843" width="12.6640625" style="6" bestFit="1" customWidth="1"/>
    <col min="3844" max="3844" width="11" style="6" bestFit="1" customWidth="1"/>
    <col min="3845" max="4070" width="9.1640625" style="6"/>
    <col min="4071" max="4071" width="13.5" style="6" customWidth="1"/>
    <col min="4072" max="4073" width="9.1640625" style="6"/>
    <col min="4074" max="4085" width="7.5" style="6" customWidth="1"/>
    <col min="4086" max="4086" width="9.6640625" style="6" customWidth="1"/>
    <col min="4087" max="4087" width="8.5" style="6" customWidth="1"/>
    <col min="4088" max="4088" width="13.6640625" style="6" customWidth="1"/>
    <col min="4089" max="4089" width="16.6640625" style="6" customWidth="1"/>
    <col min="4090" max="4090" width="10.33203125" style="6" customWidth="1"/>
    <col min="4091" max="4091" width="14.5" style="6" customWidth="1"/>
    <col min="4092" max="4092" width="12" style="6" customWidth="1"/>
    <col min="4093" max="4094" width="10.33203125" style="6" customWidth="1"/>
    <col min="4095" max="4095" width="15.5" style="6" customWidth="1"/>
    <col min="4096" max="4096" width="13.5" style="6" customWidth="1"/>
    <col min="4097" max="4098" width="11.6640625" style="6" bestFit="1" customWidth="1"/>
    <col min="4099" max="4099" width="12.6640625" style="6" bestFit="1" customWidth="1"/>
    <col min="4100" max="4100" width="11" style="6" bestFit="1" customWidth="1"/>
    <col min="4101" max="4326" width="9.1640625" style="6"/>
    <col min="4327" max="4327" width="13.5" style="6" customWidth="1"/>
    <col min="4328" max="4329" width="9.1640625" style="6"/>
    <col min="4330" max="4341" width="7.5" style="6" customWidth="1"/>
    <col min="4342" max="4342" width="9.6640625" style="6" customWidth="1"/>
    <col min="4343" max="4343" width="8.5" style="6" customWidth="1"/>
    <col min="4344" max="4344" width="13.6640625" style="6" customWidth="1"/>
    <col min="4345" max="4345" width="16.6640625" style="6" customWidth="1"/>
    <col min="4346" max="4346" width="10.33203125" style="6" customWidth="1"/>
    <col min="4347" max="4347" width="14.5" style="6" customWidth="1"/>
    <col min="4348" max="4348" width="12" style="6" customWidth="1"/>
    <col min="4349" max="4350" width="10.33203125" style="6" customWidth="1"/>
    <col min="4351" max="4351" width="15.5" style="6" customWidth="1"/>
    <col min="4352" max="4352" width="13.5" style="6" customWidth="1"/>
    <col min="4353" max="4354" width="11.6640625" style="6" bestFit="1" customWidth="1"/>
    <col min="4355" max="4355" width="12.6640625" style="6" bestFit="1" customWidth="1"/>
    <col min="4356" max="4356" width="11" style="6" bestFit="1" customWidth="1"/>
    <col min="4357" max="4582" width="9.1640625" style="6"/>
    <col min="4583" max="4583" width="13.5" style="6" customWidth="1"/>
    <col min="4584" max="4585" width="9.1640625" style="6"/>
    <col min="4586" max="4597" width="7.5" style="6" customWidth="1"/>
    <col min="4598" max="4598" width="9.6640625" style="6" customWidth="1"/>
    <col min="4599" max="4599" width="8.5" style="6" customWidth="1"/>
    <col min="4600" max="4600" width="13.6640625" style="6" customWidth="1"/>
    <col min="4601" max="4601" width="16.6640625" style="6" customWidth="1"/>
    <col min="4602" max="4602" width="10.33203125" style="6" customWidth="1"/>
    <col min="4603" max="4603" width="14.5" style="6" customWidth="1"/>
    <col min="4604" max="4604" width="12" style="6" customWidth="1"/>
    <col min="4605" max="4606" width="10.33203125" style="6" customWidth="1"/>
    <col min="4607" max="4607" width="15.5" style="6" customWidth="1"/>
    <col min="4608" max="4608" width="13.5" style="6" customWidth="1"/>
    <col min="4609" max="4610" width="11.6640625" style="6" bestFit="1" customWidth="1"/>
    <col min="4611" max="4611" width="12.6640625" style="6" bestFit="1" customWidth="1"/>
    <col min="4612" max="4612" width="11" style="6" bestFit="1" customWidth="1"/>
    <col min="4613" max="4838" width="9.1640625" style="6"/>
    <col min="4839" max="4839" width="13.5" style="6" customWidth="1"/>
    <col min="4840" max="4841" width="9.1640625" style="6"/>
    <col min="4842" max="4853" width="7.5" style="6" customWidth="1"/>
    <col min="4854" max="4854" width="9.6640625" style="6" customWidth="1"/>
    <col min="4855" max="4855" width="8.5" style="6" customWidth="1"/>
    <col min="4856" max="4856" width="13.6640625" style="6" customWidth="1"/>
    <col min="4857" max="4857" width="16.6640625" style="6" customWidth="1"/>
    <col min="4858" max="4858" width="10.33203125" style="6" customWidth="1"/>
    <col min="4859" max="4859" width="14.5" style="6" customWidth="1"/>
    <col min="4860" max="4860" width="12" style="6" customWidth="1"/>
    <col min="4861" max="4862" width="10.33203125" style="6" customWidth="1"/>
    <col min="4863" max="4863" width="15.5" style="6" customWidth="1"/>
    <col min="4864" max="4864" width="13.5" style="6" customWidth="1"/>
    <col min="4865" max="4866" width="11.6640625" style="6" bestFit="1" customWidth="1"/>
    <col min="4867" max="4867" width="12.6640625" style="6" bestFit="1" customWidth="1"/>
    <col min="4868" max="4868" width="11" style="6" bestFit="1" customWidth="1"/>
    <col min="4869" max="5094" width="9.1640625" style="6"/>
    <col min="5095" max="5095" width="13.5" style="6" customWidth="1"/>
    <col min="5096" max="5097" width="9.1640625" style="6"/>
    <col min="5098" max="5109" width="7.5" style="6" customWidth="1"/>
    <col min="5110" max="5110" width="9.6640625" style="6" customWidth="1"/>
    <col min="5111" max="5111" width="8.5" style="6" customWidth="1"/>
    <col min="5112" max="5112" width="13.6640625" style="6" customWidth="1"/>
    <col min="5113" max="5113" width="16.6640625" style="6" customWidth="1"/>
    <col min="5114" max="5114" width="10.33203125" style="6" customWidth="1"/>
    <col min="5115" max="5115" width="14.5" style="6" customWidth="1"/>
    <col min="5116" max="5116" width="12" style="6" customWidth="1"/>
    <col min="5117" max="5118" width="10.33203125" style="6" customWidth="1"/>
    <col min="5119" max="5119" width="15.5" style="6" customWidth="1"/>
    <col min="5120" max="5120" width="13.5" style="6" customWidth="1"/>
    <col min="5121" max="5122" width="11.6640625" style="6" bestFit="1" customWidth="1"/>
    <col min="5123" max="5123" width="12.6640625" style="6" bestFit="1" customWidth="1"/>
    <col min="5124" max="5124" width="11" style="6" bestFit="1" customWidth="1"/>
    <col min="5125" max="5350" width="9.1640625" style="6"/>
    <col min="5351" max="5351" width="13.5" style="6" customWidth="1"/>
    <col min="5352" max="5353" width="9.1640625" style="6"/>
    <col min="5354" max="5365" width="7.5" style="6" customWidth="1"/>
    <col min="5366" max="5366" width="9.6640625" style="6" customWidth="1"/>
    <col min="5367" max="5367" width="8.5" style="6" customWidth="1"/>
    <col min="5368" max="5368" width="13.6640625" style="6" customWidth="1"/>
    <col min="5369" max="5369" width="16.6640625" style="6" customWidth="1"/>
    <col min="5370" max="5370" width="10.33203125" style="6" customWidth="1"/>
    <col min="5371" max="5371" width="14.5" style="6" customWidth="1"/>
    <col min="5372" max="5372" width="12" style="6" customWidth="1"/>
    <col min="5373" max="5374" width="10.33203125" style="6" customWidth="1"/>
    <col min="5375" max="5375" width="15.5" style="6" customWidth="1"/>
    <col min="5376" max="5376" width="13.5" style="6" customWidth="1"/>
    <col min="5377" max="5378" width="11.6640625" style="6" bestFit="1" customWidth="1"/>
    <col min="5379" max="5379" width="12.6640625" style="6" bestFit="1" customWidth="1"/>
    <col min="5380" max="5380" width="11" style="6" bestFit="1" customWidth="1"/>
    <col min="5381" max="5606" width="9.1640625" style="6"/>
    <col min="5607" max="5607" width="13.5" style="6" customWidth="1"/>
    <col min="5608" max="5609" width="9.1640625" style="6"/>
    <col min="5610" max="5621" width="7.5" style="6" customWidth="1"/>
    <col min="5622" max="5622" width="9.6640625" style="6" customWidth="1"/>
    <col min="5623" max="5623" width="8.5" style="6" customWidth="1"/>
    <col min="5624" max="5624" width="13.6640625" style="6" customWidth="1"/>
    <col min="5625" max="5625" width="16.6640625" style="6" customWidth="1"/>
    <col min="5626" max="5626" width="10.33203125" style="6" customWidth="1"/>
    <col min="5627" max="5627" width="14.5" style="6" customWidth="1"/>
    <col min="5628" max="5628" width="12" style="6" customWidth="1"/>
    <col min="5629" max="5630" width="10.33203125" style="6" customWidth="1"/>
    <col min="5631" max="5631" width="15.5" style="6" customWidth="1"/>
    <col min="5632" max="5632" width="13.5" style="6" customWidth="1"/>
    <col min="5633" max="5634" width="11.6640625" style="6" bestFit="1" customWidth="1"/>
    <col min="5635" max="5635" width="12.6640625" style="6" bestFit="1" customWidth="1"/>
    <col min="5636" max="5636" width="11" style="6" bestFit="1" customWidth="1"/>
    <col min="5637" max="5862" width="9.1640625" style="6"/>
    <col min="5863" max="5863" width="13.5" style="6" customWidth="1"/>
    <col min="5864" max="5865" width="9.1640625" style="6"/>
    <col min="5866" max="5877" width="7.5" style="6" customWidth="1"/>
    <col min="5878" max="5878" width="9.6640625" style="6" customWidth="1"/>
    <col min="5879" max="5879" width="8.5" style="6" customWidth="1"/>
    <col min="5880" max="5880" width="13.6640625" style="6" customWidth="1"/>
    <col min="5881" max="5881" width="16.6640625" style="6" customWidth="1"/>
    <col min="5882" max="5882" width="10.33203125" style="6" customWidth="1"/>
    <col min="5883" max="5883" width="14.5" style="6" customWidth="1"/>
    <col min="5884" max="5884" width="12" style="6" customWidth="1"/>
    <col min="5885" max="5886" width="10.33203125" style="6" customWidth="1"/>
    <col min="5887" max="5887" width="15.5" style="6" customWidth="1"/>
    <col min="5888" max="5888" width="13.5" style="6" customWidth="1"/>
    <col min="5889" max="5890" width="11.6640625" style="6" bestFit="1" customWidth="1"/>
    <col min="5891" max="5891" width="12.6640625" style="6" bestFit="1" customWidth="1"/>
    <col min="5892" max="5892" width="11" style="6" bestFit="1" customWidth="1"/>
    <col min="5893" max="6118" width="9.1640625" style="6"/>
    <col min="6119" max="6119" width="13.5" style="6" customWidth="1"/>
    <col min="6120" max="6121" width="9.1640625" style="6"/>
    <col min="6122" max="6133" width="7.5" style="6" customWidth="1"/>
    <col min="6134" max="6134" width="9.6640625" style="6" customWidth="1"/>
    <col min="6135" max="6135" width="8.5" style="6" customWidth="1"/>
    <col min="6136" max="6136" width="13.6640625" style="6" customWidth="1"/>
    <col min="6137" max="6137" width="16.6640625" style="6" customWidth="1"/>
    <col min="6138" max="6138" width="10.33203125" style="6" customWidth="1"/>
    <col min="6139" max="6139" width="14.5" style="6" customWidth="1"/>
    <col min="6140" max="6140" width="12" style="6" customWidth="1"/>
    <col min="6141" max="6142" width="10.33203125" style="6" customWidth="1"/>
    <col min="6143" max="6143" width="15.5" style="6" customWidth="1"/>
    <col min="6144" max="6144" width="13.5" style="6" customWidth="1"/>
    <col min="6145" max="6146" width="11.6640625" style="6" bestFit="1" customWidth="1"/>
    <col min="6147" max="6147" width="12.6640625" style="6" bestFit="1" customWidth="1"/>
    <col min="6148" max="6148" width="11" style="6" bestFit="1" customWidth="1"/>
    <col min="6149" max="6374" width="9.1640625" style="6"/>
    <col min="6375" max="6375" width="13.5" style="6" customWidth="1"/>
    <col min="6376" max="6377" width="9.1640625" style="6"/>
    <col min="6378" max="6389" width="7.5" style="6" customWidth="1"/>
    <col min="6390" max="6390" width="9.6640625" style="6" customWidth="1"/>
    <col min="6391" max="6391" width="8.5" style="6" customWidth="1"/>
    <col min="6392" max="6392" width="13.6640625" style="6" customWidth="1"/>
    <col min="6393" max="6393" width="16.6640625" style="6" customWidth="1"/>
    <col min="6394" max="6394" width="10.33203125" style="6" customWidth="1"/>
    <col min="6395" max="6395" width="14.5" style="6" customWidth="1"/>
    <col min="6396" max="6396" width="12" style="6" customWidth="1"/>
    <col min="6397" max="6398" width="10.33203125" style="6" customWidth="1"/>
    <col min="6399" max="6399" width="15.5" style="6" customWidth="1"/>
    <col min="6400" max="6400" width="13.5" style="6" customWidth="1"/>
    <col min="6401" max="6402" width="11.6640625" style="6" bestFit="1" customWidth="1"/>
    <col min="6403" max="6403" width="12.6640625" style="6" bestFit="1" customWidth="1"/>
    <col min="6404" max="6404" width="11" style="6" bestFit="1" customWidth="1"/>
    <col min="6405" max="6630" width="9.1640625" style="6"/>
    <col min="6631" max="6631" width="13.5" style="6" customWidth="1"/>
    <col min="6632" max="6633" width="9.1640625" style="6"/>
    <col min="6634" max="6645" width="7.5" style="6" customWidth="1"/>
    <col min="6646" max="6646" width="9.6640625" style="6" customWidth="1"/>
    <col min="6647" max="6647" width="8.5" style="6" customWidth="1"/>
    <col min="6648" max="6648" width="13.6640625" style="6" customWidth="1"/>
    <col min="6649" max="6649" width="16.6640625" style="6" customWidth="1"/>
    <col min="6650" max="6650" width="10.33203125" style="6" customWidth="1"/>
    <col min="6651" max="6651" width="14.5" style="6" customWidth="1"/>
    <col min="6652" max="6652" width="12" style="6" customWidth="1"/>
    <col min="6653" max="6654" width="10.33203125" style="6" customWidth="1"/>
    <col min="6655" max="6655" width="15.5" style="6" customWidth="1"/>
    <col min="6656" max="6656" width="13.5" style="6" customWidth="1"/>
    <col min="6657" max="6658" width="11.6640625" style="6" bestFit="1" customWidth="1"/>
    <col min="6659" max="6659" width="12.6640625" style="6" bestFit="1" customWidth="1"/>
    <col min="6660" max="6660" width="11" style="6" bestFit="1" customWidth="1"/>
    <col min="6661" max="6886" width="9.1640625" style="6"/>
    <col min="6887" max="6887" width="13.5" style="6" customWidth="1"/>
    <col min="6888" max="6889" width="9.1640625" style="6"/>
    <col min="6890" max="6901" width="7.5" style="6" customWidth="1"/>
    <col min="6902" max="6902" width="9.6640625" style="6" customWidth="1"/>
    <col min="6903" max="6903" width="8.5" style="6" customWidth="1"/>
    <col min="6904" max="6904" width="13.6640625" style="6" customWidth="1"/>
    <col min="6905" max="6905" width="16.6640625" style="6" customWidth="1"/>
    <col min="6906" max="6906" width="10.33203125" style="6" customWidth="1"/>
    <col min="6907" max="6907" width="14.5" style="6" customWidth="1"/>
    <col min="6908" max="6908" width="12" style="6" customWidth="1"/>
    <col min="6909" max="6910" width="10.33203125" style="6" customWidth="1"/>
    <col min="6911" max="6911" width="15.5" style="6" customWidth="1"/>
    <col min="6912" max="6912" width="13.5" style="6" customWidth="1"/>
    <col min="6913" max="6914" width="11.6640625" style="6" bestFit="1" customWidth="1"/>
    <col min="6915" max="6915" width="12.6640625" style="6" bestFit="1" customWidth="1"/>
    <col min="6916" max="6916" width="11" style="6" bestFit="1" customWidth="1"/>
    <col min="6917" max="7142" width="9.1640625" style="6"/>
    <col min="7143" max="7143" width="13.5" style="6" customWidth="1"/>
    <col min="7144" max="7145" width="9.1640625" style="6"/>
    <col min="7146" max="7157" width="7.5" style="6" customWidth="1"/>
    <col min="7158" max="7158" width="9.6640625" style="6" customWidth="1"/>
    <col min="7159" max="7159" width="8.5" style="6" customWidth="1"/>
    <col min="7160" max="7160" width="13.6640625" style="6" customWidth="1"/>
    <col min="7161" max="7161" width="16.6640625" style="6" customWidth="1"/>
    <col min="7162" max="7162" width="10.33203125" style="6" customWidth="1"/>
    <col min="7163" max="7163" width="14.5" style="6" customWidth="1"/>
    <col min="7164" max="7164" width="12" style="6" customWidth="1"/>
    <col min="7165" max="7166" width="10.33203125" style="6" customWidth="1"/>
    <col min="7167" max="7167" width="15.5" style="6" customWidth="1"/>
    <col min="7168" max="7168" width="13.5" style="6" customWidth="1"/>
    <col min="7169" max="7170" width="11.6640625" style="6" bestFit="1" customWidth="1"/>
    <col min="7171" max="7171" width="12.6640625" style="6" bestFit="1" customWidth="1"/>
    <col min="7172" max="7172" width="11" style="6" bestFit="1" customWidth="1"/>
    <col min="7173" max="7398" width="9.1640625" style="6"/>
    <col min="7399" max="7399" width="13.5" style="6" customWidth="1"/>
    <col min="7400" max="7401" width="9.1640625" style="6"/>
    <col min="7402" max="7413" width="7.5" style="6" customWidth="1"/>
    <col min="7414" max="7414" width="9.6640625" style="6" customWidth="1"/>
    <col min="7415" max="7415" width="8.5" style="6" customWidth="1"/>
    <col min="7416" max="7416" width="13.6640625" style="6" customWidth="1"/>
    <col min="7417" max="7417" width="16.6640625" style="6" customWidth="1"/>
    <col min="7418" max="7418" width="10.33203125" style="6" customWidth="1"/>
    <col min="7419" max="7419" width="14.5" style="6" customWidth="1"/>
    <col min="7420" max="7420" width="12" style="6" customWidth="1"/>
    <col min="7421" max="7422" width="10.33203125" style="6" customWidth="1"/>
    <col min="7423" max="7423" width="15.5" style="6" customWidth="1"/>
    <col min="7424" max="7424" width="13.5" style="6" customWidth="1"/>
    <col min="7425" max="7426" width="11.6640625" style="6" bestFit="1" customWidth="1"/>
    <col min="7427" max="7427" width="12.6640625" style="6" bestFit="1" customWidth="1"/>
    <col min="7428" max="7428" width="11" style="6" bestFit="1" customWidth="1"/>
    <col min="7429" max="7654" width="9.1640625" style="6"/>
    <col min="7655" max="7655" width="13.5" style="6" customWidth="1"/>
    <col min="7656" max="7657" width="9.1640625" style="6"/>
    <col min="7658" max="7669" width="7.5" style="6" customWidth="1"/>
    <col min="7670" max="7670" width="9.6640625" style="6" customWidth="1"/>
    <col min="7671" max="7671" width="8.5" style="6" customWidth="1"/>
    <col min="7672" max="7672" width="13.6640625" style="6" customWidth="1"/>
    <col min="7673" max="7673" width="16.6640625" style="6" customWidth="1"/>
    <col min="7674" max="7674" width="10.33203125" style="6" customWidth="1"/>
    <col min="7675" max="7675" width="14.5" style="6" customWidth="1"/>
    <col min="7676" max="7676" width="12" style="6" customWidth="1"/>
    <col min="7677" max="7678" width="10.33203125" style="6" customWidth="1"/>
    <col min="7679" max="7679" width="15.5" style="6" customWidth="1"/>
    <col min="7680" max="7680" width="13.5" style="6" customWidth="1"/>
    <col min="7681" max="7682" width="11.6640625" style="6" bestFit="1" customWidth="1"/>
    <col min="7683" max="7683" width="12.6640625" style="6" bestFit="1" customWidth="1"/>
    <col min="7684" max="7684" width="11" style="6" bestFit="1" customWidth="1"/>
    <col min="7685" max="7910" width="9.1640625" style="6"/>
    <col min="7911" max="7911" width="13.5" style="6" customWidth="1"/>
    <col min="7912" max="7913" width="9.1640625" style="6"/>
    <col min="7914" max="7925" width="7.5" style="6" customWidth="1"/>
    <col min="7926" max="7926" width="9.6640625" style="6" customWidth="1"/>
    <col min="7927" max="7927" width="8.5" style="6" customWidth="1"/>
    <col min="7928" max="7928" width="13.6640625" style="6" customWidth="1"/>
    <col min="7929" max="7929" width="16.6640625" style="6" customWidth="1"/>
    <col min="7930" max="7930" width="10.33203125" style="6" customWidth="1"/>
    <col min="7931" max="7931" width="14.5" style="6" customWidth="1"/>
    <col min="7932" max="7932" width="12" style="6" customWidth="1"/>
    <col min="7933" max="7934" width="10.33203125" style="6" customWidth="1"/>
    <col min="7935" max="7935" width="15.5" style="6" customWidth="1"/>
    <col min="7936" max="7936" width="13.5" style="6" customWidth="1"/>
    <col min="7937" max="7938" width="11.6640625" style="6" bestFit="1" customWidth="1"/>
    <col min="7939" max="7939" width="12.6640625" style="6" bestFit="1" customWidth="1"/>
    <col min="7940" max="7940" width="11" style="6" bestFit="1" customWidth="1"/>
    <col min="7941" max="8166" width="9.1640625" style="6"/>
    <col min="8167" max="8167" width="13.5" style="6" customWidth="1"/>
    <col min="8168" max="8169" width="9.1640625" style="6"/>
    <col min="8170" max="8181" width="7.5" style="6" customWidth="1"/>
    <col min="8182" max="8182" width="9.6640625" style="6" customWidth="1"/>
    <col min="8183" max="8183" width="8.5" style="6" customWidth="1"/>
    <col min="8184" max="8184" width="13.6640625" style="6" customWidth="1"/>
    <col min="8185" max="8185" width="16.6640625" style="6" customWidth="1"/>
    <col min="8186" max="8186" width="10.33203125" style="6" customWidth="1"/>
    <col min="8187" max="8187" width="14.5" style="6" customWidth="1"/>
    <col min="8188" max="8188" width="12" style="6" customWidth="1"/>
    <col min="8189" max="8190" width="10.33203125" style="6" customWidth="1"/>
    <col min="8191" max="8191" width="15.5" style="6" customWidth="1"/>
    <col min="8192" max="8192" width="13.5" style="6" customWidth="1"/>
    <col min="8193" max="8194" width="11.6640625" style="6" bestFit="1" customWidth="1"/>
    <col min="8195" max="8195" width="12.6640625" style="6" bestFit="1" customWidth="1"/>
    <col min="8196" max="8196" width="11" style="6" bestFit="1" customWidth="1"/>
    <col min="8197" max="8422" width="9.1640625" style="6"/>
    <col min="8423" max="8423" width="13.5" style="6" customWidth="1"/>
    <col min="8424" max="8425" width="9.1640625" style="6"/>
    <col min="8426" max="8437" width="7.5" style="6" customWidth="1"/>
    <col min="8438" max="8438" width="9.6640625" style="6" customWidth="1"/>
    <col min="8439" max="8439" width="8.5" style="6" customWidth="1"/>
    <col min="8440" max="8440" width="13.6640625" style="6" customWidth="1"/>
    <col min="8441" max="8441" width="16.6640625" style="6" customWidth="1"/>
    <col min="8442" max="8442" width="10.33203125" style="6" customWidth="1"/>
    <col min="8443" max="8443" width="14.5" style="6" customWidth="1"/>
    <col min="8444" max="8444" width="12" style="6" customWidth="1"/>
    <col min="8445" max="8446" width="10.33203125" style="6" customWidth="1"/>
    <col min="8447" max="8447" width="15.5" style="6" customWidth="1"/>
    <col min="8448" max="8448" width="13.5" style="6" customWidth="1"/>
    <col min="8449" max="8450" width="11.6640625" style="6" bestFit="1" customWidth="1"/>
    <col min="8451" max="8451" width="12.6640625" style="6" bestFit="1" customWidth="1"/>
    <col min="8452" max="8452" width="11" style="6" bestFit="1" customWidth="1"/>
    <col min="8453" max="8678" width="9.1640625" style="6"/>
    <col min="8679" max="8679" width="13.5" style="6" customWidth="1"/>
    <col min="8680" max="8681" width="9.1640625" style="6"/>
    <col min="8682" max="8693" width="7.5" style="6" customWidth="1"/>
    <col min="8694" max="8694" width="9.6640625" style="6" customWidth="1"/>
    <col min="8695" max="8695" width="8.5" style="6" customWidth="1"/>
    <col min="8696" max="8696" width="13.6640625" style="6" customWidth="1"/>
    <col min="8697" max="8697" width="16.6640625" style="6" customWidth="1"/>
    <col min="8698" max="8698" width="10.33203125" style="6" customWidth="1"/>
    <col min="8699" max="8699" width="14.5" style="6" customWidth="1"/>
    <col min="8700" max="8700" width="12" style="6" customWidth="1"/>
    <col min="8701" max="8702" width="10.33203125" style="6" customWidth="1"/>
    <col min="8703" max="8703" width="15.5" style="6" customWidth="1"/>
    <col min="8704" max="8704" width="13.5" style="6" customWidth="1"/>
    <col min="8705" max="8706" width="11.6640625" style="6" bestFit="1" customWidth="1"/>
    <col min="8707" max="8707" width="12.6640625" style="6" bestFit="1" customWidth="1"/>
    <col min="8708" max="8708" width="11" style="6" bestFit="1" customWidth="1"/>
    <col min="8709" max="8934" width="9.1640625" style="6"/>
    <col min="8935" max="8935" width="13.5" style="6" customWidth="1"/>
    <col min="8936" max="8937" width="9.1640625" style="6"/>
    <col min="8938" max="8949" width="7.5" style="6" customWidth="1"/>
    <col min="8950" max="8950" width="9.6640625" style="6" customWidth="1"/>
    <col min="8951" max="8951" width="8.5" style="6" customWidth="1"/>
    <col min="8952" max="8952" width="13.6640625" style="6" customWidth="1"/>
    <col min="8953" max="8953" width="16.6640625" style="6" customWidth="1"/>
    <col min="8954" max="8954" width="10.33203125" style="6" customWidth="1"/>
    <col min="8955" max="8955" width="14.5" style="6" customWidth="1"/>
    <col min="8956" max="8956" width="12" style="6" customWidth="1"/>
    <col min="8957" max="8958" width="10.33203125" style="6" customWidth="1"/>
    <col min="8959" max="8959" width="15.5" style="6" customWidth="1"/>
    <col min="8960" max="8960" width="13.5" style="6" customWidth="1"/>
    <col min="8961" max="8962" width="11.6640625" style="6" bestFit="1" customWidth="1"/>
    <col min="8963" max="8963" width="12.6640625" style="6" bestFit="1" customWidth="1"/>
    <col min="8964" max="8964" width="11" style="6" bestFit="1" customWidth="1"/>
    <col min="8965" max="9190" width="9.1640625" style="6"/>
    <col min="9191" max="9191" width="13.5" style="6" customWidth="1"/>
    <col min="9192" max="9193" width="9.1640625" style="6"/>
    <col min="9194" max="9205" width="7.5" style="6" customWidth="1"/>
    <col min="9206" max="9206" width="9.6640625" style="6" customWidth="1"/>
    <col min="9207" max="9207" width="8.5" style="6" customWidth="1"/>
    <col min="9208" max="9208" width="13.6640625" style="6" customWidth="1"/>
    <col min="9209" max="9209" width="16.6640625" style="6" customWidth="1"/>
    <col min="9210" max="9210" width="10.33203125" style="6" customWidth="1"/>
    <col min="9211" max="9211" width="14.5" style="6" customWidth="1"/>
    <col min="9212" max="9212" width="12" style="6" customWidth="1"/>
    <col min="9213" max="9214" width="10.33203125" style="6" customWidth="1"/>
    <col min="9215" max="9215" width="15.5" style="6" customWidth="1"/>
    <col min="9216" max="9216" width="13.5" style="6" customWidth="1"/>
    <col min="9217" max="9218" width="11.6640625" style="6" bestFit="1" customWidth="1"/>
    <col min="9219" max="9219" width="12.6640625" style="6" bestFit="1" customWidth="1"/>
    <col min="9220" max="9220" width="11" style="6" bestFit="1" customWidth="1"/>
    <col min="9221" max="9446" width="9.1640625" style="6"/>
    <col min="9447" max="9447" width="13.5" style="6" customWidth="1"/>
    <col min="9448" max="9449" width="9.1640625" style="6"/>
    <col min="9450" max="9461" width="7.5" style="6" customWidth="1"/>
    <col min="9462" max="9462" width="9.6640625" style="6" customWidth="1"/>
    <col min="9463" max="9463" width="8.5" style="6" customWidth="1"/>
    <col min="9464" max="9464" width="13.6640625" style="6" customWidth="1"/>
    <col min="9465" max="9465" width="16.6640625" style="6" customWidth="1"/>
    <col min="9466" max="9466" width="10.33203125" style="6" customWidth="1"/>
    <col min="9467" max="9467" width="14.5" style="6" customWidth="1"/>
    <col min="9468" max="9468" width="12" style="6" customWidth="1"/>
    <col min="9469" max="9470" width="10.33203125" style="6" customWidth="1"/>
    <col min="9471" max="9471" width="15.5" style="6" customWidth="1"/>
    <col min="9472" max="9472" width="13.5" style="6" customWidth="1"/>
    <col min="9473" max="9474" width="11.6640625" style="6" bestFit="1" customWidth="1"/>
    <col min="9475" max="9475" width="12.6640625" style="6" bestFit="1" customWidth="1"/>
    <col min="9476" max="9476" width="11" style="6" bestFit="1" customWidth="1"/>
    <col min="9477" max="9702" width="9.1640625" style="6"/>
    <col min="9703" max="9703" width="13.5" style="6" customWidth="1"/>
    <col min="9704" max="9705" width="9.1640625" style="6"/>
    <col min="9706" max="9717" width="7.5" style="6" customWidth="1"/>
    <col min="9718" max="9718" width="9.6640625" style="6" customWidth="1"/>
    <col min="9719" max="9719" width="8.5" style="6" customWidth="1"/>
    <col min="9720" max="9720" width="13.6640625" style="6" customWidth="1"/>
    <col min="9721" max="9721" width="16.6640625" style="6" customWidth="1"/>
    <col min="9722" max="9722" width="10.33203125" style="6" customWidth="1"/>
    <col min="9723" max="9723" width="14.5" style="6" customWidth="1"/>
    <col min="9724" max="9724" width="12" style="6" customWidth="1"/>
    <col min="9725" max="9726" width="10.33203125" style="6" customWidth="1"/>
    <col min="9727" max="9727" width="15.5" style="6" customWidth="1"/>
    <col min="9728" max="9728" width="13.5" style="6" customWidth="1"/>
    <col min="9729" max="9730" width="11.6640625" style="6" bestFit="1" customWidth="1"/>
    <col min="9731" max="9731" width="12.6640625" style="6" bestFit="1" customWidth="1"/>
    <col min="9732" max="9732" width="11" style="6" bestFit="1" customWidth="1"/>
    <col min="9733" max="9958" width="9.1640625" style="6"/>
    <col min="9959" max="9959" width="13.5" style="6" customWidth="1"/>
    <col min="9960" max="9961" width="9.1640625" style="6"/>
    <col min="9962" max="9973" width="7.5" style="6" customWidth="1"/>
    <col min="9974" max="9974" width="9.6640625" style="6" customWidth="1"/>
    <col min="9975" max="9975" width="8.5" style="6" customWidth="1"/>
    <col min="9976" max="9976" width="13.6640625" style="6" customWidth="1"/>
    <col min="9977" max="9977" width="16.6640625" style="6" customWidth="1"/>
    <col min="9978" max="9978" width="10.33203125" style="6" customWidth="1"/>
    <col min="9979" max="9979" width="14.5" style="6" customWidth="1"/>
    <col min="9980" max="9980" width="12" style="6" customWidth="1"/>
    <col min="9981" max="9982" width="10.33203125" style="6" customWidth="1"/>
    <col min="9983" max="9983" width="15.5" style="6" customWidth="1"/>
    <col min="9984" max="9984" width="13.5" style="6" customWidth="1"/>
    <col min="9985" max="9986" width="11.6640625" style="6" bestFit="1" customWidth="1"/>
    <col min="9987" max="9987" width="12.6640625" style="6" bestFit="1" customWidth="1"/>
    <col min="9988" max="9988" width="11" style="6" bestFit="1" customWidth="1"/>
    <col min="9989" max="10214" width="9.1640625" style="6"/>
    <col min="10215" max="10215" width="13.5" style="6" customWidth="1"/>
    <col min="10216" max="10217" width="9.1640625" style="6"/>
    <col min="10218" max="10229" width="7.5" style="6" customWidth="1"/>
    <col min="10230" max="10230" width="9.6640625" style="6" customWidth="1"/>
    <col min="10231" max="10231" width="8.5" style="6" customWidth="1"/>
    <col min="10232" max="10232" width="13.6640625" style="6" customWidth="1"/>
    <col min="10233" max="10233" width="16.6640625" style="6" customWidth="1"/>
    <col min="10234" max="10234" width="10.33203125" style="6" customWidth="1"/>
    <col min="10235" max="10235" width="14.5" style="6" customWidth="1"/>
    <col min="10236" max="10236" width="12" style="6" customWidth="1"/>
    <col min="10237" max="10238" width="10.33203125" style="6" customWidth="1"/>
    <col min="10239" max="10239" width="15.5" style="6" customWidth="1"/>
    <col min="10240" max="10240" width="13.5" style="6" customWidth="1"/>
    <col min="10241" max="10242" width="11.6640625" style="6" bestFit="1" customWidth="1"/>
    <col min="10243" max="10243" width="12.6640625" style="6" bestFit="1" customWidth="1"/>
    <col min="10244" max="10244" width="11" style="6" bestFit="1" customWidth="1"/>
    <col min="10245" max="10470" width="9.1640625" style="6"/>
    <col min="10471" max="10471" width="13.5" style="6" customWidth="1"/>
    <col min="10472" max="10473" width="9.1640625" style="6"/>
    <col min="10474" max="10485" width="7.5" style="6" customWidth="1"/>
    <col min="10486" max="10486" width="9.6640625" style="6" customWidth="1"/>
    <col min="10487" max="10487" width="8.5" style="6" customWidth="1"/>
    <col min="10488" max="10488" width="13.6640625" style="6" customWidth="1"/>
    <col min="10489" max="10489" width="16.6640625" style="6" customWidth="1"/>
    <col min="10490" max="10490" width="10.33203125" style="6" customWidth="1"/>
    <col min="10491" max="10491" width="14.5" style="6" customWidth="1"/>
    <col min="10492" max="10492" width="12" style="6" customWidth="1"/>
    <col min="10493" max="10494" width="10.33203125" style="6" customWidth="1"/>
    <col min="10495" max="10495" width="15.5" style="6" customWidth="1"/>
    <col min="10496" max="10496" width="13.5" style="6" customWidth="1"/>
    <col min="10497" max="10498" width="11.6640625" style="6" bestFit="1" customWidth="1"/>
    <col min="10499" max="10499" width="12.6640625" style="6" bestFit="1" customWidth="1"/>
    <col min="10500" max="10500" width="11" style="6" bestFit="1" customWidth="1"/>
    <col min="10501" max="10726" width="9.1640625" style="6"/>
    <col min="10727" max="10727" width="13.5" style="6" customWidth="1"/>
    <col min="10728" max="10729" width="9.1640625" style="6"/>
    <col min="10730" max="10741" width="7.5" style="6" customWidth="1"/>
    <col min="10742" max="10742" width="9.6640625" style="6" customWidth="1"/>
    <col min="10743" max="10743" width="8.5" style="6" customWidth="1"/>
    <col min="10744" max="10744" width="13.6640625" style="6" customWidth="1"/>
    <col min="10745" max="10745" width="16.6640625" style="6" customWidth="1"/>
    <col min="10746" max="10746" width="10.33203125" style="6" customWidth="1"/>
    <col min="10747" max="10747" width="14.5" style="6" customWidth="1"/>
    <col min="10748" max="10748" width="12" style="6" customWidth="1"/>
    <col min="10749" max="10750" width="10.33203125" style="6" customWidth="1"/>
    <col min="10751" max="10751" width="15.5" style="6" customWidth="1"/>
    <col min="10752" max="10752" width="13.5" style="6" customWidth="1"/>
    <col min="10753" max="10754" width="11.6640625" style="6" bestFit="1" customWidth="1"/>
    <col min="10755" max="10755" width="12.6640625" style="6" bestFit="1" customWidth="1"/>
    <col min="10756" max="10756" width="11" style="6" bestFit="1" customWidth="1"/>
    <col min="10757" max="10982" width="9.1640625" style="6"/>
    <col min="10983" max="10983" width="13.5" style="6" customWidth="1"/>
    <col min="10984" max="10985" width="9.1640625" style="6"/>
    <col min="10986" max="10997" width="7.5" style="6" customWidth="1"/>
    <col min="10998" max="10998" width="9.6640625" style="6" customWidth="1"/>
    <col min="10999" max="10999" width="8.5" style="6" customWidth="1"/>
    <col min="11000" max="11000" width="13.6640625" style="6" customWidth="1"/>
    <col min="11001" max="11001" width="16.6640625" style="6" customWidth="1"/>
    <col min="11002" max="11002" width="10.33203125" style="6" customWidth="1"/>
    <col min="11003" max="11003" width="14.5" style="6" customWidth="1"/>
    <col min="11004" max="11004" width="12" style="6" customWidth="1"/>
    <col min="11005" max="11006" width="10.33203125" style="6" customWidth="1"/>
    <col min="11007" max="11007" width="15.5" style="6" customWidth="1"/>
    <col min="11008" max="11008" width="13.5" style="6" customWidth="1"/>
    <col min="11009" max="11010" width="11.6640625" style="6" bestFit="1" customWidth="1"/>
    <col min="11011" max="11011" width="12.6640625" style="6" bestFit="1" customWidth="1"/>
    <col min="11012" max="11012" width="11" style="6" bestFit="1" customWidth="1"/>
    <col min="11013" max="11238" width="9.1640625" style="6"/>
    <col min="11239" max="11239" width="13.5" style="6" customWidth="1"/>
    <col min="11240" max="11241" width="9.1640625" style="6"/>
    <col min="11242" max="11253" width="7.5" style="6" customWidth="1"/>
    <col min="11254" max="11254" width="9.6640625" style="6" customWidth="1"/>
    <col min="11255" max="11255" width="8.5" style="6" customWidth="1"/>
    <col min="11256" max="11256" width="13.6640625" style="6" customWidth="1"/>
    <col min="11257" max="11257" width="16.6640625" style="6" customWidth="1"/>
    <col min="11258" max="11258" width="10.33203125" style="6" customWidth="1"/>
    <col min="11259" max="11259" width="14.5" style="6" customWidth="1"/>
    <col min="11260" max="11260" width="12" style="6" customWidth="1"/>
    <col min="11261" max="11262" width="10.33203125" style="6" customWidth="1"/>
    <col min="11263" max="11263" width="15.5" style="6" customWidth="1"/>
    <col min="11264" max="11264" width="13.5" style="6" customWidth="1"/>
    <col min="11265" max="11266" width="11.6640625" style="6" bestFit="1" customWidth="1"/>
    <col min="11267" max="11267" width="12.6640625" style="6" bestFit="1" customWidth="1"/>
    <col min="11268" max="11268" width="11" style="6" bestFit="1" customWidth="1"/>
    <col min="11269" max="11494" width="9.1640625" style="6"/>
    <col min="11495" max="11495" width="13.5" style="6" customWidth="1"/>
    <col min="11496" max="11497" width="9.1640625" style="6"/>
    <col min="11498" max="11509" width="7.5" style="6" customWidth="1"/>
    <col min="11510" max="11510" width="9.6640625" style="6" customWidth="1"/>
    <col min="11511" max="11511" width="8.5" style="6" customWidth="1"/>
    <col min="11512" max="11512" width="13.6640625" style="6" customWidth="1"/>
    <col min="11513" max="11513" width="16.6640625" style="6" customWidth="1"/>
    <col min="11514" max="11514" width="10.33203125" style="6" customWidth="1"/>
    <col min="11515" max="11515" width="14.5" style="6" customWidth="1"/>
    <col min="11516" max="11516" width="12" style="6" customWidth="1"/>
    <col min="11517" max="11518" width="10.33203125" style="6" customWidth="1"/>
    <col min="11519" max="11519" width="15.5" style="6" customWidth="1"/>
    <col min="11520" max="11520" width="13.5" style="6" customWidth="1"/>
    <col min="11521" max="11522" width="11.6640625" style="6" bestFit="1" customWidth="1"/>
    <col min="11523" max="11523" width="12.6640625" style="6" bestFit="1" customWidth="1"/>
    <col min="11524" max="11524" width="11" style="6" bestFit="1" customWidth="1"/>
    <col min="11525" max="11750" width="9.1640625" style="6"/>
    <col min="11751" max="11751" width="13.5" style="6" customWidth="1"/>
    <col min="11752" max="11753" width="9.1640625" style="6"/>
    <col min="11754" max="11765" width="7.5" style="6" customWidth="1"/>
    <col min="11766" max="11766" width="9.6640625" style="6" customWidth="1"/>
    <col min="11767" max="11767" width="8.5" style="6" customWidth="1"/>
    <col min="11768" max="11768" width="13.6640625" style="6" customWidth="1"/>
    <col min="11769" max="11769" width="16.6640625" style="6" customWidth="1"/>
    <col min="11770" max="11770" width="10.33203125" style="6" customWidth="1"/>
    <col min="11771" max="11771" width="14.5" style="6" customWidth="1"/>
    <col min="11772" max="11772" width="12" style="6" customWidth="1"/>
    <col min="11773" max="11774" width="10.33203125" style="6" customWidth="1"/>
    <col min="11775" max="11775" width="15.5" style="6" customWidth="1"/>
    <col min="11776" max="11776" width="13.5" style="6" customWidth="1"/>
    <col min="11777" max="11778" width="11.6640625" style="6" bestFit="1" customWidth="1"/>
    <col min="11779" max="11779" width="12.6640625" style="6" bestFit="1" customWidth="1"/>
    <col min="11780" max="11780" width="11" style="6" bestFit="1" customWidth="1"/>
    <col min="11781" max="12006" width="9.1640625" style="6"/>
    <col min="12007" max="12007" width="13.5" style="6" customWidth="1"/>
    <col min="12008" max="12009" width="9.1640625" style="6"/>
    <col min="12010" max="12021" width="7.5" style="6" customWidth="1"/>
    <col min="12022" max="12022" width="9.6640625" style="6" customWidth="1"/>
    <col min="12023" max="12023" width="8.5" style="6" customWidth="1"/>
    <col min="12024" max="12024" width="13.6640625" style="6" customWidth="1"/>
    <col min="12025" max="12025" width="16.6640625" style="6" customWidth="1"/>
    <col min="12026" max="12026" width="10.33203125" style="6" customWidth="1"/>
    <col min="12027" max="12027" width="14.5" style="6" customWidth="1"/>
    <col min="12028" max="12028" width="12" style="6" customWidth="1"/>
    <col min="12029" max="12030" width="10.33203125" style="6" customWidth="1"/>
    <col min="12031" max="12031" width="15.5" style="6" customWidth="1"/>
    <col min="12032" max="12032" width="13.5" style="6" customWidth="1"/>
    <col min="12033" max="12034" width="11.6640625" style="6" bestFit="1" customWidth="1"/>
    <col min="12035" max="12035" width="12.6640625" style="6" bestFit="1" customWidth="1"/>
    <col min="12036" max="12036" width="11" style="6" bestFit="1" customWidth="1"/>
    <col min="12037" max="12262" width="9.1640625" style="6"/>
    <col min="12263" max="12263" width="13.5" style="6" customWidth="1"/>
    <col min="12264" max="12265" width="9.1640625" style="6"/>
    <col min="12266" max="12277" width="7.5" style="6" customWidth="1"/>
    <col min="12278" max="12278" width="9.6640625" style="6" customWidth="1"/>
    <col min="12279" max="12279" width="8.5" style="6" customWidth="1"/>
    <col min="12280" max="12280" width="13.6640625" style="6" customWidth="1"/>
    <col min="12281" max="12281" width="16.6640625" style="6" customWidth="1"/>
    <col min="12282" max="12282" width="10.33203125" style="6" customWidth="1"/>
    <col min="12283" max="12283" width="14.5" style="6" customWidth="1"/>
    <col min="12284" max="12284" width="12" style="6" customWidth="1"/>
    <col min="12285" max="12286" width="10.33203125" style="6" customWidth="1"/>
    <col min="12287" max="12287" width="15.5" style="6" customWidth="1"/>
    <col min="12288" max="12288" width="13.5" style="6" customWidth="1"/>
    <col min="12289" max="12290" width="11.6640625" style="6" bestFit="1" customWidth="1"/>
    <col min="12291" max="12291" width="12.6640625" style="6" bestFit="1" customWidth="1"/>
    <col min="12292" max="12292" width="11" style="6" bestFit="1" customWidth="1"/>
    <col min="12293" max="12518" width="9.1640625" style="6"/>
    <col min="12519" max="12519" width="13.5" style="6" customWidth="1"/>
    <col min="12520" max="12521" width="9.1640625" style="6"/>
    <col min="12522" max="12533" width="7.5" style="6" customWidth="1"/>
    <col min="12534" max="12534" width="9.6640625" style="6" customWidth="1"/>
    <col min="12535" max="12535" width="8.5" style="6" customWidth="1"/>
    <col min="12536" max="12536" width="13.6640625" style="6" customWidth="1"/>
    <col min="12537" max="12537" width="16.6640625" style="6" customWidth="1"/>
    <col min="12538" max="12538" width="10.33203125" style="6" customWidth="1"/>
    <col min="12539" max="12539" width="14.5" style="6" customWidth="1"/>
    <col min="12540" max="12540" width="12" style="6" customWidth="1"/>
    <col min="12541" max="12542" width="10.33203125" style="6" customWidth="1"/>
    <col min="12543" max="12543" width="15.5" style="6" customWidth="1"/>
    <col min="12544" max="12544" width="13.5" style="6" customWidth="1"/>
    <col min="12545" max="12546" width="11.6640625" style="6" bestFit="1" customWidth="1"/>
    <col min="12547" max="12547" width="12.6640625" style="6" bestFit="1" customWidth="1"/>
    <col min="12548" max="12548" width="11" style="6" bestFit="1" customWidth="1"/>
    <col min="12549" max="12774" width="9.1640625" style="6"/>
    <col min="12775" max="12775" width="13.5" style="6" customWidth="1"/>
    <col min="12776" max="12777" width="9.1640625" style="6"/>
    <col min="12778" max="12789" width="7.5" style="6" customWidth="1"/>
    <col min="12790" max="12790" width="9.6640625" style="6" customWidth="1"/>
    <col min="12791" max="12791" width="8.5" style="6" customWidth="1"/>
    <col min="12792" max="12792" width="13.6640625" style="6" customWidth="1"/>
    <col min="12793" max="12793" width="16.6640625" style="6" customWidth="1"/>
    <col min="12794" max="12794" width="10.33203125" style="6" customWidth="1"/>
    <col min="12795" max="12795" width="14.5" style="6" customWidth="1"/>
    <col min="12796" max="12796" width="12" style="6" customWidth="1"/>
    <col min="12797" max="12798" width="10.33203125" style="6" customWidth="1"/>
    <col min="12799" max="12799" width="15.5" style="6" customWidth="1"/>
    <col min="12800" max="12800" width="13.5" style="6" customWidth="1"/>
    <col min="12801" max="12802" width="11.6640625" style="6" bestFit="1" customWidth="1"/>
    <col min="12803" max="12803" width="12.6640625" style="6" bestFit="1" customWidth="1"/>
    <col min="12804" max="12804" width="11" style="6" bestFit="1" customWidth="1"/>
    <col min="12805" max="13030" width="9.1640625" style="6"/>
    <col min="13031" max="13031" width="13.5" style="6" customWidth="1"/>
    <col min="13032" max="13033" width="9.1640625" style="6"/>
    <col min="13034" max="13045" width="7.5" style="6" customWidth="1"/>
    <col min="13046" max="13046" width="9.6640625" style="6" customWidth="1"/>
    <col min="13047" max="13047" width="8.5" style="6" customWidth="1"/>
    <col min="13048" max="13048" width="13.6640625" style="6" customWidth="1"/>
    <col min="13049" max="13049" width="16.6640625" style="6" customWidth="1"/>
    <col min="13050" max="13050" width="10.33203125" style="6" customWidth="1"/>
    <col min="13051" max="13051" width="14.5" style="6" customWidth="1"/>
    <col min="13052" max="13052" width="12" style="6" customWidth="1"/>
    <col min="13053" max="13054" width="10.33203125" style="6" customWidth="1"/>
    <col min="13055" max="13055" width="15.5" style="6" customWidth="1"/>
    <col min="13056" max="13056" width="13.5" style="6" customWidth="1"/>
    <col min="13057" max="13058" width="11.6640625" style="6" bestFit="1" customWidth="1"/>
    <col min="13059" max="13059" width="12.6640625" style="6" bestFit="1" customWidth="1"/>
    <col min="13060" max="13060" width="11" style="6" bestFit="1" customWidth="1"/>
    <col min="13061" max="13286" width="9.1640625" style="6"/>
    <col min="13287" max="13287" width="13.5" style="6" customWidth="1"/>
    <col min="13288" max="13289" width="9.1640625" style="6"/>
    <col min="13290" max="13301" width="7.5" style="6" customWidth="1"/>
    <col min="13302" max="13302" width="9.6640625" style="6" customWidth="1"/>
    <col min="13303" max="13303" width="8.5" style="6" customWidth="1"/>
    <col min="13304" max="13304" width="13.6640625" style="6" customWidth="1"/>
    <col min="13305" max="13305" width="16.6640625" style="6" customWidth="1"/>
    <col min="13306" max="13306" width="10.33203125" style="6" customWidth="1"/>
    <col min="13307" max="13307" width="14.5" style="6" customWidth="1"/>
    <col min="13308" max="13308" width="12" style="6" customWidth="1"/>
    <col min="13309" max="13310" width="10.33203125" style="6" customWidth="1"/>
    <col min="13311" max="13311" width="15.5" style="6" customWidth="1"/>
    <col min="13312" max="13312" width="13.5" style="6" customWidth="1"/>
    <col min="13313" max="13314" width="11.6640625" style="6" bestFit="1" customWidth="1"/>
    <col min="13315" max="13315" width="12.6640625" style="6" bestFit="1" customWidth="1"/>
    <col min="13316" max="13316" width="11" style="6" bestFit="1" customWidth="1"/>
    <col min="13317" max="13542" width="9.1640625" style="6"/>
    <col min="13543" max="13543" width="13.5" style="6" customWidth="1"/>
    <col min="13544" max="13545" width="9.1640625" style="6"/>
    <col min="13546" max="13557" width="7.5" style="6" customWidth="1"/>
    <col min="13558" max="13558" width="9.6640625" style="6" customWidth="1"/>
    <col min="13559" max="13559" width="8.5" style="6" customWidth="1"/>
    <col min="13560" max="13560" width="13.6640625" style="6" customWidth="1"/>
    <col min="13561" max="13561" width="16.6640625" style="6" customWidth="1"/>
    <col min="13562" max="13562" width="10.33203125" style="6" customWidth="1"/>
    <col min="13563" max="13563" width="14.5" style="6" customWidth="1"/>
    <col min="13564" max="13564" width="12" style="6" customWidth="1"/>
    <col min="13565" max="13566" width="10.33203125" style="6" customWidth="1"/>
    <col min="13567" max="13567" width="15.5" style="6" customWidth="1"/>
    <col min="13568" max="13568" width="13.5" style="6" customWidth="1"/>
    <col min="13569" max="13570" width="11.6640625" style="6" bestFit="1" customWidth="1"/>
    <col min="13571" max="13571" width="12.6640625" style="6" bestFit="1" customWidth="1"/>
    <col min="13572" max="13572" width="11" style="6" bestFit="1" customWidth="1"/>
    <col min="13573" max="13798" width="9.1640625" style="6"/>
    <col min="13799" max="13799" width="13.5" style="6" customWidth="1"/>
    <col min="13800" max="13801" width="9.1640625" style="6"/>
    <col min="13802" max="13813" width="7.5" style="6" customWidth="1"/>
    <col min="13814" max="13814" width="9.6640625" style="6" customWidth="1"/>
    <col min="13815" max="13815" width="8.5" style="6" customWidth="1"/>
    <col min="13816" max="13816" width="13.6640625" style="6" customWidth="1"/>
    <col min="13817" max="13817" width="16.6640625" style="6" customWidth="1"/>
    <col min="13818" max="13818" width="10.33203125" style="6" customWidth="1"/>
    <col min="13819" max="13819" width="14.5" style="6" customWidth="1"/>
    <col min="13820" max="13820" width="12" style="6" customWidth="1"/>
    <col min="13821" max="13822" width="10.33203125" style="6" customWidth="1"/>
    <col min="13823" max="13823" width="15.5" style="6" customWidth="1"/>
    <col min="13824" max="13824" width="13.5" style="6" customWidth="1"/>
    <col min="13825" max="13826" width="11.6640625" style="6" bestFit="1" customWidth="1"/>
    <col min="13827" max="13827" width="12.6640625" style="6" bestFit="1" customWidth="1"/>
    <col min="13828" max="13828" width="11" style="6" bestFit="1" customWidth="1"/>
    <col min="13829" max="14054" width="9.1640625" style="6"/>
    <col min="14055" max="14055" width="13.5" style="6" customWidth="1"/>
    <col min="14056" max="14057" width="9.1640625" style="6"/>
    <col min="14058" max="14069" width="7.5" style="6" customWidth="1"/>
    <col min="14070" max="14070" width="9.6640625" style="6" customWidth="1"/>
    <col min="14071" max="14071" width="8.5" style="6" customWidth="1"/>
    <col min="14072" max="14072" width="13.6640625" style="6" customWidth="1"/>
    <col min="14073" max="14073" width="16.6640625" style="6" customWidth="1"/>
    <col min="14074" max="14074" width="10.33203125" style="6" customWidth="1"/>
    <col min="14075" max="14075" width="14.5" style="6" customWidth="1"/>
    <col min="14076" max="14076" width="12" style="6" customWidth="1"/>
    <col min="14077" max="14078" width="10.33203125" style="6" customWidth="1"/>
    <col min="14079" max="14079" width="15.5" style="6" customWidth="1"/>
    <col min="14080" max="14080" width="13.5" style="6" customWidth="1"/>
    <col min="14081" max="14082" width="11.6640625" style="6" bestFit="1" customWidth="1"/>
    <col min="14083" max="14083" width="12.6640625" style="6" bestFit="1" customWidth="1"/>
    <col min="14084" max="14084" width="11" style="6" bestFit="1" customWidth="1"/>
    <col min="14085" max="14310" width="9.1640625" style="6"/>
    <col min="14311" max="14311" width="13.5" style="6" customWidth="1"/>
    <col min="14312" max="14313" width="9.1640625" style="6"/>
    <col min="14314" max="14325" width="7.5" style="6" customWidth="1"/>
    <col min="14326" max="14326" width="9.6640625" style="6" customWidth="1"/>
    <col min="14327" max="14327" width="8.5" style="6" customWidth="1"/>
    <col min="14328" max="14328" width="13.6640625" style="6" customWidth="1"/>
    <col min="14329" max="14329" width="16.6640625" style="6" customWidth="1"/>
    <col min="14330" max="14330" width="10.33203125" style="6" customWidth="1"/>
    <col min="14331" max="14331" width="14.5" style="6" customWidth="1"/>
    <col min="14332" max="14332" width="12" style="6" customWidth="1"/>
    <col min="14333" max="14334" width="10.33203125" style="6" customWidth="1"/>
    <col min="14335" max="14335" width="15.5" style="6" customWidth="1"/>
    <col min="14336" max="14336" width="13.5" style="6" customWidth="1"/>
    <col min="14337" max="14338" width="11.6640625" style="6" bestFit="1" customWidth="1"/>
    <col min="14339" max="14339" width="12.6640625" style="6" bestFit="1" customWidth="1"/>
    <col min="14340" max="14340" width="11" style="6" bestFit="1" customWidth="1"/>
    <col min="14341" max="14566" width="9.1640625" style="6"/>
    <col min="14567" max="14567" width="13.5" style="6" customWidth="1"/>
    <col min="14568" max="14569" width="9.1640625" style="6"/>
    <col min="14570" max="14581" width="7.5" style="6" customWidth="1"/>
    <col min="14582" max="14582" width="9.6640625" style="6" customWidth="1"/>
    <col min="14583" max="14583" width="8.5" style="6" customWidth="1"/>
    <col min="14584" max="14584" width="13.6640625" style="6" customWidth="1"/>
    <col min="14585" max="14585" width="16.6640625" style="6" customWidth="1"/>
    <col min="14586" max="14586" width="10.33203125" style="6" customWidth="1"/>
    <col min="14587" max="14587" width="14.5" style="6" customWidth="1"/>
    <col min="14588" max="14588" width="12" style="6" customWidth="1"/>
    <col min="14589" max="14590" width="10.33203125" style="6" customWidth="1"/>
    <col min="14591" max="14591" width="15.5" style="6" customWidth="1"/>
    <col min="14592" max="14592" width="13.5" style="6" customWidth="1"/>
    <col min="14593" max="14594" width="11.6640625" style="6" bestFit="1" customWidth="1"/>
    <col min="14595" max="14595" width="12.6640625" style="6" bestFit="1" customWidth="1"/>
    <col min="14596" max="14596" width="11" style="6" bestFit="1" customWidth="1"/>
    <col min="14597" max="14822" width="9.1640625" style="6"/>
    <col min="14823" max="14823" width="13.5" style="6" customWidth="1"/>
    <col min="14824" max="14825" width="9.1640625" style="6"/>
    <col min="14826" max="14837" width="7.5" style="6" customWidth="1"/>
    <col min="14838" max="14838" width="9.6640625" style="6" customWidth="1"/>
    <col min="14839" max="14839" width="8.5" style="6" customWidth="1"/>
    <col min="14840" max="14840" width="13.6640625" style="6" customWidth="1"/>
    <col min="14841" max="14841" width="16.6640625" style="6" customWidth="1"/>
    <col min="14842" max="14842" width="10.33203125" style="6" customWidth="1"/>
    <col min="14843" max="14843" width="14.5" style="6" customWidth="1"/>
    <col min="14844" max="14844" width="12" style="6" customWidth="1"/>
    <col min="14845" max="14846" width="10.33203125" style="6" customWidth="1"/>
    <col min="14847" max="14847" width="15.5" style="6" customWidth="1"/>
    <col min="14848" max="14848" width="13.5" style="6" customWidth="1"/>
    <col min="14849" max="14850" width="11.6640625" style="6" bestFit="1" customWidth="1"/>
    <col min="14851" max="14851" width="12.6640625" style="6" bestFit="1" customWidth="1"/>
    <col min="14852" max="14852" width="11" style="6" bestFit="1" customWidth="1"/>
    <col min="14853" max="15078" width="9.1640625" style="6"/>
    <col min="15079" max="15079" width="13.5" style="6" customWidth="1"/>
    <col min="15080" max="15081" width="9.1640625" style="6"/>
    <col min="15082" max="15093" width="7.5" style="6" customWidth="1"/>
    <col min="15094" max="15094" width="9.6640625" style="6" customWidth="1"/>
    <col min="15095" max="15095" width="8.5" style="6" customWidth="1"/>
    <col min="15096" max="15096" width="13.6640625" style="6" customWidth="1"/>
    <col min="15097" max="15097" width="16.6640625" style="6" customWidth="1"/>
    <col min="15098" max="15098" width="10.33203125" style="6" customWidth="1"/>
    <col min="15099" max="15099" width="14.5" style="6" customWidth="1"/>
    <col min="15100" max="15100" width="12" style="6" customWidth="1"/>
    <col min="15101" max="15102" width="10.33203125" style="6" customWidth="1"/>
    <col min="15103" max="15103" width="15.5" style="6" customWidth="1"/>
    <col min="15104" max="15104" width="13.5" style="6" customWidth="1"/>
    <col min="15105" max="15106" width="11.6640625" style="6" bestFit="1" customWidth="1"/>
    <col min="15107" max="15107" width="12.6640625" style="6" bestFit="1" customWidth="1"/>
    <col min="15108" max="15108" width="11" style="6" bestFit="1" customWidth="1"/>
    <col min="15109" max="15334" width="9.1640625" style="6"/>
    <col min="15335" max="15335" width="13.5" style="6" customWidth="1"/>
    <col min="15336" max="15337" width="9.1640625" style="6"/>
    <col min="15338" max="15349" width="7.5" style="6" customWidth="1"/>
    <col min="15350" max="15350" width="9.6640625" style="6" customWidth="1"/>
    <col min="15351" max="15351" width="8.5" style="6" customWidth="1"/>
    <col min="15352" max="15352" width="13.6640625" style="6" customWidth="1"/>
    <col min="15353" max="15353" width="16.6640625" style="6" customWidth="1"/>
    <col min="15354" max="15354" width="10.33203125" style="6" customWidth="1"/>
    <col min="15355" max="15355" width="14.5" style="6" customWidth="1"/>
    <col min="15356" max="15356" width="12" style="6" customWidth="1"/>
    <col min="15357" max="15358" width="10.33203125" style="6" customWidth="1"/>
    <col min="15359" max="15359" width="15.5" style="6" customWidth="1"/>
    <col min="15360" max="15360" width="13.5" style="6" customWidth="1"/>
    <col min="15361" max="15362" width="11.6640625" style="6" bestFit="1" customWidth="1"/>
    <col min="15363" max="15363" width="12.6640625" style="6" bestFit="1" customWidth="1"/>
    <col min="15364" max="15364" width="11" style="6" bestFit="1" customWidth="1"/>
    <col min="15365" max="15590" width="9.1640625" style="6"/>
    <col min="15591" max="15591" width="13.5" style="6" customWidth="1"/>
    <col min="15592" max="15593" width="9.1640625" style="6"/>
    <col min="15594" max="15605" width="7.5" style="6" customWidth="1"/>
    <col min="15606" max="15606" width="9.6640625" style="6" customWidth="1"/>
    <col min="15607" max="15607" width="8.5" style="6" customWidth="1"/>
    <col min="15608" max="15608" width="13.6640625" style="6" customWidth="1"/>
    <col min="15609" max="15609" width="16.6640625" style="6" customWidth="1"/>
    <col min="15610" max="15610" width="10.33203125" style="6" customWidth="1"/>
    <col min="15611" max="15611" width="14.5" style="6" customWidth="1"/>
    <col min="15612" max="15612" width="12" style="6" customWidth="1"/>
    <col min="15613" max="15614" width="10.33203125" style="6" customWidth="1"/>
    <col min="15615" max="15615" width="15.5" style="6" customWidth="1"/>
    <col min="15616" max="15616" width="13.5" style="6" customWidth="1"/>
    <col min="15617" max="15618" width="11.6640625" style="6" bestFit="1" customWidth="1"/>
    <col min="15619" max="15619" width="12.6640625" style="6" bestFit="1" customWidth="1"/>
    <col min="15620" max="15620" width="11" style="6" bestFit="1" customWidth="1"/>
    <col min="15621" max="15846" width="9.1640625" style="6"/>
    <col min="15847" max="15847" width="13.5" style="6" customWidth="1"/>
    <col min="15848" max="15849" width="9.1640625" style="6"/>
    <col min="15850" max="15861" width="7.5" style="6" customWidth="1"/>
    <col min="15862" max="15862" width="9.6640625" style="6" customWidth="1"/>
    <col min="15863" max="15863" width="8.5" style="6" customWidth="1"/>
    <col min="15864" max="15864" width="13.6640625" style="6" customWidth="1"/>
    <col min="15865" max="15865" width="16.6640625" style="6" customWidth="1"/>
    <col min="15866" max="15866" width="10.33203125" style="6" customWidth="1"/>
    <col min="15867" max="15867" width="14.5" style="6" customWidth="1"/>
    <col min="15868" max="15868" width="12" style="6" customWidth="1"/>
    <col min="15869" max="15870" width="10.33203125" style="6" customWidth="1"/>
    <col min="15871" max="15871" width="15.5" style="6" customWidth="1"/>
    <col min="15872" max="15872" width="13.5" style="6" customWidth="1"/>
    <col min="15873" max="15874" width="11.6640625" style="6" bestFit="1" customWidth="1"/>
    <col min="15875" max="15875" width="12.6640625" style="6" bestFit="1" customWidth="1"/>
    <col min="15876" max="15876" width="11" style="6" bestFit="1" customWidth="1"/>
    <col min="15877" max="16102" width="9.1640625" style="6"/>
    <col min="16103" max="16103" width="13.5" style="6" customWidth="1"/>
    <col min="16104" max="16105" width="9.1640625" style="6"/>
    <col min="16106" max="16117" width="7.5" style="6" customWidth="1"/>
    <col min="16118" max="16118" width="9.6640625" style="6" customWidth="1"/>
    <col min="16119" max="16119" width="8.5" style="6" customWidth="1"/>
    <col min="16120" max="16120" width="13.6640625" style="6" customWidth="1"/>
    <col min="16121" max="16121" width="16.6640625" style="6" customWidth="1"/>
    <col min="16122" max="16122" width="10.33203125" style="6" customWidth="1"/>
    <col min="16123" max="16123" width="14.5" style="6" customWidth="1"/>
    <col min="16124" max="16124" width="12" style="6" customWidth="1"/>
    <col min="16125" max="16126" width="10.33203125" style="6" customWidth="1"/>
    <col min="16127" max="16127" width="15.5" style="6" customWidth="1"/>
    <col min="16128" max="16128" width="13.5" style="6" customWidth="1"/>
    <col min="16129" max="16130" width="11.6640625" style="6" bestFit="1" customWidth="1"/>
    <col min="16131" max="16131" width="12.6640625" style="6" bestFit="1" customWidth="1"/>
    <col min="16132" max="16132" width="11" style="6" bestFit="1" customWidth="1"/>
    <col min="16133" max="16384" width="9.1640625" style="6"/>
  </cols>
  <sheetData>
    <row r="1" spans="1:36" s="2" customFormat="1">
      <c r="D1" s="3"/>
      <c r="E1" s="3"/>
      <c r="J1" s="3"/>
      <c r="K1" s="3"/>
      <c r="L1" s="656"/>
      <c r="P1" s="656"/>
      <c r="R1" s="656"/>
      <c r="T1" s="1067" t="s">
        <v>146</v>
      </c>
      <c r="U1" s="1067"/>
      <c r="V1" s="4"/>
      <c r="W1" s="1064" t="s">
        <v>147</v>
      </c>
      <c r="X1" s="1064"/>
      <c r="Y1" s="4"/>
      <c r="AA1" s="1064" t="s">
        <v>148</v>
      </c>
      <c r="AB1" s="1064"/>
      <c r="AC1" s="1064"/>
      <c r="AD1" s="1064"/>
      <c r="AE1" s="553">
        <f>AC2</f>
        <v>44681</v>
      </c>
      <c r="AF1" s="554">
        <f>AA2-AE1</f>
        <v>389</v>
      </c>
    </row>
    <row r="2" spans="1:36" ht="14.25" customHeight="1">
      <c r="A2" s="1050" t="s">
        <v>149</v>
      </c>
      <c r="B2" s="1052" t="s">
        <v>150</v>
      </c>
      <c r="C2" s="1052"/>
      <c r="D2" s="695" t="s">
        <v>155</v>
      </c>
      <c r="E2" s="696"/>
      <c r="F2" s="695" t="s">
        <v>156</v>
      </c>
      <c r="G2" s="696"/>
      <c r="H2" s="695" t="s">
        <v>157</v>
      </c>
      <c r="I2" s="696"/>
      <c r="J2" s="695" t="s">
        <v>151</v>
      </c>
      <c r="K2" s="696"/>
      <c r="L2" s="695" t="s">
        <v>152</v>
      </c>
      <c r="M2" s="696"/>
      <c r="N2" s="695" t="s">
        <v>153</v>
      </c>
      <c r="O2" s="696"/>
      <c r="P2" s="695" t="s">
        <v>154</v>
      </c>
      <c r="Q2" s="697"/>
      <c r="R2" s="1057" t="s">
        <v>151</v>
      </c>
      <c r="S2" s="1058"/>
      <c r="T2" s="1062" t="s">
        <v>158</v>
      </c>
      <c r="U2" s="1063"/>
      <c r="V2" s="5"/>
      <c r="W2" s="5" t="s">
        <v>224</v>
      </c>
      <c r="X2" s="5"/>
      <c r="Y2" s="5"/>
      <c r="AA2" s="1054">
        <f>D3-1</f>
        <v>45070</v>
      </c>
      <c r="AB2" s="1054"/>
      <c r="AC2" s="1065">
        <v>44681</v>
      </c>
      <c r="AD2" s="1066"/>
      <c r="AE2" s="546" t="s">
        <v>159</v>
      </c>
    </row>
    <row r="3" spans="1:36" ht="16">
      <c r="A3" s="1051"/>
      <c r="B3" s="1053"/>
      <c r="C3" s="1053"/>
      <c r="D3" s="1055">
        <v>45071</v>
      </c>
      <c r="E3" s="1056"/>
      <c r="F3" s="1055">
        <f>D3+1</f>
        <v>45072</v>
      </c>
      <c r="G3" s="1056"/>
      <c r="H3" s="1055">
        <f>F3+1</f>
        <v>45073</v>
      </c>
      <c r="I3" s="1056"/>
      <c r="J3" s="1055">
        <f>H3+1</f>
        <v>45074</v>
      </c>
      <c r="K3" s="1056"/>
      <c r="L3" s="1055">
        <f>J3+1</f>
        <v>45075</v>
      </c>
      <c r="M3" s="1056"/>
      <c r="N3" s="1055">
        <f>L3+1</f>
        <v>45076</v>
      </c>
      <c r="O3" s="1056"/>
      <c r="P3" s="1055">
        <f>N3+1</f>
        <v>45077</v>
      </c>
      <c r="Q3" s="1056"/>
      <c r="R3" s="1055">
        <f>P3+1</f>
        <v>45078</v>
      </c>
      <c r="S3" s="1056"/>
      <c r="T3" s="7" t="s">
        <v>160</v>
      </c>
      <c r="U3" s="8" t="s">
        <v>161</v>
      </c>
      <c r="V3" s="5" t="s">
        <v>162</v>
      </c>
      <c r="W3" s="5" t="s">
        <v>163</v>
      </c>
      <c r="X3" s="5" t="s">
        <v>163</v>
      </c>
      <c r="Y3" s="5" t="s">
        <v>162</v>
      </c>
      <c r="AA3" s="5" t="s">
        <v>164</v>
      </c>
      <c r="AB3" s="5" t="s">
        <v>165</v>
      </c>
      <c r="AC3" s="121" t="s">
        <v>26</v>
      </c>
      <c r="AD3" s="121" t="s">
        <v>21</v>
      </c>
    </row>
    <row r="4" spans="1:36" ht="16">
      <c r="A4" s="9" t="s">
        <v>166</v>
      </c>
      <c r="B4" s="1053" t="s">
        <v>167</v>
      </c>
      <c r="C4" s="1053"/>
      <c r="D4" s="629">
        <v>22576</v>
      </c>
      <c r="E4" s="350"/>
      <c r="F4" s="622">
        <v>22931</v>
      </c>
      <c r="G4" s="350"/>
      <c r="H4" s="629">
        <v>16481</v>
      </c>
      <c r="I4" s="350"/>
      <c r="J4" s="629">
        <v>3246</v>
      </c>
      <c r="K4" s="350"/>
      <c r="L4" s="629">
        <v>9568</v>
      </c>
      <c r="M4" s="350"/>
      <c r="N4" s="629">
        <v>17541</v>
      </c>
      <c r="O4" s="348"/>
      <c r="P4" s="689">
        <f>AVERAGE(D4,F4,H4,J4,L4,N4)</f>
        <v>15390.5</v>
      </c>
      <c r="Q4" s="367"/>
      <c r="R4" s="689"/>
      <c r="S4" s="367"/>
      <c r="T4" s="174">
        <f>D4+F4+H4+J4+L4+N4+P4+R4</f>
        <v>107733.5</v>
      </c>
      <c r="U4" s="174">
        <f>$V$4*W4+X4*$Y$4</f>
        <v>191935.80000000002</v>
      </c>
      <c r="V4" s="370">
        <v>7</v>
      </c>
      <c r="W4" s="596">
        <v>27419.4</v>
      </c>
      <c r="X4" s="176"/>
      <c r="Y4" s="371"/>
      <c r="Z4" s="368"/>
      <c r="AA4" s="597">
        <v>658064.5</v>
      </c>
      <c r="AB4" s="597">
        <v>480298</v>
      </c>
      <c r="AC4" s="597">
        <v>748000</v>
      </c>
      <c r="AD4" s="597">
        <v>593829</v>
      </c>
      <c r="AE4" s="179"/>
      <c r="AF4" s="179"/>
      <c r="AJ4" s="599"/>
    </row>
    <row r="5" spans="1:36" ht="16">
      <c r="A5" s="9"/>
      <c r="B5" s="1060" t="s">
        <v>117</v>
      </c>
      <c r="C5" s="1061"/>
      <c r="D5" s="629">
        <v>78567</v>
      </c>
      <c r="E5" s="350"/>
      <c r="F5" s="629">
        <v>72483</v>
      </c>
      <c r="G5" s="350"/>
      <c r="H5" s="629">
        <v>45610</v>
      </c>
      <c r="I5" s="350"/>
      <c r="J5" s="629">
        <v>81764</v>
      </c>
      <c r="K5" s="350"/>
      <c r="L5" s="629">
        <v>50801</v>
      </c>
      <c r="M5" s="350"/>
      <c r="N5" s="629">
        <v>59808</v>
      </c>
      <c r="O5" s="348"/>
      <c r="P5" s="689">
        <f t="shared" ref="P5:P10" si="0">AVERAGE(D5,F5,H5,J5,L5,N5)</f>
        <v>64838.833333333336</v>
      </c>
      <c r="Q5" s="348"/>
      <c r="R5" s="689"/>
      <c r="S5" s="348"/>
      <c r="T5" s="174">
        <f t="shared" ref="T5:T10" si="1">D5+F5+H5+J5+L5+N5+P5+R5</f>
        <v>453871.83333333331</v>
      </c>
      <c r="U5" s="174">
        <f t="shared" ref="U5:U10" si="2">$V$4*W5+X5*$Y$4</f>
        <v>435354.5</v>
      </c>
      <c r="V5" s="181"/>
      <c r="W5" s="596">
        <v>62193.5</v>
      </c>
      <c r="X5" s="182"/>
      <c r="Y5" s="183"/>
      <c r="Z5" s="178"/>
      <c r="AA5" s="597">
        <v>1492645.2</v>
      </c>
      <c r="AB5" s="597">
        <v>1329160</v>
      </c>
      <c r="AC5" s="597">
        <v>1758000</v>
      </c>
      <c r="AD5" s="597">
        <v>1420111</v>
      </c>
      <c r="AE5" s="179"/>
      <c r="AF5" s="179"/>
      <c r="AJ5" s="599"/>
    </row>
    <row r="6" spans="1:36" ht="16">
      <c r="A6" s="9"/>
      <c r="B6" s="1060" t="s">
        <v>119</v>
      </c>
      <c r="C6" s="1061"/>
      <c r="D6" s="629">
        <v>33981</v>
      </c>
      <c r="E6" s="350"/>
      <c r="F6" s="629">
        <v>39327</v>
      </c>
      <c r="G6" s="350"/>
      <c r="H6" s="629">
        <v>27557</v>
      </c>
      <c r="I6" s="657"/>
      <c r="J6" s="657">
        <v>39547</v>
      </c>
      <c r="K6" s="657"/>
      <c r="L6" s="626">
        <v>31807</v>
      </c>
      <c r="M6" s="350"/>
      <c r="N6" s="657">
        <v>39682</v>
      </c>
      <c r="O6" s="348"/>
      <c r="P6" s="689">
        <f t="shared" si="0"/>
        <v>35316.833333333336</v>
      </c>
      <c r="Q6" s="348"/>
      <c r="R6" s="689"/>
      <c r="S6" s="348"/>
      <c r="T6" s="174">
        <f t="shared" si="1"/>
        <v>247217.83333333334</v>
      </c>
      <c r="U6" s="174">
        <f t="shared" si="2"/>
        <v>211129.1</v>
      </c>
      <c r="V6" s="185"/>
      <c r="W6" s="596">
        <v>30161.3</v>
      </c>
      <c r="X6" s="182"/>
      <c r="Y6" s="183"/>
      <c r="Z6" s="178"/>
      <c r="AA6" s="597">
        <v>723871</v>
      </c>
      <c r="AB6" s="597">
        <v>608994</v>
      </c>
      <c r="AC6" s="597">
        <v>776000</v>
      </c>
      <c r="AD6" s="597">
        <v>591230</v>
      </c>
      <c r="AE6" s="179"/>
      <c r="AF6" s="179"/>
      <c r="AJ6" s="599"/>
    </row>
    <row r="7" spans="1:36" ht="16">
      <c r="A7" s="9"/>
      <c r="B7" s="1059" t="s">
        <v>168</v>
      </c>
      <c r="C7" s="1059"/>
      <c r="D7" s="629">
        <v>30478</v>
      </c>
      <c r="E7" s="350"/>
      <c r="F7" s="629">
        <v>28141</v>
      </c>
      <c r="G7" s="350"/>
      <c r="H7" s="629">
        <v>19503</v>
      </c>
      <c r="I7" s="350"/>
      <c r="J7" s="629">
        <v>41677</v>
      </c>
      <c r="K7" s="350"/>
      <c r="L7" s="629">
        <v>31015</v>
      </c>
      <c r="M7" s="350"/>
      <c r="N7" s="629">
        <v>42927</v>
      </c>
      <c r="O7" s="618"/>
      <c r="P7" s="689">
        <f t="shared" si="0"/>
        <v>32290.166666666668</v>
      </c>
      <c r="Q7" s="348"/>
      <c r="R7" s="689"/>
      <c r="S7" s="348"/>
      <c r="T7" s="174">
        <f t="shared" si="1"/>
        <v>226031.16666666666</v>
      </c>
      <c r="U7" s="174">
        <f t="shared" si="2"/>
        <v>209773.9</v>
      </c>
      <c r="V7" s="185"/>
      <c r="W7" s="596">
        <v>29967.7</v>
      </c>
      <c r="X7" s="182"/>
      <c r="Y7" s="183"/>
      <c r="Z7" s="178"/>
      <c r="AA7" s="597">
        <v>719225.8</v>
      </c>
      <c r="AB7" s="597">
        <v>679323</v>
      </c>
      <c r="AC7" s="597">
        <v>920000</v>
      </c>
      <c r="AD7" s="597">
        <v>653695</v>
      </c>
      <c r="AE7" s="179"/>
      <c r="AF7" s="179"/>
      <c r="AJ7" s="599"/>
    </row>
    <row r="8" spans="1:36" ht="16">
      <c r="A8" s="9"/>
      <c r="B8" s="1060" t="s">
        <v>263</v>
      </c>
      <c r="C8" s="1061"/>
      <c r="D8" s="350">
        <v>33273</v>
      </c>
      <c r="E8" s="350"/>
      <c r="F8" s="629">
        <v>25706</v>
      </c>
      <c r="G8" s="350"/>
      <c r="H8" s="629">
        <v>16933</v>
      </c>
      <c r="I8" s="350"/>
      <c r="J8" s="629">
        <v>24718</v>
      </c>
      <c r="K8" s="604"/>
      <c r="L8" s="629">
        <v>12690</v>
      </c>
      <c r="M8" s="604"/>
      <c r="N8" s="622">
        <v>24483</v>
      </c>
      <c r="O8" s="618"/>
      <c r="P8" s="689">
        <f t="shared" si="0"/>
        <v>22967.166666666668</v>
      </c>
      <c r="Q8" s="348"/>
      <c r="R8" s="689"/>
      <c r="S8" s="348"/>
      <c r="T8" s="174">
        <f t="shared" si="1"/>
        <v>160770.16666666666</v>
      </c>
      <c r="U8" s="174">
        <f t="shared" ref="U8" si="3">$V$4*W8+X8*$Y$4</f>
        <v>124193.30000000002</v>
      </c>
      <c r="V8" s="185"/>
      <c r="W8" s="596">
        <v>17741.900000000001</v>
      </c>
      <c r="X8" s="182"/>
      <c r="Y8" s="183"/>
      <c r="Z8" s="178"/>
      <c r="AA8" s="597">
        <v>425806.5</v>
      </c>
      <c r="AB8" s="597">
        <v>554926</v>
      </c>
      <c r="AC8" s="597">
        <v>450000</v>
      </c>
      <c r="AD8" s="597">
        <v>409141</v>
      </c>
      <c r="AE8" s="179"/>
      <c r="AF8" s="179"/>
      <c r="AJ8" s="599"/>
    </row>
    <row r="9" spans="1:36" ht="16">
      <c r="A9" s="9"/>
      <c r="B9" s="1059" t="s">
        <v>271</v>
      </c>
      <c r="C9" s="1059"/>
      <c r="D9" s="350">
        <v>36325</v>
      </c>
      <c r="E9" s="350"/>
      <c r="F9" s="629">
        <v>48746</v>
      </c>
      <c r="G9" s="350"/>
      <c r="H9" s="629">
        <v>27764</v>
      </c>
      <c r="I9" s="350"/>
      <c r="J9" s="629">
        <v>53815</v>
      </c>
      <c r="K9" s="604"/>
      <c r="L9" s="629">
        <v>22076</v>
      </c>
      <c r="M9" s="604"/>
      <c r="N9" s="622">
        <v>38762</v>
      </c>
      <c r="O9" s="618"/>
      <c r="P9" s="689">
        <f t="shared" si="0"/>
        <v>37914.666666666664</v>
      </c>
      <c r="Q9" s="348"/>
      <c r="R9" s="689"/>
      <c r="S9" s="348"/>
      <c r="T9" s="174">
        <f t="shared" si="1"/>
        <v>265402.66666666669</v>
      </c>
      <c r="U9" s="174">
        <f t="shared" si="2"/>
        <v>306193.3</v>
      </c>
      <c r="V9" s="185"/>
      <c r="W9" s="596">
        <v>43741.9</v>
      </c>
      <c r="X9" s="182"/>
      <c r="Y9" s="183"/>
      <c r="Z9" s="178"/>
      <c r="AA9" s="597">
        <v>1049806.5</v>
      </c>
      <c r="AB9" s="597">
        <v>825112</v>
      </c>
      <c r="AC9" s="597">
        <v>1229000</v>
      </c>
      <c r="AD9" s="597">
        <v>817837</v>
      </c>
      <c r="AE9" s="179"/>
      <c r="AF9" s="179"/>
      <c r="AJ9" s="599"/>
    </row>
    <row r="10" spans="1:36" ht="16">
      <c r="A10" s="9"/>
      <c r="B10" s="1060" t="s">
        <v>169</v>
      </c>
      <c r="C10" s="1061"/>
      <c r="D10" s="629">
        <v>79759</v>
      </c>
      <c r="E10" s="350"/>
      <c r="F10" s="629">
        <v>68754</v>
      </c>
      <c r="G10" s="350"/>
      <c r="H10" s="629">
        <v>57274</v>
      </c>
      <c r="I10" s="350"/>
      <c r="J10" s="629">
        <v>67719</v>
      </c>
      <c r="K10" s="350"/>
      <c r="L10" s="629">
        <v>32211</v>
      </c>
      <c r="M10" s="350"/>
      <c r="N10" s="689">
        <v>72695</v>
      </c>
      <c r="O10" s="618"/>
      <c r="P10" s="689">
        <f t="shared" si="0"/>
        <v>63068.666666666664</v>
      </c>
      <c r="Q10" s="348"/>
      <c r="R10" s="689"/>
      <c r="S10" s="348"/>
      <c r="T10" s="174">
        <f t="shared" si="1"/>
        <v>441480.66666666669</v>
      </c>
      <c r="U10" s="174">
        <f t="shared" si="2"/>
        <v>711290.29999999993</v>
      </c>
      <c r="V10" s="185"/>
      <c r="W10" s="596">
        <v>101612.9</v>
      </c>
      <c r="X10" s="182"/>
      <c r="Y10" s="183"/>
      <c r="Z10" s="178"/>
      <c r="AA10" s="597">
        <v>2438709.7000000002</v>
      </c>
      <c r="AB10" s="597">
        <v>1517933</v>
      </c>
      <c r="AC10" s="597">
        <v>3198000</v>
      </c>
      <c r="AD10" s="597">
        <v>681585</v>
      </c>
      <c r="AE10" s="179"/>
      <c r="AF10" s="179"/>
      <c r="AJ10" s="599"/>
    </row>
    <row r="11" spans="1:36" ht="16">
      <c r="A11" s="9"/>
      <c r="B11" s="1060" t="s">
        <v>276</v>
      </c>
      <c r="C11" s="1061"/>
      <c r="D11" s="629"/>
      <c r="E11" s="350"/>
      <c r="F11" s="629"/>
      <c r="G11" s="350"/>
      <c r="H11" s="629"/>
      <c r="I11" s="350"/>
      <c r="J11" s="629"/>
      <c r="K11" s="350"/>
      <c r="L11" s="629"/>
      <c r="M11" s="350"/>
      <c r="N11" s="689"/>
      <c r="O11" s="618"/>
      <c r="P11" s="689"/>
      <c r="Q11" s="348"/>
      <c r="R11" s="689"/>
      <c r="S11" s="348"/>
      <c r="T11" s="174">
        <f>D11+F11+H11+J11+L11+N11+P11+R11</f>
        <v>0</v>
      </c>
      <c r="U11" s="184">
        <f>$V$4*W11+X11*$Y$4</f>
        <v>42903</v>
      </c>
      <c r="V11" s="185"/>
      <c r="W11" s="596">
        <v>6129</v>
      </c>
      <c r="X11" s="182"/>
      <c r="Y11" s="183"/>
      <c r="Z11" s="178"/>
      <c r="AA11" s="597">
        <v>147096.79999999999</v>
      </c>
      <c r="AB11" s="597">
        <v>0</v>
      </c>
      <c r="AC11" s="597"/>
      <c r="AD11" s="597"/>
      <c r="AE11" s="179"/>
      <c r="AF11" s="179"/>
      <c r="AJ11" s="599"/>
    </row>
    <row r="12" spans="1:36" ht="16">
      <c r="A12" s="9"/>
      <c r="B12" s="1060" t="s">
        <v>171</v>
      </c>
      <c r="C12" s="1061"/>
      <c r="D12" s="629">
        <v>201716</v>
      </c>
      <c r="E12" s="350"/>
      <c r="F12" s="622">
        <v>183287</v>
      </c>
      <c r="G12" s="350"/>
      <c r="H12" s="608">
        <v>146484</v>
      </c>
      <c r="I12" s="350"/>
      <c r="J12" s="626">
        <v>215837</v>
      </c>
      <c r="K12" s="350"/>
      <c r="L12" s="622">
        <v>160094</v>
      </c>
      <c r="M12" s="350"/>
      <c r="N12" s="618">
        <v>200528</v>
      </c>
      <c r="O12" s="618"/>
      <c r="P12" s="689">
        <f t="shared" ref="P12:P14" si="4">AVERAGE(D12,F12,H12,J12,L12,N12)</f>
        <v>184657.66666666666</v>
      </c>
      <c r="Q12" s="348"/>
      <c r="R12" s="689"/>
      <c r="S12" s="348"/>
      <c r="T12" s="174">
        <f t="shared" ref="T12:T14" si="5">D12+F12+H12+J12+L12+N12+P12+R12</f>
        <v>1292603.6666666667</v>
      </c>
      <c r="U12" s="174">
        <f t="shared" ref="U12:U14" si="6">$V$4*W12+X12*$Y$4</f>
        <v>1354838.8</v>
      </c>
      <c r="V12" s="185"/>
      <c r="W12" s="596">
        <v>193548.4</v>
      </c>
      <c r="X12" s="182"/>
      <c r="Y12" s="183"/>
      <c r="Z12" s="178"/>
      <c r="AA12" s="597">
        <v>4645161.3</v>
      </c>
      <c r="AB12" s="597">
        <v>3800283</v>
      </c>
      <c r="AC12" s="597">
        <v>4800000</v>
      </c>
      <c r="AD12" s="597">
        <v>3750436</v>
      </c>
      <c r="AE12" s="179"/>
      <c r="AF12" s="179"/>
      <c r="AJ12" s="599"/>
    </row>
    <row r="13" spans="1:36" ht="16">
      <c r="A13" s="9"/>
      <c r="B13" s="1060" t="s">
        <v>172</v>
      </c>
      <c r="C13" s="1061"/>
      <c r="D13" s="629">
        <v>12903</v>
      </c>
      <c r="E13" s="350"/>
      <c r="F13" s="622">
        <v>10670</v>
      </c>
      <c r="G13" s="350"/>
      <c r="H13" s="608">
        <v>9361</v>
      </c>
      <c r="I13" s="350"/>
      <c r="J13" s="626">
        <v>13761</v>
      </c>
      <c r="K13" s="350"/>
      <c r="L13" s="622">
        <v>12144</v>
      </c>
      <c r="M13" s="350"/>
      <c r="N13" s="618">
        <v>12100</v>
      </c>
      <c r="O13" s="618"/>
      <c r="P13" s="689">
        <f t="shared" si="4"/>
        <v>11823.166666666666</v>
      </c>
      <c r="Q13" s="348"/>
      <c r="R13" s="689"/>
      <c r="S13" s="348"/>
      <c r="T13" s="174">
        <f t="shared" si="5"/>
        <v>82762.166666666672</v>
      </c>
      <c r="U13" s="174">
        <f t="shared" si="6"/>
        <v>59387.299999999996</v>
      </c>
      <c r="V13" s="185"/>
      <c r="W13" s="596">
        <v>8483.9</v>
      </c>
      <c r="X13" s="182"/>
      <c r="Y13" s="183"/>
      <c r="Z13" s="178"/>
      <c r="AA13" s="597">
        <v>203612.9</v>
      </c>
      <c r="AB13" s="597">
        <v>248314</v>
      </c>
      <c r="AC13" s="597">
        <v>241000</v>
      </c>
      <c r="AD13" s="597">
        <v>222750</v>
      </c>
      <c r="AE13" s="179"/>
      <c r="AF13" s="179"/>
      <c r="AJ13" s="599"/>
    </row>
    <row r="14" spans="1:36" ht="16">
      <c r="A14" s="9"/>
      <c r="B14" s="1059" t="s">
        <v>125</v>
      </c>
      <c r="C14" s="1059"/>
      <c r="D14" s="629">
        <v>29271</v>
      </c>
      <c r="E14" s="350"/>
      <c r="F14" s="622">
        <v>28010</v>
      </c>
      <c r="G14" s="350"/>
      <c r="H14" s="608">
        <v>32930</v>
      </c>
      <c r="I14" s="626"/>
      <c r="J14" s="626">
        <v>32398</v>
      </c>
      <c r="K14" s="626"/>
      <c r="L14" s="622">
        <v>28038</v>
      </c>
      <c r="M14" s="350"/>
      <c r="N14" s="618">
        <v>70833</v>
      </c>
      <c r="O14" s="618"/>
      <c r="P14" s="689">
        <f t="shared" si="4"/>
        <v>36913.333333333336</v>
      </c>
      <c r="Q14" s="348"/>
      <c r="R14" s="689"/>
      <c r="S14" s="348"/>
      <c r="T14" s="174">
        <f t="shared" si="5"/>
        <v>258393.33333333334</v>
      </c>
      <c r="U14" s="174">
        <f t="shared" si="6"/>
        <v>188097</v>
      </c>
      <c r="V14" s="185"/>
      <c r="W14" s="596">
        <v>26871</v>
      </c>
      <c r="X14" s="182"/>
      <c r="Y14" s="183"/>
      <c r="Z14" s="178"/>
      <c r="AA14" s="597">
        <v>644903.19999999995</v>
      </c>
      <c r="AB14" s="597">
        <v>687327</v>
      </c>
      <c r="AC14" s="597">
        <v>831000</v>
      </c>
      <c r="AD14" s="597">
        <v>798360</v>
      </c>
      <c r="AE14" s="179"/>
      <c r="AF14" s="179"/>
      <c r="AJ14" s="599"/>
    </row>
    <row r="15" spans="1:36" s="2" customFormat="1" ht="16">
      <c r="A15" s="11"/>
      <c r="B15" s="1068" t="s">
        <v>173</v>
      </c>
      <c r="C15" s="1069"/>
      <c r="D15" s="1070">
        <f>SUM(D4:D14)</f>
        <v>558849</v>
      </c>
      <c r="E15" s="1071"/>
      <c r="F15" s="1070">
        <f>SUM(F4:F14)</f>
        <v>528055</v>
      </c>
      <c r="G15" s="1071"/>
      <c r="H15" s="1070">
        <f>SUM(H4:H14)</f>
        <v>399897</v>
      </c>
      <c r="I15" s="1071"/>
      <c r="J15" s="1070">
        <f>SUM(J4:J14)</f>
        <v>574482</v>
      </c>
      <c r="K15" s="1071"/>
      <c r="L15" s="1072">
        <f>SUM(L4:L14)</f>
        <v>390444</v>
      </c>
      <c r="M15" s="1073"/>
      <c r="N15" s="1072">
        <f>SUM(N4:N14)</f>
        <v>579359</v>
      </c>
      <c r="O15" s="1073"/>
      <c r="P15" s="1044">
        <f>SUM(P4:P14)</f>
        <v>505181</v>
      </c>
      <c r="Q15" s="1045"/>
      <c r="R15" s="1044">
        <f>SUM(R4:R14)</f>
        <v>0</v>
      </c>
      <c r="S15" s="1045"/>
      <c r="T15" s="690">
        <f>D15+F15+H15+J15+L15+N15+P15+R15</f>
        <v>3536267</v>
      </c>
      <c r="U15" s="188">
        <f>SUM(U4:U14)</f>
        <v>3835096.3</v>
      </c>
      <c r="V15" s="189"/>
      <c r="W15" s="190">
        <f>SUM(W4:W14)</f>
        <v>547870.9</v>
      </c>
      <c r="X15" s="190">
        <f>SUM(X4:X14)</f>
        <v>0</v>
      </c>
      <c r="Y15" s="191"/>
      <c r="Z15" s="192"/>
      <c r="AA15" s="193">
        <f>SUM(AA4:AA14)</f>
        <v>13148903.4</v>
      </c>
      <c r="AB15" s="193">
        <f>SUM(AB4:AB14)</f>
        <v>10731670</v>
      </c>
      <c r="AC15" s="193">
        <f>SUM(AC4:AC14)</f>
        <v>14951000</v>
      </c>
      <c r="AD15" s="193">
        <f>SUM(AD4:AD14)</f>
        <v>9938974</v>
      </c>
      <c r="AE15" s="194"/>
      <c r="AF15" s="194"/>
    </row>
    <row r="16" spans="1:36" ht="16">
      <c r="A16" s="9" t="s">
        <v>174</v>
      </c>
      <c r="B16" s="1074" t="s">
        <v>175</v>
      </c>
      <c r="C16" s="1074"/>
      <c r="D16" s="689"/>
      <c r="E16" s="349"/>
      <c r="F16" s="689"/>
      <c r="G16" s="349"/>
      <c r="H16" s="689"/>
      <c r="I16" s="349"/>
      <c r="J16" s="689"/>
      <c r="K16" s="349"/>
      <c r="L16" s="689"/>
      <c r="M16" s="349"/>
      <c r="N16" s="689"/>
      <c r="O16" s="349"/>
      <c r="P16" s="689"/>
      <c r="Q16" s="367"/>
      <c r="R16" s="689"/>
      <c r="S16" s="367"/>
      <c r="T16" s="174"/>
      <c r="U16" s="369">
        <f>$V$16*W16+X16*$Y$16</f>
        <v>0</v>
      </c>
      <c r="V16" s="372">
        <v>7</v>
      </c>
      <c r="W16" s="596">
        <v>0</v>
      </c>
      <c r="X16" s="176"/>
      <c r="Y16" s="373"/>
      <c r="Z16" s="178"/>
      <c r="AA16" s="597">
        <v>0</v>
      </c>
      <c r="AB16" s="597">
        <v>0</v>
      </c>
      <c r="AC16" s="597">
        <v>0</v>
      </c>
      <c r="AD16" s="597">
        <v>0</v>
      </c>
      <c r="AE16" s="179"/>
      <c r="AF16" s="179"/>
    </row>
    <row r="17" spans="1:35" ht="16">
      <c r="A17" s="9" t="s">
        <v>176</v>
      </c>
      <c r="B17" s="1059" t="s">
        <v>177</v>
      </c>
      <c r="C17" s="1059"/>
      <c r="D17" s="629">
        <v>2070.1999999999998</v>
      </c>
      <c r="E17" s="350"/>
      <c r="F17" s="612">
        <v>2119.1999999999998</v>
      </c>
      <c r="G17" s="619"/>
      <c r="H17" s="689">
        <v>1192.5999999999999</v>
      </c>
      <c r="I17" s="350"/>
      <c r="J17" s="689">
        <v>2579.9</v>
      </c>
      <c r="K17" s="618"/>
      <c r="L17" s="618">
        <v>2207.6</v>
      </c>
      <c r="M17" s="618"/>
      <c r="N17" s="618">
        <v>3125</v>
      </c>
      <c r="O17" s="618"/>
      <c r="P17" s="689">
        <f t="shared" ref="P17:P23" si="7">AVERAGE(D17,F17,H17,J17,L17,N17)</f>
        <v>2215.75</v>
      </c>
      <c r="Q17" s="351"/>
      <c r="R17" s="689"/>
      <c r="S17" s="351"/>
      <c r="T17" s="174">
        <f t="shared" ref="T17:T24" si="8">D17+F17+H17+J17+L17+N17+P17+R17</f>
        <v>15510.25</v>
      </c>
      <c r="U17" s="195">
        <f t="shared" ref="U17:U28" si="9">$V$16*W17+X17*$Y$16</f>
        <v>14451.5</v>
      </c>
      <c r="V17" s="185"/>
      <c r="W17" s="596">
        <v>2064.5</v>
      </c>
      <c r="X17" s="176"/>
      <c r="Y17" s="183"/>
      <c r="Z17" s="178"/>
      <c r="AA17" s="597">
        <v>49548.4</v>
      </c>
      <c r="AB17" s="597">
        <v>43099.399999999987</v>
      </c>
      <c r="AC17" s="597">
        <v>70000</v>
      </c>
      <c r="AD17" s="597">
        <v>61080</v>
      </c>
      <c r="AE17" s="179"/>
      <c r="AF17" s="179"/>
    </row>
    <row r="18" spans="1:35" ht="16">
      <c r="A18" s="9"/>
      <c r="B18" s="1059" t="s">
        <v>178</v>
      </c>
      <c r="C18" s="1059"/>
      <c r="D18" s="629">
        <v>9517.4</v>
      </c>
      <c r="E18" s="350"/>
      <c r="F18" s="619">
        <v>9362.2999999999993</v>
      </c>
      <c r="G18" s="619"/>
      <c r="H18" s="619">
        <v>7640.2999999999993</v>
      </c>
      <c r="I18" s="350"/>
      <c r="J18" s="619">
        <v>14620.199999999999</v>
      </c>
      <c r="K18" s="618"/>
      <c r="L18" s="618">
        <v>10387.700000000001</v>
      </c>
      <c r="M18" s="618"/>
      <c r="N18" s="618">
        <v>7378.8</v>
      </c>
      <c r="O18" s="618"/>
      <c r="P18" s="689">
        <f t="shared" si="7"/>
        <v>9817.7833333333328</v>
      </c>
      <c r="Q18" s="348"/>
      <c r="R18" s="689"/>
      <c r="S18" s="348"/>
      <c r="T18" s="174">
        <f t="shared" si="8"/>
        <v>68724.483333333337</v>
      </c>
      <c r="U18" s="195">
        <f t="shared" si="9"/>
        <v>47419.4</v>
      </c>
      <c r="V18" s="185"/>
      <c r="W18" s="596">
        <v>6774.2</v>
      </c>
      <c r="X18" s="182"/>
      <c r="Y18" s="183"/>
      <c r="Z18" s="178"/>
      <c r="AA18" s="597">
        <v>162580.6</v>
      </c>
      <c r="AB18" s="597">
        <v>185971.39999999997</v>
      </c>
      <c r="AC18" s="597">
        <v>200000</v>
      </c>
      <c r="AD18" s="597">
        <v>236526</v>
      </c>
      <c r="AE18" s="179"/>
      <c r="AF18" s="179"/>
    </row>
    <row r="19" spans="1:35" ht="16">
      <c r="A19" s="9"/>
      <c r="B19" s="1060" t="s">
        <v>179</v>
      </c>
      <c r="C19" s="1061"/>
      <c r="D19" s="629">
        <v>1943.6999999999998</v>
      </c>
      <c r="E19" s="350"/>
      <c r="F19" s="629">
        <v>3588.2</v>
      </c>
      <c r="G19" s="619"/>
      <c r="H19" s="619">
        <v>2735.7</v>
      </c>
      <c r="I19" s="619"/>
      <c r="J19" s="657">
        <v>3429.2</v>
      </c>
      <c r="K19" s="618"/>
      <c r="L19" s="689">
        <v>1778.6000000000001</v>
      </c>
      <c r="M19" s="618"/>
      <c r="N19" s="689">
        <v>1681.6</v>
      </c>
      <c r="O19" s="618"/>
      <c r="P19" s="689">
        <f t="shared" si="7"/>
        <v>2526.1666666666665</v>
      </c>
      <c r="Q19" s="348"/>
      <c r="R19" s="689"/>
      <c r="S19" s="348"/>
      <c r="T19" s="174">
        <f t="shared" si="8"/>
        <v>17683.166666666668</v>
      </c>
      <c r="U19" s="195">
        <f t="shared" si="9"/>
        <v>11290.300000000001</v>
      </c>
      <c r="V19" s="185"/>
      <c r="W19" s="596">
        <v>1612.9</v>
      </c>
      <c r="X19" s="182"/>
      <c r="Y19" s="183"/>
      <c r="Z19" s="178"/>
      <c r="AA19" s="597">
        <v>38709.699999999997</v>
      </c>
      <c r="AB19" s="597">
        <v>79432.100000000006</v>
      </c>
      <c r="AC19" s="597">
        <v>70000</v>
      </c>
      <c r="AD19" s="597">
        <v>34315</v>
      </c>
      <c r="AE19" s="179"/>
      <c r="AF19" s="179"/>
    </row>
    <row r="20" spans="1:35" ht="16">
      <c r="A20" s="9"/>
      <c r="B20" s="1060" t="s">
        <v>168</v>
      </c>
      <c r="C20" s="1061"/>
      <c r="D20" s="629">
        <v>9066.4000000000015</v>
      </c>
      <c r="E20" s="350"/>
      <c r="F20" s="619">
        <v>4652.8</v>
      </c>
      <c r="G20" s="619"/>
      <c r="H20" s="619">
        <v>5011</v>
      </c>
      <c r="I20" s="619"/>
      <c r="J20" s="657">
        <v>6402.5</v>
      </c>
      <c r="K20" s="618"/>
      <c r="L20" s="689">
        <v>2281.5</v>
      </c>
      <c r="M20" s="618"/>
      <c r="N20" s="618">
        <v>4354.1000000000004</v>
      </c>
      <c r="O20" s="618"/>
      <c r="P20" s="689">
        <f t="shared" si="7"/>
        <v>5294.7166666666672</v>
      </c>
      <c r="Q20" s="348"/>
      <c r="R20" s="689"/>
      <c r="S20" s="348"/>
      <c r="T20" s="174">
        <f t="shared" si="8"/>
        <v>37063.01666666667</v>
      </c>
      <c r="U20" s="195">
        <f t="shared" si="9"/>
        <v>39516.400000000001</v>
      </c>
      <c r="V20" s="185"/>
      <c r="W20" s="596">
        <v>5645.2</v>
      </c>
      <c r="X20" s="182"/>
      <c r="Y20" s="183"/>
      <c r="Z20" s="178"/>
      <c r="AA20" s="597">
        <v>135483.9</v>
      </c>
      <c r="AB20" s="597">
        <v>163007.50000000009</v>
      </c>
      <c r="AC20" s="597">
        <v>170000</v>
      </c>
      <c r="AD20" s="597">
        <v>159993</v>
      </c>
      <c r="AE20" s="179"/>
      <c r="AF20" s="179"/>
    </row>
    <row r="21" spans="1:35" ht="16">
      <c r="A21" s="9"/>
      <c r="B21" s="1060" t="s">
        <v>269</v>
      </c>
      <c r="C21" s="1061"/>
      <c r="D21" s="629">
        <v>3574</v>
      </c>
      <c r="E21" s="350"/>
      <c r="F21" s="619">
        <v>3206</v>
      </c>
      <c r="G21" s="619"/>
      <c r="H21" s="619">
        <v>5047.7999999999993</v>
      </c>
      <c r="I21" s="619"/>
      <c r="J21" s="657">
        <v>5353.2</v>
      </c>
      <c r="K21" s="618"/>
      <c r="L21" s="689">
        <v>2972</v>
      </c>
      <c r="M21" s="618"/>
      <c r="N21" s="618">
        <v>4411.5999999999995</v>
      </c>
      <c r="O21" s="618"/>
      <c r="P21" s="689">
        <f t="shared" si="7"/>
        <v>4094.1</v>
      </c>
      <c r="Q21" s="348"/>
      <c r="R21" s="689"/>
      <c r="S21" s="348"/>
      <c r="T21" s="174">
        <f t="shared" si="8"/>
        <v>28658.699999999997</v>
      </c>
      <c r="U21" s="195">
        <f t="shared" ref="U21" si="10">$V$16*W21+X21*$Y$16</f>
        <v>29806.700000000004</v>
      </c>
      <c r="V21" s="185"/>
      <c r="W21" s="596">
        <v>4258.1000000000004</v>
      </c>
      <c r="X21" s="182"/>
      <c r="Y21" s="183"/>
      <c r="Z21" s="178"/>
      <c r="AA21" s="597">
        <v>113032.3</v>
      </c>
      <c r="AB21" s="597">
        <v>53380.799999999988</v>
      </c>
      <c r="AC21" s="597">
        <v>60000</v>
      </c>
      <c r="AD21" s="597">
        <v>42314</v>
      </c>
      <c r="AE21" s="179"/>
      <c r="AF21" s="179"/>
    </row>
    <row r="22" spans="1:35" ht="16">
      <c r="A22" s="9"/>
      <c r="B22" s="1060" t="s">
        <v>270</v>
      </c>
      <c r="C22" s="1061"/>
      <c r="D22" s="629">
        <v>5505.9000000000051</v>
      </c>
      <c r="E22" s="350"/>
      <c r="F22" s="619">
        <v>3761.7000000000003</v>
      </c>
      <c r="G22" s="619"/>
      <c r="H22" s="619">
        <v>1690.8999999999983</v>
      </c>
      <c r="I22" s="619"/>
      <c r="J22" s="657">
        <v>4164.1999999999989</v>
      </c>
      <c r="K22" s="618"/>
      <c r="L22" s="689">
        <v>2075.4</v>
      </c>
      <c r="M22" s="618"/>
      <c r="N22" s="618">
        <v>4552.5000000000045</v>
      </c>
      <c r="O22" s="618"/>
      <c r="P22" s="689">
        <f t="shared" si="7"/>
        <v>3625.1000000000008</v>
      </c>
      <c r="Q22" s="348"/>
      <c r="R22" s="689"/>
      <c r="S22" s="348"/>
      <c r="T22" s="174">
        <f t="shared" si="8"/>
        <v>25375.700000000008</v>
      </c>
      <c r="U22" s="195">
        <f t="shared" si="9"/>
        <v>22580.600000000002</v>
      </c>
      <c r="V22" s="185"/>
      <c r="W22" s="596">
        <v>3225.8</v>
      </c>
      <c r="X22" s="182"/>
      <c r="Y22" s="183"/>
      <c r="Z22" s="178"/>
      <c r="AA22" s="597">
        <v>77419.399999999994</v>
      </c>
      <c r="AB22" s="597">
        <v>50860.200000000026</v>
      </c>
      <c r="AC22" s="597">
        <v>100000</v>
      </c>
      <c r="AD22" s="597">
        <v>39467</v>
      </c>
      <c r="AE22" s="179"/>
      <c r="AF22" s="179"/>
    </row>
    <row r="23" spans="1:35" ht="16">
      <c r="A23" s="9"/>
      <c r="B23" s="1060" t="s">
        <v>180</v>
      </c>
      <c r="C23" s="1061"/>
      <c r="D23" s="689">
        <v>25907.4</v>
      </c>
      <c r="E23" s="350"/>
      <c r="F23" s="689">
        <v>22140.399999999998</v>
      </c>
      <c r="G23" s="619"/>
      <c r="H23" s="689">
        <v>12914.3</v>
      </c>
      <c r="I23" s="619"/>
      <c r="J23" s="689">
        <v>5892.8</v>
      </c>
      <c r="K23" s="618"/>
      <c r="L23" s="689">
        <v>2461.4</v>
      </c>
      <c r="M23" s="618"/>
      <c r="N23" s="689">
        <v>13937.3</v>
      </c>
      <c r="O23" s="618"/>
      <c r="P23" s="689">
        <f t="shared" si="7"/>
        <v>13875.6</v>
      </c>
      <c r="Q23" s="348"/>
      <c r="R23" s="689"/>
      <c r="S23" s="348"/>
      <c r="T23" s="174">
        <f t="shared" si="8"/>
        <v>97129.200000000012</v>
      </c>
      <c r="U23" s="391">
        <f t="shared" ref="U23" si="11">$V$16*W23+X23*$Y$16</f>
        <v>158064.19999999998</v>
      </c>
      <c r="V23" s="185"/>
      <c r="W23" s="596">
        <v>22580.6</v>
      </c>
      <c r="X23" s="182"/>
      <c r="Y23" s="183"/>
      <c r="Z23" s="178"/>
      <c r="AA23" s="597">
        <v>558967.69999999995</v>
      </c>
      <c r="AB23" s="597">
        <v>485548.5</v>
      </c>
      <c r="AC23" s="597">
        <v>700000</v>
      </c>
      <c r="AD23" s="597">
        <v>194137</v>
      </c>
      <c r="AE23" s="179"/>
      <c r="AF23" s="179"/>
    </row>
    <row r="24" spans="1:35" ht="16">
      <c r="A24" s="9"/>
      <c r="B24" s="1060" t="s">
        <v>276</v>
      </c>
      <c r="C24" s="1061"/>
      <c r="D24" s="689"/>
      <c r="E24" s="350"/>
      <c r="F24" s="689"/>
      <c r="G24" s="619"/>
      <c r="H24" s="689"/>
      <c r="I24" s="619"/>
      <c r="J24" s="689"/>
      <c r="K24" s="618"/>
      <c r="L24" s="689"/>
      <c r="M24" s="618"/>
      <c r="N24" s="689"/>
      <c r="O24" s="618"/>
      <c r="P24" s="689"/>
      <c r="Q24" s="348"/>
      <c r="R24" s="689"/>
      <c r="S24" s="348"/>
      <c r="T24" s="174">
        <f t="shared" si="8"/>
        <v>0</v>
      </c>
      <c r="U24" s="195">
        <f t="shared" si="9"/>
        <v>17161.2</v>
      </c>
      <c r="V24" s="185"/>
      <c r="W24" s="596">
        <v>2451.6</v>
      </c>
      <c r="X24" s="182"/>
      <c r="Y24" s="183"/>
      <c r="Z24" s="178"/>
      <c r="AA24" s="597">
        <v>58838.7</v>
      </c>
      <c r="AB24" s="597">
        <v>0</v>
      </c>
      <c r="AC24" s="597">
        <v>0</v>
      </c>
      <c r="AD24" s="597">
        <v>0</v>
      </c>
      <c r="AE24" s="179"/>
      <c r="AF24" s="179"/>
    </row>
    <row r="25" spans="1:35" ht="16" hidden="1">
      <c r="A25" s="9"/>
      <c r="B25" s="1060" t="s">
        <v>264</v>
      </c>
      <c r="C25" s="1061"/>
      <c r="D25" s="629"/>
      <c r="E25" s="350"/>
      <c r="F25" s="689"/>
      <c r="G25" s="619"/>
      <c r="H25" s="619"/>
      <c r="I25" s="619"/>
      <c r="J25" s="657"/>
      <c r="K25" s="618"/>
      <c r="L25" s="618"/>
      <c r="M25" s="618"/>
      <c r="N25" s="618"/>
      <c r="O25" s="618"/>
      <c r="P25" s="689"/>
      <c r="Q25" s="348"/>
      <c r="R25" s="689"/>
      <c r="S25" s="348"/>
      <c r="T25" s="174"/>
      <c r="U25" s="195"/>
      <c r="V25" s="185"/>
      <c r="W25" s="596"/>
      <c r="X25" s="182"/>
      <c r="Y25" s="183"/>
      <c r="Z25" s="178"/>
      <c r="AA25" s="597"/>
      <c r="AB25" s="597"/>
      <c r="AC25" s="597"/>
      <c r="AD25" s="597"/>
      <c r="AE25" s="179"/>
      <c r="AF25" s="179"/>
    </row>
    <row r="26" spans="1:35" ht="16">
      <c r="A26" s="9"/>
      <c r="B26" s="1060" t="s">
        <v>182</v>
      </c>
      <c r="C26" s="1061"/>
      <c r="D26" s="629">
        <v>46069.399999999994</v>
      </c>
      <c r="E26" s="607"/>
      <c r="F26" s="629">
        <v>42745.899999999994</v>
      </c>
      <c r="H26" s="619">
        <v>37917.200000000004</v>
      </c>
      <c r="I26" s="619"/>
      <c r="J26" s="657">
        <v>46659</v>
      </c>
      <c r="K26" s="618"/>
      <c r="L26" s="618">
        <v>29416</v>
      </c>
      <c r="M26" s="618"/>
      <c r="N26" s="618">
        <v>45678.399999999994</v>
      </c>
      <c r="O26" s="618"/>
      <c r="P26" s="689">
        <f>AVERAGE(D26,F26,H26,J26,L26,N26)</f>
        <v>41414.316666666666</v>
      </c>
      <c r="Q26" s="348"/>
      <c r="R26" s="689"/>
      <c r="S26" s="348"/>
      <c r="T26" s="174">
        <f t="shared" ref="T26" si="12">D26+F26+H26+J26+L26+N26+P26+R26</f>
        <v>289900.21666666667</v>
      </c>
      <c r="U26" s="195">
        <f t="shared" si="9"/>
        <v>281806.7</v>
      </c>
      <c r="V26" s="185"/>
      <c r="W26" s="596">
        <v>40258.1</v>
      </c>
      <c r="X26" s="182"/>
      <c r="Y26" s="183"/>
      <c r="Z26" s="178"/>
      <c r="AA26" s="597">
        <v>977032.3</v>
      </c>
      <c r="AB26" s="597">
        <v>980482.7100000002</v>
      </c>
      <c r="AC26" s="597">
        <v>1124000</v>
      </c>
      <c r="AD26" s="597">
        <v>915683</v>
      </c>
      <c r="AE26" s="179"/>
      <c r="AF26" s="179"/>
    </row>
    <row r="27" spans="1:35" ht="15" customHeight="1">
      <c r="A27" s="9"/>
      <c r="B27" s="1060" t="s">
        <v>183</v>
      </c>
      <c r="C27" s="1061"/>
      <c r="E27" s="350"/>
      <c r="F27" s="689"/>
      <c r="G27" s="619"/>
      <c r="I27" s="619"/>
      <c r="K27" s="618"/>
      <c r="L27" s="689"/>
      <c r="M27" s="618"/>
      <c r="N27" s="689"/>
      <c r="O27" s="618"/>
      <c r="P27" s="689"/>
      <c r="Q27" s="348"/>
      <c r="R27" s="689"/>
      <c r="S27" s="348"/>
      <c r="T27" s="174"/>
      <c r="U27" s="195">
        <f t="shared" si="9"/>
        <v>0</v>
      </c>
      <c r="V27" s="185"/>
      <c r="W27" s="596">
        <v>0</v>
      </c>
      <c r="X27" s="182"/>
      <c r="Y27" s="183"/>
      <c r="Z27" s="178"/>
      <c r="AA27" s="597"/>
      <c r="AB27" s="597">
        <v>0</v>
      </c>
      <c r="AC27" s="597">
        <v>0</v>
      </c>
      <c r="AD27" s="597">
        <v>0</v>
      </c>
      <c r="AE27" s="179"/>
      <c r="AF27" s="179"/>
    </row>
    <row r="28" spans="1:35" ht="16">
      <c r="A28" s="9"/>
      <c r="B28" s="1059" t="s">
        <v>184</v>
      </c>
      <c r="C28" s="1059"/>
      <c r="D28" s="689">
        <v>3135.4</v>
      </c>
      <c r="E28" s="350"/>
      <c r="F28" s="619">
        <v>2909.7</v>
      </c>
      <c r="G28" s="619"/>
      <c r="H28" s="689">
        <v>2899.1</v>
      </c>
      <c r="I28" s="619"/>
      <c r="J28" s="689">
        <v>5273.7000000000007</v>
      </c>
      <c r="K28" s="618"/>
      <c r="L28" s="689">
        <v>4524.8999999999996</v>
      </c>
      <c r="M28" s="618"/>
      <c r="N28" s="618">
        <v>3009.4</v>
      </c>
      <c r="O28" s="618"/>
      <c r="P28" s="689">
        <f>AVERAGE(D28,F28,H28,J28,L28,N28)</f>
        <v>3625.3666666666672</v>
      </c>
      <c r="Q28" s="348"/>
      <c r="R28" s="689"/>
      <c r="S28" s="348"/>
      <c r="T28" s="174">
        <f>D28+F28+H28+J28+L28+N28+P28+R28</f>
        <v>25377.566666666673</v>
      </c>
      <c r="U28" s="195">
        <f t="shared" si="9"/>
        <v>15806.699999999999</v>
      </c>
      <c r="V28" s="185"/>
      <c r="W28" s="596">
        <v>2258.1</v>
      </c>
      <c r="X28" s="182"/>
      <c r="Y28" s="183"/>
      <c r="Z28" s="178"/>
      <c r="AA28" s="597">
        <v>54193.5</v>
      </c>
      <c r="AB28" s="597">
        <v>68361.2</v>
      </c>
      <c r="AC28" s="597">
        <v>70000</v>
      </c>
      <c r="AD28" s="597">
        <v>64974</v>
      </c>
      <c r="AE28" s="179"/>
      <c r="AF28" s="179"/>
    </row>
    <row r="29" spans="1:35" s="2" customFormat="1" ht="16">
      <c r="A29" s="11"/>
      <c r="B29" s="1078" t="s">
        <v>173</v>
      </c>
      <c r="C29" s="1079"/>
      <c r="D29" s="1075">
        <f>SUM(D16:D28)</f>
        <v>106789.79999999999</v>
      </c>
      <c r="E29" s="1076"/>
      <c r="F29" s="1075">
        <f>SUM(F16:F28)</f>
        <v>94486.2</v>
      </c>
      <c r="G29" s="1076"/>
      <c r="H29" s="1075">
        <f>SUM(H16:H28)</f>
        <v>77048.899999999994</v>
      </c>
      <c r="I29" s="1076"/>
      <c r="J29" s="1075">
        <f>SUM(J16:J28)</f>
        <v>94374.7</v>
      </c>
      <c r="K29" s="1076"/>
      <c r="L29" s="1080">
        <f>SUM(L16:L28)</f>
        <v>58105.100000000006</v>
      </c>
      <c r="M29" s="1081"/>
      <c r="N29" s="1075">
        <f>SUM(N16:N28)</f>
        <v>88128.699999999983</v>
      </c>
      <c r="O29" s="1076"/>
      <c r="P29" s="1046">
        <f>SUM(P16:P28)</f>
        <v>86488.9</v>
      </c>
      <c r="Q29" s="1047"/>
      <c r="R29" s="1046">
        <f>SUM(R16:R28)</f>
        <v>0</v>
      </c>
      <c r="S29" s="1047"/>
      <c r="T29" s="690">
        <f>D29+F29+H29+J29+L29+N29+P29+R29</f>
        <v>605422.30000000005</v>
      </c>
      <c r="U29" s="188">
        <f>SUM(U17:U28)</f>
        <v>637903.69999999995</v>
      </c>
      <c r="V29" s="189"/>
      <c r="W29" s="190">
        <f>SUM(W16:W28)</f>
        <v>91129.1</v>
      </c>
      <c r="X29" s="190">
        <f>SUM(X16:X28)</f>
        <v>0</v>
      </c>
      <c r="Y29" s="197"/>
      <c r="Z29" s="192"/>
      <c r="AA29" s="193">
        <f>SUM(AA16:AA28)</f>
        <v>2225806.5</v>
      </c>
      <c r="AB29" s="193">
        <f>SUM(AB16:AB28)</f>
        <v>2110143.81</v>
      </c>
      <c r="AC29" s="193">
        <f>SUM(AC16:AC28)</f>
        <v>2564000</v>
      </c>
      <c r="AD29" s="193">
        <f>SUM(AD16:AD28)</f>
        <v>1748489</v>
      </c>
      <c r="AE29" s="194"/>
      <c r="AF29" s="194"/>
      <c r="AI29" s="600"/>
    </row>
    <row r="30" spans="1:35" ht="16" hidden="1">
      <c r="A30" s="154" t="s">
        <v>185</v>
      </c>
      <c r="B30" s="1074" t="s">
        <v>186</v>
      </c>
      <c r="C30" s="1077"/>
      <c r="D30" s="312"/>
      <c r="E30" s="311"/>
      <c r="F30" s="312"/>
      <c r="G30" s="313"/>
      <c r="H30" s="312"/>
      <c r="I30" s="311"/>
      <c r="J30" s="312"/>
      <c r="K30" s="387"/>
      <c r="L30" s="658"/>
      <c r="M30" s="387"/>
      <c r="N30" s="312"/>
      <c r="O30" s="311"/>
      <c r="P30" s="680"/>
      <c r="Q30" s="375"/>
      <c r="R30" s="680"/>
      <c r="S30" s="375"/>
      <c r="T30" s="198">
        <f t="shared" ref="T30:T41" si="13">D30+F30+H30+J30+L30+N30+P30</f>
        <v>0</v>
      </c>
      <c r="U30" s="199"/>
      <c r="V30" s="170"/>
      <c r="W30" s="200">
        <f>+T30+AA30</f>
        <v>0</v>
      </c>
      <c r="X30" s="161"/>
      <c r="Y30" s="201"/>
      <c r="Z30" s="202"/>
      <c r="AA30" s="547"/>
      <c r="AB30" s="548"/>
      <c r="AC30" s="203"/>
      <c r="AD30" s="204"/>
      <c r="AE30" s="179"/>
      <c r="AF30" s="179"/>
    </row>
    <row r="31" spans="1:35" ht="16" hidden="1">
      <c r="A31" s="155" t="s">
        <v>187</v>
      </c>
      <c r="B31" s="1059" t="s">
        <v>188</v>
      </c>
      <c r="C31" s="1060"/>
      <c r="D31" s="315"/>
      <c r="E31" s="314"/>
      <c r="F31" s="315"/>
      <c r="G31" s="316"/>
      <c r="H31" s="315"/>
      <c r="I31" s="314"/>
      <c r="J31" s="315"/>
      <c r="K31" s="323"/>
      <c r="L31" s="659"/>
      <c r="M31" s="323"/>
      <c r="N31" s="315"/>
      <c r="O31" s="314"/>
      <c r="P31" s="681"/>
      <c r="Q31" s="377"/>
      <c r="R31" s="681"/>
      <c r="S31" s="377"/>
      <c r="T31" s="205">
        <f t="shared" si="13"/>
        <v>0</v>
      </c>
      <c r="U31" s="552"/>
      <c r="V31" s="171"/>
      <c r="W31" s="206">
        <f>+T31+AA31</f>
        <v>0</v>
      </c>
      <c r="X31" s="162"/>
      <c r="Y31" s="207"/>
      <c r="Z31" s="179"/>
      <c r="AA31" s="549"/>
      <c r="AB31" s="556"/>
      <c r="AC31" s="208"/>
      <c r="AD31" s="209"/>
      <c r="AE31" s="179"/>
      <c r="AF31" s="179"/>
    </row>
    <row r="32" spans="1:35" ht="16" hidden="1">
      <c r="A32" s="155"/>
      <c r="B32" s="1059" t="s">
        <v>189</v>
      </c>
      <c r="C32" s="1060"/>
      <c r="D32" s="315"/>
      <c r="E32" s="314"/>
      <c r="F32" s="315"/>
      <c r="G32" s="316"/>
      <c r="H32" s="315"/>
      <c r="I32" s="314"/>
      <c r="J32" s="315"/>
      <c r="K32" s="323"/>
      <c r="L32" s="659"/>
      <c r="M32" s="323"/>
      <c r="N32" s="315"/>
      <c r="O32" s="314"/>
      <c r="P32" s="681"/>
      <c r="Q32" s="377"/>
      <c r="R32" s="681"/>
      <c r="S32" s="377"/>
      <c r="T32" s="205">
        <f t="shared" si="13"/>
        <v>0</v>
      </c>
      <c r="U32" s="552"/>
      <c r="V32" s="171"/>
      <c r="W32" s="206">
        <f>+T32+AA32</f>
        <v>0</v>
      </c>
      <c r="X32" s="210"/>
      <c r="Y32" s="207"/>
      <c r="Z32" s="179"/>
      <c r="AA32" s="549"/>
      <c r="AB32" s="556"/>
      <c r="AC32" s="208"/>
      <c r="AD32" s="211"/>
      <c r="AE32" s="179"/>
      <c r="AF32" s="179"/>
    </row>
    <row r="33" spans="1:32" ht="16" hidden="1">
      <c r="A33" s="155"/>
      <c r="B33" s="1059" t="s">
        <v>190</v>
      </c>
      <c r="C33" s="1060"/>
      <c r="D33" s="316"/>
      <c r="E33" s="314"/>
      <c r="F33" s="316"/>
      <c r="G33" s="316"/>
      <c r="H33" s="316"/>
      <c r="I33" s="314"/>
      <c r="J33" s="316"/>
      <c r="K33" s="323"/>
      <c r="L33" s="659"/>
      <c r="M33" s="323"/>
      <c r="N33" s="316"/>
      <c r="O33" s="314"/>
      <c r="P33" s="681"/>
      <c r="Q33" s="377"/>
      <c r="R33" s="681"/>
      <c r="S33" s="377"/>
      <c r="T33" s="205">
        <f t="shared" si="13"/>
        <v>0</v>
      </c>
      <c r="U33" s="552"/>
      <c r="V33" s="171"/>
      <c r="W33" s="206">
        <f t="shared" ref="W33:W40" si="14">+T33+AA33</f>
        <v>0</v>
      </c>
      <c r="X33" s="210"/>
      <c r="Y33" s="207"/>
      <c r="Z33" s="179"/>
      <c r="AA33" s="549"/>
      <c r="AB33" s="556"/>
      <c r="AC33" s="208"/>
      <c r="AD33" s="211"/>
      <c r="AE33" s="179"/>
      <c r="AF33" s="179"/>
    </row>
    <row r="34" spans="1:32" ht="16" hidden="1">
      <c r="A34" s="155"/>
      <c r="B34" s="1059" t="s">
        <v>191</v>
      </c>
      <c r="C34" s="1060"/>
      <c r="D34" s="316"/>
      <c r="E34" s="314"/>
      <c r="F34" s="316"/>
      <c r="G34" s="316"/>
      <c r="H34" s="316"/>
      <c r="I34" s="314"/>
      <c r="J34" s="316"/>
      <c r="K34" s="323"/>
      <c r="L34" s="659"/>
      <c r="M34" s="323"/>
      <c r="N34" s="316"/>
      <c r="O34" s="314"/>
      <c r="P34" s="681"/>
      <c r="Q34" s="377"/>
      <c r="R34" s="681"/>
      <c r="S34" s="377"/>
      <c r="T34" s="205">
        <f t="shared" si="13"/>
        <v>0</v>
      </c>
      <c r="U34" s="552"/>
      <c r="V34" s="171"/>
      <c r="W34" s="206">
        <f>+T34+AA34</f>
        <v>0</v>
      </c>
      <c r="X34" s="210"/>
      <c r="Y34" s="207"/>
      <c r="Z34" s="179"/>
      <c r="AA34" s="549"/>
      <c r="AB34" s="557"/>
      <c r="AC34" s="208"/>
      <c r="AD34" s="211"/>
      <c r="AE34" s="179"/>
      <c r="AF34" s="179"/>
    </row>
    <row r="35" spans="1:32" ht="16" hidden="1">
      <c r="A35" s="155"/>
      <c r="B35" s="1059" t="s">
        <v>119</v>
      </c>
      <c r="C35" s="1060"/>
      <c r="D35" s="316"/>
      <c r="E35" s="314"/>
      <c r="F35" s="316"/>
      <c r="G35" s="316"/>
      <c r="H35" s="316"/>
      <c r="I35" s="314"/>
      <c r="J35" s="316"/>
      <c r="K35" s="323"/>
      <c r="L35" s="659"/>
      <c r="M35" s="323"/>
      <c r="N35" s="316"/>
      <c r="O35" s="314"/>
      <c r="P35" s="681"/>
      <c r="Q35" s="377"/>
      <c r="R35" s="681"/>
      <c r="S35" s="377"/>
      <c r="T35" s="205">
        <f t="shared" si="13"/>
        <v>0</v>
      </c>
      <c r="U35" s="552"/>
      <c r="V35" s="171"/>
      <c r="W35" s="206">
        <f t="shared" si="14"/>
        <v>0</v>
      </c>
      <c r="X35" s="210"/>
      <c r="Y35" s="207"/>
      <c r="Z35" s="179"/>
      <c r="AA35" s="549"/>
      <c r="AB35" s="556"/>
      <c r="AC35" s="208"/>
      <c r="AD35" s="211"/>
      <c r="AE35" s="179"/>
      <c r="AF35" s="179"/>
    </row>
    <row r="36" spans="1:32" ht="16" hidden="1">
      <c r="A36" s="155"/>
      <c r="B36" s="1059" t="s">
        <v>192</v>
      </c>
      <c r="C36" s="1060"/>
      <c r="D36" s="315"/>
      <c r="E36" s="314"/>
      <c r="F36" s="315"/>
      <c r="G36" s="316"/>
      <c r="H36" s="315"/>
      <c r="I36" s="314"/>
      <c r="J36" s="315"/>
      <c r="K36" s="323"/>
      <c r="L36" s="659"/>
      <c r="M36" s="323"/>
      <c r="N36" s="315"/>
      <c r="O36" s="314"/>
      <c r="P36" s="681"/>
      <c r="Q36" s="377"/>
      <c r="R36" s="681"/>
      <c r="S36" s="377"/>
      <c r="T36" s="205">
        <f t="shared" si="13"/>
        <v>0</v>
      </c>
      <c r="U36" s="552"/>
      <c r="V36" s="171"/>
      <c r="W36" s="206">
        <f t="shared" si="14"/>
        <v>0</v>
      </c>
      <c r="X36" s="210"/>
      <c r="Y36" s="207"/>
      <c r="Z36" s="179"/>
      <c r="AA36" s="549"/>
      <c r="AB36" s="557"/>
      <c r="AC36" s="208"/>
      <c r="AD36" s="211"/>
      <c r="AE36" s="179"/>
      <c r="AF36" s="179"/>
    </row>
    <row r="37" spans="1:32" ht="16" hidden="1">
      <c r="A37" s="155"/>
      <c r="B37" s="1059" t="s">
        <v>144</v>
      </c>
      <c r="C37" s="1060"/>
      <c r="D37" s="315"/>
      <c r="E37" s="314"/>
      <c r="F37" s="315"/>
      <c r="G37" s="316"/>
      <c r="H37" s="315"/>
      <c r="I37" s="314"/>
      <c r="J37" s="315"/>
      <c r="K37" s="323"/>
      <c r="L37" s="659"/>
      <c r="M37" s="323"/>
      <c r="N37" s="315"/>
      <c r="O37" s="314"/>
      <c r="P37" s="681"/>
      <c r="Q37" s="377"/>
      <c r="R37" s="681"/>
      <c r="S37" s="377"/>
      <c r="T37" s="205">
        <f t="shared" si="13"/>
        <v>0</v>
      </c>
      <c r="U37" s="552"/>
      <c r="V37" s="171"/>
      <c r="W37" s="206">
        <f t="shared" si="14"/>
        <v>0</v>
      </c>
      <c r="X37" s="210"/>
      <c r="Y37" s="207"/>
      <c r="Z37" s="179"/>
      <c r="AA37" s="549"/>
      <c r="AB37" s="556"/>
      <c r="AC37" s="208"/>
      <c r="AD37" s="211"/>
      <c r="AE37" s="179"/>
      <c r="AF37" s="179"/>
    </row>
    <row r="38" spans="1:32" ht="16" hidden="1">
      <c r="A38" s="155"/>
      <c r="B38" s="1060" t="s">
        <v>122</v>
      </c>
      <c r="C38" s="1061"/>
      <c r="D38" s="315"/>
      <c r="E38" s="314"/>
      <c r="F38" s="315"/>
      <c r="G38" s="316"/>
      <c r="H38" s="315"/>
      <c r="I38" s="314"/>
      <c r="J38" s="315"/>
      <c r="K38" s="323"/>
      <c r="L38" s="659"/>
      <c r="M38" s="323"/>
      <c r="N38" s="315"/>
      <c r="O38" s="314"/>
      <c r="P38" s="681"/>
      <c r="Q38" s="377"/>
      <c r="R38" s="681"/>
      <c r="S38" s="377"/>
      <c r="T38" s="205">
        <f>D38+F38+H38+J38+L38+N38+P38</f>
        <v>0</v>
      </c>
      <c r="U38" s="552"/>
      <c r="V38" s="171"/>
      <c r="W38" s="206">
        <f t="shared" si="14"/>
        <v>0</v>
      </c>
      <c r="X38" s="210"/>
      <c r="Y38" s="207"/>
      <c r="Z38" s="179"/>
      <c r="AA38" s="549"/>
      <c r="AB38" s="556"/>
      <c r="AC38" s="208"/>
      <c r="AD38" s="211"/>
      <c r="AE38" s="179"/>
      <c r="AF38" s="179"/>
    </row>
    <row r="39" spans="1:32" ht="16" hidden="1">
      <c r="A39" s="155"/>
      <c r="B39" s="1059" t="s">
        <v>123</v>
      </c>
      <c r="C39" s="1060"/>
      <c r="D39" s="315"/>
      <c r="E39" s="314"/>
      <c r="F39" s="315"/>
      <c r="G39" s="316"/>
      <c r="H39" s="315"/>
      <c r="I39" s="314"/>
      <c r="J39" s="315"/>
      <c r="K39" s="323"/>
      <c r="L39" s="659"/>
      <c r="M39" s="323"/>
      <c r="N39" s="315"/>
      <c r="O39" s="314"/>
      <c r="P39" s="681"/>
      <c r="Q39" s="377"/>
      <c r="R39" s="681"/>
      <c r="S39" s="377"/>
      <c r="T39" s="205">
        <f t="shared" si="13"/>
        <v>0</v>
      </c>
      <c r="U39" s="552"/>
      <c r="V39" s="171"/>
      <c r="W39" s="206">
        <f t="shared" si="14"/>
        <v>0</v>
      </c>
      <c r="X39" s="210"/>
      <c r="Y39" s="207"/>
      <c r="Z39" s="179"/>
      <c r="AA39" s="549"/>
      <c r="AB39" s="556"/>
      <c r="AC39" s="208"/>
      <c r="AD39" s="211"/>
      <c r="AE39" s="179"/>
      <c r="AF39" s="179"/>
    </row>
    <row r="40" spans="1:32" ht="16" hidden="1">
      <c r="A40" s="155"/>
      <c r="B40" s="1059" t="s">
        <v>124</v>
      </c>
      <c r="C40" s="1060"/>
      <c r="D40" s="315"/>
      <c r="E40" s="314"/>
      <c r="F40" s="315"/>
      <c r="G40" s="316"/>
      <c r="H40" s="315"/>
      <c r="I40" s="314"/>
      <c r="J40" s="315"/>
      <c r="K40" s="323"/>
      <c r="L40" s="660"/>
      <c r="M40" s="386"/>
      <c r="N40" s="315"/>
      <c r="O40" s="314"/>
      <c r="P40" s="681"/>
      <c r="Q40" s="377"/>
      <c r="R40" s="681"/>
      <c r="S40" s="377"/>
      <c r="T40" s="205">
        <f t="shared" si="13"/>
        <v>0</v>
      </c>
      <c r="U40" s="552"/>
      <c r="V40" s="171"/>
      <c r="W40" s="206">
        <f t="shared" si="14"/>
        <v>0</v>
      </c>
      <c r="X40" s="210"/>
      <c r="Y40" s="207"/>
      <c r="Z40" s="179"/>
      <c r="AA40" s="549"/>
      <c r="AB40" s="556"/>
      <c r="AC40" s="208"/>
      <c r="AD40" s="211"/>
      <c r="AE40" s="179"/>
      <c r="AF40" s="179"/>
    </row>
    <row r="41" spans="1:32" ht="16" hidden="1">
      <c r="A41" s="155"/>
      <c r="B41" s="1059" t="s">
        <v>125</v>
      </c>
      <c r="C41" s="1060"/>
      <c r="D41" s="315"/>
      <c r="E41" s="314"/>
      <c r="F41" s="315"/>
      <c r="G41" s="316"/>
      <c r="H41" s="315"/>
      <c r="I41" s="314"/>
      <c r="J41" s="315"/>
      <c r="K41" s="323"/>
      <c r="L41" s="660"/>
      <c r="M41" s="386"/>
      <c r="N41" s="315"/>
      <c r="O41" s="314"/>
      <c r="P41" s="681"/>
      <c r="Q41" s="377"/>
      <c r="R41" s="681"/>
      <c r="S41" s="377"/>
      <c r="T41" s="205">
        <f t="shared" si="13"/>
        <v>0</v>
      </c>
      <c r="U41" s="552"/>
      <c r="V41" s="207"/>
      <c r="W41" s="206">
        <f>+T41+AA41</f>
        <v>0</v>
      </c>
      <c r="X41" s="210"/>
      <c r="Y41" s="207"/>
      <c r="Z41" s="179"/>
      <c r="AA41" s="549"/>
      <c r="AB41" s="556"/>
      <c r="AC41" s="208"/>
      <c r="AD41" s="211"/>
      <c r="AE41" s="179"/>
      <c r="AF41" s="179"/>
    </row>
    <row r="42" spans="1:32" s="10" customFormat="1" ht="16" hidden="1">
      <c r="A42" s="156"/>
      <c r="B42" s="1082" t="s">
        <v>193</v>
      </c>
      <c r="C42" s="1083"/>
      <c r="D42" s="164"/>
      <c r="E42" s="164"/>
      <c r="F42" s="164"/>
      <c r="G42" s="164"/>
      <c r="H42" s="165"/>
      <c r="I42" s="165"/>
      <c r="J42" s="164"/>
      <c r="K42" s="164"/>
      <c r="L42" s="661"/>
      <c r="M42" s="388"/>
      <c r="N42" s="166"/>
      <c r="O42" s="166"/>
      <c r="P42" s="682"/>
      <c r="Q42" s="378"/>
      <c r="R42" s="682"/>
      <c r="S42" s="378"/>
      <c r="T42" s="212">
        <f>SUM(D42:Q42)</f>
        <v>0</v>
      </c>
      <c r="U42" s="213"/>
      <c r="V42" s="214"/>
      <c r="W42" s="215">
        <f>+T42+AA42</f>
        <v>0</v>
      </c>
      <c r="X42" s="216"/>
      <c r="Y42" s="217"/>
      <c r="Z42" s="186"/>
      <c r="AA42" s="218"/>
      <c r="AB42" s="219"/>
      <c r="AC42" s="220"/>
      <c r="AD42" s="221"/>
      <c r="AE42" s="186"/>
      <c r="AF42" s="186"/>
    </row>
    <row r="43" spans="1:32" s="10" customFormat="1" ht="16" hidden="1">
      <c r="A43" s="159"/>
      <c r="B43" s="1084" t="s">
        <v>194</v>
      </c>
      <c r="C43" s="1085"/>
      <c r="D43" s="167"/>
      <c r="E43" s="167"/>
      <c r="F43" s="167"/>
      <c r="G43" s="167"/>
      <c r="H43" s="168"/>
      <c r="I43" s="168"/>
      <c r="J43" s="167"/>
      <c r="K43" s="167"/>
      <c r="L43" s="662"/>
      <c r="M43" s="168"/>
      <c r="N43" s="169"/>
      <c r="O43" s="169"/>
      <c r="P43" s="683"/>
      <c r="Q43" s="379"/>
      <c r="R43" s="683"/>
      <c r="S43" s="379"/>
      <c r="T43" s="222">
        <f>SUM(D43:Q43)</f>
        <v>0</v>
      </c>
      <c r="U43" s="223"/>
      <c r="V43" s="224"/>
      <c r="W43" s="225">
        <f>+T43+AA43</f>
        <v>0</v>
      </c>
      <c r="X43" s="226"/>
      <c r="Y43" s="224"/>
      <c r="Z43" s="227"/>
      <c r="AA43" s="228"/>
      <c r="AB43" s="229"/>
      <c r="AC43" s="230"/>
      <c r="AD43" s="231"/>
      <c r="AE43" s="186"/>
      <c r="AF43" s="186"/>
    </row>
    <row r="44" spans="1:32" ht="16" hidden="1">
      <c r="A44" s="154"/>
      <c r="B44" s="1074"/>
      <c r="C44" s="1077"/>
      <c r="D44" s="551"/>
      <c r="E44" s="551"/>
      <c r="F44" s="551"/>
      <c r="G44" s="551"/>
      <c r="H44" s="551"/>
      <c r="I44" s="551"/>
      <c r="J44" s="551"/>
      <c r="K44" s="551"/>
      <c r="L44" s="663"/>
      <c r="M44" s="551"/>
      <c r="N44" s="551"/>
      <c r="O44" s="551"/>
      <c r="P44" s="663"/>
      <c r="Q44" s="551"/>
      <c r="R44" s="663"/>
      <c r="S44" s="551"/>
      <c r="T44" s="232"/>
      <c r="U44" s="232"/>
      <c r="V44" s="233"/>
      <c r="W44" s="200"/>
      <c r="X44" s="234"/>
      <c r="Y44" s="235"/>
      <c r="Z44" s="179"/>
      <c r="AA44" s="550"/>
      <c r="AB44" s="549"/>
      <c r="AC44" s="236"/>
      <c r="AD44" s="237"/>
      <c r="AE44" s="179"/>
      <c r="AF44" s="179"/>
    </row>
    <row r="45" spans="1:32" ht="16" hidden="1">
      <c r="A45" s="154" t="s">
        <v>195</v>
      </c>
      <c r="B45" s="1074" t="s">
        <v>186</v>
      </c>
      <c r="C45" s="1077"/>
      <c r="D45" s="317"/>
      <c r="E45" s="317"/>
      <c r="F45" s="317"/>
      <c r="G45" s="551"/>
      <c r="H45" s="317"/>
      <c r="I45" s="317"/>
      <c r="J45" s="317"/>
      <c r="K45" s="317"/>
      <c r="L45" s="664"/>
      <c r="M45" s="317"/>
      <c r="N45" s="319"/>
      <c r="O45" s="320"/>
      <c r="P45" s="684"/>
      <c r="Q45" s="380"/>
      <c r="R45" s="684"/>
      <c r="S45" s="380"/>
      <c r="T45" s="232">
        <f t="shared" ref="T45:T58" si="15">D45+F45+H45+J45+L45+N45+P45</f>
        <v>0</v>
      </c>
      <c r="U45" s="232">
        <f t="shared" ref="U45:U58" si="16">E45+G45+I45+K45+M45+O45+Q45</f>
        <v>0</v>
      </c>
      <c r="V45" s="233">
        <f>SUM(T45:U45)</f>
        <v>0</v>
      </c>
      <c r="W45" s="200">
        <f>+T45+AA45</f>
        <v>0</v>
      </c>
      <c r="X45" s="234">
        <f>+U45+AB45</f>
        <v>0</v>
      </c>
      <c r="Y45" s="235"/>
      <c r="Z45" s="179"/>
      <c r="AA45" s="550"/>
      <c r="AB45" s="549"/>
      <c r="AC45" s="236"/>
      <c r="AD45" s="237"/>
      <c r="AE45" s="179"/>
      <c r="AF45" s="179"/>
    </row>
    <row r="46" spans="1:32" ht="16" hidden="1">
      <c r="A46" s="155" t="s">
        <v>196</v>
      </c>
      <c r="B46" s="1059" t="s">
        <v>188</v>
      </c>
      <c r="C46" s="1060"/>
      <c r="D46" s="321"/>
      <c r="E46" s="321"/>
      <c r="F46" s="321"/>
      <c r="G46" s="321"/>
      <c r="H46" s="321"/>
      <c r="I46" s="321"/>
      <c r="J46" s="321"/>
      <c r="K46" s="321"/>
      <c r="L46" s="665"/>
      <c r="M46" s="321"/>
      <c r="N46" s="325"/>
      <c r="O46" s="326"/>
      <c r="P46" s="659"/>
      <c r="Q46" s="381"/>
      <c r="R46" s="659"/>
      <c r="S46" s="381"/>
      <c r="T46" s="238">
        <f t="shared" si="15"/>
        <v>0</v>
      </c>
      <c r="U46" s="238">
        <f t="shared" si="16"/>
        <v>0</v>
      </c>
      <c r="V46" s="239">
        <f t="shared" ref="V46:V56" si="17">SUM(T46:U46)</f>
        <v>0</v>
      </c>
      <c r="W46" s="206">
        <f>+T46+AA46</f>
        <v>0</v>
      </c>
      <c r="X46" s="240">
        <f>+U46+AB46</f>
        <v>0</v>
      </c>
      <c r="Y46" s="241"/>
      <c r="Z46" s="179"/>
      <c r="AA46" s="550"/>
      <c r="AB46" s="549"/>
      <c r="AC46" s="236"/>
      <c r="AD46" s="237"/>
      <c r="AE46" s="179"/>
      <c r="AF46" s="179"/>
    </row>
    <row r="47" spans="1:32" ht="16" hidden="1">
      <c r="A47" s="155" t="s">
        <v>197</v>
      </c>
      <c r="B47" s="1059" t="s">
        <v>189</v>
      </c>
      <c r="C47" s="1060"/>
      <c r="D47" s="321"/>
      <c r="E47" s="321"/>
      <c r="F47" s="321"/>
      <c r="G47" s="321"/>
      <c r="H47" s="321"/>
      <c r="I47" s="321"/>
      <c r="J47" s="321"/>
      <c r="K47" s="321"/>
      <c r="L47" s="665"/>
      <c r="M47" s="321"/>
      <c r="N47" s="327"/>
      <c r="O47" s="328"/>
      <c r="P47" s="659"/>
      <c r="Q47" s="381"/>
      <c r="R47" s="659"/>
      <c r="S47" s="381"/>
      <c r="T47" s="238">
        <f t="shared" si="15"/>
        <v>0</v>
      </c>
      <c r="U47" s="238">
        <f t="shared" si="16"/>
        <v>0</v>
      </c>
      <c r="V47" s="239">
        <f>SUM(T47:U47)</f>
        <v>0</v>
      </c>
      <c r="W47" s="206">
        <f t="shared" ref="W47:X56" si="18">+T47+AA47</f>
        <v>0</v>
      </c>
      <c r="X47" s="240">
        <f t="shared" si="18"/>
        <v>0</v>
      </c>
      <c r="Y47" s="241"/>
      <c r="Z47" s="179"/>
      <c r="AA47" s="550"/>
      <c r="AB47" s="549"/>
      <c r="AC47" s="236"/>
      <c r="AD47" s="237"/>
      <c r="AE47" s="179"/>
      <c r="AF47" s="179"/>
    </row>
    <row r="48" spans="1:32" ht="16" hidden="1">
      <c r="A48" s="155"/>
      <c r="B48" s="1059" t="s">
        <v>190</v>
      </c>
      <c r="C48" s="1060"/>
      <c r="D48" s="321"/>
      <c r="E48" s="321"/>
      <c r="F48" s="321"/>
      <c r="G48" s="321"/>
      <c r="H48" s="321"/>
      <c r="I48" s="321"/>
      <c r="J48" s="321"/>
      <c r="K48" s="321"/>
      <c r="L48" s="665"/>
      <c r="M48" s="321"/>
      <c r="N48" s="327"/>
      <c r="O48" s="328"/>
      <c r="P48" s="659"/>
      <c r="Q48" s="381"/>
      <c r="R48" s="659"/>
      <c r="S48" s="381"/>
      <c r="T48" s="238">
        <f t="shared" si="15"/>
        <v>0</v>
      </c>
      <c r="U48" s="238">
        <f t="shared" si="16"/>
        <v>0</v>
      </c>
      <c r="V48" s="239">
        <f>SUM(T48:U48)</f>
        <v>0</v>
      </c>
      <c r="W48" s="206">
        <f>+T48+AA48</f>
        <v>0</v>
      </c>
      <c r="X48" s="240">
        <f>+U48+AB48</f>
        <v>0</v>
      </c>
      <c r="Y48" s="241"/>
      <c r="Z48" s="179"/>
      <c r="AA48" s="550"/>
      <c r="AB48" s="549"/>
      <c r="AC48" s="236"/>
      <c r="AD48" s="237"/>
      <c r="AE48" s="179"/>
      <c r="AF48" s="179"/>
    </row>
    <row r="49" spans="1:32" ht="16" hidden="1">
      <c r="A49" s="155"/>
      <c r="B49" s="1059" t="s">
        <v>191</v>
      </c>
      <c r="C49" s="1060"/>
      <c r="D49" s="321"/>
      <c r="E49" s="321"/>
      <c r="F49" s="321"/>
      <c r="G49" s="321"/>
      <c r="H49" s="321"/>
      <c r="I49" s="321"/>
      <c r="J49" s="321"/>
      <c r="K49" s="321"/>
      <c r="L49" s="665"/>
      <c r="M49" s="321"/>
      <c r="N49" s="327"/>
      <c r="O49" s="328"/>
      <c r="P49" s="659"/>
      <c r="Q49" s="381"/>
      <c r="R49" s="659"/>
      <c r="S49" s="381"/>
      <c r="T49" s="238">
        <f t="shared" si="15"/>
        <v>0</v>
      </c>
      <c r="U49" s="238">
        <f t="shared" si="16"/>
        <v>0</v>
      </c>
      <c r="V49" s="239">
        <f>SUM(T49:U49)</f>
        <v>0</v>
      </c>
      <c r="W49" s="206">
        <f t="shared" si="18"/>
        <v>0</v>
      </c>
      <c r="X49" s="240">
        <f t="shared" si="18"/>
        <v>0</v>
      </c>
      <c r="Y49" s="241"/>
      <c r="Z49" s="179"/>
      <c r="AA49" s="550"/>
      <c r="AB49" s="549"/>
      <c r="AC49" s="236"/>
      <c r="AD49" s="237"/>
      <c r="AE49" s="179"/>
      <c r="AF49" s="179"/>
    </row>
    <row r="50" spans="1:32" ht="16" hidden="1">
      <c r="A50" s="155"/>
      <c r="B50" s="1059" t="s">
        <v>119</v>
      </c>
      <c r="C50" s="1060"/>
      <c r="D50" s="321"/>
      <c r="E50" s="321"/>
      <c r="F50" s="321"/>
      <c r="G50" s="321"/>
      <c r="H50" s="321"/>
      <c r="I50" s="321"/>
      <c r="J50" s="321"/>
      <c r="K50" s="321"/>
      <c r="L50" s="665"/>
      <c r="M50" s="321"/>
      <c r="N50" s="327"/>
      <c r="O50" s="328"/>
      <c r="P50" s="659"/>
      <c r="Q50" s="381"/>
      <c r="R50" s="659"/>
      <c r="S50" s="381"/>
      <c r="T50" s="238">
        <f t="shared" si="15"/>
        <v>0</v>
      </c>
      <c r="U50" s="238">
        <f t="shared" si="16"/>
        <v>0</v>
      </c>
      <c r="V50" s="239">
        <f>SUM(T50:U50)</f>
        <v>0</v>
      </c>
      <c r="W50" s="206">
        <f>+T50+AA50</f>
        <v>0</v>
      </c>
      <c r="X50" s="240">
        <f>+U50+AB50</f>
        <v>0</v>
      </c>
      <c r="Y50" s="241"/>
      <c r="Z50" s="179"/>
      <c r="AA50" s="550"/>
      <c r="AB50" s="549"/>
      <c r="AC50" s="236"/>
      <c r="AD50" s="237"/>
      <c r="AE50" s="179"/>
      <c r="AF50" s="179"/>
    </row>
    <row r="51" spans="1:32" ht="16" hidden="1">
      <c r="A51" s="155"/>
      <c r="B51" s="1059" t="s">
        <v>192</v>
      </c>
      <c r="C51" s="1060"/>
      <c r="D51" s="321"/>
      <c r="E51" s="321"/>
      <c r="F51" s="321"/>
      <c r="G51" s="321"/>
      <c r="H51" s="321"/>
      <c r="I51" s="321"/>
      <c r="J51" s="321"/>
      <c r="K51" s="321"/>
      <c r="L51" s="665"/>
      <c r="M51" s="321"/>
      <c r="N51" s="327"/>
      <c r="O51" s="328"/>
      <c r="P51" s="659"/>
      <c r="Q51" s="381"/>
      <c r="R51" s="659"/>
      <c r="S51" s="381"/>
      <c r="T51" s="238">
        <f t="shared" si="15"/>
        <v>0</v>
      </c>
      <c r="U51" s="238">
        <f t="shared" si="16"/>
        <v>0</v>
      </c>
      <c r="V51" s="239">
        <f t="shared" si="17"/>
        <v>0</v>
      </c>
      <c r="W51" s="206">
        <f t="shared" si="18"/>
        <v>0</v>
      </c>
      <c r="X51" s="240">
        <f t="shared" si="18"/>
        <v>0</v>
      </c>
      <c r="Y51" s="241"/>
      <c r="Z51" s="179"/>
      <c r="AA51" s="550"/>
      <c r="AB51" s="549"/>
      <c r="AC51" s="236"/>
      <c r="AD51" s="237"/>
      <c r="AE51" s="179"/>
      <c r="AF51" s="179"/>
    </row>
    <row r="52" spans="1:32" ht="16" hidden="1">
      <c r="A52" s="155"/>
      <c r="B52" s="1060" t="s">
        <v>144</v>
      </c>
      <c r="C52" s="1086"/>
      <c r="D52" s="321"/>
      <c r="E52" s="321"/>
      <c r="F52" s="321"/>
      <c r="G52" s="321"/>
      <c r="H52" s="321"/>
      <c r="I52" s="321"/>
      <c r="J52" s="321"/>
      <c r="K52" s="321"/>
      <c r="L52" s="666"/>
      <c r="M52" s="321"/>
      <c r="N52" s="327"/>
      <c r="O52" s="328"/>
      <c r="P52" s="659"/>
      <c r="Q52" s="381"/>
      <c r="R52" s="659"/>
      <c r="S52" s="381"/>
      <c r="T52" s="238">
        <f t="shared" si="15"/>
        <v>0</v>
      </c>
      <c r="U52" s="238">
        <f t="shared" si="16"/>
        <v>0</v>
      </c>
      <c r="V52" s="239">
        <f t="shared" si="17"/>
        <v>0</v>
      </c>
      <c r="W52" s="206">
        <f>+T52+AA52</f>
        <v>0</v>
      </c>
      <c r="X52" s="240">
        <f>+U52+AB52</f>
        <v>0</v>
      </c>
      <c r="Y52" s="241"/>
      <c r="Z52" s="179"/>
      <c r="AA52" s="550"/>
      <c r="AB52" s="549"/>
      <c r="AC52" s="236"/>
      <c r="AD52" s="237"/>
      <c r="AE52" s="179"/>
      <c r="AF52" s="179"/>
    </row>
    <row r="53" spans="1:32" ht="16" hidden="1">
      <c r="A53" s="155"/>
      <c r="B53" s="1060" t="s">
        <v>122</v>
      </c>
      <c r="C53" s="1061"/>
      <c r="D53" s="321"/>
      <c r="E53" s="322"/>
      <c r="F53" s="321"/>
      <c r="G53" s="321"/>
      <c r="H53" s="321"/>
      <c r="I53" s="321"/>
      <c r="J53" s="321"/>
      <c r="K53" s="321"/>
      <c r="L53" s="666"/>
      <c r="M53" s="321"/>
      <c r="N53" s="327"/>
      <c r="O53" s="328"/>
      <c r="P53" s="659"/>
      <c r="Q53" s="381"/>
      <c r="R53" s="659"/>
      <c r="S53" s="381"/>
      <c r="T53" s="238">
        <f t="shared" si="15"/>
        <v>0</v>
      </c>
      <c r="U53" s="238">
        <f t="shared" si="16"/>
        <v>0</v>
      </c>
      <c r="V53" s="239">
        <f t="shared" si="17"/>
        <v>0</v>
      </c>
      <c r="W53" s="206">
        <f t="shared" si="18"/>
        <v>0</v>
      </c>
      <c r="X53" s="240">
        <f t="shared" si="18"/>
        <v>0</v>
      </c>
      <c r="Y53" s="241"/>
      <c r="Z53" s="179"/>
      <c r="AA53" s="550"/>
      <c r="AB53" s="549"/>
      <c r="AC53" s="236"/>
      <c r="AD53" s="237"/>
      <c r="AE53" s="179"/>
      <c r="AF53" s="179"/>
    </row>
    <row r="54" spans="1:32" ht="16" hidden="1">
      <c r="A54" s="155"/>
      <c r="B54" s="1059" t="s">
        <v>123</v>
      </c>
      <c r="C54" s="1060"/>
      <c r="D54" s="321"/>
      <c r="E54" s="321"/>
      <c r="F54" s="321"/>
      <c r="G54" s="321"/>
      <c r="H54" s="321"/>
      <c r="I54" s="321"/>
      <c r="J54" s="321"/>
      <c r="K54" s="321"/>
      <c r="L54" s="666"/>
      <c r="M54" s="321"/>
      <c r="N54" s="327"/>
      <c r="O54" s="328"/>
      <c r="P54" s="659"/>
      <c r="Q54" s="381"/>
      <c r="R54" s="659"/>
      <c r="S54" s="381"/>
      <c r="T54" s="238">
        <f t="shared" si="15"/>
        <v>0</v>
      </c>
      <c r="U54" s="238">
        <f t="shared" si="16"/>
        <v>0</v>
      </c>
      <c r="V54" s="239">
        <f>SUM(T54:U54)</f>
        <v>0</v>
      </c>
      <c r="W54" s="206">
        <f>+T54+AA54</f>
        <v>0</v>
      </c>
      <c r="X54" s="240">
        <f>+U54+AB54</f>
        <v>0</v>
      </c>
      <c r="Y54" s="241"/>
      <c r="Z54" s="179"/>
      <c r="AA54" s="550"/>
      <c r="AB54" s="549"/>
      <c r="AC54" s="236"/>
      <c r="AD54" s="237"/>
      <c r="AE54" s="179"/>
      <c r="AF54" s="179"/>
    </row>
    <row r="55" spans="1:32" ht="16" hidden="1">
      <c r="A55" s="155"/>
      <c r="B55" s="1059" t="s">
        <v>124</v>
      </c>
      <c r="C55" s="1060"/>
      <c r="D55" s="321"/>
      <c r="E55" s="321"/>
      <c r="F55" s="321"/>
      <c r="G55" s="321"/>
      <c r="H55" s="321"/>
      <c r="I55" s="321"/>
      <c r="J55" s="321"/>
      <c r="K55" s="321"/>
      <c r="L55" s="666"/>
      <c r="M55" s="321"/>
      <c r="N55" s="327"/>
      <c r="O55" s="328"/>
      <c r="P55" s="659"/>
      <c r="Q55" s="381"/>
      <c r="R55" s="659"/>
      <c r="S55" s="381"/>
      <c r="T55" s="238">
        <f t="shared" si="15"/>
        <v>0</v>
      </c>
      <c r="U55" s="238">
        <f t="shared" si="16"/>
        <v>0</v>
      </c>
      <c r="V55" s="239">
        <f>SUM(T55:U55)</f>
        <v>0</v>
      </c>
      <c r="W55" s="206">
        <f>+T55+AA55</f>
        <v>0</v>
      </c>
      <c r="X55" s="240">
        <f>+U55+AB55</f>
        <v>0</v>
      </c>
      <c r="Y55" s="241"/>
      <c r="Z55" s="179"/>
      <c r="AA55" s="550"/>
      <c r="AB55" s="549"/>
      <c r="AC55" s="236"/>
      <c r="AD55" s="237"/>
      <c r="AE55" s="179"/>
      <c r="AF55" s="179"/>
    </row>
    <row r="56" spans="1:32" ht="16" hidden="1">
      <c r="A56" s="155"/>
      <c r="B56" s="1059" t="s">
        <v>125</v>
      </c>
      <c r="C56" s="1060"/>
      <c r="D56" s="321"/>
      <c r="E56" s="321"/>
      <c r="F56" s="321"/>
      <c r="G56" s="321"/>
      <c r="H56" s="321"/>
      <c r="I56" s="321"/>
      <c r="J56" s="321"/>
      <c r="K56" s="321"/>
      <c r="L56" s="659"/>
      <c r="M56" s="322"/>
      <c r="N56" s="327"/>
      <c r="O56" s="328"/>
      <c r="P56" s="659"/>
      <c r="Q56" s="382"/>
      <c r="R56" s="659"/>
      <c r="S56" s="382"/>
      <c r="T56" s="242">
        <f t="shared" si="15"/>
        <v>0</v>
      </c>
      <c r="U56" s="238">
        <f t="shared" si="16"/>
        <v>0</v>
      </c>
      <c r="V56" s="239">
        <f t="shared" si="17"/>
        <v>0</v>
      </c>
      <c r="W56" s="206">
        <f t="shared" si="18"/>
        <v>0</v>
      </c>
      <c r="X56" s="240">
        <f t="shared" si="18"/>
        <v>0</v>
      </c>
      <c r="Y56" s="241"/>
      <c r="Z56" s="179"/>
      <c r="AA56" s="550"/>
      <c r="AB56" s="549"/>
      <c r="AC56" s="236"/>
      <c r="AD56" s="237"/>
      <c r="AE56" s="179"/>
      <c r="AF56" s="179"/>
    </row>
    <row r="57" spans="1:32" s="10" customFormat="1" ht="16" hidden="1">
      <c r="A57" s="156"/>
      <c r="B57" s="1082" t="s">
        <v>193</v>
      </c>
      <c r="C57" s="1083"/>
      <c r="D57" s="157"/>
      <c r="E57" s="157"/>
      <c r="F57" s="157"/>
      <c r="G57" s="157"/>
      <c r="H57" s="157"/>
      <c r="I57" s="157"/>
      <c r="J57" s="157"/>
      <c r="K57" s="157"/>
      <c r="L57" s="667"/>
      <c r="M57" s="158"/>
      <c r="N57" s="16"/>
      <c r="O57" s="16"/>
      <c r="P57" s="685"/>
      <c r="Q57" s="383"/>
      <c r="R57" s="685"/>
      <c r="S57" s="383"/>
      <c r="T57" s="243">
        <f t="shared" si="15"/>
        <v>0</v>
      </c>
      <c r="U57" s="243">
        <f t="shared" si="16"/>
        <v>0</v>
      </c>
      <c r="V57" s="244">
        <f>SUM(T57:U57)</f>
        <v>0</v>
      </c>
      <c r="W57" s="215">
        <f>+T57+AA57</f>
        <v>0</v>
      </c>
      <c r="X57" s="245">
        <f>+U57+AB57</f>
        <v>0</v>
      </c>
      <c r="Y57" s="246"/>
      <c r="Z57" s="186"/>
      <c r="AA57" s="247"/>
      <c r="AB57" s="247"/>
      <c r="AC57" s="248"/>
      <c r="AD57" s="248"/>
      <c r="AE57" s="186"/>
      <c r="AF57" s="186"/>
    </row>
    <row r="58" spans="1:32" s="10" customFormat="1" ht="16" hidden="1">
      <c r="A58" s="159"/>
      <c r="B58" s="1084" t="s">
        <v>194</v>
      </c>
      <c r="C58" s="1085"/>
      <c r="D58" s="17"/>
      <c r="E58" s="17"/>
      <c r="F58" s="17"/>
      <c r="G58" s="17"/>
      <c r="H58" s="17"/>
      <c r="I58" s="17"/>
      <c r="J58" s="17"/>
      <c r="K58" s="17"/>
      <c r="L58" s="668"/>
      <c r="M58" s="160"/>
      <c r="N58" s="18"/>
      <c r="O58" s="18"/>
      <c r="P58" s="686"/>
      <c r="Q58" s="384"/>
      <c r="R58" s="686"/>
      <c r="S58" s="384"/>
      <c r="T58" s="249">
        <f t="shared" si="15"/>
        <v>0</v>
      </c>
      <c r="U58" s="249">
        <f t="shared" si="16"/>
        <v>0</v>
      </c>
      <c r="V58" s="250">
        <f>SUM(T58:U58)</f>
        <v>0</v>
      </c>
      <c r="W58" s="225">
        <f>+T58+AA58</f>
        <v>0</v>
      </c>
      <c r="X58" s="251">
        <f>+U58+AB58</f>
        <v>0</v>
      </c>
      <c r="Y58" s="252"/>
      <c r="Z58" s="186"/>
      <c r="AA58" s="247"/>
      <c r="AB58" s="247"/>
      <c r="AC58" s="248"/>
      <c r="AD58" s="253"/>
      <c r="AE58" s="186"/>
      <c r="AF58" s="186"/>
    </row>
    <row r="59" spans="1:32" ht="16" hidden="1">
      <c r="A59" s="19" t="s">
        <v>198</v>
      </c>
      <c r="B59" s="1074" t="s">
        <v>186</v>
      </c>
      <c r="C59" s="1074"/>
      <c r="D59" s="1048">
        <v>0</v>
      </c>
      <c r="E59" s="1049"/>
      <c r="F59" s="1048">
        <v>0</v>
      </c>
      <c r="G59" s="1049"/>
      <c r="H59" s="1048">
        <v>0</v>
      </c>
      <c r="I59" s="1049"/>
      <c r="J59" s="1048">
        <v>0</v>
      </c>
      <c r="K59" s="1049"/>
      <c r="L59" s="1048">
        <v>0</v>
      </c>
      <c r="M59" s="1049"/>
      <c r="N59" s="1048">
        <v>0</v>
      </c>
      <c r="O59" s="1049"/>
      <c r="P59" s="1048">
        <v>0</v>
      </c>
      <c r="Q59" s="1049"/>
      <c r="R59" s="1048">
        <v>0</v>
      </c>
      <c r="S59" s="1049"/>
      <c r="T59" s="254">
        <f>SUM(D59:Q59)</f>
        <v>0</v>
      </c>
      <c r="U59" s="254"/>
      <c r="V59" s="255"/>
      <c r="W59" s="255">
        <f>+T59+AA59</f>
        <v>0</v>
      </c>
      <c r="X59" s="234"/>
      <c r="Y59" s="235"/>
      <c r="Z59" s="202"/>
      <c r="AA59" s="688"/>
      <c r="AB59" s="256"/>
      <c r="AC59" s="257"/>
      <c r="AD59" s="202"/>
      <c r="AE59" s="179"/>
      <c r="AF59" s="179"/>
    </row>
    <row r="60" spans="1:32" ht="16" hidden="1">
      <c r="A60" s="9" t="s">
        <v>196</v>
      </c>
      <c r="B60" s="1059" t="s">
        <v>188</v>
      </c>
      <c r="C60" s="1060"/>
      <c r="D60" s="1038">
        <v>0</v>
      </c>
      <c r="E60" s="1039"/>
      <c r="F60" s="1038">
        <v>0</v>
      </c>
      <c r="G60" s="1039"/>
      <c r="H60" s="1038">
        <v>0</v>
      </c>
      <c r="I60" s="1039"/>
      <c r="J60" s="1038">
        <v>0</v>
      </c>
      <c r="K60" s="1039"/>
      <c r="L60" s="1038">
        <v>0</v>
      </c>
      <c r="M60" s="1039"/>
      <c r="N60" s="1038">
        <v>0</v>
      </c>
      <c r="O60" s="1039"/>
      <c r="P60" s="1038">
        <v>0</v>
      </c>
      <c r="Q60" s="1039"/>
      <c r="R60" s="1038">
        <v>0</v>
      </c>
      <c r="S60" s="1039"/>
      <c r="T60" s="258">
        <f t="shared" ref="T60:T72" si="19">SUM(D60:Q60)</f>
        <v>0</v>
      </c>
      <c r="U60" s="258"/>
      <c r="V60" s="259"/>
      <c r="W60" s="259">
        <f t="shared" ref="W60:W72" si="20">+T60+AA60</f>
        <v>0</v>
      </c>
      <c r="X60" s="240"/>
      <c r="Y60" s="241"/>
      <c r="Z60" s="179"/>
      <c r="AA60" s="260"/>
      <c r="AB60" s="261"/>
      <c r="AC60" s="262"/>
      <c r="AD60" s="179"/>
      <c r="AE60" s="179"/>
      <c r="AF60" s="179"/>
    </row>
    <row r="61" spans="1:32" ht="16" hidden="1">
      <c r="A61" s="9"/>
      <c r="B61" s="1059" t="s">
        <v>189</v>
      </c>
      <c r="C61" s="1060"/>
      <c r="D61" s="1038">
        <v>0</v>
      </c>
      <c r="E61" s="1039"/>
      <c r="F61" s="1038">
        <v>0</v>
      </c>
      <c r="G61" s="1039"/>
      <c r="H61" s="1038">
        <v>0</v>
      </c>
      <c r="I61" s="1039"/>
      <c r="J61" s="1038">
        <v>0</v>
      </c>
      <c r="K61" s="1039"/>
      <c r="L61" s="1038">
        <v>0</v>
      </c>
      <c r="M61" s="1039"/>
      <c r="N61" s="1038">
        <v>0</v>
      </c>
      <c r="O61" s="1039"/>
      <c r="P61" s="1038">
        <v>0</v>
      </c>
      <c r="Q61" s="1039"/>
      <c r="R61" s="1038">
        <v>0</v>
      </c>
      <c r="S61" s="1039"/>
      <c r="T61" s="258">
        <f t="shared" si="19"/>
        <v>0</v>
      </c>
      <c r="U61" s="258"/>
      <c r="V61" s="259"/>
      <c r="W61" s="259">
        <f t="shared" si="20"/>
        <v>0</v>
      </c>
      <c r="X61" s="240"/>
      <c r="Y61" s="241"/>
      <c r="Z61" s="179"/>
      <c r="AA61" s="260"/>
      <c r="AB61" s="261"/>
      <c r="AC61" s="262"/>
      <c r="AD61" s="179"/>
      <c r="AE61" s="179"/>
      <c r="AF61" s="179"/>
    </row>
    <row r="62" spans="1:32" ht="16" hidden="1">
      <c r="A62" s="9"/>
      <c r="B62" s="1059" t="s">
        <v>190</v>
      </c>
      <c r="C62" s="1060"/>
      <c r="D62" s="1038">
        <v>0</v>
      </c>
      <c r="E62" s="1039"/>
      <c r="F62" s="1038">
        <v>0</v>
      </c>
      <c r="G62" s="1039"/>
      <c r="H62" s="1038">
        <v>0</v>
      </c>
      <c r="I62" s="1039"/>
      <c r="J62" s="1038">
        <v>0</v>
      </c>
      <c r="K62" s="1039"/>
      <c r="L62" s="1038">
        <v>0</v>
      </c>
      <c r="M62" s="1039"/>
      <c r="N62" s="1038">
        <v>0</v>
      </c>
      <c r="O62" s="1039"/>
      <c r="P62" s="1038">
        <v>0</v>
      </c>
      <c r="Q62" s="1039"/>
      <c r="R62" s="1038">
        <v>0</v>
      </c>
      <c r="S62" s="1039"/>
      <c r="T62" s="258">
        <f t="shared" si="19"/>
        <v>0</v>
      </c>
      <c r="U62" s="258"/>
      <c r="V62" s="259"/>
      <c r="W62" s="259">
        <f t="shared" si="20"/>
        <v>0</v>
      </c>
      <c r="X62" s="240"/>
      <c r="Y62" s="241"/>
      <c r="Z62" s="179"/>
      <c r="AA62" s="260"/>
      <c r="AB62" s="261"/>
      <c r="AC62" s="262"/>
      <c r="AD62" s="179"/>
      <c r="AE62" s="179"/>
      <c r="AF62" s="179"/>
    </row>
    <row r="63" spans="1:32" ht="16" hidden="1">
      <c r="A63" s="9"/>
      <c r="B63" s="1059" t="s">
        <v>191</v>
      </c>
      <c r="C63" s="1060"/>
      <c r="D63" s="1038">
        <v>0</v>
      </c>
      <c r="E63" s="1039"/>
      <c r="F63" s="1038">
        <v>0</v>
      </c>
      <c r="G63" s="1039"/>
      <c r="H63" s="1038">
        <v>0</v>
      </c>
      <c r="I63" s="1039"/>
      <c r="J63" s="1038">
        <v>0</v>
      </c>
      <c r="K63" s="1039"/>
      <c r="L63" s="1038">
        <v>0</v>
      </c>
      <c r="M63" s="1039"/>
      <c r="N63" s="1038">
        <v>0</v>
      </c>
      <c r="O63" s="1039"/>
      <c r="P63" s="1038">
        <v>0</v>
      </c>
      <c r="Q63" s="1039"/>
      <c r="R63" s="1038">
        <v>0</v>
      </c>
      <c r="S63" s="1039"/>
      <c r="T63" s="258">
        <f>SUM(D63:Q63)</f>
        <v>0</v>
      </c>
      <c r="U63" s="258"/>
      <c r="V63" s="259"/>
      <c r="W63" s="259">
        <f t="shared" si="20"/>
        <v>0</v>
      </c>
      <c r="X63" s="240"/>
      <c r="Y63" s="241"/>
      <c r="Z63" s="179"/>
      <c r="AA63" s="260"/>
      <c r="AB63" s="261"/>
      <c r="AC63" s="262"/>
      <c r="AD63" s="179"/>
      <c r="AE63" s="179"/>
      <c r="AF63" s="179"/>
    </row>
    <row r="64" spans="1:32" ht="16" hidden="1">
      <c r="A64" s="9"/>
      <c r="B64" s="1059" t="s">
        <v>119</v>
      </c>
      <c r="C64" s="1060"/>
      <c r="D64" s="1038">
        <v>0</v>
      </c>
      <c r="E64" s="1039"/>
      <c r="F64" s="1038">
        <v>0</v>
      </c>
      <c r="G64" s="1039"/>
      <c r="H64" s="1038">
        <v>0</v>
      </c>
      <c r="I64" s="1039"/>
      <c r="J64" s="1038">
        <v>0</v>
      </c>
      <c r="K64" s="1039"/>
      <c r="L64" s="1038">
        <v>0</v>
      </c>
      <c r="M64" s="1039"/>
      <c r="N64" s="1038">
        <v>0</v>
      </c>
      <c r="O64" s="1039"/>
      <c r="P64" s="1038">
        <v>0</v>
      </c>
      <c r="Q64" s="1039"/>
      <c r="R64" s="1038">
        <v>0</v>
      </c>
      <c r="S64" s="1039"/>
      <c r="T64" s="258">
        <f t="shared" si="19"/>
        <v>0</v>
      </c>
      <c r="U64" s="258"/>
      <c r="V64" s="259"/>
      <c r="W64" s="259">
        <f t="shared" si="20"/>
        <v>0</v>
      </c>
      <c r="X64" s="240"/>
      <c r="Y64" s="241"/>
      <c r="Z64" s="179"/>
      <c r="AA64" s="260"/>
      <c r="AB64" s="261"/>
      <c r="AC64" s="262"/>
      <c r="AD64" s="179"/>
      <c r="AE64" s="179"/>
      <c r="AF64" s="179"/>
    </row>
    <row r="65" spans="1:32" ht="16" hidden="1">
      <c r="A65" s="9"/>
      <c r="B65" s="1059" t="s">
        <v>192</v>
      </c>
      <c r="C65" s="1059"/>
      <c r="D65" s="1038">
        <v>0</v>
      </c>
      <c r="E65" s="1039"/>
      <c r="F65" s="1038">
        <v>0</v>
      </c>
      <c r="G65" s="1039"/>
      <c r="H65" s="1038">
        <v>0</v>
      </c>
      <c r="I65" s="1039"/>
      <c r="J65" s="1038">
        <v>0</v>
      </c>
      <c r="K65" s="1039"/>
      <c r="L65" s="1038">
        <v>0</v>
      </c>
      <c r="M65" s="1039"/>
      <c r="N65" s="1038">
        <v>0</v>
      </c>
      <c r="O65" s="1039"/>
      <c r="P65" s="1038">
        <v>0</v>
      </c>
      <c r="Q65" s="1039"/>
      <c r="R65" s="1038">
        <v>0</v>
      </c>
      <c r="S65" s="1039"/>
      <c r="T65" s="258">
        <f t="shared" si="19"/>
        <v>0</v>
      </c>
      <c r="U65" s="258"/>
      <c r="V65" s="259"/>
      <c r="W65" s="259">
        <f>+T65+AA65</f>
        <v>0</v>
      </c>
      <c r="X65" s="240"/>
      <c r="Y65" s="241"/>
      <c r="Z65" s="179"/>
      <c r="AA65" s="260"/>
      <c r="AB65" s="261"/>
      <c r="AC65" s="262"/>
      <c r="AD65" s="179"/>
      <c r="AE65" s="179"/>
      <c r="AF65" s="179"/>
    </row>
    <row r="66" spans="1:32" ht="16" hidden="1">
      <c r="A66" s="9"/>
      <c r="B66" s="1060" t="s">
        <v>144</v>
      </c>
      <c r="C66" s="1061"/>
      <c r="D66" s="1038">
        <v>0</v>
      </c>
      <c r="E66" s="1039"/>
      <c r="F66" s="1038">
        <v>0</v>
      </c>
      <c r="G66" s="1039"/>
      <c r="H66" s="1038">
        <v>0</v>
      </c>
      <c r="I66" s="1039"/>
      <c r="J66" s="1038">
        <v>0</v>
      </c>
      <c r="K66" s="1039"/>
      <c r="L66" s="1038">
        <v>0</v>
      </c>
      <c r="M66" s="1039"/>
      <c r="N66" s="1038">
        <v>0</v>
      </c>
      <c r="O66" s="1039"/>
      <c r="P66" s="1038">
        <v>0</v>
      </c>
      <c r="Q66" s="1039"/>
      <c r="R66" s="1038">
        <v>0</v>
      </c>
      <c r="S66" s="1039"/>
      <c r="T66" s="258">
        <f t="shared" si="19"/>
        <v>0</v>
      </c>
      <c r="U66" s="258"/>
      <c r="V66" s="259"/>
      <c r="W66" s="259">
        <f>+T66+AA66</f>
        <v>0</v>
      </c>
      <c r="X66" s="240"/>
      <c r="Y66" s="241"/>
      <c r="Z66" s="179"/>
      <c r="AA66" s="260"/>
      <c r="AB66" s="261"/>
      <c r="AC66" s="262"/>
      <c r="AD66" s="179"/>
      <c r="AE66" s="179"/>
      <c r="AF66" s="179"/>
    </row>
    <row r="67" spans="1:32" ht="16" hidden="1">
      <c r="A67" s="9"/>
      <c r="B67" s="1060" t="s">
        <v>199</v>
      </c>
      <c r="C67" s="1061"/>
      <c r="D67" s="1038">
        <v>0</v>
      </c>
      <c r="E67" s="1039"/>
      <c r="F67" s="1038">
        <v>0</v>
      </c>
      <c r="G67" s="1039"/>
      <c r="H67" s="1038">
        <v>0</v>
      </c>
      <c r="I67" s="1039"/>
      <c r="J67" s="1038">
        <v>0</v>
      </c>
      <c r="K67" s="1039"/>
      <c r="L67" s="1038">
        <v>0</v>
      </c>
      <c r="M67" s="1039"/>
      <c r="N67" s="1038">
        <v>0</v>
      </c>
      <c r="O67" s="1039"/>
      <c r="P67" s="1038">
        <v>0</v>
      </c>
      <c r="Q67" s="1039"/>
      <c r="R67" s="1038">
        <v>0</v>
      </c>
      <c r="S67" s="1039"/>
      <c r="T67" s="258">
        <f t="shared" si="19"/>
        <v>0</v>
      </c>
      <c r="U67" s="258"/>
      <c r="V67" s="259"/>
      <c r="W67" s="259">
        <f t="shared" si="20"/>
        <v>0</v>
      </c>
      <c r="X67" s="240"/>
      <c r="Y67" s="241"/>
      <c r="Z67" s="179"/>
      <c r="AA67" s="260"/>
      <c r="AB67" s="261"/>
      <c r="AC67" s="262"/>
      <c r="AD67" s="179"/>
      <c r="AE67" s="179"/>
      <c r="AF67" s="179"/>
    </row>
    <row r="68" spans="1:32" ht="16" hidden="1">
      <c r="A68" s="9"/>
      <c r="B68" s="1059" t="s">
        <v>123</v>
      </c>
      <c r="C68" s="1060"/>
      <c r="D68" s="1038">
        <v>0</v>
      </c>
      <c r="E68" s="1039"/>
      <c r="F68" s="1038">
        <v>0</v>
      </c>
      <c r="G68" s="1039"/>
      <c r="H68" s="1038">
        <v>0</v>
      </c>
      <c r="I68" s="1039"/>
      <c r="J68" s="1038">
        <v>0</v>
      </c>
      <c r="K68" s="1039"/>
      <c r="L68" s="1038">
        <v>0</v>
      </c>
      <c r="M68" s="1039"/>
      <c r="N68" s="1038">
        <v>0</v>
      </c>
      <c r="O68" s="1039"/>
      <c r="P68" s="1038">
        <v>0</v>
      </c>
      <c r="Q68" s="1039"/>
      <c r="R68" s="1038">
        <v>0</v>
      </c>
      <c r="S68" s="1039"/>
      <c r="T68" s="258">
        <f t="shared" si="19"/>
        <v>0</v>
      </c>
      <c r="U68" s="258"/>
      <c r="V68" s="259"/>
      <c r="W68" s="259">
        <f t="shared" si="20"/>
        <v>0</v>
      </c>
      <c r="X68" s="240"/>
      <c r="Y68" s="241"/>
      <c r="Z68" s="179"/>
      <c r="AA68" s="260"/>
      <c r="AB68" s="261"/>
      <c r="AC68" s="262"/>
      <c r="AD68" s="179"/>
      <c r="AE68" s="179"/>
      <c r="AF68" s="179"/>
    </row>
    <row r="69" spans="1:32" ht="16" hidden="1">
      <c r="A69" s="9"/>
      <c r="B69" s="1059" t="s">
        <v>124</v>
      </c>
      <c r="C69" s="1060"/>
      <c r="D69" s="1038">
        <v>0</v>
      </c>
      <c r="E69" s="1039"/>
      <c r="F69" s="1038">
        <v>0</v>
      </c>
      <c r="G69" s="1039"/>
      <c r="H69" s="1038">
        <v>0</v>
      </c>
      <c r="I69" s="1039"/>
      <c r="J69" s="1038">
        <v>0</v>
      </c>
      <c r="K69" s="1039"/>
      <c r="L69" s="1038">
        <v>0</v>
      </c>
      <c r="M69" s="1039"/>
      <c r="N69" s="1038">
        <v>0</v>
      </c>
      <c r="O69" s="1039"/>
      <c r="P69" s="1038">
        <v>0</v>
      </c>
      <c r="Q69" s="1039"/>
      <c r="R69" s="1038">
        <v>0</v>
      </c>
      <c r="S69" s="1039"/>
      <c r="T69" s="258">
        <f t="shared" si="19"/>
        <v>0</v>
      </c>
      <c r="U69" s="258"/>
      <c r="V69" s="259"/>
      <c r="W69" s="259">
        <f t="shared" si="20"/>
        <v>0</v>
      </c>
      <c r="X69" s="240"/>
      <c r="Y69" s="241"/>
      <c r="Z69" s="179"/>
      <c r="AA69" s="260"/>
      <c r="AB69" s="261"/>
      <c r="AC69" s="262"/>
      <c r="AD69" s="179"/>
      <c r="AE69" s="179"/>
      <c r="AF69" s="179"/>
    </row>
    <row r="70" spans="1:32" ht="16" hidden="1">
      <c r="A70" s="9"/>
      <c r="B70" s="1059" t="s">
        <v>125</v>
      </c>
      <c r="C70" s="1059"/>
      <c r="D70" s="1038">
        <v>0</v>
      </c>
      <c r="E70" s="1039"/>
      <c r="F70" s="1038">
        <v>0</v>
      </c>
      <c r="G70" s="1039"/>
      <c r="H70" s="1038">
        <v>0</v>
      </c>
      <c r="I70" s="1039"/>
      <c r="J70" s="1038">
        <v>0</v>
      </c>
      <c r="K70" s="1039"/>
      <c r="L70" s="1038">
        <v>0</v>
      </c>
      <c r="M70" s="1039"/>
      <c r="N70" s="1038">
        <v>0</v>
      </c>
      <c r="O70" s="1039"/>
      <c r="P70" s="1038">
        <v>0</v>
      </c>
      <c r="Q70" s="1039"/>
      <c r="R70" s="1038">
        <v>0</v>
      </c>
      <c r="S70" s="1039"/>
      <c r="T70" s="258">
        <f t="shared" si="19"/>
        <v>0</v>
      </c>
      <c r="U70" s="258"/>
      <c r="V70" s="259"/>
      <c r="W70" s="259">
        <f t="shared" si="20"/>
        <v>0</v>
      </c>
      <c r="X70" s="240"/>
      <c r="Y70" s="241"/>
      <c r="Z70" s="179"/>
      <c r="AA70" s="260"/>
      <c r="AB70" s="261"/>
      <c r="AC70" s="262"/>
      <c r="AD70" s="179"/>
      <c r="AE70" s="179"/>
      <c r="AF70" s="179"/>
    </row>
    <row r="71" spans="1:32" s="10" customFormat="1" ht="16" hidden="1">
      <c r="A71" s="14"/>
      <c r="B71" s="1082" t="s">
        <v>200</v>
      </c>
      <c r="C71" s="1088"/>
      <c r="D71" s="1040"/>
      <c r="E71" s="1041"/>
      <c r="F71" s="1040"/>
      <c r="G71" s="1041"/>
      <c r="H71" s="1040"/>
      <c r="I71" s="1041"/>
      <c r="J71" s="1040"/>
      <c r="K71" s="1041"/>
      <c r="L71" s="1040"/>
      <c r="M71" s="1041"/>
      <c r="N71" s="1040"/>
      <c r="O71" s="1041"/>
      <c r="P71" s="1040"/>
      <c r="Q71" s="1041"/>
      <c r="R71" s="1040"/>
      <c r="S71" s="1041"/>
      <c r="T71" s="263">
        <f t="shared" si="19"/>
        <v>0</v>
      </c>
      <c r="U71" s="263"/>
      <c r="V71" s="264"/>
      <c r="W71" s="264">
        <f t="shared" si="20"/>
        <v>0</v>
      </c>
      <c r="X71" s="245"/>
      <c r="Y71" s="246"/>
      <c r="Z71" s="186"/>
      <c r="AA71" s="265"/>
      <c r="AB71" s="266"/>
      <c r="AC71" s="267">
        <v>0</v>
      </c>
      <c r="AD71" s="186"/>
      <c r="AE71" s="186"/>
      <c r="AF71" s="186"/>
    </row>
    <row r="72" spans="1:32" s="10" customFormat="1" ht="16" hidden="1">
      <c r="A72" s="15"/>
      <c r="B72" s="1084" t="s">
        <v>194</v>
      </c>
      <c r="C72" s="1087"/>
      <c r="D72" s="1042"/>
      <c r="E72" s="1043"/>
      <c r="F72" s="1042"/>
      <c r="G72" s="1043"/>
      <c r="H72" s="1042"/>
      <c r="I72" s="1043"/>
      <c r="J72" s="1042"/>
      <c r="K72" s="1043"/>
      <c r="L72" s="1042"/>
      <c r="M72" s="1043"/>
      <c r="N72" s="1042"/>
      <c r="O72" s="1043"/>
      <c r="P72" s="1042"/>
      <c r="Q72" s="1043"/>
      <c r="R72" s="1042"/>
      <c r="S72" s="1043"/>
      <c r="T72" s="268">
        <f t="shared" si="19"/>
        <v>0</v>
      </c>
      <c r="U72" s="268"/>
      <c r="V72" s="269"/>
      <c r="W72" s="269">
        <f t="shared" si="20"/>
        <v>0</v>
      </c>
      <c r="X72" s="251"/>
      <c r="Y72" s="252"/>
      <c r="Z72" s="227"/>
      <c r="AA72" s="270"/>
      <c r="AB72" s="271"/>
      <c r="AC72" s="227"/>
      <c r="AD72" s="227"/>
      <c r="AE72" s="186"/>
      <c r="AF72" s="186"/>
    </row>
    <row r="73" spans="1:32" hidden="1">
      <c r="J73" s="13"/>
      <c r="L73" s="669"/>
      <c r="N73" s="13"/>
      <c r="P73" s="669"/>
      <c r="R73" s="669"/>
    </row>
    <row r="74" spans="1:32">
      <c r="C74" s="21"/>
      <c r="D74" s="22"/>
      <c r="E74" s="22"/>
      <c r="F74" s="22"/>
      <c r="G74" s="22"/>
      <c r="H74" s="22"/>
      <c r="I74" s="22"/>
      <c r="J74" s="22"/>
      <c r="K74" s="22"/>
      <c r="L74" s="670"/>
    </row>
    <row r="75" spans="1:32" s="12" customFormat="1">
      <c r="A75" s="6"/>
      <c r="B75" s="6"/>
      <c r="C75" s="6"/>
      <c r="D75" s="20"/>
      <c r="E75" s="6"/>
      <c r="F75" s="6"/>
      <c r="G75" s="6"/>
      <c r="H75" s="6"/>
      <c r="I75" s="6"/>
      <c r="J75" s="20"/>
      <c r="K75" s="20"/>
      <c r="L75" s="671"/>
      <c r="M75" s="6"/>
      <c r="N75" s="6"/>
      <c r="O75" s="6"/>
      <c r="P75" s="671"/>
      <c r="Q75" s="6"/>
      <c r="R75" s="671"/>
      <c r="S75" s="6"/>
      <c r="T75" s="6"/>
      <c r="U75" s="6"/>
      <c r="W75" s="6"/>
      <c r="X75" s="6"/>
      <c r="Z75" s="6"/>
      <c r="AA75" s="6"/>
      <c r="AB75" s="6"/>
      <c r="AC75" s="6"/>
      <c r="AD75" s="6"/>
    </row>
    <row r="76" spans="1:32" s="12" customFormat="1">
      <c r="A76" s="6"/>
      <c r="B76" s="6"/>
      <c r="C76" s="6"/>
      <c r="D76" s="20"/>
      <c r="E76" s="6"/>
      <c r="F76" s="20"/>
      <c r="G76" s="20"/>
      <c r="H76" s="20"/>
      <c r="I76" s="6"/>
      <c r="J76" s="20"/>
      <c r="K76" s="20"/>
      <c r="L76" s="671"/>
      <c r="M76" s="6"/>
      <c r="N76" s="6"/>
      <c r="O76" s="6"/>
      <c r="P76" s="671"/>
      <c r="Q76" s="6"/>
      <c r="R76" s="671"/>
      <c r="S76" s="6"/>
      <c r="T76" s="6"/>
      <c r="U76" s="6"/>
      <c r="W76" s="6"/>
      <c r="X76" s="6"/>
      <c r="Z76" s="6"/>
      <c r="AA76" s="6"/>
      <c r="AB76" s="6"/>
      <c r="AC76" s="6"/>
      <c r="AD76" s="6"/>
    </row>
    <row r="77" spans="1:32" s="12" customFormat="1">
      <c r="A77" s="6"/>
      <c r="B77" s="6"/>
      <c r="C77" s="6"/>
      <c r="D77" s="20"/>
      <c r="E77" s="6"/>
      <c r="F77" s="6"/>
      <c r="G77" s="6"/>
      <c r="H77" s="6"/>
      <c r="I77" s="20"/>
      <c r="J77" s="20"/>
      <c r="K77" s="20"/>
      <c r="L77" s="671"/>
      <c r="M77" s="6"/>
      <c r="N77" s="6"/>
      <c r="O77" s="6"/>
      <c r="P77" s="671"/>
      <c r="Q77" s="6"/>
      <c r="R77" s="671"/>
      <c r="S77" s="6"/>
      <c r="T77" s="6"/>
      <c r="U77" s="6"/>
      <c r="W77" s="6"/>
      <c r="X77" s="6"/>
      <c r="Z77" s="6"/>
      <c r="AA77" s="6"/>
      <c r="AB77" s="6"/>
      <c r="AC77" s="6"/>
      <c r="AD77" s="6"/>
    </row>
    <row r="78" spans="1:32" s="12" customFormat="1">
      <c r="A78" s="6"/>
      <c r="B78" s="6"/>
      <c r="C78" s="6"/>
      <c r="D78" s="20"/>
      <c r="E78" s="6"/>
      <c r="F78" s="6"/>
      <c r="G78" s="6"/>
      <c r="H78" s="6"/>
      <c r="I78" s="20"/>
      <c r="J78" s="20"/>
      <c r="K78" s="20"/>
      <c r="L78" s="671"/>
      <c r="M78" s="6"/>
      <c r="N78" s="6"/>
      <c r="O78" s="6"/>
      <c r="P78" s="671"/>
      <c r="Q78" s="6"/>
      <c r="R78" s="671"/>
      <c r="S78" s="6"/>
      <c r="T78" s="6"/>
      <c r="U78" s="6"/>
      <c r="W78" s="6"/>
      <c r="X78" s="6"/>
      <c r="Z78" s="6"/>
      <c r="AA78" s="6"/>
      <c r="AB78" s="6"/>
      <c r="AC78" s="6"/>
      <c r="AD78" s="6"/>
    </row>
    <row r="79" spans="1:32" s="12" customFormat="1">
      <c r="A79" s="6"/>
      <c r="B79" s="6"/>
      <c r="C79" s="6"/>
      <c r="D79" s="20"/>
      <c r="E79" s="20"/>
      <c r="F79" s="6"/>
      <c r="G79" s="6"/>
      <c r="H79" s="6"/>
      <c r="I79" s="6"/>
      <c r="J79" s="6"/>
      <c r="K79" s="20"/>
      <c r="L79" s="671"/>
      <c r="M79" s="6"/>
      <c r="N79" s="6"/>
      <c r="O79" s="6"/>
      <c r="P79" s="671"/>
      <c r="Q79" s="6"/>
      <c r="R79" s="671"/>
      <c r="S79" s="6"/>
      <c r="T79" s="6"/>
      <c r="U79" s="6"/>
      <c r="W79" s="6"/>
      <c r="X79" s="6"/>
      <c r="Z79" s="6"/>
      <c r="AA79" s="6"/>
      <c r="AB79" s="6"/>
      <c r="AC79" s="6"/>
      <c r="AD79" s="6"/>
    </row>
    <row r="80" spans="1:32" s="12" customFormat="1">
      <c r="A80" s="6"/>
      <c r="B80" s="6"/>
      <c r="C80" s="6"/>
      <c r="D80" s="20"/>
      <c r="E80" s="20"/>
      <c r="F80" s="6"/>
      <c r="G80" s="6"/>
      <c r="H80" s="6"/>
      <c r="I80" s="6"/>
      <c r="J80" s="6"/>
      <c r="K80" s="20"/>
      <c r="L80" s="671"/>
      <c r="M80" s="6"/>
      <c r="N80" s="6"/>
      <c r="O80" s="6"/>
      <c r="P80" s="671"/>
      <c r="Q80" s="6"/>
      <c r="R80" s="671"/>
      <c r="S80" s="6"/>
      <c r="T80" s="6"/>
      <c r="U80" s="6"/>
      <c r="W80" s="6"/>
      <c r="X80" s="6"/>
      <c r="Z80" s="6"/>
      <c r="AA80" s="6"/>
      <c r="AB80" s="6"/>
      <c r="AC80" s="6"/>
      <c r="AD80" s="6"/>
    </row>
    <row r="81" spans="1:30" s="12" customFormat="1">
      <c r="A81" s="6"/>
      <c r="B81" s="6"/>
      <c r="C81" s="6"/>
      <c r="D81" s="20"/>
      <c r="E81" s="6"/>
      <c r="F81" s="20"/>
      <c r="G81" s="20"/>
      <c r="H81" s="20"/>
      <c r="I81" s="20"/>
      <c r="J81" s="20"/>
      <c r="K81" s="20"/>
      <c r="L81" s="671"/>
      <c r="M81" s="6"/>
      <c r="N81" s="6"/>
      <c r="O81" s="6"/>
      <c r="P81" s="671"/>
      <c r="Q81" s="6"/>
      <c r="R81" s="671"/>
      <c r="S81" s="6"/>
      <c r="T81" s="6"/>
      <c r="U81" s="6"/>
      <c r="W81" s="6"/>
      <c r="X81" s="6"/>
      <c r="Z81" s="6"/>
      <c r="AA81" s="6"/>
      <c r="AB81" s="6"/>
      <c r="AC81" s="6"/>
      <c r="AD81" s="6"/>
    </row>
    <row r="82" spans="1:30" s="20" customFormat="1">
      <c r="A82" s="6"/>
      <c r="B82" s="6"/>
      <c r="C82" s="6"/>
      <c r="D82" s="6"/>
      <c r="E82" s="6"/>
      <c r="F82" s="6"/>
      <c r="G82" s="6"/>
      <c r="H82" s="6"/>
      <c r="I82" s="6"/>
      <c r="J82" s="6"/>
      <c r="L82" s="671"/>
      <c r="M82" s="6"/>
      <c r="N82" s="6"/>
      <c r="O82" s="6"/>
      <c r="P82" s="671"/>
      <c r="Q82" s="6"/>
      <c r="R82" s="671"/>
      <c r="S82" s="6"/>
      <c r="T82" s="6"/>
      <c r="U82" s="6"/>
      <c r="V82" s="12"/>
      <c r="W82" s="6"/>
      <c r="X82" s="6"/>
      <c r="Y82" s="12"/>
      <c r="Z82" s="6"/>
      <c r="AA82" s="6"/>
      <c r="AB82" s="6"/>
      <c r="AC82" s="6"/>
      <c r="AD82" s="6"/>
    </row>
    <row r="83" spans="1:30" s="20" customFormat="1">
      <c r="A83" s="6"/>
      <c r="B83" s="6"/>
      <c r="C83" s="6"/>
      <c r="D83" s="6"/>
      <c r="E83" s="6"/>
      <c r="F83" s="6"/>
      <c r="G83" s="6"/>
      <c r="H83" s="6"/>
      <c r="I83" s="6"/>
      <c r="J83" s="6"/>
      <c r="L83" s="671"/>
      <c r="M83" s="6"/>
      <c r="N83" s="6"/>
      <c r="O83" s="6"/>
      <c r="P83" s="671"/>
      <c r="Q83" s="6"/>
      <c r="R83" s="671"/>
      <c r="S83" s="6"/>
      <c r="T83" s="6"/>
      <c r="U83" s="6"/>
      <c r="V83" s="12"/>
      <c r="W83" s="6"/>
      <c r="X83" s="6"/>
      <c r="Y83" s="12"/>
      <c r="Z83" s="6"/>
      <c r="AA83" s="6"/>
      <c r="AB83" s="6"/>
      <c r="AC83" s="6"/>
      <c r="AD83" s="6"/>
    </row>
    <row r="84" spans="1:30" s="20" customFormat="1">
      <c r="A84" s="6"/>
      <c r="B84" s="6"/>
      <c r="C84" s="6"/>
      <c r="D84" s="6"/>
      <c r="E84" s="6"/>
      <c r="F84" s="6"/>
      <c r="G84" s="6"/>
      <c r="H84" s="6"/>
      <c r="I84" s="6"/>
      <c r="J84" s="6"/>
      <c r="L84" s="671"/>
      <c r="M84" s="6"/>
      <c r="N84" s="6"/>
      <c r="O84" s="6"/>
      <c r="P84" s="671"/>
      <c r="Q84" s="6"/>
      <c r="R84" s="671"/>
      <c r="S84" s="6"/>
      <c r="T84" s="6"/>
      <c r="U84" s="6"/>
      <c r="V84" s="12"/>
      <c r="W84" s="6"/>
      <c r="X84" s="6"/>
      <c r="Y84" s="12"/>
      <c r="Z84" s="6"/>
      <c r="AA84" s="6"/>
      <c r="AB84" s="6"/>
      <c r="AC84" s="6"/>
      <c r="AD84" s="6"/>
    </row>
    <row r="85" spans="1:30" s="20" customFormat="1">
      <c r="A85" s="6"/>
      <c r="B85" s="6"/>
      <c r="C85" s="6"/>
      <c r="D85" s="6"/>
      <c r="E85" s="6"/>
      <c r="F85" s="6"/>
      <c r="G85" s="6"/>
      <c r="H85" s="6"/>
      <c r="I85" s="6"/>
      <c r="J85" s="6"/>
      <c r="L85" s="671"/>
      <c r="M85" s="6"/>
      <c r="N85" s="6"/>
      <c r="O85" s="6"/>
      <c r="P85" s="671"/>
      <c r="Q85" s="6"/>
      <c r="R85" s="671"/>
      <c r="S85" s="6"/>
      <c r="T85" s="6"/>
      <c r="U85" s="6"/>
      <c r="V85" s="12"/>
      <c r="W85" s="6"/>
      <c r="X85" s="6"/>
      <c r="Y85" s="12"/>
      <c r="Z85" s="6"/>
      <c r="AA85" s="6"/>
      <c r="AB85" s="6"/>
      <c r="AC85" s="6"/>
      <c r="AD85" s="6"/>
    </row>
  </sheetData>
  <mergeCells count="214">
    <mergeCell ref="B23:C23"/>
    <mergeCell ref="B24:C24"/>
    <mergeCell ref="N72:O72"/>
    <mergeCell ref="P72:Q72"/>
    <mergeCell ref="B72:C72"/>
    <mergeCell ref="D72:E72"/>
    <mergeCell ref="F72:G72"/>
    <mergeCell ref="H72:I72"/>
    <mergeCell ref="J72:K72"/>
    <mergeCell ref="L72:M72"/>
    <mergeCell ref="N70:O70"/>
    <mergeCell ref="P70:Q70"/>
    <mergeCell ref="B71:C71"/>
    <mergeCell ref="D71:E71"/>
    <mergeCell ref="F71:G71"/>
    <mergeCell ref="H71:I71"/>
    <mergeCell ref="J71:K71"/>
    <mergeCell ref="L71:M71"/>
    <mergeCell ref="N71:O71"/>
    <mergeCell ref="P71:Q71"/>
    <mergeCell ref="B70:C70"/>
    <mergeCell ref="D70:E70"/>
    <mergeCell ref="F70:G70"/>
    <mergeCell ref="H70:I70"/>
    <mergeCell ref="J70:K70"/>
    <mergeCell ref="L70:M70"/>
    <mergeCell ref="N68:O68"/>
    <mergeCell ref="P68:Q68"/>
    <mergeCell ref="B69:C69"/>
    <mergeCell ref="D69:E69"/>
    <mergeCell ref="F69:G69"/>
    <mergeCell ref="H69:I69"/>
    <mergeCell ref="J69:K69"/>
    <mergeCell ref="L69:M69"/>
    <mergeCell ref="N69:O69"/>
    <mergeCell ref="P69:Q69"/>
    <mergeCell ref="B68:C68"/>
    <mergeCell ref="D68:E68"/>
    <mergeCell ref="F68:G68"/>
    <mergeCell ref="H68:I68"/>
    <mergeCell ref="J68:K68"/>
    <mergeCell ref="L68:M68"/>
    <mergeCell ref="N66:O66"/>
    <mergeCell ref="P66:Q66"/>
    <mergeCell ref="B67:C67"/>
    <mergeCell ref="D67:E67"/>
    <mergeCell ref="F67:G67"/>
    <mergeCell ref="H67:I67"/>
    <mergeCell ref="J67:K67"/>
    <mergeCell ref="L67:M67"/>
    <mergeCell ref="N67:O67"/>
    <mergeCell ref="P67:Q67"/>
    <mergeCell ref="B66:C66"/>
    <mergeCell ref="D66:E66"/>
    <mergeCell ref="F66:G66"/>
    <mergeCell ref="H66:I66"/>
    <mergeCell ref="J66:K66"/>
    <mergeCell ref="L66:M66"/>
    <mergeCell ref="N64:O64"/>
    <mergeCell ref="P64:Q64"/>
    <mergeCell ref="B65:C65"/>
    <mergeCell ref="D65:E65"/>
    <mergeCell ref="F65:G65"/>
    <mergeCell ref="H65:I65"/>
    <mergeCell ref="J65:K65"/>
    <mergeCell ref="L65:M65"/>
    <mergeCell ref="N65:O65"/>
    <mergeCell ref="P65:Q65"/>
    <mergeCell ref="B64:C64"/>
    <mergeCell ref="D64:E64"/>
    <mergeCell ref="F64:G64"/>
    <mergeCell ref="H64:I64"/>
    <mergeCell ref="J64:K64"/>
    <mergeCell ref="L64:M64"/>
    <mergeCell ref="B63:C63"/>
    <mergeCell ref="D63:E63"/>
    <mergeCell ref="F63:G63"/>
    <mergeCell ref="H63:I63"/>
    <mergeCell ref="J63:K63"/>
    <mergeCell ref="L63:M63"/>
    <mergeCell ref="N63:O63"/>
    <mergeCell ref="P63:Q63"/>
    <mergeCell ref="B62:C62"/>
    <mergeCell ref="D62:E62"/>
    <mergeCell ref="F62:G62"/>
    <mergeCell ref="H62:I62"/>
    <mergeCell ref="J62:K62"/>
    <mergeCell ref="L62:M62"/>
    <mergeCell ref="B61:C61"/>
    <mergeCell ref="D61:E61"/>
    <mergeCell ref="F61:G61"/>
    <mergeCell ref="H61:I61"/>
    <mergeCell ref="J61:K61"/>
    <mergeCell ref="L61:M61"/>
    <mergeCell ref="N61:O61"/>
    <mergeCell ref="P61:Q61"/>
    <mergeCell ref="N62:O62"/>
    <mergeCell ref="P62:Q62"/>
    <mergeCell ref="L59:M59"/>
    <mergeCell ref="N59:O59"/>
    <mergeCell ref="P59:Q59"/>
    <mergeCell ref="B60:C60"/>
    <mergeCell ref="D60:E60"/>
    <mergeCell ref="F60:G60"/>
    <mergeCell ref="H60:I60"/>
    <mergeCell ref="J60:K60"/>
    <mergeCell ref="L60:M60"/>
    <mergeCell ref="N60:O60"/>
    <mergeCell ref="P60:Q60"/>
    <mergeCell ref="B58:C58"/>
    <mergeCell ref="B59:C59"/>
    <mergeCell ref="D59:E59"/>
    <mergeCell ref="F59:G59"/>
    <mergeCell ref="H59:I59"/>
    <mergeCell ref="J59:K59"/>
    <mergeCell ref="B51:C51"/>
    <mergeCell ref="B52:C52"/>
    <mergeCell ref="B54:C54"/>
    <mergeCell ref="B55:C55"/>
    <mergeCell ref="B56:C56"/>
    <mergeCell ref="B57:C57"/>
    <mergeCell ref="B53:C53"/>
    <mergeCell ref="B45:C45"/>
    <mergeCell ref="B46:C46"/>
    <mergeCell ref="B47:C47"/>
    <mergeCell ref="B48:C48"/>
    <mergeCell ref="B49:C49"/>
    <mergeCell ref="B50:C50"/>
    <mergeCell ref="B37:C37"/>
    <mergeCell ref="B39:C39"/>
    <mergeCell ref="B40:C40"/>
    <mergeCell ref="B41:C41"/>
    <mergeCell ref="B42:C42"/>
    <mergeCell ref="B43:C43"/>
    <mergeCell ref="B38:C38"/>
    <mergeCell ref="B44:C44"/>
    <mergeCell ref="B31:C31"/>
    <mergeCell ref="B32:C32"/>
    <mergeCell ref="B33:C33"/>
    <mergeCell ref="B34:C34"/>
    <mergeCell ref="B35:C35"/>
    <mergeCell ref="B36:C36"/>
    <mergeCell ref="H29:I29"/>
    <mergeCell ref="J29:K29"/>
    <mergeCell ref="L29:M29"/>
    <mergeCell ref="N29:O29"/>
    <mergeCell ref="P29:Q29"/>
    <mergeCell ref="B30:C30"/>
    <mergeCell ref="B25:C25"/>
    <mergeCell ref="B27:C27"/>
    <mergeCell ref="B28:C28"/>
    <mergeCell ref="B29:C29"/>
    <mergeCell ref="D29:E29"/>
    <mergeCell ref="F29:G29"/>
    <mergeCell ref="B26:C26"/>
    <mergeCell ref="B19:C19"/>
    <mergeCell ref="B20:C20"/>
    <mergeCell ref="B22:C22"/>
    <mergeCell ref="L15:M15"/>
    <mergeCell ref="N15:O15"/>
    <mergeCell ref="P15:Q15"/>
    <mergeCell ref="B16:C16"/>
    <mergeCell ref="B17:C17"/>
    <mergeCell ref="B18:C18"/>
    <mergeCell ref="B21:C21"/>
    <mergeCell ref="B14:C14"/>
    <mergeCell ref="B15:C15"/>
    <mergeCell ref="D15:E15"/>
    <mergeCell ref="F15:G15"/>
    <mergeCell ref="H15:I15"/>
    <mergeCell ref="J15:K15"/>
    <mergeCell ref="B10:C10"/>
    <mergeCell ref="B12:C12"/>
    <mergeCell ref="B13:C13"/>
    <mergeCell ref="B11:C11"/>
    <mergeCell ref="B9:C9"/>
    <mergeCell ref="B4:C4"/>
    <mergeCell ref="B6:C6"/>
    <mergeCell ref="B7:C7"/>
    <mergeCell ref="T2:U2"/>
    <mergeCell ref="B5:C5"/>
    <mergeCell ref="AA1:AD1"/>
    <mergeCell ref="AC2:AD2"/>
    <mergeCell ref="T1:U1"/>
    <mergeCell ref="W1:X1"/>
    <mergeCell ref="B8:C8"/>
    <mergeCell ref="A2:A3"/>
    <mergeCell ref="B2:C3"/>
    <mergeCell ref="AA2:AB2"/>
    <mergeCell ref="D3:E3"/>
    <mergeCell ref="F3:G3"/>
    <mergeCell ref="H3:I3"/>
    <mergeCell ref="J3:K3"/>
    <mergeCell ref="L3:M3"/>
    <mergeCell ref="N3:O3"/>
    <mergeCell ref="P3:Q3"/>
    <mergeCell ref="R2:S2"/>
    <mergeCell ref="R3:S3"/>
    <mergeCell ref="R66:S66"/>
    <mergeCell ref="R67:S67"/>
    <mergeCell ref="R68:S68"/>
    <mergeCell ref="R69:S69"/>
    <mergeCell ref="R70:S70"/>
    <mergeCell ref="R71:S71"/>
    <mergeCell ref="R72:S72"/>
    <mergeCell ref="R15:S15"/>
    <mergeCell ref="R29:S29"/>
    <mergeCell ref="R59:S59"/>
    <mergeCell ref="R60:S60"/>
    <mergeCell ref="R61:S61"/>
    <mergeCell ref="R62:S62"/>
    <mergeCell ref="R63:S63"/>
    <mergeCell ref="R64:S64"/>
    <mergeCell ref="R65:S65"/>
  </mergeCells>
  <phoneticPr fontId="85" type="noConversion"/>
  <conditionalFormatting sqref="I74:L74 D74:G74">
    <cfRule type="expression" dxfId="6" priority="68" stopIfTrue="1">
      <formula>WEEKDAY($A74)=1</formula>
    </cfRule>
  </conditionalFormatting>
  <conditionalFormatting sqref="H74">
    <cfRule type="expression" dxfId="5" priority="70" stopIfTrue="1">
      <formula>WEEKDAY(#REF!)=1</formula>
    </cfRule>
  </conditionalFormatting>
  <conditionalFormatting sqref="E26">
    <cfRule type="expression" dxfId="4" priority="65">
      <formula>WEEKDAY($A26)=1</formula>
    </cfRule>
  </conditionalFormatting>
  <pageMargins left="0.70866141732283472" right="0.70866141732283472" top="0.37" bottom="0.15" header="0.31496062992125984" footer="0.18"/>
  <pageSetup paperSize="9" scale="8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2D185-2059-4277-B0CF-EF9051B3EA9E}">
  <sheetPr codeName="Sheet5"/>
  <dimension ref="A1:AH86"/>
  <sheetViews>
    <sheetView zoomScaleNormal="100" workbookViewId="0">
      <pane xSplit="3" ySplit="3" topLeftCell="D4" activePane="bottomRight" state="frozen"/>
      <selection pane="topRight" activeCell="M26" sqref="M26"/>
      <selection pane="bottomLeft" activeCell="M26" sqref="M26"/>
      <selection pane="bottomRight" activeCell="D4" sqref="D4:F16"/>
    </sheetView>
  </sheetViews>
  <sheetFormatPr baseColWidth="10" defaultColWidth="8.6640625" defaultRowHeight="14"/>
  <cols>
    <col min="1" max="1" width="16.5" style="6" bestFit="1" customWidth="1"/>
    <col min="2" max="3" width="8.6640625" style="6"/>
    <col min="4" max="5" width="8.6640625" style="20" customWidth="1"/>
    <col min="6" max="9" width="8.6640625" style="6" customWidth="1"/>
    <col min="10" max="11" width="8.6640625" style="20" customWidth="1"/>
    <col min="12" max="17" width="8.6640625" style="6" customWidth="1"/>
    <col min="18" max="19" width="15.5" style="6" customWidth="1"/>
    <col min="20" max="20" width="14.5" style="12" customWidth="1"/>
    <col min="21" max="21" width="14.5" style="6" customWidth="1"/>
    <col min="22" max="22" width="12" style="6" customWidth="1"/>
    <col min="23" max="23" width="10.33203125" style="12" customWidth="1"/>
    <col min="24" max="24" width="2.33203125" style="6" customWidth="1"/>
    <col min="25" max="25" width="15.5" style="6" customWidth="1"/>
    <col min="26" max="26" width="13.5" style="6" customWidth="1"/>
    <col min="27" max="27" width="14.33203125" style="6" bestFit="1" customWidth="1"/>
    <col min="28" max="28" width="14.6640625" style="6" bestFit="1" customWidth="1"/>
    <col min="29" max="29" width="8.6640625" style="6"/>
    <col min="30" max="30" width="10" style="6" bestFit="1" customWidth="1"/>
    <col min="31" max="33" width="8.6640625" style="6"/>
    <col min="34" max="34" width="10" style="6" bestFit="1" customWidth="1"/>
    <col min="35" max="228" width="8.6640625" style="6"/>
    <col min="229" max="229" width="13.5" style="6" customWidth="1"/>
    <col min="230" max="231" width="8.6640625" style="6"/>
    <col min="232" max="243" width="7.5" style="6" customWidth="1"/>
    <col min="244" max="244" width="9.6640625" style="6" customWidth="1"/>
    <col min="245" max="245" width="8.5" style="6" customWidth="1"/>
    <col min="246" max="246" width="13.6640625" style="6" customWidth="1"/>
    <col min="247" max="247" width="16.6640625" style="6" customWidth="1"/>
    <col min="248" max="248" width="10.33203125" style="6" customWidth="1"/>
    <col min="249" max="249" width="14.5" style="6" customWidth="1"/>
    <col min="250" max="250" width="12" style="6" customWidth="1"/>
    <col min="251" max="252" width="10.33203125" style="6" customWidth="1"/>
    <col min="253" max="253" width="15.5" style="6" customWidth="1"/>
    <col min="254" max="254" width="13.5" style="6" customWidth="1"/>
    <col min="255" max="256" width="11.6640625" style="6" bestFit="1" customWidth="1"/>
    <col min="257" max="257" width="12.6640625" style="6" bestFit="1" customWidth="1"/>
    <col min="258" max="258" width="11" style="6" bestFit="1" customWidth="1"/>
    <col min="259" max="484" width="8.6640625" style="6"/>
    <col min="485" max="485" width="13.5" style="6" customWidth="1"/>
    <col min="486" max="487" width="8.6640625" style="6"/>
    <col min="488" max="499" width="7.5" style="6" customWidth="1"/>
    <col min="500" max="500" width="9.6640625" style="6" customWidth="1"/>
    <col min="501" max="501" width="8.5" style="6" customWidth="1"/>
    <col min="502" max="502" width="13.6640625" style="6" customWidth="1"/>
    <col min="503" max="503" width="16.6640625" style="6" customWidth="1"/>
    <col min="504" max="504" width="10.33203125" style="6" customWidth="1"/>
    <col min="505" max="505" width="14.5" style="6" customWidth="1"/>
    <col min="506" max="506" width="12" style="6" customWidth="1"/>
    <col min="507" max="508" width="10.33203125" style="6" customWidth="1"/>
    <col min="509" max="509" width="15.5" style="6" customWidth="1"/>
    <col min="510" max="510" width="13.5" style="6" customWidth="1"/>
    <col min="511" max="512" width="11.6640625" style="6" bestFit="1" customWidth="1"/>
    <col min="513" max="513" width="12.6640625" style="6" bestFit="1" customWidth="1"/>
    <col min="514" max="514" width="11" style="6" bestFit="1" customWidth="1"/>
    <col min="515" max="740" width="8.6640625" style="6"/>
    <col min="741" max="741" width="13.5" style="6" customWidth="1"/>
    <col min="742" max="743" width="8.6640625" style="6"/>
    <col min="744" max="755" width="7.5" style="6" customWidth="1"/>
    <col min="756" max="756" width="9.6640625" style="6" customWidth="1"/>
    <col min="757" max="757" width="8.5" style="6" customWidth="1"/>
    <col min="758" max="758" width="13.6640625" style="6" customWidth="1"/>
    <col min="759" max="759" width="16.6640625" style="6" customWidth="1"/>
    <col min="760" max="760" width="10.33203125" style="6" customWidth="1"/>
    <col min="761" max="761" width="14.5" style="6" customWidth="1"/>
    <col min="762" max="762" width="12" style="6" customWidth="1"/>
    <col min="763" max="764" width="10.33203125" style="6" customWidth="1"/>
    <col min="765" max="765" width="15.5" style="6" customWidth="1"/>
    <col min="766" max="766" width="13.5" style="6" customWidth="1"/>
    <col min="767" max="768" width="11.6640625" style="6" bestFit="1" customWidth="1"/>
    <col min="769" max="769" width="12.6640625" style="6" bestFit="1" customWidth="1"/>
    <col min="770" max="770" width="11" style="6" bestFit="1" customWidth="1"/>
    <col min="771" max="996" width="8.6640625" style="6"/>
    <col min="997" max="997" width="13.5" style="6" customWidth="1"/>
    <col min="998" max="999" width="8.6640625" style="6"/>
    <col min="1000" max="1011" width="7.5" style="6" customWidth="1"/>
    <col min="1012" max="1012" width="9.6640625" style="6" customWidth="1"/>
    <col min="1013" max="1013" width="8.5" style="6" customWidth="1"/>
    <col min="1014" max="1014" width="13.6640625" style="6" customWidth="1"/>
    <col min="1015" max="1015" width="16.6640625" style="6" customWidth="1"/>
    <col min="1016" max="1016" width="10.33203125" style="6" customWidth="1"/>
    <col min="1017" max="1017" width="14.5" style="6" customWidth="1"/>
    <col min="1018" max="1018" width="12" style="6" customWidth="1"/>
    <col min="1019" max="1020" width="10.33203125" style="6" customWidth="1"/>
    <col min="1021" max="1021" width="15.5" style="6" customWidth="1"/>
    <col min="1022" max="1022" width="13.5" style="6" customWidth="1"/>
    <col min="1023" max="1024" width="11.6640625" style="6" bestFit="1" customWidth="1"/>
    <col min="1025" max="1025" width="12.6640625" style="6" bestFit="1" customWidth="1"/>
    <col min="1026" max="1026" width="11" style="6" bestFit="1" customWidth="1"/>
    <col min="1027" max="1252" width="8.6640625" style="6"/>
    <col min="1253" max="1253" width="13.5" style="6" customWidth="1"/>
    <col min="1254" max="1255" width="8.6640625" style="6"/>
    <col min="1256" max="1267" width="7.5" style="6" customWidth="1"/>
    <col min="1268" max="1268" width="9.6640625" style="6" customWidth="1"/>
    <col min="1269" max="1269" width="8.5" style="6" customWidth="1"/>
    <col min="1270" max="1270" width="13.6640625" style="6" customWidth="1"/>
    <col min="1271" max="1271" width="16.6640625" style="6" customWidth="1"/>
    <col min="1272" max="1272" width="10.33203125" style="6" customWidth="1"/>
    <col min="1273" max="1273" width="14.5" style="6" customWidth="1"/>
    <col min="1274" max="1274" width="12" style="6" customWidth="1"/>
    <col min="1275" max="1276" width="10.33203125" style="6" customWidth="1"/>
    <col min="1277" max="1277" width="15.5" style="6" customWidth="1"/>
    <col min="1278" max="1278" width="13.5" style="6" customWidth="1"/>
    <col min="1279" max="1280" width="11.6640625" style="6" bestFit="1" customWidth="1"/>
    <col min="1281" max="1281" width="12.6640625" style="6" bestFit="1" customWidth="1"/>
    <col min="1282" max="1282" width="11" style="6" bestFit="1" customWidth="1"/>
    <col min="1283" max="1508" width="8.6640625" style="6"/>
    <col min="1509" max="1509" width="13.5" style="6" customWidth="1"/>
    <col min="1510" max="1511" width="8.6640625" style="6"/>
    <col min="1512" max="1523" width="7.5" style="6" customWidth="1"/>
    <col min="1524" max="1524" width="9.6640625" style="6" customWidth="1"/>
    <col min="1525" max="1525" width="8.5" style="6" customWidth="1"/>
    <col min="1526" max="1526" width="13.6640625" style="6" customWidth="1"/>
    <col min="1527" max="1527" width="16.6640625" style="6" customWidth="1"/>
    <col min="1528" max="1528" width="10.33203125" style="6" customWidth="1"/>
    <col min="1529" max="1529" width="14.5" style="6" customWidth="1"/>
    <col min="1530" max="1530" width="12" style="6" customWidth="1"/>
    <col min="1531" max="1532" width="10.33203125" style="6" customWidth="1"/>
    <col min="1533" max="1533" width="15.5" style="6" customWidth="1"/>
    <col min="1534" max="1534" width="13.5" style="6" customWidth="1"/>
    <col min="1535" max="1536" width="11.6640625" style="6" bestFit="1" customWidth="1"/>
    <col min="1537" max="1537" width="12.6640625" style="6" bestFit="1" customWidth="1"/>
    <col min="1538" max="1538" width="11" style="6" bestFit="1" customWidth="1"/>
    <col min="1539" max="1764" width="8.6640625" style="6"/>
    <col min="1765" max="1765" width="13.5" style="6" customWidth="1"/>
    <col min="1766" max="1767" width="8.6640625" style="6"/>
    <col min="1768" max="1779" width="7.5" style="6" customWidth="1"/>
    <col min="1780" max="1780" width="9.6640625" style="6" customWidth="1"/>
    <col min="1781" max="1781" width="8.5" style="6" customWidth="1"/>
    <col min="1782" max="1782" width="13.6640625" style="6" customWidth="1"/>
    <col min="1783" max="1783" width="16.6640625" style="6" customWidth="1"/>
    <col min="1784" max="1784" width="10.33203125" style="6" customWidth="1"/>
    <col min="1785" max="1785" width="14.5" style="6" customWidth="1"/>
    <col min="1786" max="1786" width="12" style="6" customWidth="1"/>
    <col min="1787" max="1788" width="10.33203125" style="6" customWidth="1"/>
    <col min="1789" max="1789" width="15.5" style="6" customWidth="1"/>
    <col min="1790" max="1790" width="13.5" style="6" customWidth="1"/>
    <col min="1791" max="1792" width="11.6640625" style="6" bestFit="1" customWidth="1"/>
    <col min="1793" max="1793" width="12.6640625" style="6" bestFit="1" customWidth="1"/>
    <col min="1794" max="1794" width="11" style="6" bestFit="1" customWidth="1"/>
    <col min="1795" max="2020" width="8.6640625" style="6"/>
    <col min="2021" max="2021" width="13.5" style="6" customWidth="1"/>
    <col min="2022" max="2023" width="8.6640625" style="6"/>
    <col min="2024" max="2035" width="7.5" style="6" customWidth="1"/>
    <col min="2036" max="2036" width="9.6640625" style="6" customWidth="1"/>
    <col min="2037" max="2037" width="8.5" style="6" customWidth="1"/>
    <col min="2038" max="2038" width="13.6640625" style="6" customWidth="1"/>
    <col min="2039" max="2039" width="16.6640625" style="6" customWidth="1"/>
    <col min="2040" max="2040" width="10.33203125" style="6" customWidth="1"/>
    <col min="2041" max="2041" width="14.5" style="6" customWidth="1"/>
    <col min="2042" max="2042" width="12" style="6" customWidth="1"/>
    <col min="2043" max="2044" width="10.33203125" style="6" customWidth="1"/>
    <col min="2045" max="2045" width="15.5" style="6" customWidth="1"/>
    <col min="2046" max="2046" width="13.5" style="6" customWidth="1"/>
    <col min="2047" max="2048" width="11.6640625" style="6" bestFit="1" customWidth="1"/>
    <col min="2049" max="2049" width="12.6640625" style="6" bestFit="1" customWidth="1"/>
    <col min="2050" max="2050" width="11" style="6" bestFit="1" customWidth="1"/>
    <col min="2051" max="2276" width="8.6640625" style="6"/>
    <col min="2277" max="2277" width="13.5" style="6" customWidth="1"/>
    <col min="2278" max="2279" width="8.6640625" style="6"/>
    <col min="2280" max="2291" width="7.5" style="6" customWidth="1"/>
    <col min="2292" max="2292" width="9.6640625" style="6" customWidth="1"/>
    <col min="2293" max="2293" width="8.5" style="6" customWidth="1"/>
    <col min="2294" max="2294" width="13.6640625" style="6" customWidth="1"/>
    <col min="2295" max="2295" width="16.6640625" style="6" customWidth="1"/>
    <col min="2296" max="2296" width="10.33203125" style="6" customWidth="1"/>
    <col min="2297" max="2297" width="14.5" style="6" customWidth="1"/>
    <col min="2298" max="2298" width="12" style="6" customWidth="1"/>
    <col min="2299" max="2300" width="10.33203125" style="6" customWidth="1"/>
    <col min="2301" max="2301" width="15.5" style="6" customWidth="1"/>
    <col min="2302" max="2302" width="13.5" style="6" customWidth="1"/>
    <col min="2303" max="2304" width="11.6640625" style="6" bestFit="1" customWidth="1"/>
    <col min="2305" max="2305" width="12.6640625" style="6" bestFit="1" customWidth="1"/>
    <col min="2306" max="2306" width="11" style="6" bestFit="1" customWidth="1"/>
    <col min="2307" max="2532" width="8.6640625" style="6"/>
    <col min="2533" max="2533" width="13.5" style="6" customWidth="1"/>
    <col min="2534" max="2535" width="8.6640625" style="6"/>
    <col min="2536" max="2547" width="7.5" style="6" customWidth="1"/>
    <col min="2548" max="2548" width="9.6640625" style="6" customWidth="1"/>
    <col min="2549" max="2549" width="8.5" style="6" customWidth="1"/>
    <col min="2550" max="2550" width="13.6640625" style="6" customWidth="1"/>
    <col min="2551" max="2551" width="16.6640625" style="6" customWidth="1"/>
    <col min="2552" max="2552" width="10.33203125" style="6" customWidth="1"/>
    <col min="2553" max="2553" width="14.5" style="6" customWidth="1"/>
    <col min="2554" max="2554" width="12" style="6" customWidth="1"/>
    <col min="2555" max="2556" width="10.33203125" style="6" customWidth="1"/>
    <col min="2557" max="2557" width="15.5" style="6" customWidth="1"/>
    <col min="2558" max="2558" width="13.5" style="6" customWidth="1"/>
    <col min="2559" max="2560" width="11.6640625" style="6" bestFit="1" customWidth="1"/>
    <col min="2561" max="2561" width="12.6640625" style="6" bestFit="1" customWidth="1"/>
    <col min="2562" max="2562" width="11" style="6" bestFit="1" customWidth="1"/>
    <col min="2563" max="2788" width="8.6640625" style="6"/>
    <col min="2789" max="2789" width="13.5" style="6" customWidth="1"/>
    <col min="2790" max="2791" width="8.6640625" style="6"/>
    <col min="2792" max="2803" width="7.5" style="6" customWidth="1"/>
    <col min="2804" max="2804" width="9.6640625" style="6" customWidth="1"/>
    <col min="2805" max="2805" width="8.5" style="6" customWidth="1"/>
    <col min="2806" max="2806" width="13.6640625" style="6" customWidth="1"/>
    <col min="2807" max="2807" width="16.6640625" style="6" customWidth="1"/>
    <col min="2808" max="2808" width="10.33203125" style="6" customWidth="1"/>
    <col min="2809" max="2809" width="14.5" style="6" customWidth="1"/>
    <col min="2810" max="2810" width="12" style="6" customWidth="1"/>
    <col min="2811" max="2812" width="10.33203125" style="6" customWidth="1"/>
    <col min="2813" max="2813" width="15.5" style="6" customWidth="1"/>
    <col min="2814" max="2814" width="13.5" style="6" customWidth="1"/>
    <col min="2815" max="2816" width="11.6640625" style="6" bestFit="1" customWidth="1"/>
    <col min="2817" max="2817" width="12.6640625" style="6" bestFit="1" customWidth="1"/>
    <col min="2818" max="2818" width="11" style="6" bestFit="1" customWidth="1"/>
    <col min="2819" max="3044" width="8.6640625" style="6"/>
    <col min="3045" max="3045" width="13.5" style="6" customWidth="1"/>
    <col min="3046" max="3047" width="8.6640625" style="6"/>
    <col min="3048" max="3059" width="7.5" style="6" customWidth="1"/>
    <col min="3060" max="3060" width="9.6640625" style="6" customWidth="1"/>
    <col min="3061" max="3061" width="8.5" style="6" customWidth="1"/>
    <col min="3062" max="3062" width="13.6640625" style="6" customWidth="1"/>
    <col min="3063" max="3063" width="16.6640625" style="6" customWidth="1"/>
    <col min="3064" max="3064" width="10.33203125" style="6" customWidth="1"/>
    <col min="3065" max="3065" width="14.5" style="6" customWidth="1"/>
    <col min="3066" max="3066" width="12" style="6" customWidth="1"/>
    <col min="3067" max="3068" width="10.33203125" style="6" customWidth="1"/>
    <col min="3069" max="3069" width="15.5" style="6" customWidth="1"/>
    <col min="3070" max="3070" width="13.5" style="6" customWidth="1"/>
    <col min="3071" max="3072" width="11.6640625" style="6" bestFit="1" customWidth="1"/>
    <col min="3073" max="3073" width="12.6640625" style="6" bestFit="1" customWidth="1"/>
    <col min="3074" max="3074" width="11" style="6" bestFit="1" customWidth="1"/>
    <col min="3075" max="3300" width="8.6640625" style="6"/>
    <col min="3301" max="3301" width="13.5" style="6" customWidth="1"/>
    <col min="3302" max="3303" width="8.6640625" style="6"/>
    <col min="3304" max="3315" width="7.5" style="6" customWidth="1"/>
    <col min="3316" max="3316" width="9.6640625" style="6" customWidth="1"/>
    <col min="3317" max="3317" width="8.5" style="6" customWidth="1"/>
    <col min="3318" max="3318" width="13.6640625" style="6" customWidth="1"/>
    <col min="3319" max="3319" width="16.6640625" style="6" customWidth="1"/>
    <col min="3320" max="3320" width="10.33203125" style="6" customWidth="1"/>
    <col min="3321" max="3321" width="14.5" style="6" customWidth="1"/>
    <col min="3322" max="3322" width="12" style="6" customWidth="1"/>
    <col min="3323" max="3324" width="10.33203125" style="6" customWidth="1"/>
    <col min="3325" max="3325" width="15.5" style="6" customWidth="1"/>
    <col min="3326" max="3326" width="13.5" style="6" customWidth="1"/>
    <col min="3327" max="3328" width="11.6640625" style="6" bestFit="1" customWidth="1"/>
    <col min="3329" max="3329" width="12.6640625" style="6" bestFit="1" customWidth="1"/>
    <col min="3330" max="3330" width="11" style="6" bestFit="1" customWidth="1"/>
    <col min="3331" max="3556" width="8.6640625" style="6"/>
    <col min="3557" max="3557" width="13.5" style="6" customWidth="1"/>
    <col min="3558" max="3559" width="8.6640625" style="6"/>
    <col min="3560" max="3571" width="7.5" style="6" customWidth="1"/>
    <col min="3572" max="3572" width="9.6640625" style="6" customWidth="1"/>
    <col min="3573" max="3573" width="8.5" style="6" customWidth="1"/>
    <col min="3574" max="3574" width="13.6640625" style="6" customWidth="1"/>
    <col min="3575" max="3575" width="16.6640625" style="6" customWidth="1"/>
    <col min="3576" max="3576" width="10.33203125" style="6" customWidth="1"/>
    <col min="3577" max="3577" width="14.5" style="6" customWidth="1"/>
    <col min="3578" max="3578" width="12" style="6" customWidth="1"/>
    <col min="3579" max="3580" width="10.33203125" style="6" customWidth="1"/>
    <col min="3581" max="3581" width="15.5" style="6" customWidth="1"/>
    <col min="3582" max="3582" width="13.5" style="6" customWidth="1"/>
    <col min="3583" max="3584" width="11.6640625" style="6" bestFit="1" customWidth="1"/>
    <col min="3585" max="3585" width="12.6640625" style="6" bestFit="1" customWidth="1"/>
    <col min="3586" max="3586" width="11" style="6" bestFit="1" customWidth="1"/>
    <col min="3587" max="3812" width="8.6640625" style="6"/>
    <col min="3813" max="3813" width="13.5" style="6" customWidth="1"/>
    <col min="3814" max="3815" width="8.6640625" style="6"/>
    <col min="3816" max="3827" width="7.5" style="6" customWidth="1"/>
    <col min="3828" max="3828" width="9.6640625" style="6" customWidth="1"/>
    <col min="3829" max="3829" width="8.5" style="6" customWidth="1"/>
    <col min="3830" max="3830" width="13.6640625" style="6" customWidth="1"/>
    <col min="3831" max="3831" width="16.6640625" style="6" customWidth="1"/>
    <col min="3832" max="3832" width="10.33203125" style="6" customWidth="1"/>
    <col min="3833" max="3833" width="14.5" style="6" customWidth="1"/>
    <col min="3834" max="3834" width="12" style="6" customWidth="1"/>
    <col min="3835" max="3836" width="10.33203125" style="6" customWidth="1"/>
    <col min="3837" max="3837" width="15.5" style="6" customWidth="1"/>
    <col min="3838" max="3838" width="13.5" style="6" customWidth="1"/>
    <col min="3839" max="3840" width="11.6640625" style="6" bestFit="1" customWidth="1"/>
    <col min="3841" max="3841" width="12.6640625" style="6" bestFit="1" customWidth="1"/>
    <col min="3842" max="3842" width="11" style="6" bestFit="1" customWidth="1"/>
    <col min="3843" max="4068" width="8.6640625" style="6"/>
    <col min="4069" max="4069" width="13.5" style="6" customWidth="1"/>
    <col min="4070" max="4071" width="8.6640625" style="6"/>
    <col min="4072" max="4083" width="7.5" style="6" customWidth="1"/>
    <col min="4084" max="4084" width="9.6640625" style="6" customWidth="1"/>
    <col min="4085" max="4085" width="8.5" style="6" customWidth="1"/>
    <col min="4086" max="4086" width="13.6640625" style="6" customWidth="1"/>
    <col min="4087" max="4087" width="16.6640625" style="6" customWidth="1"/>
    <col min="4088" max="4088" width="10.33203125" style="6" customWidth="1"/>
    <col min="4089" max="4089" width="14.5" style="6" customWidth="1"/>
    <col min="4090" max="4090" width="12" style="6" customWidth="1"/>
    <col min="4091" max="4092" width="10.33203125" style="6" customWidth="1"/>
    <col min="4093" max="4093" width="15.5" style="6" customWidth="1"/>
    <col min="4094" max="4094" width="13.5" style="6" customWidth="1"/>
    <col min="4095" max="4096" width="11.6640625" style="6" bestFit="1" customWidth="1"/>
    <col min="4097" max="4097" width="12.6640625" style="6" bestFit="1" customWidth="1"/>
    <col min="4098" max="4098" width="11" style="6" bestFit="1" customWidth="1"/>
    <col min="4099" max="4324" width="8.6640625" style="6"/>
    <col min="4325" max="4325" width="13.5" style="6" customWidth="1"/>
    <col min="4326" max="4327" width="8.6640625" style="6"/>
    <col min="4328" max="4339" width="7.5" style="6" customWidth="1"/>
    <col min="4340" max="4340" width="9.6640625" style="6" customWidth="1"/>
    <col min="4341" max="4341" width="8.5" style="6" customWidth="1"/>
    <col min="4342" max="4342" width="13.6640625" style="6" customWidth="1"/>
    <col min="4343" max="4343" width="16.6640625" style="6" customWidth="1"/>
    <col min="4344" max="4344" width="10.33203125" style="6" customWidth="1"/>
    <col min="4345" max="4345" width="14.5" style="6" customWidth="1"/>
    <col min="4346" max="4346" width="12" style="6" customWidth="1"/>
    <col min="4347" max="4348" width="10.33203125" style="6" customWidth="1"/>
    <col min="4349" max="4349" width="15.5" style="6" customWidth="1"/>
    <col min="4350" max="4350" width="13.5" style="6" customWidth="1"/>
    <col min="4351" max="4352" width="11.6640625" style="6" bestFit="1" customWidth="1"/>
    <col min="4353" max="4353" width="12.6640625" style="6" bestFit="1" customWidth="1"/>
    <col min="4354" max="4354" width="11" style="6" bestFit="1" customWidth="1"/>
    <col min="4355" max="4580" width="8.6640625" style="6"/>
    <col min="4581" max="4581" width="13.5" style="6" customWidth="1"/>
    <col min="4582" max="4583" width="8.6640625" style="6"/>
    <col min="4584" max="4595" width="7.5" style="6" customWidth="1"/>
    <col min="4596" max="4596" width="9.6640625" style="6" customWidth="1"/>
    <col min="4597" max="4597" width="8.5" style="6" customWidth="1"/>
    <col min="4598" max="4598" width="13.6640625" style="6" customWidth="1"/>
    <col min="4599" max="4599" width="16.6640625" style="6" customWidth="1"/>
    <col min="4600" max="4600" width="10.33203125" style="6" customWidth="1"/>
    <col min="4601" max="4601" width="14.5" style="6" customWidth="1"/>
    <col min="4602" max="4602" width="12" style="6" customWidth="1"/>
    <col min="4603" max="4604" width="10.33203125" style="6" customWidth="1"/>
    <col min="4605" max="4605" width="15.5" style="6" customWidth="1"/>
    <col min="4606" max="4606" width="13.5" style="6" customWidth="1"/>
    <col min="4607" max="4608" width="11.6640625" style="6" bestFit="1" customWidth="1"/>
    <col min="4609" max="4609" width="12.6640625" style="6" bestFit="1" customWidth="1"/>
    <col min="4610" max="4610" width="11" style="6" bestFit="1" customWidth="1"/>
    <col min="4611" max="4836" width="8.6640625" style="6"/>
    <col min="4837" max="4837" width="13.5" style="6" customWidth="1"/>
    <col min="4838" max="4839" width="8.6640625" style="6"/>
    <col min="4840" max="4851" width="7.5" style="6" customWidth="1"/>
    <col min="4852" max="4852" width="9.6640625" style="6" customWidth="1"/>
    <col min="4853" max="4853" width="8.5" style="6" customWidth="1"/>
    <col min="4854" max="4854" width="13.6640625" style="6" customWidth="1"/>
    <col min="4855" max="4855" width="16.6640625" style="6" customWidth="1"/>
    <col min="4856" max="4856" width="10.33203125" style="6" customWidth="1"/>
    <col min="4857" max="4857" width="14.5" style="6" customWidth="1"/>
    <col min="4858" max="4858" width="12" style="6" customWidth="1"/>
    <col min="4859" max="4860" width="10.33203125" style="6" customWidth="1"/>
    <col min="4861" max="4861" width="15.5" style="6" customWidth="1"/>
    <col min="4862" max="4862" width="13.5" style="6" customWidth="1"/>
    <col min="4863" max="4864" width="11.6640625" style="6" bestFit="1" customWidth="1"/>
    <col min="4865" max="4865" width="12.6640625" style="6" bestFit="1" customWidth="1"/>
    <col min="4866" max="4866" width="11" style="6" bestFit="1" customWidth="1"/>
    <col min="4867" max="5092" width="8.6640625" style="6"/>
    <col min="5093" max="5093" width="13.5" style="6" customWidth="1"/>
    <col min="5094" max="5095" width="8.6640625" style="6"/>
    <col min="5096" max="5107" width="7.5" style="6" customWidth="1"/>
    <col min="5108" max="5108" width="9.6640625" style="6" customWidth="1"/>
    <col min="5109" max="5109" width="8.5" style="6" customWidth="1"/>
    <col min="5110" max="5110" width="13.6640625" style="6" customWidth="1"/>
    <col min="5111" max="5111" width="16.6640625" style="6" customWidth="1"/>
    <col min="5112" max="5112" width="10.33203125" style="6" customWidth="1"/>
    <col min="5113" max="5113" width="14.5" style="6" customWidth="1"/>
    <col min="5114" max="5114" width="12" style="6" customWidth="1"/>
    <col min="5115" max="5116" width="10.33203125" style="6" customWidth="1"/>
    <col min="5117" max="5117" width="15.5" style="6" customWidth="1"/>
    <col min="5118" max="5118" width="13.5" style="6" customWidth="1"/>
    <col min="5119" max="5120" width="11.6640625" style="6" bestFit="1" customWidth="1"/>
    <col min="5121" max="5121" width="12.6640625" style="6" bestFit="1" customWidth="1"/>
    <col min="5122" max="5122" width="11" style="6" bestFit="1" customWidth="1"/>
    <col min="5123" max="5348" width="8.6640625" style="6"/>
    <col min="5349" max="5349" width="13.5" style="6" customWidth="1"/>
    <col min="5350" max="5351" width="8.6640625" style="6"/>
    <col min="5352" max="5363" width="7.5" style="6" customWidth="1"/>
    <col min="5364" max="5364" width="9.6640625" style="6" customWidth="1"/>
    <col min="5365" max="5365" width="8.5" style="6" customWidth="1"/>
    <col min="5366" max="5366" width="13.6640625" style="6" customWidth="1"/>
    <col min="5367" max="5367" width="16.6640625" style="6" customWidth="1"/>
    <col min="5368" max="5368" width="10.33203125" style="6" customWidth="1"/>
    <col min="5369" max="5369" width="14.5" style="6" customWidth="1"/>
    <col min="5370" max="5370" width="12" style="6" customWidth="1"/>
    <col min="5371" max="5372" width="10.33203125" style="6" customWidth="1"/>
    <col min="5373" max="5373" width="15.5" style="6" customWidth="1"/>
    <col min="5374" max="5374" width="13.5" style="6" customWidth="1"/>
    <col min="5375" max="5376" width="11.6640625" style="6" bestFit="1" customWidth="1"/>
    <col min="5377" max="5377" width="12.6640625" style="6" bestFit="1" customWidth="1"/>
    <col min="5378" max="5378" width="11" style="6" bestFit="1" customWidth="1"/>
    <col min="5379" max="5604" width="8.6640625" style="6"/>
    <col min="5605" max="5605" width="13.5" style="6" customWidth="1"/>
    <col min="5606" max="5607" width="8.6640625" style="6"/>
    <col min="5608" max="5619" width="7.5" style="6" customWidth="1"/>
    <col min="5620" max="5620" width="9.6640625" style="6" customWidth="1"/>
    <col min="5621" max="5621" width="8.5" style="6" customWidth="1"/>
    <col min="5622" max="5622" width="13.6640625" style="6" customWidth="1"/>
    <col min="5623" max="5623" width="16.6640625" style="6" customWidth="1"/>
    <col min="5624" max="5624" width="10.33203125" style="6" customWidth="1"/>
    <col min="5625" max="5625" width="14.5" style="6" customWidth="1"/>
    <col min="5626" max="5626" width="12" style="6" customWidth="1"/>
    <col min="5627" max="5628" width="10.33203125" style="6" customWidth="1"/>
    <col min="5629" max="5629" width="15.5" style="6" customWidth="1"/>
    <col min="5630" max="5630" width="13.5" style="6" customWidth="1"/>
    <col min="5631" max="5632" width="11.6640625" style="6" bestFit="1" customWidth="1"/>
    <col min="5633" max="5633" width="12.6640625" style="6" bestFit="1" customWidth="1"/>
    <col min="5634" max="5634" width="11" style="6" bestFit="1" customWidth="1"/>
    <col min="5635" max="5860" width="8.6640625" style="6"/>
    <col min="5861" max="5861" width="13.5" style="6" customWidth="1"/>
    <col min="5862" max="5863" width="8.6640625" style="6"/>
    <col min="5864" max="5875" width="7.5" style="6" customWidth="1"/>
    <col min="5876" max="5876" width="9.6640625" style="6" customWidth="1"/>
    <col min="5877" max="5877" width="8.5" style="6" customWidth="1"/>
    <col min="5878" max="5878" width="13.6640625" style="6" customWidth="1"/>
    <col min="5879" max="5879" width="16.6640625" style="6" customWidth="1"/>
    <col min="5880" max="5880" width="10.33203125" style="6" customWidth="1"/>
    <col min="5881" max="5881" width="14.5" style="6" customWidth="1"/>
    <col min="5882" max="5882" width="12" style="6" customWidth="1"/>
    <col min="5883" max="5884" width="10.33203125" style="6" customWidth="1"/>
    <col min="5885" max="5885" width="15.5" style="6" customWidth="1"/>
    <col min="5886" max="5886" width="13.5" style="6" customWidth="1"/>
    <col min="5887" max="5888" width="11.6640625" style="6" bestFit="1" customWidth="1"/>
    <col min="5889" max="5889" width="12.6640625" style="6" bestFit="1" customWidth="1"/>
    <col min="5890" max="5890" width="11" style="6" bestFit="1" customWidth="1"/>
    <col min="5891" max="6116" width="8.6640625" style="6"/>
    <col min="6117" max="6117" width="13.5" style="6" customWidth="1"/>
    <col min="6118" max="6119" width="8.6640625" style="6"/>
    <col min="6120" max="6131" width="7.5" style="6" customWidth="1"/>
    <col min="6132" max="6132" width="9.6640625" style="6" customWidth="1"/>
    <col min="6133" max="6133" width="8.5" style="6" customWidth="1"/>
    <col min="6134" max="6134" width="13.6640625" style="6" customWidth="1"/>
    <col min="6135" max="6135" width="16.6640625" style="6" customWidth="1"/>
    <col min="6136" max="6136" width="10.33203125" style="6" customWidth="1"/>
    <col min="6137" max="6137" width="14.5" style="6" customWidth="1"/>
    <col min="6138" max="6138" width="12" style="6" customWidth="1"/>
    <col min="6139" max="6140" width="10.33203125" style="6" customWidth="1"/>
    <col min="6141" max="6141" width="15.5" style="6" customWidth="1"/>
    <col min="6142" max="6142" width="13.5" style="6" customWidth="1"/>
    <col min="6143" max="6144" width="11.6640625" style="6" bestFit="1" customWidth="1"/>
    <col min="6145" max="6145" width="12.6640625" style="6" bestFit="1" customWidth="1"/>
    <col min="6146" max="6146" width="11" style="6" bestFit="1" customWidth="1"/>
    <col min="6147" max="6372" width="8.6640625" style="6"/>
    <col min="6373" max="6373" width="13.5" style="6" customWidth="1"/>
    <col min="6374" max="6375" width="8.6640625" style="6"/>
    <col min="6376" max="6387" width="7.5" style="6" customWidth="1"/>
    <col min="6388" max="6388" width="9.6640625" style="6" customWidth="1"/>
    <col min="6389" max="6389" width="8.5" style="6" customWidth="1"/>
    <col min="6390" max="6390" width="13.6640625" style="6" customWidth="1"/>
    <col min="6391" max="6391" width="16.6640625" style="6" customWidth="1"/>
    <col min="6392" max="6392" width="10.33203125" style="6" customWidth="1"/>
    <col min="6393" max="6393" width="14.5" style="6" customWidth="1"/>
    <col min="6394" max="6394" width="12" style="6" customWidth="1"/>
    <col min="6395" max="6396" width="10.33203125" style="6" customWidth="1"/>
    <col min="6397" max="6397" width="15.5" style="6" customWidth="1"/>
    <col min="6398" max="6398" width="13.5" style="6" customWidth="1"/>
    <col min="6399" max="6400" width="11.6640625" style="6" bestFit="1" customWidth="1"/>
    <col min="6401" max="6401" width="12.6640625" style="6" bestFit="1" customWidth="1"/>
    <col min="6402" max="6402" width="11" style="6" bestFit="1" customWidth="1"/>
    <col min="6403" max="6628" width="8.6640625" style="6"/>
    <col min="6629" max="6629" width="13.5" style="6" customWidth="1"/>
    <col min="6630" max="6631" width="8.6640625" style="6"/>
    <col min="6632" max="6643" width="7.5" style="6" customWidth="1"/>
    <col min="6644" max="6644" width="9.6640625" style="6" customWidth="1"/>
    <col min="6645" max="6645" width="8.5" style="6" customWidth="1"/>
    <col min="6646" max="6646" width="13.6640625" style="6" customWidth="1"/>
    <col min="6647" max="6647" width="16.6640625" style="6" customWidth="1"/>
    <col min="6648" max="6648" width="10.33203125" style="6" customWidth="1"/>
    <col min="6649" max="6649" width="14.5" style="6" customWidth="1"/>
    <col min="6650" max="6650" width="12" style="6" customWidth="1"/>
    <col min="6651" max="6652" width="10.33203125" style="6" customWidth="1"/>
    <col min="6653" max="6653" width="15.5" style="6" customWidth="1"/>
    <col min="6654" max="6654" width="13.5" style="6" customWidth="1"/>
    <col min="6655" max="6656" width="11.6640625" style="6" bestFit="1" customWidth="1"/>
    <col min="6657" max="6657" width="12.6640625" style="6" bestFit="1" customWidth="1"/>
    <col min="6658" max="6658" width="11" style="6" bestFit="1" customWidth="1"/>
    <col min="6659" max="6884" width="8.6640625" style="6"/>
    <col min="6885" max="6885" width="13.5" style="6" customWidth="1"/>
    <col min="6886" max="6887" width="8.6640625" style="6"/>
    <col min="6888" max="6899" width="7.5" style="6" customWidth="1"/>
    <col min="6900" max="6900" width="9.6640625" style="6" customWidth="1"/>
    <col min="6901" max="6901" width="8.5" style="6" customWidth="1"/>
    <col min="6902" max="6902" width="13.6640625" style="6" customWidth="1"/>
    <col min="6903" max="6903" width="16.6640625" style="6" customWidth="1"/>
    <col min="6904" max="6904" width="10.33203125" style="6" customWidth="1"/>
    <col min="6905" max="6905" width="14.5" style="6" customWidth="1"/>
    <col min="6906" max="6906" width="12" style="6" customWidth="1"/>
    <col min="6907" max="6908" width="10.33203125" style="6" customWidth="1"/>
    <col min="6909" max="6909" width="15.5" style="6" customWidth="1"/>
    <col min="6910" max="6910" width="13.5" style="6" customWidth="1"/>
    <col min="6911" max="6912" width="11.6640625" style="6" bestFit="1" customWidth="1"/>
    <col min="6913" max="6913" width="12.6640625" style="6" bestFit="1" customWidth="1"/>
    <col min="6914" max="6914" width="11" style="6" bestFit="1" customWidth="1"/>
    <col min="6915" max="7140" width="8.6640625" style="6"/>
    <col min="7141" max="7141" width="13.5" style="6" customWidth="1"/>
    <col min="7142" max="7143" width="8.6640625" style="6"/>
    <col min="7144" max="7155" width="7.5" style="6" customWidth="1"/>
    <col min="7156" max="7156" width="9.6640625" style="6" customWidth="1"/>
    <col min="7157" max="7157" width="8.5" style="6" customWidth="1"/>
    <col min="7158" max="7158" width="13.6640625" style="6" customWidth="1"/>
    <col min="7159" max="7159" width="16.6640625" style="6" customWidth="1"/>
    <col min="7160" max="7160" width="10.33203125" style="6" customWidth="1"/>
    <col min="7161" max="7161" width="14.5" style="6" customWidth="1"/>
    <col min="7162" max="7162" width="12" style="6" customWidth="1"/>
    <col min="7163" max="7164" width="10.33203125" style="6" customWidth="1"/>
    <col min="7165" max="7165" width="15.5" style="6" customWidth="1"/>
    <col min="7166" max="7166" width="13.5" style="6" customWidth="1"/>
    <col min="7167" max="7168" width="11.6640625" style="6" bestFit="1" customWidth="1"/>
    <col min="7169" max="7169" width="12.6640625" style="6" bestFit="1" customWidth="1"/>
    <col min="7170" max="7170" width="11" style="6" bestFit="1" customWidth="1"/>
    <col min="7171" max="7396" width="8.6640625" style="6"/>
    <col min="7397" max="7397" width="13.5" style="6" customWidth="1"/>
    <col min="7398" max="7399" width="8.6640625" style="6"/>
    <col min="7400" max="7411" width="7.5" style="6" customWidth="1"/>
    <col min="7412" max="7412" width="9.6640625" style="6" customWidth="1"/>
    <col min="7413" max="7413" width="8.5" style="6" customWidth="1"/>
    <col min="7414" max="7414" width="13.6640625" style="6" customWidth="1"/>
    <col min="7415" max="7415" width="16.6640625" style="6" customWidth="1"/>
    <col min="7416" max="7416" width="10.33203125" style="6" customWidth="1"/>
    <col min="7417" max="7417" width="14.5" style="6" customWidth="1"/>
    <col min="7418" max="7418" width="12" style="6" customWidth="1"/>
    <col min="7419" max="7420" width="10.33203125" style="6" customWidth="1"/>
    <col min="7421" max="7421" width="15.5" style="6" customWidth="1"/>
    <col min="7422" max="7422" width="13.5" style="6" customWidth="1"/>
    <col min="7423" max="7424" width="11.6640625" style="6" bestFit="1" customWidth="1"/>
    <col min="7425" max="7425" width="12.6640625" style="6" bestFit="1" customWidth="1"/>
    <col min="7426" max="7426" width="11" style="6" bestFit="1" customWidth="1"/>
    <col min="7427" max="7652" width="8.6640625" style="6"/>
    <col min="7653" max="7653" width="13.5" style="6" customWidth="1"/>
    <col min="7654" max="7655" width="8.6640625" style="6"/>
    <col min="7656" max="7667" width="7.5" style="6" customWidth="1"/>
    <col min="7668" max="7668" width="9.6640625" style="6" customWidth="1"/>
    <col min="7669" max="7669" width="8.5" style="6" customWidth="1"/>
    <col min="7670" max="7670" width="13.6640625" style="6" customWidth="1"/>
    <col min="7671" max="7671" width="16.6640625" style="6" customWidth="1"/>
    <col min="7672" max="7672" width="10.33203125" style="6" customWidth="1"/>
    <col min="7673" max="7673" width="14.5" style="6" customWidth="1"/>
    <col min="7674" max="7674" width="12" style="6" customWidth="1"/>
    <col min="7675" max="7676" width="10.33203125" style="6" customWidth="1"/>
    <col min="7677" max="7677" width="15.5" style="6" customWidth="1"/>
    <col min="7678" max="7678" width="13.5" style="6" customWidth="1"/>
    <col min="7679" max="7680" width="11.6640625" style="6" bestFit="1" customWidth="1"/>
    <col min="7681" max="7681" width="12.6640625" style="6" bestFit="1" customWidth="1"/>
    <col min="7682" max="7682" width="11" style="6" bestFit="1" customWidth="1"/>
    <col min="7683" max="7908" width="8.6640625" style="6"/>
    <col min="7909" max="7909" width="13.5" style="6" customWidth="1"/>
    <col min="7910" max="7911" width="8.6640625" style="6"/>
    <col min="7912" max="7923" width="7.5" style="6" customWidth="1"/>
    <col min="7924" max="7924" width="9.6640625" style="6" customWidth="1"/>
    <col min="7925" max="7925" width="8.5" style="6" customWidth="1"/>
    <col min="7926" max="7926" width="13.6640625" style="6" customWidth="1"/>
    <col min="7927" max="7927" width="16.6640625" style="6" customWidth="1"/>
    <col min="7928" max="7928" width="10.33203125" style="6" customWidth="1"/>
    <col min="7929" max="7929" width="14.5" style="6" customWidth="1"/>
    <col min="7930" max="7930" width="12" style="6" customWidth="1"/>
    <col min="7931" max="7932" width="10.33203125" style="6" customWidth="1"/>
    <col min="7933" max="7933" width="15.5" style="6" customWidth="1"/>
    <col min="7934" max="7934" width="13.5" style="6" customWidth="1"/>
    <col min="7935" max="7936" width="11.6640625" style="6" bestFit="1" customWidth="1"/>
    <col min="7937" max="7937" width="12.6640625" style="6" bestFit="1" customWidth="1"/>
    <col min="7938" max="7938" width="11" style="6" bestFit="1" customWidth="1"/>
    <col min="7939" max="8164" width="8.6640625" style="6"/>
    <col min="8165" max="8165" width="13.5" style="6" customWidth="1"/>
    <col min="8166" max="8167" width="8.6640625" style="6"/>
    <col min="8168" max="8179" width="7.5" style="6" customWidth="1"/>
    <col min="8180" max="8180" width="9.6640625" style="6" customWidth="1"/>
    <col min="8181" max="8181" width="8.5" style="6" customWidth="1"/>
    <col min="8182" max="8182" width="13.6640625" style="6" customWidth="1"/>
    <col min="8183" max="8183" width="16.6640625" style="6" customWidth="1"/>
    <col min="8184" max="8184" width="10.33203125" style="6" customWidth="1"/>
    <col min="8185" max="8185" width="14.5" style="6" customWidth="1"/>
    <col min="8186" max="8186" width="12" style="6" customWidth="1"/>
    <col min="8187" max="8188" width="10.33203125" style="6" customWidth="1"/>
    <col min="8189" max="8189" width="15.5" style="6" customWidth="1"/>
    <col min="8190" max="8190" width="13.5" style="6" customWidth="1"/>
    <col min="8191" max="8192" width="11.6640625" style="6" bestFit="1" customWidth="1"/>
    <col min="8193" max="8193" width="12.6640625" style="6" bestFit="1" customWidth="1"/>
    <col min="8194" max="8194" width="11" style="6" bestFit="1" customWidth="1"/>
    <col min="8195" max="8420" width="8.6640625" style="6"/>
    <col min="8421" max="8421" width="13.5" style="6" customWidth="1"/>
    <col min="8422" max="8423" width="8.6640625" style="6"/>
    <col min="8424" max="8435" width="7.5" style="6" customWidth="1"/>
    <col min="8436" max="8436" width="9.6640625" style="6" customWidth="1"/>
    <col min="8437" max="8437" width="8.5" style="6" customWidth="1"/>
    <col min="8438" max="8438" width="13.6640625" style="6" customWidth="1"/>
    <col min="8439" max="8439" width="16.6640625" style="6" customWidth="1"/>
    <col min="8440" max="8440" width="10.33203125" style="6" customWidth="1"/>
    <col min="8441" max="8441" width="14.5" style="6" customWidth="1"/>
    <col min="8442" max="8442" width="12" style="6" customWidth="1"/>
    <col min="8443" max="8444" width="10.33203125" style="6" customWidth="1"/>
    <col min="8445" max="8445" width="15.5" style="6" customWidth="1"/>
    <col min="8446" max="8446" width="13.5" style="6" customWidth="1"/>
    <col min="8447" max="8448" width="11.6640625" style="6" bestFit="1" customWidth="1"/>
    <col min="8449" max="8449" width="12.6640625" style="6" bestFit="1" customWidth="1"/>
    <col min="8450" max="8450" width="11" style="6" bestFit="1" customWidth="1"/>
    <col min="8451" max="8676" width="8.6640625" style="6"/>
    <col min="8677" max="8677" width="13.5" style="6" customWidth="1"/>
    <col min="8678" max="8679" width="8.6640625" style="6"/>
    <col min="8680" max="8691" width="7.5" style="6" customWidth="1"/>
    <col min="8692" max="8692" width="9.6640625" style="6" customWidth="1"/>
    <col min="8693" max="8693" width="8.5" style="6" customWidth="1"/>
    <col min="8694" max="8694" width="13.6640625" style="6" customWidth="1"/>
    <col min="8695" max="8695" width="16.6640625" style="6" customWidth="1"/>
    <col min="8696" max="8696" width="10.33203125" style="6" customWidth="1"/>
    <col min="8697" max="8697" width="14.5" style="6" customWidth="1"/>
    <col min="8698" max="8698" width="12" style="6" customWidth="1"/>
    <col min="8699" max="8700" width="10.33203125" style="6" customWidth="1"/>
    <col min="8701" max="8701" width="15.5" style="6" customWidth="1"/>
    <col min="8702" max="8702" width="13.5" style="6" customWidth="1"/>
    <col min="8703" max="8704" width="11.6640625" style="6" bestFit="1" customWidth="1"/>
    <col min="8705" max="8705" width="12.6640625" style="6" bestFit="1" customWidth="1"/>
    <col min="8706" max="8706" width="11" style="6" bestFit="1" customWidth="1"/>
    <col min="8707" max="8932" width="8.6640625" style="6"/>
    <col min="8933" max="8933" width="13.5" style="6" customWidth="1"/>
    <col min="8934" max="8935" width="8.6640625" style="6"/>
    <col min="8936" max="8947" width="7.5" style="6" customWidth="1"/>
    <col min="8948" max="8948" width="9.6640625" style="6" customWidth="1"/>
    <col min="8949" max="8949" width="8.5" style="6" customWidth="1"/>
    <col min="8950" max="8950" width="13.6640625" style="6" customWidth="1"/>
    <col min="8951" max="8951" width="16.6640625" style="6" customWidth="1"/>
    <col min="8952" max="8952" width="10.33203125" style="6" customWidth="1"/>
    <col min="8953" max="8953" width="14.5" style="6" customWidth="1"/>
    <col min="8954" max="8954" width="12" style="6" customWidth="1"/>
    <col min="8955" max="8956" width="10.33203125" style="6" customWidth="1"/>
    <col min="8957" max="8957" width="15.5" style="6" customWidth="1"/>
    <col min="8958" max="8958" width="13.5" style="6" customWidth="1"/>
    <col min="8959" max="8960" width="11.6640625" style="6" bestFit="1" customWidth="1"/>
    <col min="8961" max="8961" width="12.6640625" style="6" bestFit="1" customWidth="1"/>
    <col min="8962" max="8962" width="11" style="6" bestFit="1" customWidth="1"/>
    <col min="8963" max="9188" width="8.6640625" style="6"/>
    <col min="9189" max="9189" width="13.5" style="6" customWidth="1"/>
    <col min="9190" max="9191" width="8.6640625" style="6"/>
    <col min="9192" max="9203" width="7.5" style="6" customWidth="1"/>
    <col min="9204" max="9204" width="9.6640625" style="6" customWidth="1"/>
    <col min="9205" max="9205" width="8.5" style="6" customWidth="1"/>
    <col min="9206" max="9206" width="13.6640625" style="6" customWidth="1"/>
    <col min="9207" max="9207" width="16.6640625" style="6" customWidth="1"/>
    <col min="9208" max="9208" width="10.33203125" style="6" customWidth="1"/>
    <col min="9209" max="9209" width="14.5" style="6" customWidth="1"/>
    <col min="9210" max="9210" width="12" style="6" customWidth="1"/>
    <col min="9211" max="9212" width="10.33203125" style="6" customWidth="1"/>
    <col min="9213" max="9213" width="15.5" style="6" customWidth="1"/>
    <col min="9214" max="9214" width="13.5" style="6" customWidth="1"/>
    <col min="9215" max="9216" width="11.6640625" style="6" bestFit="1" customWidth="1"/>
    <col min="9217" max="9217" width="12.6640625" style="6" bestFit="1" customWidth="1"/>
    <col min="9218" max="9218" width="11" style="6" bestFit="1" customWidth="1"/>
    <col min="9219" max="9444" width="8.6640625" style="6"/>
    <col min="9445" max="9445" width="13.5" style="6" customWidth="1"/>
    <col min="9446" max="9447" width="8.6640625" style="6"/>
    <col min="9448" max="9459" width="7.5" style="6" customWidth="1"/>
    <col min="9460" max="9460" width="9.6640625" style="6" customWidth="1"/>
    <col min="9461" max="9461" width="8.5" style="6" customWidth="1"/>
    <col min="9462" max="9462" width="13.6640625" style="6" customWidth="1"/>
    <col min="9463" max="9463" width="16.6640625" style="6" customWidth="1"/>
    <col min="9464" max="9464" width="10.33203125" style="6" customWidth="1"/>
    <col min="9465" max="9465" width="14.5" style="6" customWidth="1"/>
    <col min="9466" max="9466" width="12" style="6" customWidth="1"/>
    <col min="9467" max="9468" width="10.33203125" style="6" customWidth="1"/>
    <col min="9469" max="9469" width="15.5" style="6" customWidth="1"/>
    <col min="9470" max="9470" width="13.5" style="6" customWidth="1"/>
    <col min="9471" max="9472" width="11.6640625" style="6" bestFit="1" customWidth="1"/>
    <col min="9473" max="9473" width="12.6640625" style="6" bestFit="1" customWidth="1"/>
    <col min="9474" max="9474" width="11" style="6" bestFit="1" customWidth="1"/>
    <col min="9475" max="9700" width="8.6640625" style="6"/>
    <col min="9701" max="9701" width="13.5" style="6" customWidth="1"/>
    <col min="9702" max="9703" width="8.6640625" style="6"/>
    <col min="9704" max="9715" width="7.5" style="6" customWidth="1"/>
    <col min="9716" max="9716" width="9.6640625" style="6" customWidth="1"/>
    <col min="9717" max="9717" width="8.5" style="6" customWidth="1"/>
    <col min="9718" max="9718" width="13.6640625" style="6" customWidth="1"/>
    <col min="9719" max="9719" width="16.6640625" style="6" customWidth="1"/>
    <col min="9720" max="9720" width="10.33203125" style="6" customWidth="1"/>
    <col min="9721" max="9721" width="14.5" style="6" customWidth="1"/>
    <col min="9722" max="9722" width="12" style="6" customWidth="1"/>
    <col min="9723" max="9724" width="10.33203125" style="6" customWidth="1"/>
    <col min="9725" max="9725" width="15.5" style="6" customWidth="1"/>
    <col min="9726" max="9726" width="13.5" style="6" customWidth="1"/>
    <col min="9727" max="9728" width="11.6640625" style="6" bestFit="1" customWidth="1"/>
    <col min="9729" max="9729" width="12.6640625" style="6" bestFit="1" customWidth="1"/>
    <col min="9730" max="9730" width="11" style="6" bestFit="1" customWidth="1"/>
    <col min="9731" max="9956" width="8.6640625" style="6"/>
    <col min="9957" max="9957" width="13.5" style="6" customWidth="1"/>
    <col min="9958" max="9959" width="8.6640625" style="6"/>
    <col min="9960" max="9971" width="7.5" style="6" customWidth="1"/>
    <col min="9972" max="9972" width="9.6640625" style="6" customWidth="1"/>
    <col min="9973" max="9973" width="8.5" style="6" customWidth="1"/>
    <col min="9974" max="9974" width="13.6640625" style="6" customWidth="1"/>
    <col min="9975" max="9975" width="16.6640625" style="6" customWidth="1"/>
    <col min="9976" max="9976" width="10.33203125" style="6" customWidth="1"/>
    <col min="9977" max="9977" width="14.5" style="6" customWidth="1"/>
    <col min="9978" max="9978" width="12" style="6" customWidth="1"/>
    <col min="9979" max="9980" width="10.33203125" style="6" customWidth="1"/>
    <col min="9981" max="9981" width="15.5" style="6" customWidth="1"/>
    <col min="9982" max="9982" width="13.5" style="6" customWidth="1"/>
    <col min="9983" max="9984" width="11.6640625" style="6" bestFit="1" customWidth="1"/>
    <col min="9985" max="9985" width="12.6640625" style="6" bestFit="1" customWidth="1"/>
    <col min="9986" max="9986" width="11" style="6" bestFit="1" customWidth="1"/>
    <col min="9987" max="10212" width="8.6640625" style="6"/>
    <col min="10213" max="10213" width="13.5" style="6" customWidth="1"/>
    <col min="10214" max="10215" width="8.6640625" style="6"/>
    <col min="10216" max="10227" width="7.5" style="6" customWidth="1"/>
    <col min="10228" max="10228" width="9.6640625" style="6" customWidth="1"/>
    <col min="10229" max="10229" width="8.5" style="6" customWidth="1"/>
    <col min="10230" max="10230" width="13.6640625" style="6" customWidth="1"/>
    <col min="10231" max="10231" width="16.6640625" style="6" customWidth="1"/>
    <col min="10232" max="10232" width="10.33203125" style="6" customWidth="1"/>
    <col min="10233" max="10233" width="14.5" style="6" customWidth="1"/>
    <col min="10234" max="10234" width="12" style="6" customWidth="1"/>
    <col min="10235" max="10236" width="10.33203125" style="6" customWidth="1"/>
    <col min="10237" max="10237" width="15.5" style="6" customWidth="1"/>
    <col min="10238" max="10238" width="13.5" style="6" customWidth="1"/>
    <col min="10239" max="10240" width="11.6640625" style="6" bestFit="1" customWidth="1"/>
    <col min="10241" max="10241" width="12.6640625" style="6" bestFit="1" customWidth="1"/>
    <col min="10242" max="10242" width="11" style="6" bestFit="1" customWidth="1"/>
    <col min="10243" max="10468" width="8.6640625" style="6"/>
    <col min="10469" max="10469" width="13.5" style="6" customWidth="1"/>
    <col min="10470" max="10471" width="8.6640625" style="6"/>
    <col min="10472" max="10483" width="7.5" style="6" customWidth="1"/>
    <col min="10484" max="10484" width="9.6640625" style="6" customWidth="1"/>
    <col min="10485" max="10485" width="8.5" style="6" customWidth="1"/>
    <col min="10486" max="10486" width="13.6640625" style="6" customWidth="1"/>
    <col min="10487" max="10487" width="16.6640625" style="6" customWidth="1"/>
    <col min="10488" max="10488" width="10.33203125" style="6" customWidth="1"/>
    <col min="10489" max="10489" width="14.5" style="6" customWidth="1"/>
    <col min="10490" max="10490" width="12" style="6" customWidth="1"/>
    <col min="10491" max="10492" width="10.33203125" style="6" customWidth="1"/>
    <col min="10493" max="10493" width="15.5" style="6" customWidth="1"/>
    <col min="10494" max="10494" width="13.5" style="6" customWidth="1"/>
    <col min="10495" max="10496" width="11.6640625" style="6" bestFit="1" customWidth="1"/>
    <col min="10497" max="10497" width="12.6640625" style="6" bestFit="1" customWidth="1"/>
    <col min="10498" max="10498" width="11" style="6" bestFit="1" customWidth="1"/>
    <col min="10499" max="10724" width="8.6640625" style="6"/>
    <col min="10725" max="10725" width="13.5" style="6" customWidth="1"/>
    <col min="10726" max="10727" width="8.6640625" style="6"/>
    <col min="10728" max="10739" width="7.5" style="6" customWidth="1"/>
    <col min="10740" max="10740" width="9.6640625" style="6" customWidth="1"/>
    <col min="10741" max="10741" width="8.5" style="6" customWidth="1"/>
    <col min="10742" max="10742" width="13.6640625" style="6" customWidth="1"/>
    <col min="10743" max="10743" width="16.6640625" style="6" customWidth="1"/>
    <col min="10744" max="10744" width="10.33203125" style="6" customWidth="1"/>
    <col min="10745" max="10745" width="14.5" style="6" customWidth="1"/>
    <col min="10746" max="10746" width="12" style="6" customWidth="1"/>
    <col min="10747" max="10748" width="10.33203125" style="6" customWidth="1"/>
    <col min="10749" max="10749" width="15.5" style="6" customWidth="1"/>
    <col min="10750" max="10750" width="13.5" style="6" customWidth="1"/>
    <col min="10751" max="10752" width="11.6640625" style="6" bestFit="1" customWidth="1"/>
    <col min="10753" max="10753" width="12.6640625" style="6" bestFit="1" customWidth="1"/>
    <col min="10754" max="10754" width="11" style="6" bestFit="1" customWidth="1"/>
    <col min="10755" max="10980" width="8.6640625" style="6"/>
    <col min="10981" max="10981" width="13.5" style="6" customWidth="1"/>
    <col min="10982" max="10983" width="8.6640625" style="6"/>
    <col min="10984" max="10995" width="7.5" style="6" customWidth="1"/>
    <col min="10996" max="10996" width="9.6640625" style="6" customWidth="1"/>
    <col min="10997" max="10997" width="8.5" style="6" customWidth="1"/>
    <col min="10998" max="10998" width="13.6640625" style="6" customWidth="1"/>
    <col min="10999" max="10999" width="16.6640625" style="6" customWidth="1"/>
    <col min="11000" max="11000" width="10.33203125" style="6" customWidth="1"/>
    <col min="11001" max="11001" width="14.5" style="6" customWidth="1"/>
    <col min="11002" max="11002" width="12" style="6" customWidth="1"/>
    <col min="11003" max="11004" width="10.33203125" style="6" customWidth="1"/>
    <col min="11005" max="11005" width="15.5" style="6" customWidth="1"/>
    <col min="11006" max="11006" width="13.5" style="6" customWidth="1"/>
    <col min="11007" max="11008" width="11.6640625" style="6" bestFit="1" customWidth="1"/>
    <col min="11009" max="11009" width="12.6640625" style="6" bestFit="1" customWidth="1"/>
    <col min="11010" max="11010" width="11" style="6" bestFit="1" customWidth="1"/>
    <col min="11011" max="11236" width="8.6640625" style="6"/>
    <col min="11237" max="11237" width="13.5" style="6" customWidth="1"/>
    <col min="11238" max="11239" width="8.6640625" style="6"/>
    <col min="11240" max="11251" width="7.5" style="6" customWidth="1"/>
    <col min="11252" max="11252" width="9.6640625" style="6" customWidth="1"/>
    <col min="11253" max="11253" width="8.5" style="6" customWidth="1"/>
    <col min="11254" max="11254" width="13.6640625" style="6" customWidth="1"/>
    <col min="11255" max="11255" width="16.6640625" style="6" customWidth="1"/>
    <col min="11256" max="11256" width="10.33203125" style="6" customWidth="1"/>
    <col min="11257" max="11257" width="14.5" style="6" customWidth="1"/>
    <col min="11258" max="11258" width="12" style="6" customWidth="1"/>
    <col min="11259" max="11260" width="10.33203125" style="6" customWidth="1"/>
    <col min="11261" max="11261" width="15.5" style="6" customWidth="1"/>
    <col min="11262" max="11262" width="13.5" style="6" customWidth="1"/>
    <col min="11263" max="11264" width="11.6640625" style="6" bestFit="1" customWidth="1"/>
    <col min="11265" max="11265" width="12.6640625" style="6" bestFit="1" customWidth="1"/>
    <col min="11266" max="11266" width="11" style="6" bestFit="1" customWidth="1"/>
    <col min="11267" max="11492" width="8.6640625" style="6"/>
    <col min="11493" max="11493" width="13.5" style="6" customWidth="1"/>
    <col min="11494" max="11495" width="8.6640625" style="6"/>
    <col min="11496" max="11507" width="7.5" style="6" customWidth="1"/>
    <col min="11508" max="11508" width="9.6640625" style="6" customWidth="1"/>
    <col min="11509" max="11509" width="8.5" style="6" customWidth="1"/>
    <col min="11510" max="11510" width="13.6640625" style="6" customWidth="1"/>
    <col min="11511" max="11511" width="16.6640625" style="6" customWidth="1"/>
    <col min="11512" max="11512" width="10.33203125" style="6" customWidth="1"/>
    <col min="11513" max="11513" width="14.5" style="6" customWidth="1"/>
    <col min="11514" max="11514" width="12" style="6" customWidth="1"/>
    <col min="11515" max="11516" width="10.33203125" style="6" customWidth="1"/>
    <col min="11517" max="11517" width="15.5" style="6" customWidth="1"/>
    <col min="11518" max="11518" width="13.5" style="6" customWidth="1"/>
    <col min="11519" max="11520" width="11.6640625" style="6" bestFit="1" customWidth="1"/>
    <col min="11521" max="11521" width="12.6640625" style="6" bestFit="1" customWidth="1"/>
    <col min="11522" max="11522" width="11" style="6" bestFit="1" customWidth="1"/>
    <col min="11523" max="11748" width="8.6640625" style="6"/>
    <col min="11749" max="11749" width="13.5" style="6" customWidth="1"/>
    <col min="11750" max="11751" width="8.6640625" style="6"/>
    <col min="11752" max="11763" width="7.5" style="6" customWidth="1"/>
    <col min="11764" max="11764" width="9.6640625" style="6" customWidth="1"/>
    <col min="11765" max="11765" width="8.5" style="6" customWidth="1"/>
    <col min="11766" max="11766" width="13.6640625" style="6" customWidth="1"/>
    <col min="11767" max="11767" width="16.6640625" style="6" customWidth="1"/>
    <col min="11768" max="11768" width="10.33203125" style="6" customWidth="1"/>
    <col min="11769" max="11769" width="14.5" style="6" customWidth="1"/>
    <col min="11770" max="11770" width="12" style="6" customWidth="1"/>
    <col min="11771" max="11772" width="10.33203125" style="6" customWidth="1"/>
    <col min="11773" max="11773" width="15.5" style="6" customWidth="1"/>
    <col min="11774" max="11774" width="13.5" style="6" customWidth="1"/>
    <col min="11775" max="11776" width="11.6640625" style="6" bestFit="1" customWidth="1"/>
    <col min="11777" max="11777" width="12.6640625" style="6" bestFit="1" customWidth="1"/>
    <col min="11778" max="11778" width="11" style="6" bestFit="1" customWidth="1"/>
    <col min="11779" max="12004" width="8.6640625" style="6"/>
    <col min="12005" max="12005" width="13.5" style="6" customWidth="1"/>
    <col min="12006" max="12007" width="8.6640625" style="6"/>
    <col min="12008" max="12019" width="7.5" style="6" customWidth="1"/>
    <col min="12020" max="12020" width="9.6640625" style="6" customWidth="1"/>
    <col min="12021" max="12021" width="8.5" style="6" customWidth="1"/>
    <col min="12022" max="12022" width="13.6640625" style="6" customWidth="1"/>
    <col min="12023" max="12023" width="16.6640625" style="6" customWidth="1"/>
    <col min="12024" max="12024" width="10.33203125" style="6" customWidth="1"/>
    <col min="12025" max="12025" width="14.5" style="6" customWidth="1"/>
    <col min="12026" max="12026" width="12" style="6" customWidth="1"/>
    <col min="12027" max="12028" width="10.33203125" style="6" customWidth="1"/>
    <col min="12029" max="12029" width="15.5" style="6" customWidth="1"/>
    <col min="12030" max="12030" width="13.5" style="6" customWidth="1"/>
    <col min="12031" max="12032" width="11.6640625" style="6" bestFit="1" customWidth="1"/>
    <col min="12033" max="12033" width="12.6640625" style="6" bestFit="1" customWidth="1"/>
    <col min="12034" max="12034" width="11" style="6" bestFit="1" customWidth="1"/>
    <col min="12035" max="12260" width="8.6640625" style="6"/>
    <col min="12261" max="12261" width="13.5" style="6" customWidth="1"/>
    <col min="12262" max="12263" width="8.6640625" style="6"/>
    <col min="12264" max="12275" width="7.5" style="6" customWidth="1"/>
    <col min="12276" max="12276" width="9.6640625" style="6" customWidth="1"/>
    <col min="12277" max="12277" width="8.5" style="6" customWidth="1"/>
    <col min="12278" max="12278" width="13.6640625" style="6" customWidth="1"/>
    <col min="12279" max="12279" width="16.6640625" style="6" customWidth="1"/>
    <col min="12280" max="12280" width="10.33203125" style="6" customWidth="1"/>
    <col min="12281" max="12281" width="14.5" style="6" customWidth="1"/>
    <col min="12282" max="12282" width="12" style="6" customWidth="1"/>
    <col min="12283" max="12284" width="10.33203125" style="6" customWidth="1"/>
    <col min="12285" max="12285" width="15.5" style="6" customWidth="1"/>
    <col min="12286" max="12286" width="13.5" style="6" customWidth="1"/>
    <col min="12287" max="12288" width="11.6640625" style="6" bestFit="1" customWidth="1"/>
    <col min="12289" max="12289" width="12.6640625" style="6" bestFit="1" customWidth="1"/>
    <col min="12290" max="12290" width="11" style="6" bestFit="1" customWidth="1"/>
    <col min="12291" max="12516" width="8.6640625" style="6"/>
    <col min="12517" max="12517" width="13.5" style="6" customWidth="1"/>
    <col min="12518" max="12519" width="8.6640625" style="6"/>
    <col min="12520" max="12531" width="7.5" style="6" customWidth="1"/>
    <col min="12532" max="12532" width="9.6640625" style="6" customWidth="1"/>
    <col min="12533" max="12533" width="8.5" style="6" customWidth="1"/>
    <col min="12534" max="12534" width="13.6640625" style="6" customWidth="1"/>
    <col min="12535" max="12535" width="16.6640625" style="6" customWidth="1"/>
    <col min="12536" max="12536" width="10.33203125" style="6" customWidth="1"/>
    <col min="12537" max="12537" width="14.5" style="6" customWidth="1"/>
    <col min="12538" max="12538" width="12" style="6" customWidth="1"/>
    <col min="12539" max="12540" width="10.33203125" style="6" customWidth="1"/>
    <col min="12541" max="12541" width="15.5" style="6" customWidth="1"/>
    <col min="12542" max="12542" width="13.5" style="6" customWidth="1"/>
    <col min="12543" max="12544" width="11.6640625" style="6" bestFit="1" customWidth="1"/>
    <col min="12545" max="12545" width="12.6640625" style="6" bestFit="1" customWidth="1"/>
    <col min="12546" max="12546" width="11" style="6" bestFit="1" customWidth="1"/>
    <col min="12547" max="12772" width="8.6640625" style="6"/>
    <col min="12773" max="12773" width="13.5" style="6" customWidth="1"/>
    <col min="12774" max="12775" width="8.6640625" style="6"/>
    <col min="12776" max="12787" width="7.5" style="6" customWidth="1"/>
    <col min="12788" max="12788" width="9.6640625" style="6" customWidth="1"/>
    <col min="12789" max="12789" width="8.5" style="6" customWidth="1"/>
    <col min="12790" max="12790" width="13.6640625" style="6" customWidth="1"/>
    <col min="12791" max="12791" width="16.6640625" style="6" customWidth="1"/>
    <col min="12792" max="12792" width="10.33203125" style="6" customWidth="1"/>
    <col min="12793" max="12793" width="14.5" style="6" customWidth="1"/>
    <col min="12794" max="12794" width="12" style="6" customWidth="1"/>
    <col min="12795" max="12796" width="10.33203125" style="6" customWidth="1"/>
    <col min="12797" max="12797" width="15.5" style="6" customWidth="1"/>
    <col min="12798" max="12798" width="13.5" style="6" customWidth="1"/>
    <col min="12799" max="12800" width="11.6640625" style="6" bestFit="1" customWidth="1"/>
    <col min="12801" max="12801" width="12.6640625" style="6" bestFit="1" customWidth="1"/>
    <col min="12802" max="12802" width="11" style="6" bestFit="1" customWidth="1"/>
    <col min="12803" max="13028" width="8.6640625" style="6"/>
    <col min="13029" max="13029" width="13.5" style="6" customWidth="1"/>
    <col min="13030" max="13031" width="8.6640625" style="6"/>
    <col min="13032" max="13043" width="7.5" style="6" customWidth="1"/>
    <col min="13044" max="13044" width="9.6640625" style="6" customWidth="1"/>
    <col min="13045" max="13045" width="8.5" style="6" customWidth="1"/>
    <col min="13046" max="13046" width="13.6640625" style="6" customWidth="1"/>
    <col min="13047" max="13047" width="16.6640625" style="6" customWidth="1"/>
    <col min="13048" max="13048" width="10.33203125" style="6" customWidth="1"/>
    <col min="13049" max="13049" width="14.5" style="6" customWidth="1"/>
    <col min="13050" max="13050" width="12" style="6" customWidth="1"/>
    <col min="13051" max="13052" width="10.33203125" style="6" customWidth="1"/>
    <col min="13053" max="13053" width="15.5" style="6" customWidth="1"/>
    <col min="13054" max="13054" width="13.5" style="6" customWidth="1"/>
    <col min="13055" max="13056" width="11.6640625" style="6" bestFit="1" customWidth="1"/>
    <col min="13057" max="13057" width="12.6640625" style="6" bestFit="1" customWidth="1"/>
    <col min="13058" max="13058" width="11" style="6" bestFit="1" customWidth="1"/>
    <col min="13059" max="13284" width="8.6640625" style="6"/>
    <col min="13285" max="13285" width="13.5" style="6" customWidth="1"/>
    <col min="13286" max="13287" width="8.6640625" style="6"/>
    <col min="13288" max="13299" width="7.5" style="6" customWidth="1"/>
    <col min="13300" max="13300" width="9.6640625" style="6" customWidth="1"/>
    <col min="13301" max="13301" width="8.5" style="6" customWidth="1"/>
    <col min="13302" max="13302" width="13.6640625" style="6" customWidth="1"/>
    <col min="13303" max="13303" width="16.6640625" style="6" customWidth="1"/>
    <col min="13304" max="13304" width="10.33203125" style="6" customWidth="1"/>
    <col min="13305" max="13305" width="14.5" style="6" customWidth="1"/>
    <col min="13306" max="13306" width="12" style="6" customWidth="1"/>
    <col min="13307" max="13308" width="10.33203125" style="6" customWidth="1"/>
    <col min="13309" max="13309" width="15.5" style="6" customWidth="1"/>
    <col min="13310" max="13310" width="13.5" style="6" customWidth="1"/>
    <col min="13311" max="13312" width="11.6640625" style="6" bestFit="1" customWidth="1"/>
    <col min="13313" max="13313" width="12.6640625" style="6" bestFit="1" customWidth="1"/>
    <col min="13314" max="13314" width="11" style="6" bestFit="1" customWidth="1"/>
    <col min="13315" max="13540" width="8.6640625" style="6"/>
    <col min="13541" max="13541" width="13.5" style="6" customWidth="1"/>
    <col min="13542" max="13543" width="8.6640625" style="6"/>
    <col min="13544" max="13555" width="7.5" style="6" customWidth="1"/>
    <col min="13556" max="13556" width="9.6640625" style="6" customWidth="1"/>
    <col min="13557" max="13557" width="8.5" style="6" customWidth="1"/>
    <col min="13558" max="13558" width="13.6640625" style="6" customWidth="1"/>
    <col min="13559" max="13559" width="16.6640625" style="6" customWidth="1"/>
    <col min="13560" max="13560" width="10.33203125" style="6" customWidth="1"/>
    <col min="13561" max="13561" width="14.5" style="6" customWidth="1"/>
    <col min="13562" max="13562" width="12" style="6" customWidth="1"/>
    <col min="13563" max="13564" width="10.33203125" style="6" customWidth="1"/>
    <col min="13565" max="13565" width="15.5" style="6" customWidth="1"/>
    <col min="13566" max="13566" width="13.5" style="6" customWidth="1"/>
    <col min="13567" max="13568" width="11.6640625" style="6" bestFit="1" customWidth="1"/>
    <col min="13569" max="13569" width="12.6640625" style="6" bestFit="1" customWidth="1"/>
    <col min="13570" max="13570" width="11" style="6" bestFit="1" customWidth="1"/>
    <col min="13571" max="13796" width="8.6640625" style="6"/>
    <col min="13797" max="13797" width="13.5" style="6" customWidth="1"/>
    <col min="13798" max="13799" width="8.6640625" style="6"/>
    <col min="13800" max="13811" width="7.5" style="6" customWidth="1"/>
    <col min="13812" max="13812" width="9.6640625" style="6" customWidth="1"/>
    <col min="13813" max="13813" width="8.5" style="6" customWidth="1"/>
    <col min="13814" max="13814" width="13.6640625" style="6" customWidth="1"/>
    <col min="13815" max="13815" width="16.6640625" style="6" customWidth="1"/>
    <col min="13816" max="13816" width="10.33203125" style="6" customWidth="1"/>
    <col min="13817" max="13817" width="14.5" style="6" customWidth="1"/>
    <col min="13818" max="13818" width="12" style="6" customWidth="1"/>
    <col min="13819" max="13820" width="10.33203125" style="6" customWidth="1"/>
    <col min="13821" max="13821" width="15.5" style="6" customWidth="1"/>
    <col min="13822" max="13822" width="13.5" style="6" customWidth="1"/>
    <col min="13823" max="13824" width="11.6640625" style="6" bestFit="1" customWidth="1"/>
    <col min="13825" max="13825" width="12.6640625" style="6" bestFit="1" customWidth="1"/>
    <col min="13826" max="13826" width="11" style="6" bestFit="1" customWidth="1"/>
    <col min="13827" max="14052" width="8.6640625" style="6"/>
    <col min="14053" max="14053" width="13.5" style="6" customWidth="1"/>
    <col min="14054" max="14055" width="8.6640625" style="6"/>
    <col min="14056" max="14067" width="7.5" style="6" customWidth="1"/>
    <col min="14068" max="14068" width="9.6640625" style="6" customWidth="1"/>
    <col min="14069" max="14069" width="8.5" style="6" customWidth="1"/>
    <col min="14070" max="14070" width="13.6640625" style="6" customWidth="1"/>
    <col min="14071" max="14071" width="16.6640625" style="6" customWidth="1"/>
    <col min="14072" max="14072" width="10.33203125" style="6" customWidth="1"/>
    <col min="14073" max="14073" width="14.5" style="6" customWidth="1"/>
    <col min="14074" max="14074" width="12" style="6" customWidth="1"/>
    <col min="14075" max="14076" width="10.33203125" style="6" customWidth="1"/>
    <col min="14077" max="14077" width="15.5" style="6" customWidth="1"/>
    <col min="14078" max="14078" width="13.5" style="6" customWidth="1"/>
    <col min="14079" max="14080" width="11.6640625" style="6" bestFit="1" customWidth="1"/>
    <col min="14081" max="14081" width="12.6640625" style="6" bestFit="1" customWidth="1"/>
    <col min="14082" max="14082" width="11" style="6" bestFit="1" customWidth="1"/>
    <col min="14083" max="14308" width="8.6640625" style="6"/>
    <col min="14309" max="14309" width="13.5" style="6" customWidth="1"/>
    <col min="14310" max="14311" width="8.6640625" style="6"/>
    <col min="14312" max="14323" width="7.5" style="6" customWidth="1"/>
    <col min="14324" max="14324" width="9.6640625" style="6" customWidth="1"/>
    <col min="14325" max="14325" width="8.5" style="6" customWidth="1"/>
    <col min="14326" max="14326" width="13.6640625" style="6" customWidth="1"/>
    <col min="14327" max="14327" width="16.6640625" style="6" customWidth="1"/>
    <col min="14328" max="14328" width="10.33203125" style="6" customWidth="1"/>
    <col min="14329" max="14329" width="14.5" style="6" customWidth="1"/>
    <col min="14330" max="14330" width="12" style="6" customWidth="1"/>
    <col min="14331" max="14332" width="10.33203125" style="6" customWidth="1"/>
    <col min="14333" max="14333" width="15.5" style="6" customWidth="1"/>
    <col min="14334" max="14334" width="13.5" style="6" customWidth="1"/>
    <col min="14335" max="14336" width="11.6640625" style="6" bestFit="1" customWidth="1"/>
    <col min="14337" max="14337" width="12.6640625" style="6" bestFit="1" customWidth="1"/>
    <col min="14338" max="14338" width="11" style="6" bestFit="1" customWidth="1"/>
    <col min="14339" max="14564" width="8.6640625" style="6"/>
    <col min="14565" max="14565" width="13.5" style="6" customWidth="1"/>
    <col min="14566" max="14567" width="8.6640625" style="6"/>
    <col min="14568" max="14579" width="7.5" style="6" customWidth="1"/>
    <col min="14580" max="14580" width="9.6640625" style="6" customWidth="1"/>
    <col min="14581" max="14581" width="8.5" style="6" customWidth="1"/>
    <col min="14582" max="14582" width="13.6640625" style="6" customWidth="1"/>
    <col min="14583" max="14583" width="16.6640625" style="6" customWidth="1"/>
    <col min="14584" max="14584" width="10.33203125" style="6" customWidth="1"/>
    <col min="14585" max="14585" width="14.5" style="6" customWidth="1"/>
    <col min="14586" max="14586" width="12" style="6" customWidth="1"/>
    <col min="14587" max="14588" width="10.33203125" style="6" customWidth="1"/>
    <col min="14589" max="14589" width="15.5" style="6" customWidth="1"/>
    <col min="14590" max="14590" width="13.5" style="6" customWidth="1"/>
    <col min="14591" max="14592" width="11.6640625" style="6" bestFit="1" customWidth="1"/>
    <col min="14593" max="14593" width="12.6640625" style="6" bestFit="1" customWidth="1"/>
    <col min="14594" max="14594" width="11" style="6" bestFit="1" customWidth="1"/>
    <col min="14595" max="14820" width="8.6640625" style="6"/>
    <col min="14821" max="14821" width="13.5" style="6" customWidth="1"/>
    <col min="14822" max="14823" width="8.6640625" style="6"/>
    <col min="14824" max="14835" width="7.5" style="6" customWidth="1"/>
    <col min="14836" max="14836" width="9.6640625" style="6" customWidth="1"/>
    <col min="14837" max="14837" width="8.5" style="6" customWidth="1"/>
    <col min="14838" max="14838" width="13.6640625" style="6" customWidth="1"/>
    <col min="14839" max="14839" width="16.6640625" style="6" customWidth="1"/>
    <col min="14840" max="14840" width="10.33203125" style="6" customWidth="1"/>
    <col min="14841" max="14841" width="14.5" style="6" customWidth="1"/>
    <col min="14842" max="14842" width="12" style="6" customWidth="1"/>
    <col min="14843" max="14844" width="10.33203125" style="6" customWidth="1"/>
    <col min="14845" max="14845" width="15.5" style="6" customWidth="1"/>
    <col min="14846" max="14846" width="13.5" style="6" customWidth="1"/>
    <col min="14847" max="14848" width="11.6640625" style="6" bestFit="1" customWidth="1"/>
    <col min="14849" max="14849" width="12.6640625" style="6" bestFit="1" customWidth="1"/>
    <col min="14850" max="14850" width="11" style="6" bestFit="1" customWidth="1"/>
    <col min="14851" max="15076" width="8.6640625" style="6"/>
    <col min="15077" max="15077" width="13.5" style="6" customWidth="1"/>
    <col min="15078" max="15079" width="8.6640625" style="6"/>
    <col min="15080" max="15091" width="7.5" style="6" customWidth="1"/>
    <col min="15092" max="15092" width="9.6640625" style="6" customWidth="1"/>
    <col min="15093" max="15093" width="8.5" style="6" customWidth="1"/>
    <col min="15094" max="15094" width="13.6640625" style="6" customWidth="1"/>
    <col min="15095" max="15095" width="16.6640625" style="6" customWidth="1"/>
    <col min="15096" max="15096" width="10.33203125" style="6" customWidth="1"/>
    <col min="15097" max="15097" width="14.5" style="6" customWidth="1"/>
    <col min="15098" max="15098" width="12" style="6" customWidth="1"/>
    <col min="15099" max="15100" width="10.33203125" style="6" customWidth="1"/>
    <col min="15101" max="15101" width="15.5" style="6" customWidth="1"/>
    <col min="15102" max="15102" width="13.5" style="6" customWidth="1"/>
    <col min="15103" max="15104" width="11.6640625" style="6" bestFit="1" customWidth="1"/>
    <col min="15105" max="15105" width="12.6640625" style="6" bestFit="1" customWidth="1"/>
    <col min="15106" max="15106" width="11" style="6" bestFit="1" customWidth="1"/>
    <col min="15107" max="15332" width="8.6640625" style="6"/>
    <col min="15333" max="15333" width="13.5" style="6" customWidth="1"/>
    <col min="15334" max="15335" width="8.6640625" style="6"/>
    <col min="15336" max="15347" width="7.5" style="6" customWidth="1"/>
    <col min="15348" max="15348" width="9.6640625" style="6" customWidth="1"/>
    <col min="15349" max="15349" width="8.5" style="6" customWidth="1"/>
    <col min="15350" max="15350" width="13.6640625" style="6" customWidth="1"/>
    <col min="15351" max="15351" width="16.6640625" style="6" customWidth="1"/>
    <col min="15352" max="15352" width="10.33203125" style="6" customWidth="1"/>
    <col min="15353" max="15353" width="14.5" style="6" customWidth="1"/>
    <col min="15354" max="15354" width="12" style="6" customWidth="1"/>
    <col min="15355" max="15356" width="10.33203125" style="6" customWidth="1"/>
    <col min="15357" max="15357" width="15.5" style="6" customWidth="1"/>
    <col min="15358" max="15358" width="13.5" style="6" customWidth="1"/>
    <col min="15359" max="15360" width="11.6640625" style="6" bestFit="1" customWidth="1"/>
    <col min="15361" max="15361" width="12.6640625" style="6" bestFit="1" customWidth="1"/>
    <col min="15362" max="15362" width="11" style="6" bestFit="1" customWidth="1"/>
    <col min="15363" max="15588" width="8.6640625" style="6"/>
    <col min="15589" max="15589" width="13.5" style="6" customWidth="1"/>
    <col min="15590" max="15591" width="8.6640625" style="6"/>
    <col min="15592" max="15603" width="7.5" style="6" customWidth="1"/>
    <col min="15604" max="15604" width="9.6640625" style="6" customWidth="1"/>
    <col min="15605" max="15605" width="8.5" style="6" customWidth="1"/>
    <col min="15606" max="15606" width="13.6640625" style="6" customWidth="1"/>
    <col min="15607" max="15607" width="16.6640625" style="6" customWidth="1"/>
    <col min="15608" max="15608" width="10.33203125" style="6" customWidth="1"/>
    <col min="15609" max="15609" width="14.5" style="6" customWidth="1"/>
    <col min="15610" max="15610" width="12" style="6" customWidth="1"/>
    <col min="15611" max="15612" width="10.33203125" style="6" customWidth="1"/>
    <col min="15613" max="15613" width="15.5" style="6" customWidth="1"/>
    <col min="15614" max="15614" width="13.5" style="6" customWidth="1"/>
    <col min="15615" max="15616" width="11.6640625" style="6" bestFit="1" customWidth="1"/>
    <col min="15617" max="15617" width="12.6640625" style="6" bestFit="1" customWidth="1"/>
    <col min="15618" max="15618" width="11" style="6" bestFit="1" customWidth="1"/>
    <col min="15619" max="15844" width="8.6640625" style="6"/>
    <col min="15845" max="15845" width="13.5" style="6" customWidth="1"/>
    <col min="15846" max="15847" width="8.6640625" style="6"/>
    <col min="15848" max="15859" width="7.5" style="6" customWidth="1"/>
    <col min="15860" max="15860" width="9.6640625" style="6" customWidth="1"/>
    <col min="15861" max="15861" width="8.5" style="6" customWidth="1"/>
    <col min="15862" max="15862" width="13.6640625" style="6" customWidth="1"/>
    <col min="15863" max="15863" width="16.6640625" style="6" customWidth="1"/>
    <col min="15864" max="15864" width="10.33203125" style="6" customWidth="1"/>
    <col min="15865" max="15865" width="14.5" style="6" customWidth="1"/>
    <col min="15866" max="15866" width="12" style="6" customWidth="1"/>
    <col min="15867" max="15868" width="10.33203125" style="6" customWidth="1"/>
    <col min="15869" max="15869" width="15.5" style="6" customWidth="1"/>
    <col min="15870" max="15870" width="13.5" style="6" customWidth="1"/>
    <col min="15871" max="15872" width="11.6640625" style="6" bestFit="1" customWidth="1"/>
    <col min="15873" max="15873" width="12.6640625" style="6" bestFit="1" customWidth="1"/>
    <col min="15874" max="15874" width="11" style="6" bestFit="1" customWidth="1"/>
    <col min="15875" max="16100" width="8.6640625" style="6"/>
    <col min="16101" max="16101" width="13.5" style="6" customWidth="1"/>
    <col min="16102" max="16103" width="8.6640625" style="6"/>
    <col min="16104" max="16115" width="7.5" style="6" customWidth="1"/>
    <col min="16116" max="16116" width="9.6640625" style="6" customWidth="1"/>
    <col min="16117" max="16117" width="8.5" style="6" customWidth="1"/>
    <col min="16118" max="16118" width="13.6640625" style="6" customWidth="1"/>
    <col min="16119" max="16119" width="16.6640625" style="6" customWidth="1"/>
    <col min="16120" max="16120" width="10.33203125" style="6" customWidth="1"/>
    <col min="16121" max="16121" width="14.5" style="6" customWidth="1"/>
    <col min="16122" max="16122" width="12" style="6" customWidth="1"/>
    <col min="16123" max="16124" width="10.33203125" style="6" customWidth="1"/>
    <col min="16125" max="16125" width="15.5" style="6" customWidth="1"/>
    <col min="16126" max="16126" width="13.5" style="6" customWidth="1"/>
    <col min="16127" max="16128" width="11.6640625" style="6" bestFit="1" customWidth="1"/>
    <col min="16129" max="16129" width="12.6640625" style="6" bestFit="1" customWidth="1"/>
    <col min="16130" max="16130" width="11" style="6" bestFit="1" customWidth="1"/>
    <col min="16131" max="16384" width="8.6640625" style="6"/>
  </cols>
  <sheetData>
    <row r="1" spans="1:34" s="2" customFormat="1">
      <c r="D1" s="3"/>
      <c r="E1" s="3"/>
      <c r="J1" s="3"/>
      <c r="K1" s="3"/>
      <c r="R1" s="1067" t="s">
        <v>146</v>
      </c>
      <c r="S1" s="1067"/>
      <c r="T1" s="4"/>
      <c r="U1" s="1064" t="s">
        <v>147</v>
      </c>
      <c r="V1" s="1064"/>
      <c r="W1" s="4"/>
      <c r="Y1" s="1064" t="s">
        <v>148</v>
      </c>
      <c r="Z1" s="1064"/>
      <c r="AA1" s="1064"/>
      <c r="AB1" s="1064"/>
      <c r="AC1" s="553">
        <f>AA2</f>
        <v>44926</v>
      </c>
      <c r="AD1" s="554">
        <f>Y2-AC1</f>
        <v>-2</v>
      </c>
    </row>
    <row r="2" spans="1:34" ht="14.25" customHeight="1">
      <c r="A2" s="1050" t="s">
        <v>149</v>
      </c>
      <c r="B2" s="1052" t="s">
        <v>150</v>
      </c>
      <c r="C2" s="1052"/>
      <c r="D2" s="1057" t="s">
        <v>156</v>
      </c>
      <c r="E2" s="1058"/>
      <c r="F2" s="1057" t="s">
        <v>201</v>
      </c>
      <c r="G2" s="1058"/>
      <c r="H2" s="1057" t="s">
        <v>202</v>
      </c>
      <c r="I2" s="1058"/>
      <c r="J2" s="1057" t="s">
        <v>203</v>
      </c>
      <c r="K2" s="1058"/>
      <c r="L2" s="1057" t="s">
        <v>204</v>
      </c>
      <c r="M2" s="1058"/>
      <c r="N2" s="1057" t="s">
        <v>205</v>
      </c>
      <c r="O2" s="1058"/>
      <c r="P2" s="1057" t="s">
        <v>206</v>
      </c>
      <c r="Q2" s="1058"/>
      <c r="R2" s="1062" t="s">
        <v>158</v>
      </c>
      <c r="S2" s="1063"/>
      <c r="T2" s="5"/>
      <c r="U2" s="5" t="s">
        <v>207</v>
      </c>
      <c r="V2" s="5"/>
      <c r="W2" s="5"/>
      <c r="Y2" s="1054">
        <f>D3-1</f>
        <v>44924</v>
      </c>
      <c r="Z2" s="1054"/>
      <c r="AA2" s="1065">
        <v>44926</v>
      </c>
      <c r="AB2" s="1066"/>
      <c r="AC2" s="546" t="s">
        <v>159</v>
      </c>
    </row>
    <row r="3" spans="1:34" ht="16">
      <c r="A3" s="1051"/>
      <c r="B3" s="1053"/>
      <c r="C3" s="1053"/>
      <c r="D3" s="1055">
        <v>44925</v>
      </c>
      <c r="E3" s="1056"/>
      <c r="F3" s="1055">
        <f>D3+1</f>
        <v>44926</v>
      </c>
      <c r="G3" s="1056"/>
      <c r="H3" s="1055">
        <f>F3+1</f>
        <v>44927</v>
      </c>
      <c r="I3" s="1056"/>
      <c r="J3" s="1055">
        <f>H3+1</f>
        <v>44928</v>
      </c>
      <c r="K3" s="1056"/>
      <c r="L3" s="1055">
        <f>J3+1</f>
        <v>44929</v>
      </c>
      <c r="M3" s="1056"/>
      <c r="N3" s="1055">
        <f>L3+1</f>
        <v>44930</v>
      </c>
      <c r="O3" s="1056"/>
      <c r="P3" s="1055">
        <f>N3+1</f>
        <v>44931</v>
      </c>
      <c r="Q3" s="1056"/>
      <c r="R3" s="7" t="s">
        <v>160</v>
      </c>
      <c r="S3" s="8" t="s">
        <v>161</v>
      </c>
      <c r="T3" s="5" t="s">
        <v>162</v>
      </c>
      <c r="U3" s="5" t="s">
        <v>163</v>
      </c>
      <c r="V3" s="5" t="s">
        <v>163</v>
      </c>
      <c r="W3" s="5" t="s">
        <v>162</v>
      </c>
      <c r="Y3" s="5" t="s">
        <v>164</v>
      </c>
      <c r="Z3" s="5" t="s">
        <v>165</v>
      </c>
      <c r="AA3" s="121" t="s">
        <v>26</v>
      </c>
      <c r="AB3" s="121" t="s">
        <v>21</v>
      </c>
    </row>
    <row r="4" spans="1:34" ht="16">
      <c r="A4" s="9" t="s">
        <v>166</v>
      </c>
      <c r="B4" s="1053" t="s">
        <v>167</v>
      </c>
      <c r="C4" s="1053"/>
      <c r="D4" s="615">
        <v>55588</v>
      </c>
      <c r="E4" s="350"/>
      <c r="F4" s="622">
        <v>49283</v>
      </c>
      <c r="G4" s="350"/>
      <c r="H4" s="608"/>
      <c r="I4" s="350"/>
      <c r="J4" s="626"/>
      <c r="K4" s="350"/>
      <c r="L4" s="628"/>
      <c r="M4" s="350"/>
      <c r="N4" s="349"/>
      <c r="O4" s="349"/>
      <c r="P4" s="347">
        <f>AVERAGE(D4,F4,H4,J4,L4,N4)</f>
        <v>52435.5</v>
      </c>
      <c r="Q4" s="367"/>
      <c r="R4" s="174">
        <f>D4+F4+H4+J4+L4+N4+P4</f>
        <v>157306.5</v>
      </c>
      <c r="S4" s="174">
        <f>$T$4*U4+V4*$W$4</f>
        <v>143228</v>
      </c>
      <c r="T4" s="370">
        <v>4</v>
      </c>
      <c r="U4" s="596">
        <v>35807</v>
      </c>
      <c r="V4" s="176"/>
      <c r="W4" s="371"/>
      <c r="X4" s="368"/>
      <c r="Y4" s="597">
        <v>1110000</v>
      </c>
      <c r="Z4" s="606">
        <v>1324458</v>
      </c>
      <c r="AA4" s="597">
        <v>1110000</v>
      </c>
      <c r="AB4" s="597">
        <v>1324458</v>
      </c>
      <c r="AC4" s="179"/>
      <c r="AD4" s="179"/>
      <c r="AH4" s="599"/>
    </row>
    <row r="5" spans="1:34" ht="16">
      <c r="A5" s="9" t="s">
        <v>208</v>
      </c>
      <c r="B5" s="1060" t="s">
        <v>209</v>
      </c>
      <c r="C5" s="1061"/>
      <c r="D5" s="615"/>
      <c r="E5" s="617"/>
      <c r="F5" s="622"/>
      <c r="G5" s="617"/>
      <c r="H5" s="608"/>
      <c r="I5" s="617"/>
      <c r="J5" s="626"/>
      <c r="K5" s="350"/>
      <c r="L5" s="629"/>
      <c r="M5" s="350"/>
      <c r="N5" s="349"/>
      <c r="O5" s="349"/>
      <c r="P5" s="347" t="e">
        <f t="shared" ref="P5:P16" si="0">AVERAGE(D5,F5,H5,J5,L5,N5)</f>
        <v>#DIV/0!</v>
      </c>
      <c r="Q5" s="351"/>
      <c r="R5" s="174" t="e">
        <f t="shared" ref="R5:R9" si="1">D5+F5+H5+J5+L5+N5+P5</f>
        <v>#DIV/0!</v>
      </c>
      <c r="S5" s="174">
        <f>$T$4*U5+V5*$W$4</f>
        <v>8388</v>
      </c>
      <c r="T5" s="175"/>
      <c r="U5" s="596">
        <v>2097</v>
      </c>
      <c r="V5" s="176"/>
      <c r="W5" s="177"/>
      <c r="X5" s="178"/>
      <c r="Y5" s="597">
        <v>65000</v>
      </c>
      <c r="Z5" s="606">
        <v>51880</v>
      </c>
      <c r="AA5" s="597">
        <v>65000</v>
      </c>
      <c r="AB5" s="597">
        <v>51880</v>
      </c>
      <c r="AC5" s="179"/>
      <c r="AD5" s="179"/>
      <c r="AH5" s="599"/>
    </row>
    <row r="6" spans="1:34" ht="16">
      <c r="A6" s="9"/>
      <c r="B6" s="1060" t="s">
        <v>117</v>
      </c>
      <c r="C6" s="1061"/>
      <c r="D6" s="615">
        <v>64401</v>
      </c>
      <c r="E6" s="350"/>
      <c r="F6" s="622">
        <v>69662</v>
      </c>
      <c r="G6" s="350"/>
      <c r="H6" s="608"/>
      <c r="I6" s="350"/>
      <c r="J6" s="626"/>
      <c r="K6" s="350"/>
      <c r="L6" s="628"/>
      <c r="M6" s="350"/>
      <c r="N6" s="349"/>
      <c r="O6" s="350"/>
      <c r="P6" s="347">
        <f t="shared" si="0"/>
        <v>67031.5</v>
      </c>
      <c r="Q6" s="348"/>
      <c r="R6" s="180">
        <f t="shared" si="1"/>
        <v>201094.5</v>
      </c>
      <c r="S6" s="184">
        <f>$T$4*U6+V6*$W$4</f>
        <v>338064</v>
      </c>
      <c r="T6" s="181"/>
      <c r="U6" s="596">
        <v>84516</v>
      </c>
      <c r="V6" s="182"/>
      <c r="W6" s="183"/>
      <c r="X6" s="178"/>
      <c r="Y6" s="597">
        <v>2620000</v>
      </c>
      <c r="Z6" s="606">
        <v>2330018</v>
      </c>
      <c r="AA6" s="597">
        <v>2620000</v>
      </c>
      <c r="AB6" s="597">
        <v>2330018</v>
      </c>
      <c r="AC6" s="179"/>
      <c r="AD6" s="179"/>
      <c r="AH6" s="599"/>
    </row>
    <row r="7" spans="1:34" ht="16">
      <c r="A7" s="9"/>
      <c r="B7" s="1060" t="s">
        <v>210</v>
      </c>
      <c r="C7" s="1061"/>
      <c r="D7" s="629"/>
      <c r="E7" s="605"/>
      <c r="F7" s="629"/>
      <c r="G7" s="605"/>
      <c r="H7" s="629"/>
      <c r="I7" s="605"/>
      <c r="J7" s="629"/>
      <c r="K7" s="605"/>
      <c r="L7" s="629"/>
      <c r="M7" s="605"/>
      <c r="N7" s="629"/>
      <c r="O7" s="605"/>
      <c r="P7" s="347" t="e">
        <f t="shared" si="0"/>
        <v>#DIV/0!</v>
      </c>
      <c r="Q7" s="348"/>
      <c r="R7" s="180" t="e">
        <f t="shared" si="1"/>
        <v>#DIV/0!</v>
      </c>
      <c r="S7" s="184">
        <f>$T$4*U7+V7*$W$4</f>
        <v>0</v>
      </c>
      <c r="T7" s="185"/>
      <c r="U7" s="596"/>
      <c r="V7" s="182"/>
      <c r="W7" s="183"/>
      <c r="X7" s="178"/>
      <c r="Y7" s="597"/>
      <c r="Z7" s="606"/>
      <c r="AA7" s="597"/>
      <c r="AB7" s="597"/>
      <c r="AC7" s="179"/>
      <c r="AD7" s="179"/>
      <c r="AH7" s="599"/>
    </row>
    <row r="8" spans="1:34" ht="16">
      <c r="A8" s="9"/>
      <c r="B8" s="1060" t="s">
        <v>119</v>
      </c>
      <c r="C8" s="1061"/>
      <c r="D8" s="615">
        <v>44652</v>
      </c>
      <c r="E8" s="350"/>
      <c r="F8" s="622">
        <v>34927</v>
      </c>
      <c r="G8" s="350"/>
      <c r="H8" s="608"/>
      <c r="I8" s="350"/>
      <c r="J8" s="626"/>
      <c r="K8" s="350"/>
      <c r="L8" s="628"/>
      <c r="M8" s="350"/>
      <c r="N8" s="349"/>
      <c r="O8" s="350"/>
      <c r="P8" s="347">
        <f t="shared" si="0"/>
        <v>39789.5</v>
      </c>
      <c r="Q8" s="348"/>
      <c r="R8" s="180">
        <f t="shared" si="1"/>
        <v>119368.5</v>
      </c>
      <c r="S8" s="184">
        <f>$T$4*U8+V8*$W$4</f>
        <v>114840</v>
      </c>
      <c r="T8" s="185"/>
      <c r="U8" s="596">
        <v>28710</v>
      </c>
      <c r="V8" s="182"/>
      <c r="W8" s="183"/>
      <c r="X8" s="178"/>
      <c r="Y8" s="597">
        <v>890000</v>
      </c>
      <c r="Z8" s="606">
        <v>943534</v>
      </c>
      <c r="AA8" s="597">
        <v>890000</v>
      </c>
      <c r="AB8" s="597">
        <v>943534</v>
      </c>
      <c r="AC8" s="179"/>
      <c r="AD8" s="179"/>
      <c r="AH8" s="599"/>
    </row>
    <row r="9" spans="1:34" ht="16">
      <c r="A9" s="9"/>
      <c r="B9" s="1059" t="s">
        <v>168</v>
      </c>
      <c r="C9" s="1059"/>
      <c r="D9" s="615">
        <v>51863</v>
      </c>
      <c r="E9" s="350"/>
      <c r="F9" s="622">
        <v>33818</v>
      </c>
      <c r="G9" s="350"/>
      <c r="H9" s="608"/>
      <c r="I9" s="350"/>
      <c r="J9" s="626"/>
      <c r="K9" s="350"/>
      <c r="L9" s="628"/>
      <c r="M9" s="350"/>
      <c r="N9" s="349"/>
      <c r="O9" s="350"/>
      <c r="P9" s="347">
        <f t="shared" si="0"/>
        <v>42840.5</v>
      </c>
      <c r="Q9" s="348"/>
      <c r="R9" s="180">
        <f t="shared" si="1"/>
        <v>128521.5</v>
      </c>
      <c r="S9" s="184">
        <f t="shared" ref="S9:S16" si="2">$T$4*U9+V9*$W$4</f>
        <v>154840</v>
      </c>
      <c r="T9" s="185"/>
      <c r="U9" s="596">
        <v>38710</v>
      </c>
      <c r="V9" s="182"/>
      <c r="W9" s="183"/>
      <c r="X9" s="178"/>
      <c r="Y9" s="597">
        <v>1200000</v>
      </c>
      <c r="Z9" s="606">
        <v>1188969</v>
      </c>
      <c r="AA9" s="597">
        <v>1200000</v>
      </c>
      <c r="AB9" s="597">
        <v>1188969</v>
      </c>
      <c r="AC9" s="179"/>
      <c r="AD9" s="179"/>
      <c r="AH9" s="599"/>
    </row>
    <row r="10" spans="1:34" ht="16">
      <c r="A10" s="9"/>
      <c r="B10" s="1059" t="s">
        <v>211</v>
      </c>
      <c r="C10" s="1059"/>
      <c r="D10" s="629"/>
      <c r="E10" s="350"/>
      <c r="F10" s="629"/>
      <c r="G10" s="350"/>
      <c r="H10" s="629"/>
      <c r="I10" s="350"/>
      <c r="J10" s="629"/>
      <c r="K10" s="604"/>
      <c r="L10" s="629"/>
      <c r="M10" s="604"/>
      <c r="N10" s="349"/>
      <c r="O10" s="350"/>
      <c r="P10" s="347"/>
      <c r="Q10" s="348"/>
      <c r="R10" s="347"/>
      <c r="S10" s="184">
        <f t="shared" si="2"/>
        <v>0</v>
      </c>
      <c r="T10" s="185"/>
      <c r="U10" s="596"/>
      <c r="V10" s="182"/>
      <c r="W10" s="183"/>
      <c r="X10" s="178"/>
      <c r="Y10" s="597"/>
      <c r="Z10" s="606"/>
      <c r="AA10" s="597"/>
      <c r="AB10" s="597"/>
      <c r="AC10" s="179"/>
      <c r="AD10" s="179"/>
      <c r="AH10" s="599"/>
    </row>
    <row r="11" spans="1:34" ht="16">
      <c r="A11" s="9"/>
      <c r="B11" s="1060" t="s">
        <v>169</v>
      </c>
      <c r="C11" s="1061"/>
      <c r="D11" s="615">
        <v>115265</v>
      </c>
      <c r="E11" s="350"/>
      <c r="F11" s="622">
        <v>58738</v>
      </c>
      <c r="G11" s="350"/>
      <c r="H11" s="608"/>
      <c r="I11" s="350"/>
      <c r="J11" s="626"/>
      <c r="K11" s="350"/>
      <c r="L11" s="628"/>
      <c r="M11" s="350"/>
      <c r="N11" s="349"/>
      <c r="O11" s="350"/>
      <c r="P11" s="347">
        <f t="shared" si="0"/>
        <v>87001.5</v>
      </c>
      <c r="Q11" s="348"/>
      <c r="R11" s="180">
        <f t="shared" ref="R11:R42" si="3">D11+F11+H11+J11+L11+N11+P11</f>
        <v>261004.5</v>
      </c>
      <c r="S11" s="184">
        <f>$T$4*U11+V11*$W$4</f>
        <v>438840</v>
      </c>
      <c r="T11" s="185"/>
      <c r="U11" s="596">
        <v>109710</v>
      </c>
      <c r="V11" s="182"/>
      <c r="W11" s="183"/>
      <c r="X11" s="178"/>
      <c r="Y11" s="597">
        <v>3401000</v>
      </c>
      <c r="Z11" s="606">
        <v>2587514</v>
      </c>
      <c r="AA11" s="597">
        <v>3401000</v>
      </c>
      <c r="AB11" s="597">
        <v>2587514</v>
      </c>
      <c r="AC11" s="179"/>
      <c r="AD11" s="179"/>
      <c r="AH11" s="599"/>
    </row>
    <row r="12" spans="1:34" ht="16">
      <c r="A12" s="9"/>
      <c r="B12" s="1060" t="s">
        <v>170</v>
      </c>
      <c r="C12" s="1061"/>
      <c r="D12" s="615">
        <v>37560</v>
      </c>
      <c r="E12" s="350"/>
      <c r="F12" s="622">
        <v>29400</v>
      </c>
      <c r="G12" s="350"/>
      <c r="H12" s="608"/>
      <c r="I12" s="350"/>
      <c r="J12" s="626"/>
      <c r="K12" s="350"/>
      <c r="L12" s="628"/>
      <c r="M12" s="350"/>
      <c r="N12" s="349"/>
      <c r="O12" s="350"/>
      <c r="P12" s="347">
        <f t="shared" si="0"/>
        <v>33480</v>
      </c>
      <c r="Q12" s="348"/>
      <c r="R12" s="180">
        <f t="shared" si="3"/>
        <v>100440</v>
      </c>
      <c r="S12" s="184">
        <f>$T$4*U12+V12*$W$4</f>
        <v>201292</v>
      </c>
      <c r="T12" s="185"/>
      <c r="U12" s="596">
        <v>50323</v>
      </c>
      <c r="V12" s="182"/>
      <c r="W12" s="183"/>
      <c r="X12" s="178"/>
      <c r="Y12" s="597">
        <v>1560000</v>
      </c>
      <c r="Z12" s="606">
        <v>1067160</v>
      </c>
      <c r="AA12" s="597">
        <v>1560000</v>
      </c>
      <c r="AB12" s="597">
        <v>1067160</v>
      </c>
      <c r="AC12" s="179"/>
      <c r="AD12" s="179"/>
      <c r="AH12" s="599"/>
    </row>
    <row r="13" spans="1:34" ht="16">
      <c r="A13" s="9"/>
      <c r="B13" s="1060" t="s">
        <v>212</v>
      </c>
      <c r="C13" s="1061"/>
      <c r="D13" s="615"/>
      <c r="E13" s="350"/>
      <c r="F13" s="622"/>
      <c r="G13" s="350"/>
      <c r="H13" s="608"/>
      <c r="I13" s="350"/>
      <c r="J13" s="626"/>
      <c r="K13" s="350"/>
      <c r="L13" s="628"/>
      <c r="M13" s="350"/>
      <c r="N13" s="349"/>
      <c r="O13" s="350"/>
      <c r="P13" s="347"/>
      <c r="Q13" s="348"/>
      <c r="R13" s="180">
        <f t="shared" si="3"/>
        <v>0</v>
      </c>
      <c r="S13" s="184">
        <f>$T$4*U13+V13*$W$4</f>
        <v>0</v>
      </c>
      <c r="T13" s="185"/>
      <c r="U13" s="596"/>
      <c r="V13" s="182"/>
      <c r="W13" s="183"/>
      <c r="X13" s="178"/>
      <c r="Y13" s="597"/>
      <c r="Z13" s="606"/>
      <c r="AA13" s="597"/>
      <c r="AB13" s="597"/>
      <c r="AC13" s="179"/>
      <c r="AD13" s="179"/>
      <c r="AH13" s="599"/>
    </row>
    <row r="14" spans="1:34" ht="16">
      <c r="A14" s="9"/>
      <c r="B14" s="1060" t="s">
        <v>171</v>
      </c>
      <c r="C14" s="1061"/>
      <c r="D14" s="615">
        <v>213370</v>
      </c>
      <c r="E14" s="350"/>
      <c r="F14" s="622">
        <v>144080</v>
      </c>
      <c r="G14" s="350"/>
      <c r="H14" s="608"/>
      <c r="I14" s="350"/>
      <c r="J14" s="626"/>
      <c r="K14" s="350"/>
      <c r="L14" s="628"/>
      <c r="M14" s="350"/>
      <c r="N14" s="349"/>
      <c r="O14" s="350"/>
      <c r="P14" s="347">
        <f t="shared" si="0"/>
        <v>178725</v>
      </c>
      <c r="Q14" s="348"/>
      <c r="R14" s="180">
        <f t="shared" si="3"/>
        <v>536175</v>
      </c>
      <c r="S14" s="184">
        <f t="shared" si="2"/>
        <v>638708</v>
      </c>
      <c r="T14" s="185"/>
      <c r="U14" s="596">
        <v>159677</v>
      </c>
      <c r="V14" s="182"/>
      <c r="W14" s="183"/>
      <c r="X14" s="178"/>
      <c r="Y14" s="597">
        <v>4950000</v>
      </c>
      <c r="Z14" s="606">
        <v>4675675</v>
      </c>
      <c r="AA14" s="597">
        <v>4950000</v>
      </c>
      <c r="AB14" s="597">
        <v>4675675</v>
      </c>
      <c r="AC14" s="179"/>
      <c r="AD14" s="179"/>
      <c r="AH14" s="599"/>
    </row>
    <row r="15" spans="1:34" ht="16">
      <c r="A15" s="9"/>
      <c r="B15" s="1060" t="s">
        <v>172</v>
      </c>
      <c r="C15" s="1061"/>
      <c r="D15" s="615">
        <v>11495</v>
      </c>
      <c r="E15" s="350"/>
      <c r="F15" s="622"/>
      <c r="G15" s="350"/>
      <c r="H15" s="608"/>
      <c r="I15" s="350"/>
      <c r="J15" s="626"/>
      <c r="K15" s="350"/>
      <c r="L15" s="628"/>
      <c r="M15" s="350"/>
      <c r="N15" s="349"/>
      <c r="O15" s="350"/>
      <c r="P15" s="347">
        <f t="shared" si="0"/>
        <v>11495</v>
      </c>
      <c r="Q15" s="348"/>
      <c r="R15" s="180">
        <f t="shared" si="3"/>
        <v>22990</v>
      </c>
      <c r="S15" s="184">
        <f t="shared" si="2"/>
        <v>36128</v>
      </c>
      <c r="T15" s="185"/>
      <c r="U15" s="596">
        <v>9032</v>
      </c>
      <c r="V15" s="182"/>
      <c r="W15" s="183"/>
      <c r="X15" s="178"/>
      <c r="Y15" s="597">
        <v>280000</v>
      </c>
      <c r="Z15" s="606">
        <v>268169</v>
      </c>
      <c r="AA15" s="597">
        <v>280000</v>
      </c>
      <c r="AB15" s="597">
        <v>268169</v>
      </c>
      <c r="AC15" s="179"/>
      <c r="AD15" s="179"/>
      <c r="AH15" s="599"/>
    </row>
    <row r="16" spans="1:34" ht="16">
      <c r="A16" s="9"/>
      <c r="B16" s="1059" t="s">
        <v>125</v>
      </c>
      <c r="C16" s="1059"/>
      <c r="D16" s="615">
        <v>35820</v>
      </c>
      <c r="E16" s="350"/>
      <c r="F16" s="622">
        <v>25577</v>
      </c>
      <c r="G16" s="350"/>
      <c r="H16" s="608"/>
      <c r="I16" s="350"/>
      <c r="J16" s="626"/>
      <c r="K16" s="350"/>
      <c r="L16" s="628"/>
      <c r="M16" s="350"/>
      <c r="N16" s="349"/>
      <c r="O16" s="350"/>
      <c r="P16" s="347">
        <f t="shared" si="0"/>
        <v>30698.5</v>
      </c>
      <c r="Q16" s="348"/>
      <c r="R16" s="180">
        <f t="shared" si="3"/>
        <v>92095.5</v>
      </c>
      <c r="S16" s="184">
        <f t="shared" si="2"/>
        <v>127744</v>
      </c>
      <c r="T16" s="185"/>
      <c r="U16" s="596">
        <v>31936</v>
      </c>
      <c r="V16" s="182"/>
      <c r="W16" s="183"/>
      <c r="X16" s="178"/>
      <c r="Y16" s="597">
        <v>990000</v>
      </c>
      <c r="Z16" s="606">
        <v>872146</v>
      </c>
      <c r="AA16" s="597">
        <v>990000</v>
      </c>
      <c r="AB16" s="597">
        <v>872146</v>
      </c>
      <c r="AC16" s="179"/>
      <c r="AD16" s="179"/>
      <c r="AH16" s="599"/>
    </row>
    <row r="17" spans="1:33" s="2" customFormat="1" ht="16">
      <c r="A17" s="11"/>
      <c r="B17" s="1068" t="s">
        <v>173</v>
      </c>
      <c r="C17" s="1069"/>
      <c r="D17" s="1070">
        <f>SUM(D4:D16)</f>
        <v>630014</v>
      </c>
      <c r="E17" s="1071"/>
      <c r="F17" s="1070">
        <f>SUM(F4:F16)</f>
        <v>445485</v>
      </c>
      <c r="G17" s="1071"/>
      <c r="H17" s="1070">
        <f>SUM(H4:H16)</f>
        <v>0</v>
      </c>
      <c r="I17" s="1071"/>
      <c r="J17" s="1070">
        <f>SUM(J4:J16)</f>
        <v>0</v>
      </c>
      <c r="K17" s="1071"/>
      <c r="L17" s="1072">
        <f>SUM(L4:L16)</f>
        <v>0</v>
      </c>
      <c r="M17" s="1073"/>
      <c r="N17" s="1072">
        <f>SUM(N4:N16)</f>
        <v>0</v>
      </c>
      <c r="O17" s="1073"/>
      <c r="P17" s="1044" t="e">
        <f>SUM(P4:P16)</f>
        <v>#DIV/0!</v>
      </c>
      <c r="Q17" s="1045"/>
      <c r="R17" s="187" t="e">
        <f t="shared" si="3"/>
        <v>#DIV/0!</v>
      </c>
      <c r="S17" s="188">
        <f>SUM(S4:S16)</f>
        <v>2202072</v>
      </c>
      <c r="T17" s="189"/>
      <c r="U17" s="190">
        <f>SUM(U4:U16)</f>
        <v>550518</v>
      </c>
      <c r="V17" s="190">
        <f>SUM(V4:V16)</f>
        <v>0</v>
      </c>
      <c r="W17" s="191"/>
      <c r="X17" s="192"/>
      <c r="Y17" s="193">
        <f>SUM(Y4:Y16)</f>
        <v>17066000</v>
      </c>
      <c r="Z17" s="193">
        <f>SUM(Z4:Z16)</f>
        <v>15309523</v>
      </c>
      <c r="AA17" s="193">
        <f>SUM(AA4:AA16)</f>
        <v>17066000</v>
      </c>
      <c r="AB17" s="193">
        <f>SUM(AB4:AB16)</f>
        <v>15309523</v>
      </c>
      <c r="AC17" s="194"/>
      <c r="AD17" s="194"/>
    </row>
    <row r="18" spans="1:33" ht="16">
      <c r="A18" s="9" t="s">
        <v>174</v>
      </c>
      <c r="B18" s="1074" t="s">
        <v>175</v>
      </c>
      <c r="C18" s="1074"/>
      <c r="D18" s="349"/>
      <c r="E18" s="349"/>
      <c r="F18" s="349"/>
      <c r="G18" s="349"/>
      <c r="H18" s="349"/>
      <c r="I18" s="349"/>
      <c r="J18" s="349"/>
      <c r="K18" s="349"/>
      <c r="L18" s="385"/>
      <c r="M18" s="349"/>
      <c r="N18" s="176"/>
      <c r="O18" s="349"/>
      <c r="P18" s="347"/>
      <c r="Q18" s="367"/>
      <c r="R18" s="174">
        <f>D18+F18+H18+J18+L18+N18+P18</f>
        <v>0</v>
      </c>
      <c r="S18" s="369">
        <f>$T$18*U18+V18*$W$18</f>
        <v>0</v>
      </c>
      <c r="T18" s="372">
        <v>4</v>
      </c>
      <c r="U18" s="596"/>
      <c r="V18" s="176"/>
      <c r="W18" s="373"/>
      <c r="X18" s="178"/>
      <c r="Y18" s="597"/>
      <c r="Z18" s="597"/>
      <c r="AA18" s="597"/>
      <c r="AB18" s="597"/>
      <c r="AC18" s="179"/>
      <c r="AD18" s="179"/>
    </row>
    <row r="19" spans="1:33" ht="16">
      <c r="A19" s="9" t="s">
        <v>176</v>
      </c>
      <c r="B19" s="1059" t="s">
        <v>177</v>
      </c>
      <c r="C19" s="1059"/>
      <c r="D19" s="349">
        <v>2726</v>
      </c>
      <c r="E19" s="350"/>
      <c r="F19" s="612">
        <v>1985</v>
      </c>
      <c r="G19" s="350"/>
      <c r="H19" s="624"/>
      <c r="I19" s="350"/>
      <c r="J19" s="609"/>
      <c r="K19" s="618"/>
      <c r="L19" s="350"/>
      <c r="M19" s="618"/>
      <c r="N19" s="349"/>
      <c r="O19" s="350"/>
      <c r="P19" s="347">
        <f>AVERAGE(D19,F19,H19,J19,L19,N19)</f>
        <v>2355.5</v>
      </c>
      <c r="Q19" s="351"/>
      <c r="R19" s="180">
        <f t="shared" si="3"/>
        <v>7066.5</v>
      </c>
      <c r="S19" s="195">
        <f t="shared" ref="S19:S29" si="4">$T$18*U19+V19*$W$18</f>
        <v>10324</v>
      </c>
      <c r="T19" s="185"/>
      <c r="U19" s="596">
        <v>2581</v>
      </c>
      <c r="V19" s="176"/>
      <c r="W19" s="183"/>
      <c r="X19" s="178"/>
      <c r="Y19" s="597">
        <v>80000</v>
      </c>
      <c r="Z19" s="611">
        <v>73706</v>
      </c>
      <c r="AA19" s="597">
        <v>80000</v>
      </c>
      <c r="AB19" s="597">
        <v>73706</v>
      </c>
      <c r="AC19" s="179"/>
      <c r="AD19" s="179"/>
    </row>
    <row r="20" spans="1:33" ht="16">
      <c r="A20" s="9"/>
      <c r="B20" s="1059" t="s">
        <v>178</v>
      </c>
      <c r="C20" s="1059"/>
      <c r="D20" s="633">
        <v>10954</v>
      </c>
      <c r="E20" s="350"/>
      <c r="F20" s="620">
        <v>11715</v>
      </c>
      <c r="G20" s="350"/>
      <c r="H20" s="613"/>
      <c r="I20" s="350"/>
      <c r="J20" s="623"/>
      <c r="K20" s="618"/>
      <c r="L20" s="350"/>
      <c r="M20" s="618"/>
      <c r="N20" s="349"/>
      <c r="O20" s="350"/>
      <c r="P20" s="347">
        <f t="shared" ref="P20:P29" si="5">AVERAGE(D20,F20,H20,J20,L20,N20)</f>
        <v>11334.5</v>
      </c>
      <c r="Q20" s="348"/>
      <c r="R20" s="180">
        <f t="shared" si="3"/>
        <v>34003.5</v>
      </c>
      <c r="S20" s="195">
        <f>$T$18*U20+V20*$W$18</f>
        <v>38708</v>
      </c>
      <c r="T20" s="185"/>
      <c r="U20" s="596">
        <v>9677</v>
      </c>
      <c r="V20" s="182"/>
      <c r="W20" s="183"/>
      <c r="X20" s="178"/>
      <c r="Y20" s="597">
        <v>300000</v>
      </c>
      <c r="Z20" s="625">
        <v>314377</v>
      </c>
      <c r="AA20" s="597">
        <v>300000</v>
      </c>
      <c r="AB20" s="597">
        <v>314377</v>
      </c>
      <c r="AC20" s="179"/>
      <c r="AD20" s="179"/>
    </row>
    <row r="21" spans="1:33" ht="16">
      <c r="A21" s="9"/>
      <c r="B21" s="1059" t="s">
        <v>213</v>
      </c>
      <c r="C21" s="1059"/>
      <c r="D21" s="629"/>
      <c r="E21" s="634"/>
      <c r="F21" s="629"/>
      <c r="G21" s="617"/>
      <c r="H21" s="629"/>
      <c r="I21" s="617"/>
      <c r="J21" s="629"/>
      <c r="K21" s="618"/>
      <c r="L21" s="629"/>
      <c r="M21" s="618"/>
      <c r="N21" s="629"/>
      <c r="O21" s="350"/>
      <c r="P21" s="347" t="e">
        <f t="shared" si="5"/>
        <v>#DIV/0!</v>
      </c>
      <c r="Q21" s="348"/>
      <c r="R21" s="180" t="e">
        <f t="shared" si="3"/>
        <v>#DIV/0!</v>
      </c>
      <c r="S21" s="195">
        <f>$T$18*U21+V21*$W$18</f>
        <v>0</v>
      </c>
      <c r="T21" s="185"/>
      <c r="U21" s="596"/>
      <c r="V21" s="182"/>
      <c r="W21" s="183"/>
      <c r="X21" s="178"/>
      <c r="Y21" s="597"/>
      <c r="Z21" s="616"/>
      <c r="AA21" s="597"/>
      <c r="AB21" s="597"/>
      <c r="AC21" s="179"/>
      <c r="AD21" s="179"/>
    </row>
    <row r="22" spans="1:33" ht="16">
      <c r="A22" s="9"/>
      <c r="B22" s="1060" t="s">
        <v>179</v>
      </c>
      <c r="C22" s="1061"/>
      <c r="D22" s="635">
        <v>1642</v>
      </c>
      <c r="E22" s="350"/>
      <c r="F22" s="619">
        <v>86</v>
      </c>
      <c r="G22" s="350"/>
      <c r="H22" s="614"/>
      <c r="I22" s="350"/>
      <c r="J22" s="621"/>
      <c r="K22" s="618"/>
      <c r="L22" s="350"/>
      <c r="M22" s="618"/>
      <c r="N22" s="349"/>
      <c r="O22" s="350"/>
      <c r="P22" s="347">
        <f t="shared" si="5"/>
        <v>864</v>
      </c>
      <c r="Q22" s="348"/>
      <c r="R22" s="180">
        <f t="shared" si="3"/>
        <v>2592</v>
      </c>
      <c r="S22" s="195">
        <f t="shared" si="4"/>
        <v>12904</v>
      </c>
      <c r="T22" s="185"/>
      <c r="U22" s="596">
        <v>3226</v>
      </c>
      <c r="V22" s="182"/>
      <c r="W22" s="183"/>
      <c r="X22" s="178"/>
      <c r="Y22" s="597">
        <v>100000</v>
      </c>
      <c r="Z22" s="627">
        <v>95512</v>
      </c>
      <c r="AA22" s="597">
        <v>100000</v>
      </c>
      <c r="AB22" s="597">
        <v>95512</v>
      </c>
      <c r="AC22" s="179"/>
      <c r="AD22" s="179"/>
    </row>
    <row r="23" spans="1:33" ht="16">
      <c r="A23" s="9"/>
      <c r="B23" s="1060" t="s">
        <v>168</v>
      </c>
      <c r="C23" s="1061"/>
      <c r="D23" s="635">
        <v>9281</v>
      </c>
      <c r="E23" s="350"/>
      <c r="F23" s="619">
        <v>8656</v>
      </c>
      <c r="G23" s="350"/>
      <c r="H23" s="614"/>
      <c r="I23" s="350"/>
      <c r="J23" s="621"/>
      <c r="K23" s="618"/>
      <c r="L23" s="350"/>
      <c r="M23" s="618"/>
      <c r="N23" s="349"/>
      <c r="O23" s="350"/>
      <c r="P23" s="347">
        <f t="shared" si="5"/>
        <v>8968.5</v>
      </c>
      <c r="Q23" s="348"/>
      <c r="R23" s="180">
        <f t="shared" si="3"/>
        <v>26905.5</v>
      </c>
      <c r="S23" s="391">
        <f t="shared" si="4"/>
        <v>37420</v>
      </c>
      <c r="T23" s="185"/>
      <c r="U23" s="596">
        <v>9355</v>
      </c>
      <c r="V23" s="182"/>
      <c r="W23" s="183"/>
      <c r="X23" s="178"/>
      <c r="Y23" s="597">
        <v>290000</v>
      </c>
      <c r="Z23" s="627">
        <v>258783</v>
      </c>
      <c r="AA23" s="597">
        <v>290000</v>
      </c>
      <c r="AB23" s="597">
        <v>258783</v>
      </c>
      <c r="AC23" s="179"/>
      <c r="AD23" s="179"/>
    </row>
    <row r="24" spans="1:33" ht="16">
      <c r="A24" s="9"/>
      <c r="B24" s="1060" t="s">
        <v>214</v>
      </c>
      <c r="C24" s="1061"/>
      <c r="D24" s="635"/>
      <c r="E24" s="350"/>
      <c r="F24" s="619"/>
      <c r="G24" s="350"/>
      <c r="H24" s="614"/>
      <c r="I24" s="350"/>
      <c r="J24" s="621"/>
      <c r="K24" s="618"/>
      <c r="L24" s="350"/>
      <c r="M24" s="618"/>
      <c r="N24" s="349"/>
      <c r="O24" s="350"/>
      <c r="P24" s="347"/>
      <c r="Q24" s="348"/>
      <c r="R24" s="180">
        <f t="shared" si="3"/>
        <v>0</v>
      </c>
      <c r="S24" s="195">
        <f t="shared" si="4"/>
        <v>0</v>
      </c>
      <c r="T24" s="185"/>
      <c r="U24" s="596"/>
      <c r="V24" s="182"/>
      <c r="W24" s="183"/>
      <c r="X24" s="178"/>
      <c r="Y24" s="597"/>
      <c r="Z24" s="627"/>
      <c r="AA24" s="597"/>
      <c r="AB24" s="597"/>
      <c r="AC24" s="179"/>
      <c r="AD24" s="179"/>
    </row>
    <row r="25" spans="1:33" ht="16">
      <c r="A25" s="9"/>
      <c r="B25" s="1060" t="s">
        <v>180</v>
      </c>
      <c r="C25" s="1061"/>
      <c r="D25" s="635">
        <v>30206</v>
      </c>
      <c r="E25" s="350"/>
      <c r="F25" s="619">
        <v>21423</v>
      </c>
      <c r="G25" s="350"/>
      <c r="H25" s="614"/>
      <c r="I25" s="350"/>
      <c r="J25" s="621"/>
      <c r="K25" s="618"/>
      <c r="L25" s="350"/>
      <c r="M25" s="618"/>
      <c r="N25" s="349"/>
      <c r="O25" s="350"/>
      <c r="P25" s="347">
        <f t="shared" si="5"/>
        <v>25814.5</v>
      </c>
      <c r="Q25" s="348"/>
      <c r="R25" s="180">
        <f t="shared" si="3"/>
        <v>77443.5</v>
      </c>
      <c r="S25" s="391">
        <f t="shared" si="4"/>
        <v>104516</v>
      </c>
      <c r="T25" s="185"/>
      <c r="U25" s="596">
        <v>26129</v>
      </c>
      <c r="V25" s="182"/>
      <c r="W25" s="183"/>
      <c r="X25" s="178"/>
      <c r="Y25" s="597">
        <v>810000</v>
      </c>
      <c r="Z25" s="627">
        <v>705733</v>
      </c>
      <c r="AA25" s="597">
        <v>810000</v>
      </c>
      <c r="AB25" s="597">
        <v>705733</v>
      </c>
      <c r="AC25" s="179"/>
      <c r="AD25" s="179"/>
    </row>
    <row r="26" spans="1:33" ht="16">
      <c r="A26" s="9"/>
      <c r="B26" s="1060" t="s">
        <v>181</v>
      </c>
      <c r="C26" s="1061"/>
      <c r="D26" s="635">
        <v>3929</v>
      </c>
      <c r="E26" s="350"/>
      <c r="F26" s="619">
        <v>4143</v>
      </c>
      <c r="G26" s="350"/>
      <c r="H26" s="614"/>
      <c r="I26" s="350"/>
      <c r="J26" s="621"/>
      <c r="K26" s="618"/>
      <c r="L26" s="350"/>
      <c r="M26" s="618"/>
      <c r="N26" s="349"/>
      <c r="O26" s="350"/>
      <c r="P26" s="347">
        <f t="shared" si="5"/>
        <v>4036</v>
      </c>
      <c r="Q26" s="348"/>
      <c r="R26" s="180">
        <f t="shared" si="3"/>
        <v>12108</v>
      </c>
      <c r="S26" s="352">
        <f t="shared" si="4"/>
        <v>20644</v>
      </c>
      <c r="T26" s="185"/>
      <c r="U26" s="596">
        <v>5161</v>
      </c>
      <c r="V26" s="182"/>
      <c r="W26" s="183"/>
      <c r="X26" s="178"/>
      <c r="Y26" s="597">
        <v>160000</v>
      </c>
      <c r="Z26" s="627">
        <v>117005</v>
      </c>
      <c r="AA26" s="597">
        <v>160000</v>
      </c>
      <c r="AB26" s="597">
        <v>117005</v>
      </c>
      <c r="AC26" s="179"/>
      <c r="AD26" s="179"/>
    </row>
    <row r="27" spans="1:33" ht="16">
      <c r="A27" s="9"/>
      <c r="B27" s="1060" t="s">
        <v>182</v>
      </c>
      <c r="C27" s="1061"/>
      <c r="D27" s="635">
        <v>48995</v>
      </c>
      <c r="E27" s="607"/>
      <c r="F27" s="619">
        <v>32284</v>
      </c>
      <c r="G27" s="607"/>
      <c r="H27" s="614"/>
      <c r="I27" s="350"/>
      <c r="J27" s="621"/>
      <c r="K27" s="618"/>
      <c r="L27" s="350"/>
      <c r="M27" s="618"/>
      <c r="N27" s="349"/>
      <c r="O27" s="350"/>
      <c r="P27" s="347">
        <f t="shared" si="5"/>
        <v>40639.5</v>
      </c>
      <c r="Q27" s="544"/>
      <c r="R27" s="180">
        <f t="shared" si="3"/>
        <v>121918.5</v>
      </c>
      <c r="S27" s="352">
        <f t="shared" si="4"/>
        <v>180644</v>
      </c>
      <c r="T27" s="185"/>
      <c r="U27" s="596">
        <v>45161</v>
      </c>
      <c r="V27" s="182"/>
      <c r="W27" s="183"/>
      <c r="X27" s="178"/>
      <c r="Y27" s="597">
        <v>1400000</v>
      </c>
      <c r="Z27" s="627">
        <v>1214026</v>
      </c>
      <c r="AA27" s="597">
        <v>1400000</v>
      </c>
      <c r="AB27" s="597">
        <v>1214026</v>
      </c>
      <c r="AC27" s="179"/>
      <c r="AD27" s="179"/>
    </row>
    <row r="28" spans="1:33" ht="15" customHeight="1">
      <c r="A28" s="9"/>
      <c r="B28" s="1060" t="s">
        <v>183</v>
      </c>
      <c r="C28" s="1061"/>
      <c r="D28" s="636"/>
      <c r="E28" s="350"/>
      <c r="F28" s="629"/>
      <c r="G28" s="350"/>
      <c r="H28" s="629"/>
      <c r="I28" s="350"/>
      <c r="J28" s="629"/>
      <c r="K28" s="618"/>
      <c r="L28" s="350"/>
      <c r="M28" s="618"/>
      <c r="N28" s="349"/>
      <c r="O28" s="350"/>
      <c r="P28" s="347"/>
      <c r="Q28" s="348"/>
      <c r="R28" s="180">
        <v>0</v>
      </c>
      <c r="S28" s="195">
        <f t="shared" si="4"/>
        <v>0</v>
      </c>
      <c r="T28" s="185"/>
      <c r="U28" s="596"/>
      <c r="V28" s="182"/>
      <c r="W28" s="183"/>
      <c r="X28" s="178"/>
      <c r="Y28" s="597">
        <v>0</v>
      </c>
      <c r="Z28" s="627"/>
      <c r="AA28" s="597">
        <v>0</v>
      </c>
      <c r="AB28" s="597"/>
      <c r="AC28" s="179"/>
      <c r="AD28" s="179"/>
    </row>
    <row r="29" spans="1:33" ht="16">
      <c r="A29" s="9"/>
      <c r="B29" s="1059" t="s">
        <v>184</v>
      </c>
      <c r="C29" s="1059"/>
      <c r="D29" s="610">
        <v>2652</v>
      </c>
      <c r="E29" s="350"/>
      <c r="F29" s="629">
        <v>2331</v>
      </c>
      <c r="G29" s="350"/>
      <c r="H29" s="614"/>
      <c r="I29" s="350"/>
      <c r="J29" s="621"/>
      <c r="K29" s="618"/>
      <c r="L29" s="350"/>
      <c r="M29" s="618"/>
      <c r="N29" s="349"/>
      <c r="O29" s="350"/>
      <c r="P29" s="347">
        <f t="shared" si="5"/>
        <v>2491.5</v>
      </c>
      <c r="Q29" s="348"/>
      <c r="R29" s="359">
        <f t="shared" si="3"/>
        <v>7474.5</v>
      </c>
      <c r="S29" s="196">
        <f t="shared" si="4"/>
        <v>11612</v>
      </c>
      <c r="T29" s="185"/>
      <c r="U29" s="596">
        <v>2903</v>
      </c>
      <c r="V29" s="182"/>
      <c r="W29" s="183"/>
      <c r="X29" s="178"/>
      <c r="Y29" s="597">
        <v>90000</v>
      </c>
      <c r="Z29" s="627">
        <v>82857</v>
      </c>
      <c r="AA29" s="597">
        <v>90000</v>
      </c>
      <c r="AB29" s="597">
        <v>82857</v>
      </c>
      <c r="AC29" s="179"/>
      <c r="AD29" s="179"/>
    </row>
    <row r="30" spans="1:33" s="2" customFormat="1" ht="16">
      <c r="A30" s="11"/>
      <c r="B30" s="1078" t="s">
        <v>173</v>
      </c>
      <c r="C30" s="1079"/>
      <c r="D30" s="1075">
        <f>SUM(D18:D29)</f>
        <v>110385</v>
      </c>
      <c r="E30" s="1076"/>
      <c r="F30" s="1075">
        <f>SUM(F18:F29)</f>
        <v>82623</v>
      </c>
      <c r="G30" s="1076"/>
      <c r="H30" s="1075">
        <f>SUM(H18:H29)</f>
        <v>0</v>
      </c>
      <c r="I30" s="1076"/>
      <c r="J30" s="1075">
        <f>SUM(J18:J29)</f>
        <v>0</v>
      </c>
      <c r="K30" s="1076"/>
      <c r="L30" s="1080">
        <f>SUM(L18:L29)</f>
        <v>0</v>
      </c>
      <c r="M30" s="1081"/>
      <c r="N30" s="1075">
        <f>SUM(N18:N29)</f>
        <v>0</v>
      </c>
      <c r="O30" s="1076"/>
      <c r="P30" s="1046" t="e">
        <f>SUM(P18:P29)</f>
        <v>#DIV/0!</v>
      </c>
      <c r="Q30" s="1047"/>
      <c r="R30" s="330" t="e">
        <f t="shared" si="3"/>
        <v>#DIV/0!</v>
      </c>
      <c r="S30" s="188">
        <f>SUM(S18:S29)</f>
        <v>416772</v>
      </c>
      <c r="T30" s="189"/>
      <c r="U30" s="190">
        <f>SUM(U18:U29)</f>
        <v>104193</v>
      </c>
      <c r="V30" s="190">
        <f>SUM(V18:V29)</f>
        <v>0</v>
      </c>
      <c r="W30" s="197"/>
      <c r="X30" s="192"/>
      <c r="Y30" s="193">
        <f>SUM(Y18:Y29)</f>
        <v>3230000</v>
      </c>
      <c r="Z30" s="193">
        <f>SUM(Z18:Z29)</f>
        <v>2861999</v>
      </c>
      <c r="AA30" s="193">
        <f>SUM(AA18:AA29)</f>
        <v>3230000</v>
      </c>
      <c r="AB30" s="193">
        <f>SUM(AB18:AB29)</f>
        <v>2861999</v>
      </c>
      <c r="AC30" s="194"/>
      <c r="AD30" s="194"/>
      <c r="AG30" s="600"/>
    </row>
    <row r="31" spans="1:33" ht="16" hidden="1">
      <c r="A31" s="154" t="s">
        <v>185</v>
      </c>
      <c r="B31" s="1074" t="s">
        <v>186</v>
      </c>
      <c r="C31" s="1077"/>
      <c r="D31" s="312"/>
      <c r="E31" s="311"/>
      <c r="F31" s="312"/>
      <c r="G31" s="313"/>
      <c r="H31" s="312"/>
      <c r="I31" s="311"/>
      <c r="J31" s="312"/>
      <c r="K31" s="387"/>
      <c r="L31" s="387"/>
      <c r="M31" s="387"/>
      <c r="N31" s="312"/>
      <c r="O31" s="311"/>
      <c r="P31" s="374"/>
      <c r="Q31" s="375"/>
      <c r="R31" s="198">
        <f t="shared" si="3"/>
        <v>0</v>
      </c>
      <c r="S31" s="199"/>
      <c r="T31" s="170"/>
      <c r="U31" s="200">
        <f>+R31+Y31</f>
        <v>0</v>
      </c>
      <c r="V31" s="161"/>
      <c r="W31" s="201"/>
      <c r="X31" s="202"/>
      <c r="Y31" s="547"/>
      <c r="Z31" s="548"/>
      <c r="AA31" s="203"/>
      <c r="AB31" s="204"/>
      <c r="AC31" s="179"/>
      <c r="AD31" s="179"/>
    </row>
    <row r="32" spans="1:33" ht="16" hidden="1">
      <c r="A32" s="155" t="s">
        <v>187</v>
      </c>
      <c r="B32" s="1059" t="s">
        <v>188</v>
      </c>
      <c r="C32" s="1060"/>
      <c r="D32" s="315"/>
      <c r="E32" s="314"/>
      <c r="F32" s="315"/>
      <c r="G32" s="316"/>
      <c r="H32" s="315"/>
      <c r="I32" s="314"/>
      <c r="J32" s="315"/>
      <c r="K32" s="323"/>
      <c r="L32" s="323"/>
      <c r="M32" s="323"/>
      <c r="N32" s="315"/>
      <c r="O32" s="314"/>
      <c r="P32" s="376"/>
      <c r="Q32" s="377"/>
      <c r="R32" s="205">
        <f t="shared" si="3"/>
        <v>0</v>
      </c>
      <c r="S32" s="552"/>
      <c r="T32" s="171"/>
      <c r="U32" s="206">
        <f>+R32+Y32</f>
        <v>0</v>
      </c>
      <c r="V32" s="162"/>
      <c r="W32" s="207"/>
      <c r="X32" s="179"/>
      <c r="Y32" s="549"/>
      <c r="Z32" s="556"/>
      <c r="AA32" s="208"/>
      <c r="AB32" s="209"/>
      <c r="AC32" s="179"/>
      <c r="AD32" s="179"/>
    </row>
    <row r="33" spans="1:30" ht="16" hidden="1">
      <c r="A33" s="155"/>
      <c r="B33" s="1059" t="s">
        <v>189</v>
      </c>
      <c r="C33" s="1060"/>
      <c r="D33" s="315"/>
      <c r="E33" s="314"/>
      <c r="F33" s="315"/>
      <c r="G33" s="316"/>
      <c r="H33" s="315"/>
      <c r="I33" s="314"/>
      <c r="J33" s="315"/>
      <c r="K33" s="323"/>
      <c r="L33" s="323"/>
      <c r="M33" s="323"/>
      <c r="N33" s="315"/>
      <c r="O33" s="314"/>
      <c r="P33" s="376"/>
      <c r="Q33" s="377"/>
      <c r="R33" s="205">
        <f t="shared" si="3"/>
        <v>0</v>
      </c>
      <c r="S33" s="552"/>
      <c r="T33" s="171"/>
      <c r="U33" s="206">
        <f>+R33+Y33</f>
        <v>0</v>
      </c>
      <c r="V33" s="210"/>
      <c r="W33" s="207"/>
      <c r="X33" s="179"/>
      <c r="Y33" s="549"/>
      <c r="Z33" s="556"/>
      <c r="AA33" s="208"/>
      <c r="AB33" s="211"/>
      <c r="AC33" s="179"/>
      <c r="AD33" s="179"/>
    </row>
    <row r="34" spans="1:30" ht="16" hidden="1">
      <c r="A34" s="155"/>
      <c r="B34" s="1059" t="s">
        <v>190</v>
      </c>
      <c r="C34" s="1060"/>
      <c r="D34" s="316"/>
      <c r="E34" s="314"/>
      <c r="F34" s="316"/>
      <c r="G34" s="316"/>
      <c r="H34" s="316"/>
      <c r="I34" s="314"/>
      <c r="J34" s="316"/>
      <c r="K34" s="323"/>
      <c r="L34" s="323"/>
      <c r="M34" s="323"/>
      <c r="N34" s="316"/>
      <c r="O34" s="314"/>
      <c r="P34" s="376"/>
      <c r="Q34" s="377"/>
      <c r="R34" s="205">
        <f t="shared" si="3"/>
        <v>0</v>
      </c>
      <c r="S34" s="552"/>
      <c r="T34" s="171"/>
      <c r="U34" s="206">
        <f t="shared" ref="U34:U41" si="6">+R34+Y34</f>
        <v>0</v>
      </c>
      <c r="V34" s="210"/>
      <c r="W34" s="207"/>
      <c r="X34" s="179"/>
      <c r="Y34" s="549"/>
      <c r="Z34" s="556"/>
      <c r="AA34" s="208"/>
      <c r="AB34" s="211"/>
      <c r="AC34" s="179"/>
      <c r="AD34" s="179"/>
    </row>
    <row r="35" spans="1:30" ht="16" hidden="1">
      <c r="A35" s="155"/>
      <c r="B35" s="1059" t="s">
        <v>191</v>
      </c>
      <c r="C35" s="1060"/>
      <c r="D35" s="316"/>
      <c r="E35" s="314"/>
      <c r="F35" s="316"/>
      <c r="G35" s="316"/>
      <c r="H35" s="316"/>
      <c r="I35" s="314"/>
      <c r="J35" s="316"/>
      <c r="K35" s="323"/>
      <c r="L35" s="323"/>
      <c r="M35" s="323"/>
      <c r="N35" s="316"/>
      <c r="O35" s="314"/>
      <c r="P35" s="376"/>
      <c r="Q35" s="377"/>
      <c r="R35" s="205">
        <f t="shared" si="3"/>
        <v>0</v>
      </c>
      <c r="S35" s="552"/>
      <c r="T35" s="171"/>
      <c r="U35" s="206">
        <f>+R35+Y35</f>
        <v>0</v>
      </c>
      <c r="V35" s="210"/>
      <c r="W35" s="207"/>
      <c r="X35" s="179"/>
      <c r="Y35" s="549"/>
      <c r="Z35" s="557"/>
      <c r="AA35" s="208"/>
      <c r="AB35" s="211"/>
      <c r="AC35" s="179"/>
      <c r="AD35" s="179"/>
    </row>
    <row r="36" spans="1:30" ht="16" hidden="1">
      <c r="A36" s="155"/>
      <c r="B36" s="1059" t="s">
        <v>119</v>
      </c>
      <c r="C36" s="1060"/>
      <c r="D36" s="316"/>
      <c r="E36" s="314"/>
      <c r="F36" s="316"/>
      <c r="G36" s="316"/>
      <c r="H36" s="316"/>
      <c r="I36" s="314"/>
      <c r="J36" s="316"/>
      <c r="K36" s="323"/>
      <c r="L36" s="323"/>
      <c r="M36" s="323"/>
      <c r="N36" s="316"/>
      <c r="O36" s="314"/>
      <c r="P36" s="376"/>
      <c r="Q36" s="377"/>
      <c r="R36" s="205">
        <f t="shared" si="3"/>
        <v>0</v>
      </c>
      <c r="S36" s="552"/>
      <c r="T36" s="171"/>
      <c r="U36" s="206">
        <f t="shared" si="6"/>
        <v>0</v>
      </c>
      <c r="V36" s="210"/>
      <c r="W36" s="207"/>
      <c r="X36" s="179"/>
      <c r="Y36" s="549"/>
      <c r="Z36" s="556"/>
      <c r="AA36" s="208"/>
      <c r="AB36" s="211"/>
      <c r="AC36" s="179"/>
      <c r="AD36" s="179"/>
    </row>
    <row r="37" spans="1:30" ht="16" hidden="1">
      <c r="A37" s="155"/>
      <c r="B37" s="1059" t="s">
        <v>192</v>
      </c>
      <c r="C37" s="1060"/>
      <c r="D37" s="315"/>
      <c r="E37" s="314"/>
      <c r="F37" s="315"/>
      <c r="G37" s="316"/>
      <c r="H37" s="315"/>
      <c r="I37" s="314"/>
      <c r="J37" s="315"/>
      <c r="K37" s="323"/>
      <c r="L37" s="323"/>
      <c r="M37" s="323"/>
      <c r="N37" s="315"/>
      <c r="O37" s="314"/>
      <c r="P37" s="376"/>
      <c r="Q37" s="377"/>
      <c r="R37" s="205">
        <f t="shared" si="3"/>
        <v>0</v>
      </c>
      <c r="S37" s="552"/>
      <c r="T37" s="171"/>
      <c r="U37" s="206">
        <f t="shared" si="6"/>
        <v>0</v>
      </c>
      <c r="V37" s="210"/>
      <c r="W37" s="207"/>
      <c r="X37" s="179"/>
      <c r="Y37" s="549"/>
      <c r="Z37" s="557"/>
      <c r="AA37" s="208"/>
      <c r="AB37" s="211"/>
      <c r="AC37" s="179"/>
      <c r="AD37" s="179"/>
    </row>
    <row r="38" spans="1:30" ht="16" hidden="1">
      <c r="A38" s="155"/>
      <c r="B38" s="1059" t="s">
        <v>144</v>
      </c>
      <c r="C38" s="1060"/>
      <c r="D38" s="315"/>
      <c r="E38" s="314"/>
      <c r="F38" s="315"/>
      <c r="G38" s="316"/>
      <c r="H38" s="315"/>
      <c r="I38" s="314"/>
      <c r="J38" s="315"/>
      <c r="K38" s="323"/>
      <c r="L38" s="323"/>
      <c r="M38" s="323"/>
      <c r="N38" s="315"/>
      <c r="O38" s="314"/>
      <c r="P38" s="376"/>
      <c r="Q38" s="377"/>
      <c r="R38" s="205">
        <f t="shared" si="3"/>
        <v>0</v>
      </c>
      <c r="S38" s="552"/>
      <c r="T38" s="171"/>
      <c r="U38" s="206">
        <f t="shared" si="6"/>
        <v>0</v>
      </c>
      <c r="V38" s="210"/>
      <c r="W38" s="207"/>
      <c r="X38" s="179"/>
      <c r="Y38" s="549"/>
      <c r="Z38" s="556"/>
      <c r="AA38" s="208"/>
      <c r="AB38" s="211"/>
      <c r="AC38" s="179"/>
      <c r="AD38" s="179"/>
    </row>
    <row r="39" spans="1:30" ht="16" hidden="1">
      <c r="A39" s="155"/>
      <c r="B39" s="1060" t="s">
        <v>122</v>
      </c>
      <c r="C39" s="1061"/>
      <c r="D39" s="315"/>
      <c r="E39" s="314"/>
      <c r="F39" s="315"/>
      <c r="G39" s="316"/>
      <c r="H39" s="315"/>
      <c r="I39" s="314"/>
      <c r="J39" s="315"/>
      <c r="K39" s="323"/>
      <c r="L39" s="323"/>
      <c r="M39" s="323"/>
      <c r="N39" s="315"/>
      <c r="O39" s="314"/>
      <c r="P39" s="376"/>
      <c r="Q39" s="377"/>
      <c r="R39" s="205">
        <f>D39+F39+H39+J39+L39+N39+P39</f>
        <v>0</v>
      </c>
      <c r="S39" s="552"/>
      <c r="T39" s="171"/>
      <c r="U39" s="206">
        <f t="shared" si="6"/>
        <v>0</v>
      </c>
      <c r="V39" s="210"/>
      <c r="W39" s="207"/>
      <c r="X39" s="179"/>
      <c r="Y39" s="549"/>
      <c r="Z39" s="556"/>
      <c r="AA39" s="208"/>
      <c r="AB39" s="211"/>
      <c r="AC39" s="179"/>
      <c r="AD39" s="179"/>
    </row>
    <row r="40" spans="1:30" ht="16" hidden="1">
      <c r="A40" s="155"/>
      <c r="B40" s="1059" t="s">
        <v>123</v>
      </c>
      <c r="C40" s="1060"/>
      <c r="D40" s="315"/>
      <c r="E40" s="314"/>
      <c r="F40" s="315"/>
      <c r="G40" s="316"/>
      <c r="H40" s="315"/>
      <c r="I40" s="314"/>
      <c r="J40" s="315"/>
      <c r="K40" s="323"/>
      <c r="L40" s="323"/>
      <c r="M40" s="323"/>
      <c r="N40" s="315"/>
      <c r="O40" s="314"/>
      <c r="P40" s="376"/>
      <c r="Q40" s="377"/>
      <c r="R40" s="205">
        <f t="shared" si="3"/>
        <v>0</v>
      </c>
      <c r="S40" s="552"/>
      <c r="T40" s="171"/>
      <c r="U40" s="206">
        <f t="shared" si="6"/>
        <v>0</v>
      </c>
      <c r="V40" s="210"/>
      <c r="W40" s="207"/>
      <c r="X40" s="179"/>
      <c r="Y40" s="549"/>
      <c r="Z40" s="556"/>
      <c r="AA40" s="208"/>
      <c r="AB40" s="211"/>
      <c r="AC40" s="179"/>
      <c r="AD40" s="179"/>
    </row>
    <row r="41" spans="1:30" ht="16" hidden="1">
      <c r="A41" s="155"/>
      <c r="B41" s="1059" t="s">
        <v>124</v>
      </c>
      <c r="C41" s="1060"/>
      <c r="D41" s="315"/>
      <c r="E41" s="314"/>
      <c r="F41" s="315"/>
      <c r="G41" s="316"/>
      <c r="H41" s="315"/>
      <c r="I41" s="314"/>
      <c r="J41" s="315"/>
      <c r="K41" s="323"/>
      <c r="L41" s="389"/>
      <c r="M41" s="386"/>
      <c r="N41" s="315"/>
      <c r="O41" s="314"/>
      <c r="P41" s="376"/>
      <c r="Q41" s="377"/>
      <c r="R41" s="205">
        <f t="shared" si="3"/>
        <v>0</v>
      </c>
      <c r="S41" s="552"/>
      <c r="T41" s="171"/>
      <c r="U41" s="206">
        <f t="shared" si="6"/>
        <v>0</v>
      </c>
      <c r="V41" s="210"/>
      <c r="W41" s="207"/>
      <c r="X41" s="179"/>
      <c r="Y41" s="549"/>
      <c r="Z41" s="556"/>
      <c r="AA41" s="208"/>
      <c r="AB41" s="211"/>
      <c r="AC41" s="179"/>
      <c r="AD41" s="179"/>
    </row>
    <row r="42" spans="1:30" ht="16" hidden="1">
      <c r="A42" s="155"/>
      <c r="B42" s="1059" t="s">
        <v>125</v>
      </c>
      <c r="C42" s="1060"/>
      <c r="D42" s="315"/>
      <c r="E42" s="314"/>
      <c r="F42" s="315"/>
      <c r="G42" s="316"/>
      <c r="H42" s="315"/>
      <c r="I42" s="314"/>
      <c r="J42" s="315"/>
      <c r="K42" s="323"/>
      <c r="L42" s="389"/>
      <c r="M42" s="386"/>
      <c r="N42" s="315"/>
      <c r="O42" s="314"/>
      <c r="P42" s="376"/>
      <c r="Q42" s="377"/>
      <c r="R42" s="205">
        <f t="shared" si="3"/>
        <v>0</v>
      </c>
      <c r="S42" s="552"/>
      <c r="T42" s="207"/>
      <c r="U42" s="206">
        <f>+R42+Y42</f>
        <v>0</v>
      </c>
      <c r="V42" s="210"/>
      <c r="W42" s="207"/>
      <c r="X42" s="179"/>
      <c r="Y42" s="549"/>
      <c r="Z42" s="556"/>
      <c r="AA42" s="208"/>
      <c r="AB42" s="211"/>
      <c r="AC42" s="179"/>
      <c r="AD42" s="179"/>
    </row>
    <row r="43" spans="1:30" s="10" customFormat="1" ht="16" hidden="1">
      <c r="A43" s="156"/>
      <c r="B43" s="1082" t="s">
        <v>193</v>
      </c>
      <c r="C43" s="1083"/>
      <c r="D43" s="164"/>
      <c r="E43" s="164"/>
      <c r="F43" s="164"/>
      <c r="G43" s="164"/>
      <c r="H43" s="165"/>
      <c r="I43" s="165"/>
      <c r="J43" s="164"/>
      <c r="K43" s="164"/>
      <c r="L43" s="388"/>
      <c r="M43" s="388"/>
      <c r="N43" s="166"/>
      <c r="O43" s="166"/>
      <c r="P43" s="378"/>
      <c r="Q43" s="378"/>
      <c r="R43" s="212">
        <f>SUM(D43:Q43)</f>
        <v>0</v>
      </c>
      <c r="S43" s="213"/>
      <c r="T43" s="214"/>
      <c r="U43" s="215">
        <f>+R43+Y43</f>
        <v>0</v>
      </c>
      <c r="V43" s="216"/>
      <c r="W43" s="217"/>
      <c r="X43" s="186"/>
      <c r="Y43" s="218"/>
      <c r="Z43" s="219"/>
      <c r="AA43" s="220"/>
      <c r="AB43" s="221"/>
      <c r="AC43" s="186"/>
      <c r="AD43" s="186"/>
    </row>
    <row r="44" spans="1:30" s="10" customFormat="1" ht="16" hidden="1">
      <c r="A44" s="159"/>
      <c r="B44" s="1084" t="s">
        <v>194</v>
      </c>
      <c r="C44" s="1085"/>
      <c r="D44" s="167"/>
      <c r="E44" s="167"/>
      <c r="F44" s="167"/>
      <c r="G44" s="167"/>
      <c r="H44" s="168"/>
      <c r="I44" s="168"/>
      <c r="J44" s="167"/>
      <c r="K44" s="167"/>
      <c r="L44" s="168"/>
      <c r="M44" s="168"/>
      <c r="N44" s="169"/>
      <c r="O44" s="169"/>
      <c r="P44" s="379"/>
      <c r="Q44" s="379"/>
      <c r="R44" s="222">
        <f>SUM(D44:Q44)</f>
        <v>0</v>
      </c>
      <c r="S44" s="223"/>
      <c r="T44" s="224"/>
      <c r="U44" s="225">
        <f>+R44+Y44</f>
        <v>0</v>
      </c>
      <c r="V44" s="226"/>
      <c r="W44" s="224"/>
      <c r="X44" s="227"/>
      <c r="Y44" s="228"/>
      <c r="Z44" s="229"/>
      <c r="AA44" s="230"/>
      <c r="AB44" s="231"/>
      <c r="AC44" s="186"/>
      <c r="AD44" s="186"/>
    </row>
    <row r="45" spans="1:30" ht="16" hidden="1">
      <c r="A45" s="154"/>
      <c r="B45" s="1074"/>
      <c r="C45" s="1077"/>
      <c r="D45" s="551"/>
      <c r="E45" s="551"/>
      <c r="F45" s="551"/>
      <c r="G45" s="551"/>
      <c r="H45" s="551"/>
      <c r="I45" s="551"/>
      <c r="J45" s="551"/>
      <c r="K45" s="551"/>
      <c r="L45" s="551"/>
      <c r="M45" s="551"/>
      <c r="N45" s="551"/>
      <c r="O45" s="551"/>
      <c r="P45" s="551"/>
      <c r="Q45" s="551"/>
      <c r="R45" s="232"/>
      <c r="S45" s="232"/>
      <c r="T45" s="233"/>
      <c r="U45" s="200"/>
      <c r="V45" s="234"/>
      <c r="W45" s="235"/>
      <c r="X45" s="179"/>
      <c r="Y45" s="550"/>
      <c r="Z45" s="549"/>
      <c r="AA45" s="236"/>
      <c r="AB45" s="237"/>
      <c r="AC45" s="179"/>
      <c r="AD45" s="179"/>
    </row>
    <row r="46" spans="1:30" ht="16" hidden="1">
      <c r="A46" s="154" t="s">
        <v>195</v>
      </c>
      <c r="B46" s="1074" t="s">
        <v>186</v>
      </c>
      <c r="C46" s="1077"/>
      <c r="D46" s="317"/>
      <c r="E46" s="317"/>
      <c r="F46" s="317"/>
      <c r="G46" s="551"/>
      <c r="H46" s="317"/>
      <c r="I46" s="317"/>
      <c r="J46" s="317"/>
      <c r="K46" s="317"/>
      <c r="L46" s="318"/>
      <c r="M46" s="317"/>
      <c r="N46" s="319"/>
      <c r="O46" s="320"/>
      <c r="P46" s="380"/>
      <c r="Q46" s="380"/>
      <c r="R46" s="232">
        <f>D46+F46+H46+J46+L46+N46+P46</f>
        <v>0</v>
      </c>
      <c r="S46" s="232">
        <f>E46+G46+I46+K46+M46+O46+Q46</f>
        <v>0</v>
      </c>
      <c r="T46" s="233">
        <f>SUM(R46:S46)</f>
        <v>0</v>
      </c>
      <c r="U46" s="200">
        <f>+R46+Y46</f>
        <v>0</v>
      </c>
      <c r="V46" s="234">
        <f>+S46+Z46</f>
        <v>0</v>
      </c>
      <c r="W46" s="235"/>
      <c r="X46" s="179"/>
      <c r="Y46" s="550"/>
      <c r="Z46" s="549"/>
      <c r="AA46" s="236"/>
      <c r="AB46" s="237"/>
      <c r="AC46" s="179"/>
      <c r="AD46" s="179"/>
    </row>
    <row r="47" spans="1:30" ht="16" hidden="1">
      <c r="A47" s="155" t="s">
        <v>196</v>
      </c>
      <c r="B47" s="1059" t="s">
        <v>188</v>
      </c>
      <c r="C47" s="1060"/>
      <c r="D47" s="321"/>
      <c r="E47" s="321"/>
      <c r="F47" s="321"/>
      <c r="G47" s="321"/>
      <c r="H47" s="321"/>
      <c r="I47" s="321"/>
      <c r="J47" s="321"/>
      <c r="K47" s="321"/>
      <c r="L47" s="324"/>
      <c r="M47" s="321"/>
      <c r="N47" s="325"/>
      <c r="O47" s="326"/>
      <c r="P47" s="381"/>
      <c r="Q47" s="381"/>
      <c r="R47" s="238">
        <f>D47+F47+H47+J47+L47+N47+P47</f>
        <v>0</v>
      </c>
      <c r="S47" s="238">
        <f>E47+G47+I47+K47+M47+O47+Q47</f>
        <v>0</v>
      </c>
      <c r="T47" s="239">
        <f t="shared" ref="T47:T57" si="7">SUM(R47:S47)</f>
        <v>0</v>
      </c>
      <c r="U47" s="206">
        <f>+R47+Y47</f>
        <v>0</v>
      </c>
      <c r="V47" s="240">
        <f>+S47+Z47</f>
        <v>0</v>
      </c>
      <c r="W47" s="241"/>
      <c r="X47" s="179"/>
      <c r="Y47" s="550"/>
      <c r="Z47" s="549"/>
      <c r="AA47" s="236"/>
      <c r="AB47" s="237"/>
      <c r="AC47" s="179"/>
      <c r="AD47" s="179"/>
    </row>
    <row r="48" spans="1:30" ht="16" hidden="1">
      <c r="A48" s="155" t="s">
        <v>197</v>
      </c>
      <c r="B48" s="1059" t="s">
        <v>189</v>
      </c>
      <c r="C48" s="1060"/>
      <c r="D48" s="321"/>
      <c r="E48" s="321"/>
      <c r="F48" s="321"/>
      <c r="G48" s="321"/>
      <c r="H48" s="321"/>
      <c r="I48" s="321"/>
      <c r="J48" s="321"/>
      <c r="K48" s="321"/>
      <c r="L48" s="324"/>
      <c r="M48" s="321"/>
      <c r="N48" s="327"/>
      <c r="O48" s="328"/>
      <c r="P48" s="381"/>
      <c r="Q48" s="381"/>
      <c r="R48" s="238">
        <f t="shared" ref="R48:S57" si="8">D48+F48+H48+J48+L48+N48+P48</f>
        <v>0</v>
      </c>
      <c r="S48" s="238">
        <f t="shared" si="8"/>
        <v>0</v>
      </c>
      <c r="T48" s="239">
        <f>SUM(R48:S48)</f>
        <v>0</v>
      </c>
      <c r="U48" s="206">
        <f t="shared" ref="U48:V57" si="9">+R48+Y48</f>
        <v>0</v>
      </c>
      <c r="V48" s="240">
        <f t="shared" si="9"/>
        <v>0</v>
      </c>
      <c r="W48" s="241"/>
      <c r="X48" s="179"/>
      <c r="Y48" s="550"/>
      <c r="Z48" s="549"/>
      <c r="AA48" s="236"/>
      <c r="AB48" s="237"/>
      <c r="AC48" s="179"/>
      <c r="AD48" s="179"/>
    </row>
    <row r="49" spans="1:30" ht="16" hidden="1">
      <c r="A49" s="155"/>
      <c r="B49" s="1059" t="s">
        <v>190</v>
      </c>
      <c r="C49" s="1060"/>
      <c r="D49" s="321"/>
      <c r="E49" s="321"/>
      <c r="F49" s="321"/>
      <c r="G49" s="321"/>
      <c r="H49" s="321"/>
      <c r="I49" s="321"/>
      <c r="J49" s="321"/>
      <c r="K49" s="321"/>
      <c r="L49" s="329"/>
      <c r="M49" s="321"/>
      <c r="N49" s="327"/>
      <c r="O49" s="328"/>
      <c r="P49" s="381"/>
      <c r="Q49" s="381"/>
      <c r="R49" s="238">
        <f>D49+F49+H49+J49+L49+N49+P49</f>
        <v>0</v>
      </c>
      <c r="S49" s="238">
        <f>E49+G49+I49+K49+M49+O49+Q49</f>
        <v>0</v>
      </c>
      <c r="T49" s="239">
        <f>SUM(R49:S49)</f>
        <v>0</v>
      </c>
      <c r="U49" s="206">
        <f>+R49+Y49</f>
        <v>0</v>
      </c>
      <c r="V49" s="240">
        <f>+S49+Z49</f>
        <v>0</v>
      </c>
      <c r="W49" s="241"/>
      <c r="X49" s="179"/>
      <c r="Y49" s="550"/>
      <c r="Z49" s="549"/>
      <c r="AA49" s="236"/>
      <c r="AB49" s="237"/>
      <c r="AC49" s="179"/>
      <c r="AD49" s="179"/>
    </row>
    <row r="50" spans="1:30" ht="16" hidden="1">
      <c r="A50" s="155"/>
      <c r="B50" s="1059" t="s">
        <v>191</v>
      </c>
      <c r="C50" s="1060"/>
      <c r="D50" s="321"/>
      <c r="E50" s="321"/>
      <c r="F50" s="321"/>
      <c r="G50" s="321"/>
      <c r="H50" s="321"/>
      <c r="I50" s="321"/>
      <c r="J50" s="321"/>
      <c r="K50" s="321"/>
      <c r="L50" s="329"/>
      <c r="M50" s="321"/>
      <c r="N50" s="327"/>
      <c r="O50" s="328"/>
      <c r="P50" s="381"/>
      <c r="Q50" s="381"/>
      <c r="R50" s="238">
        <f t="shared" si="8"/>
        <v>0</v>
      </c>
      <c r="S50" s="238">
        <f t="shared" si="8"/>
        <v>0</v>
      </c>
      <c r="T50" s="239">
        <f>SUM(R50:S50)</f>
        <v>0</v>
      </c>
      <c r="U50" s="206">
        <f t="shared" si="9"/>
        <v>0</v>
      </c>
      <c r="V50" s="240">
        <f t="shared" si="9"/>
        <v>0</v>
      </c>
      <c r="W50" s="241"/>
      <c r="X50" s="179"/>
      <c r="Y50" s="550"/>
      <c r="Z50" s="549"/>
      <c r="AA50" s="236"/>
      <c r="AB50" s="237"/>
      <c r="AC50" s="179"/>
      <c r="AD50" s="179"/>
    </row>
    <row r="51" spans="1:30" ht="16" hidden="1">
      <c r="A51" s="155"/>
      <c r="B51" s="1059" t="s">
        <v>119</v>
      </c>
      <c r="C51" s="1060"/>
      <c r="D51" s="321"/>
      <c r="E51" s="321"/>
      <c r="F51" s="321"/>
      <c r="G51" s="321"/>
      <c r="H51" s="321"/>
      <c r="I51" s="321"/>
      <c r="J51" s="321"/>
      <c r="K51" s="321"/>
      <c r="L51" s="329"/>
      <c r="M51" s="321"/>
      <c r="N51" s="327"/>
      <c r="O51" s="328"/>
      <c r="P51" s="381"/>
      <c r="Q51" s="381"/>
      <c r="R51" s="238">
        <f>D51+F51+H51+J51+L51+N51+P51</f>
        <v>0</v>
      </c>
      <c r="S51" s="238">
        <f>E51+G51+I51+K51+M51+O51+Q51</f>
        <v>0</v>
      </c>
      <c r="T51" s="239">
        <f>SUM(R51:S51)</f>
        <v>0</v>
      </c>
      <c r="U51" s="206">
        <f>+R51+Y51</f>
        <v>0</v>
      </c>
      <c r="V51" s="240">
        <f>+S51+Z51</f>
        <v>0</v>
      </c>
      <c r="W51" s="241"/>
      <c r="X51" s="179"/>
      <c r="Y51" s="550"/>
      <c r="Z51" s="549"/>
      <c r="AA51" s="236"/>
      <c r="AB51" s="237"/>
      <c r="AC51" s="179"/>
      <c r="AD51" s="179"/>
    </row>
    <row r="52" spans="1:30" ht="16" hidden="1">
      <c r="A52" s="155"/>
      <c r="B52" s="1059" t="s">
        <v>192</v>
      </c>
      <c r="C52" s="1060"/>
      <c r="D52" s="321"/>
      <c r="E52" s="321"/>
      <c r="F52" s="321"/>
      <c r="G52" s="321"/>
      <c r="H52" s="321"/>
      <c r="I52" s="321"/>
      <c r="J52" s="321"/>
      <c r="K52" s="321"/>
      <c r="L52" s="324"/>
      <c r="M52" s="321"/>
      <c r="N52" s="327"/>
      <c r="O52" s="328"/>
      <c r="P52" s="381"/>
      <c r="Q52" s="381"/>
      <c r="R52" s="238">
        <f t="shared" si="8"/>
        <v>0</v>
      </c>
      <c r="S52" s="238">
        <f t="shared" si="8"/>
        <v>0</v>
      </c>
      <c r="T52" s="239">
        <f t="shared" si="7"/>
        <v>0</v>
      </c>
      <c r="U52" s="206">
        <f t="shared" si="9"/>
        <v>0</v>
      </c>
      <c r="V52" s="240">
        <f t="shared" si="9"/>
        <v>0</v>
      </c>
      <c r="W52" s="241"/>
      <c r="X52" s="179"/>
      <c r="Y52" s="550"/>
      <c r="Z52" s="549"/>
      <c r="AA52" s="236"/>
      <c r="AB52" s="237"/>
      <c r="AC52" s="179"/>
      <c r="AD52" s="179"/>
    </row>
    <row r="53" spans="1:30" ht="16" hidden="1">
      <c r="A53" s="155"/>
      <c r="B53" s="1060" t="s">
        <v>144</v>
      </c>
      <c r="C53" s="1086"/>
      <c r="D53" s="321"/>
      <c r="E53" s="321"/>
      <c r="F53" s="321"/>
      <c r="G53" s="321"/>
      <c r="H53" s="321"/>
      <c r="I53" s="321"/>
      <c r="J53" s="321"/>
      <c r="K53" s="321"/>
      <c r="L53" s="321"/>
      <c r="M53" s="321"/>
      <c r="N53" s="327"/>
      <c r="O53" s="328"/>
      <c r="P53" s="381"/>
      <c r="Q53" s="381"/>
      <c r="R53" s="238">
        <f>D53+F53+H53+J53+L53+N53+P53</f>
        <v>0</v>
      </c>
      <c r="S53" s="238">
        <f t="shared" si="8"/>
        <v>0</v>
      </c>
      <c r="T53" s="239">
        <f t="shared" si="7"/>
        <v>0</v>
      </c>
      <c r="U53" s="206">
        <f>+R53+Y53</f>
        <v>0</v>
      </c>
      <c r="V53" s="240">
        <f>+S53+Z53</f>
        <v>0</v>
      </c>
      <c r="W53" s="241"/>
      <c r="X53" s="179"/>
      <c r="Y53" s="550"/>
      <c r="Z53" s="549"/>
      <c r="AA53" s="236"/>
      <c r="AB53" s="237"/>
      <c r="AC53" s="179"/>
      <c r="AD53" s="179"/>
    </row>
    <row r="54" spans="1:30" ht="16" hidden="1">
      <c r="A54" s="155"/>
      <c r="B54" s="1060" t="s">
        <v>122</v>
      </c>
      <c r="C54" s="1061"/>
      <c r="D54" s="321"/>
      <c r="E54" s="322"/>
      <c r="F54" s="321"/>
      <c r="G54" s="321"/>
      <c r="H54" s="321"/>
      <c r="I54" s="321"/>
      <c r="J54" s="321"/>
      <c r="K54" s="321"/>
      <c r="L54" s="321"/>
      <c r="M54" s="321"/>
      <c r="N54" s="327"/>
      <c r="O54" s="328"/>
      <c r="P54" s="381"/>
      <c r="Q54" s="381"/>
      <c r="R54" s="238">
        <f>D54+F54+H54+J54+L54+N54+P54</f>
        <v>0</v>
      </c>
      <c r="S54" s="238">
        <f t="shared" si="8"/>
        <v>0</v>
      </c>
      <c r="T54" s="239">
        <f t="shared" si="7"/>
        <v>0</v>
      </c>
      <c r="U54" s="206">
        <f t="shared" si="9"/>
        <v>0</v>
      </c>
      <c r="V54" s="240">
        <f t="shared" si="9"/>
        <v>0</v>
      </c>
      <c r="W54" s="241"/>
      <c r="X54" s="179"/>
      <c r="Y54" s="550"/>
      <c r="Z54" s="549"/>
      <c r="AA54" s="236"/>
      <c r="AB54" s="237"/>
      <c r="AC54" s="179"/>
      <c r="AD54" s="179"/>
    </row>
    <row r="55" spans="1:30" ht="16" hidden="1">
      <c r="A55" s="155"/>
      <c r="B55" s="1059" t="s">
        <v>123</v>
      </c>
      <c r="C55" s="1060"/>
      <c r="D55" s="321"/>
      <c r="E55" s="321"/>
      <c r="F55" s="321"/>
      <c r="G55" s="321"/>
      <c r="H55" s="321"/>
      <c r="I55" s="321"/>
      <c r="J55" s="321"/>
      <c r="K55" s="321"/>
      <c r="L55" s="321"/>
      <c r="M55" s="321"/>
      <c r="N55" s="327"/>
      <c r="O55" s="328"/>
      <c r="P55" s="381"/>
      <c r="Q55" s="381"/>
      <c r="R55" s="238">
        <f>D55+F55+H55+J55+L55+N55+P55</f>
        <v>0</v>
      </c>
      <c r="S55" s="238">
        <f t="shared" si="8"/>
        <v>0</v>
      </c>
      <c r="T55" s="239">
        <f>SUM(R55:S55)</f>
        <v>0</v>
      </c>
      <c r="U55" s="206">
        <f>+R55+Y55</f>
        <v>0</v>
      </c>
      <c r="V55" s="240">
        <f>+S55+Z55</f>
        <v>0</v>
      </c>
      <c r="W55" s="241"/>
      <c r="X55" s="179"/>
      <c r="Y55" s="550"/>
      <c r="Z55" s="549"/>
      <c r="AA55" s="236"/>
      <c r="AB55" s="237"/>
      <c r="AC55" s="179"/>
      <c r="AD55" s="179"/>
    </row>
    <row r="56" spans="1:30" ht="16" hidden="1">
      <c r="A56" s="155"/>
      <c r="B56" s="1059" t="s">
        <v>124</v>
      </c>
      <c r="C56" s="1060"/>
      <c r="D56" s="321"/>
      <c r="E56" s="321"/>
      <c r="F56" s="321"/>
      <c r="G56" s="321"/>
      <c r="H56" s="321"/>
      <c r="I56" s="321"/>
      <c r="J56" s="321"/>
      <c r="K56" s="321"/>
      <c r="L56" s="321"/>
      <c r="M56" s="321"/>
      <c r="N56" s="327"/>
      <c r="O56" s="328"/>
      <c r="P56" s="381"/>
      <c r="Q56" s="381"/>
      <c r="R56" s="238">
        <f t="shared" si="8"/>
        <v>0</v>
      </c>
      <c r="S56" s="238">
        <f t="shared" si="8"/>
        <v>0</v>
      </c>
      <c r="T56" s="239">
        <f>SUM(R56:S56)</f>
        <v>0</v>
      </c>
      <c r="U56" s="206">
        <f>+R56+Y56</f>
        <v>0</v>
      </c>
      <c r="V56" s="240">
        <f>+S56+Z56</f>
        <v>0</v>
      </c>
      <c r="W56" s="241"/>
      <c r="X56" s="179"/>
      <c r="Y56" s="550"/>
      <c r="Z56" s="549"/>
      <c r="AA56" s="236"/>
      <c r="AB56" s="237"/>
      <c r="AC56" s="179"/>
      <c r="AD56" s="179"/>
    </row>
    <row r="57" spans="1:30" ht="16" hidden="1">
      <c r="A57" s="155"/>
      <c r="B57" s="1059" t="s">
        <v>125</v>
      </c>
      <c r="C57" s="1060"/>
      <c r="D57" s="321"/>
      <c r="E57" s="321"/>
      <c r="F57" s="321"/>
      <c r="G57" s="321"/>
      <c r="H57" s="321"/>
      <c r="I57" s="321"/>
      <c r="J57" s="321"/>
      <c r="K57" s="321"/>
      <c r="L57" s="323"/>
      <c r="M57" s="322"/>
      <c r="N57" s="327"/>
      <c r="O57" s="328"/>
      <c r="P57" s="381"/>
      <c r="Q57" s="382"/>
      <c r="R57" s="242">
        <f t="shared" si="8"/>
        <v>0</v>
      </c>
      <c r="S57" s="238">
        <f t="shared" si="8"/>
        <v>0</v>
      </c>
      <c r="T57" s="239">
        <f t="shared" si="7"/>
        <v>0</v>
      </c>
      <c r="U57" s="206">
        <f t="shared" si="9"/>
        <v>0</v>
      </c>
      <c r="V57" s="240">
        <f t="shared" si="9"/>
        <v>0</v>
      </c>
      <c r="W57" s="241"/>
      <c r="X57" s="179"/>
      <c r="Y57" s="550"/>
      <c r="Z57" s="549"/>
      <c r="AA57" s="236"/>
      <c r="AB57" s="237"/>
      <c r="AC57" s="179"/>
      <c r="AD57" s="179"/>
    </row>
    <row r="58" spans="1:30" s="10" customFormat="1" ht="16" hidden="1">
      <c r="A58" s="156"/>
      <c r="B58" s="1082" t="s">
        <v>193</v>
      </c>
      <c r="C58" s="1083"/>
      <c r="D58" s="157"/>
      <c r="E58" s="157"/>
      <c r="F58" s="157"/>
      <c r="G58" s="157"/>
      <c r="H58" s="157"/>
      <c r="I58" s="157"/>
      <c r="J58" s="157"/>
      <c r="K58" s="157"/>
      <c r="L58" s="157"/>
      <c r="M58" s="158"/>
      <c r="N58" s="16"/>
      <c r="O58" s="16"/>
      <c r="P58" s="383"/>
      <c r="Q58" s="383"/>
      <c r="R58" s="243">
        <f>D58+F58+H58+J58+L58+N58+P58</f>
        <v>0</v>
      </c>
      <c r="S58" s="243">
        <f>E58+G58+I58+K58+M58+O58+Q58</f>
        <v>0</v>
      </c>
      <c r="T58" s="244">
        <f>SUM(R58:S58)</f>
        <v>0</v>
      </c>
      <c r="U58" s="215">
        <f>+R58+Y58</f>
        <v>0</v>
      </c>
      <c r="V58" s="245">
        <f>+S58+Z58</f>
        <v>0</v>
      </c>
      <c r="W58" s="246"/>
      <c r="X58" s="186"/>
      <c r="Y58" s="247"/>
      <c r="Z58" s="247"/>
      <c r="AA58" s="248"/>
      <c r="AB58" s="248"/>
      <c r="AC58" s="186"/>
      <c r="AD58" s="186"/>
    </row>
    <row r="59" spans="1:30" s="10" customFormat="1" ht="16" hidden="1">
      <c r="A59" s="159"/>
      <c r="B59" s="1084" t="s">
        <v>194</v>
      </c>
      <c r="C59" s="1085"/>
      <c r="D59" s="17"/>
      <c r="E59" s="17"/>
      <c r="F59" s="17"/>
      <c r="G59" s="17"/>
      <c r="H59" s="17"/>
      <c r="I59" s="17"/>
      <c r="J59" s="17"/>
      <c r="K59" s="17"/>
      <c r="L59" s="17"/>
      <c r="M59" s="160"/>
      <c r="N59" s="18"/>
      <c r="O59" s="18"/>
      <c r="P59" s="384"/>
      <c r="Q59" s="384"/>
      <c r="R59" s="249">
        <f>D59+F59+H59+J59+L59+N59+P59</f>
        <v>0</v>
      </c>
      <c r="S59" s="249">
        <f>E59+G59+I59+K59+M59+O59+Q59</f>
        <v>0</v>
      </c>
      <c r="T59" s="250">
        <f>SUM(R59:S59)</f>
        <v>0</v>
      </c>
      <c r="U59" s="225">
        <f>+R59+Y59</f>
        <v>0</v>
      </c>
      <c r="V59" s="251">
        <f>+S59+Z59</f>
        <v>0</v>
      </c>
      <c r="W59" s="252"/>
      <c r="X59" s="186"/>
      <c r="Y59" s="247"/>
      <c r="Z59" s="247"/>
      <c r="AA59" s="248"/>
      <c r="AB59" s="253"/>
      <c r="AC59" s="186"/>
      <c r="AD59" s="186"/>
    </row>
    <row r="60" spans="1:30" ht="16" hidden="1">
      <c r="A60" s="19" t="s">
        <v>198</v>
      </c>
      <c r="B60" s="1074" t="s">
        <v>186</v>
      </c>
      <c r="C60" s="1074"/>
      <c r="D60" s="1048">
        <v>0</v>
      </c>
      <c r="E60" s="1049"/>
      <c r="F60" s="1048">
        <v>0</v>
      </c>
      <c r="G60" s="1049"/>
      <c r="H60" s="1048">
        <v>0</v>
      </c>
      <c r="I60" s="1049"/>
      <c r="J60" s="1048">
        <v>0</v>
      </c>
      <c r="K60" s="1049"/>
      <c r="L60" s="1048">
        <v>0</v>
      </c>
      <c r="M60" s="1049"/>
      <c r="N60" s="1048">
        <v>0</v>
      </c>
      <c r="O60" s="1049"/>
      <c r="P60" s="1048">
        <v>0</v>
      </c>
      <c r="Q60" s="1049"/>
      <c r="R60" s="254">
        <f>SUM(D60:Q60)</f>
        <v>0</v>
      </c>
      <c r="S60" s="254"/>
      <c r="T60" s="255"/>
      <c r="U60" s="255">
        <f>+R60+Y60</f>
        <v>0</v>
      </c>
      <c r="V60" s="234"/>
      <c r="W60" s="235"/>
      <c r="X60" s="202"/>
      <c r="Y60" s="688"/>
      <c r="Z60" s="256"/>
      <c r="AA60" s="257"/>
      <c r="AB60" s="202"/>
      <c r="AC60" s="179"/>
      <c r="AD60" s="179"/>
    </row>
    <row r="61" spans="1:30" ht="16" hidden="1">
      <c r="A61" s="9" t="s">
        <v>196</v>
      </c>
      <c r="B61" s="1059" t="s">
        <v>188</v>
      </c>
      <c r="C61" s="1060"/>
      <c r="D61" s="1038">
        <v>0</v>
      </c>
      <c r="E61" s="1039"/>
      <c r="F61" s="1038">
        <v>0</v>
      </c>
      <c r="G61" s="1039"/>
      <c r="H61" s="1038">
        <v>0</v>
      </c>
      <c r="I61" s="1039"/>
      <c r="J61" s="1038">
        <v>0</v>
      </c>
      <c r="K61" s="1039"/>
      <c r="L61" s="1038">
        <v>0</v>
      </c>
      <c r="M61" s="1039"/>
      <c r="N61" s="1038">
        <v>0</v>
      </c>
      <c r="O61" s="1039"/>
      <c r="P61" s="1038">
        <v>0</v>
      </c>
      <c r="Q61" s="1039"/>
      <c r="R61" s="258">
        <f t="shared" ref="R61:R73" si="10">SUM(D61:Q61)</f>
        <v>0</v>
      </c>
      <c r="S61" s="258"/>
      <c r="T61" s="259"/>
      <c r="U61" s="259">
        <f t="shared" ref="U61:U73" si="11">+R61+Y61</f>
        <v>0</v>
      </c>
      <c r="V61" s="240"/>
      <c r="W61" s="241"/>
      <c r="X61" s="179"/>
      <c r="Y61" s="260"/>
      <c r="Z61" s="261"/>
      <c r="AA61" s="262"/>
      <c r="AB61" s="179"/>
      <c r="AC61" s="179"/>
      <c r="AD61" s="179"/>
    </row>
    <row r="62" spans="1:30" ht="16" hidden="1">
      <c r="A62" s="9"/>
      <c r="B62" s="1059" t="s">
        <v>189</v>
      </c>
      <c r="C62" s="1060"/>
      <c r="D62" s="1038">
        <v>0</v>
      </c>
      <c r="E62" s="1039"/>
      <c r="F62" s="1038">
        <v>0</v>
      </c>
      <c r="G62" s="1039"/>
      <c r="H62" s="1038">
        <v>0</v>
      </c>
      <c r="I62" s="1039"/>
      <c r="J62" s="1038">
        <v>0</v>
      </c>
      <c r="K62" s="1039"/>
      <c r="L62" s="1038">
        <v>0</v>
      </c>
      <c r="M62" s="1039"/>
      <c r="N62" s="1038">
        <v>0</v>
      </c>
      <c r="O62" s="1039"/>
      <c r="P62" s="1038">
        <v>0</v>
      </c>
      <c r="Q62" s="1039"/>
      <c r="R62" s="258">
        <f t="shared" si="10"/>
        <v>0</v>
      </c>
      <c r="S62" s="258"/>
      <c r="T62" s="259"/>
      <c r="U62" s="259">
        <f t="shared" si="11"/>
        <v>0</v>
      </c>
      <c r="V62" s="240"/>
      <c r="W62" s="241"/>
      <c r="X62" s="179"/>
      <c r="Y62" s="260"/>
      <c r="Z62" s="261"/>
      <c r="AA62" s="262"/>
      <c r="AB62" s="179"/>
      <c r="AC62" s="179"/>
      <c r="AD62" s="179"/>
    </row>
    <row r="63" spans="1:30" ht="16" hidden="1">
      <c r="A63" s="9"/>
      <c r="B63" s="1059" t="s">
        <v>190</v>
      </c>
      <c r="C63" s="1060"/>
      <c r="D63" s="1038">
        <v>0</v>
      </c>
      <c r="E63" s="1039"/>
      <c r="F63" s="1038">
        <v>0</v>
      </c>
      <c r="G63" s="1039"/>
      <c r="H63" s="1038">
        <v>0</v>
      </c>
      <c r="I63" s="1039"/>
      <c r="J63" s="1038">
        <v>0</v>
      </c>
      <c r="K63" s="1039"/>
      <c r="L63" s="1038">
        <v>0</v>
      </c>
      <c r="M63" s="1039"/>
      <c r="N63" s="1038">
        <v>0</v>
      </c>
      <c r="O63" s="1039"/>
      <c r="P63" s="1038">
        <v>0</v>
      </c>
      <c r="Q63" s="1039"/>
      <c r="R63" s="258">
        <f t="shared" si="10"/>
        <v>0</v>
      </c>
      <c r="S63" s="258"/>
      <c r="T63" s="259"/>
      <c r="U63" s="259">
        <f t="shared" si="11"/>
        <v>0</v>
      </c>
      <c r="V63" s="240"/>
      <c r="W63" s="241"/>
      <c r="X63" s="179"/>
      <c r="Y63" s="260"/>
      <c r="Z63" s="261"/>
      <c r="AA63" s="262"/>
      <c r="AB63" s="179"/>
      <c r="AC63" s="179"/>
      <c r="AD63" s="179"/>
    </row>
    <row r="64" spans="1:30" ht="16" hidden="1">
      <c r="A64" s="9"/>
      <c r="B64" s="1059" t="s">
        <v>191</v>
      </c>
      <c r="C64" s="1060"/>
      <c r="D64" s="1038">
        <v>0</v>
      </c>
      <c r="E64" s="1039"/>
      <c r="F64" s="1038">
        <v>0</v>
      </c>
      <c r="G64" s="1039"/>
      <c r="H64" s="1038">
        <v>0</v>
      </c>
      <c r="I64" s="1039"/>
      <c r="J64" s="1038">
        <v>0</v>
      </c>
      <c r="K64" s="1039"/>
      <c r="L64" s="1038">
        <v>0</v>
      </c>
      <c r="M64" s="1039"/>
      <c r="N64" s="1038">
        <v>0</v>
      </c>
      <c r="O64" s="1039"/>
      <c r="P64" s="1038">
        <v>0</v>
      </c>
      <c r="Q64" s="1039"/>
      <c r="R64" s="258">
        <f>SUM(D64:Q64)</f>
        <v>0</v>
      </c>
      <c r="S64" s="258"/>
      <c r="T64" s="259"/>
      <c r="U64" s="259">
        <f t="shared" si="11"/>
        <v>0</v>
      </c>
      <c r="V64" s="240"/>
      <c r="W64" s="241"/>
      <c r="X64" s="179"/>
      <c r="Y64" s="260"/>
      <c r="Z64" s="261"/>
      <c r="AA64" s="262"/>
      <c r="AB64" s="179"/>
      <c r="AC64" s="179"/>
      <c r="AD64" s="179"/>
    </row>
    <row r="65" spans="1:30" ht="16" hidden="1">
      <c r="A65" s="9"/>
      <c r="B65" s="1059" t="s">
        <v>119</v>
      </c>
      <c r="C65" s="1060"/>
      <c r="D65" s="1038">
        <v>0</v>
      </c>
      <c r="E65" s="1039"/>
      <c r="F65" s="1038">
        <v>0</v>
      </c>
      <c r="G65" s="1039"/>
      <c r="H65" s="1038">
        <v>0</v>
      </c>
      <c r="I65" s="1039"/>
      <c r="J65" s="1038">
        <v>0</v>
      </c>
      <c r="K65" s="1039"/>
      <c r="L65" s="1038">
        <v>0</v>
      </c>
      <c r="M65" s="1039"/>
      <c r="N65" s="1038">
        <v>0</v>
      </c>
      <c r="O65" s="1039"/>
      <c r="P65" s="1038">
        <v>0</v>
      </c>
      <c r="Q65" s="1039"/>
      <c r="R65" s="258">
        <f t="shared" si="10"/>
        <v>0</v>
      </c>
      <c r="S65" s="258"/>
      <c r="T65" s="259"/>
      <c r="U65" s="259">
        <f t="shared" si="11"/>
        <v>0</v>
      </c>
      <c r="V65" s="240"/>
      <c r="W65" s="241"/>
      <c r="X65" s="179"/>
      <c r="Y65" s="260"/>
      <c r="Z65" s="261"/>
      <c r="AA65" s="262"/>
      <c r="AB65" s="179"/>
      <c r="AC65" s="179"/>
      <c r="AD65" s="179"/>
    </row>
    <row r="66" spans="1:30" ht="16" hidden="1">
      <c r="A66" s="9"/>
      <c r="B66" s="1059" t="s">
        <v>192</v>
      </c>
      <c r="C66" s="1059"/>
      <c r="D66" s="1038">
        <v>0</v>
      </c>
      <c r="E66" s="1039"/>
      <c r="F66" s="1038">
        <v>0</v>
      </c>
      <c r="G66" s="1039"/>
      <c r="H66" s="1038">
        <v>0</v>
      </c>
      <c r="I66" s="1039"/>
      <c r="J66" s="1038">
        <v>0</v>
      </c>
      <c r="K66" s="1039"/>
      <c r="L66" s="1038">
        <v>0</v>
      </c>
      <c r="M66" s="1039"/>
      <c r="N66" s="1038">
        <v>0</v>
      </c>
      <c r="O66" s="1039"/>
      <c r="P66" s="1038">
        <v>0</v>
      </c>
      <c r="Q66" s="1039"/>
      <c r="R66" s="258">
        <f t="shared" si="10"/>
        <v>0</v>
      </c>
      <c r="S66" s="258"/>
      <c r="T66" s="259"/>
      <c r="U66" s="259">
        <f>+R66+Y66</f>
        <v>0</v>
      </c>
      <c r="V66" s="240"/>
      <c r="W66" s="241"/>
      <c r="X66" s="179"/>
      <c r="Y66" s="260"/>
      <c r="Z66" s="261"/>
      <c r="AA66" s="262"/>
      <c r="AB66" s="179"/>
      <c r="AC66" s="179"/>
      <c r="AD66" s="179"/>
    </row>
    <row r="67" spans="1:30" ht="16" hidden="1">
      <c r="A67" s="9"/>
      <c r="B67" s="1060" t="s">
        <v>144</v>
      </c>
      <c r="C67" s="1061"/>
      <c r="D67" s="1038">
        <v>0</v>
      </c>
      <c r="E67" s="1039"/>
      <c r="F67" s="1038">
        <v>0</v>
      </c>
      <c r="G67" s="1039"/>
      <c r="H67" s="1038">
        <v>0</v>
      </c>
      <c r="I67" s="1039"/>
      <c r="J67" s="1038">
        <v>0</v>
      </c>
      <c r="K67" s="1039"/>
      <c r="L67" s="1038">
        <v>0</v>
      </c>
      <c r="M67" s="1039"/>
      <c r="N67" s="1038">
        <v>0</v>
      </c>
      <c r="O67" s="1039"/>
      <c r="P67" s="1038">
        <v>0</v>
      </c>
      <c r="Q67" s="1039"/>
      <c r="R67" s="258">
        <f t="shared" si="10"/>
        <v>0</v>
      </c>
      <c r="S67" s="258"/>
      <c r="T67" s="259"/>
      <c r="U67" s="259">
        <f>+R67+Y67</f>
        <v>0</v>
      </c>
      <c r="V67" s="240"/>
      <c r="W67" s="241"/>
      <c r="X67" s="179"/>
      <c r="Y67" s="260"/>
      <c r="Z67" s="261"/>
      <c r="AA67" s="262"/>
      <c r="AB67" s="179"/>
      <c r="AC67" s="179"/>
      <c r="AD67" s="179"/>
    </row>
    <row r="68" spans="1:30" ht="16" hidden="1">
      <c r="A68" s="9"/>
      <c r="B68" s="1060" t="s">
        <v>199</v>
      </c>
      <c r="C68" s="1061"/>
      <c r="D68" s="1038">
        <v>0</v>
      </c>
      <c r="E68" s="1039"/>
      <c r="F68" s="1038">
        <v>0</v>
      </c>
      <c r="G68" s="1039"/>
      <c r="H68" s="1038">
        <v>0</v>
      </c>
      <c r="I68" s="1039"/>
      <c r="J68" s="1038">
        <v>0</v>
      </c>
      <c r="K68" s="1039"/>
      <c r="L68" s="1038">
        <v>0</v>
      </c>
      <c r="M68" s="1039"/>
      <c r="N68" s="1038">
        <v>0</v>
      </c>
      <c r="O68" s="1039"/>
      <c r="P68" s="1038">
        <v>0</v>
      </c>
      <c r="Q68" s="1039"/>
      <c r="R68" s="258">
        <f t="shared" si="10"/>
        <v>0</v>
      </c>
      <c r="S68" s="258"/>
      <c r="T68" s="259"/>
      <c r="U68" s="259">
        <f t="shared" si="11"/>
        <v>0</v>
      </c>
      <c r="V68" s="240"/>
      <c r="W68" s="241"/>
      <c r="X68" s="179"/>
      <c r="Y68" s="260"/>
      <c r="Z68" s="261"/>
      <c r="AA68" s="262"/>
      <c r="AB68" s="179"/>
      <c r="AC68" s="179"/>
      <c r="AD68" s="179"/>
    </row>
    <row r="69" spans="1:30" ht="16" hidden="1">
      <c r="A69" s="9"/>
      <c r="B69" s="1059" t="s">
        <v>123</v>
      </c>
      <c r="C69" s="1060"/>
      <c r="D69" s="1038">
        <v>0</v>
      </c>
      <c r="E69" s="1039"/>
      <c r="F69" s="1038">
        <v>0</v>
      </c>
      <c r="G69" s="1039"/>
      <c r="H69" s="1038">
        <v>0</v>
      </c>
      <c r="I69" s="1039"/>
      <c r="J69" s="1038">
        <v>0</v>
      </c>
      <c r="K69" s="1039"/>
      <c r="L69" s="1038">
        <v>0</v>
      </c>
      <c r="M69" s="1039"/>
      <c r="N69" s="1038">
        <v>0</v>
      </c>
      <c r="O69" s="1039"/>
      <c r="P69" s="1038">
        <v>0</v>
      </c>
      <c r="Q69" s="1039"/>
      <c r="R69" s="258">
        <f t="shared" si="10"/>
        <v>0</v>
      </c>
      <c r="S69" s="258"/>
      <c r="T69" s="259"/>
      <c r="U69" s="259">
        <f t="shared" si="11"/>
        <v>0</v>
      </c>
      <c r="V69" s="240"/>
      <c r="W69" s="241"/>
      <c r="X69" s="179"/>
      <c r="Y69" s="260"/>
      <c r="Z69" s="261"/>
      <c r="AA69" s="262"/>
      <c r="AB69" s="179"/>
      <c r="AC69" s="179"/>
      <c r="AD69" s="179"/>
    </row>
    <row r="70" spans="1:30" ht="16" hidden="1">
      <c r="A70" s="9"/>
      <c r="B70" s="1059" t="s">
        <v>124</v>
      </c>
      <c r="C70" s="1060"/>
      <c r="D70" s="1038">
        <v>0</v>
      </c>
      <c r="E70" s="1039"/>
      <c r="F70" s="1038">
        <v>0</v>
      </c>
      <c r="G70" s="1039"/>
      <c r="H70" s="1038">
        <v>0</v>
      </c>
      <c r="I70" s="1039"/>
      <c r="J70" s="1038">
        <v>0</v>
      </c>
      <c r="K70" s="1039"/>
      <c r="L70" s="1038">
        <v>0</v>
      </c>
      <c r="M70" s="1039"/>
      <c r="N70" s="1038">
        <v>0</v>
      </c>
      <c r="O70" s="1039"/>
      <c r="P70" s="1038">
        <v>0</v>
      </c>
      <c r="Q70" s="1039"/>
      <c r="R70" s="258">
        <f t="shared" si="10"/>
        <v>0</v>
      </c>
      <c r="S70" s="258"/>
      <c r="T70" s="259"/>
      <c r="U70" s="259">
        <f t="shared" si="11"/>
        <v>0</v>
      </c>
      <c r="V70" s="240"/>
      <c r="W70" s="241"/>
      <c r="X70" s="179"/>
      <c r="Y70" s="260"/>
      <c r="Z70" s="261"/>
      <c r="AA70" s="262"/>
      <c r="AB70" s="179"/>
      <c r="AC70" s="179"/>
      <c r="AD70" s="179"/>
    </row>
    <row r="71" spans="1:30" ht="16" hidden="1">
      <c r="A71" s="9"/>
      <c r="B71" s="1059" t="s">
        <v>125</v>
      </c>
      <c r="C71" s="1059"/>
      <c r="D71" s="1038">
        <v>0</v>
      </c>
      <c r="E71" s="1039"/>
      <c r="F71" s="1038">
        <v>0</v>
      </c>
      <c r="G71" s="1039"/>
      <c r="H71" s="1038">
        <v>0</v>
      </c>
      <c r="I71" s="1039"/>
      <c r="J71" s="1038">
        <v>0</v>
      </c>
      <c r="K71" s="1039"/>
      <c r="L71" s="1038">
        <v>0</v>
      </c>
      <c r="M71" s="1039"/>
      <c r="N71" s="1038">
        <v>0</v>
      </c>
      <c r="O71" s="1039"/>
      <c r="P71" s="1038">
        <v>0</v>
      </c>
      <c r="Q71" s="1039"/>
      <c r="R71" s="258">
        <f t="shared" si="10"/>
        <v>0</v>
      </c>
      <c r="S71" s="258"/>
      <c r="T71" s="259"/>
      <c r="U71" s="259">
        <f t="shared" si="11"/>
        <v>0</v>
      </c>
      <c r="V71" s="240"/>
      <c r="W71" s="241"/>
      <c r="X71" s="179"/>
      <c r="Y71" s="260"/>
      <c r="Z71" s="261"/>
      <c r="AA71" s="262"/>
      <c r="AB71" s="179"/>
      <c r="AC71" s="179"/>
      <c r="AD71" s="179"/>
    </row>
    <row r="72" spans="1:30" s="10" customFormat="1" ht="16" hidden="1">
      <c r="A72" s="14"/>
      <c r="B72" s="1082" t="s">
        <v>200</v>
      </c>
      <c r="C72" s="1088"/>
      <c r="D72" s="1040"/>
      <c r="E72" s="1041"/>
      <c r="F72" s="1040"/>
      <c r="G72" s="1041"/>
      <c r="H72" s="1040"/>
      <c r="I72" s="1041"/>
      <c r="J72" s="1040"/>
      <c r="K72" s="1041"/>
      <c r="L72" s="1040"/>
      <c r="M72" s="1041"/>
      <c r="N72" s="1040"/>
      <c r="O72" s="1041"/>
      <c r="P72" s="1040"/>
      <c r="Q72" s="1041"/>
      <c r="R72" s="263">
        <f t="shared" si="10"/>
        <v>0</v>
      </c>
      <c r="S72" s="263"/>
      <c r="T72" s="264"/>
      <c r="U72" s="264">
        <f t="shared" si="11"/>
        <v>0</v>
      </c>
      <c r="V72" s="245"/>
      <c r="W72" s="246"/>
      <c r="X72" s="186"/>
      <c r="Y72" s="265"/>
      <c r="Z72" s="266"/>
      <c r="AA72" s="267">
        <v>0</v>
      </c>
      <c r="AB72" s="186"/>
      <c r="AC72" s="186"/>
      <c r="AD72" s="186"/>
    </row>
    <row r="73" spans="1:30" s="10" customFormat="1" ht="16" hidden="1">
      <c r="A73" s="15"/>
      <c r="B73" s="1084" t="s">
        <v>194</v>
      </c>
      <c r="C73" s="1087"/>
      <c r="D73" s="1042"/>
      <c r="E73" s="1043"/>
      <c r="F73" s="1042"/>
      <c r="G73" s="1043"/>
      <c r="H73" s="1042"/>
      <c r="I73" s="1043"/>
      <c r="J73" s="1042"/>
      <c r="K73" s="1043"/>
      <c r="L73" s="1042"/>
      <c r="M73" s="1043"/>
      <c r="N73" s="1042"/>
      <c r="O73" s="1043"/>
      <c r="P73" s="1042"/>
      <c r="Q73" s="1043"/>
      <c r="R73" s="268">
        <f t="shared" si="10"/>
        <v>0</v>
      </c>
      <c r="S73" s="268"/>
      <c r="T73" s="269"/>
      <c r="U73" s="269">
        <f t="shared" si="11"/>
        <v>0</v>
      </c>
      <c r="V73" s="251"/>
      <c r="W73" s="252"/>
      <c r="X73" s="227"/>
      <c r="Y73" s="270"/>
      <c r="Z73" s="271"/>
      <c r="AA73" s="227"/>
      <c r="AB73" s="227"/>
      <c r="AC73" s="186"/>
      <c r="AD73" s="186"/>
    </row>
    <row r="74" spans="1:30" hidden="1">
      <c r="J74" s="13"/>
      <c r="L74" s="13"/>
      <c r="N74" s="13"/>
      <c r="P74" s="13"/>
    </row>
    <row r="75" spans="1:30">
      <c r="C75" s="21"/>
      <c r="D75" s="22"/>
      <c r="E75" s="22"/>
      <c r="F75" s="22"/>
      <c r="G75" s="22"/>
      <c r="H75" s="22"/>
      <c r="I75" s="22"/>
      <c r="J75" s="22"/>
      <c r="K75" s="22"/>
      <c r="L75" s="22"/>
    </row>
    <row r="76" spans="1:30" s="12" customFormat="1">
      <c r="A76" s="6"/>
      <c r="B76" s="6"/>
      <c r="C76" s="6"/>
      <c r="D76" s="20"/>
      <c r="E76" s="6"/>
      <c r="F76" s="6"/>
      <c r="G76" s="6"/>
      <c r="H76" s="6"/>
      <c r="I76" s="6"/>
      <c r="J76" s="20"/>
      <c r="K76" s="20"/>
      <c r="L76" s="6"/>
      <c r="M76" s="6"/>
      <c r="N76" s="6"/>
      <c r="O76" s="6"/>
      <c r="P76" s="6"/>
      <c r="Q76" s="6"/>
      <c r="R76" s="6"/>
      <c r="S76" s="6"/>
      <c r="U76" s="6"/>
      <c r="V76" s="6"/>
      <c r="X76" s="6"/>
      <c r="Y76" s="6"/>
      <c r="Z76" s="6"/>
      <c r="AA76" s="6"/>
      <c r="AB76" s="6"/>
    </row>
    <row r="77" spans="1:30" s="12" customFormat="1">
      <c r="A77" s="6"/>
      <c r="B77" s="6"/>
      <c r="C77" s="6"/>
      <c r="D77" s="20"/>
      <c r="E77" s="6"/>
      <c r="F77" s="20"/>
      <c r="G77" s="20"/>
      <c r="H77" s="20"/>
      <c r="I77" s="6"/>
      <c r="J77" s="20"/>
      <c r="K77" s="20"/>
      <c r="L77" s="6"/>
      <c r="M77" s="6"/>
      <c r="N77" s="6"/>
      <c r="O77" s="6"/>
      <c r="P77" s="6"/>
      <c r="Q77" s="6"/>
      <c r="R77" s="6"/>
      <c r="S77" s="6"/>
      <c r="U77" s="6"/>
      <c r="V77" s="6"/>
      <c r="X77" s="6"/>
      <c r="Y77" s="6"/>
      <c r="Z77" s="6"/>
      <c r="AA77" s="6"/>
      <c r="AB77" s="6"/>
    </row>
    <row r="78" spans="1:30" s="12" customFormat="1">
      <c r="A78" s="6"/>
      <c r="B78" s="6"/>
      <c r="C78" s="6"/>
      <c r="D78" s="20"/>
      <c r="E78" s="6"/>
      <c r="F78" s="6"/>
      <c r="G78" s="6"/>
      <c r="H78" s="6"/>
      <c r="I78" s="20"/>
      <c r="J78" s="20"/>
      <c r="K78" s="20"/>
      <c r="L78" s="6"/>
      <c r="M78" s="6"/>
      <c r="N78" s="6"/>
      <c r="O78" s="6"/>
      <c r="P78" s="6"/>
      <c r="Q78" s="6"/>
      <c r="R78" s="6"/>
      <c r="S78" s="6"/>
      <c r="U78" s="6"/>
      <c r="V78" s="6"/>
      <c r="X78" s="6"/>
      <c r="Y78" s="6"/>
      <c r="Z78" s="6"/>
      <c r="AA78" s="6"/>
      <c r="AB78" s="6"/>
    </row>
    <row r="79" spans="1:30" s="12" customFormat="1">
      <c r="A79" s="6"/>
      <c r="B79" s="6"/>
      <c r="C79" s="6"/>
      <c r="D79" s="20"/>
      <c r="E79" s="6"/>
      <c r="F79" s="6"/>
      <c r="G79" s="6"/>
      <c r="H79" s="6"/>
      <c r="I79" s="20"/>
      <c r="J79" s="20"/>
      <c r="K79" s="20"/>
      <c r="L79" s="6"/>
      <c r="M79" s="6"/>
      <c r="N79" s="6"/>
      <c r="O79" s="6"/>
      <c r="P79" s="6"/>
      <c r="Q79" s="6"/>
      <c r="R79" s="6"/>
      <c r="S79" s="6"/>
      <c r="U79" s="6"/>
      <c r="V79" s="6"/>
      <c r="X79" s="6"/>
      <c r="Y79" s="6"/>
      <c r="Z79" s="6"/>
      <c r="AA79" s="6"/>
      <c r="AB79" s="6"/>
    </row>
    <row r="80" spans="1:30" s="12" customFormat="1">
      <c r="A80" s="6"/>
      <c r="B80" s="6"/>
      <c r="C80" s="6"/>
      <c r="D80" s="20"/>
      <c r="E80" s="20"/>
      <c r="F80" s="6"/>
      <c r="G80" s="6"/>
      <c r="H80" s="6"/>
      <c r="I80" s="6"/>
      <c r="J80" s="6"/>
      <c r="K80" s="20"/>
      <c r="L80" s="6"/>
      <c r="M80" s="6"/>
      <c r="N80" s="6"/>
      <c r="O80" s="6"/>
      <c r="P80" s="6"/>
      <c r="Q80" s="6"/>
      <c r="R80" s="6"/>
      <c r="S80" s="6"/>
      <c r="U80" s="6"/>
      <c r="V80" s="6"/>
      <c r="X80" s="6"/>
      <c r="Y80" s="6"/>
      <c r="Z80" s="6"/>
      <c r="AA80" s="6"/>
      <c r="AB80" s="6"/>
    </row>
    <row r="81" spans="1:28" s="12" customFormat="1">
      <c r="A81" s="6"/>
      <c r="B81" s="6"/>
      <c r="C81" s="6"/>
      <c r="D81" s="20"/>
      <c r="E81" s="20"/>
      <c r="F81" s="6"/>
      <c r="G81" s="6"/>
      <c r="H81" s="6"/>
      <c r="I81" s="6"/>
      <c r="J81" s="6"/>
      <c r="K81" s="20"/>
      <c r="L81" s="6"/>
      <c r="M81" s="6"/>
      <c r="N81" s="6"/>
      <c r="O81" s="6"/>
      <c r="P81" s="6"/>
      <c r="Q81" s="6"/>
      <c r="R81" s="6"/>
      <c r="S81" s="6"/>
      <c r="U81" s="6"/>
      <c r="V81" s="6"/>
      <c r="X81" s="6"/>
      <c r="Y81" s="6"/>
      <c r="Z81" s="6"/>
      <c r="AA81" s="6"/>
      <c r="AB81" s="6"/>
    </row>
    <row r="82" spans="1:28" s="12" customFormat="1">
      <c r="A82" s="6"/>
      <c r="B82" s="6"/>
      <c r="C82" s="6"/>
      <c r="D82" s="20"/>
      <c r="E82" s="6"/>
      <c r="F82" s="20"/>
      <c r="G82" s="20"/>
      <c r="H82" s="20"/>
      <c r="I82" s="20"/>
      <c r="J82" s="20"/>
      <c r="K82" s="20"/>
      <c r="L82" s="6"/>
      <c r="M82" s="6"/>
      <c r="N82" s="6"/>
      <c r="O82" s="6"/>
      <c r="P82" s="6"/>
      <c r="Q82" s="6"/>
      <c r="R82" s="6"/>
      <c r="S82" s="6"/>
      <c r="U82" s="6"/>
      <c r="V82" s="6"/>
      <c r="X82" s="6"/>
      <c r="Y82" s="6"/>
      <c r="Z82" s="6"/>
      <c r="AA82" s="6"/>
      <c r="AB82" s="6"/>
    </row>
    <row r="83" spans="1:28" s="20" customFormat="1">
      <c r="A83" s="6"/>
      <c r="B83" s="6"/>
      <c r="C83" s="6"/>
      <c r="D83" s="6"/>
      <c r="E83" s="6"/>
      <c r="F83" s="6"/>
      <c r="G83" s="6"/>
      <c r="H83" s="6"/>
      <c r="I83" s="6"/>
      <c r="J83" s="6"/>
      <c r="L83" s="6"/>
      <c r="M83" s="6"/>
      <c r="N83" s="6"/>
      <c r="O83" s="6"/>
      <c r="P83" s="6"/>
      <c r="Q83" s="6"/>
      <c r="R83" s="6"/>
      <c r="S83" s="6"/>
      <c r="T83" s="12"/>
      <c r="U83" s="6"/>
      <c r="V83" s="6"/>
      <c r="W83" s="12"/>
      <c r="X83" s="6"/>
      <c r="Y83" s="6"/>
      <c r="Z83" s="6"/>
      <c r="AA83" s="6"/>
      <c r="AB83" s="6"/>
    </row>
    <row r="84" spans="1:28" s="20" customFormat="1">
      <c r="A84" s="6"/>
      <c r="B84" s="6"/>
      <c r="C84" s="6"/>
      <c r="D84" s="6"/>
      <c r="E84" s="6"/>
      <c r="F84" s="6"/>
      <c r="G84" s="6"/>
      <c r="H84" s="6"/>
      <c r="I84" s="6"/>
      <c r="J84" s="6"/>
      <c r="L84" s="6"/>
      <c r="M84" s="6"/>
      <c r="N84" s="6"/>
      <c r="O84" s="6"/>
      <c r="P84" s="6"/>
      <c r="Q84" s="6"/>
      <c r="R84" s="6"/>
      <c r="S84" s="6"/>
      <c r="T84" s="12"/>
      <c r="U84" s="6"/>
      <c r="V84" s="6"/>
      <c r="W84" s="12"/>
      <c r="X84" s="6"/>
      <c r="Y84" s="6"/>
      <c r="Z84" s="6"/>
      <c r="AA84" s="6"/>
      <c r="AB84" s="6"/>
    </row>
    <row r="85" spans="1:28" s="20" customFormat="1">
      <c r="A85" s="6"/>
      <c r="B85" s="6"/>
      <c r="C85" s="6"/>
      <c r="D85" s="6"/>
      <c r="E85" s="6"/>
      <c r="F85" s="6"/>
      <c r="G85" s="6"/>
      <c r="H85" s="6"/>
      <c r="I85" s="6"/>
      <c r="J85" s="6"/>
      <c r="L85" s="6"/>
      <c r="M85" s="6"/>
      <c r="N85" s="6"/>
      <c r="O85" s="6"/>
      <c r="P85" s="6"/>
      <c r="Q85" s="6"/>
      <c r="R85" s="6"/>
      <c r="S85" s="6"/>
      <c r="T85" s="12"/>
      <c r="U85" s="6"/>
      <c r="V85" s="6"/>
      <c r="W85" s="12"/>
      <c r="X85" s="6"/>
      <c r="Y85" s="6"/>
      <c r="Z85" s="6"/>
      <c r="AA85" s="6"/>
      <c r="AB85" s="6"/>
    </row>
    <row r="86" spans="1:28" s="20" customFormat="1">
      <c r="A86" s="6"/>
      <c r="B86" s="6"/>
      <c r="C86" s="6"/>
      <c r="D86" s="6"/>
      <c r="E86" s="6"/>
      <c r="F86" s="6"/>
      <c r="G86" s="6"/>
      <c r="H86" s="6"/>
      <c r="I86" s="6"/>
      <c r="J86" s="6"/>
      <c r="L86" s="6"/>
      <c r="M86" s="6"/>
      <c r="N86" s="6"/>
      <c r="O86" s="6"/>
      <c r="P86" s="6"/>
      <c r="Q86" s="6"/>
      <c r="R86" s="6"/>
      <c r="S86" s="6"/>
      <c r="T86" s="12"/>
      <c r="U86" s="6"/>
      <c r="V86" s="6"/>
      <c r="W86" s="12"/>
      <c r="X86" s="6"/>
      <c r="Y86" s="6"/>
      <c r="Z86" s="6"/>
      <c r="AA86" s="6"/>
      <c r="AB86" s="6"/>
    </row>
  </sheetData>
  <mergeCells count="204">
    <mergeCell ref="R1:S1"/>
    <mergeCell ref="U1:V1"/>
    <mergeCell ref="Y1:AB1"/>
    <mergeCell ref="A2:A3"/>
    <mergeCell ref="B2:C3"/>
    <mergeCell ref="D2:E2"/>
    <mergeCell ref="F2:G2"/>
    <mergeCell ref="H2:I2"/>
    <mergeCell ref="J2:K2"/>
    <mergeCell ref="L2:M2"/>
    <mergeCell ref="N2:O2"/>
    <mergeCell ref="P2:Q2"/>
    <mergeCell ref="R2:S2"/>
    <mergeCell ref="Y2:Z2"/>
    <mergeCell ref="AA2:AB2"/>
    <mergeCell ref="D3:E3"/>
    <mergeCell ref="F3:G3"/>
    <mergeCell ref="H3:I3"/>
    <mergeCell ref="J3:K3"/>
    <mergeCell ref="L3:M3"/>
    <mergeCell ref="B8:C8"/>
    <mergeCell ref="B9:C9"/>
    <mergeCell ref="B10:C10"/>
    <mergeCell ref="B11:C11"/>
    <mergeCell ref="B12:C12"/>
    <mergeCell ref="B13:C13"/>
    <mergeCell ref="N3:O3"/>
    <mergeCell ref="P3:Q3"/>
    <mergeCell ref="B4:C4"/>
    <mergeCell ref="B5:C5"/>
    <mergeCell ref="B6:C6"/>
    <mergeCell ref="B7:C7"/>
    <mergeCell ref="H17:I17"/>
    <mergeCell ref="J17:K17"/>
    <mergeCell ref="L17:M17"/>
    <mergeCell ref="N17:O17"/>
    <mergeCell ref="P17:Q17"/>
    <mergeCell ref="B18:C18"/>
    <mergeCell ref="B14:C14"/>
    <mergeCell ref="B15:C15"/>
    <mergeCell ref="B16:C16"/>
    <mergeCell ref="B17:C17"/>
    <mergeCell ref="D17:E17"/>
    <mergeCell ref="F17:G17"/>
    <mergeCell ref="B25:C25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P30:Q30"/>
    <mergeCell ref="B31:C31"/>
    <mergeCell ref="B32:C32"/>
    <mergeCell ref="B33:C33"/>
    <mergeCell ref="B34:C34"/>
    <mergeCell ref="B35:C35"/>
    <mergeCell ref="D30:E30"/>
    <mergeCell ref="F30:G30"/>
    <mergeCell ref="H30:I30"/>
    <mergeCell ref="J30:K30"/>
    <mergeCell ref="L30:M30"/>
    <mergeCell ref="N30:O30"/>
    <mergeCell ref="B42:C42"/>
    <mergeCell ref="B43:C43"/>
    <mergeCell ref="B44:C44"/>
    <mergeCell ref="B45:C45"/>
    <mergeCell ref="B46:C46"/>
    <mergeCell ref="B47:C47"/>
    <mergeCell ref="B36:C36"/>
    <mergeCell ref="B37:C37"/>
    <mergeCell ref="B38:C38"/>
    <mergeCell ref="B39:C39"/>
    <mergeCell ref="B40:C40"/>
    <mergeCell ref="B41:C41"/>
    <mergeCell ref="B54:C54"/>
    <mergeCell ref="B55:C55"/>
    <mergeCell ref="B56:C56"/>
    <mergeCell ref="B57:C57"/>
    <mergeCell ref="B58:C58"/>
    <mergeCell ref="B59:C59"/>
    <mergeCell ref="B48:C48"/>
    <mergeCell ref="B49:C49"/>
    <mergeCell ref="B50:C50"/>
    <mergeCell ref="B51:C51"/>
    <mergeCell ref="B52:C52"/>
    <mergeCell ref="B53:C53"/>
    <mergeCell ref="N60:O60"/>
    <mergeCell ref="P60:Q60"/>
    <mergeCell ref="B61:C61"/>
    <mergeCell ref="D61:E61"/>
    <mergeCell ref="F61:G61"/>
    <mergeCell ref="H61:I61"/>
    <mergeCell ref="J61:K61"/>
    <mergeCell ref="L61:M61"/>
    <mergeCell ref="N61:O61"/>
    <mergeCell ref="P61:Q61"/>
    <mergeCell ref="B60:C60"/>
    <mergeCell ref="D60:E60"/>
    <mergeCell ref="F60:G60"/>
    <mergeCell ref="H60:I60"/>
    <mergeCell ref="J60:K60"/>
    <mergeCell ref="L60:M60"/>
    <mergeCell ref="N62:O62"/>
    <mergeCell ref="P62:Q62"/>
    <mergeCell ref="B63:C63"/>
    <mergeCell ref="D63:E63"/>
    <mergeCell ref="F63:G63"/>
    <mergeCell ref="H63:I63"/>
    <mergeCell ref="J63:K63"/>
    <mergeCell ref="L63:M63"/>
    <mergeCell ref="N63:O63"/>
    <mergeCell ref="P63:Q63"/>
    <mergeCell ref="B62:C62"/>
    <mergeCell ref="D62:E62"/>
    <mergeCell ref="F62:G62"/>
    <mergeCell ref="H62:I62"/>
    <mergeCell ref="J62:K62"/>
    <mergeCell ref="L62:M62"/>
    <mergeCell ref="N64:O64"/>
    <mergeCell ref="P64:Q64"/>
    <mergeCell ref="B65:C65"/>
    <mergeCell ref="D65:E65"/>
    <mergeCell ref="F65:G65"/>
    <mergeCell ref="H65:I65"/>
    <mergeCell ref="J65:K65"/>
    <mergeCell ref="L65:M65"/>
    <mergeCell ref="N65:O65"/>
    <mergeCell ref="P65:Q65"/>
    <mergeCell ref="B64:C64"/>
    <mergeCell ref="D64:E64"/>
    <mergeCell ref="F64:G64"/>
    <mergeCell ref="H64:I64"/>
    <mergeCell ref="J64:K64"/>
    <mergeCell ref="L64:M64"/>
    <mergeCell ref="N66:O66"/>
    <mergeCell ref="P66:Q66"/>
    <mergeCell ref="B67:C67"/>
    <mergeCell ref="D67:E67"/>
    <mergeCell ref="F67:G67"/>
    <mergeCell ref="H67:I67"/>
    <mergeCell ref="J67:K67"/>
    <mergeCell ref="L67:M67"/>
    <mergeCell ref="N67:O67"/>
    <mergeCell ref="P67:Q67"/>
    <mergeCell ref="B66:C66"/>
    <mergeCell ref="D66:E66"/>
    <mergeCell ref="F66:G66"/>
    <mergeCell ref="H66:I66"/>
    <mergeCell ref="J66:K66"/>
    <mergeCell ref="L66:M66"/>
    <mergeCell ref="N68:O68"/>
    <mergeCell ref="P68:Q68"/>
    <mergeCell ref="B69:C69"/>
    <mergeCell ref="D69:E69"/>
    <mergeCell ref="F69:G69"/>
    <mergeCell ref="H69:I69"/>
    <mergeCell ref="J69:K69"/>
    <mergeCell ref="L69:M69"/>
    <mergeCell ref="N69:O69"/>
    <mergeCell ref="P69:Q69"/>
    <mergeCell ref="B68:C68"/>
    <mergeCell ref="D68:E68"/>
    <mergeCell ref="F68:G68"/>
    <mergeCell ref="H68:I68"/>
    <mergeCell ref="J68:K68"/>
    <mergeCell ref="L68:M68"/>
    <mergeCell ref="N70:O70"/>
    <mergeCell ref="P70:Q70"/>
    <mergeCell ref="B71:C71"/>
    <mergeCell ref="D71:E71"/>
    <mergeCell ref="F71:G71"/>
    <mergeCell ref="H71:I71"/>
    <mergeCell ref="J71:K71"/>
    <mergeCell ref="L71:M71"/>
    <mergeCell ref="N71:O71"/>
    <mergeCell ref="P71:Q71"/>
    <mergeCell ref="B70:C70"/>
    <mergeCell ref="D70:E70"/>
    <mergeCell ref="F70:G70"/>
    <mergeCell ref="H70:I70"/>
    <mergeCell ref="J70:K70"/>
    <mergeCell ref="L70:M70"/>
    <mergeCell ref="N72:O72"/>
    <mergeCell ref="P72:Q72"/>
    <mergeCell ref="B73:C73"/>
    <mergeCell ref="D73:E73"/>
    <mergeCell ref="F73:G73"/>
    <mergeCell ref="H73:I73"/>
    <mergeCell ref="J73:K73"/>
    <mergeCell ref="L73:M73"/>
    <mergeCell ref="N73:O73"/>
    <mergeCell ref="P73:Q73"/>
    <mergeCell ref="B72:C72"/>
    <mergeCell ref="D72:E72"/>
    <mergeCell ref="F72:G72"/>
    <mergeCell ref="H72:I72"/>
    <mergeCell ref="J72:K72"/>
    <mergeCell ref="L72:M72"/>
  </mergeCells>
  <conditionalFormatting sqref="I75:L75 D75:G75">
    <cfRule type="expression" dxfId="3" priority="3" stopIfTrue="1">
      <formula>WEEKDAY($A75)=1</formula>
    </cfRule>
  </conditionalFormatting>
  <conditionalFormatting sqref="H75">
    <cfRule type="expression" dxfId="2" priority="4" stopIfTrue="1">
      <formula>WEEKDAY(#REF!)=1</formula>
    </cfRule>
  </conditionalFormatting>
  <conditionalFormatting sqref="D27:I27">
    <cfRule type="expression" dxfId="1" priority="2">
      <formula>WEEKDAY($A27)=1</formula>
    </cfRule>
  </conditionalFormatting>
  <conditionalFormatting sqref="Q27">
    <cfRule type="expression" dxfId="0" priority="1">
      <formula>WEEKDAY($A27)=1</formula>
    </cfRule>
  </conditionalFormatting>
  <pageMargins left="0.70866141732283472" right="0.70866141732283472" top="0.37" bottom="0.15" header="0.31496062992125984" footer="0.18"/>
  <pageSetup paperSize="9" scale="8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E9C2-4E91-482B-B857-48779AF99E7A}">
  <sheetPr codeName="Sheet6"/>
  <dimension ref="A1"/>
  <sheetViews>
    <sheetView workbookViewId="0">
      <selection activeCell="E18" sqref="E18"/>
    </sheetView>
  </sheetViews>
  <sheetFormatPr baseColWidth="10" defaultColWidth="8.66406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708C-E78F-44A9-AB8C-564B6CD27769}">
  <sheetPr codeName="Sheet4">
    <tabColor rgb="FF0000FF"/>
  </sheetPr>
  <dimension ref="A2:Z56"/>
  <sheetViews>
    <sheetView showGridLines="0" zoomScale="70" zoomScaleNormal="70" zoomScaleSheetLayoutView="90" workbookViewId="0">
      <selection activeCell="A2" sqref="A2:A3"/>
    </sheetView>
  </sheetViews>
  <sheetFormatPr baseColWidth="10" defaultColWidth="9.1640625" defaultRowHeight="15"/>
  <cols>
    <col min="1" max="1" width="1.5" style="392" customWidth="1"/>
    <col min="2" max="2" width="5.5" style="392" customWidth="1"/>
    <col min="3" max="3" width="9.5" style="392" bestFit="1" customWidth="1"/>
    <col min="4" max="8" width="13.6640625" style="392" customWidth="1"/>
    <col min="9" max="9" width="1" style="392" customWidth="1"/>
    <col min="10" max="21" width="8.6640625" style="392" customWidth="1"/>
    <col min="22" max="22" width="2.6640625" style="392" customWidth="1"/>
    <col min="23" max="16384" width="9.1640625" style="392"/>
  </cols>
  <sheetData>
    <row r="2" spans="1:26" ht="53.25" customHeight="1">
      <c r="B2" s="1101" t="s">
        <v>215</v>
      </c>
      <c r="C2" s="1102"/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02"/>
      <c r="S2" s="1102"/>
      <c r="T2" s="1102"/>
      <c r="U2" s="1103"/>
      <c r="V2" s="393"/>
    </row>
    <row r="3" spans="1:26" ht="9" customHeight="1">
      <c r="A3" s="393"/>
      <c r="B3" s="393"/>
      <c r="C3" s="393"/>
      <c r="D3" s="393"/>
      <c r="E3" s="393"/>
      <c r="F3" s="393"/>
      <c r="G3" s="393"/>
      <c r="H3" s="393"/>
      <c r="I3" s="393"/>
      <c r="J3" s="393"/>
      <c r="K3" s="393"/>
      <c r="L3" s="393"/>
      <c r="M3" s="393"/>
      <c r="N3" s="393"/>
      <c r="O3" s="393"/>
      <c r="P3" s="393"/>
      <c r="Q3" s="393"/>
      <c r="R3" s="393"/>
      <c r="S3" s="393"/>
      <c r="T3" s="393"/>
      <c r="U3" s="393"/>
      <c r="V3" s="393"/>
    </row>
    <row r="4" spans="1:26" ht="18">
      <c r="A4" s="393"/>
      <c r="B4" s="394"/>
      <c r="C4" s="393"/>
      <c r="D4" s="393">
        <v>15200</v>
      </c>
      <c r="E4" s="393"/>
      <c r="F4" s="393">
        <v>5960</v>
      </c>
      <c r="G4" s="393"/>
      <c r="H4" s="393">
        <v>17800</v>
      </c>
      <c r="I4" s="393"/>
      <c r="J4" s="393">
        <v>12000</v>
      </c>
      <c r="K4" s="393"/>
      <c r="L4" s="393">
        <v>10080</v>
      </c>
      <c r="M4" s="393"/>
      <c r="N4" s="393">
        <v>17560</v>
      </c>
      <c r="O4" s="393"/>
      <c r="P4" s="393">
        <f>AVERAGE(D4:O4)</f>
        <v>13100</v>
      </c>
      <c r="Q4" s="393"/>
      <c r="R4" s="393"/>
      <c r="S4" s="393"/>
      <c r="T4" s="393"/>
      <c r="U4" s="395" t="s">
        <v>216</v>
      </c>
      <c r="V4" s="393"/>
      <c r="Y4" s="392" t="s">
        <v>217</v>
      </c>
      <c r="Z4" s="392" t="s">
        <v>218</v>
      </c>
    </row>
    <row r="5" spans="1:26" ht="16.5" customHeight="1">
      <c r="A5" s="393"/>
      <c r="B5" s="1104" t="s">
        <v>219</v>
      </c>
      <c r="C5" s="1105"/>
      <c r="D5" s="1108" t="s">
        <v>220</v>
      </c>
      <c r="E5" s="1110" t="s">
        <v>221</v>
      </c>
      <c r="F5" s="1111"/>
      <c r="G5" s="1111"/>
      <c r="H5" s="1112"/>
      <c r="I5" s="396"/>
      <c r="J5" s="1113" t="s">
        <v>207</v>
      </c>
      <c r="K5" s="1099" t="s">
        <v>222</v>
      </c>
      <c r="L5" s="1099" t="s">
        <v>36</v>
      </c>
      <c r="M5" s="1099" t="s">
        <v>223</v>
      </c>
      <c r="N5" s="1099" t="s">
        <v>224</v>
      </c>
      <c r="O5" s="1099" t="s">
        <v>225</v>
      </c>
      <c r="P5" s="1099"/>
      <c r="Q5" s="1099" t="s">
        <v>226</v>
      </c>
      <c r="R5" s="1099" t="s">
        <v>227</v>
      </c>
      <c r="S5" s="1099" t="s">
        <v>228</v>
      </c>
      <c r="T5" s="1099" t="s">
        <v>229</v>
      </c>
      <c r="U5" s="1115" t="s">
        <v>230</v>
      </c>
      <c r="V5" s="393"/>
      <c r="Y5" s="392">
        <v>39776</v>
      </c>
      <c r="Z5" s="392">
        <v>0</v>
      </c>
    </row>
    <row r="6" spans="1:26" ht="39" customHeight="1">
      <c r="A6" s="393"/>
      <c r="B6" s="1106"/>
      <c r="C6" s="1107"/>
      <c r="D6" s="1109"/>
      <c r="E6" s="397" t="s">
        <v>231</v>
      </c>
      <c r="F6" s="398" t="s">
        <v>232</v>
      </c>
      <c r="G6" s="399" t="s">
        <v>233</v>
      </c>
      <c r="H6" s="400" t="s">
        <v>234</v>
      </c>
      <c r="I6" s="396"/>
      <c r="J6" s="1114"/>
      <c r="K6" s="1100"/>
      <c r="L6" s="1100"/>
      <c r="M6" s="1100"/>
      <c r="N6" s="1100"/>
      <c r="O6" s="1100"/>
      <c r="P6" s="1100"/>
      <c r="Q6" s="1100"/>
      <c r="R6" s="1100"/>
      <c r="S6" s="1100"/>
      <c r="T6" s="1100"/>
      <c r="U6" s="1116"/>
      <c r="V6" s="393"/>
      <c r="W6" s="401"/>
      <c r="Y6" s="392">
        <v>42945</v>
      </c>
      <c r="Z6" s="392">
        <v>139800</v>
      </c>
    </row>
    <row r="7" spans="1:26" ht="27" customHeight="1">
      <c r="A7" s="393"/>
      <c r="B7" s="1089" t="s">
        <v>128</v>
      </c>
      <c r="C7" s="402" t="s">
        <v>235</v>
      </c>
      <c r="D7" s="403">
        <v>87336</v>
      </c>
      <c r="E7" s="404"/>
      <c r="F7" s="405">
        <v>90480</v>
      </c>
      <c r="G7" s="406"/>
      <c r="H7" s="407">
        <v>116188</v>
      </c>
      <c r="I7" s="408"/>
      <c r="J7" s="409">
        <v>91695</v>
      </c>
      <c r="K7" s="410"/>
      <c r="L7" s="411">
        <v>58028</v>
      </c>
      <c r="M7" s="410"/>
      <c r="N7" s="411">
        <v>108233</v>
      </c>
      <c r="O7" s="410"/>
      <c r="P7" s="411">
        <f t="shared" ref="P7:P16" si="0">AVERAGE(D7:O7)</f>
        <v>91993.333333333328</v>
      </c>
      <c r="Q7" s="410"/>
      <c r="R7" s="411"/>
      <c r="S7" s="410"/>
      <c r="T7" s="411"/>
      <c r="U7" s="412"/>
      <c r="V7" s="413"/>
      <c r="W7" s="414">
        <f>G7-(J7+K7+L7+M7+N7+O7+P7+Q7+R7+S7+T7+U7)</f>
        <v>-349949.33333333331</v>
      </c>
      <c r="Y7" s="392">
        <v>38511</v>
      </c>
      <c r="Z7" s="392">
        <v>117080</v>
      </c>
    </row>
    <row r="8" spans="1:26" ht="27" customHeight="1">
      <c r="A8" s="393"/>
      <c r="B8" s="1089"/>
      <c r="C8" s="415" t="s">
        <v>236</v>
      </c>
      <c r="D8" s="416">
        <v>15700</v>
      </c>
      <c r="E8" s="417"/>
      <c r="F8" s="418">
        <v>15398</v>
      </c>
      <c r="G8" s="419"/>
      <c r="H8" s="420">
        <v>22117</v>
      </c>
      <c r="I8" s="408"/>
      <c r="J8" s="421">
        <v>25826</v>
      </c>
      <c r="K8" s="422"/>
      <c r="L8" s="423">
        <v>3499</v>
      </c>
      <c r="M8" s="422"/>
      <c r="N8" s="423">
        <v>22715</v>
      </c>
      <c r="O8" s="422"/>
      <c r="P8" s="423">
        <f t="shared" si="0"/>
        <v>17542.5</v>
      </c>
      <c r="Q8" s="422">
        <v>100</v>
      </c>
      <c r="R8" s="423">
        <v>100</v>
      </c>
      <c r="S8" s="422">
        <v>100</v>
      </c>
      <c r="T8" s="423"/>
      <c r="U8" s="424"/>
      <c r="V8" s="413"/>
      <c r="W8" s="414">
        <f t="shared" ref="W8:W22" si="1">G8-(J8+K8+L8+M8+N8+O8+P8+Q8+R8+S8+T8+U8)</f>
        <v>-69882.5</v>
      </c>
      <c r="Y8" s="392">
        <v>54835</v>
      </c>
      <c r="Z8" s="392">
        <v>154880</v>
      </c>
    </row>
    <row r="9" spans="1:26" ht="27" customHeight="1">
      <c r="A9" s="393"/>
      <c r="B9" s="1089"/>
      <c r="C9" s="415" t="s">
        <v>237</v>
      </c>
      <c r="D9" s="416">
        <v>55198</v>
      </c>
      <c r="E9" s="417"/>
      <c r="F9" s="418">
        <v>40553</v>
      </c>
      <c r="G9" s="419"/>
      <c r="H9" s="420">
        <v>59063</v>
      </c>
      <c r="I9" s="408"/>
      <c r="J9" s="421">
        <v>41099</v>
      </c>
      <c r="K9" s="422"/>
      <c r="L9" s="423">
        <v>28491</v>
      </c>
      <c r="M9" s="422"/>
      <c r="N9" s="423">
        <v>44839</v>
      </c>
      <c r="O9" s="422"/>
      <c r="P9" s="423">
        <f t="shared" si="0"/>
        <v>44873.833333333336</v>
      </c>
      <c r="Q9" s="422"/>
      <c r="R9" s="423"/>
      <c r="S9" s="422"/>
      <c r="T9" s="423"/>
      <c r="U9" s="424"/>
      <c r="V9" s="413"/>
      <c r="W9" s="414">
        <f t="shared" si="1"/>
        <v>-159302.83333333334</v>
      </c>
      <c r="Y9" s="392">
        <v>41146</v>
      </c>
      <c r="Z9" s="392">
        <v>91680</v>
      </c>
    </row>
    <row r="10" spans="1:26" ht="27" customHeight="1">
      <c r="A10" s="393"/>
      <c r="B10" s="1089"/>
      <c r="C10" s="425" t="s">
        <v>238</v>
      </c>
      <c r="D10" s="426">
        <v>32400</v>
      </c>
      <c r="E10" s="427"/>
      <c r="F10" s="428">
        <v>20400</v>
      </c>
      <c r="G10" s="429"/>
      <c r="H10" s="430">
        <v>35600</v>
      </c>
      <c r="I10" s="408"/>
      <c r="J10" s="431">
        <v>31120</v>
      </c>
      <c r="K10" s="432"/>
      <c r="L10" s="433">
        <v>34240</v>
      </c>
      <c r="M10" s="432"/>
      <c r="N10" s="433">
        <v>43360</v>
      </c>
      <c r="O10" s="432"/>
      <c r="P10" s="433">
        <f t="shared" si="0"/>
        <v>32853.333333333336</v>
      </c>
      <c r="Q10" s="433">
        <v>100</v>
      </c>
      <c r="R10" s="432">
        <v>100</v>
      </c>
      <c r="S10" s="432">
        <v>100</v>
      </c>
      <c r="T10" s="433">
        <v>100</v>
      </c>
      <c r="U10" s="434">
        <v>100</v>
      </c>
      <c r="V10" s="413"/>
      <c r="W10" s="414">
        <f t="shared" si="1"/>
        <v>-142073.33333333334</v>
      </c>
      <c r="Y10" s="392">
        <v>34367</v>
      </c>
      <c r="Z10" s="392">
        <v>121040</v>
      </c>
    </row>
    <row r="11" spans="1:26" ht="27" customHeight="1">
      <c r="A11" s="393"/>
      <c r="B11" s="1090"/>
      <c r="C11" s="435"/>
      <c r="D11" s="436">
        <f>SUM(D7:D10)</f>
        <v>190634</v>
      </c>
      <c r="E11" s="437">
        <f>SUM(E7:E10)</f>
        <v>0</v>
      </c>
      <c r="F11" s="438">
        <f>SUM(F7:F10)</f>
        <v>166831</v>
      </c>
      <c r="G11" s="439">
        <f>SUM(G7:G10)</f>
        <v>0</v>
      </c>
      <c r="H11" s="440">
        <f>SUM(H7:H10)</f>
        <v>232968</v>
      </c>
      <c r="I11" s="408"/>
      <c r="J11" s="441">
        <f>SUM(J7:J10)</f>
        <v>189740</v>
      </c>
      <c r="K11" s="442">
        <f t="shared" ref="K11:U11" si="2">SUM(K7:K10)</f>
        <v>0</v>
      </c>
      <c r="L11" s="443">
        <f t="shared" si="2"/>
        <v>124258</v>
      </c>
      <c r="M11" s="442">
        <f t="shared" si="2"/>
        <v>0</v>
      </c>
      <c r="N11" s="443">
        <f t="shared" si="2"/>
        <v>219147</v>
      </c>
      <c r="O11" s="442">
        <f t="shared" si="2"/>
        <v>0</v>
      </c>
      <c r="P11" s="443"/>
      <c r="Q11" s="442">
        <f t="shared" si="2"/>
        <v>200</v>
      </c>
      <c r="R11" s="443">
        <f t="shared" si="2"/>
        <v>200</v>
      </c>
      <c r="S11" s="442">
        <f t="shared" si="2"/>
        <v>200</v>
      </c>
      <c r="T11" s="442">
        <f t="shared" si="2"/>
        <v>100</v>
      </c>
      <c r="U11" s="444">
        <f t="shared" si="2"/>
        <v>100</v>
      </c>
      <c r="V11" s="413"/>
      <c r="W11" s="414">
        <f t="shared" si="1"/>
        <v>-533945</v>
      </c>
      <c r="Y11" s="392">
        <v>33293</v>
      </c>
      <c r="Z11" s="392">
        <v>85760</v>
      </c>
    </row>
    <row r="12" spans="1:26" ht="27" customHeight="1">
      <c r="A12" s="393"/>
      <c r="B12" s="1091" t="s">
        <v>217</v>
      </c>
      <c r="C12" s="445" t="s">
        <v>239</v>
      </c>
      <c r="D12" s="446">
        <v>87843</v>
      </c>
      <c r="E12" s="447"/>
      <c r="F12" s="448">
        <v>79108</v>
      </c>
      <c r="G12" s="449"/>
      <c r="H12" s="450">
        <v>101034</v>
      </c>
      <c r="I12" s="408"/>
      <c r="J12" s="451">
        <v>89835</v>
      </c>
      <c r="K12" s="452"/>
      <c r="L12" s="453">
        <v>41911</v>
      </c>
      <c r="M12" s="452"/>
      <c r="N12" s="453">
        <v>92729</v>
      </c>
      <c r="O12" s="452"/>
      <c r="P12" s="453">
        <f t="shared" si="0"/>
        <v>82076.666666666672</v>
      </c>
      <c r="Q12" s="452">
        <v>90</v>
      </c>
      <c r="R12" s="453">
        <v>90</v>
      </c>
      <c r="S12" s="452">
        <v>150</v>
      </c>
      <c r="T12" s="453"/>
      <c r="U12" s="454"/>
      <c r="V12" s="413"/>
      <c r="W12" s="414">
        <f t="shared" si="1"/>
        <v>-306881.66666666669</v>
      </c>
      <c r="Y12" s="392">
        <v>43276</v>
      </c>
      <c r="Z12" s="392">
        <v>129560</v>
      </c>
    </row>
    <row r="13" spans="1:26" ht="27" customHeight="1">
      <c r="A13" s="393"/>
      <c r="B13" s="1092"/>
      <c r="C13" s="455" t="s">
        <v>240</v>
      </c>
      <c r="D13" s="456">
        <v>2861</v>
      </c>
      <c r="E13" s="457"/>
      <c r="F13" s="458">
        <v>620</v>
      </c>
      <c r="G13" s="459"/>
      <c r="H13" s="460">
        <v>2158</v>
      </c>
      <c r="I13" s="408"/>
      <c r="J13" s="409">
        <v>2042</v>
      </c>
      <c r="K13" s="410"/>
      <c r="L13" s="411">
        <v>820</v>
      </c>
      <c r="M13" s="410"/>
      <c r="N13" s="411">
        <v>1980</v>
      </c>
      <c r="O13" s="410"/>
      <c r="P13" s="411">
        <f t="shared" si="0"/>
        <v>1746.8333333333333</v>
      </c>
      <c r="Q13" s="410">
        <v>45</v>
      </c>
      <c r="R13" s="411">
        <v>45</v>
      </c>
      <c r="S13" s="410">
        <v>45</v>
      </c>
      <c r="T13" s="411">
        <v>45</v>
      </c>
      <c r="U13" s="412">
        <v>45</v>
      </c>
      <c r="V13" s="413"/>
      <c r="W13" s="414">
        <f t="shared" si="1"/>
        <v>-6813.833333333333</v>
      </c>
      <c r="Y13" s="392">
        <v>50221</v>
      </c>
      <c r="Z13" s="392">
        <v>155200</v>
      </c>
    </row>
    <row r="14" spans="1:26" ht="27" customHeight="1">
      <c r="A14" s="393"/>
      <c r="B14" s="1092"/>
      <c r="C14" s="455" t="s">
        <v>241</v>
      </c>
      <c r="D14" s="456">
        <v>101760</v>
      </c>
      <c r="E14" s="457"/>
      <c r="F14" s="458">
        <v>62400</v>
      </c>
      <c r="G14" s="459"/>
      <c r="H14" s="460">
        <v>118040</v>
      </c>
      <c r="I14" s="408"/>
      <c r="J14" s="461">
        <v>100160</v>
      </c>
      <c r="K14" s="422"/>
      <c r="L14" s="423">
        <v>72400</v>
      </c>
      <c r="M14" s="422"/>
      <c r="N14" s="423">
        <v>134920</v>
      </c>
      <c r="O14" s="422"/>
      <c r="P14" s="423">
        <f t="shared" si="0"/>
        <v>98280</v>
      </c>
      <c r="Q14" s="422"/>
      <c r="R14" s="423"/>
      <c r="S14" s="422"/>
      <c r="T14" s="423"/>
      <c r="U14" s="424"/>
      <c r="V14" s="413"/>
      <c r="W14" s="414">
        <f t="shared" si="1"/>
        <v>-405760</v>
      </c>
      <c r="Y14" s="392">
        <v>32742</v>
      </c>
      <c r="Z14" s="392">
        <v>80960</v>
      </c>
    </row>
    <row r="15" spans="1:26" ht="27" customHeight="1">
      <c r="A15" s="393"/>
      <c r="B15" s="1092"/>
      <c r="C15" s="462" t="s">
        <v>242</v>
      </c>
      <c r="D15" s="463">
        <v>20</v>
      </c>
      <c r="E15" s="464">
        <v>20</v>
      </c>
      <c r="F15" s="465">
        <f>SUM(D15,E15)</f>
        <v>40</v>
      </c>
      <c r="G15" s="466">
        <v>20</v>
      </c>
      <c r="H15" s="467">
        <f>F15-G15</f>
        <v>20</v>
      </c>
      <c r="I15" s="408"/>
      <c r="J15" s="468"/>
      <c r="K15" s="432"/>
      <c r="L15" s="433"/>
      <c r="M15" s="432"/>
      <c r="N15" s="433"/>
      <c r="O15" s="432"/>
      <c r="P15" s="433"/>
      <c r="Q15" s="432"/>
      <c r="R15" s="433"/>
      <c r="S15" s="432"/>
      <c r="T15" s="433"/>
      <c r="U15" s="434">
        <v>20</v>
      </c>
      <c r="V15" s="413"/>
      <c r="W15" s="414">
        <f t="shared" si="1"/>
        <v>0</v>
      </c>
      <c r="Y15" s="392">
        <v>23671</v>
      </c>
      <c r="Z15" s="392">
        <v>60800</v>
      </c>
    </row>
    <row r="16" spans="1:26" ht="27" customHeight="1">
      <c r="A16" s="393"/>
      <c r="B16" s="1093"/>
      <c r="C16" s="469"/>
      <c r="D16" s="470">
        <v>7203</v>
      </c>
      <c r="E16" s="464"/>
      <c r="F16" s="465">
        <v>23909</v>
      </c>
      <c r="G16" s="466"/>
      <c r="H16" s="467">
        <v>25998</v>
      </c>
      <c r="I16" s="408"/>
      <c r="J16" s="471">
        <v>20087</v>
      </c>
      <c r="K16" s="472"/>
      <c r="L16" s="473">
        <v>27531</v>
      </c>
      <c r="M16" s="472"/>
      <c r="N16" s="473">
        <v>31007</v>
      </c>
      <c r="O16" s="472"/>
      <c r="P16" s="473">
        <f t="shared" si="0"/>
        <v>22622.5</v>
      </c>
      <c r="Q16" s="472">
        <f>SUM(Q12:Q15)</f>
        <v>135</v>
      </c>
      <c r="R16" s="473">
        <f>SUM(R12:R15)</f>
        <v>135</v>
      </c>
      <c r="S16" s="472">
        <f>SUM(S12:S15)</f>
        <v>195</v>
      </c>
      <c r="T16" s="473">
        <f>SUM(T12:T15)</f>
        <v>45</v>
      </c>
      <c r="U16" s="474">
        <f>SUM(U12:U15)</f>
        <v>65</v>
      </c>
      <c r="V16" s="413"/>
      <c r="W16" s="414">
        <f t="shared" si="1"/>
        <v>-101822.5</v>
      </c>
      <c r="Y16" s="392">
        <v>11004</v>
      </c>
      <c r="Z16" s="392">
        <v>57960</v>
      </c>
    </row>
    <row r="17" spans="1:26" ht="27" customHeight="1">
      <c r="A17" s="393"/>
      <c r="B17" s="1094" t="s">
        <v>127</v>
      </c>
      <c r="C17" s="475" t="s">
        <v>120</v>
      </c>
      <c r="D17" s="476">
        <v>1500</v>
      </c>
      <c r="E17" s="477">
        <v>300</v>
      </c>
      <c r="F17" s="478">
        <f>SUM(D17,E17)</f>
        <v>1800</v>
      </c>
      <c r="G17" s="479">
        <v>1500</v>
      </c>
      <c r="H17" s="480">
        <f>F17-G17</f>
        <v>300</v>
      </c>
      <c r="I17" s="408"/>
      <c r="J17" s="481"/>
      <c r="K17" s="482"/>
      <c r="L17" s="482">
        <v>50</v>
      </c>
      <c r="M17" s="482">
        <v>100</v>
      </c>
      <c r="N17" s="482">
        <v>150</v>
      </c>
      <c r="O17" s="482">
        <v>200</v>
      </c>
      <c r="P17" s="482">
        <v>250</v>
      </c>
      <c r="Q17" s="482">
        <v>250</v>
      </c>
      <c r="R17" s="482">
        <v>250</v>
      </c>
      <c r="S17" s="483">
        <v>250</v>
      </c>
      <c r="T17" s="482"/>
      <c r="U17" s="484"/>
      <c r="V17" s="413"/>
      <c r="W17" s="414">
        <f>G17-(J17+K17+L17+M17+N17+O17+P17+Q17+R17+S17+T17+U17)</f>
        <v>0</v>
      </c>
    </row>
    <row r="18" spans="1:26" ht="27" customHeight="1">
      <c r="A18" s="393"/>
      <c r="B18" s="1095"/>
      <c r="C18" s="485" t="s">
        <v>123</v>
      </c>
      <c r="D18" s="486">
        <v>2240</v>
      </c>
      <c r="E18" s="487"/>
      <c r="F18" s="488">
        <v>1261</v>
      </c>
      <c r="G18" s="489"/>
      <c r="H18" s="490">
        <v>1198</v>
      </c>
      <c r="I18" s="408"/>
      <c r="J18" s="491">
        <v>820</v>
      </c>
      <c r="K18" s="492"/>
      <c r="L18" s="492">
        <v>756</v>
      </c>
      <c r="M18" s="492"/>
      <c r="N18" s="492">
        <v>662</v>
      </c>
      <c r="O18" s="492"/>
      <c r="P18" s="492">
        <f t="shared" ref="P18:P29" si="3">AVERAGE(D18:O18)</f>
        <v>1156.1666666666667</v>
      </c>
      <c r="Q18" s="492"/>
      <c r="R18" s="492"/>
      <c r="S18" s="493"/>
      <c r="T18" s="492"/>
      <c r="U18" s="494"/>
      <c r="V18" s="413"/>
      <c r="W18" s="414">
        <f>G18-(J18+K18+L18+M18+N18+O18+P18+Q18+R18+S18+T18+U18)</f>
        <v>-3394.166666666667</v>
      </c>
      <c r="Y18" s="392">
        <v>0</v>
      </c>
      <c r="Z18" s="392">
        <v>0</v>
      </c>
    </row>
    <row r="19" spans="1:26" ht="27" customHeight="1">
      <c r="A19" s="393"/>
      <c r="B19" s="1095"/>
      <c r="C19" s="495" t="s">
        <v>124</v>
      </c>
      <c r="D19" s="496">
        <v>1000</v>
      </c>
      <c r="E19" s="497">
        <v>200</v>
      </c>
      <c r="F19" s="498">
        <f>SUM(D19,E19)</f>
        <v>1200</v>
      </c>
      <c r="G19" s="499">
        <v>600</v>
      </c>
      <c r="H19" s="500">
        <f>F19-G19</f>
        <v>600</v>
      </c>
      <c r="I19" s="408"/>
      <c r="J19" s="501"/>
      <c r="K19" s="502"/>
      <c r="L19" s="502"/>
      <c r="M19" s="502"/>
      <c r="N19" s="502"/>
      <c r="O19" s="502"/>
      <c r="P19" s="502"/>
      <c r="Q19" s="503">
        <v>100</v>
      </c>
      <c r="R19" s="502">
        <v>150</v>
      </c>
      <c r="S19" s="504">
        <v>150</v>
      </c>
      <c r="T19" s="502">
        <v>100</v>
      </c>
      <c r="U19" s="504">
        <v>100</v>
      </c>
      <c r="V19" s="413"/>
      <c r="W19" s="414">
        <f t="shared" si="1"/>
        <v>0</v>
      </c>
      <c r="Y19" s="392">
        <v>0</v>
      </c>
      <c r="Z19" s="392">
        <v>0</v>
      </c>
    </row>
    <row r="20" spans="1:26" ht="27" customHeight="1">
      <c r="A20" s="393"/>
      <c r="B20" s="1096"/>
      <c r="C20" s="505"/>
      <c r="D20" s="506">
        <f>SUM(D17:D19)</f>
        <v>4740</v>
      </c>
      <c r="E20" s="507">
        <f>SUM(E17:E19)</f>
        <v>500</v>
      </c>
      <c r="F20" s="508">
        <f>SUM(F17:F19)</f>
        <v>4261</v>
      </c>
      <c r="G20" s="509">
        <f>SUM(G17:G19)</f>
        <v>2100</v>
      </c>
      <c r="H20" s="510">
        <f>SUM(H17:H19)</f>
        <v>2098</v>
      </c>
      <c r="I20" s="408"/>
      <c r="J20" s="511">
        <f>J17+J18+J19</f>
        <v>820</v>
      </c>
      <c r="K20" s="512">
        <f t="shared" ref="K20:U20" si="4">K17+K18+K19</f>
        <v>0</v>
      </c>
      <c r="L20" s="512">
        <f t="shared" si="4"/>
        <v>806</v>
      </c>
      <c r="M20" s="512">
        <f t="shared" si="4"/>
        <v>100</v>
      </c>
      <c r="N20" s="512">
        <f t="shared" si="4"/>
        <v>812</v>
      </c>
      <c r="O20" s="512">
        <f t="shared" si="4"/>
        <v>200</v>
      </c>
      <c r="P20" s="512"/>
      <c r="Q20" s="512">
        <f t="shared" si="4"/>
        <v>350</v>
      </c>
      <c r="R20" s="512">
        <f>R17+R18+R19</f>
        <v>400</v>
      </c>
      <c r="S20" s="513">
        <f t="shared" si="4"/>
        <v>400</v>
      </c>
      <c r="T20" s="512">
        <f t="shared" si="4"/>
        <v>100</v>
      </c>
      <c r="U20" s="514">
        <f t="shared" si="4"/>
        <v>100</v>
      </c>
      <c r="V20" s="413"/>
      <c r="W20" s="414">
        <f t="shared" si="1"/>
        <v>-1988</v>
      </c>
      <c r="Y20" s="392">
        <v>0</v>
      </c>
      <c r="Z20" s="392">
        <v>0</v>
      </c>
    </row>
    <row r="21" spans="1:26" ht="27" customHeight="1">
      <c r="A21" s="393"/>
      <c r="B21" s="515" t="s">
        <v>243</v>
      </c>
      <c r="C21" s="516" t="s">
        <v>244</v>
      </c>
      <c r="D21" s="517">
        <v>8849</v>
      </c>
      <c r="E21" s="518"/>
      <c r="F21" s="519">
        <v>9036</v>
      </c>
      <c r="G21" s="520"/>
      <c r="H21" s="521">
        <v>8844</v>
      </c>
      <c r="I21" s="408"/>
      <c r="J21" s="522">
        <v>7630</v>
      </c>
      <c r="K21" s="523"/>
      <c r="L21" s="524">
        <v>7449</v>
      </c>
      <c r="M21" s="523"/>
      <c r="N21" s="524">
        <v>12057</v>
      </c>
      <c r="O21" s="523"/>
      <c r="P21" s="524">
        <f t="shared" si="3"/>
        <v>8977.5</v>
      </c>
      <c r="Q21" s="524"/>
      <c r="R21" s="524"/>
      <c r="S21" s="523"/>
      <c r="T21" s="524"/>
      <c r="U21" s="525"/>
      <c r="V21" s="413"/>
      <c r="W21" s="414">
        <f t="shared" si="1"/>
        <v>-36113.5</v>
      </c>
      <c r="Y21" s="392">
        <v>0</v>
      </c>
      <c r="Z21" s="392">
        <v>0</v>
      </c>
    </row>
    <row r="22" spans="1:26" ht="27" customHeight="1">
      <c r="A22" s="393"/>
      <c r="B22" s="1097" t="s">
        <v>46</v>
      </c>
      <c r="C22" s="1098"/>
      <c r="D22" s="526">
        <v>848</v>
      </c>
      <c r="E22" s="527"/>
      <c r="F22" s="528">
        <v>0</v>
      </c>
      <c r="G22" s="528"/>
      <c r="H22" s="529">
        <v>0</v>
      </c>
      <c r="I22" s="530"/>
      <c r="J22" s="531">
        <v>0</v>
      </c>
      <c r="K22" s="532"/>
      <c r="L22" s="532">
        <v>0</v>
      </c>
      <c r="M22" s="532"/>
      <c r="N22" s="532">
        <v>0</v>
      </c>
      <c r="O22" s="532"/>
      <c r="P22" s="532">
        <f t="shared" si="3"/>
        <v>141.33333333333334</v>
      </c>
      <c r="Q22" s="532">
        <f>SUM(Q11,Q16,Q20,Q21)</f>
        <v>685</v>
      </c>
      <c r="R22" s="532">
        <f>SUM(R11,R16,R20,R21)</f>
        <v>735</v>
      </c>
      <c r="S22" s="532">
        <f>SUM(S11,S16,S20,S21)</f>
        <v>795</v>
      </c>
      <c r="T22" s="532">
        <f>SUM(T11,T16,T20,T21)</f>
        <v>245</v>
      </c>
      <c r="U22" s="532">
        <f>SUM(U11,U16,U20,U21)</f>
        <v>265</v>
      </c>
      <c r="V22" s="413"/>
      <c r="W22" s="414">
        <f t="shared" si="1"/>
        <v>-2866.3333333333335</v>
      </c>
      <c r="Y22" s="392">
        <v>0</v>
      </c>
      <c r="Z22" s="392">
        <v>0</v>
      </c>
    </row>
    <row r="23" spans="1:26" ht="8.25" customHeight="1">
      <c r="A23" s="393"/>
      <c r="B23" s="533"/>
      <c r="C23" s="533"/>
      <c r="D23" s="533">
        <v>4265</v>
      </c>
      <c r="E23" s="534"/>
      <c r="F23" s="534">
        <v>3948</v>
      </c>
      <c r="G23" s="535"/>
      <c r="H23" s="535">
        <v>6121</v>
      </c>
      <c r="I23" s="535"/>
      <c r="J23" s="536">
        <v>7345</v>
      </c>
      <c r="K23" s="536"/>
      <c r="L23" s="536">
        <v>1648</v>
      </c>
      <c r="M23" s="536"/>
      <c r="N23" s="536">
        <v>5412</v>
      </c>
      <c r="O23" s="536"/>
      <c r="P23" s="536">
        <f t="shared" si="3"/>
        <v>4789.833333333333</v>
      </c>
      <c r="Q23" s="536"/>
      <c r="R23" s="537"/>
      <c r="S23" s="537"/>
      <c r="T23" s="536"/>
      <c r="U23" s="536"/>
      <c r="V23" s="413"/>
      <c r="Y23" s="392">
        <v>0</v>
      </c>
      <c r="Z23" s="392">
        <v>0</v>
      </c>
    </row>
    <row r="24" spans="1:26">
      <c r="D24" s="392">
        <v>7906</v>
      </c>
      <c r="F24" s="392">
        <v>5366</v>
      </c>
      <c r="H24" s="392">
        <v>10650</v>
      </c>
      <c r="J24" s="392">
        <v>10224</v>
      </c>
      <c r="L24" s="392">
        <v>6910</v>
      </c>
      <c r="N24" s="392">
        <v>9545</v>
      </c>
      <c r="P24" s="392">
        <f t="shared" si="3"/>
        <v>8433.5</v>
      </c>
      <c r="V24" s="393"/>
      <c r="Y24" s="392">
        <v>0</v>
      </c>
      <c r="Z24" s="392">
        <v>0</v>
      </c>
    </row>
    <row r="25" spans="1:26">
      <c r="D25" s="392">
        <v>24034</v>
      </c>
      <c r="F25" s="392">
        <v>20177</v>
      </c>
      <c r="H25" s="392">
        <v>0</v>
      </c>
      <c r="J25" s="392">
        <v>22847</v>
      </c>
      <c r="L25" s="392">
        <v>10383</v>
      </c>
      <c r="N25" s="392">
        <v>23735</v>
      </c>
      <c r="P25" s="392">
        <f t="shared" si="3"/>
        <v>16862.666666666668</v>
      </c>
      <c r="Y25" s="392">
        <v>0</v>
      </c>
      <c r="Z25" s="392">
        <v>0</v>
      </c>
    </row>
    <row r="26" spans="1:26">
      <c r="Y26" s="392">
        <v>0</v>
      </c>
      <c r="Z26" s="392">
        <v>0</v>
      </c>
    </row>
    <row r="27" spans="1:26">
      <c r="Y27" s="392">
        <v>0</v>
      </c>
      <c r="Z27" s="392">
        <v>0</v>
      </c>
    </row>
    <row r="28" spans="1:26">
      <c r="D28" s="392">
        <v>15671</v>
      </c>
      <c r="F28" s="392">
        <v>9496</v>
      </c>
      <c r="H28" s="392">
        <v>0</v>
      </c>
      <c r="J28" s="392">
        <v>12095</v>
      </c>
      <c r="L28" s="392">
        <v>8305</v>
      </c>
      <c r="N28" s="392">
        <v>14393</v>
      </c>
      <c r="P28" s="392">
        <f t="shared" si="3"/>
        <v>9993.3333333333339</v>
      </c>
      <c r="Y28" s="392">
        <v>0</v>
      </c>
      <c r="Z28" s="392">
        <v>0</v>
      </c>
    </row>
    <row r="29" spans="1:26">
      <c r="D29" s="392">
        <v>2128</v>
      </c>
      <c r="F29" s="392">
        <v>1999</v>
      </c>
      <c r="H29" s="392">
        <v>2719</v>
      </c>
      <c r="J29" s="392">
        <v>961</v>
      </c>
      <c r="L29" s="392">
        <v>1804</v>
      </c>
      <c r="N29" s="392">
        <v>1894</v>
      </c>
      <c r="P29" s="392">
        <f t="shared" si="3"/>
        <v>1917.5</v>
      </c>
      <c r="Y29" s="392">
        <v>0</v>
      </c>
      <c r="Z29" s="392">
        <v>0</v>
      </c>
    </row>
    <row r="31" spans="1:26">
      <c r="D31" s="392">
        <v>0</v>
      </c>
      <c r="F31" s="392">
        <v>1.5</v>
      </c>
      <c r="H31" s="392">
        <v>1</v>
      </c>
      <c r="J31" s="392">
        <v>0</v>
      </c>
      <c r="L31" s="392">
        <v>8.5</v>
      </c>
      <c r="N31" s="392">
        <v>1</v>
      </c>
    </row>
    <row r="32" spans="1:26">
      <c r="D32" s="392">
        <v>1.5</v>
      </c>
      <c r="F32" s="392">
        <v>23</v>
      </c>
      <c r="H32" s="392">
        <v>3</v>
      </c>
      <c r="J32" s="392">
        <v>0</v>
      </c>
      <c r="L32" s="392">
        <v>21.5</v>
      </c>
      <c r="N32" s="392">
        <v>6.5</v>
      </c>
    </row>
    <row r="33" spans="4:15">
      <c r="D33" s="392">
        <v>3</v>
      </c>
      <c r="F33" s="392">
        <v>44</v>
      </c>
      <c r="H33" s="392">
        <v>2</v>
      </c>
      <c r="J33" s="392">
        <v>0</v>
      </c>
      <c r="L33" s="392">
        <v>24</v>
      </c>
      <c r="N33" s="392">
        <v>5.5</v>
      </c>
    </row>
    <row r="34" spans="4:15">
      <c r="D34" s="392">
        <v>4</v>
      </c>
      <c r="F34" s="392">
        <v>33</v>
      </c>
      <c r="H34" s="392">
        <v>2.5</v>
      </c>
      <c r="J34" s="392">
        <v>0</v>
      </c>
      <c r="L34" s="392">
        <v>32</v>
      </c>
      <c r="N34" s="392">
        <v>5</v>
      </c>
    </row>
    <row r="35" spans="4:15">
      <c r="D35" s="392">
        <v>0</v>
      </c>
      <c r="F35" s="392">
        <v>32.5</v>
      </c>
      <c r="H35" s="392">
        <v>2.5</v>
      </c>
      <c r="J35" s="392">
        <v>0</v>
      </c>
      <c r="L35" s="392">
        <v>16.5</v>
      </c>
      <c r="N35" s="392">
        <v>6</v>
      </c>
    </row>
    <row r="36" spans="4:15">
      <c r="D36" s="392">
        <v>0</v>
      </c>
      <c r="F36" s="392">
        <v>52</v>
      </c>
      <c r="H36" s="392">
        <v>2.5</v>
      </c>
      <c r="J36" s="392">
        <v>0</v>
      </c>
      <c r="L36" s="392">
        <v>22.5</v>
      </c>
      <c r="N36" s="392">
        <v>7</v>
      </c>
    </row>
    <row r="37" spans="4:15">
      <c r="D37" s="392">
        <v>0.5</v>
      </c>
      <c r="F37" s="392">
        <v>1.5</v>
      </c>
      <c r="H37" s="392">
        <v>1</v>
      </c>
      <c r="J37" s="392">
        <v>0</v>
      </c>
      <c r="L37" s="392">
        <v>7</v>
      </c>
      <c r="N37" s="392">
        <v>1.5</v>
      </c>
    </row>
    <row r="38" spans="4:15">
      <c r="D38" s="392">
        <v>0</v>
      </c>
      <c r="F38" s="392">
        <v>2.5</v>
      </c>
      <c r="H38" s="392">
        <v>2.5</v>
      </c>
      <c r="J38" s="392">
        <v>3</v>
      </c>
      <c r="L38" s="392">
        <v>18</v>
      </c>
      <c r="N38" s="392">
        <v>7</v>
      </c>
    </row>
    <row r="39" spans="4:15">
      <c r="D39" s="392">
        <v>0</v>
      </c>
      <c r="F39" s="392">
        <v>1</v>
      </c>
      <c r="H39" s="392">
        <v>4</v>
      </c>
      <c r="J39" s="392">
        <v>4</v>
      </c>
      <c r="L39" s="392">
        <v>8</v>
      </c>
      <c r="N39" s="392">
        <v>7</v>
      </c>
    </row>
    <row r="40" spans="4:15">
      <c r="D40" s="392">
        <v>13.5</v>
      </c>
      <c r="F40" s="392">
        <v>19.5</v>
      </c>
      <c r="H40" s="392">
        <v>1</v>
      </c>
      <c r="J40" s="392">
        <v>0</v>
      </c>
      <c r="L40" s="392">
        <v>9</v>
      </c>
      <c r="N40" s="392">
        <v>0.5</v>
      </c>
    </row>
    <row r="41" spans="4:15">
      <c r="D41" s="392">
        <v>0</v>
      </c>
      <c r="F41" s="392">
        <v>0</v>
      </c>
      <c r="H41" s="392">
        <v>0</v>
      </c>
      <c r="J41" s="392">
        <v>0</v>
      </c>
      <c r="L41" s="392">
        <v>0</v>
      </c>
      <c r="N41" s="392">
        <v>0</v>
      </c>
    </row>
    <row r="42" spans="4:15">
      <c r="D42" s="392">
        <v>9.5</v>
      </c>
      <c r="F42" s="392">
        <v>0.5</v>
      </c>
      <c r="H42" s="392">
        <v>0.5</v>
      </c>
      <c r="J42" s="392">
        <v>8</v>
      </c>
      <c r="L42" s="392">
        <v>0</v>
      </c>
      <c r="N42" s="392">
        <v>1</v>
      </c>
    </row>
    <row r="45" spans="4:15">
      <c r="D45" s="392">
        <v>6</v>
      </c>
      <c r="E45" s="392">
        <v>0</v>
      </c>
      <c r="F45" s="392">
        <v>11.383333333333333</v>
      </c>
      <c r="G45" s="392">
        <v>1.55</v>
      </c>
      <c r="H45" s="392">
        <v>2.75</v>
      </c>
      <c r="I45" s="392">
        <v>1.25</v>
      </c>
      <c r="J45" s="392">
        <v>7.666666666666667</v>
      </c>
      <c r="K45" s="392">
        <v>0</v>
      </c>
      <c r="L45" s="392">
        <v>7.55</v>
      </c>
      <c r="M45" s="392">
        <v>3.9833333333333334</v>
      </c>
      <c r="N45" s="392">
        <v>1.5</v>
      </c>
      <c r="O45" s="392">
        <v>1.0166666666666666</v>
      </c>
    </row>
    <row r="46" spans="4:15">
      <c r="D46" s="392">
        <v>7.2333333333333334</v>
      </c>
      <c r="E46" s="392">
        <v>0</v>
      </c>
      <c r="F46" s="392">
        <v>28.5</v>
      </c>
      <c r="G46" s="392">
        <v>0.33333333333333331</v>
      </c>
      <c r="H46" s="392">
        <v>1.9166666666666667</v>
      </c>
      <c r="I46" s="392">
        <v>0.26666666666666666</v>
      </c>
      <c r="J46" s="392">
        <v>7.5</v>
      </c>
      <c r="K46" s="392">
        <v>0</v>
      </c>
      <c r="L46" s="392">
        <v>8.0333333333333332</v>
      </c>
      <c r="M46" s="392">
        <v>1.4166666666666667</v>
      </c>
      <c r="N46" s="392">
        <v>0.81666666666666665</v>
      </c>
      <c r="O46" s="392">
        <v>0.41666666666666669</v>
      </c>
    </row>
    <row r="47" spans="4:15">
      <c r="D47" s="392">
        <v>7.3833333333333337</v>
      </c>
      <c r="E47" s="392">
        <v>0</v>
      </c>
      <c r="F47" s="392">
        <v>29.3</v>
      </c>
      <c r="G47" s="392">
        <v>0.56666666666666665</v>
      </c>
      <c r="H47" s="392">
        <v>1.35</v>
      </c>
      <c r="I47" s="392">
        <v>0.38333333333333336</v>
      </c>
      <c r="J47" s="392">
        <v>7.416666666666667</v>
      </c>
      <c r="K47" s="392">
        <v>0</v>
      </c>
      <c r="L47" s="392">
        <v>7.9833333333333334</v>
      </c>
      <c r="M47" s="392">
        <v>1.4333333333333333</v>
      </c>
      <c r="N47" s="392">
        <v>0.5</v>
      </c>
      <c r="O47" s="392">
        <v>0.6333333333333333</v>
      </c>
    </row>
    <row r="48" spans="4:15">
      <c r="D48" s="392">
        <v>6.5166666666666666</v>
      </c>
      <c r="E48" s="392">
        <v>0</v>
      </c>
      <c r="F48" s="392">
        <v>4.8666666666666663</v>
      </c>
      <c r="G48" s="392">
        <v>1.3166666666666667</v>
      </c>
      <c r="H48" s="392">
        <v>2.0499999999999998</v>
      </c>
      <c r="I48" s="392">
        <v>0.6333333333333333</v>
      </c>
      <c r="J48" s="392">
        <v>7.4666666666666668</v>
      </c>
      <c r="K48" s="392">
        <v>0</v>
      </c>
      <c r="L48" s="392">
        <v>17.25</v>
      </c>
      <c r="M48" s="392">
        <v>0.96666666666666667</v>
      </c>
      <c r="N48" s="392">
        <v>2.3833333333333333</v>
      </c>
      <c r="O48" s="392">
        <v>0.31666666666666665</v>
      </c>
    </row>
    <row r="49" spans="4:15">
      <c r="D49" s="392">
        <v>6.0666666666666664</v>
      </c>
      <c r="E49" s="392">
        <v>0</v>
      </c>
      <c r="F49" s="392">
        <v>5.6333333333333337</v>
      </c>
      <c r="G49" s="392">
        <v>0.53333333333333333</v>
      </c>
      <c r="H49" s="392">
        <v>1.4833333333333334</v>
      </c>
      <c r="I49" s="392">
        <v>0.8666666666666667</v>
      </c>
      <c r="J49" s="392">
        <v>7.95</v>
      </c>
      <c r="K49" s="392">
        <v>0</v>
      </c>
      <c r="L49" s="392">
        <v>6.0666666666666664</v>
      </c>
      <c r="M49" s="392">
        <v>3</v>
      </c>
      <c r="N49" s="392">
        <v>2.5499999999999998</v>
      </c>
      <c r="O49" s="392">
        <v>0.45</v>
      </c>
    </row>
    <row r="50" spans="4:15">
      <c r="D50" s="392">
        <v>6.0666666666666664</v>
      </c>
      <c r="E50" s="392">
        <v>0</v>
      </c>
      <c r="F50" s="392">
        <v>5.6333333333333337</v>
      </c>
      <c r="G50" s="392">
        <v>0.53333333333333333</v>
      </c>
      <c r="H50" s="392">
        <v>1.4833333333333334</v>
      </c>
      <c r="I50" s="392">
        <v>0.8666666666666667</v>
      </c>
      <c r="J50" s="392">
        <v>7.95</v>
      </c>
      <c r="K50" s="392">
        <v>0</v>
      </c>
      <c r="L50" s="392">
        <v>6.0666666666666664</v>
      </c>
      <c r="M50" s="392">
        <v>3</v>
      </c>
      <c r="N50" s="392">
        <v>2.5499999999999998</v>
      </c>
      <c r="O50" s="392">
        <v>0.45</v>
      </c>
    </row>
    <row r="51" spans="4:15">
      <c r="D51" s="392">
        <v>6.35</v>
      </c>
      <c r="E51" s="392">
        <v>0.3</v>
      </c>
      <c r="F51" s="392">
        <v>9.9166666666666661</v>
      </c>
      <c r="G51" s="392">
        <v>1.5</v>
      </c>
      <c r="H51" s="392">
        <v>2.6666666666666665</v>
      </c>
      <c r="I51" s="392">
        <v>1.0833333333333333</v>
      </c>
      <c r="J51" s="392">
        <v>7.5</v>
      </c>
      <c r="K51" s="392">
        <v>0</v>
      </c>
      <c r="L51" s="392">
        <v>7.2</v>
      </c>
      <c r="M51" s="392">
        <v>2.7</v>
      </c>
      <c r="N51" s="392">
        <v>1.5</v>
      </c>
      <c r="O51" s="392">
        <v>1.1666666666666667</v>
      </c>
    </row>
    <row r="52" spans="4:15">
      <c r="D52" s="392">
        <v>6</v>
      </c>
      <c r="E52" s="392">
        <v>0</v>
      </c>
      <c r="F52" s="392">
        <v>7.8166666666666664</v>
      </c>
      <c r="G52" s="392">
        <v>1.1666666666666667</v>
      </c>
      <c r="H52" s="392">
        <v>1.1666666666666667</v>
      </c>
      <c r="I52" s="392">
        <v>0.45</v>
      </c>
      <c r="J52" s="392">
        <v>7.833333333333333</v>
      </c>
      <c r="K52" s="392">
        <v>0</v>
      </c>
      <c r="L52" s="392">
        <v>8.9333333333333336</v>
      </c>
      <c r="M52" s="392">
        <v>1.6666666666666667</v>
      </c>
      <c r="N52" s="392">
        <v>1</v>
      </c>
      <c r="O52" s="392">
        <v>1.9333333333333333</v>
      </c>
    </row>
    <row r="53" spans="4:15">
      <c r="D53" s="392">
        <v>6</v>
      </c>
      <c r="E53" s="392">
        <v>0</v>
      </c>
      <c r="F53" s="392">
        <v>7.5</v>
      </c>
      <c r="G53" s="392">
        <v>4.2833333333333332</v>
      </c>
      <c r="H53" s="392">
        <v>1</v>
      </c>
      <c r="I53" s="392">
        <v>1.4166666666666667</v>
      </c>
      <c r="J53" s="392">
        <v>7.083333333333333</v>
      </c>
      <c r="K53" s="392">
        <v>0</v>
      </c>
      <c r="L53" s="392">
        <v>8.3333333333333339</v>
      </c>
      <c r="M53" s="392">
        <v>4.7</v>
      </c>
      <c r="N53" s="392">
        <v>0.75</v>
      </c>
      <c r="O53" s="392">
        <v>1.5</v>
      </c>
    </row>
    <row r="54" spans="4:15">
      <c r="D54" s="392">
        <v>6.2833333333333332</v>
      </c>
      <c r="E54" s="392">
        <v>0.26666666666666666</v>
      </c>
      <c r="F54" s="392">
        <v>10.166666666666666</v>
      </c>
      <c r="G54" s="392">
        <v>0.66666666666666663</v>
      </c>
      <c r="H54" s="392">
        <v>1.4166666666666667</v>
      </c>
      <c r="I54" s="392">
        <v>0.83333333333333337</v>
      </c>
      <c r="J54" s="392">
        <v>7.3666666666666663</v>
      </c>
      <c r="K54" s="392">
        <v>0</v>
      </c>
      <c r="L54" s="392">
        <v>6.833333333333333</v>
      </c>
      <c r="M54" s="392">
        <v>2</v>
      </c>
      <c r="N54" s="392">
        <v>0.91666666666666663</v>
      </c>
      <c r="O54" s="392">
        <v>0.71666666666666667</v>
      </c>
    </row>
    <row r="55" spans="4:15"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</row>
    <row r="56" spans="4:15">
      <c r="D56" s="392">
        <v>4.416666666666667</v>
      </c>
      <c r="E56" s="392">
        <v>2.4500000000000002</v>
      </c>
      <c r="F56" s="392">
        <v>1.5</v>
      </c>
      <c r="G56" s="392">
        <v>1.5</v>
      </c>
      <c r="H56" s="392">
        <v>0.33333333333333331</v>
      </c>
      <c r="I56" s="392">
        <v>0.66666666666666663</v>
      </c>
      <c r="J56" s="392">
        <v>3.4333333333333331</v>
      </c>
      <c r="K56" s="392">
        <v>3.5</v>
      </c>
      <c r="L56" s="392">
        <v>3.9833333333333334</v>
      </c>
      <c r="M56" s="392">
        <v>2.0166666666666666</v>
      </c>
      <c r="N56" s="392">
        <v>1.4166666666666667</v>
      </c>
      <c r="O56" s="392">
        <v>0.36666666666666664</v>
      </c>
    </row>
  </sheetData>
  <mergeCells count="20">
    <mergeCell ref="B2:U2"/>
    <mergeCell ref="B5:C6"/>
    <mergeCell ref="D5:D6"/>
    <mergeCell ref="E5:H5"/>
    <mergeCell ref="J5:J6"/>
    <mergeCell ref="K5:K6"/>
    <mergeCell ref="L5:L6"/>
    <mergeCell ref="M5:M6"/>
    <mergeCell ref="N5:N6"/>
    <mergeCell ref="O5:O6"/>
    <mergeCell ref="Q5:Q6"/>
    <mergeCell ref="R5:R6"/>
    <mergeCell ref="S5:S6"/>
    <mergeCell ref="T5:T6"/>
    <mergeCell ref="U5:U6"/>
    <mergeCell ref="B7:B11"/>
    <mergeCell ref="B12:B16"/>
    <mergeCell ref="B17:B20"/>
    <mergeCell ref="B22:C22"/>
    <mergeCell ref="P5:P6"/>
  </mergeCells>
  <printOptions horizontalCentered="1"/>
  <pageMargins left="0.21" right="0.11" top="0.54" bottom="0.36" header="0.3" footer="0.3"/>
  <pageSetup paperSize="9" scale="68" orientation="landscape" horizontalDpi="300" verticalDpi="300" r:id="rId1"/>
  <ignoredErrors>
    <ignoredError sqref="F11 F20 H11 H20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9740D-7D12-4D18-A0DB-779D3B7E54FB}">
  <sheetPr codeName="Sheet7"/>
  <dimension ref="B10:S26"/>
  <sheetViews>
    <sheetView zoomScale="85" zoomScaleNormal="85" workbookViewId="0">
      <selection activeCell="B10" sqref="B10:S26"/>
    </sheetView>
  </sheetViews>
  <sheetFormatPr baseColWidth="10" defaultColWidth="8.6640625" defaultRowHeight="13"/>
  <cols>
    <col min="3" max="5" width="9.1640625" customWidth="1"/>
  </cols>
  <sheetData>
    <row r="10" spans="2:19">
      <c r="B10" s="1117" t="s">
        <v>245</v>
      </c>
      <c r="C10" s="1121" t="s">
        <v>217</v>
      </c>
      <c r="D10" s="1122"/>
      <c r="E10" s="1122"/>
      <c r="F10" s="1122"/>
      <c r="G10" s="1122"/>
      <c r="H10" s="1122"/>
      <c r="I10" s="1123"/>
      <c r="J10" s="540" t="s">
        <v>128</v>
      </c>
      <c r="K10" s="1121" t="s">
        <v>246</v>
      </c>
      <c r="L10" s="1123"/>
      <c r="M10" s="1121" t="s">
        <v>127</v>
      </c>
      <c r="N10" s="1122"/>
      <c r="O10" s="1122"/>
      <c r="P10" s="1123"/>
      <c r="Q10" s="540" t="s">
        <v>243</v>
      </c>
      <c r="R10" s="540" t="s">
        <v>247</v>
      </c>
      <c r="S10" s="1119" t="s">
        <v>248</v>
      </c>
    </row>
    <row r="11" spans="2:19">
      <c r="B11" s="1118"/>
      <c r="C11" s="540" t="s">
        <v>249</v>
      </c>
      <c r="D11" s="540" t="s">
        <v>250</v>
      </c>
      <c r="E11" s="540" t="s">
        <v>251</v>
      </c>
      <c r="F11" s="540" t="s">
        <v>241</v>
      </c>
      <c r="G11" s="540" t="s">
        <v>116</v>
      </c>
      <c r="H11" s="540" t="s">
        <v>120</v>
      </c>
      <c r="I11" s="582" t="s">
        <v>252</v>
      </c>
      <c r="J11" s="540" t="s">
        <v>253</v>
      </c>
      <c r="K11" s="540" t="s">
        <v>254</v>
      </c>
      <c r="L11" s="583" t="s">
        <v>116</v>
      </c>
      <c r="M11" s="540" t="s">
        <v>116</v>
      </c>
      <c r="N11" s="540" t="s">
        <v>120</v>
      </c>
      <c r="O11" s="540" t="s">
        <v>255</v>
      </c>
      <c r="P11" s="540" t="s">
        <v>254</v>
      </c>
      <c r="Q11" s="540" t="s">
        <v>129</v>
      </c>
      <c r="R11" s="584" t="s">
        <v>255</v>
      </c>
      <c r="S11" s="1120"/>
    </row>
    <row r="12" spans="2:19">
      <c r="B12" s="541" t="s">
        <v>256</v>
      </c>
      <c r="C12" s="585">
        <v>3.504</v>
      </c>
      <c r="D12" s="585">
        <v>3.504</v>
      </c>
      <c r="E12" s="585">
        <v>3.504</v>
      </c>
      <c r="F12" s="585">
        <v>3.113</v>
      </c>
      <c r="G12" s="585">
        <v>2.6989999999999998</v>
      </c>
      <c r="H12" s="585">
        <v>5.1680000000000001</v>
      </c>
      <c r="I12" s="585">
        <v>1.371</v>
      </c>
      <c r="J12" s="585">
        <v>4.0570000000000004</v>
      </c>
      <c r="K12" s="585">
        <v>3.9580000000000002</v>
      </c>
      <c r="L12" s="585">
        <v>2.6989999999999998</v>
      </c>
      <c r="M12" s="585">
        <v>2.6989999999999998</v>
      </c>
      <c r="N12" s="585">
        <v>5.1680000000000001</v>
      </c>
      <c r="O12" s="585">
        <v>3.7650000000000001</v>
      </c>
      <c r="P12" s="585">
        <v>4.585</v>
      </c>
      <c r="Q12" s="585">
        <v>1.895</v>
      </c>
      <c r="R12" s="585">
        <v>2.5019999999999998</v>
      </c>
      <c r="S12" s="574">
        <v>3.6629609597828505</v>
      </c>
    </row>
    <row r="13" spans="2:19">
      <c r="B13" s="542" t="s">
        <v>207</v>
      </c>
      <c r="C13" s="588">
        <v>3.3950240905037163</v>
      </c>
      <c r="D13" s="587">
        <v>3.298367605878497</v>
      </c>
      <c r="E13" s="587">
        <v>3.3696863791274327</v>
      </c>
      <c r="F13" s="587">
        <v>1.7600468925660793</v>
      </c>
      <c r="G13" s="587">
        <v>0</v>
      </c>
      <c r="H13" s="587">
        <v>0</v>
      </c>
      <c r="I13" s="587">
        <v>0</v>
      </c>
      <c r="J13" s="587">
        <v>3.619046326206051</v>
      </c>
      <c r="K13" s="587">
        <v>2.1453786210401495</v>
      </c>
      <c r="L13" s="587">
        <v>0</v>
      </c>
      <c r="M13" s="587">
        <v>2.4837613742034064</v>
      </c>
      <c r="N13" s="587">
        <v>4.3242035470448128</v>
      </c>
      <c r="O13" s="587">
        <v>3.3054691049119924</v>
      </c>
      <c r="P13" s="587">
        <v>0</v>
      </c>
      <c r="Q13" s="587">
        <v>1.2274320601552835</v>
      </c>
      <c r="R13" s="587">
        <v>0</v>
      </c>
      <c r="S13" s="589">
        <v>3.1383809011042705</v>
      </c>
    </row>
    <row r="14" spans="2:19">
      <c r="B14" s="542" t="s">
        <v>222</v>
      </c>
      <c r="C14" s="588">
        <v>3.4445285472733591</v>
      </c>
      <c r="D14" s="587">
        <v>3.2929235886576476</v>
      </c>
      <c r="E14" s="587">
        <v>3.3430694965350924</v>
      </c>
      <c r="F14" s="587">
        <v>2.0059227010714911</v>
      </c>
      <c r="G14" s="587">
        <v>0</v>
      </c>
      <c r="H14" s="587">
        <v>0</v>
      </c>
      <c r="I14" s="587">
        <v>0</v>
      </c>
      <c r="J14" s="587">
        <v>4.0105916065982479</v>
      </c>
      <c r="K14" s="587">
        <v>1.5103407717188881</v>
      </c>
      <c r="L14" s="587">
        <v>0</v>
      </c>
      <c r="M14" s="587">
        <v>2.6035166261223677</v>
      </c>
      <c r="N14" s="587">
        <v>4.5341182493200023</v>
      </c>
      <c r="O14" s="587">
        <v>3.4533589848560631</v>
      </c>
      <c r="P14" s="587">
        <v>0</v>
      </c>
      <c r="Q14" s="587">
        <v>0.9560955583880768</v>
      </c>
      <c r="R14" s="587">
        <v>0</v>
      </c>
      <c r="S14" s="589">
        <v>3.2436182553957629</v>
      </c>
    </row>
    <row r="15" spans="2:19">
      <c r="B15" s="542" t="s">
        <v>36</v>
      </c>
      <c r="C15" s="588">
        <v>3.3556077657549772</v>
      </c>
      <c r="D15" s="587">
        <v>3.139322419630965</v>
      </c>
      <c r="E15" s="587">
        <v>3.299182014394122</v>
      </c>
      <c r="F15" s="587">
        <v>2.0237163931891518</v>
      </c>
      <c r="G15" s="587">
        <v>0</v>
      </c>
      <c r="H15" s="587">
        <v>0</v>
      </c>
      <c r="I15" s="587">
        <v>0</v>
      </c>
      <c r="J15" s="587">
        <v>4.229945426936319</v>
      </c>
      <c r="K15" s="587">
        <v>1.7413872544441331</v>
      </c>
      <c r="L15" s="587">
        <v>0</v>
      </c>
      <c r="M15" s="587">
        <v>2.4602091258479137</v>
      </c>
      <c r="N15" s="587">
        <v>4.8234062597599134</v>
      </c>
      <c r="O15" s="587">
        <v>3.0766618735628177</v>
      </c>
      <c r="P15" s="587">
        <v>1.0567229989727545</v>
      </c>
      <c r="Q15" s="587">
        <v>0.96064518540404298</v>
      </c>
      <c r="R15" s="587">
        <v>0</v>
      </c>
      <c r="S15" s="589">
        <v>3.1405086702107714</v>
      </c>
    </row>
    <row r="16" spans="2:19">
      <c r="B16" s="542" t="s">
        <v>223</v>
      </c>
      <c r="C16" s="586">
        <v>3.3152781590526494</v>
      </c>
      <c r="D16" s="586">
        <v>3.0233419194620916</v>
      </c>
      <c r="E16" s="586">
        <v>3.260990857855087</v>
      </c>
      <c r="F16" s="586">
        <v>2.9238251242109574</v>
      </c>
      <c r="G16" s="586">
        <v>1.5831828241936048</v>
      </c>
      <c r="H16" s="586">
        <v>4.0902950765412855</v>
      </c>
      <c r="I16" s="586">
        <v>0</v>
      </c>
      <c r="J16" s="586">
        <v>3.8670790471215248</v>
      </c>
      <c r="K16" s="586">
        <v>0</v>
      </c>
      <c r="L16" s="586">
        <v>0.99785046728971949</v>
      </c>
      <c r="M16" s="586">
        <v>0</v>
      </c>
      <c r="N16" s="586">
        <v>0</v>
      </c>
      <c r="O16" s="586">
        <v>3.045133720116461</v>
      </c>
      <c r="P16" s="586">
        <v>4.3012524223058382</v>
      </c>
      <c r="Q16" s="586">
        <v>1.0762036947717148</v>
      </c>
      <c r="R16" s="586">
        <v>1.3399875233936369</v>
      </c>
      <c r="S16" s="586">
        <v>3.1733195922979696</v>
      </c>
    </row>
    <row r="17" spans="2:19">
      <c r="B17" s="542" t="s">
        <v>224</v>
      </c>
      <c r="C17" s="543">
        <v>3.3566887107791241</v>
      </c>
      <c r="D17" s="543">
        <v>3.3566185849001307</v>
      </c>
      <c r="E17" s="543">
        <v>3.3566768153848461</v>
      </c>
      <c r="F17" s="543">
        <v>3.8570480347632863</v>
      </c>
      <c r="G17" s="543">
        <v>1.7310420258713231</v>
      </c>
      <c r="H17" s="543">
        <v>4.0369861383119359</v>
      </c>
      <c r="I17" s="543">
        <v>0</v>
      </c>
      <c r="J17" s="543">
        <v>3.5699174319102012</v>
      </c>
      <c r="K17" s="543">
        <v>0</v>
      </c>
      <c r="L17" s="543">
        <v>0.94219269102990055</v>
      </c>
      <c r="M17" s="543">
        <v>0</v>
      </c>
      <c r="N17" s="543">
        <v>0</v>
      </c>
      <c r="O17" s="543">
        <v>2.8185819141295894</v>
      </c>
      <c r="P17" s="543">
        <v>5.4741825966874851</v>
      </c>
      <c r="Q17" s="543">
        <v>1.0819900327655976</v>
      </c>
      <c r="R17" s="543">
        <v>1.4477876301151074</v>
      </c>
      <c r="S17" s="543">
        <v>3.1832187113381676</v>
      </c>
    </row>
    <row r="18" spans="2:19">
      <c r="B18" s="542" t="s">
        <v>225</v>
      </c>
      <c r="C18" s="543">
        <v>4.0599999999999996</v>
      </c>
      <c r="D18" s="543">
        <v>2.5499999999999998</v>
      </c>
      <c r="E18" s="543">
        <v>3.72</v>
      </c>
      <c r="F18" s="543">
        <v>3.46</v>
      </c>
      <c r="G18" s="543">
        <v>2.37</v>
      </c>
      <c r="H18" s="543">
        <v>4.25</v>
      </c>
      <c r="I18" s="543">
        <v>0</v>
      </c>
      <c r="J18" s="543">
        <v>3.23</v>
      </c>
      <c r="K18" s="543">
        <v>0</v>
      </c>
      <c r="L18" s="543">
        <v>0.9</v>
      </c>
      <c r="M18" s="543">
        <v>0</v>
      </c>
      <c r="N18" s="543">
        <v>0</v>
      </c>
      <c r="O18" s="543">
        <v>3.1</v>
      </c>
      <c r="P18" s="543">
        <v>5.17</v>
      </c>
      <c r="Q18" s="543">
        <v>1.26</v>
      </c>
      <c r="R18" s="543">
        <v>1.53</v>
      </c>
      <c r="S18" s="543">
        <v>3.33</v>
      </c>
    </row>
    <row r="19" spans="2:19" hidden="1">
      <c r="B19" s="542" t="s">
        <v>257</v>
      </c>
      <c r="C19" s="543"/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</row>
    <row r="20" spans="2:19" hidden="1">
      <c r="B20" s="542" t="s">
        <v>226</v>
      </c>
      <c r="C20" s="543"/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</row>
    <row r="21" spans="2:19" hidden="1">
      <c r="B21" s="542" t="s">
        <v>227</v>
      </c>
      <c r="C21" s="543"/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</row>
    <row r="22" spans="2:19" hidden="1">
      <c r="B22" s="542" t="s">
        <v>228</v>
      </c>
      <c r="C22" s="543"/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</row>
    <row r="23" spans="2:19" hidden="1">
      <c r="B23" s="542" t="s">
        <v>229</v>
      </c>
      <c r="C23" s="543"/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</row>
    <row r="24" spans="2:19" hidden="1">
      <c r="B24" s="542" t="s">
        <v>230</v>
      </c>
      <c r="C24" s="543"/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</row>
    <row r="25" spans="2:19">
      <c r="B25" s="541" t="s">
        <v>248</v>
      </c>
      <c r="C25" s="590">
        <v>3.3846612985624271</v>
      </c>
      <c r="D25" s="590">
        <v>3.19</v>
      </c>
      <c r="E25" s="590">
        <v>3.32</v>
      </c>
      <c r="F25" s="590">
        <v>2.36</v>
      </c>
      <c r="G25" s="590">
        <v>1.76</v>
      </c>
      <c r="H25" s="590">
        <v>4.16</v>
      </c>
      <c r="I25" s="590">
        <v>0</v>
      </c>
      <c r="J25" s="590">
        <v>3.8839576234559341</v>
      </c>
      <c r="K25" s="590">
        <v>1.7939892457964295</v>
      </c>
      <c r="L25" s="590">
        <v>0.96838170624450315</v>
      </c>
      <c r="M25" s="590">
        <v>2.5153774367992145</v>
      </c>
      <c r="N25" s="590">
        <v>4.5731748475439833</v>
      </c>
      <c r="O25" s="590">
        <v>3.13</v>
      </c>
      <c r="P25" s="590">
        <v>4.8899999999999997</v>
      </c>
      <c r="Q25" s="590">
        <v>1.08</v>
      </c>
      <c r="R25" s="590">
        <v>0</v>
      </c>
      <c r="S25" s="590">
        <v>3.21</v>
      </c>
    </row>
    <row r="26" spans="2:19">
      <c r="B26" s="541" t="s">
        <v>258</v>
      </c>
      <c r="C26" s="591">
        <v>-0.11933870143757286</v>
      </c>
      <c r="D26" s="591">
        <v>-0.32</v>
      </c>
      <c r="E26" s="591">
        <v>-0.18</v>
      </c>
      <c r="F26" s="591">
        <v>-0.75</v>
      </c>
      <c r="G26" s="591">
        <v>-0.94</v>
      </c>
      <c r="H26" s="591">
        <v>-1.01</v>
      </c>
      <c r="I26" s="591">
        <v>-1.37</v>
      </c>
      <c r="J26" s="591">
        <v>-0.18</v>
      </c>
      <c r="K26" s="591">
        <v>-2.16</v>
      </c>
      <c r="L26" s="591">
        <v>-1.73</v>
      </c>
      <c r="M26" s="591">
        <v>-0.18</v>
      </c>
      <c r="N26" s="591">
        <v>-0.59</v>
      </c>
      <c r="O26" s="591">
        <v>-0.64</v>
      </c>
      <c r="P26" s="591">
        <v>0.3</v>
      </c>
      <c r="Q26" s="591">
        <v>-0.82</v>
      </c>
      <c r="R26" s="591">
        <v>-2.5019999999999998</v>
      </c>
      <c r="S26" s="591">
        <v>-0.46</v>
      </c>
    </row>
  </sheetData>
  <mergeCells count="5">
    <mergeCell ref="B10:B11"/>
    <mergeCell ref="S10:S11"/>
    <mergeCell ref="M10:P10"/>
    <mergeCell ref="C10:I10"/>
    <mergeCell ref="K10:L1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7D02955A41D748BE0980938EF59920" ma:contentTypeVersion="10" ma:contentTypeDescription="Create a new document." ma:contentTypeScope="" ma:versionID="5ebd61b3378659c162a93f84b3341382">
  <xsd:schema xmlns:xsd="http://www.w3.org/2001/XMLSchema" xmlns:xs="http://www.w3.org/2001/XMLSchema" xmlns:p="http://schemas.microsoft.com/office/2006/metadata/properties" xmlns:ns3="656a5962-f61e-4b63-909a-e55bda83dd28" targetNamespace="http://schemas.microsoft.com/office/2006/metadata/properties" ma:root="true" ma:fieldsID="bee8b6ef1fcf8c96e121641d822febb7" ns3:_="">
    <xsd:import namespace="656a5962-f61e-4b63-909a-e55bda83dd2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6a5962-f61e-4b63-909a-e55bda83dd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ECCB0A-2C34-42FA-B7ED-80C0DF5043C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5FB08CA-07EE-490B-A3B9-BB464D6A90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6a5962-f61e-4b63-909a-e55bda83dd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8E085C8-912F-41A0-B5DB-8B6D2E8CDD99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656a5962-f61e-4b63-909a-e55bda83dd2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Weekly report</vt:lpstr>
      <vt:lpstr>Weekly Statistics</vt:lpstr>
      <vt:lpstr>Weekly Raw Data</vt:lpstr>
      <vt:lpstr>Weekly Raw Data (2)</vt:lpstr>
      <vt:lpstr>Sheet1</vt:lpstr>
      <vt:lpstr>Slurry Removal Plan 2021</vt:lpstr>
      <vt:lpstr>Sheet3</vt:lpstr>
      <vt:lpstr>'Slurry Removal Plan 2021'!Print_Area</vt:lpstr>
      <vt:lpstr>'Weekly report'!Print_Area</vt:lpstr>
      <vt:lpstr>'Weekly Statistics'!Print_Area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Bjkang</dc:creator>
  <cp:keywords/>
  <dc:description/>
  <cp:lastModifiedBy>Microsoft Office User</cp:lastModifiedBy>
  <cp:revision/>
  <dcterms:created xsi:type="dcterms:W3CDTF">2015-03-14T09:06:10Z</dcterms:created>
  <dcterms:modified xsi:type="dcterms:W3CDTF">2023-05-31T12:42:47Z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0x010100057D02955A41D748BE0980938EF59920</vt:lpwstr>
  </property>
</Properties>
</file>